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17 IRP Workpapers_2017 02 10\"/>
    </mc:Choice>
  </mc:AlternateContent>
  <bookViews>
    <workbookView xWindow="-15" yWindow="60" windowWidth="18960" windowHeight="5805"/>
  </bookViews>
  <sheets>
    <sheet name="Forecast" sheetId="1" r:id="rId1"/>
    <sheet name="BAAL" sheetId="6" r:id="rId2"/>
    <sheet name="Issues" sheetId="7" r:id="rId3"/>
  </sheets>
  <externalReferences>
    <externalReference r:id="rId4"/>
    <externalReference r:id="rId5"/>
  </externalReferences>
  <definedNames>
    <definedName name="solver_adj" localSheetId="0" hidden="1">Forecast!$AF$9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Forecast!$AE$3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52511" calcMode="manual"/>
</workbook>
</file>

<file path=xl/calcChain.xml><?xml version="1.0" encoding="utf-8"?>
<calcChain xmlns="http://schemas.openxmlformats.org/spreadsheetml/2006/main">
  <c r="E8761" i="1" l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D202" i="6" l="1"/>
  <c r="C202" i="6"/>
  <c r="B202" i="6"/>
  <c r="D201" i="6"/>
  <c r="C201" i="6"/>
  <c r="B201" i="6"/>
  <c r="D200" i="6"/>
  <c r="C200" i="6"/>
  <c r="B200" i="6"/>
  <c r="D199" i="6"/>
  <c r="C199" i="6"/>
  <c r="B199" i="6"/>
  <c r="D198" i="6"/>
  <c r="C198" i="6"/>
  <c r="B198" i="6"/>
  <c r="D197" i="6"/>
  <c r="C197" i="6"/>
  <c r="B197" i="6"/>
  <c r="D196" i="6"/>
  <c r="C196" i="6"/>
  <c r="B196" i="6"/>
  <c r="D195" i="6"/>
  <c r="C195" i="6"/>
  <c r="B195" i="6"/>
  <c r="D194" i="6"/>
  <c r="C194" i="6"/>
  <c r="B194" i="6"/>
  <c r="D193" i="6"/>
  <c r="C193" i="6"/>
  <c r="B193" i="6"/>
  <c r="D192" i="6"/>
  <c r="C192" i="6"/>
  <c r="B192" i="6"/>
  <c r="D191" i="6"/>
  <c r="C191" i="6"/>
  <c r="B191" i="6"/>
  <c r="D190" i="6"/>
  <c r="C190" i="6"/>
  <c r="B190" i="6"/>
  <c r="D189" i="6"/>
  <c r="C189" i="6"/>
  <c r="B189" i="6"/>
  <c r="D188" i="6"/>
  <c r="C188" i="6"/>
  <c r="B188" i="6"/>
  <c r="D187" i="6"/>
  <c r="C187" i="6"/>
  <c r="B187" i="6"/>
  <c r="D186" i="6"/>
  <c r="C186" i="6"/>
  <c r="B186" i="6"/>
  <c r="D185" i="6"/>
  <c r="C185" i="6"/>
  <c r="B185" i="6"/>
  <c r="D184" i="6"/>
  <c r="C184" i="6"/>
  <c r="B184" i="6"/>
  <c r="D183" i="6"/>
  <c r="C183" i="6"/>
  <c r="B183" i="6"/>
  <c r="D182" i="6"/>
  <c r="C182" i="6"/>
  <c r="B182" i="6"/>
  <c r="D181" i="6"/>
  <c r="C181" i="6"/>
  <c r="B181" i="6"/>
  <c r="D180" i="6"/>
  <c r="C180" i="6"/>
  <c r="B180" i="6"/>
  <c r="D179" i="6"/>
  <c r="C179" i="6"/>
  <c r="B179" i="6"/>
  <c r="D178" i="6"/>
  <c r="C178" i="6"/>
  <c r="B178" i="6"/>
  <c r="D177" i="6"/>
  <c r="C177" i="6"/>
  <c r="B177" i="6"/>
  <c r="D176" i="6"/>
  <c r="C176" i="6"/>
  <c r="B176" i="6"/>
  <c r="D175" i="6"/>
  <c r="C175" i="6"/>
  <c r="B175" i="6"/>
  <c r="D174" i="6"/>
  <c r="C174" i="6"/>
  <c r="B174" i="6"/>
  <c r="D173" i="6"/>
  <c r="C173" i="6"/>
  <c r="B173" i="6"/>
  <c r="D172" i="6"/>
  <c r="C172" i="6"/>
  <c r="B172" i="6"/>
  <c r="D171" i="6"/>
  <c r="C171" i="6"/>
  <c r="B171" i="6"/>
  <c r="D170" i="6"/>
  <c r="C170" i="6"/>
  <c r="B170" i="6"/>
  <c r="D169" i="6"/>
  <c r="C169" i="6"/>
  <c r="B169" i="6"/>
  <c r="D168" i="6"/>
  <c r="C168" i="6"/>
  <c r="B168" i="6"/>
  <c r="D167" i="6"/>
  <c r="C167" i="6"/>
  <c r="B167" i="6"/>
  <c r="D166" i="6"/>
  <c r="C166" i="6"/>
  <c r="B166" i="6"/>
  <c r="D165" i="6"/>
  <c r="C165" i="6"/>
  <c r="B165" i="6"/>
  <c r="D164" i="6"/>
  <c r="C164" i="6"/>
  <c r="B164" i="6"/>
  <c r="D163" i="6"/>
  <c r="C163" i="6"/>
  <c r="B163" i="6"/>
  <c r="D162" i="6"/>
  <c r="C162" i="6"/>
  <c r="B162" i="6"/>
  <c r="D161" i="6"/>
  <c r="C161" i="6"/>
  <c r="B161" i="6"/>
  <c r="D160" i="6"/>
  <c r="C160" i="6"/>
  <c r="B160" i="6"/>
  <c r="D159" i="6"/>
  <c r="C159" i="6"/>
  <c r="B159" i="6"/>
  <c r="D158" i="6"/>
  <c r="C158" i="6"/>
  <c r="B158" i="6"/>
  <c r="D157" i="6"/>
  <c r="C157" i="6"/>
  <c r="B157" i="6"/>
  <c r="D156" i="6"/>
  <c r="C156" i="6"/>
  <c r="B156" i="6"/>
  <c r="D155" i="6"/>
  <c r="C155" i="6"/>
  <c r="B155" i="6"/>
  <c r="D154" i="6"/>
  <c r="C154" i="6"/>
  <c r="B154" i="6"/>
  <c r="D153" i="6"/>
  <c r="C153" i="6"/>
  <c r="B153" i="6"/>
  <c r="D152" i="6"/>
  <c r="C152" i="6"/>
  <c r="B152" i="6"/>
  <c r="D151" i="6"/>
  <c r="C151" i="6"/>
  <c r="B151" i="6"/>
  <c r="D150" i="6"/>
  <c r="C150" i="6"/>
  <c r="B150" i="6"/>
  <c r="D149" i="6"/>
  <c r="C149" i="6"/>
  <c r="B149" i="6"/>
  <c r="D148" i="6"/>
  <c r="C148" i="6"/>
  <c r="B148" i="6"/>
  <c r="D147" i="6"/>
  <c r="C147" i="6"/>
  <c r="B147" i="6"/>
  <c r="D146" i="6"/>
  <c r="C146" i="6"/>
  <c r="B146" i="6"/>
  <c r="D145" i="6"/>
  <c r="C145" i="6"/>
  <c r="B145" i="6"/>
  <c r="D144" i="6"/>
  <c r="C144" i="6"/>
  <c r="B144" i="6"/>
  <c r="D143" i="6"/>
  <c r="C143" i="6"/>
  <c r="B143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D137" i="6"/>
  <c r="C137" i="6"/>
  <c r="B137" i="6"/>
  <c r="D136" i="6"/>
  <c r="C136" i="6"/>
  <c r="B136" i="6"/>
  <c r="D135" i="6"/>
  <c r="C135" i="6"/>
  <c r="B135" i="6"/>
  <c r="D134" i="6"/>
  <c r="C134" i="6"/>
  <c r="B134" i="6"/>
  <c r="D133" i="6"/>
  <c r="C133" i="6"/>
  <c r="B133" i="6"/>
  <c r="D132" i="6"/>
  <c r="C132" i="6"/>
  <c r="B132" i="6"/>
  <c r="D131" i="6"/>
  <c r="C131" i="6"/>
  <c r="B131" i="6"/>
  <c r="D130" i="6"/>
  <c r="C130" i="6"/>
  <c r="B130" i="6"/>
  <c r="D129" i="6"/>
  <c r="C129" i="6"/>
  <c r="B129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B8" i="6"/>
  <c r="B7" i="6"/>
  <c r="B6" i="6"/>
  <c r="B5" i="6"/>
  <c r="B4" i="6"/>
  <c r="B3" i="6"/>
  <c r="B2" i="6"/>
  <c r="B1" i="6"/>
  <c r="AK2" i="1" l="1"/>
  <c r="K8761" i="1" l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I6084" i="1" l="1"/>
  <c r="I6760" i="1"/>
  <c r="I6776" i="1"/>
  <c r="I6792" i="1"/>
  <c r="I6816" i="1"/>
  <c r="I6864" i="1"/>
  <c r="I6904" i="1"/>
  <c r="I6928" i="1"/>
  <c r="I6960" i="1"/>
  <c r="I7016" i="1"/>
  <c r="I7032" i="1"/>
  <c r="I7048" i="1"/>
  <c r="I7072" i="1"/>
  <c r="I7104" i="1"/>
  <c r="I7144" i="1"/>
  <c r="I7176" i="1"/>
  <c r="I7192" i="1"/>
  <c r="I7224" i="1"/>
  <c r="I7264" i="1"/>
  <c r="I7288" i="1"/>
  <c r="I7312" i="1"/>
  <c r="I7328" i="1"/>
  <c r="I7344" i="1"/>
  <c r="I7360" i="1"/>
  <c r="I7400" i="1"/>
  <c r="I7440" i="1"/>
  <c r="I7496" i="1"/>
  <c r="I7528" i="1"/>
  <c r="I7552" i="1"/>
  <c r="I7600" i="1"/>
  <c r="I7640" i="1"/>
  <c r="I7664" i="1"/>
  <c r="I7688" i="1"/>
  <c r="I7728" i="1"/>
  <c r="I7776" i="1"/>
  <c r="I7808" i="1"/>
  <c r="I7856" i="1"/>
  <c r="I7880" i="1"/>
  <c r="I7912" i="1"/>
  <c r="I7952" i="1"/>
  <c r="I8000" i="1"/>
  <c r="I8032" i="1"/>
  <c r="I8056" i="1"/>
  <c r="I8088" i="1"/>
  <c r="I8120" i="1"/>
  <c r="I8160" i="1"/>
  <c r="I8200" i="1"/>
  <c r="I8224" i="1"/>
  <c r="I8248" i="1"/>
  <c r="I8296" i="1"/>
  <c r="I8352" i="1"/>
  <c r="I8384" i="1"/>
  <c r="I8416" i="1"/>
  <c r="I8440" i="1"/>
  <c r="I8472" i="1"/>
  <c r="I8504" i="1"/>
  <c r="I8528" i="1"/>
  <c r="I8544" i="1"/>
  <c r="I8560" i="1"/>
  <c r="I8576" i="1"/>
  <c r="I8592" i="1"/>
  <c r="I8608" i="1"/>
  <c r="I8624" i="1"/>
  <c r="I8640" i="1"/>
  <c r="I8656" i="1"/>
  <c r="I8672" i="1"/>
  <c r="I8688" i="1"/>
  <c r="I8704" i="1"/>
  <c r="I8720" i="1"/>
  <c r="I8736" i="1"/>
  <c r="I8752" i="1"/>
  <c r="I7248" i="1"/>
  <c r="I7760" i="1"/>
  <c r="I6824" i="1"/>
  <c r="I6840" i="1"/>
  <c r="I6872" i="1"/>
  <c r="I6912" i="1"/>
  <c r="I6952" i="1"/>
  <c r="I6984" i="1"/>
  <c r="I7008" i="1"/>
  <c r="I7080" i="1"/>
  <c r="I7112" i="1"/>
  <c r="I7152" i="1"/>
  <c r="I7200" i="1"/>
  <c r="I7232" i="1"/>
  <c r="I7272" i="1"/>
  <c r="I7384" i="1"/>
  <c r="I7408" i="1"/>
  <c r="I7432" i="1"/>
  <c r="I7456" i="1"/>
  <c r="I7472" i="1"/>
  <c r="I7520" i="1"/>
  <c r="I7568" i="1"/>
  <c r="I7584" i="1"/>
  <c r="I7608" i="1"/>
  <c r="I7648" i="1"/>
  <c r="I7696" i="1"/>
  <c r="I7720" i="1"/>
  <c r="I7752" i="1"/>
  <c r="I7784" i="1"/>
  <c r="I7824" i="1"/>
  <c r="I7840" i="1"/>
  <c r="I7872" i="1"/>
  <c r="I7928" i="1"/>
  <c r="I7944" i="1"/>
  <c r="I7976" i="1"/>
  <c r="I7992" i="1"/>
  <c r="I8048" i="1"/>
  <c r="I8080" i="1"/>
  <c r="I8112" i="1"/>
  <c r="I8152" i="1"/>
  <c r="I8184" i="1"/>
  <c r="I8208" i="1"/>
  <c r="I8256" i="1"/>
  <c r="I8288" i="1"/>
  <c r="I8312" i="1"/>
  <c r="I8336" i="1"/>
  <c r="I8360" i="1"/>
  <c r="I8408" i="1"/>
  <c r="I8448" i="1"/>
  <c r="I8480" i="1"/>
  <c r="I8512" i="1"/>
  <c r="I6888" i="1"/>
  <c r="I8400" i="1"/>
  <c r="I5669" i="1"/>
  <c r="I5677" i="1"/>
  <c r="I5685" i="1"/>
  <c r="I5693" i="1"/>
  <c r="I5701" i="1"/>
  <c r="I5709" i="1"/>
  <c r="I5717" i="1"/>
  <c r="I5725" i="1"/>
  <c r="I5733" i="1"/>
  <c r="I5741" i="1"/>
  <c r="I5749" i="1"/>
  <c r="I5757" i="1"/>
  <c r="I5765" i="1"/>
  <c r="I5773" i="1"/>
  <c r="I5781" i="1"/>
  <c r="I5789" i="1"/>
  <c r="I5797" i="1"/>
  <c r="I5805" i="1"/>
  <c r="I5813" i="1"/>
  <c r="I5821" i="1"/>
  <c r="I5829" i="1"/>
  <c r="I5837" i="1"/>
  <c r="I5845" i="1"/>
  <c r="I5853" i="1"/>
  <c r="I5861" i="1"/>
  <c r="I5869" i="1"/>
  <c r="I5877" i="1"/>
  <c r="I5919" i="1"/>
  <c r="I5967" i="1"/>
  <c r="I6047" i="1"/>
  <c r="I6059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7" i="1"/>
  <c r="I6141" i="1"/>
  <c r="I6149" i="1"/>
  <c r="I6165" i="1"/>
  <c r="I6213" i="1"/>
  <c r="I6237" i="1"/>
  <c r="I6245" i="1"/>
  <c r="I6253" i="1"/>
  <c r="I6261" i="1"/>
  <c r="I6269" i="1"/>
  <c r="I6277" i="1"/>
  <c r="I6285" i="1"/>
  <c r="I6309" i="1"/>
  <c r="I6317" i="1"/>
  <c r="I6325" i="1"/>
  <c r="I6333" i="1"/>
  <c r="I6349" i="1"/>
  <c r="I6379" i="1"/>
  <c r="I6411" i="1"/>
  <c r="I6509" i="1"/>
  <c r="I6517" i="1"/>
  <c r="I6525" i="1"/>
  <c r="I6533" i="1"/>
  <c r="I6541" i="1"/>
  <c r="I6549" i="1"/>
  <c r="I6557" i="1"/>
  <c r="I6565" i="1"/>
  <c r="I6573" i="1"/>
  <c r="I6581" i="1"/>
  <c r="I6589" i="1"/>
  <c r="I6597" i="1"/>
  <c r="I6605" i="1"/>
  <c r="I6613" i="1"/>
  <c r="I6629" i="1"/>
  <c r="I6637" i="1"/>
  <c r="I6645" i="1"/>
  <c r="I6653" i="1"/>
  <c r="I6661" i="1"/>
  <c r="I6669" i="1"/>
  <c r="I6677" i="1"/>
  <c r="I6685" i="1"/>
  <c r="I6693" i="1"/>
  <c r="I6701" i="1"/>
  <c r="I6709" i="1"/>
  <c r="I6717" i="1"/>
  <c r="I6725" i="1"/>
  <c r="I6733" i="1"/>
  <c r="I6741" i="1"/>
  <c r="I6749" i="1"/>
  <c r="I6757" i="1"/>
  <c r="I6765" i="1"/>
  <c r="I6773" i="1"/>
  <c r="I6781" i="1"/>
  <c r="I6789" i="1"/>
  <c r="I6797" i="1"/>
  <c r="I6805" i="1"/>
  <c r="I6813" i="1"/>
  <c r="I6821" i="1"/>
  <c r="I6829" i="1"/>
  <c r="I6861" i="1"/>
  <c r="I6869" i="1"/>
  <c r="I6877" i="1"/>
  <c r="I6885" i="1"/>
  <c r="I6893" i="1"/>
  <c r="I6901" i="1"/>
  <c r="I6909" i="1"/>
  <c r="I6917" i="1"/>
  <c r="I6925" i="1"/>
  <c r="I6933" i="1"/>
  <c r="I6965" i="1"/>
  <c r="I6973" i="1"/>
  <c r="I6981" i="1"/>
  <c r="I6997" i="1"/>
  <c r="I7005" i="1"/>
  <c r="I7013" i="1"/>
  <c r="I7021" i="1"/>
  <c r="I7029" i="1"/>
  <c r="I7045" i="1"/>
  <c r="I7061" i="1"/>
  <c r="I7085" i="1"/>
  <c r="I7109" i="1"/>
  <c r="I7117" i="1"/>
  <c r="I7125" i="1"/>
  <c r="I7133" i="1"/>
  <c r="I7141" i="1"/>
  <c r="I7149" i="1"/>
  <c r="I7157" i="1"/>
  <c r="I7165" i="1"/>
  <c r="I7173" i="1"/>
  <c r="I7181" i="1"/>
  <c r="I7189" i="1"/>
  <c r="I7197" i="1"/>
  <c r="I7205" i="1"/>
  <c r="I7213" i="1"/>
  <c r="I7221" i="1"/>
  <c r="I7229" i="1"/>
  <c r="I7237" i="1"/>
  <c r="I7245" i="1"/>
  <c r="I7261" i="1"/>
  <c r="I7277" i="1"/>
  <c r="I7285" i="1"/>
  <c r="I7293" i="1"/>
  <c r="I7301" i="1"/>
  <c r="I7309" i="1"/>
  <c r="I7325" i="1"/>
  <c r="I7333" i="1"/>
  <c r="I7341" i="1"/>
  <c r="I7349" i="1"/>
  <c r="I7357" i="1"/>
  <c r="I7373" i="1"/>
  <c r="I7381" i="1"/>
  <c r="I7389" i="1"/>
  <c r="I7397" i="1"/>
  <c r="I7437" i="1"/>
  <c r="I7449" i="1"/>
  <c r="I7457" i="1"/>
  <c r="I7465" i="1"/>
  <c r="I7473" i="1"/>
  <c r="I7481" i="1"/>
  <c r="I7489" i="1"/>
  <c r="I7497" i="1"/>
  <c r="I7521" i="1"/>
  <c r="I7529" i="1"/>
  <c r="I7537" i="1"/>
  <c r="I7545" i="1"/>
  <c r="I7561" i="1"/>
  <c r="I7569" i="1"/>
  <c r="I7601" i="1"/>
  <c r="I7609" i="1"/>
  <c r="I7617" i="1"/>
  <c r="I7625" i="1"/>
  <c r="I7633" i="1"/>
  <c r="I7641" i="1"/>
  <c r="I7649" i="1"/>
  <c r="I7657" i="1"/>
  <c r="I7665" i="1"/>
  <c r="I7673" i="1"/>
  <c r="I7681" i="1"/>
  <c r="I7689" i="1"/>
  <c r="I7697" i="1"/>
  <c r="I7705" i="1"/>
  <c r="I7715" i="1"/>
  <c r="I7721" i="1"/>
  <c r="I7729" i="1"/>
  <c r="I7737" i="1"/>
  <c r="I7745" i="1"/>
  <c r="I7753" i="1"/>
  <c r="I7761" i="1"/>
  <c r="I7769" i="1"/>
  <c r="I7777" i="1"/>
  <c r="I7785" i="1"/>
  <c r="I7795" i="1"/>
  <c r="I7801" i="1"/>
  <c r="I7811" i="1"/>
  <c r="I7819" i="1"/>
  <c r="I7825" i="1"/>
  <c r="I7833" i="1"/>
  <c r="I7841" i="1"/>
  <c r="I7849" i="1"/>
  <c r="I7857" i="1"/>
  <c r="I7865" i="1"/>
  <c r="I7875" i="1"/>
  <c r="I7883" i="1"/>
  <c r="I7889" i="1"/>
  <c r="I7897" i="1"/>
  <c r="I7905" i="1"/>
  <c r="I7913" i="1"/>
  <c r="I7921" i="1"/>
  <c r="I7931" i="1"/>
  <c r="I7937" i="1"/>
  <c r="I7945" i="1"/>
  <c r="I7953" i="1"/>
  <c r="I7961" i="1"/>
  <c r="I7971" i="1"/>
  <c r="I7977" i="1"/>
  <c r="I7987" i="1"/>
  <c r="I7995" i="1"/>
  <c r="I8001" i="1"/>
  <c r="I8011" i="1"/>
  <c r="I8019" i="1"/>
  <c r="I8025" i="1"/>
  <c r="I8033" i="1"/>
  <c r="I8041" i="1"/>
  <c r="I8049" i="1"/>
  <c r="I8059" i="1"/>
  <c r="I8067" i="1"/>
  <c r="I8075" i="1"/>
  <c r="I8083" i="1"/>
  <c r="I8091" i="1"/>
  <c r="I8099" i="1"/>
  <c r="I8107" i="1"/>
  <c r="I8111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5683" i="1"/>
  <c r="I5723" i="1"/>
  <c r="I5779" i="1"/>
  <c r="I5803" i="1"/>
  <c r="I5827" i="1"/>
  <c r="I5851" i="1"/>
  <c r="I5881" i="1"/>
  <c r="I5889" i="1"/>
  <c r="I5897" i="1"/>
  <c r="I5905" i="1"/>
  <c r="I5913" i="1"/>
  <c r="I5921" i="1"/>
  <c r="I5929" i="1"/>
  <c r="I5937" i="1"/>
  <c r="I5945" i="1"/>
  <c r="I5953" i="1"/>
  <c r="I5961" i="1"/>
  <c r="I5969" i="1"/>
  <c r="I5977" i="1"/>
  <c r="I5985" i="1"/>
  <c r="I5993" i="1"/>
  <c r="I6001" i="1"/>
  <c r="I6009" i="1"/>
  <c r="I6017" i="1"/>
  <c r="I6025" i="1"/>
  <c r="I6033" i="1"/>
  <c r="I6041" i="1"/>
  <c r="I6049" i="1"/>
  <c r="I6125" i="1"/>
  <c r="I6133" i="1"/>
  <c r="I6157" i="1"/>
  <c r="I6173" i="1"/>
  <c r="I6181" i="1"/>
  <c r="I6189" i="1"/>
  <c r="I6197" i="1"/>
  <c r="I6205" i="1"/>
  <c r="I6221" i="1"/>
  <c r="I6229" i="1"/>
  <c r="I6293" i="1"/>
  <c r="I6301" i="1"/>
  <c r="I6341" i="1"/>
  <c r="I6357" i="1"/>
  <c r="I6365" i="1"/>
  <c r="I6373" i="1"/>
  <c r="I6381" i="1"/>
  <c r="I6389" i="1"/>
  <c r="I6397" i="1"/>
  <c r="I6405" i="1"/>
  <c r="I6413" i="1"/>
  <c r="I6421" i="1"/>
  <c r="I6429" i="1"/>
  <c r="I6437" i="1"/>
  <c r="I6445" i="1"/>
  <c r="I6453" i="1"/>
  <c r="I6461" i="1"/>
  <c r="I6469" i="1"/>
  <c r="I6477" i="1"/>
  <c r="I6485" i="1"/>
  <c r="I6493" i="1"/>
  <c r="I6501" i="1"/>
  <c r="I6539" i="1"/>
  <c r="I6625" i="1"/>
  <c r="I6755" i="1"/>
  <c r="I6841" i="1"/>
  <c r="I6849" i="1"/>
  <c r="I6945" i="1"/>
  <c r="I6953" i="1"/>
  <c r="I6961" i="1"/>
  <c r="I7027" i="1"/>
  <c r="I7073" i="1"/>
  <c r="I7097" i="1"/>
  <c r="I7203" i="1"/>
  <c r="I7241" i="1"/>
  <c r="I7249" i="1"/>
  <c r="I7257" i="1"/>
  <c r="I7265" i="1"/>
  <c r="I7297" i="1"/>
  <c r="I7313" i="1"/>
  <c r="I7401" i="1"/>
  <c r="I7409" i="1"/>
  <c r="I7417" i="1"/>
  <c r="I7425" i="1"/>
  <c r="I7433" i="1"/>
  <c r="I7509" i="1"/>
  <c r="I7517" i="1"/>
  <c r="I7549" i="1"/>
  <c r="I7557" i="1"/>
  <c r="I7573" i="1"/>
  <c r="I7581" i="1"/>
  <c r="I7589" i="1"/>
  <c r="I7597" i="1"/>
  <c r="I7693" i="1"/>
  <c r="I7703" i="1"/>
  <c r="I7709" i="1"/>
  <c r="I7719" i="1"/>
  <c r="I7727" i="1"/>
  <c r="I7735" i="1"/>
  <c r="I7743" i="1"/>
  <c r="I7751" i="1"/>
  <c r="I7759" i="1"/>
  <c r="I7767" i="1"/>
  <c r="I7775" i="1"/>
  <c r="I7783" i="1"/>
  <c r="I7789" i="1"/>
  <c r="I7799" i="1"/>
  <c r="I7805" i="1"/>
  <c r="I7813" i="1"/>
  <c r="I7821" i="1"/>
  <c r="I7831" i="1"/>
  <c r="I7839" i="1"/>
  <c r="I7847" i="1"/>
  <c r="I7855" i="1"/>
  <c r="I7863" i="1"/>
  <c r="I7871" i="1"/>
  <c r="I7877" i="1"/>
  <c r="I7887" i="1"/>
  <c r="I7895" i="1"/>
  <c r="I7903" i="1"/>
  <c r="I7911" i="1"/>
  <c r="I7919" i="1"/>
  <c r="I7927" i="1"/>
  <c r="I7933" i="1"/>
  <c r="I7943" i="1"/>
  <c r="I7951" i="1"/>
  <c r="I7959" i="1"/>
  <c r="I7965" i="1"/>
  <c r="I7975" i="1"/>
  <c r="I7981" i="1"/>
  <c r="I7989" i="1"/>
  <c r="I7997" i="1"/>
  <c r="I8007" i="1"/>
  <c r="I8013" i="1"/>
  <c r="I8021" i="1"/>
  <c r="I8031" i="1"/>
  <c r="I8039" i="1"/>
  <c r="I8047" i="1"/>
  <c r="I8053" i="1"/>
  <c r="I8061" i="1"/>
  <c r="I8069" i="1"/>
  <c r="I8077" i="1"/>
  <c r="I8085" i="1"/>
  <c r="I8093" i="1"/>
  <c r="I8101" i="1"/>
  <c r="I8113" i="1"/>
  <c r="I6806" i="1"/>
  <c r="I8738" i="1"/>
  <c r="I8746" i="1"/>
  <c r="I8754" i="1"/>
  <c r="I5672" i="1"/>
  <c r="I5676" i="1"/>
  <c r="I5688" i="1"/>
  <c r="I5692" i="1"/>
  <c r="I5704" i="1"/>
  <c r="I5708" i="1"/>
  <c r="I5720" i="1"/>
  <c r="I5724" i="1"/>
  <c r="I5740" i="1"/>
  <c r="I5744" i="1"/>
  <c r="I5756" i="1"/>
  <c r="I5760" i="1"/>
  <c r="I5772" i="1"/>
  <c r="I5776" i="1"/>
  <c r="I5788" i="1"/>
  <c r="I5792" i="1"/>
  <c r="I5804" i="1"/>
  <c r="I5808" i="1"/>
  <c r="I5820" i="1"/>
  <c r="I5824" i="1"/>
  <c r="I5840" i="1"/>
  <c r="I5848" i="1"/>
  <c r="I5860" i="1"/>
  <c r="I5864" i="1"/>
  <c r="I5876" i="1"/>
  <c r="I5880" i="1"/>
  <c r="I5892" i="1"/>
  <c r="I5896" i="1"/>
  <c r="I5908" i="1"/>
  <c r="I5912" i="1"/>
  <c r="I5924" i="1"/>
  <c r="I5928" i="1"/>
  <c r="I5940" i="1"/>
  <c r="I5944" i="1"/>
  <c r="I5960" i="1"/>
  <c r="I5964" i="1"/>
  <c r="I5980" i="1"/>
  <c r="I5984" i="1"/>
  <c r="I5996" i="1"/>
  <c r="I6000" i="1"/>
  <c r="I6012" i="1"/>
  <c r="I6016" i="1"/>
  <c r="I6028" i="1"/>
  <c r="I6032" i="1"/>
  <c r="I6044" i="1"/>
  <c r="I6048" i="1"/>
  <c r="I6060" i="1"/>
  <c r="I6064" i="1"/>
  <c r="I6076" i="1"/>
  <c r="I6080" i="1"/>
  <c r="I6096" i="1"/>
  <c r="I6104" i="1"/>
  <c r="I6116" i="1"/>
  <c r="I6120" i="1"/>
  <c r="I6132" i="1"/>
  <c r="I6136" i="1"/>
  <c r="I6148" i="1"/>
  <c r="I6152" i="1"/>
  <c r="I6164" i="1"/>
  <c r="I6168" i="1"/>
  <c r="I6180" i="1"/>
  <c r="I6184" i="1"/>
  <c r="I6196" i="1"/>
  <c r="I6200" i="1"/>
  <c r="I6212" i="1"/>
  <c r="I6216" i="1"/>
  <c r="I6228" i="1"/>
  <c r="I6232" i="1"/>
  <c r="I6248" i="1"/>
  <c r="I6260" i="1"/>
  <c r="I6264" i="1"/>
  <c r="I6276" i="1"/>
  <c r="I6280" i="1"/>
  <c r="I6292" i="1"/>
  <c r="I6296" i="1"/>
  <c r="I6308" i="1"/>
  <c r="I6312" i="1"/>
  <c r="I6324" i="1"/>
  <c r="I6328" i="1"/>
  <c r="I6340" i="1"/>
  <c r="I6344" i="1"/>
  <c r="I6360" i="1"/>
  <c r="I6372" i="1"/>
  <c r="I6376" i="1"/>
  <c r="I6388" i="1"/>
  <c r="I6392" i="1"/>
  <c r="I6404" i="1"/>
  <c r="I6408" i="1"/>
  <c r="I6424" i="1"/>
  <c r="I6436" i="1"/>
  <c r="I6440" i="1"/>
  <c r="I6452" i="1"/>
  <c r="I6456" i="1"/>
  <c r="I6468" i="1"/>
  <c r="I6472" i="1"/>
  <c r="I6484" i="1"/>
  <c r="I6488" i="1"/>
  <c r="I6500" i="1"/>
  <c r="I6504" i="1"/>
  <c r="I6516" i="1"/>
  <c r="I6520" i="1"/>
  <c r="I6532" i="1"/>
  <c r="I6536" i="1"/>
  <c r="I6548" i="1"/>
  <c r="I6552" i="1"/>
  <c r="I6564" i="1"/>
  <c r="I6568" i="1"/>
  <c r="I6580" i="1"/>
  <c r="I6584" i="1"/>
  <c r="I6596" i="1"/>
  <c r="I6600" i="1"/>
  <c r="I6612" i="1"/>
  <c r="I6616" i="1"/>
  <c r="I6628" i="1"/>
  <c r="I6632" i="1"/>
  <c r="I6644" i="1"/>
  <c r="I6648" i="1"/>
  <c r="I6660" i="1"/>
  <c r="I6664" i="1"/>
  <c r="I6676" i="1"/>
  <c r="I6680" i="1"/>
  <c r="I6692" i="1"/>
  <c r="I6696" i="1"/>
  <c r="I6708" i="1"/>
  <c r="I6712" i="1"/>
  <c r="I6724" i="1"/>
  <c r="I6728" i="1"/>
  <c r="I6740" i="1"/>
  <c r="I6744" i="1"/>
  <c r="I6764" i="1"/>
  <c r="I6796" i="1"/>
  <c r="I6820" i="1"/>
  <c r="I6828" i="1"/>
  <c r="I6852" i="1"/>
  <c r="I6860" i="1"/>
  <c r="I6884" i="1"/>
  <c r="I6892" i="1"/>
  <c r="I6916" i="1"/>
  <c r="I6924" i="1"/>
  <c r="I6956" i="1"/>
  <c r="I6980" i="1"/>
  <c r="I6988" i="1"/>
  <c r="I7012" i="1"/>
  <c r="I7020" i="1"/>
  <c r="I7044" i="1"/>
  <c r="I7052" i="1"/>
  <c r="I7076" i="1"/>
  <c r="I7084" i="1"/>
  <c r="I7108" i="1"/>
  <c r="I7116" i="1"/>
  <c r="I7140" i="1"/>
  <c r="I7148" i="1"/>
  <c r="I7172" i="1"/>
  <c r="I7180" i="1"/>
  <c r="I7204" i="1"/>
  <c r="I7212" i="1"/>
  <c r="I7236" i="1"/>
  <c r="I7244" i="1"/>
  <c r="I7268" i="1"/>
  <c r="I7276" i="1"/>
  <c r="I7300" i="1"/>
  <c r="I7308" i="1"/>
  <c r="I7332" i="1"/>
  <c r="I7340" i="1"/>
  <c r="I7364" i="1"/>
  <c r="I7372" i="1"/>
  <c r="I7396" i="1"/>
  <c r="I7404" i="1"/>
  <c r="I7428" i="1"/>
  <c r="I7436" i="1"/>
  <c r="I7460" i="1"/>
  <c r="I7468" i="1"/>
  <c r="I7492" i="1"/>
  <c r="I7500" i="1"/>
  <c r="I7524" i="1"/>
  <c r="I7532" i="1"/>
  <c r="I7556" i="1"/>
  <c r="I7564" i="1"/>
  <c r="I7588" i="1"/>
  <c r="I7596" i="1"/>
  <c r="I7620" i="1"/>
  <c r="I7628" i="1"/>
  <c r="I7652" i="1"/>
  <c r="I7660" i="1"/>
  <c r="I7684" i="1"/>
  <c r="I7692" i="1"/>
  <c r="I7716" i="1"/>
  <c r="I7724" i="1"/>
  <c r="I7756" i="1"/>
  <c r="I7780" i="1"/>
  <c r="I7788" i="1"/>
  <c r="I7820" i="1"/>
  <c r="I7844" i="1"/>
  <c r="I7852" i="1"/>
  <c r="I7876" i="1"/>
  <c r="I7884" i="1"/>
  <c r="I7908" i="1"/>
  <c r="I7916" i="1"/>
  <c r="I7940" i="1"/>
  <c r="I7948" i="1"/>
  <c r="I7980" i="1"/>
  <c r="I8012" i="1"/>
  <c r="I8036" i="1"/>
  <c r="I8044" i="1"/>
  <c r="I8068" i="1"/>
  <c r="I8076" i="1"/>
  <c r="I8100" i="1"/>
  <c r="I8108" i="1"/>
  <c r="I8132" i="1"/>
  <c r="I8140" i="1"/>
  <c r="I8164" i="1"/>
  <c r="I8172" i="1"/>
  <c r="I8196" i="1"/>
  <c r="I8204" i="1"/>
  <c r="I8228" i="1"/>
  <c r="I8236" i="1"/>
  <c r="I8260" i="1"/>
  <c r="I8268" i="1"/>
  <c r="I8300" i="1"/>
  <c r="I8324" i="1"/>
  <c r="I8332" i="1"/>
  <c r="I8356" i="1"/>
  <c r="I8364" i="1"/>
  <c r="I8388" i="1"/>
  <c r="I8396" i="1"/>
  <c r="I8420" i="1"/>
  <c r="I8428" i="1"/>
  <c r="I8452" i="1"/>
  <c r="I8460" i="1"/>
  <c r="I8484" i="1"/>
  <c r="I8492" i="1"/>
  <c r="I8516" i="1"/>
  <c r="I8524" i="1"/>
  <c r="I8548" i="1"/>
  <c r="I8556" i="1"/>
  <c r="I8580" i="1"/>
  <c r="I8588" i="1"/>
  <c r="I8612" i="1"/>
  <c r="I8620" i="1"/>
  <c r="I8644" i="1"/>
  <c r="I8652" i="1"/>
  <c r="I8676" i="1"/>
  <c r="I8684" i="1"/>
  <c r="I8708" i="1"/>
  <c r="I8716" i="1"/>
  <c r="I8748" i="1"/>
  <c r="I8761" i="1"/>
  <c r="I8760" i="1"/>
  <c r="I8759" i="1"/>
  <c r="I8758" i="1"/>
  <c r="I8757" i="1"/>
  <c r="I8756" i="1"/>
  <c r="I8755" i="1"/>
  <c r="I8753" i="1"/>
  <c r="I8750" i="1"/>
  <c r="I8749" i="1"/>
  <c r="I8745" i="1"/>
  <c r="I8744" i="1"/>
  <c r="I8742" i="1"/>
  <c r="I8741" i="1"/>
  <c r="I8740" i="1"/>
  <c r="I8737" i="1"/>
  <c r="I8733" i="1"/>
  <c r="I8732" i="1"/>
  <c r="I8729" i="1"/>
  <c r="I8728" i="1"/>
  <c r="I8725" i="1"/>
  <c r="I8724" i="1"/>
  <c r="I8721" i="1"/>
  <c r="I8717" i="1"/>
  <c r="I8713" i="1"/>
  <c r="I8712" i="1"/>
  <c r="I8709" i="1"/>
  <c r="I8705" i="1"/>
  <c r="I8701" i="1"/>
  <c r="I8700" i="1"/>
  <c r="I8697" i="1"/>
  <c r="I8696" i="1"/>
  <c r="I8693" i="1"/>
  <c r="I8692" i="1"/>
  <c r="I8689" i="1"/>
  <c r="I8685" i="1"/>
  <c r="I8681" i="1"/>
  <c r="I8680" i="1"/>
  <c r="I8677" i="1"/>
  <c r="I8673" i="1"/>
  <c r="I8669" i="1"/>
  <c r="I8668" i="1"/>
  <c r="I8665" i="1"/>
  <c r="I8664" i="1"/>
  <c r="I8661" i="1"/>
  <c r="I8660" i="1"/>
  <c r="I8657" i="1"/>
  <c r="I8653" i="1"/>
  <c r="I8649" i="1"/>
  <c r="I8648" i="1"/>
  <c r="I8645" i="1"/>
  <c r="I8641" i="1"/>
  <c r="I8637" i="1"/>
  <c r="I8636" i="1"/>
  <c r="I8633" i="1"/>
  <c r="I8632" i="1"/>
  <c r="I8629" i="1"/>
  <c r="I8628" i="1"/>
  <c r="I8625" i="1"/>
  <c r="I8621" i="1"/>
  <c r="I8617" i="1"/>
  <c r="I8616" i="1"/>
  <c r="I8613" i="1"/>
  <c r="I8609" i="1"/>
  <c r="I8605" i="1"/>
  <c r="I8604" i="1"/>
  <c r="I8601" i="1"/>
  <c r="I8600" i="1"/>
  <c r="I8597" i="1"/>
  <c r="I8596" i="1"/>
  <c r="I8593" i="1"/>
  <c r="I8589" i="1"/>
  <c r="I8585" i="1"/>
  <c r="I8584" i="1"/>
  <c r="I8581" i="1"/>
  <c r="I8577" i="1"/>
  <c r="I8573" i="1"/>
  <c r="I8572" i="1"/>
  <c r="I8569" i="1"/>
  <c r="I8568" i="1"/>
  <c r="I8565" i="1"/>
  <c r="I8564" i="1"/>
  <c r="I8561" i="1"/>
  <c r="I8557" i="1"/>
  <c r="I8553" i="1"/>
  <c r="I8552" i="1"/>
  <c r="I8549" i="1"/>
  <c r="I8545" i="1"/>
  <c r="I8541" i="1"/>
  <c r="I8540" i="1"/>
  <c r="I8537" i="1"/>
  <c r="I8536" i="1"/>
  <c r="I8533" i="1"/>
  <c r="I8532" i="1"/>
  <c r="I8529" i="1"/>
  <c r="I8525" i="1"/>
  <c r="I8521" i="1"/>
  <c r="I8520" i="1"/>
  <c r="I8517" i="1"/>
  <c r="I8513" i="1"/>
  <c r="I8509" i="1"/>
  <c r="I8508" i="1"/>
  <c r="I8505" i="1"/>
  <c r="I8501" i="1"/>
  <c r="I8500" i="1"/>
  <c r="I8497" i="1"/>
  <c r="I8496" i="1"/>
  <c r="I8493" i="1"/>
  <c r="I8489" i="1"/>
  <c r="I8488" i="1"/>
  <c r="I8485" i="1"/>
  <c r="I8481" i="1"/>
  <c r="I8477" i="1"/>
  <c r="I8476" i="1"/>
  <c r="I8473" i="1"/>
  <c r="I8469" i="1"/>
  <c r="I8468" i="1"/>
  <c r="I8465" i="1"/>
  <c r="I8464" i="1"/>
  <c r="I8461" i="1"/>
  <c r="I8457" i="1"/>
  <c r="I8456" i="1"/>
  <c r="I8453" i="1"/>
  <c r="I8449" i="1"/>
  <c r="I8445" i="1"/>
  <c r="I8444" i="1"/>
  <c r="I8441" i="1"/>
  <c r="I8437" i="1"/>
  <c r="I8436" i="1"/>
  <c r="I8433" i="1"/>
  <c r="I8432" i="1"/>
  <c r="I8429" i="1"/>
  <c r="I8425" i="1"/>
  <c r="I8424" i="1"/>
  <c r="I8421" i="1"/>
  <c r="I8417" i="1"/>
  <c r="I8413" i="1"/>
  <c r="I8412" i="1"/>
  <c r="I8409" i="1"/>
  <c r="I8405" i="1"/>
  <c r="I8404" i="1"/>
  <c r="I8401" i="1"/>
  <c r="I8397" i="1"/>
  <c r="I8393" i="1"/>
  <c r="I8392" i="1"/>
  <c r="I8389" i="1"/>
  <c r="I8385" i="1"/>
  <c r="I8381" i="1"/>
  <c r="I8380" i="1"/>
  <c r="I8377" i="1"/>
  <c r="I8376" i="1"/>
  <c r="I8373" i="1"/>
  <c r="I8372" i="1"/>
  <c r="I8369" i="1"/>
  <c r="I8368" i="1"/>
  <c r="I8365" i="1"/>
  <c r="I8361" i="1"/>
  <c r="I8357" i="1"/>
  <c r="I8353" i="1"/>
  <c r="I8349" i="1"/>
  <c r="I8348" i="1"/>
  <c r="I8345" i="1"/>
  <c r="I8344" i="1"/>
  <c r="I8341" i="1"/>
  <c r="I8340" i="1"/>
  <c r="I8337" i="1"/>
  <c r="I8333" i="1"/>
  <c r="I8329" i="1"/>
  <c r="I8328" i="1"/>
  <c r="I8325" i="1"/>
  <c r="I8321" i="1"/>
  <c r="I8320" i="1"/>
  <c r="I8317" i="1"/>
  <c r="I8316" i="1"/>
  <c r="I8313" i="1"/>
  <c r="I8309" i="1"/>
  <c r="I8308" i="1"/>
  <c r="I8305" i="1"/>
  <c r="I8304" i="1"/>
  <c r="I8301" i="1"/>
  <c r="I8297" i="1"/>
  <c r="I8293" i="1"/>
  <c r="I8292" i="1"/>
  <c r="I8289" i="1"/>
  <c r="I8285" i="1"/>
  <c r="I8284" i="1"/>
  <c r="I8281" i="1"/>
  <c r="I8280" i="1"/>
  <c r="I8277" i="1"/>
  <c r="I8276" i="1"/>
  <c r="I8273" i="1"/>
  <c r="I8272" i="1"/>
  <c r="I8269" i="1"/>
  <c r="I8265" i="1"/>
  <c r="I8264" i="1"/>
  <c r="I8261" i="1"/>
  <c r="I8257" i="1"/>
  <c r="I8253" i="1"/>
  <c r="I8252" i="1"/>
  <c r="I8249" i="1"/>
  <c r="I8245" i="1"/>
  <c r="I8244" i="1"/>
  <c r="I8241" i="1"/>
  <c r="I8240" i="1"/>
  <c r="I8237" i="1"/>
  <c r="I8233" i="1"/>
  <c r="I8232" i="1"/>
  <c r="I8229" i="1"/>
  <c r="I8225" i="1"/>
  <c r="I8221" i="1"/>
  <c r="I8220" i="1"/>
  <c r="I8217" i="1"/>
  <c r="I8216" i="1"/>
  <c r="I8213" i="1"/>
  <c r="I8212" i="1"/>
  <c r="I8209" i="1"/>
  <c r="I8205" i="1"/>
  <c r="I8203" i="1"/>
  <c r="I8199" i="1"/>
  <c r="I8195" i="1"/>
  <c r="I8192" i="1"/>
  <c r="I8191" i="1"/>
  <c r="I8188" i="1"/>
  <c r="I8187" i="1"/>
  <c r="I8183" i="1"/>
  <c r="I8180" i="1"/>
  <c r="I8179" i="1"/>
  <c r="I8176" i="1"/>
  <c r="I8175" i="1"/>
  <c r="I8171" i="1"/>
  <c r="I8168" i="1"/>
  <c r="I8167" i="1"/>
  <c r="I8163" i="1"/>
  <c r="I8159" i="1"/>
  <c r="I8156" i="1"/>
  <c r="I8155" i="1"/>
  <c r="I8151" i="1"/>
  <c r="I8148" i="1"/>
  <c r="I8147" i="1"/>
  <c r="I8144" i="1"/>
  <c r="I8143" i="1"/>
  <c r="I8139" i="1"/>
  <c r="I8136" i="1"/>
  <c r="I8135" i="1"/>
  <c r="I8131" i="1"/>
  <c r="I8128" i="1"/>
  <c r="I8127" i="1"/>
  <c r="I8124" i="1"/>
  <c r="I8123" i="1"/>
  <c r="I8119" i="1"/>
  <c r="I8116" i="1"/>
  <c r="I8115" i="1"/>
  <c r="I8109" i="1"/>
  <c r="I8105" i="1"/>
  <c r="I8104" i="1"/>
  <c r="I8103" i="1"/>
  <c r="I8097" i="1"/>
  <c r="I8096" i="1"/>
  <c r="I8095" i="1"/>
  <c r="I8092" i="1"/>
  <c r="I8089" i="1"/>
  <c r="I8087" i="1"/>
  <c r="I8084" i="1"/>
  <c r="I8081" i="1"/>
  <c r="I8079" i="1"/>
  <c r="I8073" i="1"/>
  <c r="I8072" i="1"/>
  <c r="I8071" i="1"/>
  <c r="I8065" i="1"/>
  <c r="I8064" i="1"/>
  <c r="I8063" i="1"/>
  <c r="I8060" i="1"/>
  <c r="I8057" i="1"/>
  <c r="I8055" i="1"/>
  <c r="I8052" i="1"/>
  <c r="I8051" i="1"/>
  <c r="I8045" i="1"/>
  <c r="I8043" i="1"/>
  <c r="I8040" i="1"/>
  <c r="I8037" i="1"/>
  <c r="I8035" i="1"/>
  <c r="I8029" i="1"/>
  <c r="I8028" i="1"/>
  <c r="I8027" i="1"/>
  <c r="I8024" i="1"/>
  <c r="I8023" i="1"/>
  <c r="I8020" i="1"/>
  <c r="I8017" i="1"/>
  <c r="I8016" i="1"/>
  <c r="I8015" i="1"/>
  <c r="I8009" i="1"/>
  <c r="I8008" i="1"/>
  <c r="I8005" i="1"/>
  <c r="I8004" i="1"/>
  <c r="I8003" i="1"/>
  <c r="I7999" i="1"/>
  <c r="I7996" i="1"/>
  <c r="I7993" i="1"/>
  <c r="I7991" i="1"/>
  <c r="I7988" i="1"/>
  <c r="I7985" i="1"/>
  <c r="I7984" i="1"/>
  <c r="I7983" i="1"/>
  <c r="I7979" i="1"/>
  <c r="I7973" i="1"/>
  <c r="I7972" i="1"/>
  <c r="I7969" i="1"/>
  <c r="I7968" i="1"/>
  <c r="I7967" i="1"/>
  <c r="I7964" i="1"/>
  <c r="I7963" i="1"/>
  <c r="I7960" i="1"/>
  <c r="I7957" i="1"/>
  <c r="I7956" i="1"/>
  <c r="I7955" i="1"/>
  <c r="I7949" i="1"/>
  <c r="I7947" i="1"/>
  <c r="I7941" i="1"/>
  <c r="I7939" i="1"/>
  <c r="I7936" i="1"/>
  <c r="I7935" i="1"/>
  <c r="I7932" i="1"/>
  <c r="I7929" i="1"/>
  <c r="I7925" i="1"/>
  <c r="I7924" i="1"/>
  <c r="I7923" i="1"/>
  <c r="I7920" i="1"/>
  <c r="I7917" i="1"/>
  <c r="I7915" i="1"/>
  <c r="I7909" i="1"/>
  <c r="I7907" i="1"/>
  <c r="I7904" i="1"/>
  <c r="I7901" i="1"/>
  <c r="I7900" i="1"/>
  <c r="I7899" i="1"/>
  <c r="I7896" i="1"/>
  <c r="I7893" i="1"/>
  <c r="I7892" i="1"/>
  <c r="I7891" i="1"/>
  <c r="I7888" i="1"/>
  <c r="I7885" i="1"/>
  <c r="I7881" i="1"/>
  <c r="I7879" i="1"/>
  <c r="I7873" i="1"/>
  <c r="I7869" i="1"/>
  <c r="I7868" i="1"/>
  <c r="I7867" i="1"/>
  <c r="I7864" i="1"/>
  <c r="I7861" i="1"/>
  <c r="I7860" i="1"/>
  <c r="I7859" i="1"/>
  <c r="I7853" i="1"/>
  <c r="I7851" i="1"/>
  <c r="I7848" i="1"/>
  <c r="I7845" i="1"/>
  <c r="I7843" i="1"/>
  <c r="I7837" i="1"/>
  <c r="I7836" i="1"/>
  <c r="I7835" i="1"/>
  <c r="I7832" i="1"/>
  <c r="I7829" i="1"/>
  <c r="I7828" i="1"/>
  <c r="I7827" i="1"/>
  <c r="I7823" i="1"/>
  <c r="I7817" i="1"/>
  <c r="I7816" i="1"/>
  <c r="I7815" i="1"/>
  <c r="I7812" i="1"/>
  <c r="I7809" i="1"/>
  <c r="I7807" i="1"/>
  <c r="I7804" i="1"/>
  <c r="I7803" i="1"/>
  <c r="I7800" i="1"/>
  <c r="I7797" i="1"/>
  <c r="I7796" i="1"/>
  <c r="I7793" i="1"/>
  <c r="I7792" i="1"/>
  <c r="I7791" i="1"/>
  <c r="I7787" i="1"/>
  <c r="I7781" i="1"/>
  <c r="I7779" i="1"/>
  <c r="I7773" i="1"/>
  <c r="I7772" i="1"/>
  <c r="I7771" i="1"/>
  <c r="I7768" i="1"/>
  <c r="I7765" i="1"/>
  <c r="I7764" i="1"/>
  <c r="I7763" i="1"/>
  <c r="I7757" i="1"/>
  <c r="I7755" i="1"/>
  <c r="I7749" i="1"/>
  <c r="I7748" i="1"/>
  <c r="I7747" i="1"/>
  <c r="I7744" i="1"/>
  <c r="I7741" i="1"/>
  <c r="I7740" i="1"/>
  <c r="I7739" i="1"/>
  <c r="I7736" i="1"/>
  <c r="I7733" i="1"/>
  <c r="I7732" i="1"/>
  <c r="I7731" i="1"/>
  <c r="I7725" i="1"/>
  <c r="I7723" i="1"/>
  <c r="I7717" i="1"/>
  <c r="I7713" i="1"/>
  <c r="I7712" i="1"/>
  <c r="I7711" i="1"/>
  <c r="I7708" i="1"/>
  <c r="I7707" i="1"/>
  <c r="I7704" i="1"/>
  <c r="I7701" i="1"/>
  <c r="I7700" i="1"/>
  <c r="I7699" i="1"/>
  <c r="I7695" i="1"/>
  <c r="I7691" i="1"/>
  <c r="I7685" i="1"/>
  <c r="I7680" i="1"/>
  <c r="I7677" i="1"/>
  <c r="I7676" i="1"/>
  <c r="I7672" i="1"/>
  <c r="I7669" i="1"/>
  <c r="I7668" i="1"/>
  <c r="I7661" i="1"/>
  <c r="I7656" i="1"/>
  <c r="I7653" i="1"/>
  <c r="I7645" i="1"/>
  <c r="I7644" i="1"/>
  <c r="I7637" i="1"/>
  <c r="I7636" i="1"/>
  <c r="I7632" i="1"/>
  <c r="I7629" i="1"/>
  <c r="I7624" i="1"/>
  <c r="I7621" i="1"/>
  <c r="I7616" i="1"/>
  <c r="I7613" i="1"/>
  <c r="I7612" i="1"/>
  <c r="I7605" i="1"/>
  <c r="I7604" i="1"/>
  <c r="I7593" i="1"/>
  <c r="I7592" i="1"/>
  <c r="I7585" i="1"/>
  <c r="I7580" i="1"/>
  <c r="I7577" i="1"/>
  <c r="I7576" i="1"/>
  <c r="I7572" i="1"/>
  <c r="I7565" i="1"/>
  <c r="I7560" i="1"/>
  <c r="I7553" i="1"/>
  <c r="I7548" i="1"/>
  <c r="I7544" i="1"/>
  <c r="I7541" i="1"/>
  <c r="I7540" i="1"/>
  <c r="I7536" i="1"/>
  <c r="I7533" i="1"/>
  <c r="I7525" i="1"/>
  <c r="I7516" i="1"/>
  <c r="I7513" i="1"/>
  <c r="I7512" i="1"/>
  <c r="I7508" i="1"/>
  <c r="I7505" i="1"/>
  <c r="I7504" i="1"/>
  <c r="I7501" i="1"/>
  <c r="I7493" i="1"/>
  <c r="I7488" i="1"/>
  <c r="I7485" i="1"/>
  <c r="I7484" i="1"/>
  <c r="I7480" i="1"/>
  <c r="I7477" i="1"/>
  <c r="I7476" i="1"/>
  <c r="I7469" i="1"/>
  <c r="I7464" i="1"/>
  <c r="I7461" i="1"/>
  <c r="I7453" i="1"/>
  <c r="I7452" i="1"/>
  <c r="I7448" i="1"/>
  <c r="I7445" i="1"/>
  <c r="I7444" i="1"/>
  <c r="I7441" i="1"/>
  <c r="I7429" i="1"/>
  <c r="I7424" i="1"/>
  <c r="I7421" i="1"/>
  <c r="I7420" i="1"/>
  <c r="I7416" i="1"/>
  <c r="I7413" i="1"/>
  <c r="I7412" i="1"/>
  <c r="I7405" i="1"/>
  <c r="I7393" i="1"/>
  <c r="I7392" i="1"/>
  <c r="I7388" i="1"/>
  <c r="I7385" i="1"/>
  <c r="I7380" i="1"/>
  <c r="I7377" i="1"/>
  <c r="I7376" i="1"/>
  <c r="I7369" i="1"/>
  <c r="I7368" i="1"/>
  <c r="I7365" i="1"/>
  <c r="I7361" i="1"/>
  <c r="I7356" i="1"/>
  <c r="I7353" i="1"/>
  <c r="I7352" i="1"/>
  <c r="I7348" i="1"/>
  <c r="I7345" i="1"/>
  <c r="I7343" i="1"/>
  <c r="I7337" i="1"/>
  <c r="I7336" i="1"/>
  <c r="I7329" i="1"/>
  <c r="I7324" i="1"/>
  <c r="I7321" i="1"/>
  <c r="I7320" i="1"/>
  <c r="I7317" i="1"/>
  <c r="I7316" i="1"/>
  <c r="I7305" i="1"/>
  <c r="I7304" i="1"/>
  <c r="I7296" i="1"/>
  <c r="I7292" i="1"/>
  <c r="I7289" i="1"/>
  <c r="I7284" i="1"/>
  <c r="I7281" i="1"/>
  <c r="I7280" i="1"/>
  <c r="I7273" i="1"/>
  <c r="I7269" i="1"/>
  <c r="I7260" i="1"/>
  <c r="I7256" i="1"/>
  <c r="I7253" i="1"/>
  <c r="I7252" i="1"/>
  <c r="I7240" i="1"/>
  <c r="I7233" i="1"/>
  <c r="I7228" i="1"/>
  <c r="I7225" i="1"/>
  <c r="I7220" i="1"/>
  <c r="I7217" i="1"/>
  <c r="I7216" i="1"/>
  <c r="I7209" i="1"/>
  <c r="I7208" i="1"/>
  <c r="I7207" i="1"/>
  <c r="I7201" i="1"/>
  <c r="I7196" i="1"/>
  <c r="I7193" i="1"/>
  <c r="I7188" i="1"/>
  <c r="I7185" i="1"/>
  <c r="I7184" i="1"/>
  <c r="I7177" i="1"/>
  <c r="I7169" i="1"/>
  <c r="I7168" i="1"/>
  <c r="I7164" i="1"/>
  <c r="I7161" i="1"/>
  <c r="I7160" i="1"/>
  <c r="I7156" i="1"/>
  <c r="I7153" i="1"/>
  <c r="I7145" i="1"/>
  <c r="I7137" i="1"/>
  <c r="I7136" i="1"/>
  <c r="I7132" i="1"/>
  <c r="I7129" i="1"/>
  <c r="I7128" i="1"/>
  <c r="I7124" i="1"/>
  <c r="I7121" i="1"/>
  <c r="I7120" i="1"/>
  <c r="I7113" i="1"/>
  <c r="I7105" i="1"/>
  <c r="I7101" i="1"/>
  <c r="I7100" i="1"/>
  <c r="I7096" i="1"/>
  <c r="I7093" i="1"/>
  <c r="I7092" i="1"/>
  <c r="I7089" i="1"/>
  <c r="I7088" i="1"/>
  <c r="I7081" i="1"/>
  <c r="I7077" i="1"/>
  <c r="I7069" i="1"/>
  <c r="I7068" i="1"/>
  <c r="I7065" i="1"/>
  <c r="I7064" i="1"/>
  <c r="I7060" i="1"/>
  <c r="I7057" i="1"/>
  <c r="I7056" i="1"/>
  <c r="I7053" i="1"/>
  <c r="I7049" i="1"/>
  <c r="I7041" i="1"/>
  <c r="I7040" i="1"/>
  <c r="I7037" i="1"/>
  <c r="I7036" i="1"/>
  <c r="I7033" i="1"/>
  <c r="I7028" i="1"/>
  <c r="I7025" i="1"/>
  <c r="I7024" i="1"/>
  <c r="I7017" i="1"/>
  <c r="I7009" i="1"/>
  <c r="I7004" i="1"/>
  <c r="I7001" i="1"/>
  <c r="I7000" i="1"/>
  <c r="I6996" i="1"/>
  <c r="I6993" i="1"/>
  <c r="I6992" i="1"/>
  <c r="I6989" i="1"/>
  <c r="I6985" i="1"/>
  <c r="I6977" i="1"/>
  <c r="I6976" i="1"/>
  <c r="I6972" i="1"/>
  <c r="I6969" i="1"/>
  <c r="I6968" i="1"/>
  <c r="I6964" i="1"/>
  <c r="I6957" i="1"/>
  <c r="I6949" i="1"/>
  <c r="I6948" i="1"/>
  <c r="I6944" i="1"/>
  <c r="I6941" i="1"/>
  <c r="I6940" i="1"/>
  <c r="I6937" i="1"/>
  <c r="I6936" i="1"/>
  <c r="I6932" i="1"/>
  <c r="I6929" i="1"/>
  <c r="I6921" i="1"/>
  <c r="I6920" i="1"/>
  <c r="I6913" i="1"/>
  <c r="I6908" i="1"/>
  <c r="I6905" i="1"/>
  <c r="I6900" i="1"/>
  <c r="I6897" i="1"/>
  <c r="I6896" i="1"/>
  <c r="I6889" i="1"/>
  <c r="I6881" i="1"/>
  <c r="I6880" i="1"/>
  <c r="I6876" i="1"/>
  <c r="I6873" i="1"/>
  <c r="I6868" i="1"/>
  <c r="I6865" i="1"/>
  <c r="I6857" i="1"/>
  <c r="I6856" i="1"/>
  <c r="I6853" i="1"/>
  <c r="I6848" i="1"/>
  <c r="I6845" i="1"/>
  <c r="I6844" i="1"/>
  <c r="I6837" i="1"/>
  <c r="I6836" i="1"/>
  <c r="I6833" i="1"/>
  <c r="I6832" i="1"/>
  <c r="I6825" i="1"/>
  <c r="I6817" i="1"/>
  <c r="I6812" i="1"/>
  <c r="I6809" i="1"/>
  <c r="I6808" i="1"/>
  <c r="I6804" i="1"/>
  <c r="I6801" i="1"/>
  <c r="I6800" i="1"/>
  <c r="I6793" i="1"/>
  <c r="I6788" i="1"/>
  <c r="I6785" i="1"/>
  <c r="I6784" i="1"/>
  <c r="I6780" i="1"/>
  <c r="I6777" i="1"/>
  <c r="I6772" i="1"/>
  <c r="I6769" i="1"/>
  <c r="I6768" i="1"/>
  <c r="I6761" i="1"/>
  <c r="I6756" i="1"/>
  <c r="I6753" i="1"/>
  <c r="I6752" i="1"/>
  <c r="I6748" i="1"/>
  <c r="I6745" i="1"/>
  <c r="I6737" i="1"/>
  <c r="I6736" i="1"/>
  <c r="I6732" i="1"/>
  <c r="I6729" i="1"/>
  <c r="I6721" i="1"/>
  <c r="I6720" i="1"/>
  <c r="I6719" i="1"/>
  <c r="I6716" i="1"/>
  <c r="I6713" i="1"/>
  <c r="I6705" i="1"/>
  <c r="I6704" i="1"/>
  <c r="I6700" i="1"/>
  <c r="I6697" i="1"/>
  <c r="I6689" i="1"/>
  <c r="I6688" i="1"/>
  <c r="I6684" i="1"/>
  <c r="I6681" i="1"/>
  <c r="I6673" i="1"/>
  <c r="I6672" i="1"/>
  <c r="I6668" i="1"/>
  <c r="I6665" i="1"/>
  <c r="I6657" i="1"/>
  <c r="I6656" i="1"/>
  <c r="I6652" i="1"/>
  <c r="I6649" i="1"/>
  <c r="I6641" i="1"/>
  <c r="I6640" i="1"/>
  <c r="I6636" i="1"/>
  <c r="I6633" i="1"/>
  <c r="I6624" i="1"/>
  <c r="I6621" i="1"/>
  <c r="I6620" i="1"/>
  <c r="I6617" i="1"/>
  <c r="I6609" i="1"/>
  <c r="I6608" i="1"/>
  <c r="I6604" i="1"/>
  <c r="I6601" i="1"/>
  <c r="I6593" i="1"/>
  <c r="I6592" i="1"/>
  <c r="I6588" i="1"/>
  <c r="I6585" i="1"/>
  <c r="I6577" i="1"/>
  <c r="I6576" i="1"/>
  <c r="I6572" i="1"/>
  <c r="I6569" i="1"/>
  <c r="I6561" i="1"/>
  <c r="I6560" i="1"/>
  <c r="I6556" i="1"/>
  <c r="I6553" i="1"/>
  <c r="I6545" i="1"/>
  <c r="I6544" i="1"/>
  <c r="I6540" i="1"/>
  <c r="I6537" i="1"/>
  <c r="I6529" i="1"/>
  <c r="I6528" i="1"/>
  <c r="I6524" i="1"/>
  <c r="I6521" i="1"/>
  <c r="I6513" i="1"/>
  <c r="I6512" i="1"/>
  <c r="I6508" i="1"/>
  <c r="I6505" i="1"/>
  <c r="I6497" i="1"/>
  <c r="I6496" i="1"/>
  <c r="I6492" i="1"/>
  <c r="I6489" i="1"/>
  <c r="I6481" i="1"/>
  <c r="I6480" i="1"/>
  <c r="I6476" i="1"/>
  <c r="I6473" i="1"/>
  <c r="I6465" i="1"/>
  <c r="I6464" i="1"/>
  <c r="I6460" i="1"/>
  <c r="I6457" i="1"/>
  <c r="I6449" i="1"/>
  <c r="I6448" i="1"/>
  <c r="I6444" i="1"/>
  <c r="I6441" i="1"/>
  <c r="I6433" i="1"/>
  <c r="I6432" i="1"/>
  <c r="I6428" i="1"/>
  <c r="I6425" i="1"/>
  <c r="I6420" i="1"/>
  <c r="I6417" i="1"/>
  <c r="I6416" i="1"/>
  <c r="I6412" i="1"/>
  <c r="I6409" i="1"/>
  <c r="I6401" i="1"/>
  <c r="I6400" i="1"/>
  <c r="I6396" i="1"/>
  <c r="I6393" i="1"/>
  <c r="I6391" i="1"/>
  <c r="I6385" i="1"/>
  <c r="I6384" i="1"/>
  <c r="I6380" i="1"/>
  <c r="I6377" i="1"/>
  <c r="I6375" i="1"/>
  <c r="I6369" i="1"/>
  <c r="I6368" i="1"/>
  <c r="I6364" i="1"/>
  <c r="I6361" i="1"/>
  <c r="I6356" i="1"/>
  <c r="I6353" i="1"/>
  <c r="I6352" i="1"/>
  <c r="I6348" i="1"/>
  <c r="I6345" i="1"/>
  <c r="I6337" i="1"/>
  <c r="I6336" i="1"/>
  <c r="I6332" i="1"/>
  <c r="I6329" i="1"/>
  <c r="I6321" i="1"/>
  <c r="I6320" i="1"/>
  <c r="I6316" i="1"/>
  <c r="I6313" i="1"/>
  <c r="I6305" i="1"/>
  <c r="I6304" i="1"/>
  <c r="I6300" i="1"/>
  <c r="I6297" i="1"/>
  <c r="I6289" i="1"/>
  <c r="I6288" i="1"/>
  <c r="I6284" i="1"/>
  <c r="I6281" i="1"/>
  <c r="I6273" i="1"/>
  <c r="I6272" i="1"/>
  <c r="I6268" i="1"/>
  <c r="I6265" i="1"/>
  <c r="I6257" i="1"/>
  <c r="I6256" i="1"/>
  <c r="I6252" i="1"/>
  <c r="I6249" i="1"/>
  <c r="I6244" i="1"/>
  <c r="I6241" i="1"/>
  <c r="I6240" i="1"/>
  <c r="I6236" i="1"/>
  <c r="I6233" i="1"/>
  <c r="I6225" i="1"/>
  <c r="I6224" i="1"/>
  <c r="I6220" i="1"/>
  <c r="I6217" i="1"/>
  <c r="I6209" i="1"/>
  <c r="I6208" i="1"/>
  <c r="I6204" i="1"/>
  <c r="I6201" i="1"/>
  <c r="I6193" i="1"/>
  <c r="I6192" i="1"/>
  <c r="I6188" i="1"/>
  <c r="I6185" i="1"/>
  <c r="I6177" i="1"/>
  <c r="I6176" i="1"/>
  <c r="I6172" i="1"/>
  <c r="I6169" i="1"/>
  <c r="I6161" i="1"/>
  <c r="I6160" i="1"/>
  <c r="I6156" i="1"/>
  <c r="I6153" i="1"/>
  <c r="I6145" i="1"/>
  <c r="I6144" i="1"/>
  <c r="I6140" i="1"/>
  <c r="I6137" i="1"/>
  <c r="I6129" i="1"/>
  <c r="I6128" i="1"/>
  <c r="I6124" i="1"/>
  <c r="I6121" i="1"/>
  <c r="I6113" i="1"/>
  <c r="I6112" i="1"/>
  <c r="I6108" i="1"/>
  <c r="I6107" i="1"/>
  <c r="I6100" i="1"/>
  <c r="I6095" i="1"/>
  <c r="I6092" i="1"/>
  <c r="I6088" i="1"/>
  <c r="I6083" i="1"/>
  <c r="I6072" i="1"/>
  <c r="I6068" i="1"/>
  <c r="I6061" i="1"/>
  <c r="I6057" i="1"/>
  <c r="I6056" i="1"/>
  <c r="I6053" i="1"/>
  <c r="I6052" i="1"/>
  <c r="I6045" i="1"/>
  <c r="I6040" i="1"/>
  <c r="I6037" i="1"/>
  <c r="I6036" i="1"/>
  <c r="I6035" i="1"/>
  <c r="I6029" i="1"/>
  <c r="I6024" i="1"/>
  <c r="I6021" i="1"/>
  <c r="I6020" i="1"/>
  <c r="I6013" i="1"/>
  <c r="I6008" i="1"/>
  <c r="I6005" i="1"/>
  <c r="I6004" i="1"/>
  <c r="I5997" i="1"/>
  <c r="I5992" i="1"/>
  <c r="I5989" i="1"/>
  <c r="I5988" i="1"/>
  <c r="I5981" i="1"/>
  <c r="I5979" i="1"/>
  <c r="I5976" i="1"/>
  <c r="I5973" i="1"/>
  <c r="I5972" i="1"/>
  <c r="I5968" i="1"/>
  <c r="I5965" i="1"/>
  <c r="I5957" i="1"/>
  <c r="I5956" i="1"/>
  <c r="I5955" i="1"/>
  <c r="I5952" i="1"/>
  <c r="I5949" i="1"/>
  <c r="I5948" i="1"/>
  <c r="I5941" i="1"/>
  <c r="I5936" i="1"/>
  <c r="I5933" i="1"/>
  <c r="I5932" i="1"/>
  <c r="I5931" i="1"/>
  <c r="I5925" i="1"/>
  <c r="I5920" i="1"/>
  <c r="I5917" i="1"/>
  <c r="I5916" i="1"/>
  <c r="I5909" i="1"/>
  <c r="I5907" i="1"/>
  <c r="I5904" i="1"/>
  <c r="I5901" i="1"/>
  <c r="I5900" i="1"/>
  <c r="I5893" i="1"/>
  <c r="I5888" i="1"/>
  <c r="I5885" i="1"/>
  <c r="I5884" i="1"/>
  <c r="I5873" i="1"/>
  <c r="I5872" i="1"/>
  <c r="I5868" i="1"/>
  <c r="I5865" i="1"/>
  <c r="I5857" i="1"/>
  <c r="I5856" i="1"/>
  <c r="I5852" i="1"/>
  <c r="I5849" i="1"/>
  <c r="I5844" i="1"/>
  <c r="I5841" i="1"/>
  <c r="I5839" i="1"/>
  <c r="I5836" i="1"/>
  <c r="I5833" i="1"/>
  <c r="I5832" i="1"/>
  <c r="I5828" i="1"/>
  <c r="I5825" i="1"/>
  <c r="I5817" i="1"/>
  <c r="I5816" i="1"/>
  <c r="I5812" i="1"/>
  <c r="I5809" i="1"/>
  <c r="I5801" i="1"/>
  <c r="I5800" i="1"/>
  <c r="I5796" i="1"/>
  <c r="I5793" i="1"/>
  <c r="I5791" i="1"/>
  <c r="I5785" i="1"/>
  <c r="I5784" i="1"/>
  <c r="I5780" i="1"/>
  <c r="I5777" i="1"/>
  <c r="I5769" i="1"/>
  <c r="I5768" i="1"/>
  <c r="I5764" i="1"/>
  <c r="I5761" i="1"/>
  <c r="I5753" i="1"/>
  <c r="I5752" i="1"/>
  <c r="I5748" i="1"/>
  <c r="I5745" i="1"/>
  <c r="I5737" i="1"/>
  <c r="I5736" i="1"/>
  <c r="I5732" i="1"/>
  <c r="I5729" i="1"/>
  <c r="I5728" i="1"/>
  <c r="I5721" i="1"/>
  <c r="I5716" i="1"/>
  <c r="I5713" i="1"/>
  <c r="I5712" i="1"/>
  <c r="I5711" i="1"/>
  <c r="I5705" i="1"/>
  <c r="I5700" i="1"/>
  <c r="I5697" i="1"/>
  <c r="I5696" i="1"/>
  <c r="I5689" i="1"/>
  <c r="I5687" i="1"/>
  <c r="I5684" i="1"/>
  <c r="I5681" i="1"/>
  <c r="I5680" i="1"/>
  <c r="I5673" i="1"/>
  <c r="I5668" i="1"/>
  <c r="I5666" i="1"/>
  <c r="I5670" i="1" l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5667" i="1"/>
  <c r="I5671" i="1"/>
  <c r="I5675" i="1"/>
  <c r="I5679" i="1"/>
  <c r="I5691" i="1"/>
  <c r="I5695" i="1"/>
  <c r="I5699" i="1"/>
  <c r="I5703" i="1"/>
  <c r="I5707" i="1"/>
  <c r="I5715" i="1"/>
  <c r="I5719" i="1"/>
  <c r="I5727" i="1"/>
  <c r="I5731" i="1"/>
  <c r="I5735" i="1"/>
  <c r="I5739" i="1"/>
  <c r="I5743" i="1"/>
  <c r="I5747" i="1"/>
  <c r="I5751" i="1"/>
  <c r="I5755" i="1"/>
  <c r="I5759" i="1"/>
  <c r="I5763" i="1"/>
  <c r="I5767" i="1"/>
  <c r="I5771" i="1"/>
  <c r="I5775" i="1"/>
  <c r="I5783" i="1"/>
  <c r="I5787" i="1"/>
  <c r="I5795" i="1"/>
  <c r="I5799" i="1"/>
  <c r="I5807" i="1"/>
  <c r="I5811" i="1"/>
  <c r="I5815" i="1"/>
  <c r="I5819" i="1"/>
  <c r="I5823" i="1"/>
  <c r="I5831" i="1"/>
  <c r="I5835" i="1"/>
  <c r="I5843" i="1"/>
  <c r="I5847" i="1"/>
  <c r="I5855" i="1"/>
  <c r="I5859" i="1"/>
  <c r="I5863" i="1"/>
  <c r="I5867" i="1"/>
  <c r="I5871" i="1"/>
  <c r="I5875" i="1"/>
  <c r="I5879" i="1"/>
  <c r="I5883" i="1"/>
  <c r="I5887" i="1"/>
  <c r="I5891" i="1"/>
  <c r="I5895" i="1"/>
  <c r="I5899" i="1"/>
  <c r="I5903" i="1"/>
  <c r="I5911" i="1"/>
  <c r="I5915" i="1"/>
  <c r="I5923" i="1"/>
  <c r="I5927" i="1"/>
  <c r="I5935" i="1"/>
  <c r="I5939" i="1"/>
  <c r="I5943" i="1"/>
  <c r="I5947" i="1"/>
  <c r="I5951" i="1"/>
  <c r="I5959" i="1"/>
  <c r="I5963" i="1"/>
  <c r="I5971" i="1"/>
  <c r="I5975" i="1"/>
  <c r="I5983" i="1"/>
  <c r="I5987" i="1"/>
  <c r="I5991" i="1"/>
  <c r="I5995" i="1"/>
  <c r="I5999" i="1"/>
  <c r="I6003" i="1"/>
  <c r="I6007" i="1"/>
  <c r="I6011" i="1"/>
  <c r="I6015" i="1"/>
  <c r="I6019" i="1"/>
  <c r="I6023" i="1"/>
  <c r="I6027" i="1"/>
  <c r="I6031" i="1"/>
  <c r="I6039" i="1"/>
  <c r="I6043" i="1"/>
  <c r="I6051" i="1"/>
  <c r="I6055" i="1"/>
  <c r="I6063" i="1"/>
  <c r="I6067" i="1"/>
  <c r="I6071" i="1"/>
  <c r="I6075" i="1"/>
  <c r="I6079" i="1"/>
  <c r="I6087" i="1"/>
  <c r="I6091" i="1"/>
  <c r="I6099" i="1"/>
  <c r="I6103" i="1"/>
  <c r="I6111" i="1"/>
  <c r="I6115" i="1"/>
  <c r="I6119" i="1"/>
  <c r="I6123" i="1"/>
  <c r="I6127" i="1"/>
  <c r="I6131" i="1"/>
  <c r="I6135" i="1"/>
  <c r="I6139" i="1"/>
  <c r="I6143" i="1"/>
  <c r="I6147" i="1"/>
  <c r="I6151" i="1"/>
  <c r="I6155" i="1"/>
  <c r="I6159" i="1"/>
  <c r="I6163" i="1"/>
  <c r="I6167" i="1"/>
  <c r="I6171" i="1"/>
  <c r="I6175" i="1"/>
  <c r="I6179" i="1"/>
  <c r="I6183" i="1"/>
  <c r="I6187" i="1"/>
  <c r="I6191" i="1"/>
  <c r="I6195" i="1"/>
  <c r="I6199" i="1"/>
  <c r="I6203" i="1"/>
  <c r="I6207" i="1"/>
  <c r="I6211" i="1"/>
  <c r="I6215" i="1"/>
  <c r="I6219" i="1"/>
  <c r="I6223" i="1"/>
  <c r="I6227" i="1"/>
  <c r="I6231" i="1"/>
  <c r="I6235" i="1"/>
  <c r="I6239" i="1"/>
  <c r="I6243" i="1"/>
  <c r="I6247" i="1"/>
  <c r="I6251" i="1"/>
  <c r="I6255" i="1"/>
  <c r="I6259" i="1"/>
  <c r="I6263" i="1"/>
  <c r="I6267" i="1"/>
  <c r="I6271" i="1"/>
  <c r="I6275" i="1"/>
  <c r="I6279" i="1"/>
  <c r="I6283" i="1"/>
  <c r="I6287" i="1"/>
  <c r="I6291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83" i="1"/>
  <c r="I6387" i="1"/>
  <c r="I6395" i="1"/>
  <c r="I6399" i="1"/>
  <c r="I6403" i="1"/>
  <c r="I6407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23" i="1"/>
  <c r="I6727" i="1"/>
  <c r="I6731" i="1"/>
  <c r="I6735" i="1"/>
  <c r="I6739" i="1"/>
  <c r="I6743" i="1"/>
  <c r="I6747" i="1"/>
  <c r="I6751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AF8" i="1"/>
  <c r="E1" i="1"/>
  <c r="Q543" i="1" l="1"/>
  <c r="Q240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111" i="1" l="1"/>
  <c r="M5" i="7" l="1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4" i="7"/>
  <c r="M26" i="7" l="1"/>
  <c r="M27" i="7" l="1"/>
  <c r="M28" i="7" l="1"/>
  <c r="G4" i="7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M29" i="7" l="1"/>
  <c r="M30" i="7" l="1"/>
  <c r="M31" i="7" l="1"/>
  <c r="M32" i="7" l="1"/>
  <c r="M33" i="7" l="1"/>
  <c r="M34" i="7" l="1"/>
  <c r="M35" i="7" l="1"/>
  <c r="M36" i="7" l="1"/>
  <c r="M37" i="7" l="1"/>
  <c r="M38" i="7" l="1"/>
  <c r="M39" i="7" l="1"/>
  <c r="M40" i="7" l="1"/>
  <c r="M41" i="7" l="1"/>
  <c r="M42" i="7" l="1"/>
  <c r="M43" i="7" l="1"/>
  <c r="M44" i="7" l="1"/>
  <c r="M45" i="7" l="1"/>
  <c r="M46" i="7" l="1"/>
  <c r="M47" i="7" l="1"/>
  <c r="M48" i="7" l="1"/>
  <c r="M49" i="7" l="1"/>
  <c r="M50" i="7" l="1"/>
  <c r="M51" i="7" l="1"/>
  <c r="M52" i="7" l="1"/>
  <c r="M53" i="7" l="1"/>
  <c r="M54" i="7" l="1"/>
  <c r="M55" i="7" l="1"/>
  <c r="M56" i="7" l="1"/>
  <c r="M57" i="7" l="1"/>
  <c r="M58" i="7" l="1"/>
  <c r="M59" i="7" l="1"/>
  <c r="M60" i="7" l="1"/>
  <c r="M61" i="7" l="1"/>
  <c r="M62" i="7" l="1"/>
  <c r="M63" i="7" l="1"/>
  <c r="M64" i="7" l="1"/>
  <c r="M65" i="7" l="1"/>
  <c r="M66" i="7" l="1"/>
  <c r="M67" i="7" l="1"/>
  <c r="M68" i="7" l="1"/>
  <c r="M69" i="7" l="1"/>
  <c r="M70" i="7" l="1"/>
  <c r="M71" i="7" l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l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l="1"/>
  <c r="M186" i="7" l="1"/>
  <c r="Q5666" i="1"/>
  <c r="M187" i="7" l="1"/>
  <c r="M188" i="7" l="1"/>
  <c r="Q5667" i="1"/>
  <c r="M189" i="7" l="1"/>
  <c r="Q5668" i="1"/>
  <c r="M190" i="7" l="1"/>
  <c r="Q5669" i="1"/>
  <c r="M191" i="7" l="1"/>
  <c r="Q5670" i="1"/>
  <c r="M192" i="7" l="1"/>
  <c r="Q5671" i="1"/>
  <c r="M193" i="7" l="1"/>
  <c r="Q5672" i="1"/>
  <c r="M194" i="7" l="1"/>
  <c r="G5671" i="1"/>
  <c r="M5671" i="1"/>
  <c r="G5668" i="1"/>
  <c r="M5668" i="1"/>
  <c r="Q5673" i="1"/>
  <c r="G5670" i="1"/>
  <c r="M5670" i="1"/>
  <c r="G5673" i="1"/>
  <c r="M5673" i="1"/>
  <c r="G5666" i="1"/>
  <c r="M5666" i="1" s="1"/>
  <c r="G5669" i="1"/>
  <c r="M5669" i="1"/>
  <c r="G5674" i="1"/>
  <c r="M5674" i="1"/>
  <c r="G5667" i="1"/>
  <c r="M5667" i="1"/>
  <c r="G5672" i="1"/>
  <c r="M5672" i="1"/>
  <c r="M195" i="7" l="1"/>
  <c r="Q5674" i="1"/>
  <c r="M196" i="7" l="1"/>
  <c r="Q5675" i="1"/>
  <c r="G5675" i="1"/>
  <c r="M5675" i="1"/>
  <c r="M197" i="7" l="1"/>
  <c r="Q5676" i="1"/>
  <c r="G5676" i="1"/>
  <c r="M5676" i="1"/>
  <c r="M198" i="7" l="1"/>
  <c r="Q5677" i="1"/>
  <c r="G5677" i="1"/>
  <c r="M5677" i="1"/>
  <c r="M199" i="7" l="1"/>
  <c r="G5678" i="1"/>
  <c r="M5678" i="1"/>
  <c r="Q5678" i="1"/>
  <c r="M200" i="7" l="1"/>
  <c r="G5679" i="1"/>
  <c r="M5679" i="1"/>
  <c r="Q5679" i="1"/>
  <c r="M201" i="7" l="1"/>
  <c r="G5680" i="1"/>
  <c r="M5680" i="1"/>
  <c r="Q5680" i="1"/>
  <c r="M202" i="7" l="1"/>
  <c r="G5681" i="1"/>
  <c r="M5681" i="1"/>
  <c r="Q5681" i="1"/>
  <c r="M203" i="7" l="1"/>
  <c r="Q5682" i="1"/>
  <c r="G5682" i="1"/>
  <c r="M5682" i="1"/>
  <c r="M204" i="7" l="1"/>
  <c r="G5683" i="1"/>
  <c r="M5683" i="1"/>
  <c r="Q5683" i="1"/>
  <c r="M205" i="7" l="1"/>
  <c r="G5684" i="1"/>
  <c r="M5684" i="1"/>
  <c r="Q5684" i="1"/>
  <c r="M206" i="7" l="1"/>
  <c r="Q5685" i="1"/>
  <c r="G5685" i="1"/>
  <c r="M5685" i="1"/>
  <c r="M207" i="7" l="1"/>
  <c r="Q5686" i="1"/>
  <c r="G5686" i="1"/>
  <c r="M5686" i="1"/>
  <c r="M208" i="7" l="1"/>
  <c r="G5687" i="1"/>
  <c r="M5687" i="1"/>
  <c r="Q5687" i="1"/>
  <c r="M209" i="7" l="1"/>
  <c r="G5688" i="1"/>
  <c r="M5688" i="1"/>
  <c r="Q5688" i="1"/>
  <c r="M210" i="7" l="1"/>
  <c r="Q5689" i="1"/>
  <c r="G5689" i="1"/>
  <c r="M5689" i="1"/>
  <c r="M211" i="7" l="1"/>
  <c r="G5690" i="1"/>
  <c r="M5690" i="1"/>
  <c r="Q5690" i="1"/>
  <c r="M212" i="7" l="1"/>
  <c r="G5691" i="1"/>
  <c r="M5691" i="1"/>
  <c r="Q5691" i="1"/>
  <c r="M213" i="7" l="1"/>
  <c r="G5692" i="1"/>
  <c r="M5692" i="1"/>
  <c r="Q5692" i="1"/>
  <c r="M214" i="7" l="1"/>
  <c r="G5693" i="1"/>
  <c r="M5693" i="1"/>
  <c r="Q5693" i="1"/>
  <c r="M215" i="7" l="1"/>
  <c r="Q5694" i="1"/>
  <c r="G5694" i="1"/>
  <c r="M5694" i="1"/>
  <c r="M216" i="7" l="1"/>
  <c r="Q5695" i="1"/>
  <c r="G5695" i="1"/>
  <c r="M5695" i="1"/>
  <c r="M217" i="7" l="1"/>
  <c r="G5696" i="1"/>
  <c r="M5696" i="1"/>
  <c r="Q5696" i="1"/>
  <c r="M218" i="7" l="1"/>
  <c r="Q5697" i="1"/>
  <c r="G5697" i="1"/>
  <c r="M5697" i="1"/>
  <c r="M219" i="7" l="1"/>
  <c r="G5698" i="1"/>
  <c r="M5698" i="1"/>
  <c r="Q5698" i="1"/>
  <c r="M220" i="7" l="1"/>
  <c r="G5699" i="1"/>
  <c r="M5699" i="1"/>
  <c r="Q5699" i="1"/>
  <c r="M221" i="7" l="1"/>
  <c r="G5700" i="1"/>
  <c r="M5700" i="1"/>
  <c r="Q5700" i="1"/>
  <c r="M222" i="7" l="1"/>
  <c r="G5701" i="1"/>
  <c r="M5701" i="1"/>
  <c r="Q5701" i="1"/>
  <c r="M223" i="7" l="1"/>
  <c r="G5702" i="1"/>
  <c r="M5702" i="1"/>
  <c r="Q5702" i="1"/>
  <c r="M224" i="7" l="1"/>
  <c r="G5703" i="1"/>
  <c r="M5703" i="1"/>
  <c r="Q5703" i="1"/>
  <c r="M225" i="7" l="1"/>
  <c r="G5704" i="1"/>
  <c r="M5704" i="1"/>
  <c r="Q5704" i="1"/>
  <c r="M226" i="7" l="1"/>
  <c r="Q5705" i="1"/>
  <c r="G5705" i="1"/>
  <c r="M5705" i="1"/>
  <c r="M227" i="7" l="1"/>
  <c r="G5706" i="1"/>
  <c r="M5706" i="1"/>
  <c r="Q5706" i="1"/>
  <c r="M228" i="7" l="1"/>
  <c r="Q5707" i="1"/>
  <c r="G5707" i="1"/>
  <c r="M5707" i="1"/>
  <c r="M229" i="7" l="1"/>
  <c r="Q5708" i="1"/>
  <c r="G5708" i="1"/>
  <c r="M5708" i="1"/>
  <c r="M230" i="7" l="1"/>
  <c r="Q5709" i="1"/>
  <c r="G5709" i="1"/>
  <c r="M5709" i="1"/>
  <c r="M231" i="7" l="1"/>
  <c r="Q5710" i="1"/>
  <c r="G5710" i="1"/>
  <c r="M5710" i="1"/>
  <c r="M232" i="7" l="1"/>
  <c r="G5711" i="1"/>
  <c r="M5711" i="1"/>
  <c r="Q5711" i="1"/>
  <c r="M233" i="7" l="1"/>
  <c r="Q5712" i="1"/>
  <c r="G5712" i="1"/>
  <c r="M5712" i="1"/>
  <c r="M234" i="7" l="1"/>
  <c r="G5713" i="1"/>
  <c r="M5713" i="1"/>
  <c r="Q5713" i="1"/>
  <c r="M235" i="7" l="1"/>
  <c r="G5714" i="1"/>
  <c r="M5714" i="1"/>
  <c r="Q5714" i="1"/>
  <c r="M236" i="7" l="1"/>
  <c r="Q5715" i="1"/>
  <c r="G5715" i="1"/>
  <c r="M5715" i="1"/>
  <c r="M237" i="7" l="1"/>
  <c r="G5716" i="1"/>
  <c r="M5716" i="1"/>
  <c r="Q5716" i="1"/>
  <c r="M238" i="7" l="1"/>
  <c r="Q5717" i="1"/>
  <c r="G5717" i="1"/>
  <c r="M5717" i="1"/>
  <c r="M239" i="7" l="1"/>
  <c r="Q5718" i="1"/>
  <c r="G5718" i="1"/>
  <c r="M5718" i="1"/>
  <c r="M240" i="7" l="1"/>
  <c r="G5719" i="1"/>
  <c r="M5719" i="1"/>
  <c r="Q5719" i="1"/>
  <c r="M241" i="7" l="1"/>
  <c r="G5720" i="1"/>
  <c r="M5720" i="1"/>
  <c r="Q5720" i="1"/>
  <c r="M242" i="7" l="1"/>
  <c r="G5721" i="1"/>
  <c r="M5721" i="1"/>
  <c r="Q5721" i="1"/>
  <c r="M243" i="7" l="1"/>
  <c r="G5722" i="1"/>
  <c r="M5722" i="1"/>
  <c r="Q5722" i="1"/>
  <c r="M244" i="7" l="1"/>
  <c r="G5723" i="1"/>
  <c r="M5723" i="1"/>
  <c r="Q5723" i="1"/>
  <c r="M245" i="7" l="1"/>
  <c r="Q5724" i="1"/>
  <c r="G5724" i="1"/>
  <c r="M5724" i="1"/>
  <c r="M246" i="7" l="1"/>
  <c r="G5725" i="1"/>
  <c r="M5725" i="1"/>
  <c r="Q5725" i="1"/>
  <c r="M247" i="7" l="1"/>
  <c r="G5726" i="1"/>
  <c r="M5726" i="1"/>
  <c r="Q5726" i="1"/>
  <c r="M248" i="7" l="1"/>
  <c r="Q5727" i="1"/>
  <c r="G5727" i="1"/>
  <c r="M5727" i="1"/>
  <c r="M249" i="7" l="1"/>
  <c r="Q5728" i="1"/>
  <c r="G5728" i="1"/>
  <c r="M5728" i="1"/>
  <c r="M250" i="7" l="1"/>
  <c r="G5729" i="1"/>
  <c r="M5729" i="1"/>
  <c r="Q5729" i="1"/>
  <c r="M251" i="7" l="1"/>
  <c r="G5730" i="1"/>
  <c r="M5730" i="1"/>
  <c r="Q5730" i="1"/>
  <c r="M252" i="7" l="1"/>
  <c r="Q5731" i="1"/>
  <c r="G5731" i="1"/>
  <c r="M5731" i="1"/>
  <c r="M253" i="7" l="1"/>
  <c r="Q5732" i="1"/>
  <c r="G5732" i="1"/>
  <c r="M5732" i="1"/>
  <c r="M254" i="7" l="1"/>
  <c r="G5733" i="1"/>
  <c r="M5733" i="1"/>
  <c r="Q5733" i="1"/>
  <c r="M255" i="7" l="1"/>
  <c r="G5734" i="1"/>
  <c r="M5734" i="1"/>
  <c r="Q5734" i="1"/>
  <c r="M256" i="7" l="1"/>
  <c r="Q5735" i="1"/>
  <c r="G5735" i="1"/>
  <c r="M5735" i="1"/>
  <c r="M257" i="7" l="1"/>
  <c r="G5736" i="1"/>
  <c r="M5736" i="1"/>
  <c r="Q5736" i="1"/>
  <c r="M258" i="7" l="1"/>
  <c r="Q5737" i="1"/>
  <c r="G5737" i="1"/>
  <c r="M5737" i="1"/>
  <c r="M259" i="7" l="1"/>
  <c r="Q5738" i="1"/>
  <c r="G5738" i="1"/>
  <c r="M5738" i="1"/>
  <c r="M260" i="7" l="1"/>
  <c r="G5739" i="1"/>
  <c r="M5739" i="1"/>
  <c r="Q5739" i="1"/>
  <c r="M261" i="7" l="1"/>
  <c r="G5740" i="1"/>
  <c r="M5740" i="1"/>
  <c r="Q5740" i="1"/>
  <c r="M262" i="7" l="1"/>
  <c r="G5741" i="1"/>
  <c r="M5741" i="1"/>
  <c r="Q5741" i="1"/>
  <c r="M263" i="7" l="1"/>
  <c r="G5742" i="1"/>
  <c r="M5742" i="1"/>
  <c r="Q5742" i="1"/>
  <c r="M264" i="7" l="1"/>
  <c r="G5743" i="1"/>
  <c r="M5743" i="1"/>
  <c r="Q5743" i="1"/>
  <c r="M265" i="7" l="1"/>
  <c r="G5744" i="1"/>
  <c r="M5744" i="1"/>
  <c r="Q5744" i="1"/>
  <c r="M266" i="7" l="1"/>
  <c r="G5745" i="1"/>
  <c r="M5745" i="1"/>
  <c r="Q5745" i="1"/>
  <c r="M267" i="7" l="1"/>
  <c r="Q5746" i="1"/>
  <c r="G5746" i="1"/>
  <c r="M5746" i="1"/>
  <c r="M268" i="7" l="1"/>
  <c r="G5747" i="1"/>
  <c r="M5747" i="1"/>
  <c r="Q5747" i="1"/>
  <c r="M269" i="7" l="1"/>
  <c r="Q5748" i="1"/>
  <c r="G5748" i="1"/>
  <c r="M5748" i="1"/>
  <c r="M270" i="7" l="1"/>
  <c r="G5749" i="1"/>
  <c r="M5749" i="1"/>
  <c r="Q5749" i="1"/>
  <c r="M271" i="7" l="1"/>
  <c r="Q5750" i="1"/>
  <c r="G5750" i="1"/>
  <c r="M5750" i="1"/>
  <c r="M272" i="7" l="1"/>
  <c r="G5751" i="1"/>
  <c r="M5751" i="1"/>
  <c r="Q5751" i="1"/>
  <c r="M273" i="7" l="1"/>
  <c r="G5752" i="1"/>
  <c r="M5752" i="1"/>
  <c r="Q5752" i="1"/>
  <c r="M274" i="7" l="1"/>
  <c r="Q5753" i="1"/>
  <c r="G5753" i="1"/>
  <c r="M5753" i="1"/>
  <c r="M275" i="7" l="1"/>
  <c r="G5754" i="1"/>
  <c r="M5754" i="1"/>
  <c r="Q5754" i="1"/>
  <c r="M276" i="7" l="1"/>
  <c r="G5755" i="1"/>
  <c r="M5755" i="1"/>
  <c r="Q5755" i="1"/>
  <c r="M277" i="7" l="1"/>
  <c r="G5756" i="1"/>
  <c r="M5756" i="1"/>
  <c r="Q5756" i="1"/>
  <c r="M278" i="7" l="1"/>
  <c r="G5757" i="1"/>
  <c r="M5757" i="1"/>
  <c r="Q5757" i="1"/>
  <c r="M279" i="7" l="1"/>
  <c r="Q5758" i="1"/>
  <c r="G5758" i="1"/>
  <c r="M5758" i="1"/>
  <c r="M280" i="7" l="1"/>
  <c r="G5759" i="1"/>
  <c r="M5759" i="1"/>
  <c r="Q5759" i="1"/>
  <c r="M281" i="7" l="1"/>
  <c r="G5760" i="1"/>
  <c r="M5760" i="1"/>
  <c r="Q5760" i="1"/>
  <c r="M282" i="7" l="1"/>
  <c r="G5761" i="1"/>
  <c r="M5761" i="1"/>
  <c r="Q5761" i="1"/>
  <c r="M283" i="7" l="1"/>
  <c r="Q5762" i="1"/>
  <c r="G5762" i="1"/>
  <c r="M5762" i="1"/>
  <c r="M284" i="7" l="1"/>
  <c r="G5763" i="1"/>
  <c r="M5763" i="1"/>
  <c r="Q5763" i="1"/>
  <c r="M285" i="7" l="1"/>
  <c r="Q5764" i="1"/>
  <c r="G5764" i="1"/>
  <c r="M5764" i="1"/>
  <c r="M286" i="7" l="1"/>
  <c r="Q5765" i="1"/>
  <c r="G5765" i="1"/>
  <c r="M5765" i="1"/>
  <c r="M287" i="7" l="1"/>
  <c r="Q5766" i="1"/>
  <c r="G5766" i="1"/>
  <c r="M5766" i="1"/>
  <c r="M288" i="7" l="1"/>
  <c r="Q5767" i="1"/>
  <c r="G5767" i="1"/>
  <c r="M5767" i="1"/>
  <c r="M289" i="7" l="1"/>
  <c r="Q5768" i="1"/>
  <c r="G5768" i="1"/>
  <c r="M5768" i="1"/>
  <c r="M290" i="7" l="1"/>
  <c r="G5769" i="1"/>
  <c r="M5769" i="1"/>
  <c r="Q5769" i="1"/>
  <c r="M291" i="7" l="1"/>
  <c r="Q5770" i="1"/>
  <c r="G5770" i="1"/>
  <c r="M5770" i="1"/>
  <c r="M292" i="7" l="1"/>
  <c r="Q5771" i="1"/>
  <c r="G5771" i="1"/>
  <c r="M5771" i="1"/>
  <c r="M293" i="7" l="1"/>
  <c r="G5772" i="1"/>
  <c r="M5772" i="1"/>
  <c r="Q5772" i="1"/>
  <c r="M294" i="7" l="1"/>
  <c r="G5773" i="1"/>
  <c r="M5773" i="1"/>
  <c r="Q5773" i="1"/>
  <c r="M295" i="7" l="1"/>
  <c r="G5774" i="1"/>
  <c r="M5774" i="1"/>
  <c r="Q5774" i="1"/>
  <c r="M296" i="7" l="1"/>
  <c r="G5775" i="1"/>
  <c r="M5775" i="1"/>
  <c r="Q5775" i="1"/>
  <c r="M297" i="7" l="1"/>
  <c r="G5776" i="1"/>
  <c r="M5776" i="1"/>
  <c r="Q5776" i="1"/>
  <c r="M298" i="7" l="1"/>
  <c r="Q5777" i="1"/>
  <c r="G5777" i="1"/>
  <c r="M5777" i="1"/>
  <c r="M299" i="7" l="1"/>
  <c r="G5778" i="1"/>
  <c r="M5778" i="1"/>
  <c r="Q5778" i="1"/>
  <c r="M300" i="7" l="1"/>
  <c r="G5779" i="1"/>
  <c r="M5779" i="1"/>
  <c r="Q5779" i="1"/>
  <c r="M301" i="7" l="1"/>
  <c r="Q5780" i="1"/>
  <c r="G5780" i="1"/>
  <c r="M5780" i="1"/>
  <c r="M302" i="7" l="1"/>
  <c r="Q5781" i="1"/>
  <c r="G5781" i="1"/>
  <c r="M5781" i="1"/>
  <c r="M303" i="7" l="1"/>
  <c r="G5782" i="1"/>
  <c r="M5782" i="1"/>
  <c r="Q5782" i="1"/>
  <c r="M304" i="7" l="1"/>
  <c r="Q5783" i="1"/>
  <c r="G5783" i="1"/>
  <c r="M5783" i="1"/>
  <c r="M305" i="7" l="1"/>
  <c r="Q5784" i="1"/>
  <c r="G5784" i="1"/>
  <c r="M5784" i="1"/>
  <c r="M306" i="7" l="1"/>
  <c r="G5785" i="1"/>
  <c r="M5785" i="1"/>
  <c r="Q5785" i="1"/>
  <c r="M307" i="7" l="1"/>
  <c r="G5786" i="1"/>
  <c r="M5786" i="1"/>
  <c r="Q5786" i="1"/>
  <c r="M308" i="7" l="1"/>
  <c r="Q5787" i="1"/>
  <c r="G5787" i="1"/>
  <c r="M5787" i="1"/>
  <c r="M309" i="7" l="1"/>
  <c r="G5788" i="1"/>
  <c r="M5788" i="1"/>
  <c r="Q5788" i="1"/>
  <c r="M310" i="7" l="1"/>
  <c r="Q5789" i="1"/>
  <c r="G5789" i="1"/>
  <c r="M5789" i="1"/>
  <c r="M311" i="7" l="1"/>
  <c r="G5790" i="1"/>
  <c r="M5790" i="1"/>
  <c r="Q5790" i="1"/>
  <c r="M312" i="7" l="1"/>
  <c r="G5791" i="1"/>
  <c r="M5791" i="1"/>
  <c r="Q5791" i="1"/>
  <c r="M313" i="7" l="1"/>
  <c r="G5792" i="1"/>
  <c r="M5792" i="1"/>
  <c r="Q5792" i="1"/>
  <c r="M314" i="7" l="1"/>
  <c r="G5793" i="1"/>
  <c r="M5793" i="1"/>
  <c r="Q5793" i="1"/>
  <c r="M315" i="7" l="1"/>
  <c r="G5794" i="1"/>
  <c r="M5794" i="1"/>
  <c r="Q5794" i="1"/>
  <c r="M316" i="7" l="1"/>
  <c r="G5795" i="1"/>
  <c r="M5795" i="1"/>
  <c r="Q5795" i="1"/>
  <c r="M317" i="7" l="1"/>
  <c r="Q5796" i="1"/>
  <c r="G5796" i="1"/>
  <c r="M5796" i="1"/>
  <c r="M318" i="7" l="1"/>
  <c r="G5797" i="1"/>
  <c r="M5797" i="1"/>
  <c r="Q5797" i="1"/>
  <c r="M319" i="7" l="1"/>
  <c r="G5798" i="1"/>
  <c r="M5798" i="1"/>
  <c r="Q5798" i="1"/>
  <c r="M320" i="7" l="1"/>
  <c r="G5799" i="1"/>
  <c r="M5799" i="1"/>
  <c r="Q5799" i="1"/>
  <c r="M321" i="7" l="1"/>
  <c r="G5800" i="1"/>
  <c r="M5800" i="1"/>
  <c r="Q5800" i="1"/>
  <c r="M322" i="7" l="1"/>
  <c r="Q5801" i="1"/>
  <c r="G5801" i="1"/>
  <c r="M5801" i="1"/>
  <c r="M323" i="7" l="1"/>
  <c r="G5802" i="1"/>
  <c r="M5802" i="1"/>
  <c r="Q5802" i="1"/>
  <c r="M324" i="7" l="1"/>
  <c r="G5803" i="1"/>
  <c r="M5803" i="1"/>
  <c r="Q5803" i="1"/>
  <c r="M325" i="7" l="1"/>
  <c r="G5804" i="1"/>
  <c r="M5804" i="1"/>
  <c r="Q5804" i="1"/>
  <c r="M326" i="7" l="1"/>
  <c r="Q5805" i="1"/>
  <c r="G5805" i="1"/>
  <c r="M5805" i="1"/>
  <c r="M327" i="7" l="1"/>
  <c r="Q5806" i="1"/>
  <c r="G5806" i="1"/>
  <c r="M5806" i="1"/>
  <c r="M328" i="7" l="1"/>
  <c r="G5807" i="1"/>
  <c r="M5807" i="1"/>
  <c r="Q5807" i="1"/>
  <c r="M329" i="7" l="1"/>
  <c r="Q5808" i="1"/>
  <c r="G5808" i="1"/>
  <c r="M5808" i="1"/>
  <c r="M330" i="7" l="1"/>
  <c r="Q5809" i="1"/>
  <c r="G5809" i="1"/>
  <c r="M5809" i="1"/>
  <c r="M331" i="7" l="1"/>
  <c r="G5810" i="1"/>
  <c r="M5810" i="1"/>
  <c r="Q5810" i="1"/>
  <c r="M332" i="7" l="1"/>
  <c r="G5811" i="1"/>
  <c r="M5811" i="1"/>
  <c r="Q5811" i="1"/>
  <c r="M333" i="7" l="1"/>
  <c r="Q5812" i="1"/>
  <c r="G5812" i="1"/>
  <c r="M5812" i="1"/>
  <c r="M334" i="7" l="1"/>
  <c r="G5813" i="1"/>
  <c r="M5813" i="1"/>
  <c r="Q5813" i="1"/>
  <c r="M335" i="7" l="1"/>
  <c r="G5814" i="1"/>
  <c r="M5814" i="1"/>
  <c r="Q5814" i="1"/>
  <c r="M336" i="7" l="1"/>
  <c r="G5815" i="1"/>
  <c r="M5815" i="1"/>
  <c r="Q5815" i="1"/>
  <c r="M337" i="7" l="1"/>
  <c r="Q5816" i="1"/>
  <c r="G5816" i="1"/>
  <c r="M5816" i="1"/>
  <c r="M338" i="7" l="1"/>
  <c r="Q5817" i="1"/>
  <c r="G5817" i="1"/>
  <c r="M5817" i="1"/>
  <c r="M339" i="7" l="1"/>
  <c r="Q5818" i="1"/>
  <c r="G5818" i="1"/>
  <c r="M5818" i="1"/>
  <c r="M340" i="7" l="1"/>
  <c r="G5819" i="1"/>
  <c r="M5819" i="1"/>
  <c r="Q5819" i="1"/>
  <c r="M341" i="7" l="1"/>
  <c r="Q5820" i="1"/>
  <c r="G5820" i="1"/>
  <c r="M5820" i="1"/>
  <c r="M342" i="7" l="1"/>
  <c r="G5821" i="1"/>
  <c r="M5821" i="1"/>
  <c r="Q5821" i="1"/>
  <c r="M343" i="7" l="1"/>
  <c r="G5822" i="1"/>
  <c r="M5822" i="1"/>
  <c r="Q5822" i="1"/>
  <c r="M344" i="7" l="1"/>
  <c r="G5823" i="1"/>
  <c r="M5823" i="1"/>
  <c r="Q5823" i="1"/>
  <c r="M345" i="7" l="1"/>
  <c r="Q5824" i="1"/>
  <c r="G5824" i="1"/>
  <c r="M5824" i="1"/>
  <c r="M346" i="7" l="1"/>
  <c r="G5825" i="1"/>
  <c r="M5825" i="1"/>
  <c r="Q5825" i="1"/>
  <c r="M347" i="7" l="1"/>
  <c r="G5826" i="1"/>
  <c r="M5826" i="1"/>
  <c r="Q5826" i="1"/>
  <c r="M348" i="7" l="1"/>
  <c r="G5827" i="1"/>
  <c r="M5827" i="1"/>
  <c r="Q5827" i="1"/>
  <c r="M349" i="7" l="1"/>
  <c r="G5828" i="1"/>
  <c r="M5828" i="1"/>
  <c r="Q5828" i="1"/>
  <c r="M350" i="7" l="1"/>
  <c r="G5829" i="1"/>
  <c r="M5829" i="1"/>
  <c r="Q5829" i="1"/>
  <c r="M351" i="7" l="1"/>
  <c r="G5830" i="1"/>
  <c r="M5830" i="1"/>
  <c r="Q5830" i="1"/>
  <c r="M352" i="7" l="1"/>
  <c r="G5831" i="1"/>
  <c r="M5831" i="1"/>
  <c r="Q5831" i="1"/>
  <c r="M353" i="7" l="1"/>
  <c r="G5832" i="1"/>
  <c r="M5832" i="1"/>
  <c r="Q5832" i="1"/>
  <c r="M354" i="7" l="1"/>
  <c r="Q5833" i="1"/>
  <c r="G5833" i="1"/>
  <c r="M5833" i="1"/>
  <c r="M355" i="7" l="1"/>
  <c r="G5834" i="1"/>
  <c r="M5834" i="1"/>
  <c r="Q5834" i="1"/>
  <c r="M356" i="7" l="1"/>
  <c r="Q5835" i="1"/>
  <c r="G5835" i="1"/>
  <c r="M5835" i="1"/>
  <c r="M357" i="7" l="1"/>
  <c r="Q5836" i="1"/>
  <c r="G5836" i="1"/>
  <c r="M5836" i="1"/>
  <c r="M358" i="7" l="1"/>
  <c r="G5837" i="1"/>
  <c r="M5837" i="1"/>
  <c r="Q5837" i="1"/>
  <c r="M359" i="7" l="1"/>
  <c r="Q5838" i="1"/>
  <c r="G5838" i="1"/>
  <c r="M5838" i="1"/>
  <c r="M360" i="7" l="1"/>
  <c r="G5839" i="1"/>
  <c r="M5839" i="1"/>
  <c r="Q5839" i="1"/>
  <c r="M361" i="7" l="1"/>
  <c r="Q5840" i="1"/>
  <c r="G5840" i="1"/>
  <c r="M5840" i="1"/>
  <c r="M362" i="7" l="1"/>
  <c r="G5841" i="1"/>
  <c r="M5841" i="1"/>
  <c r="Q5841" i="1"/>
  <c r="M363" i="7" l="1"/>
  <c r="Q5842" i="1"/>
  <c r="G5842" i="1"/>
  <c r="M5842" i="1"/>
  <c r="M364" i="7" l="1"/>
  <c r="Q5843" i="1"/>
  <c r="G5843" i="1"/>
  <c r="M5843" i="1"/>
  <c r="M365" i="7" l="1"/>
  <c r="Q5844" i="1"/>
  <c r="G5844" i="1"/>
  <c r="M5844" i="1"/>
  <c r="M366" i="7" l="1"/>
  <c r="G5845" i="1"/>
  <c r="M5845" i="1"/>
  <c r="Q5845" i="1"/>
  <c r="M367" i="7" l="1"/>
  <c r="G5846" i="1"/>
  <c r="M5846" i="1"/>
  <c r="Q5846" i="1"/>
  <c r="M368" i="7" l="1"/>
  <c r="Q5847" i="1"/>
  <c r="G5847" i="1"/>
  <c r="M5847" i="1"/>
  <c r="M369" i="7" l="1"/>
  <c r="Q5848" i="1"/>
  <c r="G5848" i="1"/>
  <c r="M5848" i="1"/>
  <c r="M370" i="7" l="1"/>
  <c r="G5849" i="1"/>
  <c r="M5849" i="1"/>
  <c r="Q5849" i="1"/>
  <c r="M371" i="7" l="1"/>
  <c r="G5850" i="1"/>
  <c r="M5850" i="1"/>
  <c r="Q5850" i="1"/>
  <c r="M372" i="7" l="1"/>
  <c r="G5851" i="1"/>
  <c r="M5851" i="1"/>
  <c r="Q5851" i="1"/>
  <c r="M373" i="7" l="1"/>
  <c r="Q5852" i="1"/>
  <c r="G5852" i="1"/>
  <c r="M5852" i="1"/>
  <c r="M374" i="7" l="1"/>
  <c r="G5853" i="1"/>
  <c r="M5853" i="1"/>
  <c r="Q5853" i="1"/>
  <c r="M375" i="7" l="1"/>
  <c r="G5854" i="1"/>
  <c r="M5854" i="1"/>
  <c r="Q5854" i="1"/>
  <c r="M376" i="7" l="1"/>
  <c r="Q5855" i="1"/>
  <c r="G5855" i="1"/>
  <c r="M5855" i="1"/>
  <c r="M377" i="7" l="1"/>
  <c r="Q5856" i="1"/>
  <c r="G5856" i="1"/>
  <c r="M5856" i="1"/>
  <c r="M378" i="7" l="1"/>
  <c r="Q5857" i="1"/>
  <c r="G5857" i="1"/>
  <c r="M5857" i="1"/>
  <c r="M379" i="7" l="1"/>
  <c r="G5858" i="1"/>
  <c r="M5858" i="1"/>
  <c r="Q5858" i="1"/>
  <c r="M380" i="7" l="1"/>
  <c r="G5859" i="1"/>
  <c r="M5859" i="1"/>
  <c r="Q5859" i="1"/>
  <c r="M381" i="7" l="1"/>
  <c r="Q5860" i="1"/>
  <c r="G5860" i="1"/>
  <c r="M5860" i="1"/>
  <c r="M382" i="7" l="1"/>
  <c r="G5861" i="1"/>
  <c r="M5861" i="1"/>
  <c r="Q5861" i="1"/>
  <c r="M383" i="7" l="1"/>
  <c r="G5862" i="1"/>
  <c r="M5862" i="1"/>
  <c r="Q5862" i="1"/>
  <c r="M384" i="7" l="1"/>
  <c r="Q5863" i="1"/>
  <c r="G5863" i="1"/>
  <c r="M5863" i="1"/>
  <c r="M385" i="7" l="1"/>
  <c r="G5864" i="1"/>
  <c r="M5864" i="1"/>
  <c r="Q5864" i="1"/>
  <c r="M386" i="7" l="1"/>
  <c r="Q5865" i="1"/>
  <c r="G5865" i="1"/>
  <c r="M5865" i="1"/>
  <c r="M387" i="7" l="1"/>
  <c r="G5866" i="1"/>
  <c r="M5866" i="1"/>
  <c r="Q5866" i="1"/>
  <c r="M388" i="7" l="1"/>
  <c r="Q5867" i="1"/>
  <c r="G5867" i="1"/>
  <c r="M5867" i="1"/>
  <c r="M389" i="7" l="1"/>
  <c r="Q5868" i="1"/>
  <c r="G5868" i="1"/>
  <c r="M5868" i="1"/>
  <c r="M390" i="7" l="1"/>
  <c r="G5869" i="1"/>
  <c r="M5869" i="1"/>
  <c r="Q5869" i="1"/>
  <c r="M391" i="7" l="1"/>
  <c r="G5870" i="1"/>
  <c r="M5870" i="1"/>
  <c r="Q5870" i="1"/>
  <c r="M392" i="7" l="1"/>
  <c r="G5871" i="1"/>
  <c r="M5871" i="1"/>
  <c r="Q5871" i="1"/>
  <c r="M393" i="7" l="1"/>
  <c r="G5872" i="1"/>
  <c r="M5872" i="1"/>
  <c r="Q5872" i="1"/>
  <c r="M394" i="7" l="1"/>
  <c r="G5873" i="1"/>
  <c r="M5873" i="1"/>
  <c r="Q5873" i="1"/>
  <c r="M395" i="7" l="1"/>
  <c r="G5874" i="1"/>
  <c r="M5874" i="1"/>
  <c r="Q5874" i="1"/>
  <c r="M396" i="7" l="1"/>
  <c r="Q5875" i="1"/>
  <c r="G5875" i="1"/>
  <c r="M5875" i="1"/>
  <c r="M397" i="7" l="1"/>
  <c r="Q5876" i="1"/>
  <c r="G5876" i="1"/>
  <c r="M5876" i="1"/>
  <c r="M398" i="7" l="1"/>
  <c r="G5877" i="1"/>
  <c r="M5877" i="1"/>
  <c r="Q5877" i="1"/>
  <c r="M399" i="7" l="1"/>
  <c r="G5878" i="1"/>
  <c r="M5878" i="1"/>
  <c r="Q5878" i="1"/>
  <c r="M400" i="7" l="1"/>
  <c r="G5879" i="1"/>
  <c r="M5879" i="1"/>
  <c r="Q5879" i="1"/>
  <c r="M401" i="7" l="1"/>
  <c r="Q5880" i="1"/>
  <c r="G5880" i="1"/>
  <c r="M5880" i="1"/>
  <c r="M402" i="7" l="1"/>
  <c r="G5881" i="1"/>
  <c r="M5881" i="1"/>
  <c r="Q5881" i="1"/>
  <c r="M403" i="7" l="1"/>
  <c r="G5882" i="1"/>
  <c r="M5882" i="1"/>
  <c r="Q5882" i="1"/>
  <c r="M404" i="7" l="1"/>
  <c r="G5883" i="1"/>
  <c r="M5883" i="1"/>
  <c r="Q5883" i="1"/>
  <c r="M405" i="7" l="1"/>
  <c r="G5884" i="1"/>
  <c r="M5884" i="1"/>
  <c r="Q5884" i="1"/>
  <c r="M406" i="7" l="1"/>
  <c r="G5885" i="1"/>
  <c r="M5885" i="1"/>
  <c r="Q5885" i="1"/>
  <c r="M407" i="7" l="1"/>
  <c r="G5886" i="1"/>
  <c r="M5886" i="1"/>
  <c r="Q5886" i="1"/>
  <c r="M408" i="7" l="1"/>
  <c r="G5887" i="1"/>
  <c r="M5887" i="1"/>
  <c r="Q5887" i="1"/>
  <c r="M409" i="7" l="1"/>
  <c r="Q5888" i="1"/>
  <c r="G5888" i="1"/>
  <c r="M5888" i="1"/>
  <c r="M410" i="7" l="1"/>
  <c r="Q5889" i="1"/>
  <c r="G5889" i="1"/>
  <c r="M5889" i="1"/>
  <c r="M411" i="7" l="1"/>
  <c r="G5890" i="1"/>
  <c r="M5890" i="1"/>
  <c r="Q5890" i="1"/>
  <c r="M412" i="7" l="1"/>
  <c r="Q5891" i="1"/>
  <c r="G5891" i="1"/>
  <c r="M5891" i="1"/>
  <c r="M413" i="7" l="1"/>
  <c r="Q5892" i="1"/>
  <c r="G5892" i="1"/>
  <c r="M5892" i="1"/>
  <c r="M414" i="7" l="1"/>
  <c r="Q5893" i="1"/>
  <c r="G5893" i="1"/>
  <c r="M5893" i="1"/>
  <c r="M415" i="7" l="1"/>
  <c r="Q5894" i="1"/>
  <c r="G5894" i="1"/>
  <c r="M5894" i="1"/>
  <c r="M416" i="7" l="1"/>
  <c r="G5895" i="1"/>
  <c r="M5895" i="1"/>
  <c r="Q5895" i="1"/>
  <c r="M417" i="7" l="1"/>
  <c r="G5896" i="1"/>
  <c r="M5896" i="1"/>
  <c r="Q5896" i="1"/>
  <c r="M418" i="7" l="1"/>
  <c r="G5897" i="1"/>
  <c r="M5897" i="1"/>
  <c r="Q5897" i="1"/>
  <c r="M419" i="7" l="1"/>
  <c r="G5898" i="1"/>
  <c r="M5898" i="1"/>
  <c r="Q5898" i="1"/>
  <c r="M420" i="7" l="1"/>
  <c r="G5899" i="1"/>
  <c r="M5899" i="1"/>
  <c r="Q5899" i="1"/>
  <c r="M421" i="7" l="1"/>
  <c r="G5900" i="1"/>
  <c r="M5900" i="1"/>
  <c r="Q5900" i="1"/>
  <c r="M422" i="7" l="1"/>
  <c r="Q5901" i="1"/>
  <c r="G5901" i="1"/>
  <c r="M5901" i="1"/>
  <c r="M423" i="7" l="1"/>
  <c r="G5902" i="1"/>
  <c r="M5902" i="1"/>
  <c r="Q5902" i="1"/>
  <c r="M424" i="7" l="1"/>
  <c r="G5903" i="1"/>
  <c r="M5903" i="1"/>
  <c r="Q5903" i="1"/>
  <c r="M425" i="7" l="1"/>
  <c r="Q5904" i="1"/>
  <c r="G5904" i="1"/>
  <c r="M5904" i="1"/>
  <c r="M426" i="7" l="1"/>
  <c r="G5905" i="1"/>
  <c r="M5905" i="1"/>
  <c r="Q5905" i="1"/>
  <c r="M427" i="7" l="1"/>
  <c r="Q5906" i="1"/>
  <c r="G5906" i="1"/>
  <c r="M5906" i="1"/>
  <c r="M428" i="7" l="1"/>
  <c r="G5907" i="1"/>
  <c r="M5907" i="1"/>
  <c r="Q5907" i="1"/>
  <c r="M429" i="7" l="1"/>
  <c r="G5908" i="1"/>
  <c r="M5908" i="1"/>
  <c r="Q5908" i="1"/>
  <c r="M430" i="7" l="1"/>
  <c r="G5909" i="1"/>
  <c r="M5909" i="1"/>
  <c r="Q5909" i="1"/>
  <c r="M431" i="7" l="1"/>
  <c r="Q5910" i="1"/>
  <c r="G5910" i="1"/>
  <c r="M5910" i="1"/>
  <c r="M432" i="7" l="1"/>
  <c r="G5911" i="1"/>
  <c r="M5911" i="1"/>
  <c r="Q5911" i="1"/>
  <c r="M433" i="7" l="1"/>
  <c r="Q5912" i="1"/>
  <c r="G5912" i="1"/>
  <c r="M5912" i="1"/>
  <c r="M434" i="7" l="1"/>
  <c r="G5913" i="1"/>
  <c r="M5913" i="1"/>
  <c r="Q5913" i="1"/>
  <c r="M435" i="7" l="1"/>
  <c r="Q5914" i="1"/>
  <c r="G5914" i="1"/>
  <c r="M5914" i="1"/>
  <c r="M436" i="7" l="1"/>
  <c r="Q5915" i="1"/>
  <c r="G5915" i="1"/>
  <c r="M5915" i="1"/>
  <c r="M437" i="7" l="1"/>
  <c r="Q5916" i="1"/>
  <c r="G5916" i="1"/>
  <c r="M5916" i="1"/>
  <c r="M438" i="7" l="1"/>
  <c r="G5917" i="1"/>
  <c r="M5917" i="1"/>
  <c r="Q5917" i="1"/>
  <c r="M439" i="7" l="1"/>
  <c r="Q5918" i="1"/>
  <c r="G5918" i="1"/>
  <c r="M5918" i="1"/>
  <c r="M440" i="7" l="1"/>
  <c r="Q5919" i="1"/>
  <c r="G5919" i="1"/>
  <c r="M5919" i="1"/>
  <c r="M441" i="7" l="1"/>
  <c r="Q5920" i="1"/>
  <c r="G5920" i="1"/>
  <c r="M5920" i="1"/>
  <c r="M442" i="7" l="1"/>
  <c r="G5921" i="1"/>
  <c r="M5921" i="1"/>
  <c r="Q5921" i="1"/>
  <c r="M443" i="7" l="1"/>
  <c r="Q5922" i="1"/>
  <c r="G5922" i="1"/>
  <c r="M5922" i="1"/>
  <c r="M444" i="7" l="1"/>
  <c r="G5923" i="1"/>
  <c r="M5923" i="1"/>
  <c r="Q5923" i="1"/>
  <c r="M445" i="7" l="1"/>
  <c r="Q5924" i="1"/>
  <c r="G5924" i="1"/>
  <c r="M5924" i="1"/>
  <c r="M446" i="7" l="1"/>
  <c r="G5925" i="1"/>
  <c r="M5925" i="1"/>
  <c r="Q5925" i="1"/>
  <c r="M447" i="7" l="1"/>
  <c r="G5926" i="1"/>
  <c r="M5926" i="1"/>
  <c r="Q5926" i="1"/>
  <c r="M448" i="7" l="1"/>
  <c r="Q5927" i="1"/>
  <c r="G5927" i="1"/>
  <c r="M5927" i="1"/>
  <c r="M449" i="7" l="1"/>
  <c r="Q5928" i="1"/>
  <c r="G5928" i="1"/>
  <c r="M5928" i="1"/>
  <c r="M450" i="7" l="1"/>
  <c r="G5929" i="1"/>
  <c r="M5929" i="1"/>
  <c r="Q5929" i="1"/>
  <c r="M451" i="7" l="1"/>
  <c r="Q5930" i="1"/>
  <c r="G5930" i="1"/>
  <c r="M5930" i="1"/>
  <c r="M452" i="7" l="1"/>
  <c r="G5931" i="1"/>
  <c r="M5931" i="1"/>
  <c r="Q5931" i="1"/>
  <c r="M453" i="7" l="1"/>
  <c r="Q5932" i="1"/>
  <c r="G5932" i="1"/>
  <c r="M5932" i="1"/>
  <c r="M454" i="7" l="1"/>
  <c r="Q5933" i="1"/>
  <c r="G5933" i="1"/>
  <c r="M5933" i="1"/>
  <c r="M455" i="7" l="1"/>
  <c r="G5934" i="1"/>
  <c r="M5934" i="1"/>
  <c r="Q5934" i="1"/>
  <c r="M456" i="7" l="1"/>
  <c r="G5935" i="1"/>
  <c r="M5935" i="1"/>
  <c r="Q5935" i="1"/>
  <c r="M457" i="7" l="1"/>
  <c r="Q5936" i="1"/>
  <c r="G5936" i="1"/>
  <c r="M5936" i="1"/>
  <c r="M458" i="7" l="1"/>
  <c r="G5937" i="1"/>
  <c r="M5937" i="1"/>
  <c r="Q5937" i="1"/>
  <c r="M459" i="7" l="1"/>
  <c r="Q5938" i="1"/>
  <c r="G5938" i="1"/>
  <c r="M5938" i="1"/>
  <c r="M460" i="7" l="1"/>
  <c r="G5939" i="1"/>
  <c r="M5939" i="1"/>
  <c r="Q5939" i="1"/>
  <c r="M461" i="7" l="1"/>
  <c r="G5940" i="1"/>
  <c r="M5940" i="1"/>
  <c r="Q5940" i="1"/>
  <c r="M462" i="7" l="1"/>
  <c r="Q5941" i="1"/>
  <c r="G5941" i="1"/>
  <c r="M5941" i="1"/>
  <c r="M463" i="7" l="1"/>
  <c r="Q5942" i="1"/>
  <c r="G5942" i="1"/>
  <c r="M5942" i="1"/>
  <c r="M464" i="7" l="1"/>
  <c r="Q5943" i="1"/>
  <c r="G5943" i="1"/>
  <c r="M5943" i="1"/>
  <c r="M465" i="7" l="1"/>
  <c r="G5944" i="1"/>
  <c r="M5944" i="1"/>
  <c r="Q5944" i="1"/>
  <c r="M466" i="7" l="1"/>
  <c r="Q5945" i="1"/>
  <c r="G5945" i="1"/>
  <c r="M5945" i="1"/>
  <c r="M467" i="7" l="1"/>
  <c r="Q5946" i="1"/>
  <c r="G5946" i="1"/>
  <c r="M5946" i="1"/>
  <c r="M468" i="7" l="1"/>
  <c r="Q5947" i="1"/>
  <c r="G5947" i="1"/>
  <c r="M5947" i="1"/>
  <c r="M469" i="7" l="1"/>
  <c r="Q5948" i="1"/>
  <c r="G5948" i="1"/>
  <c r="M5948" i="1"/>
  <c r="M470" i="7" l="1"/>
  <c r="G5949" i="1"/>
  <c r="M5949" i="1"/>
  <c r="Q5949" i="1"/>
  <c r="M471" i="7" l="1"/>
  <c r="G5950" i="1"/>
  <c r="M5950" i="1"/>
  <c r="Q5950" i="1"/>
  <c r="M472" i="7" l="1"/>
  <c r="G5951" i="1"/>
  <c r="M5951" i="1"/>
  <c r="Q5951" i="1"/>
  <c r="M473" i="7" l="1"/>
  <c r="G5952" i="1"/>
  <c r="M5952" i="1"/>
  <c r="Q5952" i="1"/>
  <c r="M474" i="7" l="1"/>
  <c r="G5953" i="1"/>
  <c r="M5953" i="1"/>
  <c r="Q5953" i="1"/>
  <c r="M475" i="7" l="1"/>
  <c r="G5954" i="1"/>
  <c r="M5954" i="1"/>
  <c r="Q5954" i="1"/>
  <c r="M476" i="7" l="1"/>
  <c r="G5955" i="1"/>
  <c r="M5955" i="1"/>
  <c r="Q5955" i="1"/>
  <c r="M477" i="7" l="1"/>
  <c r="G5956" i="1"/>
  <c r="M5956" i="1"/>
  <c r="Q5956" i="1"/>
  <c r="M478" i="7" l="1"/>
  <c r="G5957" i="1"/>
  <c r="M5957" i="1"/>
  <c r="Q5957" i="1"/>
  <c r="M479" i="7" l="1"/>
  <c r="G5958" i="1"/>
  <c r="M5958" i="1"/>
  <c r="Q5958" i="1"/>
  <c r="M480" i="7" l="1"/>
  <c r="G5959" i="1"/>
  <c r="M5959" i="1"/>
  <c r="Q5959" i="1"/>
  <c r="M481" i="7" l="1"/>
  <c r="G5960" i="1"/>
  <c r="M5960" i="1"/>
  <c r="Q5960" i="1"/>
  <c r="M482" i="7" l="1"/>
  <c r="G5961" i="1"/>
  <c r="M5961" i="1"/>
  <c r="Q5961" i="1"/>
  <c r="M483" i="7" l="1"/>
  <c r="G5962" i="1"/>
  <c r="M5962" i="1"/>
  <c r="Q5962" i="1"/>
  <c r="M484" i="7" l="1"/>
  <c r="Q5963" i="1"/>
  <c r="G5963" i="1"/>
  <c r="M5963" i="1"/>
  <c r="M485" i="7" l="1"/>
  <c r="G5964" i="1"/>
  <c r="M5964" i="1"/>
  <c r="Q5964" i="1"/>
  <c r="M486" i="7" l="1"/>
  <c r="G5965" i="1"/>
  <c r="M5965" i="1"/>
  <c r="Q5965" i="1"/>
  <c r="M487" i="7" l="1"/>
  <c r="G5966" i="1"/>
  <c r="M5966" i="1"/>
  <c r="Q5966" i="1"/>
  <c r="M488" i="7" l="1"/>
  <c r="G5967" i="1"/>
  <c r="M5967" i="1"/>
  <c r="Q5967" i="1"/>
  <c r="M489" i="7" l="1"/>
  <c r="G5968" i="1"/>
  <c r="M5968" i="1"/>
  <c r="Q5968" i="1"/>
  <c r="M490" i="7" l="1"/>
  <c r="Q5969" i="1"/>
  <c r="G5969" i="1"/>
  <c r="M5969" i="1"/>
  <c r="M491" i="7" l="1"/>
  <c r="G5970" i="1"/>
  <c r="M5970" i="1"/>
  <c r="Q5970" i="1"/>
  <c r="M492" i="7" l="1"/>
  <c r="Q5971" i="1"/>
  <c r="G5971" i="1"/>
  <c r="M5971" i="1"/>
  <c r="M493" i="7" l="1"/>
  <c r="Q5972" i="1"/>
  <c r="G5972" i="1"/>
  <c r="M5972" i="1"/>
  <c r="M494" i="7" l="1"/>
  <c r="G5973" i="1"/>
  <c r="M5973" i="1"/>
  <c r="Q5973" i="1"/>
  <c r="M495" i="7" l="1"/>
  <c r="G5974" i="1"/>
  <c r="M5974" i="1"/>
  <c r="Q5974" i="1"/>
  <c r="M496" i="7" l="1"/>
  <c r="Q5975" i="1"/>
  <c r="G5975" i="1"/>
  <c r="M5975" i="1"/>
  <c r="M497" i="7" l="1"/>
  <c r="Q5976" i="1"/>
  <c r="G5976" i="1"/>
  <c r="M5976" i="1"/>
  <c r="M498" i="7" l="1"/>
  <c r="Q5977" i="1"/>
  <c r="G5977" i="1"/>
  <c r="M5977" i="1"/>
  <c r="M499" i="7" l="1"/>
  <c r="G5978" i="1"/>
  <c r="M5978" i="1"/>
  <c r="Q5978" i="1"/>
  <c r="M500" i="7" l="1"/>
  <c r="Q5979" i="1"/>
  <c r="G5979" i="1"/>
  <c r="M5979" i="1"/>
  <c r="M501" i="7" l="1"/>
  <c r="G5980" i="1"/>
  <c r="M5980" i="1"/>
  <c r="Q5980" i="1"/>
  <c r="M502" i="7" l="1"/>
  <c r="G5981" i="1"/>
  <c r="M5981" i="1"/>
  <c r="Q5981" i="1"/>
  <c r="M503" i="7" l="1"/>
  <c r="G5982" i="1"/>
  <c r="M5982" i="1"/>
  <c r="Q5982" i="1"/>
  <c r="M504" i="7" l="1"/>
  <c r="Q5983" i="1"/>
  <c r="G5983" i="1"/>
  <c r="M5983" i="1"/>
  <c r="M505" i="7" l="1"/>
  <c r="G5984" i="1"/>
  <c r="M5984" i="1"/>
  <c r="Q5984" i="1"/>
  <c r="M506" i="7" l="1"/>
  <c r="G5985" i="1"/>
  <c r="M5985" i="1"/>
  <c r="Q5985" i="1"/>
  <c r="M507" i="7" l="1"/>
  <c r="G5986" i="1"/>
  <c r="M5986" i="1"/>
  <c r="Q5986" i="1"/>
  <c r="M508" i="7" l="1"/>
  <c r="G5987" i="1"/>
  <c r="M5987" i="1"/>
  <c r="Q5987" i="1"/>
  <c r="M509" i="7" l="1"/>
  <c r="Q5988" i="1"/>
  <c r="G5988" i="1"/>
  <c r="M5988" i="1"/>
  <c r="M510" i="7" l="1"/>
  <c r="G5989" i="1"/>
  <c r="M5989" i="1"/>
  <c r="Q5989" i="1"/>
  <c r="M511" i="7" l="1"/>
  <c r="G5990" i="1"/>
  <c r="M5990" i="1"/>
  <c r="Q5990" i="1"/>
  <c r="M512" i="7" l="1"/>
  <c r="G5991" i="1"/>
  <c r="M5991" i="1"/>
  <c r="Q5991" i="1"/>
  <c r="M513" i="7" l="1"/>
  <c r="G5992" i="1"/>
  <c r="M5992" i="1"/>
  <c r="Q5992" i="1"/>
  <c r="M514" i="7" l="1"/>
  <c r="Q5993" i="1"/>
  <c r="G5993" i="1"/>
  <c r="M5993" i="1"/>
  <c r="M515" i="7" l="1"/>
  <c r="G5994" i="1"/>
  <c r="M5994" i="1"/>
  <c r="Q5994" i="1"/>
  <c r="M516" i="7" l="1"/>
  <c r="Q5995" i="1"/>
  <c r="G5995" i="1"/>
  <c r="M5995" i="1"/>
  <c r="M517" i="7" l="1"/>
  <c r="G5996" i="1"/>
  <c r="M5996" i="1"/>
  <c r="Q5996" i="1"/>
  <c r="M518" i="7" l="1"/>
  <c r="Q5997" i="1"/>
  <c r="G5997" i="1"/>
  <c r="M5997" i="1"/>
  <c r="M519" i="7" l="1"/>
  <c r="G5998" i="1"/>
  <c r="M5998" i="1"/>
  <c r="Q5998" i="1"/>
  <c r="M520" i="7" l="1"/>
  <c r="G5999" i="1"/>
  <c r="M5999" i="1"/>
  <c r="Q5999" i="1"/>
  <c r="M521" i="7" l="1"/>
  <c r="G6000" i="1"/>
  <c r="M6000" i="1"/>
  <c r="Q6000" i="1"/>
  <c r="M522" i="7" l="1"/>
  <c r="Q6001" i="1"/>
  <c r="G6001" i="1"/>
  <c r="M6001" i="1"/>
  <c r="M523" i="7" l="1"/>
  <c r="G6002" i="1"/>
  <c r="M6002" i="1"/>
  <c r="Q6002" i="1"/>
  <c r="M524" i="7" l="1"/>
  <c r="Q6003" i="1"/>
  <c r="G6003" i="1"/>
  <c r="M6003" i="1"/>
  <c r="M525" i="7" l="1"/>
  <c r="Q6004" i="1"/>
  <c r="G6004" i="1"/>
  <c r="M6004" i="1"/>
  <c r="M526" i="7" l="1"/>
  <c r="Q6005" i="1"/>
  <c r="G6005" i="1"/>
  <c r="M6005" i="1"/>
  <c r="M527" i="7" l="1"/>
  <c r="G6006" i="1"/>
  <c r="M6006" i="1"/>
  <c r="Q6006" i="1"/>
  <c r="M528" i="7" l="1"/>
  <c r="G6007" i="1"/>
  <c r="M6007" i="1"/>
  <c r="Q6007" i="1"/>
  <c r="M529" i="7" l="1"/>
  <c r="Q6008" i="1"/>
  <c r="G6008" i="1"/>
  <c r="M6008" i="1"/>
  <c r="M530" i="7" l="1"/>
  <c r="Q6009" i="1"/>
  <c r="G6009" i="1"/>
  <c r="M6009" i="1"/>
  <c r="M531" i="7" l="1"/>
  <c r="G6010" i="1"/>
  <c r="M6010" i="1"/>
  <c r="Q6010" i="1"/>
  <c r="M532" i="7" l="1"/>
  <c r="G6011" i="1"/>
  <c r="M6011" i="1"/>
  <c r="Q6011" i="1"/>
  <c r="M533" i="7" l="1"/>
  <c r="Q6012" i="1"/>
  <c r="G6012" i="1"/>
  <c r="M6012" i="1"/>
  <c r="M534" i="7" l="1"/>
  <c r="Q6013" i="1"/>
  <c r="G6013" i="1"/>
  <c r="M6013" i="1"/>
  <c r="M535" i="7" l="1"/>
  <c r="Q6014" i="1"/>
  <c r="G6014" i="1"/>
  <c r="M6014" i="1"/>
  <c r="M536" i="7" l="1"/>
  <c r="Q6015" i="1"/>
  <c r="G6015" i="1"/>
  <c r="M6015" i="1"/>
  <c r="M537" i="7" l="1"/>
  <c r="G6016" i="1"/>
  <c r="M6016" i="1"/>
  <c r="Q6016" i="1"/>
  <c r="M538" i="7" l="1"/>
  <c r="Q6017" i="1"/>
  <c r="G6017" i="1"/>
  <c r="M6017" i="1"/>
  <c r="M539" i="7" l="1"/>
  <c r="Q6018" i="1"/>
  <c r="G6018" i="1"/>
  <c r="M6018" i="1"/>
  <c r="M540" i="7" l="1"/>
  <c r="G6019" i="1"/>
  <c r="M6019" i="1"/>
  <c r="Q6019" i="1"/>
  <c r="M541" i="7" l="1"/>
  <c r="Q6020" i="1"/>
  <c r="G6020" i="1"/>
  <c r="M6020" i="1"/>
  <c r="M542" i="7" l="1"/>
  <c r="Q6021" i="1"/>
  <c r="G6021" i="1"/>
  <c r="M6021" i="1"/>
  <c r="M543" i="7" l="1"/>
  <c r="Q6022" i="1"/>
  <c r="G6022" i="1"/>
  <c r="M6022" i="1"/>
  <c r="M544" i="7" l="1"/>
  <c r="G6023" i="1"/>
  <c r="M6023" i="1"/>
  <c r="Q6023" i="1"/>
  <c r="M545" i="7" l="1"/>
  <c r="Q6024" i="1"/>
  <c r="G6024" i="1"/>
  <c r="M6024" i="1"/>
  <c r="M546" i="7" l="1"/>
  <c r="Q6025" i="1"/>
  <c r="G6025" i="1"/>
  <c r="M6025" i="1"/>
  <c r="M547" i="7" l="1"/>
  <c r="Q6026" i="1"/>
  <c r="G6026" i="1"/>
  <c r="M6026" i="1"/>
  <c r="M548" i="7" l="1"/>
  <c r="G6027" i="1"/>
  <c r="M6027" i="1"/>
  <c r="Q6027" i="1"/>
  <c r="M549" i="7" l="1"/>
  <c r="G6028" i="1"/>
  <c r="M6028" i="1"/>
  <c r="Q6028" i="1"/>
  <c r="M550" i="7" l="1"/>
  <c r="G6029" i="1"/>
  <c r="M6029" i="1"/>
  <c r="Q6029" i="1"/>
  <c r="M551" i="7" l="1"/>
  <c r="Q6030" i="1"/>
  <c r="G6030" i="1"/>
  <c r="M6030" i="1"/>
  <c r="M552" i="7" l="1"/>
  <c r="Q6031" i="1"/>
  <c r="G6031" i="1"/>
  <c r="M6031" i="1"/>
  <c r="M553" i="7" l="1"/>
  <c r="G6032" i="1"/>
  <c r="M6032" i="1"/>
  <c r="Q6032" i="1"/>
  <c r="M554" i="7" l="1"/>
  <c r="G6033" i="1"/>
  <c r="M6033" i="1"/>
  <c r="Q6033" i="1"/>
  <c r="M555" i="7" l="1"/>
  <c r="G6034" i="1"/>
  <c r="M6034" i="1"/>
  <c r="Q6034" i="1"/>
  <c r="M556" i="7" l="1"/>
  <c r="G6035" i="1"/>
  <c r="M6035" i="1"/>
  <c r="Q6035" i="1"/>
  <c r="M557" i="7" l="1"/>
  <c r="G6036" i="1"/>
  <c r="M6036" i="1"/>
  <c r="Q6036" i="1"/>
  <c r="M558" i="7" l="1"/>
  <c r="G6037" i="1"/>
  <c r="M6037" i="1"/>
  <c r="Q6037" i="1"/>
  <c r="M559" i="7" l="1"/>
  <c r="Q6038" i="1"/>
  <c r="G6038" i="1"/>
  <c r="M6038" i="1"/>
  <c r="M560" i="7" l="1"/>
  <c r="Q6039" i="1"/>
  <c r="G6039" i="1"/>
  <c r="M6039" i="1"/>
  <c r="M561" i="7" l="1"/>
  <c r="G6040" i="1"/>
  <c r="M6040" i="1"/>
  <c r="Q6040" i="1"/>
  <c r="M562" i="7" l="1"/>
  <c r="Q6041" i="1"/>
  <c r="G6041" i="1"/>
  <c r="M6041" i="1"/>
  <c r="M563" i="7" l="1"/>
  <c r="Q6042" i="1"/>
  <c r="G6042" i="1"/>
  <c r="M6042" i="1"/>
  <c r="M564" i="7" l="1"/>
  <c r="G6043" i="1"/>
  <c r="M6043" i="1"/>
  <c r="Q6043" i="1"/>
  <c r="M565" i="7" l="1"/>
  <c r="G6044" i="1"/>
  <c r="M6044" i="1"/>
  <c r="Q6044" i="1"/>
  <c r="M566" i="7" l="1"/>
  <c r="G6045" i="1"/>
  <c r="M6045" i="1"/>
  <c r="Q6045" i="1"/>
  <c r="M567" i="7" l="1"/>
  <c r="Q6046" i="1"/>
  <c r="G6046" i="1"/>
  <c r="M6046" i="1"/>
  <c r="M568" i="7" l="1"/>
  <c r="G6047" i="1"/>
  <c r="M6047" i="1"/>
  <c r="Q6047" i="1"/>
  <c r="M569" i="7" l="1"/>
  <c r="G6048" i="1"/>
  <c r="M6048" i="1"/>
  <c r="Q6048" i="1"/>
  <c r="M570" i="7" l="1"/>
  <c r="Q6049" i="1"/>
  <c r="G6049" i="1"/>
  <c r="M6049" i="1"/>
  <c r="M571" i="7" l="1"/>
  <c r="Q6050" i="1"/>
  <c r="G6050" i="1"/>
  <c r="M6050" i="1"/>
  <c r="M572" i="7" l="1"/>
  <c r="Q6051" i="1"/>
  <c r="G6051" i="1"/>
  <c r="M6051" i="1"/>
  <c r="M573" i="7" l="1"/>
  <c r="G6052" i="1"/>
  <c r="M6052" i="1"/>
  <c r="Q6052" i="1"/>
  <c r="M574" i="7" l="1"/>
  <c r="G6053" i="1"/>
  <c r="M6053" i="1"/>
  <c r="Q6053" i="1"/>
  <c r="M575" i="7" l="1"/>
  <c r="Q6054" i="1"/>
  <c r="G6054" i="1"/>
  <c r="M6054" i="1"/>
  <c r="M576" i="7" l="1"/>
  <c r="G6055" i="1"/>
  <c r="M6055" i="1"/>
  <c r="Q6055" i="1"/>
  <c r="M577" i="7" l="1"/>
  <c r="G6056" i="1"/>
  <c r="M6056" i="1"/>
  <c r="Q6056" i="1"/>
  <c r="M578" i="7" l="1"/>
  <c r="G6057" i="1"/>
  <c r="M6057" i="1"/>
  <c r="Q6057" i="1"/>
  <c r="M579" i="7" l="1"/>
  <c r="G6058" i="1"/>
  <c r="M6058" i="1"/>
  <c r="Q6058" i="1"/>
  <c r="M580" i="7" l="1"/>
  <c r="G6059" i="1"/>
  <c r="M6059" i="1"/>
  <c r="Q6059" i="1"/>
  <c r="M581" i="7" l="1"/>
  <c r="G6060" i="1"/>
  <c r="M6060" i="1"/>
  <c r="Q6060" i="1"/>
  <c r="M582" i="7" l="1"/>
  <c r="G6061" i="1"/>
  <c r="M6061" i="1"/>
  <c r="Q6061" i="1"/>
  <c r="M583" i="7" l="1"/>
  <c r="G6062" i="1"/>
  <c r="M6062" i="1"/>
  <c r="Q6062" i="1"/>
  <c r="M584" i="7" l="1"/>
  <c r="G6063" i="1"/>
  <c r="M6063" i="1"/>
  <c r="Q6063" i="1"/>
  <c r="M585" i="7" l="1"/>
  <c r="Q6064" i="1"/>
  <c r="G6064" i="1"/>
  <c r="M6064" i="1"/>
  <c r="M586" i="7" l="1"/>
  <c r="Q6065" i="1"/>
  <c r="G6065" i="1"/>
  <c r="M6065" i="1"/>
  <c r="M587" i="7" l="1"/>
  <c r="Q6066" i="1"/>
  <c r="G6066" i="1"/>
  <c r="M6066" i="1"/>
  <c r="M588" i="7" l="1"/>
  <c r="G6067" i="1"/>
  <c r="M6067" i="1"/>
  <c r="Q6067" i="1"/>
  <c r="M589" i="7" l="1"/>
  <c r="G6068" i="1"/>
  <c r="M6068" i="1"/>
  <c r="Q6068" i="1"/>
  <c r="M590" i="7" l="1"/>
  <c r="G6069" i="1"/>
  <c r="M6069" i="1"/>
  <c r="Q6069" i="1"/>
  <c r="M591" i="7" l="1"/>
  <c r="G6070" i="1"/>
  <c r="M6070" i="1"/>
  <c r="Q6070" i="1"/>
  <c r="M592" i="7" l="1"/>
  <c r="Q6071" i="1"/>
  <c r="G6071" i="1"/>
  <c r="M6071" i="1"/>
  <c r="M593" i="7" l="1"/>
  <c r="Q6072" i="1"/>
  <c r="G6072" i="1"/>
  <c r="M6072" i="1"/>
  <c r="M594" i="7" l="1"/>
  <c r="Q6073" i="1"/>
  <c r="G6073" i="1"/>
  <c r="M6073" i="1"/>
  <c r="M595" i="7" l="1"/>
  <c r="G6074" i="1"/>
  <c r="M6074" i="1"/>
  <c r="Q6074" i="1"/>
  <c r="M596" i="7" l="1"/>
  <c r="G6075" i="1"/>
  <c r="M6075" i="1"/>
  <c r="Q6075" i="1"/>
  <c r="M597" i="7" l="1"/>
  <c r="Q6076" i="1"/>
  <c r="G6076" i="1"/>
  <c r="M6076" i="1"/>
  <c r="M598" i="7" l="1"/>
  <c r="G6077" i="1"/>
  <c r="M6077" i="1"/>
  <c r="Q6077" i="1"/>
  <c r="M599" i="7" l="1"/>
  <c r="G6078" i="1"/>
  <c r="M6078" i="1"/>
  <c r="Q6078" i="1"/>
  <c r="M600" i="7" l="1"/>
  <c r="Q6079" i="1"/>
  <c r="G6079" i="1"/>
  <c r="M6079" i="1"/>
  <c r="M601" i="7" l="1"/>
  <c r="G6080" i="1"/>
  <c r="M6080" i="1"/>
  <c r="Q6080" i="1"/>
  <c r="M602" i="7" l="1"/>
  <c r="G6081" i="1"/>
  <c r="M6081" i="1"/>
  <c r="Q6081" i="1"/>
  <c r="M603" i="7" l="1"/>
  <c r="Q6082" i="1"/>
  <c r="G6082" i="1"/>
  <c r="M6082" i="1"/>
  <c r="M604" i="7" l="1"/>
  <c r="Q6083" i="1"/>
  <c r="G6083" i="1"/>
  <c r="M6083" i="1"/>
  <c r="M605" i="7" l="1"/>
  <c r="G6084" i="1"/>
  <c r="M6084" i="1"/>
  <c r="Q6084" i="1"/>
  <c r="M606" i="7" l="1"/>
  <c r="G6085" i="1"/>
  <c r="M6085" i="1"/>
  <c r="Q6085" i="1"/>
  <c r="M607" i="7" l="1"/>
  <c r="Q6086" i="1"/>
  <c r="G6086" i="1"/>
  <c r="M6086" i="1"/>
  <c r="M608" i="7" l="1"/>
  <c r="G6087" i="1"/>
  <c r="M6087" i="1"/>
  <c r="Q6087" i="1"/>
  <c r="M609" i="7" l="1"/>
  <c r="Q6088" i="1"/>
  <c r="G6088" i="1"/>
  <c r="M6088" i="1"/>
  <c r="M610" i="7" l="1"/>
  <c r="Q6089" i="1"/>
  <c r="G6089" i="1"/>
  <c r="M6089" i="1"/>
  <c r="M611" i="7" l="1"/>
  <c r="G6090" i="1"/>
  <c r="M6090" i="1"/>
  <c r="Q6090" i="1"/>
  <c r="M612" i="7" l="1"/>
  <c r="G6091" i="1"/>
  <c r="M6091" i="1"/>
  <c r="Q6091" i="1"/>
  <c r="M613" i="7" l="1"/>
  <c r="Q6092" i="1"/>
  <c r="G6092" i="1"/>
  <c r="M6092" i="1"/>
  <c r="M614" i="7" l="1"/>
  <c r="Q6093" i="1"/>
  <c r="G6093" i="1"/>
  <c r="M6093" i="1"/>
  <c r="M615" i="7" l="1"/>
  <c r="G6094" i="1"/>
  <c r="M6094" i="1"/>
  <c r="Q6094" i="1"/>
  <c r="M616" i="7" l="1"/>
  <c r="Q6095" i="1"/>
  <c r="G6095" i="1"/>
  <c r="M6095" i="1"/>
  <c r="M617" i="7" l="1"/>
  <c r="Q6096" i="1"/>
  <c r="G6096" i="1"/>
  <c r="M6096" i="1"/>
  <c r="M618" i="7" l="1"/>
  <c r="Q6097" i="1"/>
  <c r="G6097" i="1"/>
  <c r="M6097" i="1"/>
  <c r="M619" i="7" l="1"/>
  <c r="Q6098" i="1"/>
  <c r="G6098" i="1"/>
  <c r="M6098" i="1"/>
  <c r="M620" i="7" l="1"/>
  <c r="G6099" i="1"/>
  <c r="M6099" i="1"/>
  <c r="Q6099" i="1"/>
  <c r="M621" i="7" l="1"/>
  <c r="G6100" i="1"/>
  <c r="M6100" i="1"/>
  <c r="Q6100" i="1"/>
  <c r="M622" i="7" l="1"/>
  <c r="Q6101" i="1"/>
  <c r="G6101" i="1"/>
  <c r="M6101" i="1"/>
  <c r="M623" i="7" l="1"/>
  <c r="G6102" i="1"/>
  <c r="M6102" i="1"/>
  <c r="Q6102" i="1"/>
  <c r="M624" i="7" l="1"/>
  <c r="Q6103" i="1"/>
  <c r="G6103" i="1"/>
  <c r="M6103" i="1"/>
  <c r="M625" i="7" l="1"/>
  <c r="Q6104" i="1"/>
  <c r="G6104" i="1"/>
  <c r="M6104" i="1"/>
  <c r="M626" i="7" l="1"/>
  <c r="G6105" i="1"/>
  <c r="M6105" i="1"/>
  <c r="Q6105" i="1"/>
  <c r="M627" i="7" l="1"/>
  <c r="G6106" i="1"/>
  <c r="M6106" i="1"/>
  <c r="Q6106" i="1"/>
  <c r="M628" i="7" l="1"/>
  <c r="G6107" i="1"/>
  <c r="M6107" i="1"/>
  <c r="Q6107" i="1"/>
  <c r="M629" i="7" l="1"/>
  <c r="G6108" i="1"/>
  <c r="M6108" i="1"/>
  <c r="Q6108" i="1"/>
  <c r="M630" i="7" l="1"/>
  <c r="G6109" i="1"/>
  <c r="M6109" i="1"/>
  <c r="Q6109" i="1"/>
  <c r="M631" i="7" l="1"/>
  <c r="Q6110" i="1"/>
  <c r="G6110" i="1"/>
  <c r="M6110" i="1"/>
  <c r="M632" i="7" l="1"/>
  <c r="Q6111" i="1"/>
  <c r="G6111" i="1"/>
  <c r="M6111" i="1"/>
  <c r="M633" i="7" l="1"/>
  <c r="G6112" i="1"/>
  <c r="M6112" i="1"/>
  <c r="Q6112" i="1"/>
  <c r="M634" i="7" l="1"/>
  <c r="Q6113" i="1"/>
  <c r="G6113" i="1"/>
  <c r="M6113" i="1"/>
  <c r="M635" i="7" l="1"/>
  <c r="G6114" i="1"/>
  <c r="M6114" i="1"/>
  <c r="Q6114" i="1"/>
  <c r="M636" i="7" l="1"/>
  <c r="G6115" i="1"/>
  <c r="M6115" i="1"/>
  <c r="Q6115" i="1"/>
  <c r="M637" i="7" l="1"/>
  <c r="G6116" i="1"/>
  <c r="M6116" i="1"/>
  <c r="Q6116" i="1"/>
  <c r="M638" i="7" l="1"/>
  <c r="Q6117" i="1"/>
  <c r="G6117" i="1"/>
  <c r="M6117" i="1"/>
  <c r="M639" i="7" l="1"/>
  <c r="G6118" i="1"/>
  <c r="M6118" i="1"/>
  <c r="Q6118" i="1"/>
  <c r="M640" i="7" l="1"/>
  <c r="G6119" i="1"/>
  <c r="M6119" i="1"/>
  <c r="Q6119" i="1"/>
  <c r="M641" i="7" l="1"/>
  <c r="Q6120" i="1"/>
  <c r="G6120" i="1"/>
  <c r="M6120" i="1"/>
  <c r="M642" i="7" l="1"/>
  <c r="Q6121" i="1"/>
  <c r="G6121" i="1"/>
  <c r="M6121" i="1"/>
  <c r="M643" i="7" l="1"/>
  <c r="G6122" i="1"/>
  <c r="M6122" i="1"/>
  <c r="Q6122" i="1"/>
  <c r="M644" i="7" l="1"/>
  <c r="G6123" i="1"/>
  <c r="M6123" i="1"/>
  <c r="Q6123" i="1"/>
  <c r="M645" i="7" l="1"/>
  <c r="Q6124" i="1"/>
  <c r="G6124" i="1"/>
  <c r="M6124" i="1"/>
  <c r="M646" i="7" l="1"/>
  <c r="Q6125" i="1"/>
  <c r="G6125" i="1"/>
  <c r="M6125" i="1"/>
  <c r="M647" i="7" l="1"/>
  <c r="G6126" i="1"/>
  <c r="M6126" i="1"/>
  <c r="Q6126" i="1"/>
  <c r="M648" i="7" l="1"/>
  <c r="Q6127" i="1"/>
  <c r="G6127" i="1"/>
  <c r="M6127" i="1"/>
  <c r="M649" i="7" l="1"/>
  <c r="G6128" i="1"/>
  <c r="M6128" i="1"/>
  <c r="Q6128" i="1"/>
  <c r="M650" i="7" l="1"/>
  <c r="G6129" i="1"/>
  <c r="M6129" i="1"/>
  <c r="Q6129" i="1"/>
  <c r="M651" i="7" l="1"/>
  <c r="Q6130" i="1"/>
  <c r="G6130" i="1"/>
  <c r="M6130" i="1"/>
  <c r="M652" i="7" l="1"/>
  <c r="G6131" i="1"/>
  <c r="M6131" i="1"/>
  <c r="Q6131" i="1"/>
  <c r="M653" i="7" l="1"/>
  <c r="G6132" i="1"/>
  <c r="M6132" i="1"/>
  <c r="Q6132" i="1"/>
  <c r="M654" i="7" l="1"/>
  <c r="G6133" i="1"/>
  <c r="M6133" i="1"/>
  <c r="Q6133" i="1"/>
  <c r="M655" i="7" l="1"/>
  <c r="G6134" i="1"/>
  <c r="M6134" i="1"/>
  <c r="Q6134" i="1"/>
  <c r="M656" i="7" l="1"/>
  <c r="Q6135" i="1"/>
  <c r="G6135" i="1"/>
  <c r="M6135" i="1"/>
  <c r="M657" i="7" l="1"/>
  <c r="Q6136" i="1"/>
  <c r="G6136" i="1"/>
  <c r="M6136" i="1"/>
  <c r="M658" i="7" l="1"/>
  <c r="Q6137" i="1"/>
  <c r="G6137" i="1"/>
  <c r="M6137" i="1"/>
  <c r="M659" i="7" l="1"/>
  <c r="Q6138" i="1"/>
  <c r="G6138" i="1"/>
  <c r="M6138" i="1"/>
  <c r="M660" i="7" l="1"/>
  <c r="G6139" i="1"/>
  <c r="M6139" i="1"/>
  <c r="Q6139" i="1"/>
  <c r="M661" i="7" l="1"/>
  <c r="G6140" i="1"/>
  <c r="M6140" i="1"/>
  <c r="Q6140" i="1"/>
  <c r="M662" i="7" l="1"/>
  <c r="G6141" i="1"/>
  <c r="M6141" i="1"/>
  <c r="Q6141" i="1"/>
  <c r="M663" i="7" l="1"/>
  <c r="G6142" i="1"/>
  <c r="M6142" i="1"/>
  <c r="Q6142" i="1"/>
  <c r="M664" i="7" l="1"/>
  <c r="G6143" i="1"/>
  <c r="M6143" i="1"/>
  <c r="Q6143" i="1"/>
  <c r="M665" i="7" l="1"/>
  <c r="G6144" i="1"/>
  <c r="M6144" i="1"/>
  <c r="Q6144" i="1"/>
  <c r="M666" i="7" l="1"/>
  <c r="Q6145" i="1"/>
  <c r="G6145" i="1"/>
  <c r="M6145" i="1"/>
  <c r="M667" i="7" l="1"/>
  <c r="G6146" i="1"/>
  <c r="M6146" i="1"/>
  <c r="Q6146" i="1"/>
  <c r="M668" i="7" l="1"/>
  <c r="Q6147" i="1"/>
  <c r="G6147" i="1"/>
  <c r="M6147" i="1"/>
  <c r="M669" i="7" l="1"/>
  <c r="G6148" i="1"/>
  <c r="M6148" i="1"/>
  <c r="Q6148" i="1"/>
  <c r="M670" i="7" l="1"/>
  <c r="Q6149" i="1"/>
  <c r="G6149" i="1"/>
  <c r="M6149" i="1"/>
  <c r="M671" i="7" l="1"/>
  <c r="Q6150" i="1"/>
  <c r="G6150" i="1"/>
  <c r="M6150" i="1"/>
  <c r="M672" i="7" l="1"/>
  <c r="Q6151" i="1"/>
  <c r="G6151" i="1"/>
  <c r="M6151" i="1"/>
  <c r="M673" i="7" l="1"/>
  <c r="Q6152" i="1"/>
  <c r="G6152" i="1"/>
  <c r="M6152" i="1"/>
  <c r="M674" i="7" l="1"/>
  <c r="G6153" i="1"/>
  <c r="M6153" i="1"/>
  <c r="Q6153" i="1"/>
  <c r="M675" i="7" l="1"/>
  <c r="Q6154" i="1"/>
  <c r="G6154" i="1"/>
  <c r="M6154" i="1"/>
  <c r="M676" i="7" l="1"/>
  <c r="G6155" i="1"/>
  <c r="M6155" i="1"/>
  <c r="Q6155" i="1"/>
  <c r="M677" i="7" l="1"/>
  <c r="Q6156" i="1"/>
  <c r="G6156" i="1"/>
  <c r="M6156" i="1"/>
  <c r="M678" i="7" l="1"/>
  <c r="G6157" i="1"/>
  <c r="M6157" i="1"/>
  <c r="Q6157" i="1"/>
  <c r="M679" i="7" l="1"/>
  <c r="G6158" i="1"/>
  <c r="M6158" i="1"/>
  <c r="Q6158" i="1"/>
  <c r="M680" i="7" l="1"/>
  <c r="G6159" i="1"/>
  <c r="M6159" i="1"/>
  <c r="Q6159" i="1"/>
  <c r="M681" i="7" l="1"/>
  <c r="G6160" i="1"/>
  <c r="M6160" i="1"/>
  <c r="Q6160" i="1"/>
  <c r="M682" i="7" l="1"/>
  <c r="G6161" i="1"/>
  <c r="M6161" i="1"/>
  <c r="Q6161" i="1"/>
  <c r="M683" i="7" l="1"/>
  <c r="G6162" i="1"/>
  <c r="M6162" i="1"/>
  <c r="Q6162" i="1"/>
  <c r="M684" i="7" l="1"/>
  <c r="G6163" i="1"/>
  <c r="M6163" i="1"/>
  <c r="Q6163" i="1"/>
  <c r="M685" i="7" l="1"/>
  <c r="Q6164" i="1"/>
  <c r="G6164" i="1"/>
  <c r="M6164" i="1"/>
  <c r="M686" i="7" l="1"/>
  <c r="Q6165" i="1"/>
  <c r="G6165" i="1"/>
  <c r="M6165" i="1"/>
  <c r="M687" i="7" l="1"/>
  <c r="Q6166" i="1"/>
  <c r="G6166" i="1"/>
  <c r="M6166" i="1"/>
  <c r="M688" i="7" l="1"/>
  <c r="G6167" i="1"/>
  <c r="M6167" i="1"/>
  <c r="Q6167" i="1"/>
  <c r="M689" i="7" l="1"/>
  <c r="G6168" i="1"/>
  <c r="M6168" i="1"/>
  <c r="Q6168" i="1"/>
  <c r="M690" i="7" l="1"/>
  <c r="G6169" i="1"/>
  <c r="M6169" i="1"/>
  <c r="Q6169" i="1"/>
  <c r="M691" i="7" l="1"/>
  <c r="G6170" i="1"/>
  <c r="M6170" i="1"/>
  <c r="Q6170" i="1"/>
  <c r="M692" i="7" l="1"/>
  <c r="G6171" i="1"/>
  <c r="M6171" i="1"/>
  <c r="Q6171" i="1"/>
  <c r="M693" i="7" l="1"/>
  <c r="Q6172" i="1"/>
  <c r="G6172" i="1"/>
  <c r="M6172" i="1"/>
  <c r="M694" i="7" l="1"/>
  <c r="G6173" i="1"/>
  <c r="M6173" i="1"/>
  <c r="Q6173" i="1"/>
  <c r="M695" i="7" l="1"/>
  <c r="G6174" i="1"/>
  <c r="M6174" i="1"/>
  <c r="Q6174" i="1"/>
  <c r="M696" i="7" l="1"/>
  <c r="G6175" i="1"/>
  <c r="M6175" i="1"/>
  <c r="Q6175" i="1"/>
  <c r="M697" i="7" l="1"/>
  <c r="Q6176" i="1"/>
  <c r="G6176" i="1"/>
  <c r="M6176" i="1"/>
  <c r="M698" i="7" l="1"/>
  <c r="G6177" i="1"/>
  <c r="M6177" i="1"/>
  <c r="Q6177" i="1"/>
  <c r="M699" i="7" l="1"/>
  <c r="G6178" i="1"/>
  <c r="M6178" i="1"/>
  <c r="Q6178" i="1"/>
  <c r="M700" i="7" l="1"/>
  <c r="G6179" i="1"/>
  <c r="M6179" i="1"/>
  <c r="Q6179" i="1"/>
  <c r="M701" i="7" l="1"/>
  <c r="G6180" i="1"/>
  <c r="M6180" i="1"/>
  <c r="Q6180" i="1"/>
  <c r="M702" i="7" l="1"/>
  <c r="Q6181" i="1"/>
  <c r="G6181" i="1"/>
  <c r="M6181" i="1"/>
  <c r="M703" i="7" l="1"/>
  <c r="G6182" i="1"/>
  <c r="M6182" i="1"/>
  <c r="Q6182" i="1"/>
  <c r="M704" i="7" l="1"/>
  <c r="Q6183" i="1"/>
  <c r="G6183" i="1"/>
  <c r="M6183" i="1"/>
  <c r="M705" i="7" l="1"/>
  <c r="G6184" i="1"/>
  <c r="M6184" i="1"/>
  <c r="Q6184" i="1"/>
  <c r="M706" i="7" l="1"/>
  <c r="Q6185" i="1"/>
  <c r="G6185" i="1"/>
  <c r="M6185" i="1"/>
  <c r="M707" i="7" l="1"/>
  <c r="G6186" i="1"/>
  <c r="M6186" i="1"/>
  <c r="Q6186" i="1"/>
  <c r="M708" i="7" l="1"/>
  <c r="G6187" i="1"/>
  <c r="M6187" i="1"/>
  <c r="Q6187" i="1"/>
  <c r="M709" i="7" l="1"/>
  <c r="G6188" i="1"/>
  <c r="M6188" i="1"/>
  <c r="Q6188" i="1"/>
  <c r="M710" i="7" l="1"/>
  <c r="G6189" i="1"/>
  <c r="M6189" i="1"/>
  <c r="Q6189" i="1"/>
  <c r="M711" i="7" l="1"/>
  <c r="G6190" i="1"/>
  <c r="M6190" i="1"/>
  <c r="Q6190" i="1"/>
  <c r="M712" i="7" l="1"/>
  <c r="G6191" i="1"/>
  <c r="M6191" i="1"/>
  <c r="Q6191" i="1"/>
  <c r="M713" i="7" l="1"/>
  <c r="G6192" i="1"/>
  <c r="M6192" i="1"/>
  <c r="Q6192" i="1"/>
  <c r="M714" i="7" l="1"/>
  <c r="G6193" i="1"/>
  <c r="M6193" i="1"/>
  <c r="Q6193" i="1"/>
  <c r="M715" i="7" l="1"/>
  <c r="Q6194" i="1"/>
  <c r="G6194" i="1"/>
  <c r="M6194" i="1"/>
  <c r="M716" i="7" l="1"/>
  <c r="Q6195" i="1"/>
  <c r="G6195" i="1"/>
  <c r="M6195" i="1"/>
  <c r="M717" i="7" l="1"/>
  <c r="Q6196" i="1"/>
  <c r="G6196" i="1"/>
  <c r="M6196" i="1"/>
  <c r="M718" i="7" l="1"/>
  <c r="Q6197" i="1"/>
  <c r="G6197" i="1"/>
  <c r="M6197" i="1"/>
  <c r="M719" i="7" l="1"/>
  <c r="Q6198" i="1"/>
  <c r="G6198" i="1"/>
  <c r="M6198" i="1"/>
  <c r="M720" i="7" l="1"/>
  <c r="G6199" i="1"/>
  <c r="M6199" i="1"/>
  <c r="Q6199" i="1"/>
  <c r="M721" i="7" l="1"/>
  <c r="G6200" i="1"/>
  <c r="M6200" i="1"/>
  <c r="Q6200" i="1"/>
  <c r="M722" i="7" l="1"/>
  <c r="G6201" i="1"/>
  <c r="M6201" i="1"/>
  <c r="Q6201" i="1"/>
  <c r="M723" i="7" l="1"/>
  <c r="Q6202" i="1"/>
  <c r="G6202" i="1"/>
  <c r="M6202" i="1"/>
  <c r="M724" i="7" l="1"/>
  <c r="G6203" i="1"/>
  <c r="M6203" i="1"/>
  <c r="Q6203" i="1"/>
  <c r="M725" i="7" l="1"/>
  <c r="Q6204" i="1"/>
  <c r="G6204" i="1"/>
  <c r="M6204" i="1"/>
  <c r="M726" i="7" l="1"/>
  <c r="G6205" i="1"/>
  <c r="M6205" i="1"/>
  <c r="Q6205" i="1"/>
  <c r="M727" i="7" l="1"/>
  <c r="G6206" i="1"/>
  <c r="M6206" i="1"/>
  <c r="Q6206" i="1"/>
  <c r="M728" i="7" l="1"/>
  <c r="Q6207" i="1"/>
  <c r="G6207" i="1"/>
  <c r="M6207" i="1"/>
  <c r="M729" i="7" l="1"/>
  <c r="G6208" i="1"/>
  <c r="M6208" i="1"/>
  <c r="Q6208" i="1"/>
  <c r="M730" i="7" l="1"/>
  <c r="G6209" i="1"/>
  <c r="M6209" i="1"/>
  <c r="Q6209" i="1"/>
  <c r="M731" i="7" l="1"/>
  <c r="Q6210" i="1"/>
  <c r="G6210" i="1"/>
  <c r="M6210" i="1"/>
  <c r="M732" i="7" l="1"/>
  <c r="G6211" i="1"/>
  <c r="M6211" i="1"/>
  <c r="Q6211" i="1"/>
  <c r="M733" i="7" l="1"/>
  <c r="Q6212" i="1"/>
  <c r="G6212" i="1"/>
  <c r="M6212" i="1"/>
  <c r="M734" i="7" l="1"/>
  <c r="Q6213" i="1"/>
  <c r="G6213" i="1"/>
  <c r="M6213" i="1"/>
  <c r="M735" i="7" l="1"/>
  <c r="G6214" i="1"/>
  <c r="M6214" i="1"/>
  <c r="Q6214" i="1"/>
  <c r="M736" i="7" l="1"/>
  <c r="G6215" i="1"/>
  <c r="M6215" i="1"/>
  <c r="Q6215" i="1"/>
  <c r="M737" i="7" l="1"/>
  <c r="G6216" i="1"/>
  <c r="M6216" i="1"/>
  <c r="Q6216" i="1"/>
  <c r="M738" i="7" l="1"/>
  <c r="Q6217" i="1"/>
  <c r="G6217" i="1"/>
  <c r="M6217" i="1"/>
  <c r="M739" i="7" l="1"/>
  <c r="G6218" i="1"/>
  <c r="M6218" i="1"/>
  <c r="Q6218" i="1"/>
  <c r="M740" i="7" l="1"/>
  <c r="Q6219" i="1"/>
  <c r="G6219" i="1"/>
  <c r="M6219" i="1"/>
  <c r="M741" i="7" l="1"/>
  <c r="Q6220" i="1"/>
  <c r="G6220" i="1"/>
  <c r="M6220" i="1"/>
  <c r="M742" i="7" l="1"/>
  <c r="Q6221" i="1"/>
  <c r="G6221" i="1"/>
  <c r="M6221" i="1"/>
  <c r="M743" i="7" l="1"/>
  <c r="G6222" i="1"/>
  <c r="M6222" i="1"/>
  <c r="Q6222" i="1"/>
  <c r="M744" i="7" l="1"/>
  <c r="G6223" i="1"/>
  <c r="M6223" i="1"/>
  <c r="Q6223" i="1"/>
  <c r="M745" i="7" l="1"/>
  <c r="G6224" i="1"/>
  <c r="M6224" i="1"/>
  <c r="Q6224" i="1"/>
  <c r="M746" i="7" l="1"/>
  <c r="Q6225" i="1"/>
  <c r="G6225" i="1"/>
  <c r="M6225" i="1"/>
  <c r="M747" i="7" l="1"/>
  <c r="Q6226" i="1"/>
  <c r="G6226" i="1"/>
  <c r="M6226" i="1"/>
  <c r="M748" i="7" l="1"/>
  <c r="G6227" i="1"/>
  <c r="M6227" i="1"/>
  <c r="Q6227" i="1"/>
  <c r="M749" i="7" l="1"/>
  <c r="G6228" i="1"/>
  <c r="M6228" i="1"/>
  <c r="Q6228" i="1"/>
  <c r="M750" i="7" l="1"/>
  <c r="G6229" i="1"/>
  <c r="M6229" i="1"/>
  <c r="Q6229" i="1"/>
  <c r="M751" i="7" l="1"/>
  <c r="G6230" i="1"/>
  <c r="M6230" i="1"/>
  <c r="Q6230" i="1"/>
  <c r="M752" i="7" l="1"/>
  <c r="G6231" i="1"/>
  <c r="M6231" i="1"/>
  <c r="Q6231" i="1"/>
  <c r="M753" i="7" l="1"/>
  <c r="Q6232" i="1"/>
  <c r="G6232" i="1"/>
  <c r="M6232" i="1"/>
  <c r="M754" i="7" l="1"/>
  <c r="G6233" i="1"/>
  <c r="M6233" i="1"/>
  <c r="Q6233" i="1"/>
  <c r="M755" i="7" l="1"/>
  <c r="Q6234" i="1"/>
  <c r="G6234" i="1"/>
  <c r="M6234" i="1"/>
  <c r="M756" i="7" l="1"/>
  <c r="Q6235" i="1"/>
  <c r="G6235" i="1"/>
  <c r="M6235" i="1"/>
  <c r="M757" i="7" l="1"/>
  <c r="G6236" i="1"/>
  <c r="M6236" i="1"/>
  <c r="Q6236" i="1"/>
  <c r="M758" i="7" l="1"/>
  <c r="G6237" i="1"/>
  <c r="M6237" i="1"/>
  <c r="Q6237" i="1"/>
  <c r="M759" i="7" l="1"/>
  <c r="Q6238" i="1"/>
  <c r="G6238" i="1"/>
  <c r="M6238" i="1"/>
  <c r="M760" i="7" l="1"/>
  <c r="G6239" i="1"/>
  <c r="M6239" i="1"/>
  <c r="Q6239" i="1"/>
  <c r="M761" i="7" l="1"/>
  <c r="G6240" i="1"/>
  <c r="M6240" i="1"/>
  <c r="Q6240" i="1"/>
  <c r="M762" i="7" l="1"/>
  <c r="Q6241" i="1"/>
  <c r="G6241" i="1"/>
  <c r="M6241" i="1"/>
  <c r="M763" i="7" l="1"/>
  <c r="G6242" i="1"/>
  <c r="M6242" i="1"/>
  <c r="Q6242" i="1"/>
  <c r="M764" i="7" l="1"/>
  <c r="Q6243" i="1"/>
  <c r="G6243" i="1"/>
  <c r="M6243" i="1"/>
  <c r="M765" i="7" l="1"/>
  <c r="G6244" i="1"/>
  <c r="M6244" i="1"/>
  <c r="Q6244" i="1"/>
  <c r="M766" i="7" l="1"/>
  <c r="G6245" i="1"/>
  <c r="M6245" i="1"/>
  <c r="Q6245" i="1"/>
  <c r="M767" i="7" l="1"/>
  <c r="Q6246" i="1"/>
  <c r="G6246" i="1"/>
  <c r="M6246" i="1"/>
  <c r="M768" i="7" l="1"/>
  <c r="G6247" i="1"/>
  <c r="M6247" i="1"/>
  <c r="Q6247" i="1"/>
  <c r="M769" i="7" l="1"/>
  <c r="G6248" i="1"/>
  <c r="M6248" i="1"/>
  <c r="Q6248" i="1"/>
  <c r="M770" i="7" l="1"/>
  <c r="Q6249" i="1"/>
  <c r="G6249" i="1"/>
  <c r="M6249" i="1"/>
  <c r="M771" i="7" l="1"/>
  <c r="G6250" i="1"/>
  <c r="M6250" i="1"/>
  <c r="Q6250" i="1"/>
  <c r="M772" i="7" l="1"/>
  <c r="Q6251" i="1"/>
  <c r="G6251" i="1"/>
  <c r="M6251" i="1"/>
  <c r="M773" i="7" l="1"/>
  <c r="Q6252" i="1"/>
  <c r="G6252" i="1"/>
  <c r="M6252" i="1"/>
  <c r="M774" i="7" l="1"/>
  <c r="Q6253" i="1"/>
  <c r="G6253" i="1"/>
  <c r="M6253" i="1"/>
  <c r="M775" i="7" l="1"/>
  <c r="G6254" i="1"/>
  <c r="M6254" i="1"/>
  <c r="Q6254" i="1"/>
  <c r="M776" i="7" l="1"/>
  <c r="G6255" i="1"/>
  <c r="M6255" i="1"/>
  <c r="Q6255" i="1"/>
  <c r="M777" i="7" l="1"/>
  <c r="G6256" i="1"/>
  <c r="M6256" i="1"/>
  <c r="Q6256" i="1"/>
  <c r="M778" i="7" l="1"/>
  <c r="G6257" i="1"/>
  <c r="M6257" i="1"/>
  <c r="Q6257" i="1"/>
  <c r="M779" i="7" l="1"/>
  <c r="G6258" i="1"/>
  <c r="M6258" i="1"/>
  <c r="Q6258" i="1"/>
  <c r="M780" i="7" l="1"/>
  <c r="G6259" i="1"/>
  <c r="M6259" i="1"/>
  <c r="Q6259" i="1"/>
  <c r="M781" i="7" l="1"/>
  <c r="G6260" i="1"/>
  <c r="M6260" i="1"/>
  <c r="Q6260" i="1"/>
  <c r="M782" i="7" l="1"/>
  <c r="Q6261" i="1"/>
  <c r="G6261" i="1"/>
  <c r="M6261" i="1"/>
  <c r="M783" i="7" l="1"/>
  <c r="G6262" i="1"/>
  <c r="M6262" i="1"/>
  <c r="Q6262" i="1"/>
  <c r="M784" i="7" l="1"/>
  <c r="G6263" i="1"/>
  <c r="M6263" i="1"/>
  <c r="Q6263" i="1"/>
  <c r="M785" i="7" l="1"/>
  <c r="G6264" i="1"/>
  <c r="M6264" i="1"/>
  <c r="Q6264" i="1"/>
  <c r="M786" i="7" l="1"/>
  <c r="Q6265" i="1"/>
  <c r="G6265" i="1"/>
  <c r="M6265" i="1"/>
  <c r="M787" i="7" l="1"/>
  <c r="G6266" i="1"/>
  <c r="M6266" i="1"/>
  <c r="Q6266" i="1"/>
  <c r="M788" i="7" l="1"/>
  <c r="Q6267" i="1"/>
  <c r="G6267" i="1"/>
  <c r="M6267" i="1"/>
  <c r="M789" i="7" l="1"/>
  <c r="Q6268" i="1"/>
  <c r="G6268" i="1"/>
  <c r="M6268" i="1"/>
  <c r="M790" i="7" l="1"/>
  <c r="Q6269" i="1"/>
  <c r="G6269" i="1"/>
  <c r="M6269" i="1"/>
  <c r="M791" i="7" l="1"/>
  <c r="Q6270" i="1"/>
  <c r="G6270" i="1"/>
  <c r="M6270" i="1"/>
  <c r="M792" i="7" l="1"/>
  <c r="G6271" i="1"/>
  <c r="M6271" i="1"/>
  <c r="Q6271" i="1"/>
  <c r="M793" i="7" l="1"/>
  <c r="Q6272" i="1"/>
  <c r="G6272" i="1"/>
  <c r="M6272" i="1"/>
  <c r="M794" i="7" l="1"/>
  <c r="Q6273" i="1"/>
  <c r="G6273" i="1"/>
  <c r="M6273" i="1"/>
  <c r="M795" i="7" l="1"/>
  <c r="G6274" i="1"/>
  <c r="M6274" i="1"/>
  <c r="Q6274" i="1"/>
  <c r="M796" i="7" l="1"/>
  <c r="Q6275" i="1"/>
  <c r="G6275" i="1"/>
  <c r="M6275" i="1"/>
  <c r="M797" i="7" l="1"/>
  <c r="Q6276" i="1"/>
  <c r="G6276" i="1"/>
  <c r="M6276" i="1"/>
  <c r="M798" i="7" l="1"/>
  <c r="Q6277" i="1"/>
  <c r="G6277" i="1"/>
  <c r="M6277" i="1"/>
  <c r="M799" i="7" l="1"/>
  <c r="G6278" i="1"/>
  <c r="M6278" i="1"/>
  <c r="Q6278" i="1"/>
  <c r="M800" i="7" l="1"/>
  <c r="Q6279" i="1"/>
  <c r="G6279" i="1"/>
  <c r="M6279" i="1"/>
  <c r="M801" i="7" l="1"/>
  <c r="G6280" i="1"/>
  <c r="M6280" i="1"/>
  <c r="Q6280" i="1"/>
  <c r="M802" i="7" l="1"/>
  <c r="G6281" i="1"/>
  <c r="M6281" i="1"/>
  <c r="Q6281" i="1"/>
  <c r="M803" i="7" l="1"/>
  <c r="Q6282" i="1"/>
  <c r="G6282" i="1"/>
  <c r="M6282" i="1"/>
  <c r="M804" i="7" l="1"/>
  <c r="Q6283" i="1"/>
  <c r="G6283" i="1"/>
  <c r="M6283" i="1"/>
  <c r="M805" i="7" l="1"/>
  <c r="G6284" i="1"/>
  <c r="M6284" i="1"/>
  <c r="Q6284" i="1"/>
  <c r="M806" i="7" l="1"/>
  <c r="G6285" i="1"/>
  <c r="M6285" i="1"/>
  <c r="Q6285" i="1"/>
  <c r="M807" i="7" l="1"/>
  <c r="G6286" i="1"/>
  <c r="M6286" i="1"/>
  <c r="Q6286" i="1"/>
  <c r="M808" i="7" l="1"/>
  <c r="G6287" i="1"/>
  <c r="M6287" i="1"/>
  <c r="Q6287" i="1"/>
  <c r="M809" i="7" l="1"/>
  <c r="G6288" i="1"/>
  <c r="M6288" i="1"/>
  <c r="Q6288" i="1"/>
  <c r="M810" i="7" l="1"/>
  <c r="G6289" i="1"/>
  <c r="M6289" i="1"/>
  <c r="Q6289" i="1"/>
  <c r="M811" i="7" l="1"/>
  <c r="G6290" i="1"/>
  <c r="M6290" i="1"/>
  <c r="Q6290" i="1"/>
  <c r="M812" i="7" l="1"/>
  <c r="G6291" i="1"/>
  <c r="M6291" i="1"/>
  <c r="Q6291" i="1"/>
  <c r="M813" i="7" l="1"/>
  <c r="Q6292" i="1"/>
  <c r="G6292" i="1"/>
  <c r="M6292" i="1"/>
  <c r="M814" i="7" l="1"/>
  <c r="Q6293" i="1"/>
  <c r="G6293" i="1"/>
  <c r="M6293" i="1"/>
  <c r="M815" i="7" l="1"/>
  <c r="G6294" i="1"/>
  <c r="M6294" i="1"/>
  <c r="Q6294" i="1"/>
  <c r="M816" i="7" l="1"/>
  <c r="Q6295" i="1"/>
  <c r="G6295" i="1"/>
  <c r="M6295" i="1"/>
  <c r="M817" i="7" l="1"/>
  <c r="G6296" i="1"/>
  <c r="M6296" i="1"/>
  <c r="Q6296" i="1"/>
  <c r="M818" i="7" l="1"/>
  <c r="G6297" i="1"/>
  <c r="M6297" i="1"/>
  <c r="Q6297" i="1"/>
  <c r="M819" i="7" l="1"/>
  <c r="G6298" i="1"/>
  <c r="M6298" i="1"/>
  <c r="Q6298" i="1"/>
  <c r="M820" i="7" l="1"/>
  <c r="G6299" i="1"/>
  <c r="M6299" i="1"/>
  <c r="Q6299" i="1"/>
  <c r="M821" i="7" l="1"/>
  <c r="Q6300" i="1"/>
  <c r="G6300" i="1"/>
  <c r="M6300" i="1"/>
  <c r="M822" i="7" l="1"/>
  <c r="Q6301" i="1"/>
  <c r="G6301" i="1"/>
  <c r="M6301" i="1"/>
  <c r="M823" i="7" l="1"/>
  <c r="G6302" i="1"/>
  <c r="M6302" i="1"/>
  <c r="Q6302" i="1"/>
  <c r="M824" i="7" l="1"/>
  <c r="G6303" i="1"/>
  <c r="M6303" i="1"/>
  <c r="Q6303" i="1"/>
  <c r="M825" i="7" l="1"/>
  <c r="Q6304" i="1"/>
  <c r="G6304" i="1"/>
  <c r="M6304" i="1"/>
  <c r="M826" i="7" l="1"/>
  <c r="G6305" i="1"/>
  <c r="M6305" i="1"/>
  <c r="Q6305" i="1"/>
  <c r="M827" i="7" l="1"/>
  <c r="G6306" i="1"/>
  <c r="M6306" i="1"/>
  <c r="Q6306" i="1"/>
  <c r="M828" i="7" l="1"/>
  <c r="Q6307" i="1"/>
  <c r="G6307" i="1"/>
  <c r="M6307" i="1"/>
  <c r="M829" i="7" l="1"/>
  <c r="Q6308" i="1"/>
  <c r="G6308" i="1"/>
  <c r="M6308" i="1"/>
  <c r="M830" i="7" l="1"/>
  <c r="G6309" i="1"/>
  <c r="M6309" i="1"/>
  <c r="Q6309" i="1"/>
  <c r="M831" i="7" l="1"/>
  <c r="Q6310" i="1"/>
  <c r="G6310" i="1"/>
  <c r="M6310" i="1"/>
  <c r="M832" i="7" l="1"/>
  <c r="G6311" i="1"/>
  <c r="M6311" i="1"/>
  <c r="Q6311" i="1"/>
  <c r="M833" i="7" l="1"/>
  <c r="G6312" i="1"/>
  <c r="M6312" i="1"/>
  <c r="Q6312" i="1"/>
  <c r="M834" i="7" l="1"/>
  <c r="Q6313" i="1"/>
  <c r="G6313" i="1"/>
  <c r="M6313" i="1"/>
  <c r="M835" i="7" l="1"/>
  <c r="Q6314" i="1"/>
  <c r="G6314" i="1"/>
  <c r="M6314" i="1"/>
  <c r="M836" i="7" l="1"/>
  <c r="G6315" i="1"/>
  <c r="M6315" i="1"/>
  <c r="Q6315" i="1"/>
  <c r="M837" i="7" l="1"/>
  <c r="G6316" i="1"/>
  <c r="M6316" i="1"/>
  <c r="Q6316" i="1"/>
  <c r="M838" i="7" l="1"/>
  <c r="Q6317" i="1"/>
  <c r="G6317" i="1"/>
  <c r="M6317" i="1"/>
  <c r="M839" i="7" l="1"/>
  <c r="G6318" i="1"/>
  <c r="M6318" i="1"/>
  <c r="Q6318" i="1"/>
  <c r="M840" i="7" l="1"/>
  <c r="G6319" i="1"/>
  <c r="M6319" i="1"/>
  <c r="Q6319" i="1"/>
  <c r="M841" i="7" l="1"/>
  <c r="Q6320" i="1"/>
  <c r="G6320" i="1"/>
  <c r="M6320" i="1"/>
  <c r="M842" i="7" l="1"/>
  <c r="Q6321" i="1"/>
  <c r="G6321" i="1"/>
  <c r="M6321" i="1"/>
  <c r="M843" i="7" l="1"/>
  <c r="G6322" i="1"/>
  <c r="M6322" i="1"/>
  <c r="Q6322" i="1"/>
  <c r="M844" i="7" l="1"/>
  <c r="Q6323" i="1"/>
  <c r="G6323" i="1"/>
  <c r="M6323" i="1"/>
  <c r="M845" i="7" l="1"/>
  <c r="G6324" i="1"/>
  <c r="M6324" i="1"/>
  <c r="Q6324" i="1"/>
  <c r="M846" i="7" l="1"/>
  <c r="Q6325" i="1"/>
  <c r="G6325" i="1"/>
  <c r="M6325" i="1"/>
  <c r="M847" i="7" l="1"/>
  <c r="G6326" i="1"/>
  <c r="M6326" i="1"/>
  <c r="Q6326" i="1"/>
  <c r="M848" i="7" l="1"/>
  <c r="G6327" i="1"/>
  <c r="M6327" i="1"/>
  <c r="Q6327" i="1"/>
  <c r="M849" i="7" l="1"/>
  <c r="Q6328" i="1"/>
  <c r="G6328" i="1"/>
  <c r="M6328" i="1"/>
  <c r="M850" i="7" l="1"/>
  <c r="G6329" i="1"/>
  <c r="M6329" i="1"/>
  <c r="Q6329" i="1"/>
  <c r="M851" i="7" l="1"/>
  <c r="G6330" i="1"/>
  <c r="M6330" i="1"/>
  <c r="Q6330" i="1"/>
  <c r="M852" i="7" l="1"/>
  <c r="Q6331" i="1"/>
  <c r="G6331" i="1"/>
  <c r="M6331" i="1"/>
  <c r="M853" i="7" l="1"/>
  <c r="G6332" i="1"/>
  <c r="M6332" i="1"/>
  <c r="Q6332" i="1"/>
  <c r="M854" i="7" l="1"/>
  <c r="Q6333" i="1"/>
  <c r="G6333" i="1"/>
  <c r="M6333" i="1"/>
  <c r="M855" i="7" l="1"/>
  <c r="Q6334" i="1"/>
  <c r="G6334" i="1"/>
  <c r="M6334" i="1"/>
  <c r="M856" i="7" l="1"/>
  <c r="G6335" i="1"/>
  <c r="M6335" i="1"/>
  <c r="Q6335" i="1"/>
  <c r="M857" i="7" l="1"/>
  <c r="Q6336" i="1"/>
  <c r="G6336" i="1"/>
  <c r="M6336" i="1"/>
  <c r="M858" i="7" l="1"/>
  <c r="G6337" i="1"/>
  <c r="M6337" i="1"/>
  <c r="Q6337" i="1"/>
  <c r="M859" i="7" l="1"/>
  <c r="G6338" i="1"/>
  <c r="M6338" i="1"/>
  <c r="Q6338" i="1"/>
  <c r="M860" i="7" l="1"/>
  <c r="G6339" i="1"/>
  <c r="M6339" i="1"/>
  <c r="Q6339" i="1"/>
  <c r="M861" i="7" l="1"/>
  <c r="G6340" i="1"/>
  <c r="M6340" i="1"/>
  <c r="Q6340" i="1"/>
  <c r="M862" i="7" l="1"/>
  <c r="Q6341" i="1"/>
  <c r="G6341" i="1"/>
  <c r="M6341" i="1"/>
  <c r="M863" i="7" l="1"/>
  <c r="Q6342" i="1"/>
  <c r="G6342" i="1"/>
  <c r="M6342" i="1"/>
  <c r="M864" i="7" l="1"/>
  <c r="G6343" i="1"/>
  <c r="M6343" i="1"/>
  <c r="Q6343" i="1"/>
  <c r="M865" i="7" l="1"/>
  <c r="G6344" i="1"/>
  <c r="M6344" i="1"/>
  <c r="Q6344" i="1"/>
  <c r="M866" i="7" l="1"/>
  <c r="Q6345" i="1"/>
  <c r="G6345" i="1"/>
  <c r="M6345" i="1"/>
  <c r="M867" i="7" l="1"/>
  <c r="G6346" i="1"/>
  <c r="M6346" i="1"/>
  <c r="Q6346" i="1"/>
  <c r="M868" i="7" l="1"/>
  <c r="G6347" i="1"/>
  <c r="M6347" i="1"/>
  <c r="Q6347" i="1"/>
  <c r="M869" i="7" l="1"/>
  <c r="Q6348" i="1"/>
  <c r="G6348" i="1"/>
  <c r="M6348" i="1"/>
  <c r="M870" i="7" l="1"/>
  <c r="G6349" i="1"/>
  <c r="M6349" i="1"/>
  <c r="Q6349" i="1"/>
  <c r="M871" i="7" l="1"/>
  <c r="G6350" i="1"/>
  <c r="M6350" i="1"/>
  <c r="Q6350" i="1"/>
  <c r="M872" i="7" l="1"/>
  <c r="Q6351" i="1"/>
  <c r="G6351" i="1"/>
  <c r="M6351" i="1"/>
  <c r="M873" i="7" l="1"/>
  <c r="G6352" i="1"/>
  <c r="M6352" i="1"/>
  <c r="Q6352" i="1"/>
  <c r="M874" i="7" l="1"/>
  <c r="Q6353" i="1"/>
  <c r="G6353" i="1"/>
  <c r="M6353" i="1"/>
  <c r="M875" i="7" l="1"/>
  <c r="Q6354" i="1"/>
  <c r="G6354" i="1"/>
  <c r="M6354" i="1"/>
  <c r="M876" i="7" l="1"/>
  <c r="G6355" i="1"/>
  <c r="M6355" i="1"/>
  <c r="Q6355" i="1"/>
  <c r="M877" i="7" l="1"/>
  <c r="G6356" i="1"/>
  <c r="M6356" i="1"/>
  <c r="Q6356" i="1"/>
  <c r="M878" i="7" l="1"/>
  <c r="G6357" i="1"/>
  <c r="M6357" i="1"/>
  <c r="Q6357" i="1"/>
  <c r="M879" i="7" l="1"/>
  <c r="G6358" i="1"/>
  <c r="M6358" i="1"/>
  <c r="Q6358" i="1"/>
  <c r="M880" i="7" l="1"/>
  <c r="Q6359" i="1"/>
  <c r="G6359" i="1"/>
  <c r="M6359" i="1"/>
  <c r="M881" i="7" l="1"/>
  <c r="G6360" i="1"/>
  <c r="M6360" i="1"/>
  <c r="Q6360" i="1"/>
  <c r="M882" i="7" l="1"/>
  <c r="G6361" i="1"/>
  <c r="M6361" i="1"/>
  <c r="Q6361" i="1"/>
  <c r="M883" i="7" l="1"/>
  <c r="Q6362" i="1"/>
  <c r="G6362" i="1"/>
  <c r="M6362" i="1"/>
  <c r="M884" i="7" l="1"/>
  <c r="G6363" i="1"/>
  <c r="M6363" i="1"/>
  <c r="Q6363" i="1"/>
  <c r="M885" i="7" l="1"/>
  <c r="Q6364" i="1"/>
  <c r="G6364" i="1"/>
  <c r="M6364" i="1"/>
  <c r="M886" i="7" l="1"/>
  <c r="G6365" i="1"/>
  <c r="M6365" i="1"/>
  <c r="Q6365" i="1"/>
  <c r="M887" i="7" l="1"/>
  <c r="G6366" i="1"/>
  <c r="M6366" i="1"/>
  <c r="Q6366" i="1"/>
  <c r="M888" i="7" l="1"/>
  <c r="G6367" i="1"/>
  <c r="M6367" i="1"/>
  <c r="Q6367" i="1"/>
  <c r="M889" i="7" l="1"/>
  <c r="G6368" i="1"/>
  <c r="M6368" i="1"/>
  <c r="Q6368" i="1"/>
  <c r="M890" i="7" l="1"/>
  <c r="G6369" i="1"/>
  <c r="M6369" i="1"/>
  <c r="Q6369" i="1"/>
  <c r="M891" i="7" l="1"/>
  <c r="G6370" i="1"/>
  <c r="M6370" i="1"/>
  <c r="Q6370" i="1"/>
  <c r="M892" i="7" l="1"/>
  <c r="G6371" i="1"/>
  <c r="M6371" i="1"/>
  <c r="Q6371" i="1"/>
  <c r="M893" i="7" l="1"/>
  <c r="G6372" i="1"/>
  <c r="M6372" i="1"/>
  <c r="Q6372" i="1"/>
  <c r="M894" i="7" l="1"/>
  <c r="G6373" i="1"/>
  <c r="M6373" i="1"/>
  <c r="Q6373" i="1"/>
  <c r="M895" i="7" l="1"/>
  <c r="Q6374" i="1"/>
  <c r="G6374" i="1"/>
  <c r="M6374" i="1"/>
  <c r="M896" i="7" l="1"/>
  <c r="G6375" i="1"/>
  <c r="M6375" i="1"/>
  <c r="Q6375" i="1"/>
  <c r="M897" i="7" l="1"/>
  <c r="G6376" i="1"/>
  <c r="M6376" i="1"/>
  <c r="Q6376" i="1"/>
  <c r="M898" i="7" l="1"/>
  <c r="Q6377" i="1"/>
  <c r="G6377" i="1"/>
  <c r="M6377" i="1"/>
  <c r="M899" i="7" l="1"/>
  <c r="Q6378" i="1"/>
  <c r="G6378" i="1"/>
  <c r="M6378" i="1"/>
  <c r="M900" i="7" l="1"/>
  <c r="G6379" i="1"/>
  <c r="M6379" i="1"/>
  <c r="Q6379" i="1"/>
  <c r="M901" i="7" l="1"/>
  <c r="Q6380" i="1"/>
  <c r="G6380" i="1"/>
  <c r="M6380" i="1"/>
  <c r="M902" i="7" l="1"/>
  <c r="G6381" i="1"/>
  <c r="M6381" i="1"/>
  <c r="Q6381" i="1"/>
  <c r="M903" i="7" l="1"/>
  <c r="Q6382" i="1"/>
  <c r="G6382" i="1"/>
  <c r="M6382" i="1"/>
  <c r="M904" i="7" l="1"/>
  <c r="G6383" i="1"/>
  <c r="M6383" i="1"/>
  <c r="Q6383" i="1"/>
  <c r="M905" i="7" l="1"/>
  <c r="G6384" i="1"/>
  <c r="M6384" i="1"/>
  <c r="Q6384" i="1"/>
  <c r="M906" i="7" l="1"/>
  <c r="G6385" i="1"/>
  <c r="M6385" i="1"/>
  <c r="Q6385" i="1"/>
  <c r="M907" i="7" l="1"/>
  <c r="Q6386" i="1"/>
  <c r="G6386" i="1"/>
  <c r="M6386" i="1"/>
  <c r="M908" i="7" l="1"/>
  <c r="G6387" i="1"/>
  <c r="M6387" i="1"/>
  <c r="Q6387" i="1"/>
  <c r="M909" i="7" l="1"/>
  <c r="G6388" i="1"/>
  <c r="M6388" i="1"/>
  <c r="Q6388" i="1"/>
  <c r="M910" i="7" l="1"/>
  <c r="G6389" i="1"/>
  <c r="M6389" i="1"/>
  <c r="Q6389" i="1"/>
  <c r="M911" i="7" l="1"/>
  <c r="G6390" i="1"/>
  <c r="M6390" i="1"/>
  <c r="Q6390" i="1"/>
  <c r="M912" i="7" l="1"/>
  <c r="G6391" i="1"/>
  <c r="M6391" i="1"/>
  <c r="Q6391" i="1"/>
  <c r="M913" i="7" l="1"/>
  <c r="G6392" i="1"/>
  <c r="M6392" i="1"/>
  <c r="Q6392" i="1"/>
  <c r="M914" i="7" l="1"/>
  <c r="Q6393" i="1"/>
  <c r="G6393" i="1"/>
  <c r="M6393" i="1"/>
  <c r="M915" i="7" l="1"/>
  <c r="Q6394" i="1"/>
  <c r="G6394" i="1"/>
  <c r="M6394" i="1"/>
  <c r="M916" i="7" l="1"/>
  <c r="Q6395" i="1"/>
  <c r="G6395" i="1"/>
  <c r="M6395" i="1"/>
  <c r="M917" i="7" l="1"/>
  <c r="Q6396" i="1"/>
  <c r="G6396" i="1"/>
  <c r="M6396" i="1"/>
  <c r="M918" i="7" l="1"/>
  <c r="G6397" i="1"/>
  <c r="M6397" i="1"/>
  <c r="Q6397" i="1"/>
  <c r="M919" i="7" l="1"/>
  <c r="Q6398" i="1"/>
  <c r="G6398" i="1"/>
  <c r="M6398" i="1"/>
  <c r="M920" i="7" l="1"/>
  <c r="G6399" i="1"/>
  <c r="M6399" i="1"/>
  <c r="Q6399" i="1"/>
  <c r="M921" i="7" l="1"/>
  <c r="G6400" i="1"/>
  <c r="M6400" i="1"/>
  <c r="Q6400" i="1"/>
  <c r="M922" i="7" l="1"/>
  <c r="Q6401" i="1"/>
  <c r="G6401" i="1"/>
  <c r="M6401" i="1"/>
  <c r="M923" i="7" l="1"/>
  <c r="Q6402" i="1"/>
  <c r="G6402" i="1"/>
  <c r="M6402" i="1"/>
  <c r="M924" i="7" l="1"/>
  <c r="G6403" i="1"/>
  <c r="M6403" i="1"/>
  <c r="Q6403" i="1"/>
  <c r="M925" i="7" l="1"/>
  <c r="G6404" i="1"/>
  <c r="M6404" i="1"/>
  <c r="Q6404" i="1"/>
  <c r="M926" i="7" l="1"/>
  <c r="G6405" i="1"/>
  <c r="M6405" i="1"/>
  <c r="Q6405" i="1"/>
  <c r="M927" i="7" l="1"/>
  <c r="G6406" i="1"/>
  <c r="M6406" i="1"/>
  <c r="Q6406" i="1"/>
  <c r="M928" i="7" l="1"/>
  <c r="G6407" i="1"/>
  <c r="M6407" i="1"/>
  <c r="Q6407" i="1"/>
  <c r="M929" i="7" l="1"/>
  <c r="Q6408" i="1"/>
  <c r="G6408" i="1"/>
  <c r="M6408" i="1"/>
  <c r="M930" i="7" l="1"/>
  <c r="G6409" i="1"/>
  <c r="M6409" i="1"/>
  <c r="Q6409" i="1"/>
  <c r="M931" i="7" l="1"/>
  <c r="G6410" i="1"/>
  <c r="M6410" i="1"/>
  <c r="Q6410" i="1"/>
  <c r="M932" i="7" l="1"/>
  <c r="G6411" i="1"/>
  <c r="M6411" i="1"/>
  <c r="Q6411" i="1"/>
  <c r="M933" i="7" l="1"/>
  <c r="Q6412" i="1"/>
  <c r="G6412" i="1"/>
  <c r="M6412" i="1"/>
  <c r="M934" i="7" l="1"/>
  <c r="G6413" i="1"/>
  <c r="M6413" i="1"/>
  <c r="Q6413" i="1"/>
  <c r="M935" i="7" l="1"/>
  <c r="Q6414" i="1"/>
  <c r="G6414" i="1"/>
  <c r="M6414" i="1"/>
  <c r="M936" i="7" l="1"/>
  <c r="Q6415" i="1"/>
  <c r="G6415" i="1"/>
  <c r="M6415" i="1"/>
  <c r="M937" i="7" l="1"/>
  <c r="G6416" i="1"/>
  <c r="M6416" i="1"/>
  <c r="Q6416" i="1"/>
  <c r="M938" i="7" l="1"/>
  <c r="Q6417" i="1"/>
  <c r="G6417" i="1"/>
  <c r="M6417" i="1"/>
  <c r="M939" i="7" l="1"/>
  <c r="Q6418" i="1"/>
  <c r="G6418" i="1"/>
  <c r="M6418" i="1"/>
  <c r="M940" i="7" l="1"/>
  <c r="G6419" i="1"/>
  <c r="M6419" i="1"/>
  <c r="Q6419" i="1"/>
  <c r="M941" i="7" l="1"/>
  <c r="Q6420" i="1"/>
  <c r="G6420" i="1"/>
  <c r="M6420" i="1"/>
  <c r="M942" i="7" l="1"/>
  <c r="Q6421" i="1"/>
  <c r="G6421" i="1"/>
  <c r="M6421" i="1"/>
  <c r="M943" i="7" l="1"/>
  <c r="Q6422" i="1"/>
  <c r="G6422" i="1"/>
  <c r="M6422" i="1"/>
  <c r="M944" i="7" l="1"/>
  <c r="G6423" i="1"/>
  <c r="M6423" i="1"/>
  <c r="Q6423" i="1"/>
  <c r="M945" i="7" l="1"/>
  <c r="G6424" i="1"/>
  <c r="M6424" i="1"/>
  <c r="Q6424" i="1"/>
  <c r="M946" i="7" l="1"/>
  <c r="Q6425" i="1"/>
  <c r="G6425" i="1"/>
  <c r="M6425" i="1"/>
  <c r="M947" i="7" l="1"/>
  <c r="Q6426" i="1"/>
  <c r="G6426" i="1"/>
  <c r="M6426" i="1"/>
  <c r="M948" i="7" l="1"/>
  <c r="Q6427" i="1"/>
  <c r="G6427" i="1"/>
  <c r="M6427" i="1"/>
  <c r="M949" i="7" l="1"/>
  <c r="G6428" i="1"/>
  <c r="M6428" i="1"/>
  <c r="Q6428" i="1"/>
  <c r="M950" i="7" l="1"/>
  <c r="G6429" i="1"/>
  <c r="M6429" i="1"/>
  <c r="Q6429" i="1"/>
  <c r="M951" i="7" l="1"/>
  <c r="Q6430" i="1"/>
  <c r="G6430" i="1"/>
  <c r="M6430" i="1"/>
  <c r="M952" i="7" l="1"/>
  <c r="G6431" i="1"/>
  <c r="M6431" i="1"/>
  <c r="Q6431" i="1"/>
  <c r="M953" i="7" l="1"/>
  <c r="Q6432" i="1"/>
  <c r="G6432" i="1"/>
  <c r="M6432" i="1"/>
  <c r="M954" i="7" l="1"/>
  <c r="G6433" i="1"/>
  <c r="M6433" i="1"/>
  <c r="Q6433" i="1"/>
  <c r="M955" i="7" l="1"/>
  <c r="Q6434" i="1"/>
  <c r="G6434" i="1"/>
  <c r="M6434" i="1"/>
  <c r="M956" i="7" l="1"/>
  <c r="Q6435" i="1"/>
  <c r="G6435" i="1"/>
  <c r="M6435" i="1"/>
  <c r="M957" i="7" l="1"/>
  <c r="Q6436" i="1"/>
  <c r="G6436" i="1"/>
  <c r="M6436" i="1"/>
  <c r="M958" i="7" l="1"/>
  <c r="G6437" i="1"/>
  <c r="M6437" i="1"/>
  <c r="Q6437" i="1"/>
  <c r="M959" i="7" l="1"/>
  <c r="Q6438" i="1"/>
  <c r="G6438" i="1"/>
  <c r="M6438" i="1"/>
  <c r="M960" i="7" l="1"/>
  <c r="G6439" i="1"/>
  <c r="M6439" i="1"/>
  <c r="Q6439" i="1"/>
  <c r="M961" i="7" l="1"/>
  <c r="Q6440" i="1"/>
  <c r="G6440" i="1"/>
  <c r="M6440" i="1"/>
  <c r="M962" i="7" l="1"/>
  <c r="Q6441" i="1"/>
  <c r="G6441" i="1"/>
  <c r="M6441" i="1"/>
  <c r="M963" i="7" l="1"/>
  <c r="G6442" i="1"/>
  <c r="M6442" i="1"/>
  <c r="Q6442" i="1"/>
  <c r="M964" i="7" l="1"/>
  <c r="Q6443" i="1"/>
  <c r="G6443" i="1"/>
  <c r="M6443" i="1"/>
  <c r="M965" i="7" l="1"/>
  <c r="Q6444" i="1"/>
  <c r="G6444" i="1"/>
  <c r="M6444" i="1"/>
  <c r="M966" i="7" l="1"/>
  <c r="G6445" i="1"/>
  <c r="M6445" i="1"/>
  <c r="Q6445" i="1"/>
  <c r="M967" i="7" l="1"/>
  <c r="Q6446" i="1"/>
  <c r="G6446" i="1"/>
  <c r="M6446" i="1"/>
  <c r="M968" i="7" l="1"/>
  <c r="G6447" i="1"/>
  <c r="M6447" i="1"/>
  <c r="Q6447" i="1"/>
  <c r="M969" i="7" l="1"/>
  <c r="G6448" i="1"/>
  <c r="M6448" i="1"/>
  <c r="Q6448" i="1"/>
  <c r="M970" i="7" l="1"/>
  <c r="Q6449" i="1"/>
  <c r="G6449" i="1"/>
  <c r="M6449" i="1"/>
  <c r="M971" i="7" l="1"/>
  <c r="G6450" i="1"/>
  <c r="M6450" i="1"/>
  <c r="Q6450" i="1"/>
  <c r="M972" i="7" l="1"/>
  <c r="G6451" i="1"/>
  <c r="M6451" i="1"/>
  <c r="Q6451" i="1"/>
  <c r="M973" i="7" l="1"/>
  <c r="G6452" i="1"/>
  <c r="M6452" i="1"/>
  <c r="Q6452" i="1"/>
  <c r="M974" i="7" l="1"/>
  <c r="G6453" i="1"/>
  <c r="M6453" i="1"/>
  <c r="Q6453" i="1"/>
  <c r="M975" i="7" l="1"/>
  <c r="Q6454" i="1"/>
  <c r="G6454" i="1"/>
  <c r="M6454" i="1"/>
  <c r="M976" i="7" l="1"/>
  <c r="Q6455" i="1"/>
  <c r="G6455" i="1"/>
  <c r="M6455" i="1"/>
  <c r="M977" i="7" l="1"/>
  <c r="G6456" i="1"/>
  <c r="M6456" i="1"/>
  <c r="Q6456" i="1"/>
  <c r="M978" i="7" l="1"/>
  <c r="G6457" i="1"/>
  <c r="M6457" i="1"/>
  <c r="Q6457" i="1"/>
  <c r="M979" i="7" l="1"/>
  <c r="Q6458" i="1"/>
  <c r="G6458" i="1"/>
  <c r="M6458" i="1"/>
  <c r="M980" i="7" l="1"/>
  <c r="G6459" i="1"/>
  <c r="M6459" i="1"/>
  <c r="Q6459" i="1"/>
  <c r="M981" i="7" l="1"/>
  <c r="G6460" i="1"/>
  <c r="M6460" i="1"/>
  <c r="Q6460" i="1"/>
  <c r="M982" i="7" l="1"/>
  <c r="Q6461" i="1"/>
  <c r="G6461" i="1"/>
  <c r="M6461" i="1"/>
  <c r="M983" i="7" l="1"/>
  <c r="G6462" i="1"/>
  <c r="M6462" i="1"/>
  <c r="Q6462" i="1"/>
  <c r="M984" i="7" l="1"/>
  <c r="Q6463" i="1"/>
  <c r="G6463" i="1"/>
  <c r="M6463" i="1"/>
  <c r="M985" i="7" l="1"/>
  <c r="Q6464" i="1"/>
  <c r="G6464" i="1"/>
  <c r="M6464" i="1"/>
  <c r="M986" i="7" l="1"/>
  <c r="G6465" i="1"/>
  <c r="M6465" i="1"/>
  <c r="Q6465" i="1"/>
  <c r="M987" i="7" l="1"/>
  <c r="G6466" i="1"/>
  <c r="M6466" i="1"/>
  <c r="Q6466" i="1"/>
  <c r="M988" i="7" l="1"/>
  <c r="Q6467" i="1"/>
  <c r="G6467" i="1"/>
  <c r="M6467" i="1"/>
  <c r="M989" i="7" l="1"/>
  <c r="Q6468" i="1"/>
  <c r="G6468" i="1"/>
  <c r="M6468" i="1"/>
  <c r="M990" i="7" l="1"/>
  <c r="G6469" i="1"/>
  <c r="M6469" i="1"/>
  <c r="Q6469" i="1"/>
  <c r="M991" i="7" l="1"/>
  <c r="G6470" i="1"/>
  <c r="M6470" i="1"/>
  <c r="Q6470" i="1"/>
  <c r="M992" i="7" l="1"/>
  <c r="Q6471" i="1"/>
  <c r="G6471" i="1"/>
  <c r="M6471" i="1"/>
  <c r="M993" i="7" l="1"/>
  <c r="Q6472" i="1"/>
  <c r="G6472" i="1"/>
  <c r="M6472" i="1"/>
  <c r="M994" i="7" l="1"/>
  <c r="G6473" i="1"/>
  <c r="M6473" i="1"/>
  <c r="Q6473" i="1"/>
  <c r="M995" i="7" l="1"/>
  <c r="G6474" i="1"/>
  <c r="M6474" i="1"/>
  <c r="Q6474" i="1"/>
  <c r="M996" i="7" l="1"/>
  <c r="G6475" i="1"/>
  <c r="M6475" i="1"/>
  <c r="Q6475" i="1"/>
  <c r="M997" i="7" l="1"/>
  <c r="G6476" i="1"/>
  <c r="M6476" i="1"/>
  <c r="Q6476" i="1"/>
  <c r="M998" i="7" l="1"/>
  <c r="G6477" i="1"/>
  <c r="M6477" i="1"/>
  <c r="Q6477" i="1"/>
  <c r="M999" i="7" l="1"/>
  <c r="G6478" i="1"/>
  <c r="M6478" i="1"/>
  <c r="Q6478" i="1"/>
  <c r="M1000" i="7" l="1"/>
  <c r="Q6479" i="1"/>
  <c r="G6479" i="1"/>
  <c r="M6479" i="1"/>
  <c r="M1001" i="7" l="1"/>
  <c r="Q6480" i="1"/>
  <c r="G6480" i="1"/>
  <c r="M6480" i="1"/>
  <c r="M1002" i="7" l="1"/>
  <c r="Q6481" i="1"/>
  <c r="G6481" i="1"/>
  <c r="M6481" i="1"/>
  <c r="M1003" i="7" l="1"/>
  <c r="G6482" i="1"/>
  <c r="M6482" i="1"/>
  <c r="Q6482" i="1"/>
  <c r="M1004" i="7" l="1"/>
  <c r="Q6483" i="1"/>
  <c r="G6483" i="1"/>
  <c r="M6483" i="1"/>
  <c r="M1005" i="7" l="1"/>
  <c r="Q6484" i="1"/>
  <c r="G6484" i="1"/>
  <c r="M6484" i="1"/>
  <c r="M1006" i="7" l="1"/>
  <c r="Q6485" i="1"/>
  <c r="G6485" i="1"/>
  <c r="M6485" i="1"/>
  <c r="M1007" i="7" l="1"/>
  <c r="G6486" i="1"/>
  <c r="M6486" i="1"/>
  <c r="Q6486" i="1"/>
  <c r="M1008" i="7" l="1"/>
  <c r="Q6487" i="1"/>
  <c r="G6487" i="1"/>
  <c r="M6487" i="1"/>
  <c r="M1009" i="7" l="1"/>
  <c r="G6488" i="1"/>
  <c r="M6488" i="1"/>
  <c r="Q6488" i="1"/>
  <c r="M1010" i="7" l="1"/>
  <c r="G6489" i="1"/>
  <c r="M6489" i="1"/>
  <c r="Q6489" i="1"/>
  <c r="M1011" i="7" l="1"/>
  <c r="G6490" i="1"/>
  <c r="M6490" i="1"/>
  <c r="Q6490" i="1"/>
  <c r="M1012" i="7" l="1"/>
  <c r="G6491" i="1"/>
  <c r="M6491" i="1"/>
  <c r="Q6491" i="1"/>
  <c r="M1013" i="7" l="1"/>
  <c r="G6492" i="1"/>
  <c r="M6492" i="1"/>
  <c r="Q6492" i="1"/>
  <c r="M1014" i="7" l="1"/>
  <c r="G6493" i="1"/>
  <c r="M6493" i="1"/>
  <c r="Q6493" i="1"/>
  <c r="M1015" i="7" l="1"/>
  <c r="Q6494" i="1"/>
  <c r="G6494" i="1"/>
  <c r="M6494" i="1"/>
  <c r="M1016" i="7" l="1"/>
  <c r="Q6495" i="1"/>
  <c r="G6495" i="1"/>
  <c r="M6495" i="1"/>
  <c r="M1017" i="7" l="1"/>
  <c r="Q6496" i="1"/>
  <c r="G6496" i="1"/>
  <c r="M6496" i="1"/>
  <c r="M1018" i="7" l="1"/>
  <c r="G6497" i="1"/>
  <c r="M6497" i="1"/>
  <c r="Q6497" i="1"/>
  <c r="M1019" i="7" l="1"/>
  <c r="G6498" i="1"/>
  <c r="M6498" i="1"/>
  <c r="Q6498" i="1"/>
  <c r="M1020" i="7" l="1"/>
  <c r="Q6499" i="1"/>
  <c r="G6499" i="1"/>
  <c r="M6499" i="1"/>
  <c r="M1021" i="7" l="1"/>
  <c r="G6500" i="1"/>
  <c r="M6500" i="1"/>
  <c r="Q6500" i="1"/>
  <c r="M1022" i="7" l="1"/>
  <c r="G6501" i="1"/>
  <c r="M6501" i="1"/>
  <c r="Q6501" i="1"/>
  <c r="M1023" i="7" l="1"/>
  <c r="G6502" i="1"/>
  <c r="M6502" i="1"/>
  <c r="Q6502" i="1"/>
  <c r="M1024" i="7" l="1"/>
  <c r="G6503" i="1"/>
  <c r="M6503" i="1"/>
  <c r="Q6503" i="1"/>
  <c r="M1025" i="7" l="1"/>
  <c r="G6504" i="1"/>
  <c r="M6504" i="1"/>
  <c r="Q6504" i="1"/>
  <c r="M1026" i="7" l="1"/>
  <c r="G6505" i="1"/>
  <c r="M6505" i="1"/>
  <c r="Q6505" i="1"/>
  <c r="M1027" i="7" l="1"/>
  <c r="G6506" i="1"/>
  <c r="M6506" i="1"/>
  <c r="Q6506" i="1"/>
  <c r="M1028" i="7" l="1"/>
  <c r="G6507" i="1"/>
  <c r="M6507" i="1"/>
  <c r="Q6507" i="1"/>
  <c r="M1029" i="7" l="1"/>
  <c r="G6508" i="1"/>
  <c r="M6508" i="1"/>
  <c r="Q6508" i="1"/>
  <c r="M1030" i="7" l="1"/>
  <c r="Q6509" i="1"/>
  <c r="G6509" i="1"/>
  <c r="M6509" i="1"/>
  <c r="M1031" i="7" l="1"/>
  <c r="Q6510" i="1"/>
  <c r="G6510" i="1"/>
  <c r="M6510" i="1"/>
  <c r="M1032" i="7" l="1"/>
  <c r="G6511" i="1"/>
  <c r="M6511" i="1"/>
  <c r="Q6511" i="1"/>
  <c r="M1033" i="7" l="1"/>
  <c r="Q6512" i="1"/>
  <c r="G6512" i="1"/>
  <c r="M6512" i="1"/>
  <c r="M1034" i="7" l="1"/>
  <c r="G6513" i="1"/>
  <c r="M6513" i="1"/>
  <c r="Q6513" i="1"/>
  <c r="M1035" i="7" l="1"/>
  <c r="G6514" i="1"/>
  <c r="M6514" i="1"/>
  <c r="Q6514" i="1"/>
  <c r="M1036" i="7" l="1"/>
  <c r="G6515" i="1"/>
  <c r="M6515" i="1"/>
  <c r="Q6515" i="1"/>
  <c r="M1037" i="7" l="1"/>
  <c r="Q6516" i="1"/>
  <c r="G6516" i="1"/>
  <c r="M6516" i="1"/>
  <c r="M1038" i="7" l="1"/>
  <c r="Q6517" i="1"/>
  <c r="G6517" i="1"/>
  <c r="M6517" i="1"/>
  <c r="M1039" i="7" l="1"/>
  <c r="G6518" i="1"/>
  <c r="M6518" i="1"/>
  <c r="Q6518" i="1"/>
  <c r="M1040" i="7" l="1"/>
  <c r="G6519" i="1"/>
  <c r="M6519" i="1"/>
  <c r="Q6519" i="1"/>
  <c r="M1041" i="7" l="1"/>
  <c r="Q6520" i="1"/>
  <c r="G6520" i="1"/>
  <c r="M6520" i="1"/>
  <c r="M1042" i="7" l="1"/>
  <c r="G6521" i="1"/>
  <c r="M6521" i="1"/>
  <c r="Q6521" i="1"/>
  <c r="M1043" i="7" l="1"/>
  <c r="Q6522" i="1"/>
  <c r="G6522" i="1"/>
  <c r="M6522" i="1"/>
  <c r="M1044" i="7" l="1"/>
  <c r="Q6523" i="1"/>
  <c r="G6523" i="1"/>
  <c r="M6523" i="1"/>
  <c r="M1045" i="7" l="1"/>
  <c r="Q6524" i="1"/>
  <c r="G6524" i="1"/>
  <c r="M6524" i="1"/>
  <c r="M1046" i="7" l="1"/>
  <c r="G6525" i="1"/>
  <c r="M6525" i="1"/>
  <c r="Q6525" i="1"/>
  <c r="M1047" i="7" l="1"/>
  <c r="G6526" i="1"/>
  <c r="M6526" i="1"/>
  <c r="Q6526" i="1"/>
  <c r="M1048" i="7" l="1"/>
  <c r="G6527" i="1"/>
  <c r="M6527" i="1"/>
  <c r="Q6527" i="1"/>
  <c r="M1049" i="7" l="1"/>
  <c r="Q6528" i="1"/>
  <c r="G6528" i="1"/>
  <c r="M6528" i="1"/>
  <c r="M1050" i="7" l="1"/>
  <c r="G6529" i="1"/>
  <c r="M6529" i="1"/>
  <c r="Q6529" i="1"/>
  <c r="M1051" i="7" l="1"/>
  <c r="Q6530" i="1"/>
  <c r="G6530" i="1"/>
  <c r="M6530" i="1"/>
  <c r="M1052" i="7" l="1"/>
  <c r="Q6531" i="1"/>
  <c r="G6531" i="1"/>
  <c r="M6531" i="1"/>
  <c r="M1053" i="7" l="1"/>
  <c r="G6532" i="1"/>
  <c r="M6532" i="1"/>
  <c r="Q6532" i="1"/>
  <c r="M1054" i="7" l="1"/>
  <c r="G6533" i="1"/>
  <c r="M6533" i="1"/>
  <c r="Q6533" i="1"/>
  <c r="M1055" i="7" l="1"/>
  <c r="G6534" i="1"/>
  <c r="M6534" i="1"/>
  <c r="Q6534" i="1"/>
  <c r="M1056" i="7" l="1"/>
  <c r="G6535" i="1"/>
  <c r="M6535" i="1"/>
  <c r="Q6535" i="1"/>
  <c r="M1057" i="7" l="1"/>
  <c r="G6536" i="1"/>
  <c r="M6536" i="1"/>
  <c r="Q6536" i="1"/>
  <c r="M1058" i="7" l="1"/>
  <c r="Q6537" i="1"/>
  <c r="G6537" i="1"/>
  <c r="M6537" i="1"/>
  <c r="M1059" i="7" l="1"/>
  <c r="G6538" i="1"/>
  <c r="M6538" i="1"/>
  <c r="Q6538" i="1"/>
  <c r="M1060" i="7" l="1"/>
  <c r="Q6539" i="1"/>
  <c r="G6539" i="1"/>
  <c r="M6539" i="1"/>
  <c r="M1061" i="7" l="1"/>
  <c r="G6540" i="1"/>
  <c r="M6540" i="1"/>
  <c r="Q6540" i="1"/>
  <c r="M1062" i="7" l="1"/>
  <c r="Q6541" i="1"/>
  <c r="G6541" i="1"/>
  <c r="M6541" i="1"/>
  <c r="M1063" i="7" l="1"/>
  <c r="Q6542" i="1"/>
  <c r="G6542" i="1"/>
  <c r="M6542" i="1"/>
  <c r="M1064" i="7" l="1"/>
  <c r="G6543" i="1"/>
  <c r="M6543" i="1"/>
  <c r="Q6543" i="1"/>
  <c r="M1065" i="7" l="1"/>
  <c r="Q6544" i="1"/>
  <c r="G6544" i="1"/>
  <c r="M6544" i="1"/>
  <c r="M1066" i="7" l="1"/>
  <c r="Q6545" i="1"/>
  <c r="G6545" i="1"/>
  <c r="M6545" i="1"/>
  <c r="M1067" i="7" l="1"/>
  <c r="Q6546" i="1"/>
  <c r="G6546" i="1"/>
  <c r="M6546" i="1"/>
  <c r="M1068" i="7" l="1"/>
  <c r="G6547" i="1"/>
  <c r="M6547" i="1"/>
  <c r="Q6547" i="1"/>
  <c r="M1069" i="7" l="1"/>
  <c r="Q6548" i="1"/>
  <c r="G6548" i="1"/>
  <c r="M6548" i="1"/>
  <c r="M1070" i="7" l="1"/>
  <c r="G6549" i="1"/>
  <c r="M6549" i="1"/>
  <c r="Q6549" i="1"/>
  <c r="M1071" i="7" l="1"/>
  <c r="Q6550" i="1"/>
  <c r="G6550" i="1"/>
  <c r="M6550" i="1"/>
  <c r="M1072" i="7" l="1"/>
  <c r="G6551" i="1"/>
  <c r="M6551" i="1"/>
  <c r="Q6551" i="1"/>
  <c r="M1073" i="7" l="1"/>
  <c r="G6552" i="1"/>
  <c r="M6552" i="1"/>
  <c r="Q6552" i="1"/>
  <c r="M1074" i="7" l="1"/>
  <c r="Q6553" i="1"/>
  <c r="G6553" i="1"/>
  <c r="M6553" i="1"/>
  <c r="M1075" i="7" l="1"/>
  <c r="Q6554" i="1"/>
  <c r="G6554" i="1"/>
  <c r="M6554" i="1"/>
  <c r="M1076" i="7" l="1"/>
  <c r="G6555" i="1"/>
  <c r="M6555" i="1"/>
  <c r="Q6555" i="1"/>
  <c r="M1077" i="7" l="1"/>
  <c r="Q6556" i="1"/>
  <c r="G6556" i="1"/>
  <c r="M6556" i="1"/>
  <c r="M1078" i="7" l="1"/>
  <c r="Q6557" i="1"/>
  <c r="G6557" i="1"/>
  <c r="M6557" i="1"/>
  <c r="M1079" i="7" l="1"/>
  <c r="G6558" i="1"/>
  <c r="M6558" i="1"/>
  <c r="Q6558" i="1"/>
  <c r="M1080" i="7" l="1"/>
  <c r="G6559" i="1"/>
  <c r="M6559" i="1"/>
  <c r="Q6559" i="1"/>
  <c r="M1081" i="7" l="1"/>
  <c r="G6560" i="1"/>
  <c r="M6560" i="1"/>
  <c r="Q6560" i="1"/>
  <c r="M1082" i="7" l="1"/>
  <c r="Q6561" i="1"/>
  <c r="G6561" i="1"/>
  <c r="M6561" i="1"/>
  <c r="M1083" i="7" l="1"/>
  <c r="G6562" i="1"/>
  <c r="M6562" i="1"/>
  <c r="Q6562" i="1"/>
  <c r="M1084" i="7" l="1"/>
  <c r="Q6563" i="1"/>
  <c r="G6563" i="1"/>
  <c r="M6563" i="1"/>
  <c r="M1085" i="7" l="1"/>
  <c r="G6564" i="1"/>
  <c r="M6564" i="1"/>
  <c r="Q6564" i="1"/>
  <c r="M1086" i="7" l="1"/>
  <c r="G6565" i="1"/>
  <c r="M6565" i="1"/>
  <c r="Q6565" i="1"/>
  <c r="M1087" i="7" l="1"/>
  <c r="G6566" i="1"/>
  <c r="M6566" i="1"/>
  <c r="Q6566" i="1"/>
  <c r="M1088" i="7" l="1"/>
  <c r="Q6567" i="1"/>
  <c r="G6567" i="1"/>
  <c r="M6567" i="1"/>
  <c r="M1089" i="7" l="1"/>
  <c r="G6568" i="1"/>
  <c r="M6568" i="1"/>
  <c r="Q6568" i="1"/>
  <c r="M1090" i="7" l="1"/>
  <c r="G6569" i="1"/>
  <c r="M6569" i="1"/>
  <c r="Q6569" i="1"/>
  <c r="M1091" i="7" l="1"/>
  <c r="G6570" i="1"/>
  <c r="M6570" i="1"/>
  <c r="Q6570" i="1"/>
  <c r="M1092" i="7" l="1"/>
  <c r="Q6571" i="1"/>
  <c r="G6571" i="1"/>
  <c r="M6571" i="1"/>
  <c r="M1093" i="7" l="1"/>
  <c r="G6572" i="1"/>
  <c r="M6572" i="1"/>
  <c r="Q6572" i="1"/>
  <c r="M1094" i="7" l="1"/>
  <c r="G6573" i="1"/>
  <c r="M6573" i="1"/>
  <c r="Q6573" i="1"/>
  <c r="M1095" i="7" l="1"/>
  <c r="G6574" i="1"/>
  <c r="M6574" i="1"/>
  <c r="Q6574" i="1"/>
  <c r="M1096" i="7" l="1"/>
  <c r="Q6575" i="1"/>
  <c r="G6575" i="1"/>
  <c r="M6575" i="1"/>
  <c r="M1097" i="7" l="1"/>
  <c r="G6576" i="1"/>
  <c r="M6576" i="1"/>
  <c r="Q6576" i="1"/>
  <c r="M1098" i="7" l="1"/>
  <c r="G6577" i="1"/>
  <c r="M6577" i="1"/>
  <c r="Q6577" i="1"/>
  <c r="M1099" i="7" l="1"/>
  <c r="G6578" i="1"/>
  <c r="M6578" i="1"/>
  <c r="Q6578" i="1"/>
  <c r="M1100" i="7" l="1"/>
  <c r="G6579" i="1"/>
  <c r="M6579" i="1"/>
  <c r="Q6579" i="1"/>
  <c r="M1101" i="7" l="1"/>
  <c r="G6580" i="1"/>
  <c r="M6580" i="1"/>
  <c r="Q6580" i="1"/>
  <c r="M1102" i="7" l="1"/>
  <c r="G6581" i="1"/>
  <c r="M6581" i="1"/>
  <c r="Q6581" i="1"/>
  <c r="M1103" i="7" l="1"/>
  <c r="G6582" i="1"/>
  <c r="M6582" i="1"/>
  <c r="Q6582" i="1"/>
  <c r="M1104" i="7" l="1"/>
  <c r="G6583" i="1"/>
  <c r="M6583" i="1"/>
  <c r="Q6583" i="1"/>
  <c r="M1105" i="7" l="1"/>
  <c r="G6584" i="1"/>
  <c r="M6584" i="1"/>
  <c r="Q6584" i="1"/>
  <c r="M1106" i="7" l="1"/>
  <c r="Q6585" i="1"/>
  <c r="G6585" i="1"/>
  <c r="M6585" i="1"/>
  <c r="M1107" i="7" l="1"/>
  <c r="G6586" i="1"/>
  <c r="M6586" i="1"/>
  <c r="Q6586" i="1"/>
  <c r="M1108" i="7" l="1"/>
  <c r="G6587" i="1"/>
  <c r="M6587" i="1"/>
  <c r="Q6587" i="1"/>
  <c r="M1109" i="7" l="1"/>
  <c r="G6588" i="1"/>
  <c r="M6588" i="1"/>
  <c r="Q6588" i="1"/>
  <c r="M1110" i="7" l="1"/>
  <c r="G6589" i="1"/>
  <c r="M6589" i="1"/>
  <c r="Q6589" i="1"/>
  <c r="M1111" i="7" l="1"/>
  <c r="G6590" i="1"/>
  <c r="M6590" i="1"/>
  <c r="Q6590" i="1"/>
  <c r="M1112" i="7" l="1"/>
  <c r="G6591" i="1"/>
  <c r="M6591" i="1"/>
  <c r="Q6591" i="1"/>
  <c r="M1113" i="7" l="1"/>
  <c r="G6592" i="1"/>
  <c r="M6592" i="1"/>
  <c r="Q6592" i="1"/>
  <c r="M1114" i="7" l="1"/>
  <c r="G6593" i="1"/>
  <c r="M6593" i="1"/>
  <c r="Q6593" i="1"/>
  <c r="M1115" i="7" l="1"/>
  <c r="G6594" i="1"/>
  <c r="M6594" i="1"/>
  <c r="Q6594" i="1"/>
  <c r="M1116" i="7" l="1"/>
  <c r="G6595" i="1"/>
  <c r="M6595" i="1"/>
  <c r="Q6595" i="1"/>
  <c r="M1117" i="7" l="1"/>
  <c r="G6596" i="1"/>
  <c r="M6596" i="1"/>
  <c r="Q6596" i="1"/>
  <c r="M1118" i="7" l="1"/>
  <c r="Q6597" i="1"/>
  <c r="G6597" i="1"/>
  <c r="M6597" i="1"/>
  <c r="M1119" i="7" l="1"/>
  <c r="Q6598" i="1"/>
  <c r="G6598" i="1"/>
  <c r="M6598" i="1"/>
  <c r="M1120" i="7" l="1"/>
  <c r="G6599" i="1"/>
  <c r="M6599" i="1"/>
  <c r="Q6599" i="1"/>
  <c r="M1121" i="7" l="1"/>
  <c r="G6600" i="1"/>
  <c r="M6600" i="1"/>
  <c r="Q6600" i="1"/>
  <c r="M1122" i="7" l="1"/>
  <c r="G6601" i="1"/>
  <c r="M6601" i="1"/>
  <c r="Q6601" i="1"/>
  <c r="M1123" i="7" l="1"/>
  <c r="Q6602" i="1"/>
  <c r="G6602" i="1"/>
  <c r="M6602" i="1"/>
  <c r="M1124" i="7" l="1"/>
  <c r="G6603" i="1"/>
  <c r="M6603" i="1"/>
  <c r="Q6603" i="1"/>
  <c r="M1125" i="7" l="1"/>
  <c r="Q6604" i="1"/>
  <c r="G6604" i="1"/>
  <c r="M6604" i="1"/>
  <c r="M1126" i="7" l="1"/>
  <c r="Q6605" i="1"/>
  <c r="G6605" i="1"/>
  <c r="M6605" i="1"/>
  <c r="M1127" i="7" l="1"/>
  <c r="G6606" i="1"/>
  <c r="M6606" i="1"/>
  <c r="Q6606" i="1"/>
  <c r="M1128" i="7" l="1"/>
  <c r="G6607" i="1"/>
  <c r="M6607" i="1"/>
  <c r="Q6607" i="1"/>
  <c r="M1129" i="7" l="1"/>
  <c r="Q6608" i="1"/>
  <c r="G6608" i="1"/>
  <c r="M6608" i="1"/>
  <c r="M1130" i="7" l="1"/>
  <c r="Q6609" i="1"/>
  <c r="G6609" i="1"/>
  <c r="M6609" i="1"/>
  <c r="M1131" i="7" l="1"/>
  <c r="G6610" i="1"/>
  <c r="M6610" i="1"/>
  <c r="Q6610" i="1"/>
  <c r="M1132" i="7" l="1"/>
  <c r="G6611" i="1"/>
  <c r="M6611" i="1"/>
  <c r="Q6611" i="1"/>
  <c r="M1133" i="7" l="1"/>
  <c r="G6612" i="1"/>
  <c r="M6612" i="1"/>
  <c r="Q6612" i="1"/>
  <c r="M1134" i="7" l="1"/>
  <c r="G6613" i="1"/>
  <c r="M6613" i="1"/>
  <c r="Q6613" i="1"/>
  <c r="M1135" i="7" l="1"/>
  <c r="G6614" i="1"/>
  <c r="M6614" i="1"/>
  <c r="Q6614" i="1"/>
  <c r="M1136" i="7" l="1"/>
  <c r="G6615" i="1"/>
  <c r="M6615" i="1"/>
  <c r="Q6615" i="1"/>
  <c r="M1137" i="7" l="1"/>
  <c r="G6616" i="1"/>
  <c r="M6616" i="1"/>
  <c r="Q6616" i="1"/>
  <c r="M1138" i="7" l="1"/>
  <c r="Q6617" i="1"/>
  <c r="G6617" i="1"/>
  <c r="M6617" i="1"/>
  <c r="M1139" i="7" l="1"/>
  <c r="Q6618" i="1"/>
  <c r="G6618" i="1"/>
  <c r="M6618" i="1"/>
  <c r="M1140" i="7" l="1"/>
  <c r="G6619" i="1"/>
  <c r="M6619" i="1"/>
  <c r="Q6619" i="1"/>
  <c r="M1141" i="7" l="1"/>
  <c r="Q6620" i="1"/>
  <c r="G6620" i="1"/>
  <c r="M6620" i="1"/>
  <c r="M1142" i="7" l="1"/>
  <c r="Q6621" i="1"/>
  <c r="G6621" i="1"/>
  <c r="M6621" i="1"/>
  <c r="M1143" i="7" l="1"/>
  <c r="G6622" i="1"/>
  <c r="M6622" i="1"/>
  <c r="Q6622" i="1"/>
  <c r="M1144" i="7" l="1"/>
  <c r="Q6623" i="1"/>
  <c r="G6623" i="1"/>
  <c r="M6623" i="1"/>
  <c r="M1145" i="7" l="1"/>
  <c r="G6624" i="1"/>
  <c r="M6624" i="1"/>
  <c r="Q6624" i="1"/>
  <c r="M1146" i="7" l="1"/>
  <c r="G6625" i="1"/>
  <c r="M6625" i="1"/>
  <c r="Q6625" i="1"/>
  <c r="M1147" i="7" l="1"/>
  <c r="Q6626" i="1"/>
  <c r="G6626" i="1"/>
  <c r="M6626" i="1"/>
  <c r="M1148" i="7" l="1"/>
  <c r="G6627" i="1"/>
  <c r="M6627" i="1"/>
  <c r="Q6627" i="1"/>
  <c r="M1149" i="7" l="1"/>
  <c r="Q6628" i="1"/>
  <c r="G6628" i="1"/>
  <c r="M6628" i="1"/>
  <c r="M1150" i="7" l="1"/>
  <c r="G6629" i="1"/>
  <c r="M6629" i="1"/>
  <c r="Q6629" i="1"/>
  <c r="M1151" i="7" l="1"/>
  <c r="G6630" i="1"/>
  <c r="M6630" i="1"/>
  <c r="Q6630" i="1"/>
  <c r="M1152" i="7" l="1"/>
  <c r="G6631" i="1"/>
  <c r="M6631" i="1"/>
  <c r="Q6631" i="1"/>
  <c r="M1153" i="7" l="1"/>
  <c r="G6632" i="1"/>
  <c r="M6632" i="1"/>
  <c r="Q6632" i="1"/>
  <c r="M1154" i="7" l="1"/>
  <c r="Q6633" i="1"/>
  <c r="G6633" i="1"/>
  <c r="M6633" i="1"/>
  <c r="M1155" i="7" l="1"/>
  <c r="Q6634" i="1"/>
  <c r="G6634" i="1"/>
  <c r="M6634" i="1"/>
  <c r="M1156" i="7" l="1"/>
  <c r="Q6635" i="1"/>
  <c r="G6635" i="1"/>
  <c r="M6635" i="1"/>
  <c r="M1157" i="7" l="1"/>
  <c r="G6636" i="1"/>
  <c r="M6636" i="1"/>
  <c r="Q6636" i="1"/>
  <c r="M1158" i="7" l="1"/>
  <c r="G6637" i="1"/>
  <c r="M6637" i="1"/>
  <c r="Q6637" i="1"/>
  <c r="M1159" i="7" l="1"/>
  <c r="G6638" i="1"/>
  <c r="M6638" i="1"/>
  <c r="Q6638" i="1"/>
  <c r="M1160" i="7" l="1"/>
  <c r="G6639" i="1"/>
  <c r="M6639" i="1"/>
  <c r="Q6639" i="1"/>
  <c r="M1161" i="7" l="1"/>
  <c r="G6640" i="1"/>
  <c r="M6640" i="1"/>
  <c r="Q6640" i="1"/>
  <c r="M1162" i="7" l="1"/>
  <c r="G6641" i="1"/>
  <c r="M6641" i="1"/>
  <c r="Q6641" i="1"/>
  <c r="M1163" i="7" l="1"/>
  <c r="G6642" i="1"/>
  <c r="M6642" i="1"/>
  <c r="Q6642" i="1"/>
  <c r="M1164" i="7" l="1"/>
  <c r="Q6643" i="1"/>
  <c r="G6643" i="1"/>
  <c r="M6643" i="1"/>
  <c r="M1165" i="7" l="1"/>
  <c r="G6644" i="1"/>
  <c r="M6644" i="1"/>
  <c r="Q6644" i="1"/>
  <c r="M1166" i="7" l="1"/>
  <c r="Q6645" i="1"/>
  <c r="G6645" i="1"/>
  <c r="M6645" i="1"/>
  <c r="M1167" i="7" l="1"/>
  <c r="Q6646" i="1"/>
  <c r="G6646" i="1"/>
  <c r="M6646" i="1"/>
  <c r="M1168" i="7" l="1"/>
  <c r="G6647" i="1"/>
  <c r="M6647" i="1"/>
  <c r="Q6647" i="1"/>
  <c r="M1169" i="7" l="1"/>
  <c r="Q6648" i="1"/>
  <c r="G6648" i="1"/>
  <c r="M6648" i="1"/>
  <c r="M1170" i="7" l="1"/>
  <c r="G6649" i="1"/>
  <c r="M6649" i="1"/>
  <c r="Q6649" i="1"/>
  <c r="M1171" i="7" l="1"/>
  <c r="Q6650" i="1"/>
  <c r="G6650" i="1"/>
  <c r="M6650" i="1"/>
  <c r="M1172" i="7" l="1"/>
  <c r="G6651" i="1"/>
  <c r="M6651" i="1"/>
  <c r="Q6651" i="1"/>
  <c r="M1173" i="7" l="1"/>
  <c r="Q6652" i="1"/>
  <c r="G6652" i="1"/>
  <c r="M6652" i="1"/>
  <c r="M1174" i="7" l="1"/>
  <c r="G6653" i="1"/>
  <c r="M6653" i="1"/>
  <c r="Q6653" i="1"/>
  <c r="M1175" i="7" l="1"/>
  <c r="G6654" i="1"/>
  <c r="M6654" i="1"/>
  <c r="Q6654" i="1"/>
  <c r="M1176" i="7" l="1"/>
  <c r="G6655" i="1"/>
  <c r="M6655" i="1"/>
  <c r="Q6655" i="1"/>
  <c r="M1177" i="7" l="1"/>
  <c r="G6656" i="1"/>
  <c r="M6656" i="1"/>
  <c r="Q6656" i="1"/>
  <c r="M1178" i="7" l="1"/>
  <c r="Q6657" i="1"/>
  <c r="G6657" i="1"/>
  <c r="M6657" i="1"/>
  <c r="M1179" i="7" l="1"/>
  <c r="G6658" i="1"/>
  <c r="M6658" i="1"/>
  <c r="Q6658" i="1"/>
  <c r="M1180" i="7" l="1"/>
  <c r="G6659" i="1"/>
  <c r="M6659" i="1"/>
  <c r="Q6659" i="1"/>
  <c r="M1181" i="7" l="1"/>
  <c r="Q6660" i="1"/>
  <c r="G6660" i="1"/>
  <c r="M6660" i="1"/>
  <c r="M1182" i="7" l="1"/>
  <c r="G6661" i="1"/>
  <c r="M6661" i="1"/>
  <c r="Q6661" i="1"/>
  <c r="M1183" i="7" l="1"/>
  <c r="Q6662" i="1"/>
  <c r="G6662" i="1"/>
  <c r="M6662" i="1"/>
  <c r="M1184" i="7" l="1"/>
  <c r="Q6663" i="1"/>
  <c r="G6663" i="1"/>
  <c r="M6663" i="1"/>
  <c r="M1185" i="7" l="1"/>
  <c r="Q6664" i="1"/>
  <c r="G6664" i="1"/>
  <c r="M6664" i="1"/>
  <c r="M1186" i="7" l="1"/>
  <c r="G6665" i="1"/>
  <c r="M6665" i="1"/>
  <c r="Q6665" i="1"/>
  <c r="M1187" i="7" l="1"/>
  <c r="Q6666" i="1"/>
  <c r="G6666" i="1"/>
  <c r="M6666" i="1"/>
  <c r="M1188" i="7" l="1"/>
  <c r="G6667" i="1"/>
  <c r="M6667" i="1"/>
  <c r="Q6667" i="1"/>
  <c r="M1189" i="7" l="1"/>
  <c r="Q6668" i="1"/>
  <c r="G6668" i="1"/>
  <c r="M6668" i="1"/>
  <c r="M1190" i="7" l="1"/>
  <c r="G6669" i="1"/>
  <c r="M6669" i="1"/>
  <c r="Q6669" i="1"/>
  <c r="M1191" i="7" l="1"/>
  <c r="G6670" i="1"/>
  <c r="M6670" i="1"/>
  <c r="Q6670" i="1"/>
  <c r="M1192" i="7" l="1"/>
  <c r="Q6671" i="1"/>
  <c r="G6671" i="1"/>
  <c r="M6671" i="1"/>
  <c r="M1193" i="7" l="1"/>
  <c r="G6672" i="1"/>
  <c r="M6672" i="1"/>
  <c r="Q6672" i="1"/>
  <c r="M1194" i="7" l="1"/>
  <c r="Q6673" i="1"/>
  <c r="G6673" i="1"/>
  <c r="M6673" i="1"/>
  <c r="M1195" i="7" l="1"/>
  <c r="Q6674" i="1"/>
  <c r="G6674" i="1"/>
  <c r="M6674" i="1"/>
  <c r="M1196" i="7" l="1"/>
  <c r="Q6675" i="1"/>
  <c r="G6675" i="1"/>
  <c r="M6675" i="1"/>
  <c r="M1197" i="7" l="1"/>
  <c r="G6676" i="1"/>
  <c r="M6676" i="1"/>
  <c r="Q6676" i="1"/>
  <c r="M1198" i="7" l="1"/>
  <c r="Q6677" i="1"/>
  <c r="G6677" i="1"/>
  <c r="M6677" i="1"/>
  <c r="M1199" i="7" l="1"/>
  <c r="G6678" i="1"/>
  <c r="M6678" i="1"/>
  <c r="Q6678" i="1"/>
  <c r="M1200" i="7" l="1"/>
  <c r="G6679" i="1"/>
  <c r="M6679" i="1"/>
  <c r="Q6679" i="1"/>
  <c r="M1201" i="7" l="1"/>
  <c r="G6680" i="1"/>
  <c r="M6680" i="1"/>
  <c r="Q6680" i="1"/>
  <c r="M1202" i="7" l="1"/>
  <c r="Q6681" i="1"/>
  <c r="G6681" i="1"/>
  <c r="M6681" i="1"/>
  <c r="M1203" i="7" l="1"/>
  <c r="Q6682" i="1"/>
  <c r="G6682" i="1"/>
  <c r="M6682" i="1"/>
  <c r="M1204" i="7" l="1"/>
  <c r="Q6683" i="1"/>
  <c r="G6683" i="1"/>
  <c r="M6683" i="1"/>
  <c r="M1205" i="7" l="1"/>
  <c r="Q6684" i="1"/>
  <c r="G6684" i="1"/>
  <c r="M6684" i="1"/>
  <c r="M1206" i="7" l="1"/>
  <c r="G6685" i="1"/>
  <c r="M6685" i="1"/>
  <c r="Q6685" i="1"/>
  <c r="M1207" i="7" l="1"/>
  <c r="G6686" i="1"/>
  <c r="M6686" i="1"/>
  <c r="Q6686" i="1"/>
  <c r="M1208" i="7" l="1"/>
  <c r="G6687" i="1"/>
  <c r="M6687" i="1"/>
  <c r="Q6687" i="1"/>
  <c r="M1209" i="7" l="1"/>
  <c r="G6688" i="1"/>
  <c r="M6688" i="1"/>
  <c r="Q6688" i="1"/>
  <c r="M1210" i="7" l="1"/>
  <c r="G6689" i="1"/>
  <c r="M6689" i="1"/>
  <c r="Q6689" i="1"/>
  <c r="M1211" i="7" l="1"/>
  <c r="Q6690" i="1"/>
  <c r="G6690" i="1"/>
  <c r="M6690" i="1"/>
  <c r="M1212" i="7" l="1"/>
  <c r="G6691" i="1"/>
  <c r="M6691" i="1"/>
  <c r="Q6691" i="1"/>
  <c r="M1213" i="7" l="1"/>
  <c r="Q6692" i="1"/>
  <c r="G6692" i="1"/>
  <c r="M6692" i="1"/>
  <c r="M1214" i="7" l="1"/>
  <c r="G6693" i="1"/>
  <c r="M6693" i="1"/>
  <c r="Q6693" i="1"/>
  <c r="M1215" i="7" l="1"/>
  <c r="Q6694" i="1"/>
  <c r="G6694" i="1"/>
  <c r="M6694" i="1"/>
  <c r="M1216" i="7" l="1"/>
  <c r="Q6695" i="1"/>
  <c r="G6695" i="1"/>
  <c r="M6695" i="1"/>
  <c r="M1217" i="7" l="1"/>
  <c r="Q6696" i="1"/>
  <c r="G6696" i="1"/>
  <c r="M6696" i="1"/>
  <c r="M1218" i="7" l="1"/>
  <c r="G6697" i="1"/>
  <c r="M6697" i="1"/>
  <c r="Q6697" i="1"/>
  <c r="M1219" i="7" l="1"/>
  <c r="G6698" i="1"/>
  <c r="M6698" i="1"/>
  <c r="Q6698" i="1"/>
  <c r="M1220" i="7" l="1"/>
  <c r="G6699" i="1"/>
  <c r="M6699" i="1"/>
  <c r="Q6699" i="1"/>
  <c r="M1221" i="7" l="1"/>
  <c r="G6700" i="1"/>
  <c r="M6700" i="1"/>
  <c r="Q6700" i="1"/>
  <c r="M1222" i="7" l="1"/>
  <c r="Q6701" i="1"/>
  <c r="G6701" i="1"/>
  <c r="M6701" i="1"/>
  <c r="M1223" i="7" l="1"/>
  <c r="Q6702" i="1"/>
  <c r="G6702" i="1"/>
  <c r="M6702" i="1"/>
  <c r="M1224" i="7" l="1"/>
  <c r="G6703" i="1"/>
  <c r="M6703" i="1"/>
  <c r="Q6703" i="1"/>
  <c r="M1225" i="7" l="1"/>
  <c r="Q6704" i="1"/>
  <c r="G6704" i="1"/>
  <c r="M6704" i="1"/>
  <c r="M1226" i="7" l="1"/>
  <c r="G6705" i="1"/>
  <c r="M6705" i="1"/>
  <c r="Q6705" i="1"/>
  <c r="M1227" i="7" l="1"/>
  <c r="G6706" i="1"/>
  <c r="M6706" i="1"/>
  <c r="Q6706" i="1"/>
  <c r="M1228" i="7" l="1"/>
  <c r="G6707" i="1"/>
  <c r="M6707" i="1"/>
  <c r="Q6707" i="1"/>
  <c r="M1229" i="7" l="1"/>
  <c r="Q6708" i="1"/>
  <c r="G6708" i="1"/>
  <c r="M6708" i="1"/>
  <c r="M1230" i="7" l="1"/>
  <c r="Q6709" i="1"/>
  <c r="G6709" i="1"/>
  <c r="M6709" i="1"/>
  <c r="M1231" i="7" l="1"/>
  <c r="G6710" i="1"/>
  <c r="M6710" i="1"/>
  <c r="Q6710" i="1"/>
  <c r="M1232" i="7" l="1"/>
  <c r="G6711" i="1"/>
  <c r="M6711" i="1"/>
  <c r="Q6711" i="1"/>
  <c r="M1233" i="7" l="1"/>
  <c r="Q6712" i="1"/>
  <c r="G6712" i="1"/>
  <c r="M6712" i="1"/>
  <c r="M1234" i="7" l="1"/>
  <c r="G6713" i="1"/>
  <c r="M6713" i="1"/>
  <c r="Q6713" i="1"/>
  <c r="M1235" i="7" l="1"/>
  <c r="G6714" i="1"/>
  <c r="M6714" i="1"/>
  <c r="Q6714" i="1"/>
  <c r="M1236" i="7" l="1"/>
  <c r="Q6715" i="1"/>
  <c r="G6715" i="1"/>
  <c r="M6715" i="1"/>
  <c r="M1237" i="7" l="1"/>
  <c r="G6716" i="1"/>
  <c r="M6716" i="1"/>
  <c r="Q6716" i="1"/>
  <c r="M1238" i="7" l="1"/>
  <c r="Q6717" i="1"/>
  <c r="G6717" i="1"/>
  <c r="M6717" i="1"/>
  <c r="M1239" i="7" l="1"/>
  <c r="G6718" i="1"/>
  <c r="M6718" i="1"/>
  <c r="Q6718" i="1"/>
  <c r="M1240" i="7" l="1"/>
  <c r="G6719" i="1"/>
  <c r="M6719" i="1"/>
  <c r="Q6719" i="1"/>
  <c r="M1241" i="7" l="1"/>
  <c r="Q6720" i="1"/>
  <c r="G6720" i="1"/>
  <c r="M6720" i="1"/>
  <c r="M1242" i="7" l="1"/>
  <c r="G6721" i="1"/>
  <c r="M6721" i="1"/>
  <c r="Q6721" i="1"/>
  <c r="M1243" i="7" l="1"/>
  <c r="G6722" i="1"/>
  <c r="M6722" i="1"/>
  <c r="Q6722" i="1"/>
  <c r="M1244" i="7" l="1"/>
  <c r="G6723" i="1"/>
  <c r="M6723" i="1"/>
  <c r="Q6723" i="1"/>
  <c r="M1245" i="7" l="1"/>
  <c r="Q6724" i="1"/>
  <c r="G6724" i="1"/>
  <c r="M6724" i="1"/>
  <c r="M1246" i="7" l="1"/>
  <c r="Q6725" i="1"/>
  <c r="G6725" i="1"/>
  <c r="M6725" i="1"/>
  <c r="M1247" i="7" l="1"/>
  <c r="Q6726" i="1"/>
  <c r="G6726" i="1"/>
  <c r="M6726" i="1"/>
  <c r="M1248" i="7" l="1"/>
  <c r="G6727" i="1"/>
  <c r="M6727" i="1"/>
  <c r="Q6727" i="1"/>
  <c r="M1249" i="7" l="1"/>
  <c r="G6728" i="1"/>
  <c r="M6728" i="1"/>
  <c r="Q6728" i="1"/>
  <c r="M1250" i="7" l="1"/>
  <c r="Q6729" i="1"/>
  <c r="G6729" i="1"/>
  <c r="M6729" i="1"/>
  <c r="M1251" i="7" l="1"/>
  <c r="Q6730" i="1"/>
  <c r="G6730" i="1"/>
  <c r="M6730" i="1"/>
  <c r="M1252" i="7" l="1"/>
  <c r="G6731" i="1"/>
  <c r="M6731" i="1"/>
  <c r="Q6731" i="1"/>
  <c r="M1253" i="7" l="1"/>
  <c r="G6732" i="1"/>
  <c r="M6732" i="1"/>
  <c r="Q6732" i="1"/>
  <c r="M1254" i="7" l="1"/>
  <c r="Q6733" i="1"/>
  <c r="G6733" i="1"/>
  <c r="M6733" i="1"/>
  <c r="M1255" i="7" l="1"/>
  <c r="G6734" i="1"/>
  <c r="M6734" i="1"/>
  <c r="Q6734" i="1"/>
  <c r="M1256" i="7" l="1"/>
  <c r="G6735" i="1"/>
  <c r="M6735" i="1"/>
  <c r="Q6735" i="1"/>
  <c r="M1257" i="7" l="1"/>
  <c r="G6736" i="1"/>
  <c r="M6736" i="1"/>
  <c r="Q6736" i="1"/>
  <c r="M1258" i="7" l="1"/>
  <c r="G6737" i="1"/>
  <c r="M6737" i="1"/>
  <c r="Q6737" i="1"/>
  <c r="M1259" i="7" l="1"/>
  <c r="G6738" i="1"/>
  <c r="M6738" i="1"/>
  <c r="Q6738" i="1"/>
  <c r="M1260" i="7" l="1"/>
  <c r="G6739" i="1"/>
  <c r="M6739" i="1"/>
  <c r="Q6739" i="1"/>
  <c r="M1261" i="7" l="1"/>
  <c r="G6740" i="1"/>
  <c r="M6740" i="1"/>
  <c r="Q6740" i="1"/>
  <c r="M1262" i="7" l="1"/>
  <c r="G6741" i="1"/>
  <c r="M6741" i="1"/>
  <c r="Q6741" i="1"/>
  <c r="M1263" i="7" l="1"/>
  <c r="Q6742" i="1"/>
  <c r="G6742" i="1"/>
  <c r="M6742" i="1"/>
  <c r="M1264" i="7" l="1"/>
  <c r="G6743" i="1"/>
  <c r="M6743" i="1"/>
  <c r="Q6743" i="1"/>
  <c r="M1265" i="7" l="1"/>
  <c r="G6744" i="1"/>
  <c r="M6744" i="1"/>
  <c r="Q6744" i="1"/>
  <c r="M1266" i="7" l="1"/>
  <c r="Q6745" i="1"/>
  <c r="G6745" i="1"/>
  <c r="M6745" i="1"/>
  <c r="M1267" i="7" l="1"/>
  <c r="G6746" i="1"/>
  <c r="M6746" i="1"/>
  <c r="Q6746" i="1"/>
  <c r="M1268" i="7" l="1"/>
  <c r="G6747" i="1"/>
  <c r="M6747" i="1"/>
  <c r="Q6747" i="1"/>
  <c r="M1269" i="7" l="1"/>
  <c r="G6748" i="1"/>
  <c r="M6748" i="1"/>
  <c r="Q6748" i="1"/>
  <c r="M1270" i="7" l="1"/>
  <c r="Q6749" i="1"/>
  <c r="G6749" i="1"/>
  <c r="M6749" i="1"/>
  <c r="M1271" i="7" l="1"/>
  <c r="G6750" i="1"/>
  <c r="M6750" i="1"/>
  <c r="Q6750" i="1"/>
  <c r="M1272" i="7" l="1"/>
  <c r="G6751" i="1"/>
  <c r="M6751" i="1"/>
  <c r="Q6751" i="1"/>
  <c r="M1273" i="7" l="1"/>
  <c r="G6752" i="1"/>
  <c r="M6752" i="1"/>
  <c r="Q6752" i="1"/>
  <c r="M1274" i="7" l="1"/>
  <c r="Q6753" i="1"/>
  <c r="G6753" i="1"/>
  <c r="M6753" i="1"/>
  <c r="M1275" i="7" l="1"/>
  <c r="Q6754" i="1"/>
  <c r="G6754" i="1"/>
  <c r="M6754" i="1"/>
  <c r="M1276" i="7" l="1"/>
  <c r="G6755" i="1"/>
  <c r="M6755" i="1"/>
  <c r="Q6755" i="1"/>
  <c r="M1277" i="7" l="1"/>
  <c r="G6756" i="1"/>
  <c r="M6756" i="1"/>
  <c r="Q6756" i="1"/>
  <c r="M1278" i="7" l="1"/>
  <c r="Q6757" i="1"/>
  <c r="G6757" i="1"/>
  <c r="M6757" i="1"/>
  <c r="M1279" i="7" l="1"/>
  <c r="G6758" i="1"/>
  <c r="M6758" i="1"/>
  <c r="Q6758" i="1"/>
  <c r="M1280" i="7" l="1"/>
  <c r="G6759" i="1"/>
  <c r="M6759" i="1"/>
  <c r="Q6759" i="1"/>
  <c r="M1281" i="7" l="1"/>
  <c r="Q6760" i="1"/>
  <c r="G6760" i="1"/>
  <c r="M6760" i="1"/>
  <c r="M1282" i="7" l="1"/>
  <c r="Q6761" i="1"/>
  <c r="G6761" i="1"/>
  <c r="M6761" i="1"/>
  <c r="M1283" i="7" l="1"/>
  <c r="Q6762" i="1"/>
  <c r="G6762" i="1"/>
  <c r="M6762" i="1"/>
  <c r="M1284" i="7" l="1"/>
  <c r="G6763" i="1"/>
  <c r="M6763" i="1"/>
  <c r="Q6763" i="1"/>
  <c r="M1285" i="7" l="1"/>
  <c r="G6764" i="1"/>
  <c r="M6764" i="1"/>
  <c r="Q6764" i="1"/>
  <c r="M1286" i="7" l="1"/>
  <c r="Q6765" i="1"/>
  <c r="G6765" i="1"/>
  <c r="M6765" i="1"/>
  <c r="M1287" i="7" l="1"/>
  <c r="G6766" i="1"/>
  <c r="M6766" i="1"/>
  <c r="Q6766" i="1"/>
  <c r="M1288" i="7" l="1"/>
  <c r="Q6767" i="1"/>
  <c r="G6767" i="1"/>
  <c r="M6767" i="1"/>
  <c r="M1289" i="7" l="1"/>
  <c r="G6768" i="1"/>
  <c r="M6768" i="1"/>
  <c r="Q6768" i="1"/>
  <c r="M1290" i="7" l="1"/>
  <c r="Q6769" i="1"/>
  <c r="G6769" i="1"/>
  <c r="M6769" i="1"/>
  <c r="M1291" i="7" l="1"/>
  <c r="G6770" i="1"/>
  <c r="M6770" i="1"/>
  <c r="Q6770" i="1"/>
  <c r="M1292" i="7" l="1"/>
  <c r="Q6771" i="1"/>
  <c r="G6771" i="1"/>
  <c r="M6771" i="1"/>
  <c r="M1293" i="7" l="1"/>
  <c r="Q6772" i="1"/>
  <c r="G6772" i="1"/>
  <c r="M6772" i="1"/>
  <c r="M1294" i="7" l="1"/>
  <c r="Q6773" i="1"/>
  <c r="G6773" i="1"/>
  <c r="M6773" i="1"/>
  <c r="M1295" i="7" l="1"/>
  <c r="G6774" i="1"/>
  <c r="M6774" i="1"/>
  <c r="Q6774" i="1"/>
  <c r="M1296" i="7" l="1"/>
  <c r="G6775" i="1"/>
  <c r="M6775" i="1"/>
  <c r="Q6775" i="1"/>
  <c r="M1297" i="7" l="1"/>
  <c r="G6776" i="1"/>
  <c r="M6776" i="1"/>
  <c r="Q6776" i="1"/>
  <c r="M1298" i="7" l="1"/>
  <c r="G6777" i="1"/>
  <c r="M6777" i="1"/>
  <c r="Q6777" i="1"/>
  <c r="M1299" i="7" l="1"/>
  <c r="G6778" i="1"/>
  <c r="M6778" i="1"/>
  <c r="Q6778" i="1"/>
  <c r="M1300" i="7" l="1"/>
  <c r="Q6779" i="1"/>
  <c r="G6779" i="1"/>
  <c r="M6779" i="1"/>
  <c r="M1301" i="7" l="1"/>
  <c r="G6780" i="1"/>
  <c r="M6780" i="1"/>
  <c r="Q6780" i="1"/>
  <c r="M1302" i="7" l="1"/>
  <c r="G6781" i="1"/>
  <c r="M6781" i="1"/>
  <c r="Q6781" i="1"/>
  <c r="M1303" i="7" l="1"/>
  <c r="Q6782" i="1"/>
  <c r="G6782" i="1"/>
  <c r="M6782" i="1"/>
  <c r="M1304" i="7" l="1"/>
  <c r="Q6783" i="1"/>
  <c r="G6783" i="1"/>
  <c r="M6783" i="1"/>
  <c r="M1305" i="7" l="1"/>
  <c r="G6784" i="1"/>
  <c r="M6784" i="1"/>
  <c r="Q6784" i="1"/>
  <c r="M1306" i="7" l="1"/>
  <c r="G6785" i="1"/>
  <c r="M6785" i="1"/>
  <c r="Q6785" i="1"/>
  <c r="M1307" i="7" l="1"/>
  <c r="Q6786" i="1"/>
  <c r="G6786" i="1"/>
  <c r="M6786" i="1"/>
  <c r="M1308" i="7" l="1"/>
  <c r="G6787" i="1"/>
  <c r="M6787" i="1"/>
  <c r="Q6787" i="1"/>
  <c r="M1309" i="7" l="1"/>
  <c r="Q6788" i="1"/>
  <c r="G6788" i="1"/>
  <c r="M6788" i="1"/>
  <c r="M1310" i="7" l="1"/>
  <c r="G6789" i="1"/>
  <c r="M6789" i="1"/>
  <c r="Q6789" i="1"/>
  <c r="M1311" i="7" l="1"/>
  <c r="Q6790" i="1"/>
  <c r="G6790" i="1"/>
  <c r="M6790" i="1"/>
  <c r="M1312" i="7" l="1"/>
  <c r="G6791" i="1"/>
  <c r="M6791" i="1"/>
  <c r="Q6791" i="1"/>
  <c r="M1313" i="7" l="1"/>
  <c r="G6792" i="1"/>
  <c r="M6792" i="1"/>
  <c r="Q6792" i="1"/>
  <c r="M1314" i="7" l="1"/>
  <c r="G6793" i="1"/>
  <c r="M6793" i="1"/>
  <c r="Q6793" i="1"/>
  <c r="M1315" i="7" l="1"/>
  <c r="G6794" i="1"/>
  <c r="M6794" i="1"/>
  <c r="Q6794" i="1"/>
  <c r="M1316" i="7" l="1"/>
  <c r="G6795" i="1"/>
  <c r="M6795" i="1"/>
  <c r="Q6795" i="1"/>
  <c r="M1317" i="7" l="1"/>
  <c r="Q6796" i="1"/>
  <c r="G6796" i="1"/>
  <c r="M6796" i="1"/>
  <c r="M1318" i="7" l="1"/>
  <c r="G6797" i="1"/>
  <c r="M6797" i="1"/>
  <c r="Q6797" i="1"/>
  <c r="M1319" i="7" l="1"/>
  <c r="G6798" i="1"/>
  <c r="M6798" i="1"/>
  <c r="Q6798" i="1"/>
  <c r="M1320" i="7" l="1"/>
  <c r="G6799" i="1"/>
  <c r="M6799" i="1"/>
  <c r="Q6799" i="1"/>
  <c r="M1321" i="7" l="1"/>
  <c r="Q6800" i="1"/>
  <c r="G6800" i="1"/>
  <c r="M6800" i="1"/>
  <c r="M1322" i="7" l="1"/>
  <c r="G6801" i="1"/>
  <c r="M6801" i="1"/>
  <c r="Q6801" i="1"/>
  <c r="M1323" i="7" l="1"/>
  <c r="Q6802" i="1"/>
  <c r="G6802" i="1"/>
  <c r="M6802" i="1"/>
  <c r="M1324" i="7" l="1"/>
  <c r="G6803" i="1"/>
  <c r="M6803" i="1"/>
  <c r="Q6803" i="1"/>
  <c r="M1325" i="7" l="1"/>
  <c r="Q6804" i="1"/>
  <c r="G6804" i="1"/>
  <c r="M6804" i="1"/>
  <c r="M1326" i="7" l="1"/>
  <c r="Q6805" i="1"/>
  <c r="G6805" i="1"/>
  <c r="M6805" i="1"/>
  <c r="M1327" i="7" l="1"/>
  <c r="G6806" i="1"/>
  <c r="M6806" i="1"/>
  <c r="Q6806" i="1"/>
  <c r="M1328" i="7" l="1"/>
  <c r="Q6807" i="1"/>
  <c r="G6807" i="1"/>
  <c r="M6807" i="1"/>
  <c r="M1329" i="7" l="1"/>
  <c r="Q6808" i="1"/>
  <c r="G6808" i="1"/>
  <c r="M6808" i="1"/>
  <c r="M1330" i="7" l="1"/>
  <c r="Q6809" i="1"/>
  <c r="G6809" i="1"/>
  <c r="M6809" i="1"/>
  <c r="M1331" i="7" l="1"/>
  <c r="G6810" i="1"/>
  <c r="M6810" i="1"/>
  <c r="Q6810" i="1"/>
  <c r="M1332" i="7" l="1"/>
  <c r="Q6811" i="1"/>
  <c r="G6811" i="1"/>
  <c r="M6811" i="1"/>
  <c r="M1333" i="7" l="1"/>
  <c r="Q6812" i="1"/>
  <c r="G6812" i="1"/>
  <c r="M6812" i="1"/>
  <c r="M1334" i="7" l="1"/>
  <c r="G6813" i="1"/>
  <c r="M6813" i="1"/>
  <c r="Q6813" i="1"/>
  <c r="M1335" i="7" l="1"/>
  <c r="G6814" i="1"/>
  <c r="M6814" i="1"/>
  <c r="Q6814" i="1"/>
  <c r="M1336" i="7" l="1"/>
  <c r="G6815" i="1"/>
  <c r="M6815" i="1"/>
  <c r="Q6815" i="1"/>
  <c r="M1337" i="7" l="1"/>
  <c r="G6816" i="1"/>
  <c r="M6816" i="1"/>
  <c r="Q6816" i="1"/>
  <c r="M1338" i="7" l="1"/>
  <c r="G6817" i="1"/>
  <c r="M6817" i="1"/>
  <c r="Q6817" i="1"/>
  <c r="M1339" i="7" l="1"/>
  <c r="G6818" i="1"/>
  <c r="M6818" i="1"/>
  <c r="Q6818" i="1"/>
  <c r="M1340" i="7" l="1"/>
  <c r="G6819" i="1"/>
  <c r="M6819" i="1"/>
  <c r="Q6819" i="1"/>
  <c r="M1341" i="7" l="1"/>
  <c r="G6820" i="1"/>
  <c r="M6820" i="1"/>
  <c r="Q6820" i="1"/>
  <c r="M1342" i="7" l="1"/>
  <c r="G6821" i="1"/>
  <c r="M6821" i="1"/>
  <c r="Q6821" i="1"/>
  <c r="M1343" i="7" l="1"/>
  <c r="G6822" i="1"/>
  <c r="M6822" i="1"/>
  <c r="Q6822" i="1"/>
  <c r="M1344" i="7" l="1"/>
  <c r="G6823" i="1"/>
  <c r="M6823" i="1"/>
  <c r="Q6823" i="1"/>
  <c r="M1345" i="7" l="1"/>
  <c r="G6824" i="1"/>
  <c r="M6824" i="1"/>
  <c r="Q6824" i="1"/>
  <c r="M1346" i="7" l="1"/>
  <c r="Q6825" i="1"/>
  <c r="G6825" i="1"/>
  <c r="M6825" i="1"/>
  <c r="M1347" i="7" l="1"/>
  <c r="Q6826" i="1"/>
  <c r="G6826" i="1"/>
  <c r="M6826" i="1"/>
  <c r="M1348" i="7" l="1"/>
  <c r="G6827" i="1"/>
  <c r="M6827" i="1"/>
  <c r="Q6827" i="1"/>
  <c r="M1349" i="7" l="1"/>
  <c r="G6828" i="1"/>
  <c r="M6828" i="1"/>
  <c r="Q6828" i="1"/>
  <c r="M1350" i="7" l="1"/>
  <c r="Q6829" i="1"/>
  <c r="G6829" i="1"/>
  <c r="M6829" i="1"/>
  <c r="M1351" i="7" l="1"/>
  <c r="G6830" i="1"/>
  <c r="M6830" i="1"/>
  <c r="Q6830" i="1"/>
  <c r="M1352" i="7" l="1"/>
  <c r="Q6831" i="1"/>
  <c r="G6831" i="1"/>
  <c r="M6831" i="1"/>
  <c r="M1353" i="7" l="1"/>
  <c r="Q6832" i="1"/>
  <c r="G6832" i="1"/>
  <c r="M6832" i="1"/>
  <c r="M1354" i="7" l="1"/>
  <c r="Q6833" i="1"/>
  <c r="G6833" i="1"/>
  <c r="M6833" i="1"/>
  <c r="M1355" i="7" l="1"/>
  <c r="Q6834" i="1"/>
  <c r="G6834" i="1"/>
  <c r="M6834" i="1"/>
  <c r="M1356" i="7" l="1"/>
  <c r="Q6835" i="1"/>
  <c r="G6835" i="1"/>
  <c r="M6835" i="1"/>
  <c r="M1357" i="7" l="1"/>
  <c r="G6836" i="1"/>
  <c r="M6836" i="1"/>
  <c r="Q6836" i="1"/>
  <c r="M1358" i="7" l="1"/>
  <c r="G6837" i="1"/>
  <c r="M6837" i="1"/>
  <c r="Q6837" i="1"/>
  <c r="M1359" i="7" l="1"/>
  <c r="G6838" i="1"/>
  <c r="M6838" i="1"/>
  <c r="Q6838" i="1"/>
  <c r="M1360" i="7" l="1"/>
  <c r="G6839" i="1"/>
  <c r="M6839" i="1"/>
  <c r="Q6839" i="1"/>
  <c r="M1361" i="7" l="1"/>
  <c r="Q6840" i="1"/>
  <c r="G6840" i="1"/>
  <c r="M6840" i="1"/>
  <c r="M1362" i="7" l="1"/>
  <c r="G6841" i="1"/>
  <c r="M6841" i="1"/>
  <c r="Q6841" i="1"/>
  <c r="M1363" i="7" l="1"/>
  <c r="Q6842" i="1"/>
  <c r="G6842" i="1"/>
  <c r="M6842" i="1"/>
  <c r="M1364" i="7" l="1"/>
  <c r="G6843" i="1"/>
  <c r="M6843" i="1"/>
  <c r="Q6843" i="1"/>
  <c r="M1365" i="7" l="1"/>
  <c r="G6844" i="1"/>
  <c r="M6844" i="1"/>
  <c r="Q6844" i="1"/>
  <c r="M1366" i="7" l="1"/>
  <c r="Q6845" i="1"/>
  <c r="G6845" i="1"/>
  <c r="M6845" i="1"/>
  <c r="M1367" i="7" l="1"/>
  <c r="G6846" i="1"/>
  <c r="M6846" i="1"/>
  <c r="Q6846" i="1"/>
  <c r="M1368" i="7" l="1"/>
  <c r="G6847" i="1"/>
  <c r="M6847" i="1"/>
  <c r="Q6847" i="1"/>
  <c r="M1369" i="7" l="1"/>
  <c r="Q6848" i="1"/>
  <c r="G6848" i="1"/>
  <c r="M6848" i="1"/>
  <c r="M1370" i="7" l="1"/>
  <c r="G6849" i="1"/>
  <c r="M6849" i="1"/>
  <c r="Q6849" i="1"/>
  <c r="M1371" i="7" l="1"/>
  <c r="G6850" i="1"/>
  <c r="M6850" i="1"/>
  <c r="Q6850" i="1"/>
  <c r="M1372" i="7" l="1"/>
  <c r="G6851" i="1"/>
  <c r="M6851" i="1"/>
  <c r="Q6851" i="1"/>
  <c r="M1373" i="7" l="1"/>
  <c r="G6852" i="1"/>
  <c r="M6852" i="1"/>
  <c r="Q6852" i="1"/>
  <c r="M1374" i="7" l="1"/>
  <c r="G6853" i="1"/>
  <c r="M6853" i="1"/>
  <c r="Q6853" i="1"/>
  <c r="M1375" i="7" l="1"/>
  <c r="G6854" i="1"/>
  <c r="M6854" i="1"/>
  <c r="Q6854" i="1"/>
  <c r="M1376" i="7" l="1"/>
  <c r="G6855" i="1"/>
  <c r="M6855" i="1"/>
  <c r="Q6855" i="1"/>
  <c r="M1377" i="7" l="1"/>
  <c r="Q6856" i="1"/>
  <c r="G6856" i="1"/>
  <c r="M6856" i="1"/>
  <c r="M1378" i="7" l="1"/>
  <c r="G6857" i="1"/>
  <c r="M6857" i="1"/>
  <c r="Q6857" i="1"/>
  <c r="M1379" i="7" l="1"/>
  <c r="Q6858" i="1"/>
  <c r="G6858" i="1"/>
  <c r="M6858" i="1"/>
  <c r="M1380" i="7" l="1"/>
  <c r="G6859" i="1"/>
  <c r="M6859" i="1"/>
  <c r="Q6859" i="1"/>
  <c r="M1381" i="7" l="1"/>
  <c r="G6860" i="1"/>
  <c r="M6860" i="1"/>
  <c r="Q6860" i="1"/>
  <c r="M1382" i="7" l="1"/>
  <c r="G6861" i="1"/>
  <c r="M6861" i="1"/>
  <c r="Q6861" i="1"/>
  <c r="M1383" i="7" l="1"/>
  <c r="G6862" i="1"/>
  <c r="M6862" i="1"/>
  <c r="Q6862" i="1"/>
  <c r="M1384" i="7" l="1"/>
  <c r="Q6863" i="1"/>
  <c r="G6863" i="1"/>
  <c r="M6863" i="1"/>
  <c r="M1385" i="7" l="1"/>
  <c r="G6864" i="1"/>
  <c r="M6864" i="1"/>
  <c r="Q6864" i="1"/>
  <c r="M1386" i="7" l="1"/>
  <c r="Q6865" i="1"/>
  <c r="G6865" i="1"/>
  <c r="M6865" i="1"/>
  <c r="M1387" i="7" l="1"/>
  <c r="Q6866" i="1"/>
  <c r="G6866" i="1"/>
  <c r="M6866" i="1"/>
  <c r="M1388" i="7" l="1"/>
  <c r="G6867" i="1"/>
  <c r="M6867" i="1"/>
  <c r="Q6867" i="1"/>
  <c r="M1389" i="7" l="1"/>
  <c r="G6868" i="1"/>
  <c r="M6868" i="1"/>
  <c r="Q6868" i="1"/>
  <c r="M1390" i="7" l="1"/>
  <c r="G6869" i="1"/>
  <c r="M6869" i="1"/>
  <c r="Q6869" i="1"/>
  <c r="M1391" i="7" l="1"/>
  <c r="G6870" i="1"/>
  <c r="M6870" i="1"/>
  <c r="Q6870" i="1"/>
  <c r="M1392" i="7" l="1"/>
  <c r="G6871" i="1"/>
  <c r="M6871" i="1"/>
  <c r="Q6871" i="1"/>
  <c r="M1393" i="7" l="1"/>
  <c r="Q6872" i="1"/>
  <c r="G6872" i="1"/>
  <c r="M6872" i="1"/>
  <c r="M1394" i="7" l="1"/>
  <c r="Q6873" i="1"/>
  <c r="G6873" i="1"/>
  <c r="M6873" i="1"/>
  <c r="M1395" i="7" l="1"/>
  <c r="Q6874" i="1"/>
  <c r="G6874" i="1"/>
  <c r="M6874" i="1"/>
  <c r="M1396" i="7" l="1"/>
  <c r="Q6875" i="1"/>
  <c r="G6875" i="1"/>
  <c r="M6875" i="1"/>
  <c r="M1397" i="7" l="1"/>
  <c r="Q6876" i="1"/>
  <c r="G6876" i="1"/>
  <c r="M6876" i="1"/>
  <c r="M1398" i="7" l="1"/>
  <c r="G6877" i="1"/>
  <c r="M6877" i="1"/>
  <c r="Q6877" i="1"/>
  <c r="M1399" i="7" l="1"/>
  <c r="G6878" i="1"/>
  <c r="M6878" i="1"/>
  <c r="Q6878" i="1"/>
  <c r="M1400" i="7" l="1"/>
  <c r="Q6879" i="1"/>
  <c r="G6879" i="1"/>
  <c r="M6879" i="1"/>
  <c r="M1401" i="7" l="1"/>
  <c r="G6880" i="1"/>
  <c r="M6880" i="1"/>
  <c r="Q6880" i="1"/>
  <c r="M1402" i="7" l="1"/>
  <c r="G6881" i="1"/>
  <c r="M6881" i="1"/>
  <c r="Q6881" i="1"/>
  <c r="M1403" i="7" l="1"/>
  <c r="Q6882" i="1"/>
  <c r="G6882" i="1"/>
  <c r="M6882" i="1"/>
  <c r="M1404" i="7" l="1"/>
  <c r="G6883" i="1"/>
  <c r="M6883" i="1"/>
  <c r="Q6883" i="1"/>
  <c r="M1405" i="7" l="1"/>
  <c r="G6884" i="1"/>
  <c r="M6884" i="1"/>
  <c r="Q6884" i="1"/>
  <c r="M1406" i="7" l="1"/>
  <c r="Q6885" i="1"/>
  <c r="G6885" i="1"/>
  <c r="M6885" i="1"/>
  <c r="M1407" i="7" l="1"/>
  <c r="Q6886" i="1"/>
  <c r="G6886" i="1"/>
  <c r="M6886" i="1"/>
  <c r="M1408" i="7" l="1"/>
  <c r="Q6887" i="1"/>
  <c r="G6887" i="1"/>
  <c r="M6887" i="1"/>
  <c r="M1409" i="7" l="1"/>
  <c r="G6888" i="1"/>
  <c r="M6888" i="1"/>
  <c r="Q6888" i="1"/>
  <c r="M1410" i="7" l="1"/>
  <c r="G6889" i="1"/>
  <c r="M6889" i="1"/>
  <c r="Q6889" i="1"/>
  <c r="M1411" i="7" l="1"/>
  <c r="G6890" i="1"/>
  <c r="M6890" i="1"/>
  <c r="Q6890" i="1"/>
  <c r="M1412" i="7" l="1"/>
  <c r="Q6891" i="1"/>
  <c r="G6891" i="1"/>
  <c r="M6891" i="1"/>
  <c r="M1413" i="7" l="1"/>
  <c r="Q6892" i="1"/>
  <c r="G6892" i="1"/>
  <c r="M6892" i="1"/>
  <c r="M1414" i="7" l="1"/>
  <c r="G6893" i="1"/>
  <c r="M6893" i="1"/>
  <c r="Q6893" i="1"/>
  <c r="M1415" i="7" l="1"/>
  <c r="Q6894" i="1"/>
  <c r="G6894" i="1"/>
  <c r="M6894" i="1"/>
  <c r="M1416" i="7" l="1"/>
  <c r="Q6895" i="1"/>
  <c r="G6895" i="1"/>
  <c r="M6895" i="1"/>
  <c r="M1417" i="7" l="1"/>
  <c r="G6896" i="1"/>
  <c r="M6896" i="1"/>
  <c r="Q6896" i="1"/>
  <c r="M1418" i="7" l="1"/>
  <c r="G6897" i="1"/>
  <c r="M6897" i="1"/>
  <c r="Q6897" i="1"/>
  <c r="M1419" i="7" l="1"/>
  <c r="G6898" i="1"/>
  <c r="M6898" i="1"/>
  <c r="Q6898" i="1"/>
  <c r="M1420" i="7" l="1"/>
  <c r="Q6899" i="1"/>
  <c r="G6899" i="1"/>
  <c r="M6899" i="1"/>
  <c r="M1421" i="7" l="1"/>
  <c r="G6900" i="1"/>
  <c r="M6900" i="1"/>
  <c r="Q6900" i="1"/>
  <c r="M1422" i="7" l="1"/>
  <c r="Q6901" i="1"/>
  <c r="G6901" i="1"/>
  <c r="M6901" i="1"/>
  <c r="M1423" i="7" l="1"/>
  <c r="Q6902" i="1"/>
  <c r="G6902" i="1"/>
  <c r="M6902" i="1"/>
  <c r="M1424" i="7" l="1"/>
  <c r="Q6903" i="1"/>
  <c r="G6903" i="1"/>
  <c r="M6903" i="1"/>
  <c r="M1425" i="7" l="1"/>
  <c r="Q6904" i="1"/>
  <c r="G6904" i="1"/>
  <c r="M6904" i="1"/>
  <c r="M1426" i="7" l="1"/>
  <c r="G6905" i="1"/>
  <c r="M6905" i="1"/>
  <c r="Q6905" i="1"/>
  <c r="M1427" i="7" l="1"/>
  <c r="G6906" i="1"/>
  <c r="M6906" i="1"/>
  <c r="Q6906" i="1"/>
  <c r="M1428" i="7" l="1"/>
  <c r="G6907" i="1"/>
  <c r="M6907" i="1"/>
  <c r="Q6907" i="1"/>
  <c r="M1429" i="7" l="1"/>
  <c r="G6908" i="1"/>
  <c r="M6908" i="1"/>
  <c r="Q6908" i="1"/>
  <c r="M1430" i="7" l="1"/>
  <c r="G6909" i="1"/>
  <c r="M6909" i="1"/>
  <c r="Q6909" i="1"/>
  <c r="M1431" i="7" l="1"/>
  <c r="Q6910" i="1"/>
  <c r="G6910" i="1"/>
  <c r="M6910" i="1"/>
  <c r="M1432" i="7" l="1"/>
  <c r="Q6911" i="1"/>
  <c r="G6911" i="1"/>
  <c r="M6911" i="1"/>
  <c r="M1433" i="7" l="1"/>
  <c r="Q6912" i="1"/>
  <c r="G6912" i="1"/>
  <c r="M6912" i="1"/>
  <c r="M1434" i="7" l="1"/>
  <c r="G6913" i="1"/>
  <c r="M6913" i="1"/>
  <c r="Q6913" i="1"/>
  <c r="M1435" i="7" l="1"/>
  <c r="Q6914" i="1"/>
  <c r="G6914" i="1"/>
  <c r="M6914" i="1"/>
  <c r="M1436" i="7" l="1"/>
  <c r="G6915" i="1"/>
  <c r="M6915" i="1"/>
  <c r="Q6915" i="1"/>
  <c r="M1437" i="7" l="1"/>
  <c r="G6916" i="1"/>
  <c r="M6916" i="1"/>
  <c r="Q6916" i="1"/>
  <c r="M1438" i="7" l="1"/>
  <c r="G6917" i="1"/>
  <c r="M6917" i="1"/>
  <c r="Q6917" i="1"/>
  <c r="M1439" i="7" l="1"/>
  <c r="G6918" i="1"/>
  <c r="M6918" i="1"/>
  <c r="Q6918" i="1"/>
  <c r="M1440" i="7" l="1"/>
  <c r="Q6919" i="1"/>
  <c r="G6919" i="1"/>
  <c r="M6919" i="1"/>
  <c r="M1441" i="7" l="1"/>
  <c r="Q6920" i="1"/>
  <c r="G6920" i="1"/>
  <c r="M6920" i="1"/>
  <c r="M1442" i="7" l="1"/>
  <c r="Q6921" i="1"/>
  <c r="G6921" i="1"/>
  <c r="M6921" i="1"/>
  <c r="M1443" i="7" l="1"/>
  <c r="G6922" i="1"/>
  <c r="M6922" i="1"/>
  <c r="Q6922" i="1"/>
  <c r="M1444" i="7" l="1"/>
  <c r="Q6923" i="1"/>
  <c r="G6923" i="1"/>
  <c r="M6923" i="1"/>
  <c r="M1445" i="7" l="1"/>
  <c r="G6924" i="1"/>
  <c r="M6924" i="1"/>
  <c r="Q6924" i="1"/>
  <c r="M1446" i="7" l="1"/>
  <c r="G6925" i="1"/>
  <c r="M6925" i="1"/>
  <c r="Q6925" i="1"/>
  <c r="M1447" i="7" l="1"/>
  <c r="G6926" i="1"/>
  <c r="M6926" i="1"/>
  <c r="Q6926" i="1"/>
  <c r="M1448" i="7" l="1"/>
  <c r="Q6927" i="1"/>
  <c r="G6927" i="1"/>
  <c r="M6927" i="1"/>
  <c r="M1449" i="7" l="1"/>
  <c r="G6928" i="1"/>
  <c r="M6928" i="1"/>
  <c r="Q6928" i="1"/>
  <c r="M1450" i="7" l="1"/>
  <c r="Q6929" i="1"/>
  <c r="G6929" i="1"/>
  <c r="M6929" i="1"/>
  <c r="M1451" i="7" l="1"/>
  <c r="G6930" i="1"/>
  <c r="M6930" i="1"/>
  <c r="Q6930" i="1"/>
  <c r="M1452" i="7" l="1"/>
  <c r="G6931" i="1"/>
  <c r="M6931" i="1"/>
  <c r="Q6931" i="1"/>
  <c r="M1453" i="7" l="1"/>
  <c r="G6932" i="1"/>
  <c r="M6932" i="1"/>
  <c r="Q6932" i="1"/>
  <c r="M1454" i="7" l="1"/>
  <c r="G6933" i="1"/>
  <c r="M6933" i="1"/>
  <c r="Q6933" i="1"/>
  <c r="M1455" i="7" l="1"/>
  <c r="Q6934" i="1"/>
  <c r="G6934" i="1"/>
  <c r="M6934" i="1"/>
  <c r="M1456" i="7" l="1"/>
  <c r="G6935" i="1"/>
  <c r="M6935" i="1"/>
  <c r="Q6935" i="1"/>
  <c r="M1457" i="7" l="1"/>
  <c r="Q6936" i="1"/>
  <c r="G6936" i="1"/>
  <c r="M6936" i="1"/>
  <c r="M1458" i="7" l="1"/>
  <c r="G6937" i="1"/>
  <c r="M6937" i="1"/>
  <c r="Q6937" i="1"/>
  <c r="M1459" i="7" l="1"/>
  <c r="Q6938" i="1"/>
  <c r="G6938" i="1"/>
  <c r="M6938" i="1"/>
  <c r="M1460" i="7" l="1"/>
  <c r="Q6939" i="1"/>
  <c r="G6939" i="1"/>
  <c r="M6939" i="1"/>
  <c r="M1461" i="7" l="1"/>
  <c r="G6940" i="1"/>
  <c r="M6940" i="1"/>
  <c r="Q6940" i="1"/>
  <c r="M1462" i="7" l="1"/>
  <c r="Q6941" i="1"/>
  <c r="G6941" i="1"/>
  <c r="M6941" i="1"/>
  <c r="M1463" i="7" l="1"/>
  <c r="Q6942" i="1"/>
  <c r="G6942" i="1"/>
  <c r="M6942" i="1"/>
  <c r="M1464" i="7" l="1"/>
  <c r="Q6943" i="1"/>
  <c r="G6943" i="1"/>
  <c r="M6943" i="1"/>
  <c r="M1465" i="7" l="1"/>
  <c r="G6944" i="1"/>
  <c r="M6944" i="1"/>
  <c r="Q6944" i="1"/>
  <c r="M1466" i="7" l="1"/>
  <c r="G6945" i="1"/>
  <c r="M6945" i="1"/>
  <c r="Q6945" i="1"/>
  <c r="M1467" i="7" l="1"/>
  <c r="Q6946" i="1"/>
  <c r="G6946" i="1"/>
  <c r="M6946" i="1"/>
  <c r="M1468" i="7" l="1"/>
  <c r="G6947" i="1"/>
  <c r="M6947" i="1"/>
  <c r="Q6947" i="1"/>
  <c r="M1469" i="7" l="1"/>
  <c r="Q6948" i="1"/>
  <c r="G6948" i="1"/>
  <c r="M6948" i="1"/>
  <c r="M1470" i="7" l="1"/>
  <c r="G6949" i="1"/>
  <c r="M6949" i="1"/>
  <c r="Q6949" i="1"/>
  <c r="M1471" i="7" l="1"/>
  <c r="G6950" i="1"/>
  <c r="M6950" i="1"/>
  <c r="Q6950" i="1"/>
  <c r="M1472" i="7" l="1"/>
  <c r="G6951" i="1"/>
  <c r="M6951" i="1"/>
  <c r="Q6951" i="1"/>
  <c r="M1473" i="7" l="1"/>
  <c r="Q6952" i="1"/>
  <c r="G6952" i="1"/>
  <c r="M6952" i="1"/>
  <c r="M1474" i="7" l="1"/>
  <c r="Q6953" i="1"/>
  <c r="G6953" i="1"/>
  <c r="M6953" i="1"/>
  <c r="M1475" i="7" l="1"/>
  <c r="G6954" i="1"/>
  <c r="M6954" i="1"/>
  <c r="Q6954" i="1"/>
  <c r="M1476" i="7" l="1"/>
  <c r="G6955" i="1"/>
  <c r="M6955" i="1"/>
  <c r="Q6955" i="1"/>
  <c r="M1477" i="7" l="1"/>
  <c r="Q6956" i="1"/>
  <c r="G6956" i="1"/>
  <c r="M6956" i="1"/>
  <c r="M1478" i="7" l="1"/>
  <c r="G6957" i="1"/>
  <c r="M6957" i="1"/>
  <c r="Q6957" i="1"/>
  <c r="M1479" i="7" l="1"/>
  <c r="G6958" i="1"/>
  <c r="M6958" i="1"/>
  <c r="Q6958" i="1"/>
  <c r="M1480" i="7" l="1"/>
  <c r="G6959" i="1"/>
  <c r="M6959" i="1"/>
  <c r="Q6959" i="1"/>
  <c r="M1481" i="7" l="1"/>
  <c r="Q6960" i="1"/>
  <c r="G6960" i="1"/>
  <c r="M6960" i="1"/>
  <c r="M1482" i="7" l="1"/>
  <c r="Q6961" i="1"/>
  <c r="G6961" i="1"/>
  <c r="M6961" i="1"/>
  <c r="M1483" i="7" l="1"/>
  <c r="Q6962" i="1"/>
  <c r="G6962" i="1"/>
  <c r="M6962" i="1"/>
  <c r="M1484" i="7" l="1"/>
  <c r="G6963" i="1"/>
  <c r="M6963" i="1"/>
  <c r="Q6963" i="1"/>
  <c r="M1485" i="7" l="1"/>
  <c r="Q6964" i="1"/>
  <c r="G6964" i="1"/>
  <c r="M6964" i="1"/>
  <c r="M1486" i="7" l="1"/>
  <c r="Q6965" i="1"/>
  <c r="G6965" i="1"/>
  <c r="M6965" i="1"/>
  <c r="M1487" i="7" l="1"/>
  <c r="G6966" i="1"/>
  <c r="M6966" i="1"/>
  <c r="Q6966" i="1"/>
  <c r="M1488" i="7" l="1"/>
  <c r="G6967" i="1"/>
  <c r="M6967" i="1"/>
  <c r="Q6967" i="1"/>
  <c r="M1489" i="7" l="1"/>
  <c r="G6968" i="1"/>
  <c r="M6968" i="1"/>
  <c r="Q6968" i="1"/>
  <c r="M1490" i="7" l="1"/>
  <c r="G6969" i="1"/>
  <c r="M6969" i="1"/>
  <c r="Q6969" i="1"/>
  <c r="M1491" i="7" l="1"/>
  <c r="G6970" i="1"/>
  <c r="M6970" i="1"/>
  <c r="Q6970" i="1"/>
  <c r="M1492" i="7" l="1"/>
  <c r="Q6971" i="1"/>
  <c r="G6971" i="1"/>
  <c r="M6971" i="1"/>
  <c r="M1493" i="7" l="1"/>
  <c r="G6972" i="1"/>
  <c r="M6972" i="1"/>
  <c r="Q6972" i="1"/>
  <c r="M1494" i="7" l="1"/>
  <c r="G6973" i="1"/>
  <c r="M6973" i="1"/>
  <c r="Q6973" i="1"/>
  <c r="M1495" i="7" l="1"/>
  <c r="Q6974" i="1"/>
  <c r="G6974" i="1"/>
  <c r="M6974" i="1"/>
  <c r="M1496" i="7" l="1"/>
  <c r="Q6975" i="1"/>
  <c r="G6975" i="1"/>
  <c r="M6975" i="1"/>
  <c r="M1497" i="7" l="1"/>
  <c r="Q6976" i="1"/>
  <c r="G6976" i="1"/>
  <c r="M6976" i="1"/>
  <c r="M1498" i="7" l="1"/>
  <c r="G6977" i="1"/>
  <c r="M6977" i="1"/>
  <c r="Q6977" i="1"/>
  <c r="M1499" i="7" l="1"/>
  <c r="G6978" i="1"/>
  <c r="M6978" i="1"/>
  <c r="Q6978" i="1"/>
  <c r="M1500" i="7" l="1"/>
  <c r="G6979" i="1"/>
  <c r="M6979" i="1"/>
  <c r="Q6979" i="1"/>
  <c r="M1501" i="7" l="1"/>
  <c r="G6980" i="1"/>
  <c r="M6980" i="1"/>
  <c r="Q6980" i="1"/>
  <c r="M1502" i="7" l="1"/>
  <c r="Q6981" i="1"/>
  <c r="G6981" i="1"/>
  <c r="M6981" i="1"/>
  <c r="M1503" i="7" l="1"/>
  <c r="G6982" i="1"/>
  <c r="M6982" i="1"/>
  <c r="Q6982" i="1"/>
  <c r="M1504" i="7" l="1"/>
  <c r="G6983" i="1"/>
  <c r="M6983" i="1"/>
  <c r="Q6983" i="1"/>
  <c r="M1505" i="7" l="1"/>
  <c r="G6984" i="1"/>
  <c r="M6984" i="1"/>
  <c r="Q6984" i="1"/>
  <c r="M1506" i="7" l="1"/>
  <c r="G6985" i="1"/>
  <c r="M6985" i="1"/>
  <c r="Q6985" i="1"/>
  <c r="M1507" i="7" l="1"/>
  <c r="Q6986" i="1"/>
  <c r="G6986" i="1"/>
  <c r="M6986" i="1"/>
  <c r="M1508" i="7" l="1"/>
  <c r="G6987" i="1"/>
  <c r="M6987" i="1"/>
  <c r="Q6987" i="1"/>
  <c r="M1509" i="7" l="1"/>
  <c r="Q6988" i="1"/>
  <c r="G6988" i="1"/>
  <c r="M6988" i="1"/>
  <c r="M1510" i="7" l="1"/>
  <c r="G6989" i="1"/>
  <c r="M6989" i="1"/>
  <c r="Q6989" i="1"/>
  <c r="M1511" i="7" l="1"/>
  <c r="G6990" i="1"/>
  <c r="M6990" i="1"/>
  <c r="Q6990" i="1"/>
  <c r="M1512" i="7" l="1"/>
  <c r="Q6991" i="1"/>
  <c r="G6991" i="1"/>
  <c r="M6991" i="1"/>
  <c r="M1513" i="7" l="1"/>
  <c r="Q6992" i="1"/>
  <c r="G6992" i="1"/>
  <c r="M6992" i="1"/>
  <c r="M1514" i="7" l="1"/>
  <c r="G6993" i="1"/>
  <c r="M6993" i="1"/>
  <c r="Q6993" i="1"/>
  <c r="M1515" i="7" l="1"/>
  <c r="G6994" i="1"/>
  <c r="M6994" i="1"/>
  <c r="Q6994" i="1"/>
  <c r="M1516" i="7" l="1"/>
  <c r="Q6995" i="1"/>
  <c r="G6995" i="1"/>
  <c r="M6995" i="1"/>
  <c r="M1517" i="7" l="1"/>
  <c r="G6996" i="1"/>
  <c r="M6996" i="1"/>
  <c r="Q6996" i="1"/>
  <c r="M1518" i="7" l="1"/>
  <c r="Q6997" i="1"/>
  <c r="G6997" i="1"/>
  <c r="M6997" i="1"/>
  <c r="M1519" i="7" l="1"/>
  <c r="G6998" i="1"/>
  <c r="M6998" i="1"/>
  <c r="Q6998" i="1"/>
  <c r="M1520" i="7" l="1"/>
  <c r="Q6999" i="1"/>
  <c r="G6999" i="1"/>
  <c r="M6999" i="1"/>
  <c r="M1521" i="7" l="1"/>
  <c r="G7000" i="1"/>
  <c r="M7000" i="1"/>
  <c r="Q7000" i="1"/>
  <c r="M1522" i="7" l="1"/>
  <c r="G7001" i="1"/>
  <c r="M7001" i="1"/>
  <c r="Q7001" i="1"/>
  <c r="M1523" i="7" l="1"/>
  <c r="G7002" i="1"/>
  <c r="M7002" i="1"/>
  <c r="Q7002" i="1"/>
  <c r="M1524" i="7" l="1"/>
  <c r="G7003" i="1"/>
  <c r="M7003" i="1"/>
  <c r="Q7003" i="1"/>
  <c r="M1525" i="7" l="1"/>
  <c r="G7004" i="1"/>
  <c r="M7004" i="1"/>
  <c r="Q7004" i="1"/>
  <c r="M1526" i="7" l="1"/>
  <c r="G7005" i="1"/>
  <c r="M7005" i="1"/>
  <c r="Q7005" i="1"/>
  <c r="M1527" i="7" l="1"/>
  <c r="G7006" i="1"/>
  <c r="M7006" i="1"/>
  <c r="Q7006" i="1"/>
  <c r="M1528" i="7" l="1"/>
  <c r="G7007" i="1"/>
  <c r="M7007" i="1"/>
  <c r="Q7007" i="1"/>
  <c r="M1529" i="7" l="1"/>
  <c r="Q7008" i="1"/>
  <c r="G7008" i="1"/>
  <c r="M7008" i="1"/>
  <c r="M1530" i="7" l="1"/>
  <c r="Q7009" i="1"/>
  <c r="G7009" i="1"/>
  <c r="M7009" i="1"/>
  <c r="M1531" i="7" l="1"/>
  <c r="G7010" i="1"/>
  <c r="M7010" i="1"/>
  <c r="Q7010" i="1"/>
  <c r="M1532" i="7" l="1"/>
  <c r="Q7011" i="1"/>
  <c r="G7011" i="1"/>
  <c r="M7011" i="1"/>
  <c r="M1533" i="7" l="1"/>
  <c r="G7012" i="1"/>
  <c r="M7012" i="1"/>
  <c r="Q7012" i="1"/>
  <c r="M1534" i="7" l="1"/>
  <c r="Q7013" i="1"/>
  <c r="G7013" i="1"/>
  <c r="M7013" i="1"/>
  <c r="M1535" i="7" l="1"/>
  <c r="G7014" i="1"/>
  <c r="M7014" i="1"/>
  <c r="Q7014" i="1"/>
  <c r="M1536" i="7" l="1"/>
  <c r="Q7015" i="1"/>
  <c r="G7015" i="1"/>
  <c r="M7015" i="1"/>
  <c r="M1537" i="7" l="1"/>
  <c r="Q7016" i="1"/>
  <c r="G7016" i="1"/>
  <c r="M7016" i="1"/>
  <c r="M1538" i="7" l="1"/>
  <c r="G7017" i="1"/>
  <c r="M7017" i="1"/>
  <c r="Q7017" i="1"/>
  <c r="M1539" i="7" l="1"/>
  <c r="G7018" i="1"/>
  <c r="M7018" i="1"/>
  <c r="Q7018" i="1"/>
  <c r="M1540" i="7" l="1"/>
  <c r="G7019" i="1"/>
  <c r="M7019" i="1"/>
  <c r="Q7019" i="1"/>
  <c r="M1541" i="7" l="1"/>
  <c r="G7020" i="1"/>
  <c r="M7020" i="1"/>
  <c r="Q7020" i="1"/>
  <c r="M1542" i="7" l="1"/>
  <c r="G7021" i="1"/>
  <c r="M7021" i="1"/>
  <c r="Q7021" i="1"/>
  <c r="M1543" i="7" l="1"/>
  <c r="G7022" i="1"/>
  <c r="M7022" i="1"/>
  <c r="Q7022" i="1"/>
  <c r="M1544" i="7" l="1"/>
  <c r="G7023" i="1"/>
  <c r="M7023" i="1"/>
  <c r="Q7023" i="1"/>
  <c r="M1545" i="7" l="1"/>
  <c r="G7024" i="1"/>
  <c r="M7024" i="1"/>
  <c r="Q7024" i="1"/>
  <c r="M1546" i="7" l="1"/>
  <c r="G7025" i="1"/>
  <c r="M7025" i="1"/>
  <c r="Q7025" i="1"/>
  <c r="M1547" i="7" l="1"/>
  <c r="G7026" i="1"/>
  <c r="M7026" i="1"/>
  <c r="Q7026" i="1"/>
  <c r="M1548" i="7" l="1"/>
  <c r="Q7027" i="1"/>
  <c r="G7027" i="1"/>
  <c r="M7027" i="1"/>
  <c r="M1549" i="7" l="1"/>
  <c r="M7028" i="1"/>
  <c r="G7028" i="1"/>
  <c r="Q7028" i="1"/>
  <c r="M1550" i="7" l="1"/>
  <c r="Q7029" i="1"/>
  <c r="M7029" i="1"/>
  <c r="G7029" i="1"/>
  <c r="M1551" i="7" l="1"/>
  <c r="Q7030" i="1"/>
  <c r="G7030" i="1"/>
  <c r="M7030" i="1"/>
  <c r="Q7031" i="1" l="1"/>
  <c r="G7031" i="1"/>
  <c r="M7031" i="1"/>
  <c r="G7032" i="1" l="1"/>
  <c r="M7032" i="1"/>
  <c r="Q7032" i="1"/>
  <c r="Q7033" i="1" l="1"/>
  <c r="G7033" i="1"/>
  <c r="M7033" i="1"/>
  <c r="G7034" i="1" l="1"/>
  <c r="M7034" i="1"/>
  <c r="Q7034" i="1"/>
  <c r="Q7035" i="1" l="1"/>
  <c r="G7035" i="1"/>
  <c r="M7035" i="1"/>
  <c r="Q7036" i="1" l="1"/>
  <c r="G7036" i="1"/>
  <c r="M7036" i="1"/>
  <c r="G7037" i="1" l="1"/>
  <c r="M7037" i="1"/>
  <c r="Q7037" i="1"/>
  <c r="G7038" i="1" l="1"/>
  <c r="M7038" i="1"/>
  <c r="Q7038" i="1"/>
  <c r="G7039" i="1" l="1"/>
  <c r="M7039" i="1"/>
  <c r="Q7039" i="1"/>
  <c r="G7040" i="1" l="1"/>
  <c r="M7040" i="1"/>
  <c r="Q7040" i="1"/>
  <c r="G7041" i="1" l="1"/>
  <c r="M7041" i="1"/>
  <c r="Q7041" i="1"/>
  <c r="G7042" i="1" l="1"/>
  <c r="M7042" i="1"/>
  <c r="Q7042" i="1"/>
  <c r="Q7043" i="1" l="1"/>
  <c r="G7043" i="1"/>
  <c r="M7043" i="1"/>
  <c r="G7044" i="1" l="1"/>
  <c r="M7044" i="1"/>
  <c r="Q7044" i="1"/>
  <c r="G7045" i="1" l="1"/>
  <c r="M7045" i="1"/>
  <c r="Q7045" i="1"/>
  <c r="Q7046" i="1" l="1"/>
  <c r="G7046" i="1"/>
  <c r="M7046" i="1"/>
  <c r="G7047" i="1" l="1"/>
  <c r="M7047" i="1"/>
  <c r="Q7047" i="1"/>
  <c r="M7048" i="1" l="1"/>
  <c r="G7048" i="1"/>
  <c r="Q7048" i="1"/>
  <c r="M7049" i="1" l="1"/>
  <c r="G7049" i="1"/>
  <c r="Q7049" i="1"/>
  <c r="Q7050" i="1" l="1"/>
  <c r="M7050" i="1"/>
  <c r="G7050" i="1"/>
  <c r="G7051" i="1" l="1"/>
  <c r="M7051" i="1"/>
  <c r="Q7051" i="1"/>
  <c r="Q7052" i="1" l="1"/>
  <c r="G7052" i="1"/>
  <c r="M7052" i="1"/>
  <c r="Q7053" i="1" l="1"/>
  <c r="G7053" i="1"/>
  <c r="M7053" i="1"/>
  <c r="G7054" i="1" l="1"/>
  <c r="M7054" i="1"/>
  <c r="Q7054" i="1"/>
  <c r="G7055" i="1" l="1"/>
  <c r="M7055" i="1"/>
  <c r="Q7055" i="1"/>
  <c r="G7056" i="1" l="1"/>
  <c r="M7056" i="1"/>
  <c r="Q7056" i="1"/>
  <c r="G7057" i="1" l="1"/>
  <c r="M7057" i="1"/>
  <c r="Q7057" i="1"/>
  <c r="G7058" i="1" l="1"/>
  <c r="M7058" i="1"/>
  <c r="Q7058" i="1"/>
  <c r="G7059" i="1" l="1"/>
  <c r="M7059" i="1"/>
  <c r="Q7059" i="1"/>
  <c r="G7060" i="1" l="1"/>
  <c r="M7060" i="1"/>
  <c r="Q7060" i="1"/>
  <c r="G7061" i="1" l="1"/>
  <c r="M7061" i="1"/>
  <c r="Q7061" i="1"/>
  <c r="Q7062" i="1" l="1"/>
  <c r="G7062" i="1"/>
  <c r="M7062" i="1"/>
  <c r="G7063" i="1" l="1"/>
  <c r="M7063" i="1"/>
  <c r="Q7063" i="1"/>
  <c r="G7064" i="1" l="1"/>
  <c r="M7064" i="1"/>
  <c r="Q7064" i="1"/>
  <c r="Q7065" i="1" l="1"/>
  <c r="G7065" i="1"/>
  <c r="M7065" i="1"/>
  <c r="G7066" i="1" l="1"/>
  <c r="M7066" i="1"/>
  <c r="Q7066" i="1"/>
  <c r="Q7067" i="1" l="1"/>
  <c r="G7067" i="1"/>
  <c r="M7067" i="1"/>
  <c r="G7068" i="1" l="1"/>
  <c r="M7068" i="1"/>
  <c r="Q7068" i="1"/>
  <c r="G7069" i="1" l="1"/>
  <c r="M7069" i="1"/>
  <c r="Q7069" i="1"/>
  <c r="G7070" i="1" l="1"/>
  <c r="M7070" i="1"/>
  <c r="Q7070" i="1"/>
  <c r="G7071" i="1" l="1"/>
  <c r="M7071" i="1"/>
  <c r="Q7071" i="1"/>
  <c r="Q7072" i="1" l="1"/>
  <c r="G7072" i="1"/>
  <c r="M7072" i="1"/>
  <c r="Q7073" i="1" l="1"/>
  <c r="G7073" i="1"/>
  <c r="M7073" i="1"/>
  <c r="G7074" i="1" l="1"/>
  <c r="M7074" i="1"/>
  <c r="Q7074" i="1"/>
  <c r="Q7075" i="1" l="1"/>
  <c r="G7075" i="1"/>
  <c r="M7075" i="1"/>
  <c r="G7076" i="1" l="1"/>
  <c r="M7076" i="1"/>
  <c r="Q7076" i="1"/>
  <c r="Q7077" i="1" l="1"/>
  <c r="G7077" i="1"/>
  <c r="M7077" i="1"/>
  <c r="G7078" i="1" l="1"/>
  <c r="M7078" i="1"/>
  <c r="Q7078" i="1"/>
  <c r="Q7079" i="1" l="1"/>
  <c r="G7079" i="1"/>
  <c r="M7079" i="1"/>
  <c r="Q7080" i="1" l="1"/>
  <c r="G7080" i="1"/>
  <c r="M7080" i="1"/>
  <c r="Q7081" i="1" l="1"/>
  <c r="G7081" i="1"/>
  <c r="M7081" i="1"/>
  <c r="G7082" i="1" l="1"/>
  <c r="M7082" i="1"/>
  <c r="Q7082" i="1"/>
  <c r="Q7083" i="1" l="1"/>
  <c r="G7083" i="1"/>
  <c r="M7083" i="1"/>
  <c r="Q7084" i="1" l="1"/>
  <c r="G7084" i="1"/>
  <c r="M7084" i="1"/>
  <c r="G7085" i="1" l="1"/>
  <c r="M7085" i="1"/>
  <c r="Q7085" i="1"/>
  <c r="G7086" i="1" l="1"/>
  <c r="M7086" i="1"/>
  <c r="Q7086" i="1"/>
  <c r="G7087" i="1" l="1"/>
  <c r="M7087" i="1"/>
  <c r="Q7087" i="1"/>
  <c r="Q7088" i="1" l="1"/>
  <c r="G7088" i="1"/>
  <c r="M7088" i="1"/>
  <c r="G7089" i="1" l="1"/>
  <c r="M7089" i="1"/>
  <c r="Q7089" i="1"/>
  <c r="G7090" i="1" l="1"/>
  <c r="M7090" i="1"/>
  <c r="Q7090" i="1"/>
  <c r="Q7091" i="1" l="1"/>
  <c r="G7091" i="1"/>
  <c r="M7091" i="1"/>
  <c r="G7092" i="1" l="1"/>
  <c r="M7092" i="1"/>
  <c r="Q7092" i="1"/>
  <c r="G7093" i="1" l="1"/>
  <c r="M7093" i="1"/>
  <c r="Q7093" i="1"/>
  <c r="Q7094" i="1" l="1"/>
  <c r="G7094" i="1"/>
  <c r="M7094" i="1"/>
  <c r="G7095" i="1" l="1"/>
  <c r="M7095" i="1"/>
  <c r="Q7095" i="1"/>
  <c r="Q7096" i="1" l="1"/>
  <c r="G7096" i="1"/>
  <c r="M7096" i="1"/>
  <c r="G7097" i="1" l="1"/>
  <c r="M7097" i="1"/>
  <c r="Q7097" i="1"/>
  <c r="Q7098" i="1" l="1"/>
  <c r="G7098" i="1"/>
  <c r="M7098" i="1"/>
  <c r="Q7099" i="1" l="1"/>
  <c r="G7099" i="1"/>
  <c r="M7099" i="1"/>
  <c r="G7100" i="1" l="1"/>
  <c r="M7100" i="1"/>
  <c r="Q7100" i="1"/>
  <c r="Q7101" i="1" l="1"/>
  <c r="G7101" i="1"/>
  <c r="M7101" i="1"/>
  <c r="G7102" i="1" l="1"/>
  <c r="M7102" i="1"/>
  <c r="Q7102" i="1"/>
  <c r="G7103" i="1" l="1"/>
  <c r="M7103" i="1"/>
  <c r="Q7103" i="1"/>
  <c r="Q7104" i="1" l="1"/>
  <c r="G7104" i="1"/>
  <c r="M7104" i="1"/>
  <c r="G7105" i="1" l="1"/>
  <c r="M7105" i="1"/>
  <c r="Q7105" i="1"/>
  <c r="G7106" i="1" l="1"/>
  <c r="M7106" i="1"/>
  <c r="Q7106" i="1"/>
  <c r="Q7107" i="1" l="1"/>
  <c r="G7107" i="1"/>
  <c r="M7107" i="1"/>
  <c r="Q7108" i="1" l="1"/>
  <c r="G7108" i="1"/>
  <c r="M7108" i="1"/>
  <c r="Q7109" i="1" l="1"/>
  <c r="G7109" i="1"/>
  <c r="M7109" i="1"/>
  <c r="G7110" i="1" l="1"/>
  <c r="M7110" i="1"/>
  <c r="Q7110" i="1"/>
  <c r="G7111" i="1" l="1"/>
  <c r="M7111" i="1"/>
  <c r="Q7111" i="1"/>
  <c r="Q7112" i="1" l="1"/>
  <c r="G7112" i="1"/>
  <c r="M7112" i="1"/>
  <c r="G7113" i="1" l="1"/>
  <c r="M7113" i="1"/>
  <c r="Q7113" i="1"/>
  <c r="G7114" i="1" l="1"/>
  <c r="M7114" i="1"/>
  <c r="Q7114" i="1"/>
  <c r="G7115" i="1" l="1"/>
  <c r="M7115" i="1"/>
  <c r="Q7115" i="1"/>
  <c r="Q7116" i="1" l="1"/>
  <c r="G7116" i="1"/>
  <c r="M7116" i="1"/>
  <c r="Q7117" i="1" l="1"/>
  <c r="G7117" i="1"/>
  <c r="M7117" i="1"/>
  <c r="Q7118" i="1" l="1"/>
  <c r="G7118" i="1"/>
  <c r="M7118" i="1"/>
  <c r="Q7119" i="1" l="1"/>
  <c r="G7119" i="1"/>
  <c r="M7119" i="1"/>
  <c r="G7120" i="1" l="1"/>
  <c r="M7120" i="1"/>
  <c r="Q7120" i="1"/>
  <c r="Q7121" i="1" l="1"/>
  <c r="G7121" i="1"/>
  <c r="M7121" i="1"/>
  <c r="G7122" i="1" l="1"/>
  <c r="M7122" i="1"/>
  <c r="Q7122" i="1"/>
  <c r="G7123" i="1" l="1"/>
  <c r="M7123" i="1"/>
  <c r="Q7123" i="1"/>
  <c r="G7124" i="1" l="1"/>
  <c r="M7124" i="1"/>
  <c r="Q7124" i="1"/>
  <c r="Q7125" i="1" l="1"/>
  <c r="G7125" i="1"/>
  <c r="M7125" i="1"/>
  <c r="G7126" i="1" l="1"/>
  <c r="M7126" i="1"/>
  <c r="Q7126" i="1"/>
  <c r="Q7127" i="1" l="1"/>
  <c r="G7127" i="1"/>
  <c r="M7127" i="1"/>
  <c r="Q7128" i="1" l="1"/>
  <c r="G7128" i="1"/>
  <c r="M7128" i="1"/>
  <c r="Q7129" i="1" l="1"/>
  <c r="G7129" i="1"/>
  <c r="M7129" i="1"/>
  <c r="G7130" i="1" l="1"/>
  <c r="M7130" i="1"/>
  <c r="Q7130" i="1"/>
  <c r="G7131" i="1" l="1"/>
  <c r="M7131" i="1"/>
  <c r="Q7131" i="1"/>
  <c r="G7132" i="1" l="1"/>
  <c r="M7132" i="1"/>
  <c r="Q7132" i="1"/>
  <c r="G7133" i="1" l="1"/>
  <c r="M7133" i="1"/>
  <c r="Q7133" i="1"/>
  <c r="G7134" i="1" l="1"/>
  <c r="M7134" i="1"/>
  <c r="Q7134" i="1"/>
  <c r="Q7135" i="1" l="1"/>
  <c r="G7135" i="1"/>
  <c r="M7135" i="1"/>
  <c r="Q7136" i="1" l="1"/>
  <c r="G7136" i="1"/>
  <c r="M7136" i="1"/>
  <c r="G7137" i="1" l="1"/>
  <c r="M7137" i="1"/>
  <c r="Q7137" i="1"/>
  <c r="G7138" i="1" l="1"/>
  <c r="M7138" i="1"/>
  <c r="Q7138" i="1"/>
  <c r="Q7139" i="1" l="1"/>
  <c r="G7139" i="1"/>
  <c r="M7139" i="1"/>
  <c r="Q7140" i="1" l="1"/>
  <c r="G7140" i="1"/>
  <c r="M7140" i="1"/>
  <c r="G7141" i="1" l="1"/>
  <c r="M7141" i="1"/>
  <c r="Q7141" i="1"/>
  <c r="Q7142" i="1" l="1"/>
  <c r="G7142" i="1"/>
  <c r="M7142" i="1"/>
  <c r="G7143" i="1" l="1"/>
  <c r="M7143" i="1"/>
  <c r="Q7143" i="1"/>
  <c r="G7144" i="1" l="1"/>
  <c r="M7144" i="1"/>
  <c r="Q7144" i="1"/>
  <c r="Q7145" i="1" l="1"/>
  <c r="G7145" i="1"/>
  <c r="M7145" i="1"/>
  <c r="Q7146" i="1" l="1"/>
  <c r="G7146" i="1"/>
  <c r="M7146" i="1"/>
  <c r="Q7147" i="1" l="1"/>
  <c r="G7147" i="1"/>
  <c r="M7147" i="1"/>
  <c r="G7148" i="1" l="1"/>
  <c r="M7148" i="1"/>
  <c r="Q7148" i="1"/>
  <c r="G7149" i="1" l="1"/>
  <c r="M7149" i="1"/>
  <c r="Q7149" i="1"/>
  <c r="G7150" i="1" l="1"/>
  <c r="M7150" i="1"/>
  <c r="Q7150" i="1"/>
  <c r="Q7151" i="1" l="1"/>
  <c r="G7151" i="1"/>
  <c r="M7151" i="1"/>
  <c r="G7152" i="1" l="1"/>
  <c r="M7152" i="1"/>
  <c r="Q7152" i="1"/>
  <c r="G7153" i="1" l="1"/>
  <c r="M7153" i="1"/>
  <c r="Q7153" i="1"/>
  <c r="G7154" i="1" l="1"/>
  <c r="M7154" i="1"/>
  <c r="Q7154" i="1"/>
  <c r="G7155" i="1" l="1"/>
  <c r="M7155" i="1"/>
  <c r="Q7155" i="1"/>
  <c r="Q7156" i="1" l="1"/>
  <c r="G7156" i="1"/>
  <c r="M7156" i="1"/>
  <c r="G7157" i="1" l="1"/>
  <c r="M7157" i="1"/>
  <c r="Q7157" i="1"/>
  <c r="Q7158" i="1" l="1"/>
  <c r="G7158" i="1"/>
  <c r="M7158" i="1"/>
  <c r="G7159" i="1" l="1"/>
  <c r="M7159" i="1"/>
  <c r="Q7159" i="1"/>
  <c r="G7160" i="1" l="1"/>
  <c r="M7160" i="1"/>
  <c r="Q7160" i="1"/>
  <c r="G7161" i="1" l="1"/>
  <c r="M7161" i="1"/>
  <c r="Q7161" i="1"/>
  <c r="G7162" i="1" l="1"/>
  <c r="M7162" i="1"/>
  <c r="Q7162" i="1"/>
  <c r="Q7163" i="1" l="1"/>
  <c r="G7163" i="1"/>
  <c r="M7163" i="1"/>
  <c r="G7164" i="1" l="1"/>
  <c r="M7164" i="1"/>
  <c r="Q7164" i="1"/>
  <c r="G7165" i="1" l="1"/>
  <c r="M7165" i="1"/>
  <c r="Q7165" i="1"/>
  <c r="G7166" i="1" l="1"/>
  <c r="M7166" i="1"/>
  <c r="Q7166" i="1"/>
  <c r="Q7167" i="1" l="1"/>
  <c r="G7167" i="1"/>
  <c r="M7167" i="1"/>
  <c r="Q7168" i="1" l="1"/>
  <c r="G7168" i="1"/>
  <c r="M7168" i="1"/>
  <c r="G7169" i="1" l="1"/>
  <c r="M7169" i="1"/>
  <c r="Q7169" i="1"/>
  <c r="Q7170" i="1" l="1"/>
  <c r="G7170" i="1"/>
  <c r="M7170" i="1"/>
  <c r="G7171" i="1" l="1"/>
  <c r="M7171" i="1"/>
  <c r="Q7171" i="1"/>
  <c r="G7172" i="1" l="1"/>
  <c r="M7172" i="1"/>
  <c r="Q7172" i="1"/>
  <c r="Q7173" i="1" l="1"/>
  <c r="G7173" i="1"/>
  <c r="M7173" i="1"/>
  <c r="G7174" i="1" l="1"/>
  <c r="M7174" i="1"/>
  <c r="Q7174" i="1"/>
  <c r="G7175" i="1" l="1"/>
  <c r="M7175" i="1"/>
  <c r="Q7175" i="1"/>
  <c r="G7176" i="1" l="1"/>
  <c r="M7176" i="1"/>
  <c r="Q7176" i="1"/>
  <c r="G7177" i="1" l="1"/>
  <c r="M7177" i="1"/>
  <c r="Q7177" i="1"/>
  <c r="G7178" i="1" l="1"/>
  <c r="M7178" i="1"/>
  <c r="Q7178" i="1"/>
  <c r="G7179" i="1" l="1"/>
  <c r="M7179" i="1"/>
  <c r="Q7179" i="1"/>
  <c r="G7180" i="1" l="1"/>
  <c r="M7180" i="1"/>
  <c r="Q7180" i="1"/>
  <c r="Q7181" i="1" l="1"/>
  <c r="G7181" i="1"/>
  <c r="M7181" i="1"/>
  <c r="Q7182" i="1" l="1"/>
  <c r="G7182" i="1"/>
  <c r="M7182" i="1"/>
  <c r="Q7183" i="1" l="1"/>
  <c r="G7183" i="1"/>
  <c r="M7183" i="1"/>
  <c r="G7184" i="1" l="1"/>
  <c r="M7184" i="1"/>
  <c r="Q7184" i="1"/>
  <c r="Q7185" i="1" l="1"/>
  <c r="G7185" i="1"/>
  <c r="M7185" i="1"/>
  <c r="Q7186" i="1" l="1"/>
  <c r="G7186" i="1"/>
  <c r="M7186" i="1"/>
  <c r="G7187" i="1" l="1"/>
  <c r="M7187" i="1"/>
  <c r="Q7187" i="1"/>
  <c r="G7188" i="1" l="1"/>
  <c r="M7188" i="1"/>
  <c r="Q7188" i="1"/>
  <c r="Q7189" i="1" l="1"/>
  <c r="G7189" i="1"/>
  <c r="M7189" i="1"/>
  <c r="G7190" i="1" l="1"/>
  <c r="M7190" i="1"/>
  <c r="Q7190" i="1"/>
  <c r="Q7191" i="1" l="1"/>
  <c r="G7191" i="1"/>
  <c r="M7191" i="1"/>
  <c r="G7192" i="1" l="1"/>
  <c r="M7192" i="1"/>
  <c r="Q7192" i="1"/>
  <c r="G7193" i="1" l="1"/>
  <c r="M7193" i="1"/>
  <c r="Q7193" i="1"/>
  <c r="Q7194" i="1" l="1"/>
  <c r="G7194" i="1"/>
  <c r="M7194" i="1"/>
  <c r="G7195" i="1" l="1"/>
  <c r="M7195" i="1"/>
  <c r="Q7195" i="1"/>
  <c r="G7196" i="1" l="1"/>
  <c r="M7196" i="1"/>
  <c r="Q7196" i="1"/>
  <c r="G7197" i="1" l="1"/>
  <c r="M7197" i="1"/>
  <c r="Q7197" i="1"/>
  <c r="Q7198" i="1" l="1"/>
  <c r="G7198" i="1"/>
  <c r="M7198" i="1"/>
  <c r="G7199" i="1" l="1"/>
  <c r="M7199" i="1"/>
  <c r="Q7199" i="1"/>
  <c r="Q7200" i="1" l="1"/>
  <c r="G7200" i="1"/>
  <c r="M7200" i="1"/>
  <c r="G7201" i="1" l="1"/>
  <c r="M7201" i="1"/>
  <c r="Q7201" i="1"/>
  <c r="G7202" i="1" l="1"/>
  <c r="M7202" i="1"/>
  <c r="Q7202" i="1"/>
  <c r="Q7203" i="1" l="1"/>
  <c r="G7203" i="1"/>
  <c r="M7203" i="1"/>
  <c r="Q7204" i="1" l="1"/>
  <c r="G7204" i="1"/>
  <c r="M7204" i="1"/>
  <c r="G7205" i="1" l="1"/>
  <c r="M7205" i="1"/>
  <c r="Q7205" i="1"/>
  <c r="G7206" i="1" l="1"/>
  <c r="M7206" i="1"/>
  <c r="Q7206" i="1"/>
  <c r="G7207" i="1" l="1"/>
  <c r="M7207" i="1"/>
  <c r="Q7207" i="1"/>
  <c r="G7208" i="1" l="1"/>
  <c r="M7208" i="1"/>
  <c r="Q7208" i="1"/>
  <c r="G7209" i="1" l="1"/>
  <c r="M7209" i="1"/>
  <c r="Q7209" i="1"/>
  <c r="G7210" i="1" l="1"/>
  <c r="M7210" i="1"/>
  <c r="Q7210" i="1"/>
  <c r="G7211" i="1" l="1"/>
  <c r="M7211" i="1"/>
  <c r="Q7211" i="1"/>
  <c r="Q7212" i="1" l="1"/>
  <c r="G7212" i="1"/>
  <c r="M7212" i="1"/>
  <c r="G7213" i="1" l="1"/>
  <c r="M7213" i="1"/>
  <c r="Q7213" i="1"/>
  <c r="Q7214" i="1" l="1"/>
  <c r="G7214" i="1"/>
  <c r="M7214" i="1"/>
  <c r="Q7215" i="1" l="1"/>
  <c r="G7215" i="1"/>
  <c r="M7215" i="1"/>
  <c r="G7216" i="1" l="1"/>
  <c r="M7216" i="1"/>
  <c r="Q7216" i="1"/>
  <c r="G7217" i="1" l="1"/>
  <c r="M7217" i="1"/>
  <c r="Q7217" i="1"/>
  <c r="Q7218" i="1" l="1"/>
  <c r="G7218" i="1"/>
  <c r="M7218" i="1"/>
  <c r="Q7219" i="1" l="1"/>
  <c r="G7219" i="1"/>
  <c r="M7219" i="1"/>
  <c r="G7220" i="1" l="1"/>
  <c r="M7220" i="1"/>
  <c r="Q7220" i="1"/>
  <c r="G7221" i="1" l="1"/>
  <c r="M7221" i="1"/>
  <c r="Q7221" i="1"/>
  <c r="Q7222" i="1" l="1"/>
  <c r="G7222" i="1"/>
  <c r="M7222" i="1"/>
  <c r="G7223" i="1" l="1"/>
  <c r="M7223" i="1"/>
  <c r="Q7223" i="1"/>
  <c r="Q7224" i="1" l="1"/>
  <c r="G7224" i="1"/>
  <c r="M7224" i="1"/>
  <c r="G7225" i="1" l="1"/>
  <c r="M7225" i="1"/>
  <c r="Q7225" i="1"/>
  <c r="Q7226" i="1" l="1"/>
  <c r="G7226" i="1"/>
  <c r="M7226" i="1"/>
  <c r="G7227" i="1" l="1"/>
  <c r="M7227" i="1"/>
  <c r="Q7227" i="1"/>
  <c r="G7228" i="1" l="1"/>
  <c r="M7228" i="1"/>
  <c r="Q7228" i="1"/>
  <c r="G7229" i="1" l="1"/>
  <c r="M7229" i="1"/>
  <c r="Q7229" i="1"/>
  <c r="Q7230" i="1" l="1"/>
  <c r="G7230" i="1"/>
  <c r="M7230" i="1"/>
  <c r="Q7231" i="1" l="1"/>
  <c r="G7231" i="1"/>
  <c r="M7231" i="1"/>
  <c r="Q7232" i="1" l="1"/>
  <c r="G7232" i="1"/>
  <c r="M7232" i="1"/>
  <c r="Q7233" i="1" l="1"/>
  <c r="G7233" i="1"/>
  <c r="M7233" i="1"/>
  <c r="G7234" i="1" l="1"/>
  <c r="M7234" i="1"/>
  <c r="Q7234" i="1"/>
  <c r="G7235" i="1" l="1"/>
  <c r="M7235" i="1"/>
  <c r="Q7235" i="1"/>
  <c r="Q7236" i="1" l="1"/>
  <c r="G7236" i="1"/>
  <c r="M7236" i="1"/>
  <c r="G7237" i="1" l="1"/>
  <c r="M7237" i="1"/>
  <c r="Q7237" i="1"/>
  <c r="Q7238" i="1" l="1"/>
  <c r="G7238" i="1"/>
  <c r="M7238" i="1"/>
  <c r="G7239" i="1" l="1"/>
  <c r="M7239" i="1"/>
  <c r="Q7239" i="1"/>
  <c r="G7240" i="1" l="1"/>
  <c r="M7240" i="1"/>
  <c r="Q7240" i="1"/>
  <c r="Q7241" i="1" l="1"/>
  <c r="G7241" i="1"/>
  <c r="M7241" i="1"/>
  <c r="G7242" i="1" l="1"/>
  <c r="M7242" i="1"/>
  <c r="Q7242" i="1"/>
  <c r="G7243" i="1" l="1"/>
  <c r="M7243" i="1"/>
  <c r="Q7243" i="1"/>
  <c r="Q7244" i="1" l="1"/>
  <c r="G7244" i="1"/>
  <c r="M7244" i="1"/>
  <c r="G7245" i="1" l="1"/>
  <c r="M7245" i="1"/>
  <c r="Q7245" i="1"/>
  <c r="G7246" i="1" l="1"/>
  <c r="M7246" i="1"/>
  <c r="Q7246" i="1"/>
  <c r="G7247" i="1" l="1"/>
  <c r="M7247" i="1"/>
  <c r="Q7247" i="1"/>
  <c r="G7248" i="1" l="1"/>
  <c r="M7248" i="1"/>
  <c r="Q7248" i="1"/>
  <c r="G7249" i="1" l="1"/>
  <c r="M7249" i="1"/>
  <c r="Q7249" i="1"/>
  <c r="Q7250" i="1" l="1"/>
  <c r="G7250" i="1"/>
  <c r="M7250" i="1"/>
  <c r="G7251" i="1" l="1"/>
  <c r="M7251" i="1"/>
  <c r="Q7251" i="1"/>
  <c r="G7252" i="1" l="1"/>
  <c r="M7252" i="1"/>
  <c r="Q7252" i="1"/>
  <c r="G7253" i="1" l="1"/>
  <c r="M7253" i="1"/>
  <c r="Q7253" i="1"/>
  <c r="G7254" i="1" l="1"/>
  <c r="M7254" i="1"/>
  <c r="Q7254" i="1"/>
  <c r="G7255" i="1" l="1"/>
  <c r="M7255" i="1"/>
  <c r="Q7255" i="1"/>
  <c r="Q7256" i="1" l="1"/>
  <c r="G7256" i="1"/>
  <c r="M7256" i="1"/>
  <c r="G7257" i="1" l="1"/>
  <c r="M7257" i="1"/>
  <c r="Q7257" i="1"/>
  <c r="Q7258" i="1" l="1"/>
  <c r="G7258" i="1"/>
  <c r="M7258" i="1"/>
  <c r="G7259" i="1" l="1"/>
  <c r="M7259" i="1"/>
  <c r="Q7259" i="1"/>
  <c r="Q7260" i="1" l="1"/>
  <c r="G7260" i="1"/>
  <c r="M7260" i="1"/>
  <c r="G7261" i="1" l="1"/>
  <c r="M7261" i="1"/>
  <c r="Q7261" i="1"/>
  <c r="Q7262" i="1" l="1"/>
  <c r="G7262" i="1"/>
  <c r="M7262" i="1"/>
  <c r="G7263" i="1" l="1"/>
  <c r="M7263" i="1"/>
  <c r="Q7263" i="1"/>
  <c r="Q7264" i="1" l="1"/>
  <c r="G7264" i="1"/>
  <c r="M7264" i="1"/>
  <c r="G7265" i="1" l="1"/>
  <c r="M7265" i="1"/>
  <c r="Q7265" i="1"/>
  <c r="G7266" i="1" l="1"/>
  <c r="M7266" i="1"/>
  <c r="Q7266" i="1"/>
  <c r="Q7267" i="1" l="1"/>
  <c r="G7267" i="1"/>
  <c r="M7267" i="1"/>
  <c r="G7268" i="1" l="1"/>
  <c r="M7268" i="1"/>
  <c r="Q7268" i="1"/>
  <c r="G7269" i="1" l="1"/>
  <c r="M7269" i="1"/>
  <c r="Q7269" i="1"/>
  <c r="G7270" i="1" l="1"/>
  <c r="M7270" i="1"/>
  <c r="Q7270" i="1"/>
  <c r="Q7271" i="1" l="1"/>
  <c r="G7271" i="1"/>
  <c r="M7271" i="1"/>
  <c r="Q7272" i="1" l="1"/>
  <c r="G7272" i="1"/>
  <c r="M7272" i="1"/>
  <c r="G7273" i="1" l="1"/>
  <c r="M7273" i="1"/>
  <c r="Q7273" i="1"/>
  <c r="G7274" i="1" l="1"/>
  <c r="M7274" i="1"/>
  <c r="Q7274" i="1"/>
  <c r="G7275" i="1" l="1"/>
  <c r="M7275" i="1"/>
  <c r="Q7275" i="1"/>
  <c r="Q7276" i="1" l="1"/>
  <c r="G7276" i="1"/>
  <c r="M7276" i="1"/>
  <c r="G7277" i="1" l="1"/>
  <c r="M7277" i="1"/>
  <c r="Q7277" i="1"/>
  <c r="G7278" i="1" l="1"/>
  <c r="M7278" i="1"/>
  <c r="Q7278" i="1"/>
  <c r="Q7279" i="1" l="1"/>
  <c r="G7279" i="1"/>
  <c r="M7279" i="1"/>
  <c r="G7280" i="1" l="1"/>
  <c r="M7280" i="1"/>
  <c r="Q7280" i="1"/>
  <c r="G7281" i="1" l="1"/>
  <c r="M7281" i="1"/>
  <c r="Q7281" i="1"/>
  <c r="G7282" i="1" l="1"/>
  <c r="M7282" i="1"/>
  <c r="Q7282" i="1"/>
  <c r="G7283" i="1" l="1"/>
  <c r="M7283" i="1"/>
  <c r="Q7283" i="1"/>
  <c r="G7284" i="1" l="1"/>
  <c r="M7284" i="1"/>
  <c r="Q7284" i="1"/>
  <c r="G7285" i="1" l="1"/>
  <c r="M7285" i="1"/>
  <c r="Q7285" i="1"/>
  <c r="Q7286" i="1" l="1"/>
  <c r="G7286" i="1"/>
  <c r="M7286" i="1"/>
  <c r="G7287" i="1" l="1"/>
  <c r="M7287" i="1"/>
  <c r="Q7287" i="1"/>
  <c r="Q7288" i="1" l="1"/>
  <c r="G7288" i="1"/>
  <c r="M7288" i="1"/>
  <c r="Q7289" i="1" l="1"/>
  <c r="G7289" i="1"/>
  <c r="M7289" i="1"/>
  <c r="G7290" i="1" l="1"/>
  <c r="M7290" i="1"/>
  <c r="Q7290" i="1"/>
  <c r="Q7291" i="1" l="1"/>
  <c r="G7291" i="1"/>
  <c r="M7291" i="1"/>
  <c r="G7292" i="1" l="1"/>
  <c r="M7292" i="1"/>
  <c r="Q7292" i="1"/>
  <c r="Q7293" i="1" l="1"/>
  <c r="G7293" i="1"/>
  <c r="M7293" i="1"/>
  <c r="Q7294" i="1" l="1"/>
  <c r="G7294" i="1"/>
  <c r="M7294" i="1"/>
  <c r="G7295" i="1" l="1"/>
  <c r="M7295" i="1"/>
  <c r="Q7295" i="1"/>
  <c r="Q7296" i="1" l="1"/>
  <c r="G7296" i="1"/>
  <c r="M7296" i="1"/>
  <c r="G7297" i="1" l="1"/>
  <c r="M7297" i="1"/>
  <c r="Q7297" i="1"/>
  <c r="Q7298" i="1" l="1"/>
  <c r="G7298" i="1"/>
  <c r="M7298" i="1"/>
  <c r="G7299" i="1" l="1"/>
  <c r="M7299" i="1" s="1"/>
  <c r="Q7299" i="1"/>
  <c r="G7300" i="1" l="1"/>
  <c r="M7300" i="1"/>
  <c r="Q7300" i="1"/>
  <c r="G7301" i="1" l="1"/>
  <c r="M7301" i="1"/>
  <c r="Q7301" i="1"/>
  <c r="G7302" i="1" l="1"/>
  <c r="M7302" i="1"/>
  <c r="Q7302" i="1"/>
  <c r="G7303" i="1" l="1"/>
  <c r="M7303" i="1"/>
  <c r="Q7303" i="1"/>
  <c r="Q7304" i="1" l="1"/>
  <c r="G7304" i="1"/>
  <c r="M7304" i="1"/>
  <c r="G7305" i="1" l="1"/>
  <c r="M7305" i="1"/>
  <c r="Q7305" i="1"/>
  <c r="Q7306" i="1" l="1"/>
  <c r="G7306" i="1"/>
  <c r="M7306" i="1"/>
  <c r="Q7307" i="1" l="1"/>
  <c r="G7307" i="1"/>
  <c r="M7307" i="1"/>
  <c r="G7308" i="1" l="1"/>
  <c r="M7308" i="1"/>
  <c r="Q7308" i="1"/>
  <c r="G7309" i="1" l="1"/>
  <c r="M7309" i="1"/>
  <c r="Q7309" i="1"/>
  <c r="Q7310" i="1" l="1"/>
  <c r="G7310" i="1"/>
  <c r="M7310" i="1"/>
  <c r="G7311" i="1" l="1"/>
  <c r="M7311" i="1"/>
  <c r="Q7311" i="1"/>
  <c r="G7312" i="1" l="1"/>
  <c r="M7312" i="1"/>
  <c r="Q7312" i="1"/>
  <c r="Q7313" i="1" l="1"/>
  <c r="G7313" i="1"/>
  <c r="M7313" i="1"/>
  <c r="Q7314" i="1" l="1"/>
  <c r="G7314" i="1"/>
  <c r="M7314" i="1"/>
  <c r="G7315" i="1" l="1"/>
  <c r="M7315" i="1"/>
  <c r="Q7315" i="1"/>
  <c r="Q7316" i="1" l="1"/>
  <c r="G7316" i="1"/>
  <c r="M7316" i="1"/>
  <c r="Q7317" i="1" l="1"/>
  <c r="G7317" i="1"/>
  <c r="M7317" i="1"/>
  <c r="G7318" i="1" l="1"/>
  <c r="M7318" i="1"/>
  <c r="Q7318" i="1"/>
  <c r="Q7319" i="1" l="1"/>
  <c r="G7319" i="1"/>
  <c r="M7319" i="1"/>
  <c r="Q7320" i="1" l="1"/>
  <c r="G7320" i="1"/>
  <c r="M7320" i="1"/>
  <c r="Q7321" i="1" l="1"/>
  <c r="G7321" i="1"/>
  <c r="M7321" i="1"/>
  <c r="Q7322" i="1" l="1"/>
  <c r="G7322" i="1"/>
  <c r="M7322" i="1"/>
  <c r="G7323" i="1" l="1"/>
  <c r="M7323" i="1"/>
  <c r="Q7323" i="1"/>
  <c r="G7324" i="1" l="1"/>
  <c r="M7324" i="1"/>
  <c r="Q7324" i="1"/>
  <c r="Q7325" i="1" l="1"/>
  <c r="G7325" i="1"/>
  <c r="M7325" i="1"/>
  <c r="Q7326" i="1" l="1"/>
  <c r="G7326" i="1"/>
  <c r="M7326" i="1"/>
  <c r="G7327" i="1" l="1"/>
  <c r="M7327" i="1"/>
  <c r="Q7327" i="1"/>
  <c r="Q7328" i="1" l="1"/>
  <c r="G7328" i="1"/>
  <c r="M7328" i="1"/>
  <c r="G7329" i="1" l="1"/>
  <c r="M7329" i="1"/>
  <c r="Q7329" i="1"/>
  <c r="Q7330" i="1" l="1"/>
  <c r="G7330" i="1"/>
  <c r="M7330" i="1"/>
  <c r="G7331" i="1" l="1"/>
  <c r="M7331" i="1"/>
  <c r="Q7331" i="1"/>
  <c r="G7332" i="1" l="1"/>
  <c r="M7332" i="1"/>
  <c r="Q7332" i="1"/>
  <c r="G7333" i="1" l="1"/>
  <c r="M7333" i="1"/>
  <c r="Q7333" i="1"/>
  <c r="Q7334" i="1" l="1"/>
  <c r="G7334" i="1"/>
  <c r="M7334" i="1"/>
  <c r="G7335" i="1" l="1"/>
  <c r="M7335" i="1"/>
  <c r="Q7335" i="1"/>
  <c r="Q7336" i="1" l="1"/>
  <c r="G7336" i="1"/>
  <c r="M7336" i="1"/>
  <c r="Q7337" i="1" l="1"/>
  <c r="G7337" i="1"/>
  <c r="M7337" i="1"/>
  <c r="G7338" i="1" l="1"/>
  <c r="M7338" i="1"/>
  <c r="Q7338" i="1"/>
  <c r="Q7339" i="1" l="1"/>
  <c r="G7339" i="1"/>
  <c r="M7339" i="1"/>
  <c r="G7340" i="1" l="1"/>
  <c r="M7340" i="1"/>
  <c r="Q7340" i="1"/>
  <c r="G7341" i="1" l="1"/>
  <c r="M7341" i="1"/>
  <c r="Q7341" i="1"/>
  <c r="G7342" i="1" l="1"/>
  <c r="M7342" i="1"/>
  <c r="Q7342" i="1"/>
  <c r="Q7343" i="1" l="1"/>
  <c r="G7343" i="1"/>
  <c r="M7343" i="1"/>
  <c r="Q7344" i="1" l="1"/>
  <c r="G7344" i="1"/>
  <c r="M7344" i="1"/>
  <c r="G7345" i="1" l="1"/>
  <c r="M7345" i="1"/>
  <c r="Q7345" i="1"/>
  <c r="Q7346" i="1" l="1"/>
  <c r="G7346" i="1"/>
  <c r="M7346" i="1"/>
  <c r="G7347" i="1" l="1"/>
  <c r="M7347" i="1"/>
  <c r="Q7347" i="1"/>
  <c r="G7348" i="1" l="1"/>
  <c r="M7348" i="1"/>
  <c r="Q7348" i="1"/>
  <c r="G7349" i="1" l="1"/>
  <c r="M7349" i="1"/>
  <c r="Q7349" i="1"/>
  <c r="G7350" i="1" l="1"/>
  <c r="M7350" i="1"/>
  <c r="Q7350" i="1"/>
  <c r="G7351" i="1" l="1"/>
  <c r="M7351" i="1"/>
  <c r="Q7351" i="1"/>
  <c r="Q7352" i="1" l="1"/>
  <c r="G7352" i="1"/>
  <c r="M7352" i="1"/>
  <c r="Q7353" i="1" l="1"/>
  <c r="G7353" i="1"/>
  <c r="M7353" i="1"/>
  <c r="Q7354" i="1" l="1"/>
  <c r="G7354" i="1"/>
  <c r="M7354" i="1"/>
  <c r="G7355" i="1" l="1"/>
  <c r="M7355" i="1"/>
  <c r="Q7355" i="1"/>
  <c r="Q7356" i="1" l="1"/>
  <c r="G7356" i="1"/>
  <c r="M7356" i="1"/>
  <c r="G7357" i="1" l="1"/>
  <c r="M7357" i="1"/>
  <c r="Q7357" i="1"/>
  <c r="G7358" i="1" l="1"/>
  <c r="M7358" i="1"/>
  <c r="Q7358" i="1"/>
  <c r="G7359" i="1" l="1"/>
  <c r="M7359" i="1"/>
  <c r="Q7359" i="1"/>
  <c r="G7360" i="1" l="1"/>
  <c r="M7360" i="1"/>
  <c r="Q7360" i="1"/>
  <c r="Q7361" i="1" l="1"/>
  <c r="G7361" i="1"/>
  <c r="M7361" i="1"/>
  <c r="G7362" i="1" l="1"/>
  <c r="M7362" i="1"/>
  <c r="Q7362" i="1"/>
  <c r="G7363" i="1" l="1"/>
  <c r="M7363" i="1"/>
  <c r="Q7363" i="1"/>
  <c r="G7364" i="1" l="1"/>
  <c r="M7364" i="1"/>
  <c r="Q7364" i="1"/>
  <c r="G7365" i="1" l="1"/>
  <c r="M7365" i="1"/>
  <c r="Q7365" i="1"/>
  <c r="G7366" i="1" l="1"/>
  <c r="M7366" i="1"/>
  <c r="Q7366" i="1"/>
  <c r="G7367" i="1" l="1"/>
  <c r="M7367" i="1"/>
  <c r="Q7367" i="1"/>
  <c r="G7368" i="1" l="1"/>
  <c r="M7368" i="1"/>
  <c r="Q7368" i="1"/>
  <c r="G7369" i="1" l="1"/>
  <c r="M7369" i="1"/>
  <c r="Q7369" i="1"/>
  <c r="G7370" i="1" l="1"/>
  <c r="M7370" i="1"/>
  <c r="Q7370" i="1"/>
  <c r="Q7371" i="1" l="1"/>
  <c r="G7371" i="1"/>
  <c r="M7371" i="1"/>
  <c r="Q7372" i="1" l="1"/>
  <c r="G7372" i="1"/>
  <c r="M7372" i="1"/>
  <c r="G7373" i="1" l="1"/>
  <c r="M7373" i="1"/>
  <c r="Q7373" i="1"/>
  <c r="Q7374" i="1" l="1"/>
  <c r="G7374" i="1"/>
  <c r="M7374" i="1"/>
  <c r="G7375" i="1" l="1"/>
  <c r="M7375" i="1"/>
  <c r="Q7375" i="1"/>
  <c r="G7376" i="1" l="1"/>
  <c r="M7376" i="1"/>
  <c r="Q7376" i="1"/>
  <c r="Q7377" i="1" l="1"/>
  <c r="G7377" i="1"/>
  <c r="M7377" i="1"/>
  <c r="Q7378" i="1" l="1"/>
  <c r="G7378" i="1"/>
  <c r="M7378" i="1"/>
  <c r="Q7379" i="1" l="1"/>
  <c r="G7379" i="1"/>
  <c r="M7379" i="1"/>
  <c r="G7380" i="1" l="1"/>
  <c r="M7380" i="1"/>
  <c r="Q7380" i="1"/>
  <c r="G7381" i="1" l="1"/>
  <c r="M7381" i="1"/>
  <c r="Q7381" i="1"/>
  <c r="Q7382" i="1" l="1"/>
  <c r="G7382" i="1"/>
  <c r="M7382" i="1"/>
  <c r="Q7383" i="1" l="1"/>
  <c r="G7383" i="1"/>
  <c r="M7383" i="1"/>
  <c r="G7384" i="1" l="1"/>
  <c r="M7384" i="1"/>
  <c r="Q7384" i="1"/>
  <c r="Q7385" i="1" l="1"/>
  <c r="G7385" i="1"/>
  <c r="M7385" i="1"/>
  <c r="G7386" i="1" l="1"/>
  <c r="M7386" i="1"/>
  <c r="Q7386" i="1"/>
  <c r="G7387" i="1" l="1"/>
  <c r="M7387" i="1"/>
  <c r="Q7387" i="1"/>
  <c r="Q7388" i="1" l="1"/>
  <c r="G7388" i="1"/>
  <c r="M7388" i="1"/>
  <c r="G7389" i="1" l="1"/>
  <c r="M7389" i="1"/>
  <c r="Q7389" i="1"/>
  <c r="Q7390" i="1" l="1"/>
  <c r="G7390" i="1"/>
  <c r="M7390" i="1"/>
  <c r="Q7391" i="1" l="1"/>
  <c r="G7391" i="1"/>
  <c r="M7391" i="1"/>
  <c r="G7392" i="1" l="1"/>
  <c r="M7392" i="1"/>
  <c r="Q7392" i="1"/>
  <c r="G7393" i="1" l="1"/>
  <c r="M7393" i="1"/>
  <c r="Q7393" i="1"/>
  <c r="G7394" i="1" l="1"/>
  <c r="M7394" i="1"/>
  <c r="Q7394" i="1"/>
  <c r="G7395" i="1" l="1"/>
  <c r="M7395" i="1"/>
  <c r="Q7395" i="1"/>
  <c r="Q7396" i="1" l="1"/>
  <c r="G7396" i="1"/>
  <c r="M7396" i="1"/>
  <c r="Q7397" i="1" l="1"/>
  <c r="G7397" i="1"/>
  <c r="M7397" i="1"/>
  <c r="G7398" i="1" l="1"/>
  <c r="M7398" i="1"/>
  <c r="Q7398" i="1"/>
  <c r="Q7399" i="1" l="1"/>
  <c r="G7399" i="1"/>
  <c r="M7399" i="1"/>
  <c r="Q7400" i="1" l="1"/>
  <c r="G7400" i="1"/>
  <c r="M7400" i="1"/>
  <c r="G7401" i="1" l="1"/>
  <c r="M7401" i="1"/>
  <c r="Q7401" i="1"/>
  <c r="Q7402" i="1" l="1"/>
  <c r="G7402" i="1"/>
  <c r="M7402" i="1"/>
  <c r="G7403" i="1" l="1"/>
  <c r="M7403" i="1"/>
  <c r="Q7403" i="1"/>
  <c r="Q7404" i="1" l="1"/>
  <c r="G7404" i="1"/>
  <c r="M7404" i="1"/>
  <c r="Q7405" i="1" l="1"/>
  <c r="G7405" i="1"/>
  <c r="M7405" i="1"/>
  <c r="G7406" i="1" l="1"/>
  <c r="M7406" i="1"/>
  <c r="Q7406" i="1"/>
  <c r="G7407" i="1" l="1"/>
  <c r="M7407" i="1"/>
  <c r="Q7407" i="1"/>
  <c r="G7408" i="1" l="1"/>
  <c r="M7408" i="1"/>
  <c r="Q7408" i="1"/>
  <c r="G7409" i="1" l="1"/>
  <c r="M7409" i="1"/>
  <c r="Q7409" i="1"/>
  <c r="G7410" i="1" l="1"/>
  <c r="M7410" i="1"/>
  <c r="Q7410" i="1"/>
  <c r="G7411" i="1" l="1"/>
  <c r="M7411" i="1"/>
  <c r="Q7411" i="1"/>
  <c r="G7412" i="1" l="1"/>
  <c r="M7412" i="1"/>
  <c r="Q7412" i="1"/>
  <c r="Q7413" i="1" l="1"/>
  <c r="G7413" i="1"/>
  <c r="M7413" i="1"/>
  <c r="G7414" i="1" l="1"/>
  <c r="M7414" i="1"/>
  <c r="Q7414" i="1"/>
  <c r="G7415" i="1" l="1"/>
  <c r="M7415" i="1"/>
  <c r="Q7415" i="1"/>
  <c r="G7416" i="1" l="1"/>
  <c r="M7416" i="1"/>
  <c r="Q7416" i="1"/>
  <c r="Q7417" i="1" l="1"/>
  <c r="G7417" i="1"/>
  <c r="M7417" i="1"/>
  <c r="G7418" i="1" l="1"/>
  <c r="M7418" i="1"/>
  <c r="Q7418" i="1"/>
  <c r="G7419" i="1" l="1"/>
  <c r="M7419" i="1"/>
  <c r="Q7419" i="1"/>
  <c r="G7420" i="1" l="1"/>
  <c r="M7420" i="1"/>
  <c r="Q7420" i="1"/>
  <c r="G7421" i="1" l="1"/>
  <c r="M7421" i="1"/>
  <c r="Q7421" i="1"/>
  <c r="Q7422" i="1" l="1"/>
  <c r="G7422" i="1"/>
  <c r="M7422" i="1"/>
  <c r="G7423" i="1" l="1"/>
  <c r="M7423" i="1"/>
  <c r="Q7423" i="1"/>
  <c r="G7424" i="1" l="1"/>
  <c r="M7424" i="1"/>
  <c r="Q7424" i="1"/>
  <c r="G7425" i="1" l="1"/>
  <c r="M7425" i="1"/>
  <c r="Q7425" i="1"/>
  <c r="G7426" i="1" l="1"/>
  <c r="M7426" i="1"/>
  <c r="Q7426" i="1"/>
  <c r="Q7427" i="1" l="1"/>
  <c r="G7427" i="1"/>
  <c r="M7427" i="1"/>
  <c r="Q7428" i="1" l="1"/>
  <c r="G7428" i="1"/>
  <c r="M7428" i="1"/>
  <c r="G7429" i="1" l="1"/>
  <c r="M7429" i="1"/>
  <c r="Q7429" i="1"/>
  <c r="Q7430" i="1" l="1"/>
  <c r="G7430" i="1"/>
  <c r="M7430" i="1"/>
  <c r="G7431" i="1" l="1"/>
  <c r="M7431" i="1"/>
  <c r="Q7431" i="1"/>
  <c r="Q7432" i="1" l="1"/>
  <c r="G7432" i="1"/>
  <c r="M7432" i="1"/>
  <c r="G7433" i="1" l="1"/>
  <c r="M7433" i="1"/>
  <c r="Q7433" i="1"/>
  <c r="G7434" i="1" l="1"/>
  <c r="M7434" i="1"/>
  <c r="Q7434" i="1"/>
  <c r="Q7435" i="1" l="1"/>
  <c r="G7435" i="1"/>
  <c r="M7435" i="1"/>
  <c r="Q7436" i="1" l="1"/>
  <c r="G7436" i="1"/>
  <c r="M7436" i="1"/>
  <c r="G7437" i="1" l="1"/>
  <c r="M7437" i="1"/>
  <c r="Q7437" i="1"/>
  <c r="Q7438" i="1" l="1"/>
  <c r="G7438" i="1"/>
  <c r="M7438" i="1"/>
  <c r="G7439" i="1" l="1"/>
  <c r="M7439" i="1"/>
  <c r="Q7439" i="1"/>
  <c r="Q7440" i="1" l="1"/>
  <c r="G7440" i="1"/>
  <c r="M7440" i="1"/>
  <c r="G7441" i="1" l="1"/>
  <c r="M7441" i="1"/>
  <c r="Q7441" i="1"/>
  <c r="Q7442" i="1" l="1"/>
  <c r="G7442" i="1"/>
  <c r="M7442" i="1"/>
  <c r="Q7443" i="1" l="1"/>
  <c r="G7443" i="1"/>
  <c r="M7443" i="1"/>
  <c r="Q7444" i="1" l="1"/>
  <c r="G7444" i="1"/>
  <c r="M7444" i="1"/>
  <c r="G7445" i="1" l="1"/>
  <c r="M7445" i="1"/>
  <c r="Q7445" i="1"/>
  <c r="Q7446" i="1" l="1"/>
  <c r="G7446" i="1"/>
  <c r="M7446" i="1"/>
  <c r="G7447" i="1" l="1"/>
  <c r="M7447" i="1"/>
  <c r="Q7447" i="1"/>
  <c r="G7448" i="1" l="1"/>
  <c r="M7448" i="1"/>
  <c r="Q7448" i="1"/>
  <c r="G7449" i="1" l="1"/>
  <c r="M7449" i="1"/>
  <c r="Q7449" i="1"/>
  <c r="Q7450" i="1" l="1"/>
  <c r="G7450" i="1"/>
  <c r="M7450" i="1"/>
  <c r="G7451" i="1" l="1"/>
  <c r="M7451" i="1"/>
  <c r="Q7451" i="1"/>
  <c r="Q7452" i="1" l="1"/>
  <c r="G7452" i="1"/>
  <c r="M7452" i="1"/>
  <c r="Q7453" i="1" l="1"/>
  <c r="G7453" i="1"/>
  <c r="M7453" i="1"/>
  <c r="Q7454" i="1" l="1"/>
  <c r="G7454" i="1"/>
  <c r="M7454" i="1"/>
  <c r="G7455" i="1" l="1"/>
  <c r="M7455" i="1"/>
  <c r="Q7455" i="1"/>
  <c r="G7456" i="1" l="1"/>
  <c r="M7456" i="1"/>
  <c r="Q7456" i="1"/>
  <c r="Q7457" i="1" l="1"/>
  <c r="G7457" i="1"/>
  <c r="M7457" i="1"/>
  <c r="G7458" i="1" l="1"/>
  <c r="M7458" i="1"/>
  <c r="Q7458" i="1"/>
  <c r="G7459" i="1" l="1"/>
  <c r="M7459" i="1"/>
  <c r="Q7459" i="1"/>
  <c r="Q7460" i="1" l="1"/>
  <c r="G7460" i="1"/>
  <c r="M7460" i="1"/>
  <c r="G7461" i="1" l="1"/>
  <c r="M7461" i="1"/>
  <c r="Q7461" i="1"/>
  <c r="Q7462" i="1" l="1"/>
  <c r="G7462" i="1"/>
  <c r="M7462" i="1"/>
  <c r="Q7463" i="1" l="1"/>
  <c r="G7463" i="1"/>
  <c r="M7463" i="1"/>
  <c r="G7464" i="1" l="1"/>
  <c r="M7464" i="1"/>
  <c r="Q7464" i="1"/>
  <c r="Q7465" i="1" l="1"/>
  <c r="G7465" i="1"/>
  <c r="M7465" i="1"/>
  <c r="Q7466" i="1" l="1"/>
  <c r="G7466" i="1"/>
  <c r="M7466" i="1"/>
  <c r="Q7467" i="1" l="1"/>
  <c r="G7467" i="1"/>
  <c r="M7467" i="1"/>
  <c r="G7468" i="1" l="1"/>
  <c r="M7468" i="1"/>
  <c r="Q7468" i="1"/>
  <c r="G7469" i="1" l="1"/>
  <c r="M7469" i="1"/>
  <c r="Q7469" i="1"/>
  <c r="G7470" i="1" l="1"/>
  <c r="M7470" i="1"/>
  <c r="Q7470" i="1"/>
  <c r="G7471" i="1" l="1"/>
  <c r="M7471" i="1"/>
  <c r="Q7471" i="1"/>
  <c r="G7472" i="1" l="1"/>
  <c r="M7472" i="1"/>
  <c r="Q7472" i="1"/>
  <c r="G7473" i="1" l="1"/>
  <c r="M7473" i="1"/>
  <c r="Q7473" i="1"/>
  <c r="Q7474" i="1" l="1"/>
  <c r="G7474" i="1"/>
  <c r="M7474" i="1"/>
  <c r="G7475" i="1" l="1"/>
  <c r="M7475" i="1"/>
  <c r="Q7475" i="1"/>
  <c r="Q7476" i="1" l="1"/>
  <c r="G7476" i="1"/>
  <c r="M7476" i="1"/>
  <c r="Q7477" i="1" l="1"/>
  <c r="G7477" i="1"/>
  <c r="M7477" i="1"/>
  <c r="G7478" i="1" l="1"/>
  <c r="M7478" i="1"/>
  <c r="Q7478" i="1"/>
  <c r="G7479" i="1" l="1"/>
  <c r="M7479" i="1"/>
  <c r="Q7479" i="1"/>
  <c r="G7480" i="1" l="1"/>
  <c r="M7480" i="1"/>
  <c r="Q7480" i="1"/>
  <c r="G7481" i="1" l="1"/>
  <c r="M7481" i="1"/>
  <c r="Q7481" i="1"/>
  <c r="Q7482" i="1" l="1"/>
  <c r="G7482" i="1"/>
  <c r="M7482" i="1"/>
  <c r="Q7483" i="1" l="1"/>
  <c r="G7483" i="1"/>
  <c r="M7483" i="1"/>
  <c r="G7484" i="1" l="1"/>
  <c r="M7484" i="1"/>
  <c r="Q7484" i="1"/>
  <c r="G7485" i="1" l="1"/>
  <c r="M7485" i="1"/>
  <c r="Q7485" i="1"/>
  <c r="G7486" i="1" l="1"/>
  <c r="M7486" i="1"/>
  <c r="Q7486" i="1"/>
  <c r="Q7487" i="1" l="1"/>
  <c r="G7487" i="1"/>
  <c r="M7487" i="1"/>
  <c r="Q7488" i="1" l="1"/>
  <c r="G7488" i="1"/>
  <c r="M7488" i="1"/>
  <c r="G7489" i="1" l="1"/>
  <c r="M7489" i="1"/>
  <c r="Q7489" i="1"/>
  <c r="G7490" i="1" l="1"/>
  <c r="M7490" i="1"/>
  <c r="Q7490" i="1"/>
  <c r="G7491" i="1" l="1"/>
  <c r="M7491" i="1"/>
  <c r="Q7491" i="1"/>
  <c r="G7492" i="1" l="1"/>
  <c r="M7492" i="1"/>
  <c r="Q7492" i="1"/>
  <c r="G7493" i="1" l="1"/>
  <c r="M7493" i="1"/>
  <c r="Q7493" i="1"/>
  <c r="Q7494" i="1" l="1"/>
  <c r="G7494" i="1"/>
  <c r="M7494" i="1"/>
  <c r="Q7495" i="1" l="1"/>
  <c r="G7495" i="1"/>
  <c r="M7495" i="1"/>
  <c r="G7496" i="1" l="1"/>
  <c r="M7496" i="1"/>
  <c r="Q7496" i="1"/>
  <c r="Q7497" i="1" l="1"/>
  <c r="G7497" i="1"/>
  <c r="M7497" i="1"/>
  <c r="Q7498" i="1" l="1"/>
  <c r="G7498" i="1"/>
  <c r="M7498" i="1"/>
  <c r="G7499" i="1" l="1"/>
  <c r="M7499" i="1"/>
  <c r="Q7499" i="1"/>
  <c r="Q7500" i="1" l="1"/>
  <c r="G7500" i="1"/>
  <c r="M7500" i="1"/>
  <c r="Q7501" i="1" l="1"/>
  <c r="G7501" i="1"/>
  <c r="M7501" i="1"/>
  <c r="G7502" i="1" l="1"/>
  <c r="M7502" i="1"/>
  <c r="Q7502" i="1"/>
  <c r="G7503" i="1" l="1"/>
  <c r="M7503" i="1"/>
  <c r="Q7503" i="1"/>
  <c r="Q7504" i="1" l="1"/>
  <c r="G7504" i="1"/>
  <c r="M7504" i="1"/>
  <c r="G7505" i="1" l="1"/>
  <c r="M7505" i="1"/>
  <c r="Q7505" i="1"/>
  <c r="Q7506" i="1" l="1"/>
  <c r="G7506" i="1"/>
  <c r="M7506" i="1"/>
  <c r="G7507" i="1" l="1"/>
  <c r="M7507" i="1"/>
  <c r="Q7507" i="1"/>
  <c r="G7508" i="1" l="1"/>
  <c r="M7508" i="1"/>
  <c r="Q7508" i="1"/>
  <c r="G7509" i="1" l="1"/>
  <c r="M7509" i="1"/>
  <c r="Q7509" i="1"/>
  <c r="G7510" i="1" l="1"/>
  <c r="M7510" i="1"/>
  <c r="Q7510" i="1"/>
  <c r="G7511" i="1" l="1"/>
  <c r="M7511" i="1"/>
  <c r="Q7511" i="1"/>
  <c r="G7512" i="1" l="1"/>
  <c r="M7512" i="1"/>
  <c r="Q7512" i="1"/>
  <c r="G7513" i="1" l="1"/>
  <c r="M7513" i="1"/>
  <c r="Q7513" i="1"/>
  <c r="Q7514" i="1" l="1"/>
  <c r="G7514" i="1"/>
  <c r="M7514" i="1"/>
  <c r="G7515" i="1" l="1"/>
  <c r="M7515" i="1"/>
  <c r="Q7515" i="1"/>
  <c r="Q7516" i="1" l="1"/>
  <c r="G7516" i="1"/>
  <c r="M7516" i="1"/>
  <c r="G7517" i="1" l="1"/>
  <c r="M7517" i="1"/>
  <c r="Q7517" i="1"/>
  <c r="G7518" i="1" l="1"/>
  <c r="M7518" i="1"/>
  <c r="Q7518" i="1"/>
  <c r="Q7519" i="1" l="1"/>
  <c r="G7519" i="1"/>
  <c r="M7519" i="1"/>
  <c r="G7520" i="1" l="1"/>
  <c r="M7520" i="1"/>
  <c r="Q7520" i="1"/>
  <c r="G7521" i="1" l="1"/>
  <c r="M7521" i="1"/>
  <c r="Q7521" i="1"/>
  <c r="Q7522" i="1" l="1"/>
  <c r="G7522" i="1"/>
  <c r="M7522" i="1"/>
  <c r="G7523" i="1" l="1"/>
  <c r="M7523" i="1"/>
  <c r="Q7523" i="1"/>
  <c r="Q7524" i="1" l="1"/>
  <c r="G7524" i="1"/>
  <c r="M7524" i="1"/>
  <c r="G7525" i="1" l="1"/>
  <c r="M7525" i="1"/>
  <c r="Q7525" i="1"/>
  <c r="Q7526" i="1" l="1"/>
  <c r="G7526" i="1"/>
  <c r="M7526" i="1"/>
  <c r="G7527" i="1" l="1"/>
  <c r="M7527" i="1"/>
  <c r="Q7527" i="1"/>
  <c r="G7528" i="1" l="1"/>
  <c r="M7528" i="1"/>
  <c r="Q7528" i="1"/>
  <c r="G7529" i="1" l="1"/>
  <c r="M7529" i="1"/>
  <c r="Q7529" i="1"/>
  <c r="G7530" i="1" l="1"/>
  <c r="M7530" i="1"/>
  <c r="Q7530" i="1"/>
  <c r="G7531" i="1" l="1"/>
  <c r="M7531" i="1"/>
  <c r="Q7531" i="1"/>
  <c r="Q7532" i="1" l="1"/>
  <c r="G7532" i="1"/>
  <c r="M7532" i="1"/>
  <c r="G7533" i="1" l="1"/>
  <c r="M7533" i="1"/>
  <c r="Q7533" i="1"/>
  <c r="G7534" i="1" l="1"/>
  <c r="M7534" i="1"/>
  <c r="Q7534" i="1"/>
  <c r="G7535" i="1" l="1"/>
  <c r="M7535" i="1"/>
  <c r="Q7535" i="1"/>
  <c r="G7536" i="1" l="1"/>
  <c r="M7536" i="1"/>
  <c r="Q7536" i="1"/>
  <c r="G7537" i="1" l="1"/>
  <c r="M7537" i="1"/>
  <c r="Q7537" i="1"/>
  <c r="Q7538" i="1" l="1"/>
  <c r="G7538" i="1"/>
  <c r="M7538" i="1"/>
  <c r="G7539" i="1" l="1"/>
  <c r="M7539" i="1"/>
  <c r="Q7539" i="1"/>
  <c r="G7540" i="1" l="1"/>
  <c r="M7540" i="1"/>
  <c r="Q7540" i="1"/>
  <c r="Q7541" i="1" l="1"/>
  <c r="G7541" i="1"/>
  <c r="M7541" i="1"/>
  <c r="Q7542" i="1" l="1"/>
  <c r="G7542" i="1"/>
  <c r="M7542" i="1"/>
  <c r="G7543" i="1" l="1"/>
  <c r="M7543" i="1"/>
  <c r="Q7543" i="1"/>
  <c r="G7544" i="1" l="1"/>
  <c r="M7544" i="1"/>
  <c r="Q7544" i="1"/>
  <c r="G7545" i="1" l="1"/>
  <c r="M7545" i="1"/>
  <c r="Q7545" i="1"/>
  <c r="Q7546" i="1" l="1"/>
  <c r="G7546" i="1"/>
  <c r="M7546" i="1"/>
  <c r="Q7547" i="1" l="1"/>
  <c r="G7547" i="1"/>
  <c r="M7547" i="1"/>
  <c r="Q7548" i="1" l="1"/>
  <c r="G7548" i="1"/>
  <c r="M7548" i="1"/>
  <c r="Q7549" i="1" l="1"/>
  <c r="G7549" i="1"/>
  <c r="M7549" i="1"/>
  <c r="Q7550" i="1" l="1"/>
  <c r="G7550" i="1"/>
  <c r="M7550" i="1"/>
  <c r="G7551" i="1" l="1"/>
  <c r="M7551" i="1"/>
  <c r="Q7551" i="1"/>
  <c r="Q7552" i="1" l="1"/>
  <c r="G7552" i="1"/>
  <c r="M7552" i="1"/>
  <c r="G7553" i="1" l="1"/>
  <c r="M7553" i="1"/>
  <c r="Q7553" i="1"/>
  <c r="Q7554" i="1" l="1"/>
  <c r="G7554" i="1"/>
  <c r="M7554" i="1"/>
  <c r="Q7555" i="1" l="1"/>
  <c r="G7555" i="1"/>
  <c r="M7555" i="1"/>
  <c r="G7556" i="1" l="1"/>
  <c r="M7556" i="1"/>
  <c r="Q7556" i="1"/>
  <c r="G7557" i="1" l="1"/>
  <c r="M7557" i="1"/>
  <c r="Q7557" i="1"/>
  <c r="G7558" i="1" l="1"/>
  <c r="M7558" i="1"/>
  <c r="Q7558" i="1"/>
  <c r="G7559" i="1" l="1"/>
  <c r="M7559" i="1"/>
  <c r="Q7559" i="1"/>
  <c r="Q7560" i="1" l="1"/>
  <c r="G7560" i="1"/>
  <c r="M7560" i="1"/>
  <c r="G7561" i="1" l="1"/>
  <c r="M7561" i="1"/>
  <c r="Q7561" i="1"/>
  <c r="G7562" i="1" l="1"/>
  <c r="M7562" i="1"/>
  <c r="Q7562" i="1"/>
  <c r="G7563" i="1" l="1"/>
  <c r="M7563" i="1"/>
  <c r="Q7563" i="1"/>
  <c r="G7564" i="1" l="1"/>
  <c r="M7564" i="1"/>
  <c r="Q7564" i="1"/>
  <c r="G7565" i="1" l="1"/>
  <c r="M7565" i="1"/>
  <c r="Q7565" i="1"/>
  <c r="G7566" i="1" l="1"/>
  <c r="M7566" i="1"/>
  <c r="Q7566" i="1"/>
  <c r="Q7567" i="1" l="1"/>
  <c r="G7567" i="1"/>
  <c r="M7567" i="1"/>
  <c r="G7568" i="1" l="1"/>
  <c r="M7568" i="1"/>
  <c r="Q7568" i="1"/>
  <c r="G7569" i="1" l="1"/>
  <c r="M7569" i="1"/>
  <c r="Q7569" i="1"/>
  <c r="Q7570" i="1" l="1"/>
  <c r="G7570" i="1"/>
  <c r="M7570" i="1"/>
  <c r="G7571" i="1" l="1"/>
  <c r="M7571" i="1"/>
  <c r="Q7571" i="1"/>
  <c r="Q7572" i="1" l="1"/>
  <c r="G7572" i="1"/>
  <c r="M7572" i="1"/>
  <c r="Q7573" i="1" l="1"/>
  <c r="G7573" i="1"/>
  <c r="M7573" i="1"/>
  <c r="G7574" i="1" l="1"/>
  <c r="M7574" i="1"/>
  <c r="Q7574" i="1"/>
  <c r="Q7575" i="1" l="1"/>
  <c r="G7575" i="1"/>
  <c r="M7575" i="1"/>
  <c r="Q7576" i="1" l="1"/>
  <c r="G7576" i="1"/>
  <c r="M7576" i="1"/>
  <c r="Q7577" i="1" l="1"/>
  <c r="G7577" i="1"/>
  <c r="M7577" i="1"/>
  <c r="G7578" i="1" l="1"/>
  <c r="M7578" i="1"/>
  <c r="Q7578" i="1"/>
  <c r="G7579" i="1" l="1"/>
  <c r="M7579" i="1"/>
  <c r="Q7579" i="1"/>
  <c r="Q7580" i="1" l="1"/>
  <c r="G7580" i="1"/>
  <c r="M7580" i="1"/>
  <c r="G7581" i="1" l="1"/>
  <c r="M7581" i="1"/>
  <c r="Q7581" i="1"/>
  <c r="Q7582" i="1" l="1"/>
  <c r="G7582" i="1"/>
  <c r="M7582" i="1"/>
  <c r="Q7583" i="1" l="1"/>
  <c r="G7583" i="1"/>
  <c r="M7583" i="1"/>
  <c r="Q7584" i="1" l="1"/>
  <c r="G7584" i="1"/>
  <c r="M7584" i="1"/>
  <c r="Q7585" i="1" l="1"/>
  <c r="G7585" i="1"/>
  <c r="M7585" i="1"/>
  <c r="Q7586" i="1" l="1"/>
  <c r="G7586" i="1"/>
  <c r="M7586" i="1"/>
  <c r="Q7587" i="1" l="1"/>
  <c r="G7587" i="1"/>
  <c r="M7587" i="1"/>
  <c r="Q7588" i="1" l="1"/>
  <c r="G7588" i="1"/>
  <c r="M7588" i="1"/>
  <c r="Q7589" i="1" l="1"/>
  <c r="G7589" i="1"/>
  <c r="M7589" i="1"/>
  <c r="Q7590" i="1" l="1"/>
  <c r="G7590" i="1"/>
  <c r="M7590" i="1"/>
  <c r="Q7591" i="1" l="1"/>
  <c r="G7591" i="1"/>
  <c r="M7591" i="1"/>
  <c r="Q7592" i="1" l="1"/>
  <c r="G7592" i="1"/>
  <c r="M7592" i="1"/>
  <c r="Q7593" i="1" l="1"/>
  <c r="G7593" i="1"/>
  <c r="M7593" i="1"/>
  <c r="Q7594" i="1" l="1"/>
  <c r="G7594" i="1"/>
  <c r="M7594" i="1"/>
  <c r="Q7595" i="1" l="1"/>
  <c r="G7595" i="1"/>
  <c r="M7595" i="1"/>
  <c r="G7596" i="1" l="1"/>
  <c r="M7596" i="1"/>
  <c r="Q7596" i="1"/>
  <c r="Q7597" i="1" l="1"/>
  <c r="G7597" i="1"/>
  <c r="M7597" i="1"/>
  <c r="Q7598" i="1" l="1"/>
  <c r="G7598" i="1"/>
  <c r="M7598" i="1"/>
  <c r="G7599" i="1" l="1"/>
  <c r="M7599" i="1"/>
  <c r="Q7599" i="1"/>
  <c r="Q7600" i="1" l="1"/>
  <c r="G7600" i="1"/>
  <c r="M7600" i="1"/>
  <c r="G7601" i="1" l="1"/>
  <c r="M7601" i="1"/>
  <c r="Q7601" i="1"/>
  <c r="G7602" i="1" l="1"/>
  <c r="M7602" i="1"/>
  <c r="Q7602" i="1"/>
  <c r="G7603" i="1" l="1"/>
  <c r="M7603" i="1"/>
  <c r="Q7603" i="1"/>
  <c r="G7604" i="1" l="1"/>
  <c r="M7604" i="1"/>
  <c r="Q7604" i="1"/>
  <c r="G7605" i="1" l="1"/>
  <c r="M7605" i="1"/>
  <c r="Q7605" i="1"/>
  <c r="Q7606" i="1" l="1"/>
  <c r="G7606" i="1"/>
  <c r="M7606" i="1"/>
  <c r="Q7607" i="1" l="1"/>
  <c r="G7607" i="1"/>
  <c r="M7607" i="1"/>
  <c r="Q7608" i="1" l="1"/>
  <c r="G7608" i="1"/>
  <c r="M7608" i="1"/>
  <c r="Q7609" i="1" l="1"/>
  <c r="G7609" i="1"/>
  <c r="M7609" i="1"/>
  <c r="G7610" i="1" l="1"/>
  <c r="M7610" i="1"/>
  <c r="Q7610" i="1"/>
  <c r="G7611" i="1" l="1"/>
  <c r="M7611" i="1"/>
  <c r="Q7611" i="1"/>
  <c r="G7612" i="1" l="1"/>
  <c r="M7612" i="1"/>
  <c r="Q7612" i="1"/>
  <c r="Q7613" i="1" l="1"/>
  <c r="G7613" i="1"/>
  <c r="M7613" i="1"/>
  <c r="G7614" i="1" l="1"/>
  <c r="M7614" i="1"/>
  <c r="Q7614" i="1"/>
  <c r="Q7615" i="1" l="1"/>
  <c r="G7615" i="1"/>
  <c r="M7615" i="1"/>
  <c r="G7616" i="1" l="1"/>
  <c r="M7616" i="1"/>
  <c r="Q7616" i="1"/>
  <c r="G7617" i="1" l="1"/>
  <c r="M7617" i="1"/>
  <c r="Q7617" i="1"/>
  <c r="Q7618" i="1" l="1"/>
  <c r="G7618" i="1"/>
  <c r="M7618" i="1"/>
  <c r="Q7619" i="1" l="1"/>
  <c r="G7619" i="1"/>
  <c r="M7619" i="1"/>
  <c r="G7620" i="1" l="1"/>
  <c r="M7620" i="1"/>
  <c r="Q7620" i="1"/>
  <c r="G7621" i="1" l="1"/>
  <c r="M7621" i="1"/>
  <c r="Q7621" i="1"/>
  <c r="G7622" i="1" l="1"/>
  <c r="M7622" i="1"/>
  <c r="Q7622" i="1"/>
  <c r="G7623" i="1" l="1"/>
  <c r="M7623" i="1"/>
  <c r="Q7623" i="1"/>
  <c r="G7624" i="1" l="1"/>
  <c r="M7624" i="1"/>
  <c r="Q7624" i="1"/>
  <c r="G7625" i="1" l="1"/>
  <c r="M7625" i="1"/>
  <c r="Q7625" i="1"/>
  <c r="Q7626" i="1" l="1"/>
  <c r="G7626" i="1"/>
  <c r="M7626" i="1"/>
  <c r="G7627" i="1" l="1"/>
  <c r="M7627" i="1"/>
  <c r="Q7627" i="1"/>
  <c r="G7628" i="1" l="1"/>
  <c r="M7628" i="1"/>
  <c r="Q7628" i="1"/>
  <c r="G7629" i="1" l="1"/>
  <c r="M7629" i="1"/>
  <c r="Q7629" i="1"/>
  <c r="Q7630" i="1" l="1"/>
  <c r="G7630" i="1"/>
  <c r="M7630" i="1"/>
  <c r="Q7631" i="1" l="1"/>
  <c r="G7631" i="1"/>
  <c r="M7631" i="1"/>
  <c r="G7632" i="1" l="1"/>
  <c r="M7632" i="1"/>
  <c r="Q7632" i="1"/>
  <c r="Q7633" i="1" l="1"/>
  <c r="G7633" i="1"/>
  <c r="M7633" i="1"/>
  <c r="Q7634" i="1" l="1"/>
  <c r="G7634" i="1"/>
  <c r="M7634" i="1"/>
  <c r="G7635" i="1" l="1"/>
  <c r="M7635" i="1"/>
  <c r="Q7635" i="1"/>
  <c r="G7636" i="1" l="1"/>
  <c r="M7636" i="1"/>
  <c r="Q7636" i="1"/>
  <c r="G7637" i="1" l="1"/>
  <c r="M7637" i="1"/>
  <c r="Q7637" i="1"/>
  <c r="Q7638" i="1" l="1"/>
  <c r="G7638" i="1"/>
  <c r="M7638" i="1"/>
  <c r="G7639" i="1" l="1"/>
  <c r="M7639" i="1"/>
  <c r="Q7639" i="1"/>
  <c r="G7640" i="1" l="1"/>
  <c r="M7640" i="1"/>
  <c r="Q7640" i="1"/>
  <c r="Q7641" i="1" l="1"/>
  <c r="G7641" i="1"/>
  <c r="M7641" i="1"/>
  <c r="G7642" i="1" l="1"/>
  <c r="M7642" i="1"/>
  <c r="Q7642" i="1"/>
  <c r="Q7643" i="1" l="1"/>
  <c r="G7643" i="1"/>
  <c r="M7643" i="1"/>
  <c r="G7644" i="1" l="1"/>
  <c r="M7644" i="1"/>
  <c r="Q7644" i="1"/>
  <c r="Q7645" i="1" l="1"/>
  <c r="G7645" i="1"/>
  <c r="M7645" i="1"/>
  <c r="G7646" i="1" l="1"/>
  <c r="M7646" i="1"/>
  <c r="Q7646" i="1"/>
  <c r="G7647" i="1" l="1"/>
  <c r="M7647" i="1"/>
  <c r="Q7647" i="1"/>
  <c r="G7648" i="1" l="1"/>
  <c r="M7648" i="1"/>
  <c r="Q7648" i="1"/>
  <c r="Q7649" i="1" l="1"/>
  <c r="G7649" i="1"/>
  <c r="M7649" i="1"/>
  <c r="Q7650" i="1" l="1"/>
  <c r="G7650" i="1"/>
  <c r="M7650" i="1"/>
  <c r="G7651" i="1" l="1"/>
  <c r="M7651" i="1"/>
  <c r="Q7651" i="1"/>
  <c r="Q7652" i="1" l="1"/>
  <c r="G7652" i="1"/>
  <c r="M7652" i="1"/>
  <c r="G7653" i="1" l="1"/>
  <c r="M7653" i="1"/>
  <c r="Q7653" i="1"/>
  <c r="G7654" i="1" l="1"/>
  <c r="M7654" i="1"/>
  <c r="Q7654" i="1"/>
  <c r="Q7655" i="1" l="1"/>
  <c r="G7655" i="1"/>
  <c r="M7655" i="1"/>
  <c r="Q7656" i="1" l="1"/>
  <c r="G7656" i="1"/>
  <c r="M7656" i="1"/>
  <c r="Q7657" i="1" l="1"/>
  <c r="G7657" i="1"/>
  <c r="M7657" i="1"/>
  <c r="G7658" i="1" l="1"/>
  <c r="M7658" i="1"/>
  <c r="Q7658" i="1"/>
  <c r="G7659" i="1" l="1"/>
  <c r="M7659" i="1"/>
  <c r="Q7659" i="1"/>
  <c r="G7660" i="1" l="1"/>
  <c r="M7660" i="1"/>
  <c r="Q7660" i="1"/>
  <c r="Q7661" i="1" l="1"/>
  <c r="G7661" i="1"/>
  <c r="M7661" i="1"/>
  <c r="Q7662" i="1" l="1"/>
  <c r="G7662" i="1"/>
  <c r="M7662" i="1"/>
  <c r="Q7663" i="1" l="1"/>
  <c r="G7663" i="1"/>
  <c r="M7663" i="1"/>
  <c r="G7664" i="1" l="1"/>
  <c r="M7664" i="1"/>
  <c r="Q7664" i="1"/>
  <c r="G7665" i="1" l="1"/>
  <c r="M7665" i="1"/>
  <c r="Q7665" i="1"/>
  <c r="Q7666" i="1" l="1"/>
  <c r="G7666" i="1"/>
  <c r="M7666" i="1"/>
  <c r="Q7667" i="1" l="1"/>
  <c r="G7667" i="1"/>
  <c r="M7667" i="1"/>
  <c r="G7668" i="1" l="1"/>
  <c r="M7668" i="1"/>
  <c r="Q7668" i="1"/>
  <c r="Q7669" i="1" l="1"/>
  <c r="G7669" i="1"/>
  <c r="M7669" i="1"/>
  <c r="Q7670" i="1" l="1"/>
  <c r="G7670" i="1"/>
  <c r="M7670" i="1"/>
  <c r="Q7671" i="1" l="1"/>
  <c r="G7671" i="1"/>
  <c r="M7671" i="1"/>
  <c r="Q7672" i="1" l="1"/>
  <c r="G7672" i="1"/>
  <c r="M7672" i="1"/>
  <c r="Q7673" i="1" l="1"/>
  <c r="G7673" i="1"/>
  <c r="M7673" i="1"/>
  <c r="G7674" i="1" l="1"/>
  <c r="M7674" i="1"/>
  <c r="Q7674" i="1"/>
  <c r="Q7675" i="1" l="1"/>
  <c r="G7675" i="1"/>
  <c r="M7675" i="1"/>
  <c r="G7676" i="1" l="1"/>
  <c r="M7676" i="1"/>
  <c r="Q7676" i="1"/>
  <c r="Q7677" i="1" l="1"/>
  <c r="G7677" i="1"/>
  <c r="M7677" i="1"/>
  <c r="Q7678" i="1" l="1"/>
  <c r="G7678" i="1"/>
  <c r="M7678" i="1"/>
  <c r="Q7679" i="1" l="1"/>
  <c r="G7679" i="1"/>
  <c r="M7679" i="1"/>
  <c r="Q7680" i="1" l="1"/>
  <c r="G7680" i="1"/>
  <c r="M7680" i="1"/>
  <c r="Q7681" i="1" l="1"/>
  <c r="G7681" i="1"/>
  <c r="M7681" i="1"/>
  <c r="Q7682" i="1" l="1"/>
  <c r="G7682" i="1"/>
  <c r="M7682" i="1"/>
  <c r="G7683" i="1" l="1"/>
  <c r="M7683" i="1"/>
  <c r="Q7683" i="1"/>
  <c r="Q7684" i="1" l="1"/>
  <c r="G7684" i="1"/>
  <c r="M7684" i="1"/>
  <c r="G7685" i="1" l="1"/>
  <c r="M7685" i="1"/>
  <c r="Q7685" i="1"/>
  <c r="G7686" i="1" l="1"/>
  <c r="M7686" i="1"/>
  <c r="Q7686" i="1"/>
  <c r="G7687" i="1" l="1"/>
  <c r="M7687" i="1"/>
  <c r="Q7687" i="1"/>
  <c r="G7688" i="1" l="1"/>
  <c r="M7688" i="1"/>
  <c r="Q7688" i="1"/>
  <c r="Q7689" i="1" l="1"/>
  <c r="G7689" i="1"/>
  <c r="M7689" i="1"/>
  <c r="G7690" i="1" l="1"/>
  <c r="M7690" i="1"/>
  <c r="Q7690" i="1"/>
  <c r="Q7691" i="1" l="1"/>
  <c r="G7691" i="1"/>
  <c r="M7691" i="1"/>
  <c r="Q7692" i="1" l="1"/>
  <c r="G7692" i="1"/>
  <c r="M7692" i="1"/>
  <c r="G7693" i="1" l="1"/>
  <c r="M7693" i="1"/>
  <c r="Q7693" i="1"/>
  <c r="Q7694" i="1" l="1"/>
  <c r="G7694" i="1"/>
  <c r="M7694" i="1"/>
  <c r="Q7695" i="1" l="1"/>
  <c r="G7695" i="1"/>
  <c r="M7695" i="1"/>
  <c r="G7696" i="1" l="1"/>
  <c r="M7696" i="1"/>
  <c r="Q7696" i="1"/>
  <c r="G7697" i="1" l="1"/>
  <c r="M7697" i="1"/>
  <c r="Q7697" i="1"/>
  <c r="Q7698" i="1" l="1"/>
  <c r="G7698" i="1"/>
  <c r="M7698" i="1"/>
  <c r="Q7699" i="1" l="1"/>
  <c r="G7699" i="1"/>
  <c r="M7699" i="1"/>
  <c r="G7700" i="1" l="1"/>
  <c r="M7700" i="1"/>
  <c r="Q7700" i="1"/>
  <c r="Q7701" i="1" l="1"/>
  <c r="G7701" i="1"/>
  <c r="M7701" i="1"/>
  <c r="G7702" i="1" l="1"/>
  <c r="M7702" i="1"/>
  <c r="Q7702" i="1"/>
  <c r="Q7703" i="1" l="1"/>
  <c r="G7703" i="1"/>
  <c r="M7703" i="1"/>
  <c r="Q7704" i="1" l="1"/>
  <c r="G7704" i="1"/>
  <c r="M7704" i="1"/>
  <c r="G7705" i="1" l="1"/>
  <c r="M7705" i="1"/>
  <c r="Q7705" i="1"/>
  <c r="Q7706" i="1" l="1"/>
  <c r="G7706" i="1"/>
  <c r="M7706" i="1"/>
  <c r="G7707" i="1" l="1"/>
  <c r="M7707" i="1"/>
  <c r="Q7707" i="1"/>
  <c r="G7708" i="1" l="1"/>
  <c r="M7708" i="1"/>
  <c r="Q7708" i="1"/>
  <c r="Q7709" i="1" l="1"/>
  <c r="G7709" i="1"/>
  <c r="M7709" i="1"/>
  <c r="Q7710" i="1" l="1"/>
  <c r="G7710" i="1"/>
  <c r="M7710" i="1"/>
  <c r="G7711" i="1" l="1"/>
  <c r="M7711" i="1"/>
  <c r="Q7711" i="1"/>
  <c r="G7712" i="1" l="1"/>
  <c r="M7712" i="1"/>
  <c r="Q7712" i="1"/>
  <c r="Q7713" i="1" l="1"/>
  <c r="G7713" i="1"/>
  <c r="M7713" i="1"/>
  <c r="G7714" i="1" l="1"/>
  <c r="M7714" i="1"/>
  <c r="Q7714" i="1"/>
  <c r="Q7715" i="1" l="1"/>
  <c r="G7715" i="1"/>
  <c r="M7715" i="1"/>
  <c r="G7716" i="1" l="1"/>
  <c r="M7716" i="1"/>
  <c r="Q7716" i="1"/>
  <c r="Q7717" i="1" l="1"/>
  <c r="G7717" i="1"/>
  <c r="M7717" i="1"/>
  <c r="Q7718" i="1" l="1"/>
  <c r="G7718" i="1"/>
  <c r="M7718" i="1"/>
  <c r="G7719" i="1" l="1"/>
  <c r="M7719" i="1"/>
  <c r="Q7719" i="1"/>
  <c r="Q7720" i="1" l="1"/>
  <c r="G7720" i="1"/>
  <c r="M7720" i="1"/>
  <c r="G7721" i="1" l="1"/>
  <c r="M7721" i="1"/>
  <c r="Q7721" i="1"/>
  <c r="G7722" i="1" l="1"/>
  <c r="M7722" i="1"/>
  <c r="Q7722" i="1"/>
  <c r="G7723" i="1" l="1"/>
  <c r="M7723" i="1"/>
  <c r="Q7723" i="1"/>
  <c r="G7724" i="1" l="1"/>
  <c r="M7724" i="1"/>
  <c r="Q7724" i="1"/>
  <c r="G7725" i="1" l="1"/>
  <c r="M7725" i="1"/>
  <c r="Q7725" i="1"/>
  <c r="Q7726" i="1" l="1"/>
  <c r="G7726" i="1"/>
  <c r="M7726" i="1"/>
  <c r="G7727" i="1" l="1"/>
  <c r="M7727" i="1"/>
  <c r="Q7727" i="1"/>
  <c r="G7728" i="1" l="1"/>
  <c r="M7728" i="1"/>
  <c r="Q7728" i="1"/>
  <c r="G7729" i="1" l="1"/>
  <c r="M7729" i="1"/>
  <c r="Q7729" i="1"/>
  <c r="Q7730" i="1" l="1"/>
  <c r="G7730" i="1"/>
  <c r="M7730" i="1"/>
  <c r="G7731" i="1" l="1"/>
  <c r="M7731" i="1"/>
  <c r="Q7731" i="1"/>
  <c r="G7732" i="1" l="1"/>
  <c r="M7732" i="1"/>
  <c r="Q7732" i="1"/>
  <c r="Q7733" i="1" l="1"/>
  <c r="G7733" i="1"/>
  <c r="M7733" i="1"/>
  <c r="G7734" i="1" l="1"/>
  <c r="M7734" i="1"/>
  <c r="Q7734" i="1"/>
  <c r="G7735" i="1" l="1"/>
  <c r="M7735" i="1"/>
  <c r="Q7735" i="1"/>
  <c r="Q7736" i="1" l="1"/>
  <c r="G7736" i="1"/>
  <c r="M7736" i="1"/>
  <c r="Q7737" i="1" l="1"/>
  <c r="G7737" i="1"/>
  <c r="M7737" i="1"/>
  <c r="G7738" i="1" l="1"/>
  <c r="M7738" i="1"/>
  <c r="Q7738" i="1"/>
  <c r="Q7739" i="1" l="1"/>
  <c r="G7739" i="1"/>
  <c r="M7739" i="1"/>
  <c r="G7740" i="1" l="1"/>
  <c r="M7740" i="1"/>
  <c r="Q7740" i="1"/>
  <c r="G7741" i="1" l="1"/>
  <c r="M7741" i="1"/>
  <c r="Q7741" i="1"/>
  <c r="G7742" i="1" l="1"/>
  <c r="M7742" i="1"/>
  <c r="Q7742" i="1"/>
  <c r="Q7743" i="1" l="1"/>
  <c r="G7743" i="1"/>
  <c r="M7743" i="1"/>
  <c r="G7744" i="1" l="1"/>
  <c r="M7744" i="1"/>
  <c r="Q7744" i="1"/>
  <c r="Q7745" i="1" l="1"/>
  <c r="G7745" i="1"/>
  <c r="M7745" i="1"/>
  <c r="Q7746" i="1" l="1"/>
  <c r="G7746" i="1"/>
  <c r="M7746" i="1"/>
  <c r="Q7747" i="1" l="1"/>
  <c r="G7747" i="1"/>
  <c r="M7747" i="1"/>
  <c r="G7748" i="1" l="1"/>
  <c r="M7748" i="1"/>
  <c r="Q7748" i="1"/>
  <c r="G7749" i="1" l="1"/>
  <c r="M7749" i="1"/>
  <c r="Q7749" i="1"/>
  <c r="G7750" i="1" l="1"/>
  <c r="M7750" i="1"/>
  <c r="Q7750" i="1"/>
  <c r="G7751" i="1" l="1"/>
  <c r="M7751" i="1"/>
  <c r="Q7751" i="1"/>
  <c r="G7752" i="1" l="1"/>
  <c r="M7752" i="1"/>
  <c r="Q7752" i="1"/>
  <c r="G7753" i="1" l="1"/>
  <c r="M7753" i="1"/>
  <c r="Q7753" i="1"/>
  <c r="G7754" i="1" l="1"/>
  <c r="M7754" i="1"/>
  <c r="Q7754" i="1"/>
  <c r="G7755" i="1" l="1"/>
  <c r="M7755" i="1"/>
  <c r="Q7755" i="1"/>
  <c r="G7756" i="1" l="1"/>
  <c r="M7756" i="1"/>
  <c r="Q7756" i="1"/>
  <c r="Q7757" i="1" l="1"/>
  <c r="G7757" i="1"/>
  <c r="M7757" i="1"/>
  <c r="Q7758" i="1" l="1"/>
  <c r="G7758" i="1"/>
  <c r="M7758" i="1"/>
  <c r="G7759" i="1" l="1"/>
  <c r="M7759" i="1"/>
  <c r="Q7759" i="1"/>
  <c r="Q7760" i="1" l="1"/>
  <c r="G7760" i="1"/>
  <c r="M7760" i="1"/>
  <c r="G7761" i="1" l="1"/>
  <c r="M7761" i="1"/>
  <c r="Q7761" i="1"/>
  <c r="Q7762" i="1" l="1"/>
  <c r="G7762" i="1"/>
  <c r="M7762" i="1"/>
  <c r="Q7763" i="1" l="1"/>
  <c r="G7763" i="1"/>
  <c r="M7763" i="1"/>
  <c r="G7764" i="1" l="1"/>
  <c r="M7764" i="1"/>
  <c r="Q7764" i="1"/>
  <c r="G7765" i="1" l="1"/>
  <c r="M7765" i="1"/>
  <c r="Q7765" i="1"/>
  <c r="G7766" i="1" l="1"/>
  <c r="M7766" i="1"/>
  <c r="Q7766" i="1"/>
  <c r="Q7767" i="1" l="1"/>
  <c r="G7767" i="1"/>
  <c r="M7767" i="1"/>
  <c r="Q7768" i="1" l="1"/>
  <c r="G7768" i="1"/>
  <c r="M7768" i="1"/>
  <c r="Q7769" i="1" l="1"/>
  <c r="G7769" i="1"/>
  <c r="M7769" i="1"/>
  <c r="G7770" i="1" l="1"/>
  <c r="M7770" i="1"/>
  <c r="Q7770" i="1"/>
  <c r="Q7771" i="1" l="1"/>
  <c r="G7771" i="1"/>
  <c r="M7771" i="1"/>
  <c r="G7772" i="1" l="1"/>
  <c r="M7772" i="1"/>
  <c r="Q7772" i="1"/>
  <c r="G7773" i="1" l="1"/>
  <c r="M7773" i="1"/>
  <c r="Q7773" i="1"/>
  <c r="G7774" i="1" l="1"/>
  <c r="M7774" i="1"/>
  <c r="Q7774" i="1"/>
  <c r="G7775" i="1" l="1"/>
  <c r="M7775" i="1"/>
  <c r="Q7775" i="1"/>
  <c r="G7776" i="1" l="1"/>
  <c r="M7776" i="1"/>
  <c r="Q7776" i="1"/>
  <c r="Q7777" i="1" l="1"/>
  <c r="G7777" i="1"/>
  <c r="M7777" i="1"/>
  <c r="G7778" i="1" l="1"/>
  <c r="M7778" i="1"/>
  <c r="Q7778" i="1"/>
  <c r="G7779" i="1" l="1"/>
  <c r="M7779" i="1"/>
  <c r="Q7779" i="1"/>
  <c r="G7780" i="1" l="1"/>
  <c r="M7780" i="1"/>
  <c r="Q7780" i="1"/>
  <c r="Q7781" i="1" l="1"/>
  <c r="G7781" i="1"/>
  <c r="M7781" i="1"/>
  <c r="Q7782" i="1" l="1"/>
  <c r="G7782" i="1"/>
  <c r="M7782" i="1"/>
  <c r="G7783" i="1" l="1"/>
  <c r="M7783" i="1"/>
  <c r="Q7783" i="1"/>
  <c r="G7784" i="1" l="1"/>
  <c r="M7784" i="1"/>
  <c r="Q7784" i="1"/>
  <c r="Q7785" i="1" l="1"/>
  <c r="G7785" i="1"/>
  <c r="M7785" i="1"/>
  <c r="G7786" i="1" l="1"/>
  <c r="M7786" i="1"/>
  <c r="Q7786" i="1"/>
  <c r="Q7787" i="1" l="1"/>
  <c r="G7787" i="1"/>
  <c r="M7787" i="1"/>
  <c r="Q7788" i="1" l="1"/>
  <c r="G7788" i="1"/>
  <c r="M7788" i="1"/>
  <c r="G7789" i="1" l="1"/>
  <c r="M7789" i="1"/>
  <c r="Q7789" i="1"/>
  <c r="G7790" i="1" l="1"/>
  <c r="M7790" i="1"/>
  <c r="Q7790" i="1"/>
  <c r="Q7791" i="1" l="1"/>
  <c r="G7791" i="1"/>
  <c r="M7791" i="1"/>
  <c r="G7792" i="1" l="1"/>
  <c r="M7792" i="1"/>
  <c r="Q7792" i="1"/>
  <c r="G7793" i="1" l="1"/>
  <c r="M7793" i="1"/>
  <c r="Q7793" i="1"/>
  <c r="G7794" i="1" l="1"/>
  <c r="M7794" i="1"/>
  <c r="Q7794" i="1"/>
  <c r="G7795" i="1" l="1"/>
  <c r="M7795" i="1"/>
  <c r="Q7795" i="1"/>
  <c r="G7796" i="1" l="1"/>
  <c r="M7796" i="1"/>
  <c r="Q7796" i="1"/>
  <c r="G7797" i="1" l="1"/>
  <c r="M7797" i="1"/>
  <c r="Q7797" i="1"/>
  <c r="Q7798" i="1" l="1"/>
  <c r="G7798" i="1"/>
  <c r="M7798" i="1"/>
  <c r="Q7799" i="1" l="1"/>
  <c r="G7799" i="1"/>
  <c r="M7799" i="1"/>
  <c r="G7800" i="1" l="1"/>
  <c r="M7800" i="1"/>
  <c r="Q7800" i="1"/>
  <c r="G7801" i="1" l="1"/>
  <c r="M7801" i="1"/>
  <c r="Q7801" i="1"/>
  <c r="Q7802" i="1" l="1"/>
  <c r="G7802" i="1"/>
  <c r="M7802" i="1"/>
  <c r="Q7803" i="1" l="1"/>
  <c r="G7803" i="1"/>
  <c r="M7803" i="1"/>
  <c r="G7804" i="1" l="1"/>
  <c r="M7804" i="1"/>
  <c r="Q7804" i="1"/>
  <c r="G7805" i="1" l="1"/>
  <c r="M7805" i="1"/>
  <c r="Q7805" i="1"/>
  <c r="G7806" i="1" l="1"/>
  <c r="M7806" i="1"/>
  <c r="Q7806" i="1"/>
  <c r="G7807" i="1" l="1"/>
  <c r="M7807" i="1"/>
  <c r="Q7807" i="1"/>
  <c r="G7808" i="1" l="1"/>
  <c r="M7808" i="1"/>
  <c r="Q7808" i="1"/>
  <c r="G7809" i="1" l="1"/>
  <c r="M7809" i="1"/>
  <c r="Q7809" i="1"/>
  <c r="Q7810" i="1" l="1"/>
  <c r="G7810" i="1"/>
  <c r="M7810" i="1"/>
  <c r="G7811" i="1" l="1"/>
  <c r="M7811" i="1"/>
  <c r="Q7811" i="1"/>
  <c r="Q7812" i="1" l="1"/>
  <c r="G7812" i="1"/>
  <c r="M7812" i="1"/>
  <c r="G7813" i="1" l="1"/>
  <c r="M7813" i="1"/>
  <c r="Q7813" i="1"/>
  <c r="Q7814" i="1" l="1"/>
  <c r="G7814" i="1"/>
  <c r="M7814" i="1"/>
  <c r="G7815" i="1" l="1"/>
  <c r="M7815" i="1"/>
  <c r="Q7815" i="1"/>
  <c r="Q7816" i="1" l="1"/>
  <c r="G7816" i="1"/>
  <c r="M7816" i="1"/>
  <c r="G7817" i="1" l="1"/>
  <c r="M7817" i="1"/>
  <c r="Q7817" i="1"/>
  <c r="G7818" i="1" l="1"/>
  <c r="M7818" i="1"/>
  <c r="Q7818" i="1"/>
  <c r="Q7819" i="1" l="1"/>
  <c r="G7819" i="1"/>
  <c r="M7819" i="1"/>
  <c r="G7820" i="1" l="1"/>
  <c r="M7820" i="1"/>
  <c r="Q7820" i="1"/>
  <c r="Q7821" i="1" l="1"/>
  <c r="G7821" i="1"/>
  <c r="M7821" i="1"/>
  <c r="G7822" i="1" l="1"/>
  <c r="M7822" i="1"/>
  <c r="Q7822" i="1"/>
  <c r="G7823" i="1" l="1"/>
  <c r="M7823" i="1"/>
  <c r="Q7823" i="1"/>
  <c r="G7824" i="1" l="1"/>
  <c r="M7824" i="1"/>
  <c r="Q7824" i="1"/>
  <c r="G7825" i="1" l="1"/>
  <c r="M7825" i="1"/>
  <c r="Q7825" i="1"/>
  <c r="G7826" i="1" l="1"/>
  <c r="M7826" i="1"/>
  <c r="Q7826" i="1"/>
  <c r="Q7827" i="1" l="1"/>
  <c r="G7827" i="1"/>
  <c r="M7827" i="1"/>
  <c r="G7828" i="1" l="1"/>
  <c r="M7828" i="1"/>
  <c r="Q7828" i="1"/>
  <c r="G7829" i="1" l="1"/>
  <c r="M7829" i="1"/>
  <c r="Q7829" i="1"/>
  <c r="Q7830" i="1" l="1"/>
  <c r="G7830" i="1"/>
  <c r="M7830" i="1"/>
  <c r="G7831" i="1" l="1"/>
  <c r="M7831" i="1"/>
  <c r="Q7831" i="1"/>
  <c r="Q7832" i="1" l="1"/>
  <c r="G7832" i="1"/>
  <c r="M7832" i="1"/>
  <c r="G7833" i="1" l="1"/>
  <c r="M7833" i="1"/>
  <c r="Q7833" i="1"/>
  <c r="G7834" i="1" l="1"/>
  <c r="M7834" i="1"/>
  <c r="Q7834" i="1"/>
  <c r="G7835" i="1" l="1"/>
  <c r="M7835" i="1"/>
  <c r="Q7835" i="1"/>
  <c r="G7836" i="1" l="1"/>
  <c r="M7836" i="1"/>
  <c r="Q7836" i="1"/>
  <c r="G7837" i="1" l="1"/>
  <c r="M7837" i="1"/>
  <c r="Q7837" i="1"/>
  <c r="Q7838" i="1" l="1"/>
  <c r="G7838" i="1"/>
  <c r="M7838" i="1"/>
  <c r="G7839" i="1" l="1"/>
  <c r="M7839" i="1"/>
  <c r="Q7839" i="1"/>
  <c r="Q7840" i="1" l="1"/>
  <c r="G7840" i="1"/>
  <c r="M7840" i="1"/>
  <c r="Q7841" i="1" l="1"/>
  <c r="G7841" i="1"/>
  <c r="M7841" i="1"/>
  <c r="G7842" i="1" l="1"/>
  <c r="M7842" i="1"/>
  <c r="Q7842" i="1"/>
  <c r="Q7843" i="1" l="1"/>
  <c r="G7843" i="1"/>
  <c r="M7843" i="1"/>
  <c r="G7844" i="1" l="1"/>
  <c r="M7844" i="1"/>
  <c r="Q7844" i="1"/>
  <c r="G7845" i="1" l="1"/>
  <c r="M7845" i="1"/>
  <c r="Q7845" i="1"/>
  <c r="G7846" i="1" l="1"/>
  <c r="M7846" i="1"/>
  <c r="Q7846" i="1"/>
  <c r="Q7847" i="1" l="1"/>
  <c r="G7847" i="1"/>
  <c r="M7847" i="1"/>
  <c r="G7848" i="1" l="1"/>
  <c r="M7848" i="1"/>
  <c r="Q7848" i="1"/>
  <c r="G7849" i="1" l="1"/>
  <c r="M7849" i="1"/>
  <c r="Q7849" i="1"/>
  <c r="G7850" i="1" l="1"/>
  <c r="M7850" i="1"/>
  <c r="Q7850" i="1"/>
  <c r="G7851" i="1" l="1"/>
  <c r="M7851" i="1"/>
  <c r="Q7851" i="1"/>
  <c r="G7852" i="1" l="1"/>
  <c r="M7852" i="1"/>
  <c r="Q7852" i="1"/>
  <c r="Q7853" i="1" l="1"/>
  <c r="G7853" i="1"/>
  <c r="M7853" i="1"/>
  <c r="G7854" i="1" l="1"/>
  <c r="M7854" i="1"/>
  <c r="Q7854" i="1"/>
  <c r="Q7855" i="1" l="1"/>
  <c r="G7855" i="1"/>
  <c r="M7855" i="1"/>
  <c r="G7856" i="1" l="1"/>
  <c r="M7856" i="1"/>
  <c r="Q7856" i="1"/>
  <c r="G7857" i="1" l="1"/>
  <c r="M7857" i="1"/>
  <c r="Q7857" i="1"/>
  <c r="Q7858" i="1" l="1"/>
  <c r="G7858" i="1"/>
  <c r="M7858" i="1"/>
  <c r="Q7859" i="1" l="1"/>
  <c r="G7859" i="1"/>
  <c r="M7859" i="1"/>
  <c r="G7860" i="1" l="1"/>
  <c r="M7860" i="1"/>
  <c r="Q7860" i="1"/>
  <c r="G7861" i="1" l="1"/>
  <c r="M7861" i="1"/>
  <c r="Q7861" i="1"/>
  <c r="G7862" i="1" l="1"/>
  <c r="M7862" i="1"/>
  <c r="Q7862" i="1"/>
  <c r="G7863" i="1" l="1"/>
  <c r="M7863" i="1"/>
  <c r="Q7863" i="1"/>
  <c r="Q7864" i="1" l="1"/>
  <c r="G7864" i="1"/>
  <c r="M7864" i="1"/>
  <c r="Q7865" i="1" l="1"/>
  <c r="G7865" i="1"/>
  <c r="M7865" i="1"/>
  <c r="G7866" i="1" l="1"/>
  <c r="M7866" i="1"/>
  <c r="Q7866" i="1"/>
  <c r="Q7867" i="1" l="1"/>
  <c r="G7867" i="1"/>
  <c r="M7867" i="1"/>
  <c r="Q7868" i="1" l="1"/>
  <c r="G7868" i="1"/>
  <c r="M7868" i="1"/>
  <c r="Q7869" i="1" l="1"/>
  <c r="G7869" i="1"/>
  <c r="M7869" i="1"/>
  <c r="Q7870" i="1" l="1"/>
  <c r="G7870" i="1"/>
  <c r="M7870" i="1"/>
  <c r="G7871" i="1" l="1"/>
  <c r="M7871" i="1"/>
  <c r="Q7871" i="1"/>
  <c r="G7872" i="1" l="1"/>
  <c r="M7872" i="1"/>
  <c r="Q7872" i="1"/>
  <c r="G7873" i="1" l="1"/>
  <c r="M7873" i="1"/>
  <c r="Q7873" i="1"/>
  <c r="G7874" i="1" l="1"/>
  <c r="M7874" i="1"/>
  <c r="Q7874" i="1"/>
  <c r="G7875" i="1" l="1"/>
  <c r="M7875" i="1"/>
  <c r="Q7875" i="1"/>
  <c r="G7876" i="1" l="1"/>
  <c r="M7876" i="1"/>
  <c r="Q7876" i="1"/>
  <c r="G7877" i="1" l="1"/>
  <c r="M7877" i="1"/>
  <c r="Q7877" i="1"/>
  <c r="G7878" i="1" l="1"/>
  <c r="M7878" i="1"/>
  <c r="Q7878" i="1"/>
  <c r="G7879" i="1" l="1"/>
  <c r="M7879" i="1"/>
  <c r="Q7879" i="1"/>
  <c r="G7880" i="1" l="1"/>
  <c r="M7880" i="1"/>
  <c r="Q7880" i="1"/>
  <c r="G7881" i="1" l="1"/>
  <c r="M7881" i="1"/>
  <c r="Q7881" i="1"/>
  <c r="G7882" i="1" l="1"/>
  <c r="M7882" i="1"/>
  <c r="Q7882" i="1"/>
  <c r="Q7883" i="1" l="1"/>
  <c r="G7883" i="1"/>
  <c r="M7883" i="1"/>
  <c r="Q7884" i="1" l="1"/>
  <c r="G7884" i="1"/>
  <c r="M7884" i="1"/>
  <c r="Q7885" i="1" l="1"/>
  <c r="G7885" i="1"/>
  <c r="M7885" i="1"/>
  <c r="G7886" i="1" l="1"/>
  <c r="M7886" i="1"/>
  <c r="Q7886" i="1"/>
  <c r="G7887" i="1" l="1"/>
  <c r="M7887" i="1"/>
  <c r="Q7887" i="1"/>
  <c r="G7888" i="1" l="1"/>
  <c r="M7888" i="1"/>
  <c r="Q7888" i="1"/>
  <c r="G7889" i="1" l="1"/>
  <c r="M7889" i="1"/>
  <c r="Q7889" i="1"/>
  <c r="G7890" i="1" l="1"/>
  <c r="M7890" i="1"/>
  <c r="Q7890" i="1"/>
  <c r="G7891" i="1" l="1"/>
  <c r="M7891" i="1"/>
  <c r="Q7891" i="1"/>
  <c r="Q7892" i="1" l="1"/>
  <c r="G7892" i="1"/>
  <c r="M7892" i="1"/>
  <c r="G7893" i="1" l="1"/>
  <c r="M7893" i="1"/>
  <c r="Q7893" i="1"/>
  <c r="Q7894" i="1" l="1"/>
  <c r="G7894" i="1"/>
  <c r="M7894" i="1"/>
  <c r="G7895" i="1" l="1"/>
  <c r="M7895" i="1"/>
  <c r="Q7895" i="1"/>
  <c r="Q7896" i="1" l="1"/>
  <c r="G7896" i="1"/>
  <c r="M7896" i="1"/>
  <c r="G7897" i="1" l="1"/>
  <c r="M7897" i="1"/>
  <c r="Q7897" i="1"/>
  <c r="Q7898" i="1" l="1"/>
  <c r="G7898" i="1"/>
  <c r="M7898" i="1"/>
  <c r="G7899" i="1" l="1"/>
  <c r="M7899" i="1"/>
  <c r="Q7899" i="1"/>
  <c r="G7900" i="1" l="1"/>
  <c r="M7900" i="1"/>
  <c r="Q7900" i="1"/>
  <c r="Q7901" i="1" l="1"/>
  <c r="G7901" i="1"/>
  <c r="M7901" i="1"/>
  <c r="G7902" i="1" l="1"/>
  <c r="M7902" i="1"/>
  <c r="Q7902" i="1"/>
  <c r="G7903" i="1" l="1"/>
  <c r="M7903" i="1"/>
  <c r="Q7903" i="1"/>
  <c r="G7904" i="1" l="1"/>
  <c r="M7904" i="1"/>
  <c r="Q7904" i="1"/>
  <c r="Q7905" i="1" l="1"/>
  <c r="G7905" i="1"/>
  <c r="M7905" i="1"/>
  <c r="G7906" i="1" l="1"/>
  <c r="M7906" i="1"/>
  <c r="Q7906" i="1"/>
  <c r="G7907" i="1" l="1"/>
  <c r="M7907" i="1"/>
  <c r="Q7907" i="1"/>
  <c r="Q7908" i="1" l="1"/>
  <c r="G7908" i="1"/>
  <c r="M7908" i="1"/>
  <c r="G7909" i="1" l="1"/>
  <c r="M7909" i="1"/>
  <c r="Q7909" i="1"/>
  <c r="G7910" i="1" l="1"/>
  <c r="M7910" i="1"/>
  <c r="Q7910" i="1"/>
  <c r="G7911" i="1" l="1"/>
  <c r="M7911" i="1"/>
  <c r="Q7911" i="1"/>
  <c r="Q7912" i="1" l="1"/>
  <c r="G7912" i="1"/>
  <c r="M7912" i="1"/>
  <c r="G7913" i="1" l="1"/>
  <c r="M7913" i="1"/>
  <c r="Q7913" i="1"/>
  <c r="Q7914" i="1" l="1"/>
  <c r="G7914" i="1"/>
  <c r="M7914" i="1"/>
  <c r="G7915" i="1" l="1"/>
  <c r="M7915" i="1"/>
  <c r="Q7915" i="1"/>
  <c r="Q7916" i="1" l="1"/>
  <c r="G7916" i="1"/>
  <c r="M7916" i="1"/>
  <c r="G7917" i="1" l="1"/>
  <c r="M7917" i="1"/>
  <c r="Q7917" i="1"/>
  <c r="Q7918" i="1" l="1"/>
  <c r="G7918" i="1"/>
  <c r="M7918" i="1"/>
  <c r="Q7919" i="1" l="1"/>
  <c r="G7919" i="1"/>
  <c r="M7919" i="1"/>
  <c r="G7920" i="1" l="1"/>
  <c r="M7920" i="1"/>
  <c r="Q7920" i="1"/>
  <c r="Q7921" i="1" l="1"/>
  <c r="G7921" i="1"/>
  <c r="M7921" i="1"/>
  <c r="G7922" i="1" l="1"/>
  <c r="M7922" i="1"/>
  <c r="Q7922" i="1"/>
  <c r="Q7923" i="1" l="1"/>
  <c r="G7923" i="1"/>
  <c r="M7923" i="1"/>
  <c r="G7924" i="1" l="1"/>
  <c r="M7924" i="1"/>
  <c r="Q7924" i="1"/>
  <c r="G7925" i="1" l="1"/>
  <c r="M7925" i="1"/>
  <c r="Q7925" i="1"/>
  <c r="G7926" i="1" l="1"/>
  <c r="M7926" i="1"/>
  <c r="Q7926" i="1"/>
  <c r="G7927" i="1" l="1"/>
  <c r="M7927" i="1"/>
  <c r="Q7927" i="1"/>
  <c r="G7928" i="1" l="1"/>
  <c r="M7928" i="1"/>
  <c r="Q7928" i="1"/>
  <c r="G7929" i="1" l="1"/>
  <c r="M7929" i="1"/>
  <c r="Q7929" i="1"/>
  <c r="G7930" i="1" l="1"/>
  <c r="M7930" i="1"/>
  <c r="Q7930" i="1"/>
  <c r="M7931" i="1" l="1"/>
  <c r="G7931" i="1"/>
  <c r="Q7931" i="1"/>
  <c r="Q7932" i="1" l="1"/>
  <c r="M7932" i="1"/>
  <c r="G7932" i="1"/>
  <c r="Q7933" i="1" l="1"/>
  <c r="G7933" i="1"/>
  <c r="M7933" i="1"/>
  <c r="G7934" i="1" l="1"/>
  <c r="M7934" i="1"/>
  <c r="Q7934" i="1"/>
  <c r="G7935" i="1" l="1"/>
  <c r="M7935" i="1"/>
  <c r="Q7935" i="1"/>
  <c r="Q7936" i="1" l="1"/>
  <c r="G7936" i="1"/>
  <c r="M7936" i="1"/>
  <c r="Q7937" i="1" l="1"/>
  <c r="M7937" i="1"/>
  <c r="G7937" i="1"/>
  <c r="M7938" i="1" l="1"/>
  <c r="G7938" i="1"/>
  <c r="Q7938" i="1"/>
  <c r="G7939" i="1" l="1"/>
  <c r="M7939" i="1"/>
  <c r="Q7939" i="1"/>
  <c r="G7940" i="1" l="1"/>
  <c r="M7940" i="1"/>
  <c r="Q7940" i="1"/>
  <c r="Q7941" i="1" l="1"/>
  <c r="G7941" i="1"/>
  <c r="M7941" i="1"/>
  <c r="Q7942" i="1" l="1"/>
  <c r="G7942" i="1"/>
  <c r="M7942" i="1"/>
  <c r="G7943" i="1" l="1"/>
  <c r="M7943" i="1"/>
  <c r="Q7943" i="1"/>
  <c r="G7944" i="1" l="1"/>
  <c r="M7944" i="1"/>
  <c r="Q7944" i="1"/>
  <c r="Q7945" i="1" l="1"/>
  <c r="G7945" i="1"/>
  <c r="M7945" i="1"/>
  <c r="G7946" i="1" l="1"/>
  <c r="M7946" i="1"/>
  <c r="Q7946" i="1"/>
  <c r="Q7947" i="1" l="1"/>
  <c r="G7947" i="1"/>
  <c r="M7947" i="1"/>
  <c r="Q7948" i="1" l="1"/>
  <c r="G7948" i="1"/>
  <c r="M7948" i="1"/>
  <c r="Q7949" i="1" l="1"/>
  <c r="G7949" i="1"/>
  <c r="M7949" i="1"/>
  <c r="Q7950" i="1" l="1"/>
  <c r="G7950" i="1"/>
  <c r="M7950" i="1"/>
  <c r="G7951" i="1" l="1"/>
  <c r="M7951" i="1"/>
  <c r="Q7951" i="1"/>
  <c r="G7952" i="1" l="1"/>
  <c r="M7952" i="1"/>
  <c r="Q7952" i="1"/>
  <c r="G7953" i="1" l="1"/>
  <c r="M7953" i="1"/>
  <c r="Q7953" i="1"/>
  <c r="Q7954" i="1" l="1"/>
  <c r="G7954" i="1"/>
  <c r="M7954" i="1"/>
  <c r="G7955" i="1" l="1"/>
  <c r="M7955" i="1"/>
  <c r="Q7955" i="1"/>
  <c r="G7956" i="1" l="1"/>
  <c r="M7956" i="1"/>
  <c r="Q7956" i="1"/>
  <c r="Q7957" i="1" l="1"/>
  <c r="G7957" i="1"/>
  <c r="M7957" i="1"/>
  <c r="G7958" i="1" l="1"/>
  <c r="M7958" i="1"/>
  <c r="Q7958" i="1"/>
  <c r="Q7959" i="1" l="1"/>
  <c r="G7959" i="1"/>
  <c r="M7959" i="1"/>
  <c r="G7960" i="1" l="1"/>
  <c r="M7960" i="1"/>
  <c r="Q7960" i="1"/>
  <c r="G7961" i="1" l="1"/>
  <c r="M7961" i="1"/>
  <c r="Q7961" i="1"/>
  <c r="G7962" i="1" l="1"/>
  <c r="M7962" i="1"/>
  <c r="Q7962" i="1"/>
  <c r="G7963" i="1" l="1"/>
  <c r="M7963" i="1"/>
  <c r="Q7963" i="1"/>
  <c r="Q7964" i="1" l="1"/>
  <c r="G7964" i="1"/>
  <c r="M7964" i="1"/>
  <c r="Q7965" i="1" l="1"/>
  <c r="G7965" i="1"/>
  <c r="M7965" i="1"/>
  <c r="G7966" i="1" l="1"/>
  <c r="M7966" i="1"/>
  <c r="Q7966" i="1"/>
  <c r="Q7967" i="1" l="1"/>
  <c r="G7967" i="1"/>
  <c r="M7967" i="1"/>
  <c r="Q7968" i="1" l="1"/>
  <c r="G7968" i="1"/>
  <c r="M7968" i="1"/>
  <c r="Q7969" i="1" l="1"/>
  <c r="G7969" i="1"/>
  <c r="M7969" i="1"/>
  <c r="G7970" i="1" l="1"/>
  <c r="M7970" i="1"/>
  <c r="Q7970" i="1"/>
  <c r="G7971" i="1" l="1"/>
  <c r="M7971" i="1"/>
  <c r="Q7971" i="1"/>
  <c r="Q7972" i="1" l="1"/>
  <c r="G7972" i="1"/>
  <c r="M7972" i="1"/>
  <c r="Q7973" i="1" l="1"/>
  <c r="G7973" i="1"/>
  <c r="M7973" i="1"/>
  <c r="G7974" i="1" l="1"/>
  <c r="M7974" i="1"/>
  <c r="Q7974" i="1"/>
  <c r="G7975" i="1" l="1"/>
  <c r="M7975" i="1"/>
  <c r="Q7975" i="1"/>
  <c r="Q7976" i="1" l="1"/>
  <c r="G7976" i="1"/>
  <c r="M7976" i="1"/>
  <c r="Q7977" i="1" l="1"/>
  <c r="G7977" i="1"/>
  <c r="M7977" i="1"/>
  <c r="Q7978" i="1" l="1"/>
  <c r="M7978" i="1"/>
  <c r="G7978" i="1"/>
  <c r="Q7979" i="1" l="1"/>
  <c r="M7979" i="1"/>
  <c r="G7979" i="1"/>
  <c r="M7980" i="1" l="1"/>
  <c r="G7980" i="1"/>
  <c r="Q7980" i="1"/>
  <c r="G7981" i="1" l="1"/>
  <c r="M7981" i="1"/>
  <c r="Q7981" i="1"/>
  <c r="G7982" i="1" l="1"/>
  <c r="M7982" i="1"/>
  <c r="Q7982" i="1"/>
  <c r="Q7983" i="1" l="1"/>
  <c r="G7983" i="1"/>
  <c r="M7983" i="1"/>
  <c r="G7984" i="1" l="1"/>
  <c r="M7984" i="1"/>
  <c r="Q7984" i="1"/>
  <c r="Q7985" i="1" l="1"/>
  <c r="G7985" i="1"/>
  <c r="M7985" i="1"/>
  <c r="Q7986" i="1" l="1"/>
  <c r="G7986" i="1"/>
  <c r="M7986" i="1"/>
  <c r="G7987" i="1" l="1"/>
  <c r="M7987" i="1"/>
  <c r="Q7987" i="1"/>
  <c r="G7988" i="1" l="1"/>
  <c r="M7988" i="1"/>
  <c r="Q7988" i="1"/>
  <c r="G7989" i="1" l="1"/>
  <c r="M7989" i="1"/>
  <c r="Q7989" i="1"/>
  <c r="G7990" i="1" l="1"/>
  <c r="M7990" i="1"/>
  <c r="Q7990" i="1"/>
  <c r="G7991" i="1" l="1"/>
  <c r="M7991" i="1"/>
  <c r="Q7991" i="1"/>
  <c r="Q7992" i="1" l="1"/>
  <c r="G7992" i="1"/>
  <c r="M7992" i="1"/>
  <c r="Q7993" i="1" l="1"/>
  <c r="G7993" i="1"/>
  <c r="M7993" i="1"/>
  <c r="G7994" i="1" l="1"/>
  <c r="M7994" i="1"/>
  <c r="Q7994" i="1"/>
  <c r="G7995" i="1" l="1"/>
  <c r="M7995" i="1"/>
  <c r="Q7995" i="1"/>
  <c r="Q7996" i="1" l="1"/>
  <c r="G7996" i="1"/>
  <c r="M7996" i="1"/>
  <c r="Q7997" i="1" l="1"/>
  <c r="G7997" i="1"/>
  <c r="M7997" i="1"/>
  <c r="Q7998" i="1" l="1"/>
  <c r="G7998" i="1"/>
  <c r="M7998" i="1"/>
  <c r="G7999" i="1" l="1"/>
  <c r="M7999" i="1"/>
  <c r="Q7999" i="1"/>
  <c r="Q8000" i="1" l="1"/>
  <c r="G8000" i="1"/>
  <c r="M8000" i="1"/>
  <c r="G8001" i="1" l="1"/>
  <c r="M8001" i="1"/>
  <c r="Q8001" i="1"/>
  <c r="Q8002" i="1" l="1"/>
  <c r="M8002" i="1"/>
  <c r="G8002" i="1"/>
  <c r="M8003" i="1" l="1"/>
  <c r="G8003" i="1"/>
  <c r="Q8003" i="1"/>
  <c r="M8004" i="1" l="1"/>
  <c r="G8004" i="1"/>
  <c r="Q8004" i="1"/>
  <c r="G8005" i="1" l="1"/>
  <c r="M8005" i="1"/>
  <c r="Q8005" i="1"/>
  <c r="Q8006" i="1" l="1"/>
  <c r="G8006" i="1"/>
  <c r="M8006" i="1"/>
  <c r="Q8007" i="1" l="1"/>
  <c r="G8007" i="1"/>
  <c r="M8007" i="1"/>
  <c r="Q8008" i="1" l="1"/>
  <c r="G8008" i="1"/>
  <c r="M8008" i="1"/>
  <c r="Q8009" i="1" l="1"/>
  <c r="G8009" i="1"/>
  <c r="M8009" i="1"/>
  <c r="G8010" i="1" l="1"/>
  <c r="M8010" i="1"/>
  <c r="Q8010" i="1"/>
  <c r="Q8011" i="1" l="1"/>
  <c r="G8011" i="1"/>
  <c r="M8011" i="1"/>
  <c r="G8012" i="1" l="1"/>
  <c r="M8012" i="1"/>
  <c r="Q8012" i="1"/>
  <c r="Q8013" i="1" l="1"/>
  <c r="G8013" i="1"/>
  <c r="M8013" i="1"/>
  <c r="G8014" i="1" l="1"/>
  <c r="M8014" i="1"/>
  <c r="Q8014" i="1"/>
  <c r="G8015" i="1" l="1"/>
  <c r="M8015" i="1"/>
  <c r="Q8015" i="1"/>
  <c r="G8016" i="1" l="1"/>
  <c r="M8016" i="1"/>
  <c r="Q8016" i="1"/>
  <c r="G8017" i="1" l="1"/>
  <c r="M8017" i="1"/>
  <c r="Q8017" i="1"/>
  <c r="Q8018" i="1" l="1"/>
  <c r="G8018" i="1"/>
  <c r="M8018" i="1"/>
  <c r="Q8019" i="1" l="1"/>
  <c r="G8019" i="1"/>
  <c r="M8019" i="1"/>
  <c r="G8020" i="1" l="1"/>
  <c r="M8020" i="1"/>
  <c r="Q8020" i="1"/>
  <c r="G8021" i="1" l="1"/>
  <c r="M8021" i="1"/>
  <c r="Q8021" i="1"/>
  <c r="Q8022" i="1" l="1"/>
  <c r="G8022" i="1"/>
  <c r="M8022" i="1"/>
  <c r="G8023" i="1" l="1"/>
  <c r="M8023" i="1"/>
  <c r="Q8023" i="1"/>
  <c r="Q8024" i="1" l="1"/>
  <c r="G8024" i="1"/>
  <c r="M8024" i="1"/>
  <c r="Q8025" i="1" l="1"/>
  <c r="G8025" i="1"/>
  <c r="M8025" i="1"/>
  <c r="Q8026" i="1" l="1"/>
  <c r="G8026" i="1"/>
  <c r="M8026" i="1"/>
  <c r="G8027" i="1" l="1"/>
  <c r="M8027" i="1"/>
  <c r="Q8027" i="1"/>
  <c r="G8028" i="1" l="1"/>
  <c r="M8028" i="1"/>
  <c r="Q8028" i="1"/>
  <c r="G8029" i="1" l="1"/>
  <c r="M8029" i="1"/>
  <c r="Q8029" i="1"/>
  <c r="G8030" i="1" l="1"/>
  <c r="M8030" i="1"/>
  <c r="Q8030" i="1"/>
  <c r="G8031" i="1" l="1"/>
  <c r="M8031" i="1"/>
  <c r="Q8031" i="1"/>
  <c r="G8032" i="1" l="1"/>
  <c r="M8032" i="1"/>
  <c r="Q8032" i="1"/>
  <c r="G8033" i="1" l="1"/>
  <c r="M8033" i="1"/>
  <c r="Q8033" i="1"/>
  <c r="Q8034" i="1" l="1"/>
  <c r="G8034" i="1"/>
  <c r="M8034" i="1"/>
  <c r="Q8035" i="1" l="1"/>
  <c r="G8035" i="1"/>
  <c r="M8035" i="1"/>
  <c r="G8036" i="1" l="1"/>
  <c r="M8036" i="1"/>
  <c r="Q8036" i="1"/>
  <c r="Q8037" i="1" l="1"/>
  <c r="G8037" i="1"/>
  <c r="M8037" i="1"/>
  <c r="G8038" i="1" l="1"/>
  <c r="M8038" i="1"/>
  <c r="Q8038" i="1"/>
  <c r="G8039" i="1" l="1"/>
  <c r="M8039" i="1"/>
  <c r="Q8039" i="1"/>
  <c r="Q8040" i="1" l="1"/>
  <c r="G8040" i="1"/>
  <c r="M8040" i="1"/>
  <c r="Q8041" i="1" l="1"/>
  <c r="G8041" i="1"/>
  <c r="M8041" i="1"/>
  <c r="G8042" i="1" l="1"/>
  <c r="M8042" i="1"/>
  <c r="Q8042" i="1"/>
  <c r="G8043" i="1" l="1"/>
  <c r="M8043" i="1"/>
  <c r="Q8043" i="1"/>
  <c r="G8044" i="1" l="1"/>
  <c r="M8044" i="1"/>
  <c r="Q8044" i="1"/>
  <c r="G8045" i="1" l="1"/>
  <c r="M8045" i="1"/>
  <c r="Q8045" i="1"/>
  <c r="G8046" i="1" l="1"/>
  <c r="M8046" i="1"/>
  <c r="Q8046" i="1"/>
  <c r="G8047" i="1" l="1"/>
  <c r="M8047" i="1"/>
  <c r="Q8047" i="1"/>
  <c r="G8048" i="1" l="1"/>
  <c r="M8048" i="1"/>
  <c r="Q8048" i="1"/>
  <c r="G8049" i="1" l="1"/>
  <c r="M8049" i="1"/>
  <c r="Q8049" i="1"/>
  <c r="G8050" i="1" l="1"/>
  <c r="M8050" i="1"/>
  <c r="Q8050" i="1"/>
  <c r="G8051" i="1" l="1"/>
  <c r="M8051" i="1"/>
  <c r="Q8051" i="1"/>
  <c r="G8052" i="1" l="1"/>
  <c r="M8052" i="1"/>
  <c r="Q8052" i="1"/>
  <c r="G8053" i="1" l="1"/>
  <c r="M8053" i="1"/>
  <c r="Q8053" i="1"/>
  <c r="G8054" i="1" l="1"/>
  <c r="M8054" i="1"/>
  <c r="Q8054" i="1"/>
  <c r="G8055" i="1" l="1"/>
  <c r="M8055" i="1"/>
  <c r="Q8055" i="1"/>
  <c r="G8056" i="1" l="1"/>
  <c r="M8056" i="1"/>
  <c r="Q8056" i="1"/>
  <c r="G8057" i="1" l="1"/>
  <c r="M8057" i="1"/>
  <c r="Q8057" i="1"/>
  <c r="Q8058" i="1" l="1"/>
  <c r="G8058" i="1"/>
  <c r="M8058" i="1"/>
  <c r="G8059" i="1" l="1"/>
  <c r="M8059" i="1"/>
  <c r="Q8059" i="1"/>
  <c r="Q8060" i="1" l="1"/>
  <c r="G8060" i="1"/>
  <c r="M8060" i="1"/>
  <c r="G8061" i="1" l="1"/>
  <c r="M8061" i="1"/>
  <c r="Q8061" i="1"/>
  <c r="Q8062" i="1" l="1"/>
  <c r="G8062" i="1"/>
  <c r="M8062" i="1"/>
  <c r="G8063" i="1" l="1"/>
  <c r="M8063" i="1"/>
  <c r="Q8063" i="1"/>
  <c r="Q8064" i="1" l="1"/>
  <c r="G8064" i="1"/>
  <c r="M8064" i="1"/>
  <c r="G8065" i="1" l="1"/>
  <c r="M8065" i="1"/>
  <c r="Q8065" i="1"/>
  <c r="G8066" i="1" l="1"/>
  <c r="M8066" i="1"/>
  <c r="Q8066" i="1"/>
  <c r="Q8067" i="1" l="1"/>
  <c r="G8067" i="1"/>
  <c r="M8067" i="1"/>
  <c r="Q8068" i="1" l="1"/>
  <c r="G8068" i="1"/>
  <c r="M8068" i="1"/>
  <c r="G8069" i="1" l="1"/>
  <c r="M8069" i="1"/>
  <c r="Q8069" i="1"/>
  <c r="G8070" i="1" l="1"/>
  <c r="M8070" i="1"/>
  <c r="Q8070" i="1"/>
  <c r="G8071" i="1" l="1"/>
  <c r="M8071" i="1"/>
  <c r="Q8071" i="1"/>
  <c r="G8072" i="1" l="1"/>
  <c r="M8072" i="1"/>
  <c r="Q8072" i="1"/>
  <c r="Q8073" i="1" l="1"/>
  <c r="G8073" i="1"/>
  <c r="M8073" i="1"/>
  <c r="G8074" i="1" l="1"/>
  <c r="M8074" i="1"/>
  <c r="Q8074" i="1"/>
  <c r="Q8075" i="1" l="1"/>
  <c r="G8075" i="1"/>
  <c r="M8075" i="1"/>
  <c r="Q8076" i="1" l="1"/>
  <c r="G8076" i="1"/>
  <c r="M8076" i="1"/>
  <c r="Q8077" i="1" l="1"/>
  <c r="G8077" i="1"/>
  <c r="M8077" i="1"/>
  <c r="Q8078" i="1" l="1"/>
  <c r="G8078" i="1"/>
  <c r="M8078" i="1"/>
  <c r="G8079" i="1" l="1"/>
  <c r="M8079" i="1"/>
  <c r="Q8079" i="1"/>
  <c r="G8080" i="1" l="1"/>
  <c r="M8080" i="1"/>
  <c r="Q8080" i="1"/>
  <c r="G8081" i="1" l="1"/>
  <c r="M8081" i="1"/>
  <c r="Q8081" i="1"/>
  <c r="G8082" i="1" l="1"/>
  <c r="M8082" i="1"/>
  <c r="Q8082" i="1"/>
  <c r="G8083" i="1" l="1"/>
  <c r="M8083" i="1"/>
  <c r="Q8083" i="1"/>
  <c r="G8084" i="1" l="1"/>
  <c r="M8084" i="1"/>
  <c r="Q8084" i="1"/>
  <c r="G8085" i="1" l="1"/>
  <c r="M8085" i="1"/>
  <c r="Q8085" i="1"/>
  <c r="Q8086" i="1" l="1"/>
  <c r="G8086" i="1"/>
  <c r="M8086" i="1"/>
  <c r="G8087" i="1" l="1"/>
  <c r="M8087" i="1"/>
  <c r="Q8087" i="1"/>
  <c r="Q8088" i="1" l="1"/>
  <c r="G8088" i="1"/>
  <c r="M8088" i="1"/>
  <c r="Q8089" i="1" l="1"/>
  <c r="G8089" i="1"/>
  <c r="M8089" i="1"/>
  <c r="G8090" i="1" l="1"/>
  <c r="M8090" i="1"/>
  <c r="Q8090" i="1"/>
  <c r="G8091" i="1" l="1"/>
  <c r="M8091" i="1"/>
  <c r="Q8091" i="1"/>
  <c r="G8092" i="1" l="1"/>
  <c r="M8092" i="1"/>
  <c r="Q8092" i="1"/>
  <c r="Q8093" i="1" l="1"/>
  <c r="G8093" i="1"/>
  <c r="M8093" i="1"/>
  <c r="G8094" i="1" l="1"/>
  <c r="M8094" i="1"/>
  <c r="Q8094" i="1"/>
  <c r="G8095" i="1" l="1"/>
  <c r="M8095" i="1"/>
  <c r="Q8095" i="1"/>
  <c r="Q8096" i="1" l="1"/>
  <c r="G8096" i="1"/>
  <c r="M8096" i="1"/>
  <c r="G8097" i="1" l="1"/>
  <c r="M8097" i="1"/>
  <c r="Q8097" i="1"/>
  <c r="G8098" i="1" l="1"/>
  <c r="M8098" i="1"/>
  <c r="Q8098" i="1"/>
  <c r="G8099" i="1" l="1"/>
  <c r="M8099" i="1"/>
  <c r="Q8099" i="1"/>
  <c r="G8100" i="1" l="1"/>
  <c r="M8100" i="1"/>
  <c r="Q8100" i="1"/>
  <c r="G8101" i="1" l="1"/>
  <c r="M8101" i="1"/>
  <c r="Q8101" i="1"/>
  <c r="Q8102" i="1" l="1"/>
  <c r="G8102" i="1"/>
  <c r="M8102" i="1"/>
  <c r="Q8103" i="1" l="1"/>
  <c r="G8103" i="1"/>
  <c r="M8103" i="1"/>
  <c r="Q8104" i="1" l="1"/>
  <c r="G8104" i="1"/>
  <c r="M8104" i="1"/>
  <c r="G8105" i="1" l="1"/>
  <c r="M8105" i="1"/>
  <c r="Q8105" i="1"/>
  <c r="G8106" i="1" l="1"/>
  <c r="M8106" i="1"/>
  <c r="Q8106" i="1"/>
  <c r="G8107" i="1" l="1"/>
  <c r="M8107" i="1"/>
  <c r="Q8107" i="1"/>
  <c r="G8108" i="1" l="1"/>
  <c r="M8108" i="1"/>
  <c r="Q8108" i="1"/>
  <c r="G8109" i="1" l="1"/>
  <c r="M8109" i="1"/>
  <c r="Q8109" i="1"/>
  <c r="G8110" i="1" l="1"/>
  <c r="M8110" i="1"/>
  <c r="Q8110" i="1"/>
  <c r="G8111" i="1" l="1"/>
  <c r="M8111" i="1"/>
  <c r="Q8111" i="1"/>
  <c r="Q8112" i="1" l="1"/>
  <c r="G8112" i="1"/>
  <c r="M8112" i="1"/>
  <c r="Q8113" i="1" l="1"/>
  <c r="G8113" i="1"/>
  <c r="M8113" i="1"/>
  <c r="Q8114" i="1" l="1"/>
  <c r="G8114" i="1"/>
  <c r="M8114" i="1"/>
  <c r="Q8115" i="1" l="1"/>
  <c r="G8115" i="1"/>
  <c r="M8115" i="1"/>
  <c r="Q8116" i="1" l="1"/>
  <c r="G8116" i="1"/>
  <c r="M8116" i="1"/>
  <c r="G8117" i="1" l="1"/>
  <c r="M8117" i="1"/>
  <c r="Q8117" i="1"/>
  <c r="G8118" i="1" l="1"/>
  <c r="M8118" i="1"/>
  <c r="Q8118" i="1"/>
  <c r="G8119" i="1" l="1"/>
  <c r="M8119" i="1"/>
  <c r="Q8119" i="1"/>
  <c r="G8120" i="1" l="1"/>
  <c r="M8120" i="1"/>
  <c r="Q8120" i="1"/>
  <c r="Q8121" i="1" l="1"/>
  <c r="G8121" i="1"/>
  <c r="M8121" i="1"/>
  <c r="Q8122" i="1" l="1"/>
  <c r="G8122" i="1"/>
  <c r="M8122" i="1"/>
  <c r="G8123" i="1" l="1"/>
  <c r="M8123" i="1"/>
  <c r="Q8123" i="1"/>
  <c r="G8124" i="1" l="1"/>
  <c r="M8124" i="1"/>
  <c r="Q8124" i="1"/>
  <c r="Q8125" i="1" l="1"/>
  <c r="G8125" i="1"/>
  <c r="M8125" i="1"/>
  <c r="Q8126" i="1" l="1"/>
  <c r="G8126" i="1"/>
  <c r="M8126" i="1"/>
  <c r="Q8127" i="1" l="1"/>
  <c r="G8127" i="1"/>
  <c r="M8127" i="1"/>
  <c r="G8128" i="1" l="1"/>
  <c r="M8128" i="1"/>
  <c r="Q8128" i="1"/>
  <c r="G8129" i="1" l="1"/>
  <c r="M8129" i="1"/>
  <c r="Q8129" i="1"/>
  <c r="Q8130" i="1" l="1"/>
  <c r="G8130" i="1"/>
  <c r="M8130" i="1"/>
  <c r="Q8131" i="1" l="1"/>
  <c r="G8131" i="1"/>
  <c r="M8131" i="1"/>
  <c r="G8132" i="1" l="1"/>
  <c r="M8132" i="1"/>
  <c r="Q8132" i="1"/>
  <c r="Q8133" i="1" l="1"/>
  <c r="G8133" i="1"/>
  <c r="M8133" i="1"/>
  <c r="Q8134" i="1" l="1"/>
  <c r="G8134" i="1"/>
  <c r="M8134" i="1"/>
  <c r="G8135" i="1" l="1"/>
  <c r="M8135" i="1"/>
  <c r="Q8135" i="1"/>
  <c r="Q8136" i="1" l="1"/>
  <c r="G8136" i="1"/>
  <c r="M8136" i="1"/>
  <c r="Q8137" i="1" l="1"/>
  <c r="G8137" i="1"/>
  <c r="M8137" i="1"/>
  <c r="Q8138" i="1" l="1"/>
  <c r="G8138" i="1"/>
  <c r="M8138" i="1"/>
  <c r="G8139" i="1" l="1"/>
  <c r="M8139" i="1"/>
  <c r="Q8139" i="1"/>
  <c r="G8140" i="1" l="1"/>
  <c r="M8140" i="1"/>
  <c r="Q8140" i="1"/>
  <c r="Q8141" i="1" l="1"/>
  <c r="G8141" i="1"/>
  <c r="M8141" i="1"/>
  <c r="G8142" i="1" l="1"/>
  <c r="M8142" i="1"/>
  <c r="Q8142" i="1"/>
  <c r="Q8143" i="1" l="1"/>
  <c r="G8143" i="1"/>
  <c r="M8143" i="1"/>
  <c r="Q8144" i="1" l="1"/>
  <c r="G8144" i="1"/>
  <c r="M8144" i="1"/>
  <c r="G8145" i="1" l="1"/>
  <c r="M8145" i="1"/>
  <c r="Q8145" i="1"/>
  <c r="G8146" i="1" l="1"/>
  <c r="M8146" i="1"/>
  <c r="Q8146" i="1"/>
  <c r="Q8147" i="1" l="1"/>
  <c r="G8147" i="1"/>
  <c r="M8147" i="1"/>
  <c r="Q8148" i="1" l="1"/>
  <c r="G8148" i="1"/>
  <c r="M8148" i="1"/>
  <c r="G8149" i="1" l="1"/>
  <c r="M8149" i="1"/>
  <c r="Q8149" i="1"/>
  <c r="Q8150" i="1" l="1"/>
  <c r="G8150" i="1"/>
  <c r="M8150" i="1"/>
  <c r="G8151" i="1" l="1"/>
  <c r="M8151" i="1"/>
  <c r="Q8151" i="1"/>
  <c r="G8152" i="1" l="1"/>
  <c r="M8152" i="1"/>
  <c r="Q8152" i="1"/>
  <c r="Q8153" i="1" l="1"/>
  <c r="G8153" i="1"/>
  <c r="M8153" i="1"/>
  <c r="Q8154" i="1" l="1"/>
  <c r="G8154" i="1"/>
  <c r="M8154" i="1"/>
  <c r="G8155" i="1" l="1"/>
  <c r="M8155" i="1"/>
  <c r="Q8155" i="1"/>
  <c r="Q8156" i="1" l="1"/>
  <c r="G8156" i="1"/>
  <c r="M8156" i="1"/>
  <c r="Q8157" i="1" l="1"/>
  <c r="G8157" i="1"/>
  <c r="M8157" i="1"/>
  <c r="G8158" i="1" l="1"/>
  <c r="M8158" i="1"/>
  <c r="Q8158" i="1"/>
  <c r="G8159" i="1" l="1"/>
  <c r="M8159" i="1"/>
  <c r="Q8159" i="1"/>
  <c r="Q8160" i="1" l="1"/>
  <c r="G8160" i="1"/>
  <c r="M8160" i="1"/>
  <c r="G8161" i="1" l="1"/>
  <c r="M8161" i="1"/>
  <c r="Q8161" i="1"/>
  <c r="Q8162" i="1" l="1"/>
  <c r="G8162" i="1"/>
  <c r="M8162" i="1"/>
  <c r="Q8163" i="1" l="1"/>
  <c r="G8163" i="1"/>
  <c r="M8163" i="1"/>
  <c r="G8164" i="1" l="1"/>
  <c r="M8164" i="1"/>
  <c r="Q8164" i="1"/>
  <c r="G8165" i="1" l="1"/>
  <c r="M8165" i="1"/>
  <c r="Q8165" i="1"/>
  <c r="G8166" i="1" l="1"/>
  <c r="M8166" i="1"/>
  <c r="Q8166" i="1"/>
  <c r="G8167" i="1" l="1"/>
  <c r="M8167" i="1"/>
  <c r="Q8167" i="1"/>
  <c r="G8168" i="1" l="1"/>
  <c r="M8168" i="1"/>
  <c r="Q8168" i="1"/>
  <c r="Q8169" i="1" l="1"/>
  <c r="G8169" i="1"/>
  <c r="M8169" i="1"/>
  <c r="G8170" i="1" l="1"/>
  <c r="M8170" i="1"/>
  <c r="Q8170" i="1"/>
  <c r="G8171" i="1" l="1"/>
  <c r="M8171" i="1"/>
  <c r="Q8171" i="1"/>
  <c r="G8172" i="1" l="1"/>
  <c r="M8172" i="1"/>
  <c r="Q8172" i="1"/>
  <c r="Q8173" i="1" l="1"/>
  <c r="G8173" i="1"/>
  <c r="M8173" i="1"/>
  <c r="Q8174" i="1" l="1"/>
  <c r="G8174" i="1"/>
  <c r="M8174" i="1"/>
  <c r="Q8175" i="1" l="1"/>
  <c r="G8175" i="1"/>
  <c r="M8175" i="1"/>
  <c r="Q8176" i="1" l="1"/>
  <c r="G8176" i="1"/>
  <c r="M8176" i="1"/>
  <c r="G8177" i="1" l="1"/>
  <c r="M8177" i="1"/>
  <c r="Q8177" i="1"/>
  <c r="G8178" i="1" l="1"/>
  <c r="M8178" i="1"/>
  <c r="Q8178" i="1"/>
  <c r="Q8179" i="1" l="1"/>
  <c r="G8179" i="1"/>
  <c r="M8179" i="1"/>
  <c r="G8180" i="1" l="1"/>
  <c r="M8180" i="1"/>
  <c r="Q8180" i="1"/>
  <c r="G8181" i="1" l="1"/>
  <c r="M8181" i="1"/>
  <c r="Q8181" i="1"/>
  <c r="Q8182" i="1" l="1"/>
  <c r="G8182" i="1"/>
  <c r="M8182" i="1"/>
  <c r="G8183" i="1" l="1"/>
  <c r="M8183" i="1"/>
  <c r="Q8183" i="1"/>
  <c r="G8184" i="1" l="1"/>
  <c r="M8184" i="1"/>
  <c r="Q8184" i="1"/>
  <c r="G8185" i="1" l="1"/>
  <c r="M8185" i="1"/>
  <c r="Q8185" i="1"/>
  <c r="G8186" i="1" l="1"/>
  <c r="M8186" i="1"/>
  <c r="Q8186" i="1"/>
  <c r="Q8187" i="1" l="1"/>
  <c r="G8187" i="1"/>
  <c r="M8187" i="1"/>
  <c r="G8188" i="1" l="1"/>
  <c r="M8188" i="1"/>
  <c r="Q8188" i="1"/>
  <c r="Q8189" i="1" l="1"/>
  <c r="G8189" i="1"/>
  <c r="M8189" i="1"/>
  <c r="G8190" i="1" l="1"/>
  <c r="M8190" i="1"/>
  <c r="Q8190" i="1"/>
  <c r="G8191" i="1" l="1"/>
  <c r="M8191" i="1"/>
  <c r="Q8191" i="1"/>
  <c r="G8192" i="1" l="1"/>
  <c r="M8192" i="1"/>
  <c r="Q8192" i="1"/>
  <c r="Q8193" i="1" l="1"/>
  <c r="G8193" i="1"/>
  <c r="M8193" i="1"/>
  <c r="Q8194" i="1" l="1"/>
  <c r="G8194" i="1"/>
  <c r="M8194" i="1"/>
  <c r="Q8195" i="1" l="1"/>
  <c r="G8195" i="1"/>
  <c r="M8195" i="1"/>
  <c r="G8196" i="1" l="1"/>
  <c r="M8196" i="1"/>
  <c r="Q8196" i="1"/>
  <c r="G8197" i="1" l="1"/>
  <c r="M8197" i="1"/>
  <c r="Q8197" i="1"/>
  <c r="G8198" i="1" l="1"/>
  <c r="M8198" i="1"/>
  <c r="Q8198" i="1"/>
  <c r="Q8199" i="1" l="1"/>
  <c r="G8199" i="1"/>
  <c r="M8199" i="1"/>
  <c r="G8200" i="1" l="1"/>
  <c r="M8200" i="1"/>
  <c r="Q8200" i="1"/>
  <c r="G8201" i="1" l="1"/>
  <c r="M8201" i="1"/>
  <c r="Q8201" i="1"/>
  <c r="G8202" i="1" l="1"/>
  <c r="M8202" i="1"/>
  <c r="Q8202" i="1"/>
  <c r="G8203" i="1" l="1"/>
  <c r="M8203" i="1"/>
  <c r="Q8203" i="1"/>
  <c r="G8204" i="1" l="1"/>
  <c r="M8204" i="1"/>
  <c r="Q8204" i="1"/>
  <c r="Q8205" i="1" l="1"/>
  <c r="G8205" i="1"/>
  <c r="M8205" i="1"/>
  <c r="G8206" i="1" l="1"/>
  <c r="M8206" i="1"/>
  <c r="Q8206" i="1"/>
  <c r="Q8207" i="1" l="1"/>
  <c r="G8207" i="1"/>
  <c r="M8207" i="1"/>
  <c r="Q8208" i="1" l="1"/>
  <c r="G8208" i="1"/>
  <c r="M8208" i="1"/>
  <c r="G8209" i="1" l="1"/>
  <c r="M8209" i="1"/>
  <c r="Q8209" i="1"/>
  <c r="Q8210" i="1" l="1"/>
  <c r="G8210" i="1"/>
  <c r="M8210" i="1"/>
  <c r="Q8211" i="1" l="1"/>
  <c r="G8211" i="1"/>
  <c r="M8211" i="1"/>
  <c r="Q8212" i="1" l="1"/>
  <c r="G8212" i="1"/>
  <c r="M8212" i="1"/>
  <c r="Q8213" i="1" l="1"/>
  <c r="G8213" i="1"/>
  <c r="M8213" i="1"/>
  <c r="G8214" i="1" l="1"/>
  <c r="M8214" i="1"/>
  <c r="Q8214" i="1"/>
  <c r="G8215" i="1" l="1"/>
  <c r="M8215" i="1"/>
  <c r="Q8215" i="1"/>
  <c r="G8216" i="1" l="1"/>
  <c r="M8216" i="1"/>
  <c r="Q8216" i="1"/>
  <c r="Q8217" i="1" l="1"/>
  <c r="G8217" i="1"/>
  <c r="M8217" i="1"/>
  <c r="G8218" i="1" l="1"/>
  <c r="M8218" i="1"/>
  <c r="Q8218" i="1"/>
  <c r="Q8219" i="1" l="1"/>
  <c r="G8219" i="1"/>
  <c r="M8219" i="1"/>
  <c r="Q8220" i="1" l="1"/>
  <c r="G8220" i="1"/>
  <c r="M8220" i="1"/>
  <c r="G8221" i="1" l="1"/>
  <c r="M8221" i="1"/>
  <c r="Q8221" i="1"/>
  <c r="G8222" i="1" l="1"/>
  <c r="M8222" i="1"/>
  <c r="Q8222" i="1"/>
  <c r="G8223" i="1" l="1"/>
  <c r="M8223" i="1"/>
  <c r="Q8223" i="1"/>
  <c r="G8224" i="1" l="1"/>
  <c r="M8224" i="1"/>
  <c r="Q8224" i="1"/>
  <c r="G8225" i="1" l="1"/>
  <c r="M8225" i="1"/>
  <c r="Q8225" i="1"/>
  <c r="G8226" i="1" l="1"/>
  <c r="M8226" i="1"/>
  <c r="Q8226" i="1"/>
  <c r="Q8227" i="1" l="1"/>
  <c r="G8227" i="1"/>
  <c r="M8227" i="1"/>
  <c r="Q8228" i="1" l="1"/>
  <c r="G8228" i="1"/>
  <c r="M8228" i="1"/>
  <c r="G8229" i="1" l="1"/>
  <c r="M8229" i="1"/>
  <c r="Q8229" i="1"/>
  <c r="G8230" i="1" l="1"/>
  <c r="M8230" i="1"/>
  <c r="Q8230" i="1"/>
  <c r="Q8231" i="1" l="1"/>
  <c r="G8231" i="1"/>
  <c r="M8231" i="1"/>
  <c r="G8232" i="1" l="1"/>
  <c r="M8232" i="1"/>
  <c r="Q8232" i="1"/>
  <c r="G8233" i="1" l="1"/>
  <c r="M8233" i="1"/>
  <c r="Q8233" i="1"/>
  <c r="Q8234" i="1" l="1"/>
  <c r="G8234" i="1"/>
  <c r="M8234" i="1"/>
  <c r="G8235" i="1" l="1"/>
  <c r="M8235" i="1"/>
  <c r="Q8235" i="1"/>
  <c r="Q8236" i="1" l="1"/>
  <c r="G8236" i="1"/>
  <c r="M8236" i="1"/>
  <c r="G8237" i="1" l="1"/>
  <c r="M8237" i="1"/>
  <c r="Q8237" i="1"/>
  <c r="Q8238" i="1" l="1"/>
  <c r="G8238" i="1"/>
  <c r="M8238" i="1"/>
  <c r="G8239" i="1" l="1"/>
  <c r="M8239" i="1"/>
  <c r="Q8239" i="1"/>
  <c r="G8240" i="1" l="1"/>
  <c r="M8240" i="1"/>
  <c r="Q8240" i="1"/>
  <c r="G8241" i="1" l="1"/>
  <c r="M8241" i="1"/>
  <c r="Q8241" i="1"/>
  <c r="Q8242" i="1" l="1"/>
  <c r="G8242" i="1"/>
  <c r="M8242" i="1"/>
  <c r="G8243" i="1" l="1"/>
  <c r="M8243" i="1"/>
  <c r="Q8243" i="1"/>
  <c r="G8244" i="1" l="1"/>
  <c r="M8244" i="1"/>
  <c r="Q8244" i="1"/>
  <c r="Q8245" i="1" l="1"/>
  <c r="G8245" i="1"/>
  <c r="M8245" i="1"/>
  <c r="Q8246" i="1" l="1"/>
  <c r="G8246" i="1"/>
  <c r="M8246" i="1"/>
  <c r="Q8247" i="1" l="1"/>
  <c r="G8247" i="1"/>
  <c r="M8247" i="1"/>
  <c r="Q8248" i="1" l="1"/>
  <c r="G8248" i="1"/>
  <c r="M8248" i="1"/>
  <c r="Q8249" i="1" l="1"/>
  <c r="G8249" i="1"/>
  <c r="M8249" i="1"/>
  <c r="G8250" i="1" l="1"/>
  <c r="M8250" i="1"/>
  <c r="Q8250" i="1"/>
  <c r="G8251" i="1" l="1"/>
  <c r="M8251" i="1"/>
  <c r="Q8251" i="1"/>
  <c r="G8252" i="1" l="1"/>
  <c r="M8252" i="1"/>
  <c r="Q8252" i="1"/>
  <c r="G8253" i="1" l="1"/>
  <c r="M8253" i="1"/>
  <c r="Q8253" i="1"/>
  <c r="G8254" i="1" l="1"/>
  <c r="M8254" i="1"/>
  <c r="Q8254" i="1"/>
  <c r="G8255" i="1" l="1"/>
  <c r="M8255" i="1"/>
  <c r="Q8255" i="1"/>
  <c r="Q8256" i="1" l="1"/>
  <c r="G8256" i="1"/>
  <c r="M8256" i="1"/>
  <c r="Q8257" i="1" l="1"/>
  <c r="G8257" i="1"/>
  <c r="M8257" i="1"/>
  <c r="Q8258" i="1" l="1"/>
  <c r="G8258" i="1"/>
  <c r="M8258" i="1"/>
  <c r="G8259" i="1" l="1"/>
  <c r="M8259" i="1"/>
  <c r="Q8259" i="1"/>
  <c r="G8260" i="1" l="1"/>
  <c r="M8260" i="1"/>
  <c r="Q8260" i="1"/>
  <c r="Q8261" i="1" l="1"/>
  <c r="G8261" i="1"/>
  <c r="M8261" i="1"/>
  <c r="G8262" i="1" l="1"/>
  <c r="M8262" i="1"/>
  <c r="Q8262" i="1"/>
  <c r="G8263" i="1" l="1"/>
  <c r="M8263" i="1"/>
  <c r="Q8263" i="1"/>
  <c r="G8264" i="1" l="1"/>
  <c r="M8264" i="1"/>
  <c r="Q8264" i="1"/>
  <c r="G8265" i="1" l="1"/>
  <c r="M8265" i="1"/>
  <c r="Q8265" i="1"/>
  <c r="Q8266" i="1" l="1"/>
  <c r="G8266" i="1"/>
  <c r="M8266" i="1"/>
  <c r="Q8267" i="1" l="1"/>
  <c r="G8267" i="1"/>
  <c r="M8267" i="1"/>
  <c r="G8268" i="1" l="1"/>
  <c r="M8268" i="1"/>
  <c r="Q8268" i="1"/>
  <c r="G8269" i="1" l="1"/>
  <c r="M8269" i="1"/>
  <c r="Q8269" i="1"/>
  <c r="G8270" i="1" l="1"/>
  <c r="M8270" i="1"/>
  <c r="Q8270" i="1"/>
  <c r="G8271" i="1" l="1"/>
  <c r="M8271" i="1"/>
  <c r="Q8271" i="1"/>
  <c r="G8272" i="1" l="1"/>
  <c r="M8272" i="1"/>
  <c r="Q8272" i="1"/>
  <c r="G8273" i="1" l="1"/>
  <c r="M8273" i="1"/>
  <c r="Q8273" i="1"/>
  <c r="Q8274" i="1" l="1"/>
  <c r="G8274" i="1"/>
  <c r="M8274" i="1"/>
  <c r="G8275" i="1" l="1"/>
  <c r="M8275" i="1"/>
  <c r="Q8275" i="1"/>
  <c r="Q8276" i="1" l="1"/>
  <c r="G8276" i="1"/>
  <c r="M8276" i="1"/>
  <c r="G8277" i="1" l="1"/>
  <c r="M8277" i="1"/>
  <c r="Q8277" i="1"/>
  <c r="G8278" i="1" l="1"/>
  <c r="M8278" i="1"/>
  <c r="Q8278" i="1"/>
  <c r="G8279" i="1" l="1"/>
  <c r="M8279" i="1"/>
  <c r="Q8279" i="1"/>
  <c r="G8280" i="1" l="1"/>
  <c r="M8280" i="1"/>
  <c r="Q8280" i="1"/>
  <c r="Q8281" i="1" l="1"/>
  <c r="G8281" i="1"/>
  <c r="M8281" i="1"/>
  <c r="G8282" i="1" l="1"/>
  <c r="M8282" i="1"/>
  <c r="Q8282" i="1"/>
  <c r="G8283" i="1" l="1"/>
  <c r="M8283" i="1"/>
  <c r="Q8283" i="1"/>
  <c r="Q8284" i="1" l="1"/>
  <c r="G8284" i="1"/>
  <c r="M8284" i="1"/>
  <c r="Q8285" i="1" l="1"/>
  <c r="G8285" i="1"/>
  <c r="M8285" i="1"/>
  <c r="Q8286" i="1" l="1"/>
  <c r="G8286" i="1"/>
  <c r="M8286" i="1"/>
  <c r="G8287" i="1" l="1"/>
  <c r="M8287" i="1"/>
  <c r="Q8287" i="1"/>
  <c r="G8288" i="1" l="1"/>
  <c r="M8288" i="1"/>
  <c r="Q8288" i="1"/>
  <c r="G8289" i="1" l="1"/>
  <c r="M8289" i="1"/>
  <c r="Q8289" i="1"/>
  <c r="G8290" i="1" l="1"/>
  <c r="M8290" i="1"/>
  <c r="Q8290" i="1"/>
  <c r="Q8291" i="1" l="1"/>
  <c r="G8291" i="1"/>
  <c r="M8291" i="1"/>
  <c r="G8292" i="1" l="1"/>
  <c r="M8292" i="1"/>
  <c r="Q8292" i="1"/>
  <c r="G8293" i="1" l="1"/>
  <c r="M8293" i="1"/>
  <c r="Q8293" i="1"/>
  <c r="Q8294" i="1" l="1"/>
  <c r="G8294" i="1"/>
  <c r="M8294" i="1"/>
  <c r="G8295" i="1" l="1"/>
  <c r="M8295" i="1"/>
  <c r="Q8295" i="1"/>
  <c r="Q8296" i="1" l="1"/>
  <c r="G8296" i="1"/>
  <c r="M8296" i="1"/>
  <c r="G8297" i="1" l="1"/>
  <c r="M8297" i="1"/>
  <c r="Q8297" i="1"/>
  <c r="G8298" i="1" l="1"/>
  <c r="M8298" i="1"/>
  <c r="Q8298" i="1"/>
  <c r="Q8299" i="1" l="1"/>
  <c r="G8299" i="1"/>
  <c r="M8299" i="1"/>
  <c r="G8300" i="1" l="1"/>
  <c r="M8300" i="1"/>
  <c r="Q8300" i="1"/>
  <c r="Q8301" i="1" l="1"/>
  <c r="G8301" i="1"/>
  <c r="M8301" i="1"/>
  <c r="G8302" i="1" l="1"/>
  <c r="M8302" i="1"/>
  <c r="Q8302" i="1"/>
  <c r="G8303" i="1" l="1"/>
  <c r="M8303" i="1"/>
  <c r="Q8303" i="1"/>
  <c r="G8304" i="1" l="1"/>
  <c r="M8304" i="1"/>
  <c r="Q8304" i="1"/>
  <c r="Q8305" i="1" l="1"/>
  <c r="G8305" i="1"/>
  <c r="M8305" i="1"/>
  <c r="G8306" i="1" l="1"/>
  <c r="M8306" i="1"/>
  <c r="Q8306" i="1"/>
  <c r="G8307" i="1" l="1"/>
  <c r="M8307" i="1"/>
  <c r="Q8307" i="1"/>
  <c r="Q8308" i="1" l="1"/>
  <c r="G8308" i="1"/>
  <c r="M8308" i="1"/>
  <c r="G8309" i="1" l="1"/>
  <c r="M8309" i="1"/>
  <c r="Q8309" i="1"/>
  <c r="G8310" i="1" l="1"/>
  <c r="M8310" i="1"/>
  <c r="Q8310" i="1"/>
  <c r="Q8311" i="1" l="1"/>
  <c r="G8311" i="1"/>
  <c r="M8311" i="1"/>
  <c r="G8312" i="1" l="1"/>
  <c r="M8312" i="1"/>
  <c r="Q8312" i="1"/>
  <c r="G8313" i="1" l="1"/>
  <c r="M8313" i="1"/>
  <c r="Q8313" i="1"/>
  <c r="G8314" i="1" l="1"/>
  <c r="M8314" i="1"/>
  <c r="Q8314" i="1"/>
  <c r="Q8315" i="1" l="1"/>
  <c r="G8315" i="1"/>
  <c r="M8315" i="1"/>
  <c r="G8316" i="1" l="1"/>
  <c r="M8316" i="1"/>
  <c r="Q8316" i="1"/>
  <c r="Q8317" i="1" l="1"/>
  <c r="G8317" i="1"/>
  <c r="M8317" i="1"/>
  <c r="G8318" i="1" l="1"/>
  <c r="M8318" i="1"/>
  <c r="Q8318" i="1"/>
  <c r="G8319" i="1" l="1"/>
  <c r="M8319" i="1"/>
  <c r="Q8319" i="1"/>
  <c r="G8320" i="1" l="1"/>
  <c r="M8320" i="1"/>
  <c r="Q8320" i="1"/>
  <c r="G8321" i="1" l="1"/>
  <c r="M8321" i="1"/>
  <c r="Q8321" i="1"/>
  <c r="G8322" i="1" l="1"/>
  <c r="M8322" i="1"/>
  <c r="Q8322" i="1"/>
  <c r="G8323" i="1" l="1"/>
  <c r="M8323" i="1"/>
  <c r="Q8323" i="1"/>
  <c r="G8324" i="1" l="1"/>
  <c r="M8324" i="1"/>
  <c r="Q8324" i="1"/>
  <c r="Q8325" i="1" l="1"/>
  <c r="G8325" i="1"/>
  <c r="M8325" i="1"/>
  <c r="G8326" i="1" l="1"/>
  <c r="M8326" i="1"/>
  <c r="Q8326" i="1"/>
  <c r="G8327" i="1" l="1"/>
  <c r="M8327" i="1"/>
  <c r="Q8327" i="1"/>
  <c r="G8328" i="1" l="1"/>
  <c r="M8328" i="1"/>
  <c r="Q8328" i="1"/>
  <c r="G8329" i="1" l="1"/>
  <c r="M8329" i="1"/>
  <c r="Q8329" i="1"/>
  <c r="Q8330" i="1" l="1"/>
  <c r="G8330" i="1"/>
  <c r="M8330" i="1"/>
  <c r="Q8331" i="1" l="1"/>
  <c r="G8331" i="1"/>
  <c r="M8331" i="1"/>
  <c r="G8332" i="1" l="1"/>
  <c r="M8332" i="1"/>
  <c r="Q8332" i="1"/>
  <c r="G8333" i="1" l="1"/>
  <c r="M8333" i="1"/>
  <c r="Q8333" i="1"/>
  <c r="G8334" i="1" l="1"/>
  <c r="M8334" i="1"/>
  <c r="Q8334" i="1"/>
  <c r="G8335" i="1" l="1"/>
  <c r="M8335" i="1"/>
  <c r="Q8335" i="1"/>
  <c r="Q8336" i="1" l="1"/>
  <c r="G8336" i="1"/>
  <c r="M8336" i="1"/>
  <c r="G8337" i="1" l="1"/>
  <c r="M8337" i="1"/>
  <c r="Q8337" i="1"/>
  <c r="G8338" i="1" l="1"/>
  <c r="M8338" i="1"/>
  <c r="Q8338" i="1"/>
  <c r="Q8339" i="1" l="1"/>
  <c r="G8339" i="1"/>
  <c r="M8339" i="1"/>
  <c r="Q8340" i="1" l="1"/>
  <c r="G8340" i="1"/>
  <c r="M8340" i="1"/>
  <c r="G8341" i="1" l="1"/>
  <c r="M8341" i="1"/>
  <c r="Q8341" i="1"/>
  <c r="G8342" i="1" l="1"/>
  <c r="M8342" i="1"/>
  <c r="Q8342" i="1"/>
  <c r="Q8343" i="1" l="1"/>
  <c r="G8343" i="1"/>
  <c r="M8343" i="1"/>
  <c r="G8344" i="1" l="1"/>
  <c r="M8344" i="1"/>
  <c r="Q8344" i="1"/>
  <c r="G8345" i="1" l="1"/>
  <c r="M8345" i="1"/>
  <c r="Q8345" i="1"/>
  <c r="Q8346" i="1" l="1"/>
  <c r="G8346" i="1"/>
  <c r="M8346" i="1"/>
  <c r="Q8347" i="1" l="1"/>
  <c r="G8347" i="1"/>
  <c r="M8347" i="1"/>
  <c r="G8348" i="1" l="1"/>
  <c r="M8348" i="1"/>
  <c r="Q8348" i="1"/>
  <c r="Q8349" i="1" l="1"/>
  <c r="G8349" i="1"/>
  <c r="M8349" i="1"/>
  <c r="Q8350" i="1" l="1"/>
  <c r="G8350" i="1"/>
  <c r="M8350" i="1"/>
  <c r="G8351" i="1" l="1"/>
  <c r="M8351" i="1"/>
  <c r="Q8351" i="1"/>
  <c r="Q8352" i="1" l="1"/>
  <c r="G8352" i="1"/>
  <c r="M8352" i="1"/>
  <c r="G8353" i="1" l="1"/>
  <c r="M8353" i="1"/>
  <c r="Q8353" i="1"/>
  <c r="G8354" i="1" l="1"/>
  <c r="M8354" i="1"/>
  <c r="Q8354" i="1"/>
  <c r="G8355" i="1" l="1"/>
  <c r="M8355" i="1"/>
  <c r="Q8355" i="1"/>
  <c r="Q8356" i="1" l="1"/>
  <c r="G8356" i="1"/>
  <c r="M8356" i="1"/>
  <c r="G8357" i="1" l="1"/>
  <c r="M8357" i="1"/>
  <c r="Q8357" i="1"/>
  <c r="Q8358" i="1" l="1"/>
  <c r="G8358" i="1"/>
  <c r="M8358" i="1"/>
  <c r="Q8359" i="1" l="1"/>
  <c r="G8359" i="1"/>
  <c r="M8359" i="1"/>
  <c r="Q8360" i="1" l="1"/>
  <c r="G8360" i="1"/>
  <c r="M8360" i="1"/>
  <c r="Q8361" i="1" l="1"/>
  <c r="G8361" i="1"/>
  <c r="M8361" i="1"/>
  <c r="G8362" i="1" l="1"/>
  <c r="M8362" i="1"/>
  <c r="Q8362" i="1"/>
  <c r="Q8363" i="1" l="1"/>
  <c r="G8363" i="1"/>
  <c r="M8363" i="1"/>
  <c r="G8364" i="1" l="1"/>
  <c r="M8364" i="1"/>
  <c r="Q8364" i="1"/>
  <c r="G8365" i="1" l="1"/>
  <c r="M8365" i="1"/>
  <c r="Q8365" i="1"/>
  <c r="G8366" i="1" l="1"/>
  <c r="M8366" i="1"/>
  <c r="Q8366" i="1"/>
  <c r="G8367" i="1" l="1"/>
  <c r="M8367" i="1"/>
  <c r="Q8367" i="1"/>
  <c r="G8368" i="1" l="1"/>
  <c r="M8368" i="1"/>
  <c r="Q8368" i="1"/>
  <c r="G8369" i="1" l="1"/>
  <c r="M8369" i="1"/>
  <c r="Q8369" i="1"/>
  <c r="Q8370" i="1" l="1"/>
  <c r="G8370" i="1"/>
  <c r="M8370" i="1"/>
  <c r="Q8371" i="1" l="1"/>
  <c r="G8371" i="1"/>
  <c r="M8371" i="1"/>
  <c r="G8372" i="1" l="1"/>
  <c r="M8372" i="1"/>
  <c r="Q8372" i="1"/>
  <c r="G8373" i="1" l="1"/>
  <c r="M8373" i="1"/>
  <c r="Q8373" i="1"/>
  <c r="G8374" i="1" l="1"/>
  <c r="M8374" i="1"/>
  <c r="Q8374" i="1"/>
  <c r="Q8375" i="1" l="1"/>
  <c r="G8375" i="1"/>
  <c r="M8375" i="1"/>
  <c r="G8376" i="1" l="1"/>
  <c r="M8376" i="1"/>
  <c r="Q8376" i="1"/>
  <c r="Q8377" i="1" l="1"/>
  <c r="G8377" i="1"/>
  <c r="M8377" i="1"/>
  <c r="G8378" i="1" l="1"/>
  <c r="M8378" i="1"/>
  <c r="Q8378" i="1"/>
  <c r="Q8379" i="1" l="1"/>
  <c r="G8379" i="1"/>
  <c r="M8379" i="1"/>
  <c r="G8380" i="1" l="1"/>
  <c r="M8380" i="1"/>
  <c r="Q8380" i="1"/>
  <c r="G8381" i="1" l="1"/>
  <c r="M8381" i="1"/>
  <c r="Q8381" i="1"/>
  <c r="Q8382" i="1" l="1"/>
  <c r="G8382" i="1"/>
  <c r="M8382" i="1"/>
  <c r="G8383" i="1" l="1"/>
  <c r="M8383" i="1"/>
  <c r="Q8383" i="1"/>
  <c r="Q8384" i="1" l="1"/>
  <c r="G8384" i="1"/>
  <c r="M8384" i="1"/>
  <c r="G8385" i="1" l="1"/>
  <c r="M8385" i="1"/>
  <c r="Q8385" i="1"/>
  <c r="Q8386" i="1" l="1"/>
  <c r="G8386" i="1"/>
  <c r="M8386" i="1"/>
  <c r="G8387" i="1" l="1"/>
  <c r="M8387" i="1"/>
  <c r="Q8387" i="1"/>
  <c r="Q8388" i="1" l="1"/>
  <c r="G8388" i="1"/>
  <c r="M8388" i="1"/>
  <c r="Q8389" i="1" l="1"/>
  <c r="G8389" i="1"/>
  <c r="M8389" i="1"/>
  <c r="G8390" i="1" l="1"/>
  <c r="M8390" i="1"/>
  <c r="Q8390" i="1"/>
  <c r="Q8391" i="1" l="1"/>
  <c r="G8391" i="1"/>
  <c r="M8391" i="1"/>
  <c r="G8392" i="1" l="1"/>
  <c r="M8392" i="1"/>
  <c r="Q8392" i="1"/>
  <c r="Q8393" i="1" l="1"/>
  <c r="G8393" i="1"/>
  <c r="M8393" i="1"/>
  <c r="G8394" i="1" l="1"/>
  <c r="M8394" i="1"/>
  <c r="Q8394" i="1"/>
  <c r="G8395" i="1" l="1"/>
  <c r="M8395" i="1"/>
  <c r="Q8395" i="1"/>
  <c r="G8396" i="1" l="1"/>
  <c r="M8396" i="1"/>
  <c r="Q8396" i="1"/>
  <c r="G8397" i="1" l="1"/>
  <c r="M8397" i="1"/>
  <c r="Q8397" i="1"/>
  <c r="G8398" i="1" l="1"/>
  <c r="M8398" i="1"/>
  <c r="Q8398" i="1"/>
  <c r="G8399" i="1" l="1"/>
  <c r="M8399" i="1"/>
  <c r="Q8399" i="1"/>
  <c r="Q8400" i="1" l="1"/>
  <c r="G8400" i="1"/>
  <c r="M8400" i="1"/>
  <c r="G8401" i="1" l="1"/>
  <c r="M8401" i="1"/>
  <c r="Q8401" i="1"/>
  <c r="Q8402" i="1" l="1"/>
  <c r="G8402" i="1"/>
  <c r="M8402" i="1"/>
  <c r="G8403" i="1" l="1"/>
  <c r="M8403" i="1"/>
  <c r="Q8403" i="1"/>
  <c r="G8404" i="1" l="1"/>
  <c r="M8404" i="1"/>
  <c r="Q8404" i="1"/>
  <c r="G8405" i="1" l="1"/>
  <c r="M8405" i="1"/>
  <c r="Q8405" i="1"/>
  <c r="G8406" i="1" l="1"/>
  <c r="M8406" i="1"/>
  <c r="Q8406" i="1"/>
  <c r="G8407" i="1" l="1"/>
  <c r="M8407" i="1"/>
  <c r="Q8407" i="1"/>
  <c r="Q8408" i="1" l="1"/>
  <c r="G8408" i="1"/>
  <c r="M8408" i="1"/>
  <c r="G8409" i="1" l="1"/>
  <c r="M8409" i="1"/>
  <c r="Q8409" i="1"/>
  <c r="Q8410" i="1" l="1"/>
  <c r="G8410" i="1"/>
  <c r="M8410" i="1"/>
  <c r="G8411" i="1" l="1"/>
  <c r="M8411" i="1"/>
  <c r="Q8411" i="1"/>
  <c r="Q8412" i="1" l="1"/>
  <c r="G8412" i="1"/>
  <c r="M8412" i="1"/>
  <c r="G8413" i="1" l="1"/>
  <c r="M8413" i="1"/>
  <c r="Q8413" i="1"/>
  <c r="Q8414" i="1" l="1"/>
  <c r="G8414" i="1"/>
  <c r="M8414" i="1"/>
  <c r="Q8415" i="1" l="1"/>
  <c r="G8415" i="1"/>
  <c r="M8415" i="1"/>
  <c r="Q8416" i="1" l="1"/>
  <c r="G8416" i="1"/>
  <c r="M8416" i="1"/>
  <c r="Q8417" i="1" l="1"/>
  <c r="G8417" i="1"/>
  <c r="M8417" i="1"/>
  <c r="G8418" i="1" l="1"/>
  <c r="M8418" i="1"/>
  <c r="Q8418" i="1"/>
  <c r="Q8419" i="1" l="1"/>
  <c r="G8419" i="1"/>
  <c r="M8419" i="1"/>
  <c r="G8420" i="1" l="1"/>
  <c r="M8420" i="1"/>
  <c r="Q8420" i="1"/>
  <c r="G8421" i="1" l="1"/>
  <c r="M8421" i="1"/>
  <c r="Q8421" i="1"/>
  <c r="G8422" i="1" l="1"/>
  <c r="M8422" i="1"/>
  <c r="Q8422" i="1"/>
  <c r="G8423" i="1" l="1"/>
  <c r="M8423" i="1"/>
  <c r="Q8423" i="1"/>
  <c r="G8424" i="1" l="1"/>
  <c r="M8424" i="1"/>
  <c r="Q8424" i="1"/>
  <c r="Q8425" i="1" l="1"/>
  <c r="G8425" i="1"/>
  <c r="M8425" i="1"/>
  <c r="Q8426" i="1" l="1"/>
  <c r="G8426" i="1"/>
  <c r="M8426" i="1"/>
  <c r="G8427" i="1" l="1"/>
  <c r="M8427" i="1"/>
  <c r="Q8427" i="1"/>
  <c r="G8428" i="1" l="1"/>
  <c r="M8428" i="1"/>
  <c r="Q8428" i="1"/>
  <c r="G8429" i="1" l="1"/>
  <c r="M8429" i="1"/>
  <c r="Q8429" i="1"/>
  <c r="G8430" i="1" l="1"/>
  <c r="M8430" i="1"/>
  <c r="Q8430" i="1"/>
  <c r="G8431" i="1" l="1"/>
  <c r="M8431" i="1"/>
  <c r="Q8431" i="1"/>
  <c r="Q8432" i="1" l="1"/>
  <c r="G8432" i="1"/>
  <c r="M8432" i="1"/>
  <c r="M8433" i="1" l="1"/>
  <c r="G8433" i="1"/>
  <c r="Q8433" i="1"/>
  <c r="M8434" i="1" l="1"/>
  <c r="G8434" i="1"/>
  <c r="Q8434" i="1"/>
  <c r="M8435" i="1" l="1"/>
  <c r="G8435" i="1"/>
  <c r="Q8435" i="1"/>
  <c r="Q8436" i="1" l="1"/>
  <c r="G8436" i="1"/>
  <c r="M8436" i="1"/>
  <c r="Q8437" i="1" l="1"/>
  <c r="G8437" i="1"/>
  <c r="M8437" i="1"/>
  <c r="G8438" i="1" l="1"/>
  <c r="M8438" i="1"/>
  <c r="Q8438" i="1"/>
  <c r="Q8439" i="1" l="1"/>
  <c r="G8439" i="1"/>
  <c r="M8439" i="1"/>
  <c r="Q8440" i="1" l="1"/>
  <c r="G8440" i="1"/>
  <c r="M8440" i="1"/>
  <c r="Q8441" i="1" l="1"/>
  <c r="G8441" i="1"/>
  <c r="M8441" i="1"/>
  <c r="G8442" i="1" l="1"/>
  <c r="M8442" i="1"/>
  <c r="Q8442" i="1"/>
  <c r="Q8443" i="1" l="1"/>
  <c r="G8443" i="1"/>
  <c r="M8443" i="1"/>
  <c r="Q8444" i="1" l="1"/>
  <c r="G8444" i="1"/>
  <c r="M8444" i="1"/>
  <c r="G8445" i="1" l="1"/>
  <c r="M8445" i="1"/>
  <c r="Q8445" i="1"/>
  <c r="Q8446" i="1" l="1"/>
  <c r="G8446" i="1"/>
  <c r="M8446" i="1"/>
  <c r="G8447" i="1" l="1"/>
  <c r="M8447" i="1"/>
  <c r="Q8447" i="1"/>
  <c r="Q8448" i="1" l="1"/>
  <c r="G8448" i="1"/>
  <c r="M8448" i="1"/>
  <c r="G8449" i="1" l="1"/>
  <c r="M8449" i="1"/>
  <c r="Q8449" i="1"/>
  <c r="G8450" i="1" l="1"/>
  <c r="M8450" i="1"/>
  <c r="Q8450" i="1"/>
  <c r="G8451" i="1" l="1"/>
  <c r="M8451" i="1"/>
  <c r="Q8451" i="1"/>
  <c r="G8452" i="1" l="1"/>
  <c r="M8452" i="1"/>
  <c r="Q8452" i="1"/>
  <c r="Q8453" i="1" l="1"/>
  <c r="G8453" i="1"/>
  <c r="M8453" i="1"/>
  <c r="G8454" i="1" l="1"/>
  <c r="M8454" i="1"/>
  <c r="Q8454" i="1"/>
  <c r="G8455" i="1" l="1"/>
  <c r="M8455" i="1"/>
  <c r="Q8455" i="1"/>
  <c r="Q8456" i="1" l="1"/>
  <c r="G8456" i="1"/>
  <c r="M8456" i="1"/>
  <c r="G8457" i="1" l="1"/>
  <c r="M8457" i="1"/>
  <c r="Q8457" i="1"/>
  <c r="Q8458" i="1" l="1"/>
  <c r="G8458" i="1"/>
  <c r="M8458" i="1"/>
  <c r="G8459" i="1" l="1"/>
  <c r="M8459" i="1"/>
  <c r="Q8459" i="1"/>
  <c r="G8460" i="1" l="1"/>
  <c r="M8460" i="1"/>
  <c r="Q8460" i="1"/>
  <c r="G8461" i="1" l="1"/>
  <c r="M8461" i="1"/>
  <c r="Q8461" i="1"/>
  <c r="Q8462" i="1" l="1"/>
  <c r="G8462" i="1"/>
  <c r="M8462" i="1"/>
  <c r="G8463" i="1" l="1"/>
  <c r="M8463" i="1"/>
  <c r="Q8463" i="1"/>
  <c r="Q8464" i="1" l="1"/>
  <c r="G8464" i="1"/>
  <c r="M8464" i="1"/>
  <c r="Q8465" i="1" l="1"/>
  <c r="G8465" i="1"/>
  <c r="M8465" i="1"/>
  <c r="Q8466" i="1" l="1"/>
  <c r="G8466" i="1"/>
  <c r="M8466" i="1"/>
  <c r="Q8467" i="1" l="1"/>
  <c r="G8467" i="1"/>
  <c r="M8467" i="1"/>
  <c r="Q8468" i="1" l="1"/>
  <c r="G8468" i="1"/>
  <c r="M8468" i="1"/>
  <c r="G8469" i="1" l="1"/>
  <c r="M8469" i="1"/>
  <c r="Q8469" i="1"/>
  <c r="G8470" i="1" l="1"/>
  <c r="M8470" i="1"/>
  <c r="Q8470" i="1"/>
  <c r="G8471" i="1" l="1"/>
  <c r="M8471" i="1"/>
  <c r="Q8471" i="1"/>
  <c r="G8472" i="1" l="1"/>
  <c r="M8472" i="1"/>
  <c r="Q8472" i="1"/>
  <c r="Q8473" i="1" l="1"/>
  <c r="G8473" i="1"/>
  <c r="M8473" i="1"/>
  <c r="G8474" i="1" l="1"/>
  <c r="M8474" i="1"/>
  <c r="Q8474" i="1"/>
  <c r="Q8475" i="1" l="1"/>
  <c r="G8475" i="1"/>
  <c r="M8475" i="1"/>
  <c r="G8476" i="1" l="1"/>
  <c r="M8476" i="1"/>
  <c r="Q8476" i="1"/>
  <c r="G8477" i="1" l="1"/>
  <c r="M8477" i="1"/>
  <c r="Q8477" i="1"/>
  <c r="G8478" i="1" l="1"/>
  <c r="M8478" i="1"/>
  <c r="Q8478" i="1"/>
  <c r="G8479" i="1" l="1"/>
  <c r="M8479" i="1"/>
  <c r="Q8479" i="1"/>
  <c r="Q8480" i="1" l="1"/>
  <c r="G8480" i="1"/>
  <c r="M8480" i="1"/>
  <c r="G8481" i="1" l="1"/>
  <c r="M8481" i="1"/>
  <c r="Q8481" i="1"/>
  <c r="G8482" i="1" l="1"/>
  <c r="M8482" i="1"/>
  <c r="Q8482" i="1"/>
  <c r="G8483" i="1" l="1"/>
  <c r="M8483" i="1"/>
  <c r="Q8483" i="1"/>
  <c r="G8484" i="1" l="1"/>
  <c r="M8484" i="1"/>
  <c r="Q8484" i="1"/>
  <c r="G8485" i="1" l="1"/>
  <c r="M8485" i="1"/>
  <c r="Q8485" i="1"/>
  <c r="G8486" i="1" l="1"/>
  <c r="M8486" i="1"/>
  <c r="Q8486" i="1"/>
  <c r="Q8487" i="1" l="1"/>
  <c r="G8487" i="1"/>
  <c r="M8487" i="1"/>
  <c r="Q8488" i="1" l="1"/>
  <c r="G8488" i="1"/>
  <c r="M8488" i="1"/>
  <c r="G8489" i="1" l="1"/>
  <c r="M8489" i="1"/>
  <c r="Q8489" i="1"/>
  <c r="G8490" i="1" l="1"/>
  <c r="M8490" i="1"/>
  <c r="Q8490" i="1"/>
  <c r="Q8491" i="1" l="1"/>
  <c r="G8491" i="1"/>
  <c r="M8491" i="1"/>
  <c r="G8492" i="1" l="1"/>
  <c r="M8492" i="1"/>
  <c r="Q8492" i="1"/>
  <c r="Q8493" i="1" l="1"/>
  <c r="G8493" i="1"/>
  <c r="M8493" i="1"/>
  <c r="Q8494" i="1" l="1"/>
  <c r="G8494" i="1"/>
  <c r="M8494" i="1"/>
  <c r="Q8495" i="1" l="1"/>
  <c r="G8495" i="1"/>
  <c r="M8495" i="1"/>
  <c r="Q8496" i="1" l="1"/>
  <c r="G8496" i="1"/>
  <c r="M8496" i="1"/>
  <c r="G8497" i="1" l="1"/>
  <c r="M8497" i="1"/>
  <c r="Q8497" i="1"/>
  <c r="Q8498" i="1" l="1"/>
  <c r="G8498" i="1"/>
  <c r="M8498" i="1"/>
  <c r="G8499" i="1" l="1"/>
  <c r="M8499" i="1"/>
  <c r="Q8499" i="1"/>
  <c r="G8500" i="1" l="1"/>
  <c r="M8500" i="1"/>
  <c r="Q8500" i="1"/>
  <c r="G8501" i="1" l="1"/>
  <c r="M8501" i="1"/>
  <c r="Q8501" i="1"/>
  <c r="G8502" i="1" l="1"/>
  <c r="M8502" i="1"/>
  <c r="Q8502" i="1"/>
  <c r="Q8503" i="1" l="1"/>
  <c r="G8503" i="1"/>
  <c r="M8503" i="1"/>
  <c r="G8504" i="1" l="1"/>
  <c r="M8504" i="1"/>
  <c r="Q8504" i="1"/>
  <c r="G8505" i="1" l="1"/>
  <c r="M8505" i="1"/>
  <c r="Q8505" i="1"/>
  <c r="Q8506" i="1" l="1"/>
  <c r="G8506" i="1"/>
  <c r="M8506" i="1"/>
  <c r="G8507" i="1" l="1"/>
  <c r="M8507" i="1"/>
  <c r="Q8507" i="1"/>
  <c r="Q8508" i="1" l="1"/>
  <c r="G8508" i="1"/>
  <c r="M8508" i="1"/>
  <c r="G8509" i="1" l="1"/>
  <c r="M8509" i="1"/>
  <c r="Q8509" i="1"/>
  <c r="Q8510" i="1" l="1"/>
  <c r="G8510" i="1"/>
  <c r="M8510" i="1"/>
  <c r="Q8511" i="1" l="1"/>
  <c r="G8511" i="1"/>
  <c r="M8511" i="1"/>
  <c r="Q8512" i="1" l="1"/>
  <c r="G8512" i="1"/>
  <c r="M8512" i="1"/>
  <c r="Q8513" i="1" l="1"/>
  <c r="G8513" i="1"/>
  <c r="M8513" i="1"/>
  <c r="M8514" i="1" l="1"/>
  <c r="G8514" i="1"/>
  <c r="Q8514" i="1"/>
  <c r="M8515" i="1" l="1"/>
  <c r="G8515" i="1"/>
  <c r="Q8515" i="1"/>
  <c r="Q8516" i="1" l="1"/>
  <c r="M8516" i="1"/>
  <c r="G8516" i="1"/>
  <c r="M8517" i="1" l="1"/>
  <c r="G8517" i="1"/>
  <c r="Q8517" i="1"/>
  <c r="Q8518" i="1" l="1"/>
  <c r="G8518" i="1"/>
  <c r="M8518" i="1"/>
  <c r="G8519" i="1" l="1"/>
  <c r="M8519" i="1"/>
  <c r="Q8519" i="1"/>
  <c r="Q8520" i="1" l="1"/>
  <c r="G8520" i="1"/>
  <c r="M8520" i="1"/>
  <c r="G8521" i="1" l="1"/>
  <c r="M8521" i="1"/>
  <c r="Q8521" i="1"/>
  <c r="G8522" i="1" l="1"/>
  <c r="M8522" i="1"/>
  <c r="Q8522" i="1"/>
  <c r="Q8523" i="1" l="1"/>
  <c r="G8523" i="1"/>
  <c r="M8523" i="1"/>
  <c r="Q8524" i="1" l="1"/>
  <c r="G8524" i="1"/>
  <c r="M8524" i="1"/>
  <c r="G8525" i="1" l="1"/>
  <c r="M8525" i="1"/>
  <c r="Q8525" i="1"/>
  <c r="G8526" i="1" l="1"/>
  <c r="M8526" i="1"/>
  <c r="Q8526" i="1"/>
  <c r="Q8527" i="1" l="1"/>
  <c r="G8527" i="1"/>
  <c r="M8527" i="1"/>
  <c r="G8528" i="1" l="1"/>
  <c r="M8528" i="1"/>
  <c r="Q8528" i="1"/>
  <c r="G8529" i="1" l="1"/>
  <c r="M8529" i="1"/>
  <c r="Q8529" i="1"/>
  <c r="G8530" i="1" l="1"/>
  <c r="M8530" i="1"/>
  <c r="Q8530" i="1"/>
  <c r="G8531" i="1" l="1"/>
  <c r="M8531" i="1"/>
  <c r="Q8531" i="1"/>
  <c r="G8532" i="1" l="1"/>
  <c r="M8532" i="1"/>
  <c r="Q8532" i="1"/>
  <c r="G8533" i="1" l="1"/>
  <c r="M8533" i="1"/>
  <c r="Q8533" i="1"/>
  <c r="Q8534" i="1" l="1"/>
  <c r="G8534" i="1"/>
  <c r="M8534" i="1"/>
  <c r="Q8535" i="1" l="1"/>
  <c r="G8535" i="1"/>
  <c r="M8535" i="1"/>
  <c r="G8536" i="1" l="1"/>
  <c r="M8536" i="1"/>
  <c r="Q8536" i="1"/>
  <c r="G8537" i="1" l="1"/>
  <c r="M8537" i="1"/>
  <c r="Q8537" i="1"/>
  <c r="Q8538" i="1" l="1"/>
  <c r="G8538" i="1"/>
  <c r="M8538" i="1"/>
  <c r="G8539" i="1" l="1"/>
  <c r="M8539" i="1"/>
  <c r="Q8539" i="1"/>
  <c r="Q8540" i="1" l="1"/>
  <c r="G8540" i="1"/>
  <c r="M8540" i="1"/>
  <c r="Q8541" i="1" l="1"/>
  <c r="G8541" i="1"/>
  <c r="M8541" i="1"/>
  <c r="Q8542" i="1" l="1"/>
  <c r="G8542" i="1"/>
  <c r="M8542" i="1"/>
  <c r="G8543" i="1" l="1"/>
  <c r="M8543" i="1"/>
  <c r="Q8543" i="1"/>
  <c r="Q8544" i="1" l="1"/>
  <c r="G8544" i="1"/>
  <c r="M8544" i="1"/>
  <c r="G8545" i="1" l="1"/>
  <c r="M8545" i="1"/>
  <c r="Q8545" i="1"/>
  <c r="G8546" i="1" l="1"/>
  <c r="M8546" i="1"/>
  <c r="Q8546" i="1"/>
  <c r="G8547" i="1" l="1"/>
  <c r="M8547" i="1"/>
  <c r="Q8547" i="1"/>
  <c r="G8548" i="1" l="1"/>
  <c r="M8548" i="1"/>
  <c r="Q8548" i="1"/>
  <c r="G8549" i="1" l="1"/>
  <c r="M8549" i="1"/>
  <c r="Q8549" i="1"/>
  <c r="G8550" i="1" l="1"/>
  <c r="M8550" i="1"/>
  <c r="Q8550" i="1"/>
  <c r="Q8551" i="1" l="1"/>
  <c r="G8551" i="1"/>
  <c r="M8551" i="1"/>
  <c r="Q8552" i="1" l="1"/>
  <c r="G8552" i="1"/>
  <c r="M8552" i="1"/>
  <c r="Q8553" i="1" l="1"/>
  <c r="G8553" i="1"/>
  <c r="M8553" i="1"/>
  <c r="G8554" i="1" l="1"/>
  <c r="M8554" i="1"/>
  <c r="Q8554" i="1"/>
  <c r="G8555" i="1" l="1"/>
  <c r="M8555" i="1"/>
  <c r="Q8555" i="1"/>
  <c r="G8556" i="1" l="1"/>
  <c r="M8556" i="1"/>
  <c r="Q8556" i="1"/>
  <c r="G8557" i="1" l="1"/>
  <c r="M8557" i="1"/>
  <c r="Q8557" i="1"/>
  <c r="Q8558" i="1" l="1"/>
  <c r="G8558" i="1"/>
  <c r="M8558" i="1"/>
  <c r="Q8559" i="1" l="1"/>
  <c r="G8559" i="1"/>
  <c r="M8559" i="1"/>
  <c r="Q8560" i="1" l="1"/>
  <c r="G8560" i="1"/>
  <c r="M8560" i="1"/>
  <c r="Q8561" i="1" l="1"/>
  <c r="G8561" i="1"/>
  <c r="M8561" i="1"/>
  <c r="G8562" i="1" l="1"/>
  <c r="M8562" i="1"/>
  <c r="Q8562" i="1"/>
  <c r="G8563" i="1" l="1"/>
  <c r="M8563" i="1"/>
  <c r="Q8563" i="1"/>
  <c r="G8564" i="1" l="1"/>
  <c r="M8564" i="1"/>
  <c r="Q8564" i="1"/>
  <c r="Q8565" i="1" l="1"/>
  <c r="G8565" i="1"/>
  <c r="M8565" i="1"/>
  <c r="Q8566" i="1" l="1"/>
  <c r="G8566" i="1"/>
  <c r="M8566" i="1"/>
  <c r="Q8567" i="1" l="1"/>
  <c r="G8567" i="1"/>
  <c r="M8567" i="1"/>
  <c r="G8568" i="1" l="1"/>
  <c r="M8568" i="1"/>
  <c r="Q8568" i="1"/>
  <c r="Q8569" i="1" l="1"/>
  <c r="G8569" i="1"/>
  <c r="M8569" i="1"/>
  <c r="G8570" i="1" l="1"/>
  <c r="M8570" i="1"/>
  <c r="Q8570" i="1"/>
  <c r="Q8571" i="1" l="1"/>
  <c r="G8571" i="1"/>
  <c r="M8571" i="1"/>
  <c r="G8572" i="1" l="1"/>
  <c r="M8572" i="1"/>
  <c r="Q8572" i="1"/>
  <c r="Q8573" i="1" l="1"/>
  <c r="G8573" i="1"/>
  <c r="M8573" i="1"/>
  <c r="Q8574" i="1" l="1"/>
  <c r="G8574" i="1"/>
  <c r="M8574" i="1"/>
  <c r="G8575" i="1" l="1"/>
  <c r="M8575" i="1"/>
  <c r="Q8575" i="1"/>
  <c r="G8576" i="1" l="1"/>
  <c r="M8576" i="1"/>
  <c r="Q8576" i="1"/>
  <c r="Q8577" i="1" l="1"/>
  <c r="G8577" i="1"/>
  <c r="M8577" i="1"/>
  <c r="Q8578" i="1" l="1"/>
  <c r="G8578" i="1"/>
  <c r="M8578" i="1"/>
  <c r="Q8579" i="1" l="1"/>
  <c r="G8579" i="1"/>
  <c r="M8579" i="1"/>
  <c r="G8580" i="1" l="1"/>
  <c r="M8580" i="1"/>
  <c r="Q8580" i="1"/>
  <c r="G8581" i="1" l="1"/>
  <c r="M8581" i="1"/>
  <c r="Q8581" i="1"/>
  <c r="Q8582" i="1" l="1"/>
  <c r="G8582" i="1"/>
  <c r="M8582" i="1"/>
  <c r="Q8583" i="1" l="1"/>
  <c r="G8583" i="1"/>
  <c r="M8583" i="1"/>
  <c r="G8584" i="1" l="1"/>
  <c r="M8584" i="1"/>
  <c r="Q8584" i="1"/>
  <c r="Q8585" i="1" l="1"/>
  <c r="G8585" i="1"/>
  <c r="M8585" i="1"/>
  <c r="Q8586" i="1" l="1"/>
  <c r="G8586" i="1"/>
  <c r="M8586" i="1"/>
  <c r="Q8587" i="1" l="1"/>
  <c r="G8587" i="1"/>
  <c r="M8587" i="1"/>
  <c r="G8588" i="1" l="1"/>
  <c r="M8588" i="1"/>
  <c r="Q8588" i="1"/>
  <c r="G8589" i="1" l="1"/>
  <c r="M8589" i="1"/>
  <c r="Q8589" i="1"/>
  <c r="G8590" i="1" l="1"/>
  <c r="M8590" i="1"/>
  <c r="Q8590" i="1"/>
  <c r="G8591" i="1" l="1"/>
  <c r="M8591" i="1"/>
  <c r="Q8591" i="1"/>
  <c r="G8592" i="1" l="1"/>
  <c r="M8592" i="1"/>
  <c r="Q8592" i="1"/>
  <c r="G8593" i="1" l="1"/>
  <c r="M8593" i="1"/>
  <c r="Q8593" i="1"/>
  <c r="Q8594" i="1" l="1"/>
  <c r="G8594" i="1"/>
  <c r="M8594" i="1"/>
  <c r="G8595" i="1" l="1"/>
  <c r="M8595" i="1"/>
  <c r="Q8595" i="1"/>
  <c r="G8596" i="1" l="1"/>
  <c r="M8596" i="1"/>
  <c r="Q8596" i="1"/>
  <c r="G8597" i="1" l="1"/>
  <c r="M8597" i="1"/>
  <c r="Q8597" i="1"/>
  <c r="Q8598" i="1" l="1"/>
  <c r="G8598" i="1"/>
  <c r="M8598" i="1"/>
  <c r="G8599" i="1" l="1"/>
  <c r="M8599" i="1"/>
  <c r="Q8599" i="1"/>
  <c r="Q8600" i="1" l="1"/>
  <c r="G8600" i="1"/>
  <c r="M8600" i="1"/>
  <c r="G8601" i="1" l="1"/>
  <c r="M8601" i="1"/>
  <c r="Q8601" i="1"/>
  <c r="G8602" i="1" l="1"/>
  <c r="M8602" i="1"/>
  <c r="Q8602" i="1"/>
  <c r="G8603" i="1" l="1"/>
  <c r="M8603" i="1"/>
  <c r="Q8603" i="1"/>
  <c r="G8604" i="1" l="1"/>
  <c r="M8604" i="1"/>
  <c r="Q8604" i="1"/>
  <c r="G8605" i="1" l="1"/>
  <c r="M8605" i="1"/>
  <c r="Q8605" i="1"/>
  <c r="G8606" i="1" l="1"/>
  <c r="M8606" i="1"/>
  <c r="Q8606" i="1"/>
  <c r="G8607" i="1" l="1"/>
  <c r="M8607" i="1"/>
  <c r="Q8607" i="1"/>
  <c r="Q8608" i="1" l="1"/>
  <c r="G8608" i="1"/>
  <c r="M8608" i="1"/>
  <c r="Q8609" i="1" l="1"/>
  <c r="G8609" i="1"/>
  <c r="M8609" i="1"/>
  <c r="G8610" i="1" l="1"/>
  <c r="M8610" i="1"/>
  <c r="Q8610" i="1"/>
  <c r="G8611" i="1" l="1"/>
  <c r="M8611" i="1"/>
  <c r="Q8611" i="1"/>
  <c r="G8612" i="1" l="1"/>
  <c r="M8612" i="1"/>
  <c r="Q8612" i="1"/>
  <c r="G8613" i="1" l="1"/>
  <c r="M8613" i="1"/>
  <c r="Q8613" i="1"/>
  <c r="G8614" i="1" l="1"/>
  <c r="M8614" i="1"/>
  <c r="Q8614" i="1"/>
  <c r="G8615" i="1" l="1"/>
  <c r="M8615" i="1"/>
  <c r="Q8615" i="1"/>
  <c r="Q8616" i="1" l="1"/>
  <c r="G8616" i="1"/>
  <c r="M8616" i="1"/>
  <c r="G8617" i="1" l="1"/>
  <c r="M8617" i="1"/>
  <c r="Q8617" i="1"/>
  <c r="G8618" i="1" l="1"/>
  <c r="M8618" i="1"/>
  <c r="Q8618" i="1"/>
  <c r="G8619" i="1" l="1"/>
  <c r="M8619" i="1"/>
  <c r="Q8619" i="1"/>
  <c r="G8620" i="1" l="1"/>
  <c r="M8620" i="1"/>
  <c r="Q8620" i="1"/>
  <c r="Q8621" i="1" l="1"/>
  <c r="G8621" i="1"/>
  <c r="M8621" i="1"/>
  <c r="G8622" i="1" l="1"/>
  <c r="M8622" i="1"/>
  <c r="Q8622" i="1"/>
  <c r="G8623" i="1" l="1"/>
  <c r="M8623" i="1"/>
  <c r="Q8623" i="1"/>
  <c r="Q8624" i="1" l="1"/>
  <c r="G8624" i="1"/>
  <c r="M8624" i="1"/>
  <c r="G8625" i="1" l="1"/>
  <c r="M8625" i="1"/>
  <c r="Q8625" i="1"/>
  <c r="Q8626" i="1" l="1"/>
  <c r="G8626" i="1"/>
  <c r="M8626" i="1"/>
  <c r="G8627" i="1" l="1"/>
  <c r="M8627" i="1"/>
  <c r="Q8627" i="1"/>
  <c r="G8628" i="1" l="1"/>
  <c r="M8628" i="1"/>
  <c r="Q8628" i="1"/>
  <c r="G8629" i="1" l="1"/>
  <c r="M8629" i="1"/>
  <c r="Q8629" i="1"/>
  <c r="Q8630" i="1" l="1"/>
  <c r="G8630" i="1"/>
  <c r="M8630" i="1"/>
  <c r="G8631" i="1" l="1"/>
  <c r="M8631" i="1"/>
  <c r="Q8631" i="1"/>
  <c r="G8632" i="1" l="1"/>
  <c r="M8632" i="1"/>
  <c r="Q8632" i="1"/>
  <c r="Q8633" i="1" l="1"/>
  <c r="G8633" i="1"/>
  <c r="M8633" i="1"/>
  <c r="G8634" i="1" l="1"/>
  <c r="M8634" i="1"/>
  <c r="Q8634" i="1"/>
  <c r="G8635" i="1" l="1"/>
  <c r="M8635" i="1"/>
  <c r="Q8635" i="1"/>
  <c r="Q8636" i="1" l="1"/>
  <c r="G8636" i="1"/>
  <c r="M8636" i="1"/>
  <c r="G8637" i="1" l="1"/>
  <c r="M8637" i="1"/>
  <c r="Q8637" i="1"/>
  <c r="Q8638" i="1" l="1"/>
  <c r="G8638" i="1"/>
  <c r="M8638" i="1"/>
  <c r="G8639" i="1" l="1"/>
  <c r="M8639" i="1"/>
  <c r="Q8639" i="1"/>
  <c r="Q8640" i="1" l="1"/>
  <c r="G8640" i="1"/>
  <c r="M8640" i="1"/>
  <c r="G8641" i="1" l="1"/>
  <c r="M8641" i="1"/>
  <c r="Q8641" i="1"/>
  <c r="G8642" i="1" l="1"/>
  <c r="M8642" i="1"/>
  <c r="Q8642" i="1"/>
  <c r="Q8643" i="1" l="1"/>
  <c r="G8643" i="1"/>
  <c r="M8643" i="1"/>
  <c r="G8644" i="1" l="1"/>
  <c r="M8644" i="1"/>
  <c r="Q8644" i="1"/>
  <c r="Q8645" i="1" l="1"/>
  <c r="G8645" i="1"/>
  <c r="M8645" i="1"/>
  <c r="Q8646" i="1" l="1"/>
  <c r="G8646" i="1"/>
  <c r="M8646" i="1"/>
  <c r="G8647" i="1" l="1"/>
  <c r="M8647" i="1"/>
  <c r="Q8647" i="1"/>
  <c r="G8648" i="1" l="1"/>
  <c r="M8648" i="1"/>
  <c r="Q8648" i="1"/>
  <c r="G8649" i="1" l="1"/>
  <c r="M8649" i="1"/>
  <c r="Q8649" i="1"/>
  <c r="G8650" i="1" l="1"/>
  <c r="M8650" i="1"/>
  <c r="Q8650" i="1"/>
  <c r="Q8651" i="1" l="1"/>
  <c r="G8651" i="1"/>
  <c r="M8651" i="1"/>
  <c r="Q8652" i="1" l="1"/>
  <c r="G8652" i="1"/>
  <c r="M8652" i="1"/>
  <c r="Q8653" i="1" l="1"/>
  <c r="G8653" i="1"/>
  <c r="M8653" i="1"/>
  <c r="Q8654" i="1" l="1"/>
  <c r="G8654" i="1"/>
  <c r="M8654" i="1"/>
  <c r="Q8655" i="1" l="1"/>
  <c r="G8655" i="1"/>
  <c r="M8655" i="1"/>
  <c r="G8656" i="1" l="1"/>
  <c r="M8656" i="1"/>
  <c r="Q8656" i="1"/>
  <c r="G8657" i="1" l="1"/>
  <c r="M8657" i="1"/>
  <c r="Q8657" i="1"/>
  <c r="G8658" i="1" l="1"/>
  <c r="M8658" i="1"/>
  <c r="Q8658" i="1"/>
  <c r="G8659" i="1" l="1"/>
  <c r="M8659" i="1"/>
  <c r="Q8659" i="1"/>
  <c r="Q8660" i="1" l="1"/>
  <c r="G8660" i="1"/>
  <c r="M8660" i="1"/>
  <c r="G8661" i="1" l="1"/>
  <c r="M8661" i="1"/>
  <c r="Q8661" i="1"/>
  <c r="G8662" i="1" l="1"/>
  <c r="M8662" i="1"/>
  <c r="Q8662" i="1"/>
  <c r="G8663" i="1" l="1"/>
  <c r="M8663" i="1"/>
  <c r="Q8663" i="1"/>
  <c r="G8664" i="1" l="1"/>
  <c r="M8664" i="1"/>
  <c r="Q8664" i="1"/>
  <c r="Q8665" i="1" l="1"/>
  <c r="G8665" i="1"/>
  <c r="M8665" i="1"/>
  <c r="G8666" i="1" l="1"/>
  <c r="M8666" i="1"/>
  <c r="Q8666" i="1"/>
  <c r="G8667" i="1" l="1"/>
  <c r="M8667" i="1"/>
  <c r="Q8667" i="1"/>
  <c r="Q8668" i="1" l="1"/>
  <c r="G8668" i="1"/>
  <c r="M8668" i="1"/>
  <c r="Q8669" i="1" l="1"/>
  <c r="G8669" i="1"/>
  <c r="M8669" i="1"/>
  <c r="G8670" i="1" l="1"/>
  <c r="M8670" i="1"/>
  <c r="Q8670" i="1"/>
  <c r="G8671" i="1" l="1"/>
  <c r="M8671" i="1"/>
  <c r="Q8671" i="1"/>
  <c r="G8672" i="1" l="1"/>
  <c r="M8672" i="1"/>
  <c r="Q8672" i="1"/>
  <c r="G8673" i="1" l="1"/>
  <c r="M8673" i="1"/>
  <c r="Q8673" i="1"/>
  <c r="G8674" i="1" l="1"/>
  <c r="M8674" i="1"/>
  <c r="Q8674" i="1"/>
  <c r="Q8675" i="1" l="1"/>
  <c r="G8675" i="1"/>
  <c r="M8675" i="1"/>
  <c r="Q8676" i="1" l="1"/>
  <c r="G8676" i="1"/>
  <c r="M8676" i="1"/>
  <c r="Q8677" i="1" l="1"/>
  <c r="G8677" i="1"/>
  <c r="M8677" i="1"/>
  <c r="Q8678" i="1" l="1"/>
  <c r="G8678" i="1"/>
  <c r="M8678" i="1"/>
  <c r="G8679" i="1" l="1"/>
  <c r="M8679" i="1"/>
  <c r="Q8679" i="1"/>
  <c r="Q8680" i="1" l="1"/>
  <c r="G8680" i="1"/>
  <c r="M8680" i="1"/>
  <c r="G8681" i="1" l="1"/>
  <c r="M8681" i="1"/>
  <c r="Q8681" i="1"/>
  <c r="G8682" i="1" l="1"/>
  <c r="M8682" i="1"/>
  <c r="Q8682" i="1"/>
  <c r="G8683" i="1" l="1"/>
  <c r="M8683" i="1"/>
  <c r="Q8683" i="1"/>
  <c r="G8684" i="1" l="1"/>
  <c r="M8684" i="1"/>
  <c r="Q8684" i="1"/>
  <c r="Q8685" i="1" l="1"/>
  <c r="G8685" i="1"/>
  <c r="M8685" i="1"/>
  <c r="G8686" i="1" l="1"/>
  <c r="M8686" i="1"/>
  <c r="Q8686" i="1"/>
  <c r="M8687" i="1" l="1"/>
  <c r="G8687" i="1"/>
  <c r="Q8687" i="1"/>
  <c r="M8688" i="1" l="1"/>
  <c r="G8688" i="1"/>
  <c r="Q8688" i="1"/>
  <c r="M8689" i="1" l="1"/>
  <c r="G8689" i="1"/>
  <c r="Q8689" i="1"/>
  <c r="M8690" i="1" l="1"/>
  <c r="G8690" i="1"/>
  <c r="Q8690" i="1"/>
  <c r="G8691" i="1" l="1"/>
  <c r="M8691" i="1"/>
  <c r="Q8691" i="1"/>
  <c r="M8692" i="1" l="1"/>
  <c r="G8692" i="1"/>
  <c r="Q8692" i="1"/>
  <c r="Q8693" i="1" l="1"/>
  <c r="M8693" i="1"/>
  <c r="G8693" i="1"/>
  <c r="G8694" i="1" l="1"/>
  <c r="M8694" i="1"/>
  <c r="Q8694" i="1"/>
  <c r="Q8695" i="1" l="1"/>
  <c r="G8695" i="1"/>
  <c r="M8695" i="1"/>
  <c r="G8696" i="1" l="1"/>
  <c r="M8696" i="1"/>
  <c r="Q8696" i="1"/>
  <c r="G8697" i="1" l="1"/>
  <c r="M8697" i="1"/>
  <c r="Q8697" i="1"/>
  <c r="G8698" i="1" l="1"/>
  <c r="M8698" i="1"/>
  <c r="Q8698" i="1"/>
  <c r="G8699" i="1" l="1"/>
  <c r="M8699" i="1"/>
  <c r="Q8699" i="1"/>
  <c r="G8700" i="1" l="1"/>
  <c r="M8700" i="1"/>
  <c r="Q8700" i="1"/>
  <c r="G8701" i="1" l="1"/>
  <c r="M8701" i="1"/>
  <c r="Q8701" i="1"/>
  <c r="G8702" i="1" l="1"/>
  <c r="M8702" i="1"/>
  <c r="Q8702" i="1"/>
  <c r="Q8703" i="1" l="1"/>
  <c r="G8703" i="1"/>
  <c r="M8703" i="1"/>
  <c r="G8704" i="1" l="1"/>
  <c r="M8704" i="1"/>
  <c r="Q8704" i="1"/>
  <c r="G8705" i="1" l="1"/>
  <c r="M8705" i="1"/>
  <c r="Q8705" i="1"/>
  <c r="Q8706" i="1" l="1"/>
  <c r="G8706" i="1"/>
  <c r="M8706" i="1"/>
  <c r="G8707" i="1" l="1"/>
  <c r="M8707" i="1"/>
  <c r="Q8707" i="1"/>
  <c r="G8708" i="1" l="1"/>
  <c r="M8708" i="1"/>
  <c r="Q8708" i="1"/>
  <c r="Q8709" i="1" l="1"/>
  <c r="G8709" i="1"/>
  <c r="M8709" i="1"/>
  <c r="Q8710" i="1" l="1"/>
  <c r="G8710" i="1"/>
  <c r="M8710" i="1"/>
  <c r="Q8711" i="1" l="1"/>
  <c r="G8711" i="1"/>
  <c r="M8711" i="1"/>
  <c r="Q8712" i="1" l="1"/>
  <c r="G8712" i="1"/>
  <c r="M8712" i="1"/>
  <c r="G8713" i="1" l="1"/>
  <c r="M8713" i="1"/>
  <c r="Q8713" i="1"/>
  <c r="Q8714" i="1" l="1"/>
  <c r="G8714" i="1"/>
  <c r="M8714" i="1"/>
  <c r="Q8715" i="1" l="1"/>
  <c r="G8715" i="1"/>
  <c r="M8715" i="1"/>
  <c r="Q8716" i="1" l="1"/>
  <c r="G8716" i="1"/>
  <c r="M8716" i="1"/>
  <c r="G8717" i="1" l="1"/>
  <c r="M8717" i="1"/>
  <c r="Q8717" i="1"/>
  <c r="G8718" i="1" l="1"/>
  <c r="M8718" i="1"/>
  <c r="Q8718" i="1"/>
  <c r="G8719" i="1" l="1"/>
  <c r="M8719" i="1"/>
  <c r="Q8719" i="1"/>
  <c r="G8720" i="1" l="1"/>
  <c r="M8720" i="1"/>
  <c r="Q8720" i="1"/>
  <c r="G8721" i="1" l="1"/>
  <c r="M8721" i="1"/>
  <c r="Q8721" i="1"/>
  <c r="G8722" i="1" l="1"/>
  <c r="M8722" i="1"/>
  <c r="Q8722" i="1"/>
  <c r="G8723" i="1" l="1"/>
  <c r="M8723" i="1"/>
  <c r="Q8723" i="1"/>
  <c r="G8724" i="1" l="1"/>
  <c r="M8724" i="1"/>
  <c r="Q8724" i="1"/>
  <c r="G8725" i="1" l="1"/>
  <c r="M8725" i="1"/>
  <c r="Q8725" i="1"/>
  <c r="Q8726" i="1" l="1"/>
  <c r="G8726" i="1"/>
  <c r="M8726" i="1"/>
  <c r="Q8727" i="1" l="1"/>
  <c r="G8727" i="1"/>
  <c r="M8727" i="1"/>
  <c r="G8728" i="1" l="1"/>
  <c r="M8728" i="1"/>
  <c r="Q8728" i="1"/>
  <c r="Q8729" i="1" l="1"/>
  <c r="G8729" i="1"/>
  <c r="M8729" i="1"/>
  <c r="G8730" i="1" l="1"/>
  <c r="M8730" i="1"/>
  <c r="Q8730" i="1"/>
  <c r="G8731" i="1" l="1"/>
  <c r="M8731" i="1"/>
  <c r="Q8731" i="1"/>
  <c r="G8732" i="1" l="1"/>
  <c r="M8732" i="1"/>
  <c r="Q8732" i="1"/>
  <c r="Q8733" i="1" l="1"/>
  <c r="G8733" i="1"/>
  <c r="M8733" i="1"/>
  <c r="G8734" i="1" l="1"/>
  <c r="M8734" i="1"/>
  <c r="Q8734" i="1"/>
  <c r="Q8735" i="1" l="1"/>
  <c r="G8735" i="1"/>
  <c r="M8735" i="1"/>
  <c r="G8736" i="1" l="1"/>
  <c r="M8736" i="1"/>
  <c r="Q8736" i="1"/>
  <c r="G8737" i="1" l="1"/>
  <c r="M8737" i="1"/>
  <c r="Q8737" i="1"/>
  <c r="Q8738" i="1" l="1"/>
  <c r="G8738" i="1"/>
  <c r="M8738" i="1"/>
  <c r="G8739" i="1" l="1"/>
  <c r="M8739" i="1"/>
  <c r="Q8739" i="1"/>
  <c r="G8740" i="1" l="1"/>
  <c r="M8740" i="1"/>
  <c r="Q8740" i="1"/>
  <c r="G8741" i="1" l="1"/>
  <c r="M8741" i="1"/>
  <c r="Q8741" i="1"/>
  <c r="G8742" i="1" l="1"/>
  <c r="M8742" i="1"/>
  <c r="Q8742" i="1"/>
  <c r="G8743" i="1" l="1"/>
  <c r="M8743" i="1"/>
  <c r="Q8743" i="1"/>
  <c r="Q8744" i="1" l="1"/>
  <c r="G8744" i="1"/>
  <c r="M8744" i="1"/>
  <c r="G8745" i="1" l="1"/>
  <c r="M8745" i="1"/>
  <c r="Q8745" i="1"/>
  <c r="G8746" i="1" l="1"/>
  <c r="M8746" i="1"/>
  <c r="Q8746" i="1"/>
  <c r="Q8747" i="1" l="1"/>
  <c r="G8747" i="1"/>
  <c r="M8747" i="1"/>
  <c r="G8748" i="1" l="1"/>
  <c r="M8748" i="1"/>
  <c r="Q8748" i="1"/>
  <c r="G8749" i="1" l="1"/>
  <c r="M8749" i="1"/>
  <c r="Q8749" i="1"/>
  <c r="Q8750" i="1" l="1"/>
  <c r="G8750" i="1"/>
  <c r="M8750" i="1"/>
  <c r="G8751" i="1" l="1"/>
  <c r="M8751" i="1"/>
  <c r="Q8751" i="1"/>
  <c r="G8752" i="1" l="1"/>
  <c r="M8752" i="1"/>
  <c r="Q8752" i="1"/>
  <c r="G8753" i="1" l="1"/>
  <c r="M8753" i="1"/>
  <c r="Q8753" i="1"/>
  <c r="G8754" i="1" l="1"/>
  <c r="M8754" i="1"/>
  <c r="Q8754" i="1"/>
  <c r="G8755" i="1" l="1"/>
  <c r="M8755" i="1"/>
  <c r="Q8755" i="1"/>
  <c r="G8756" i="1" l="1"/>
  <c r="M8756" i="1"/>
  <c r="Q8756" i="1"/>
  <c r="Q8757" i="1" l="1"/>
  <c r="G8757" i="1"/>
  <c r="M8757" i="1"/>
  <c r="Q8758" i="1" l="1"/>
  <c r="G8758" i="1"/>
  <c r="M8758" i="1"/>
  <c r="G8759" i="1" l="1"/>
  <c r="M8759" i="1"/>
  <c r="Q8759" i="1"/>
  <c r="G8760" i="1" l="1"/>
  <c r="M8760" i="1"/>
  <c r="Q8760" i="1"/>
  <c r="G8761" i="1" l="1"/>
  <c r="M8761" i="1"/>
  <c r="Q8761" i="1"/>
  <c r="I975" i="1" l="1"/>
  <c r="G975" i="1"/>
  <c r="M975" i="1" s="1"/>
  <c r="I989" i="1"/>
  <c r="G989" i="1"/>
  <c r="M989" i="1" s="1"/>
  <c r="I986" i="1"/>
  <c r="G986" i="1"/>
  <c r="M986" i="1" s="1"/>
  <c r="I999" i="1"/>
  <c r="G999" i="1"/>
  <c r="M999" i="1" s="1"/>
  <c r="I968" i="1"/>
  <c r="G968" i="1"/>
  <c r="M968" i="1"/>
  <c r="I3358" i="1"/>
  <c r="G3358" i="1"/>
  <c r="M3358" i="1" s="1"/>
  <c r="I990" i="1"/>
  <c r="G990" i="1"/>
  <c r="M990" i="1"/>
  <c r="I981" i="1"/>
  <c r="G981" i="1"/>
  <c r="M981" i="1" s="1"/>
  <c r="I3354" i="1"/>
  <c r="G3354" i="1"/>
  <c r="M3354" i="1"/>
  <c r="I970" i="1"/>
  <c r="G970" i="1"/>
  <c r="M970" i="1" s="1"/>
  <c r="I3360" i="1"/>
  <c r="G3360" i="1"/>
  <c r="M3360" i="1" s="1"/>
  <c r="I992" i="1"/>
  <c r="G992" i="1"/>
  <c r="M992" i="1" s="1"/>
  <c r="I1000" i="1"/>
  <c r="G1000" i="1"/>
  <c r="M1000" i="1" s="1"/>
  <c r="I3359" i="1"/>
  <c r="G3359" i="1"/>
  <c r="M3359" i="1" s="1"/>
  <c r="I991" i="1"/>
  <c r="G991" i="1"/>
  <c r="M991" i="1" s="1"/>
  <c r="I974" i="1"/>
  <c r="G974" i="1"/>
  <c r="M974" i="1" s="1"/>
  <c r="I3365" i="1"/>
  <c r="G3365" i="1"/>
  <c r="M3365" i="1" s="1"/>
  <c r="I973" i="1"/>
  <c r="G973" i="1"/>
  <c r="M973" i="1" s="1"/>
  <c r="I996" i="1"/>
  <c r="G996" i="1"/>
  <c r="M996" i="1" s="1"/>
  <c r="I983" i="1"/>
  <c r="G983" i="1"/>
  <c r="M983" i="1"/>
  <c r="I3357" i="1"/>
  <c r="G3357" i="1"/>
  <c r="M3357" i="1"/>
  <c r="I997" i="1"/>
  <c r="G997" i="1"/>
  <c r="M997" i="1" s="1"/>
  <c r="I995" i="1"/>
  <c r="G995" i="1"/>
  <c r="M995" i="1" s="1"/>
  <c r="I976" i="1"/>
  <c r="G976" i="1"/>
  <c r="M976" i="1" s="1"/>
  <c r="I980" i="1"/>
  <c r="G980" i="1"/>
  <c r="M980" i="1"/>
  <c r="I987" i="1"/>
  <c r="G987" i="1"/>
  <c r="M987" i="1" s="1"/>
  <c r="I998" i="1"/>
  <c r="G998" i="1"/>
  <c r="M998" i="1" s="1"/>
  <c r="I3363" i="1"/>
  <c r="G3363" i="1"/>
  <c r="M3363" i="1" s="1"/>
  <c r="I979" i="1"/>
  <c r="G979" i="1"/>
  <c r="M979" i="1" s="1"/>
  <c r="I982" i="1"/>
  <c r="G982" i="1"/>
  <c r="M982" i="1" s="1"/>
  <c r="I3352" i="1"/>
  <c r="G3352" i="1"/>
  <c r="M3352" i="1"/>
  <c r="I3356" i="1"/>
  <c r="G3356" i="1"/>
  <c r="M3356" i="1" s="1"/>
  <c r="I3355" i="1"/>
  <c r="G3355" i="1"/>
  <c r="M3355" i="1" s="1"/>
  <c r="I971" i="1"/>
  <c r="G971" i="1"/>
  <c r="M971" i="1" s="1"/>
  <c r="I984" i="1"/>
  <c r="G984" i="1"/>
  <c r="M984" i="1" s="1"/>
  <c r="I988" i="1"/>
  <c r="G988" i="1"/>
  <c r="M988" i="1" s="1"/>
  <c r="I3353" i="1"/>
  <c r="G3353" i="1"/>
  <c r="M3353" i="1" s="1"/>
  <c r="I969" i="1"/>
  <c r="G969" i="1"/>
  <c r="M969" i="1" s="1"/>
  <c r="I994" i="1"/>
  <c r="G994" i="1"/>
  <c r="M994" i="1"/>
  <c r="I993" i="1"/>
  <c r="G993" i="1"/>
  <c r="M993" i="1" s="1"/>
  <c r="I3362" i="1"/>
  <c r="G3362" i="1"/>
  <c r="M3362" i="1" s="1"/>
  <c r="I978" i="1"/>
  <c r="G978" i="1"/>
  <c r="M978" i="1" s="1"/>
  <c r="I3364" i="1"/>
  <c r="G3364" i="1"/>
  <c r="M3364" i="1" s="1"/>
  <c r="I985" i="1"/>
  <c r="G985" i="1"/>
  <c r="M985" i="1" s="1"/>
  <c r="I972" i="1"/>
  <c r="G972" i="1"/>
  <c r="M972" i="1" s="1"/>
  <c r="I3361" i="1"/>
  <c r="G3361" i="1"/>
  <c r="M3361" i="1" s="1"/>
  <c r="I977" i="1"/>
  <c r="G977" i="1"/>
  <c r="M977" i="1" s="1"/>
  <c r="I3461" i="1" l="1"/>
  <c r="I3648" i="1"/>
  <c r="I3627" i="1"/>
  <c r="I2063" i="1"/>
  <c r="I4493" i="1"/>
  <c r="I3966" i="1"/>
  <c r="I1774" i="1"/>
  <c r="I1326" i="1"/>
  <c r="M5448" i="1"/>
  <c r="I4732" i="1"/>
  <c r="I918" i="1"/>
  <c r="M120" i="1"/>
  <c r="I4248" i="1"/>
  <c r="I361" i="1"/>
  <c r="I5065" i="1"/>
  <c r="I3289" i="1"/>
  <c r="I1081" i="1"/>
  <c r="I366" i="1"/>
  <c r="I4898" i="1"/>
  <c r="I3528" i="1"/>
  <c r="I2087" i="1"/>
  <c r="I2933" i="1"/>
  <c r="M2019" i="1"/>
  <c r="I1374" i="1"/>
  <c r="I774" i="1"/>
  <c r="I1996" i="1"/>
  <c r="I4518" i="1"/>
  <c r="I3053" i="1"/>
  <c r="I2139" i="1"/>
  <c r="M2766" i="1"/>
  <c r="I601" i="1"/>
  <c r="I2089" i="1"/>
  <c r="M343" i="1"/>
  <c r="I4631" i="1"/>
  <c r="I2735" i="1"/>
  <c r="I1423" i="1"/>
  <c r="I1373" i="1"/>
  <c r="I4539" i="1"/>
  <c r="I1707" i="1"/>
  <c r="I3582" i="1"/>
  <c r="I2350" i="1"/>
  <c r="M1520" i="1"/>
  <c r="I4298" i="1"/>
  <c r="I1850" i="1"/>
  <c r="I4896" i="1"/>
  <c r="I649" i="1"/>
  <c r="I73" i="1"/>
  <c r="M3097" i="1"/>
  <c r="I4514" i="1"/>
  <c r="I2258" i="1"/>
  <c r="I5" i="1"/>
  <c r="I5139" i="1"/>
  <c r="I3552" i="1"/>
  <c r="I4321" i="1"/>
  <c r="I2498" i="1"/>
  <c r="I125" i="1"/>
  <c r="I5451" i="1"/>
  <c r="I2958" i="1"/>
  <c r="M822" i="1"/>
  <c r="I1993" i="1"/>
  <c r="I247" i="1"/>
  <c r="I1967" i="1"/>
  <c r="I1199" i="1"/>
  <c r="I429" i="1"/>
  <c r="I3197" i="1"/>
  <c r="I2045" i="1"/>
  <c r="I650" i="1"/>
  <c r="I3054" i="1"/>
  <c r="M4152" i="1"/>
  <c r="I2428" i="1"/>
  <c r="I726" i="1"/>
  <c r="M2280" i="1"/>
  <c r="I172" i="1"/>
  <c r="I9" i="1"/>
  <c r="I814" i="1"/>
  <c r="I2066" i="1"/>
  <c r="I3462" i="1"/>
  <c r="I1155" i="1"/>
  <c r="M1654" i="1"/>
  <c r="I2118" i="1"/>
  <c r="I580" i="1"/>
  <c r="I271" i="1"/>
  <c r="I1639" i="1"/>
  <c r="I165" i="1"/>
  <c r="I2069" i="1"/>
  <c r="I1438" i="1"/>
  <c r="I4132" i="1"/>
  <c r="I2858" i="1"/>
  <c r="I961" i="1"/>
  <c r="I2161" i="1"/>
  <c r="I386" i="1"/>
  <c r="M2975" i="1"/>
  <c r="I1759" i="1"/>
  <c r="I93" i="1"/>
  <c r="I3744" i="1"/>
  <c r="I1321" i="1"/>
  <c r="M5208" i="1"/>
  <c r="I578" i="1"/>
  <c r="I5526" i="1"/>
  <c r="I4079" i="1"/>
  <c r="I4805" i="1"/>
  <c r="I435" i="1"/>
  <c r="M4659" i="1"/>
  <c r="I5550" i="1"/>
  <c r="I3076" i="1"/>
  <c r="M4705" i="1"/>
  <c r="I3074" i="1"/>
  <c r="I5351" i="1"/>
  <c r="I5117" i="1"/>
  <c r="I2189" i="1"/>
  <c r="I267" i="1"/>
  <c r="I1659" i="1"/>
  <c r="I5382" i="1"/>
  <c r="I5546" i="1"/>
  <c r="I1370" i="1"/>
  <c r="I793" i="1"/>
  <c r="I4057" i="1"/>
  <c r="M95" i="1"/>
  <c r="I4607" i="1"/>
  <c r="I2743" i="1"/>
  <c r="I341" i="1"/>
  <c r="I5045" i="1"/>
  <c r="I3747" i="1"/>
  <c r="I1491" i="1"/>
  <c r="I3006" i="1"/>
  <c r="I4656" i="1"/>
  <c r="I3220" i="1"/>
  <c r="M742" i="1"/>
  <c r="I652" i="1"/>
  <c r="I3674" i="1"/>
  <c r="I3316" i="1"/>
  <c r="I465" i="1"/>
  <c r="I702" i="1"/>
  <c r="I824" i="1"/>
  <c r="I3916" i="1"/>
  <c r="I770" i="1"/>
  <c r="I2982" i="1"/>
  <c r="I1992" i="1"/>
  <c r="I2758" i="1"/>
  <c r="I2278" i="1"/>
  <c r="I2332" i="1"/>
  <c r="I768" i="1"/>
  <c r="I261" i="1"/>
  <c r="I915" i="1"/>
  <c r="I3408" i="1"/>
  <c r="I865" i="1"/>
  <c r="I2737" i="1"/>
  <c r="I4488" i="1"/>
  <c r="I2879" i="1"/>
  <c r="I1179" i="1"/>
  <c r="I4998" i="1"/>
  <c r="I729" i="1"/>
  <c r="I2886" i="1"/>
  <c r="I2550" i="1"/>
  <c r="I4655" i="1"/>
  <c r="I2215" i="1"/>
  <c r="I1712" i="1"/>
  <c r="I840" i="1"/>
  <c r="I673" i="1"/>
  <c r="I30" i="1"/>
  <c r="I893" i="1"/>
  <c r="I3245" i="1"/>
  <c r="I4536" i="1"/>
  <c r="I1562" i="1"/>
  <c r="I1180" i="1"/>
  <c r="I863" i="1"/>
  <c r="I2999" i="1"/>
  <c r="I2423" i="1"/>
  <c r="I3509" i="1"/>
  <c r="I1829" i="1"/>
  <c r="I4323" i="1"/>
  <c r="I2835" i="1"/>
  <c r="I128" i="1"/>
  <c r="I5572" i="1"/>
  <c r="I4058" i="1"/>
  <c r="I4920" i="1"/>
  <c r="I3697" i="1"/>
  <c r="I2401" i="1"/>
  <c r="I5042" i="1"/>
  <c r="I1250" i="1"/>
  <c r="I4224" i="1"/>
  <c r="I2934" i="1"/>
  <c r="I4828" i="1"/>
  <c r="I2663" i="1"/>
  <c r="I357" i="1"/>
  <c r="I1685" i="1"/>
  <c r="M1635" i="1"/>
  <c r="I1200" i="1"/>
  <c r="I454" i="1"/>
  <c r="I1585" i="1"/>
  <c r="I3071" i="1"/>
  <c r="I1439" i="1"/>
  <c r="I4254" i="1"/>
  <c r="I2664" i="1"/>
  <c r="M1280" i="1"/>
  <c r="I3672" i="1"/>
  <c r="I335" i="1"/>
  <c r="I3143" i="1"/>
  <c r="I5619" i="1"/>
  <c r="M2691" i="1"/>
  <c r="M577" i="1"/>
  <c r="I244" i="1"/>
  <c r="M839" i="1"/>
  <c r="I4733" i="1"/>
  <c r="M939" i="1"/>
  <c r="M3291" i="1"/>
  <c r="M2644" i="1"/>
  <c r="M703" i="1"/>
  <c r="I5375" i="1"/>
  <c r="M1655" i="1"/>
  <c r="M2597" i="1"/>
  <c r="M4227" i="1"/>
  <c r="I3198" i="1"/>
  <c r="M1918" i="1"/>
  <c r="I248" i="1"/>
  <c r="I1400" i="1"/>
  <c r="I550" i="1"/>
  <c r="I1320" i="1"/>
  <c r="I721" i="1"/>
  <c r="I4850" i="1"/>
  <c r="I5520" i="1"/>
  <c r="I5622" i="1"/>
  <c r="I4776" i="1"/>
  <c r="I5381" i="1"/>
  <c r="I582" i="1"/>
  <c r="I5207" i="1"/>
  <c r="I2855" i="1"/>
  <c r="I5404" i="1"/>
  <c r="I1872" i="1"/>
  <c r="I2591" i="1"/>
  <c r="I4082" i="1"/>
  <c r="I3287" i="1"/>
  <c r="I2622" i="1"/>
  <c r="I4826" i="1"/>
  <c r="I2091" i="1"/>
  <c r="I2521" i="1"/>
  <c r="I3340" i="1"/>
  <c r="I5232" i="1"/>
  <c r="I1064" i="1"/>
  <c r="I3407" i="1"/>
  <c r="I3460" i="1"/>
  <c r="I4008" i="1"/>
  <c r="I1154" i="1"/>
  <c r="I5063" i="1"/>
  <c r="I3581" i="1"/>
  <c r="I697" i="1"/>
  <c r="I823" i="1"/>
  <c r="I2767" i="1"/>
  <c r="I1807" i="1"/>
  <c r="I507" i="1"/>
  <c r="I2286" i="1"/>
  <c r="I2544" i="1"/>
  <c r="I4612" i="1"/>
  <c r="I22" i="1"/>
  <c r="I3194" i="1"/>
  <c r="I3816" i="1"/>
  <c r="I5620" i="1"/>
  <c r="I5161" i="1"/>
  <c r="I2809" i="1"/>
  <c r="I750" i="1"/>
  <c r="I1924" i="1"/>
  <c r="I1752" i="1"/>
  <c r="I1542" i="1"/>
  <c r="I3222" i="1"/>
  <c r="I3480" i="1"/>
  <c r="I4463" i="1"/>
  <c r="I549" i="1"/>
  <c r="I4344" i="1"/>
  <c r="I4129" i="1"/>
  <c r="M2065" i="1"/>
  <c r="I2836" i="1"/>
  <c r="I381" i="1"/>
  <c r="I1805" i="1"/>
  <c r="I1174" i="1"/>
  <c r="I345" i="1"/>
  <c r="I1608" i="1"/>
  <c r="I5428" i="1"/>
  <c r="I3792" i="1"/>
  <c r="I608" i="1"/>
  <c r="I2662" i="1"/>
  <c r="I2140" i="1"/>
  <c r="I4847" i="1"/>
  <c r="I1543" i="1"/>
  <c r="I4947" i="1"/>
  <c r="I2403" i="1"/>
  <c r="I2014" i="1"/>
  <c r="I4370" i="1"/>
  <c r="I5639" i="1"/>
  <c r="I2431" i="1"/>
  <c r="I1581" i="1"/>
  <c r="I5022" i="1"/>
  <c r="I4396" i="1"/>
  <c r="I1394" i="1"/>
  <c r="I4895" i="1"/>
  <c r="I2903" i="1"/>
  <c r="I789" i="1"/>
  <c r="I3605" i="1"/>
  <c r="I387" i="1"/>
  <c r="I1683" i="1"/>
  <c r="I5070" i="1"/>
  <c r="I752" i="1"/>
  <c r="I3192" i="1"/>
  <c r="I866" i="1"/>
  <c r="I4442" i="1"/>
  <c r="I648" i="1"/>
  <c r="I3820" i="1"/>
  <c r="I5329" i="1"/>
  <c r="I2977" i="1"/>
  <c r="I1729" i="1"/>
  <c r="I1472" i="1"/>
  <c r="I5160" i="1"/>
  <c r="I1828" i="1"/>
  <c r="I4781" i="1"/>
  <c r="I5112" i="1"/>
  <c r="I3510" i="1"/>
  <c r="I2282" i="1"/>
  <c r="I654" i="1"/>
  <c r="I5427" i="1"/>
  <c r="I3123" i="1"/>
  <c r="I554" i="1"/>
  <c r="I2281" i="1"/>
  <c r="I5453" i="1"/>
  <c r="I3101" i="1"/>
  <c r="M4037" i="1"/>
  <c r="I1010" i="1"/>
  <c r="I1684" i="1"/>
  <c r="I1486" i="1"/>
  <c r="I1778" i="1"/>
  <c r="I4611" i="1"/>
  <c r="I6" i="1"/>
  <c r="I1776" i="1"/>
  <c r="I4969" i="1"/>
  <c r="I1968" i="1"/>
  <c r="I1136" i="1"/>
  <c r="I3986" i="1"/>
  <c r="M1151" i="1"/>
  <c r="I934" i="1"/>
  <c r="I1226" i="1"/>
  <c r="I1590" i="1"/>
  <c r="I2142" i="1"/>
  <c r="I749" i="1"/>
  <c r="I2279" i="1"/>
  <c r="I314" i="1"/>
  <c r="I2112" i="1"/>
  <c r="I221" i="1"/>
  <c r="I2714" i="1"/>
  <c r="I5164" i="1"/>
  <c r="I151" i="1"/>
  <c r="I3959" i="1"/>
  <c r="I2447" i="1"/>
  <c r="I2333" i="1"/>
  <c r="M411" i="1"/>
  <c r="I2763" i="1"/>
  <c r="I1227" i="1"/>
  <c r="I1006" i="1"/>
  <c r="I2234" i="1"/>
  <c r="M4584" i="1"/>
  <c r="I4681" i="1"/>
  <c r="I2713" i="1"/>
  <c r="I3938" i="1"/>
  <c r="M3456" i="1"/>
  <c r="I869" i="1"/>
  <c r="I1877" i="1"/>
  <c r="I506" i="1"/>
  <c r="I4538" i="1"/>
  <c r="I286" i="1"/>
  <c r="I4775" i="1"/>
  <c r="I746" i="1"/>
  <c r="I1998" i="1"/>
  <c r="I1464" i="1"/>
  <c r="I1705" i="1"/>
  <c r="I311" i="1"/>
  <c r="I5069" i="1"/>
  <c r="M2525" i="1"/>
  <c r="I2667" i="1"/>
  <c r="I1515" i="1"/>
  <c r="I1966" i="1"/>
  <c r="I1848" i="1"/>
  <c r="I3530" i="1"/>
  <c r="I1466" i="1"/>
  <c r="I2784" i="1"/>
  <c r="I457" i="1"/>
  <c r="I5641" i="1"/>
  <c r="I4297" i="1"/>
  <c r="I1490" i="1"/>
  <c r="I1152" i="1"/>
  <c r="I2595" i="1"/>
  <c r="I1566" i="1"/>
  <c r="I2472" i="1"/>
  <c r="I3649" i="1"/>
  <c r="I512" i="1"/>
  <c r="I5405" i="1"/>
  <c r="I4491" i="1"/>
  <c r="I1806" i="1"/>
  <c r="I791" i="1"/>
  <c r="I215" i="1"/>
  <c r="I4055" i="1"/>
  <c r="I1135" i="1"/>
  <c r="I365" i="1"/>
  <c r="I2813" i="1"/>
  <c r="I1277" i="1"/>
  <c r="I5595" i="1"/>
  <c r="I266" i="1"/>
  <c r="I2478" i="1"/>
  <c r="I100" i="1"/>
  <c r="I5190" i="1"/>
  <c r="I342" i="1"/>
  <c r="I1274" i="1"/>
  <c r="I5545" i="1"/>
  <c r="I3817" i="1"/>
  <c r="I238" i="1"/>
  <c r="I1682" i="1"/>
  <c r="I2980" i="1"/>
  <c r="I1158" i="1"/>
  <c r="I5334" i="1"/>
  <c r="I2902" i="1"/>
  <c r="I1750" i="1"/>
  <c r="I5092" i="1"/>
  <c r="M5551" i="1"/>
  <c r="I1319" i="1"/>
  <c r="I1301" i="1"/>
  <c r="I1443" i="1"/>
  <c r="I944" i="1"/>
  <c r="I2620" i="1"/>
  <c r="I2666" i="1"/>
  <c r="I705" i="1"/>
  <c r="I50" i="1"/>
  <c r="I1343" i="1"/>
  <c r="I2669" i="1"/>
  <c r="I2331" i="1"/>
  <c r="I1896" i="1"/>
  <c r="I3458" i="1"/>
  <c r="I4368" i="1"/>
  <c r="I1414" i="1"/>
  <c r="I3695" i="1"/>
  <c r="I51" i="1"/>
  <c r="I3987" i="1"/>
  <c r="I5166" i="1"/>
  <c r="I5574" i="1"/>
  <c r="I385" i="1"/>
  <c r="I5522" i="1"/>
  <c r="I388" i="1"/>
  <c r="I3815" i="1"/>
  <c r="M413" i="1"/>
  <c r="I5021" i="1"/>
  <c r="I2093" i="1"/>
  <c r="I5067" i="1"/>
  <c r="I1085" i="1"/>
  <c r="I5162" i="1"/>
  <c r="I936" i="1"/>
  <c r="I2932" i="1"/>
  <c r="I5401" i="1"/>
  <c r="I3673" i="1"/>
  <c r="I340" i="1"/>
  <c r="I4127" i="1"/>
  <c r="I1943" i="1"/>
  <c r="I1111" i="1"/>
  <c r="I309" i="1"/>
  <c r="I4661" i="1"/>
  <c r="I2789" i="1"/>
  <c r="I5283" i="1"/>
  <c r="I602" i="1"/>
  <c r="M4494" i="1"/>
  <c r="I2430" i="1"/>
  <c r="I4728" i="1"/>
  <c r="I2740" i="1"/>
  <c r="I678" i="1"/>
  <c r="I384" i="1"/>
  <c r="I4704" i="1"/>
  <c r="I3676" i="1"/>
  <c r="I3889" i="1"/>
  <c r="M2209" i="1"/>
  <c r="I574" i="1"/>
  <c r="I4658" i="1"/>
  <c r="I1634" i="1"/>
  <c r="I3336" i="1"/>
  <c r="I3148" i="1"/>
  <c r="I2838" i="1"/>
  <c r="I1366" i="1"/>
  <c r="I2212" i="1"/>
  <c r="I1318" i="1"/>
  <c r="I1686" i="1"/>
  <c r="I2404" i="1"/>
  <c r="I2356" i="1"/>
  <c r="I3845" i="1"/>
  <c r="I4371" i="1"/>
  <c r="I1157" i="1"/>
  <c r="I513" i="1"/>
  <c r="I2353" i="1"/>
  <c r="I722" i="1"/>
  <c r="I4253" i="1"/>
  <c r="I3678" i="1"/>
  <c r="I537" i="1"/>
  <c r="I4034" i="1"/>
  <c r="I3796" i="1"/>
  <c r="I2022" i="1"/>
  <c r="I2518" i="1"/>
  <c r="I4271" i="1"/>
  <c r="I4229" i="1"/>
  <c r="M4851" i="1"/>
  <c r="I2590" i="1"/>
  <c r="I452" i="1"/>
  <c r="I4320" i="1"/>
  <c r="I289" i="1"/>
  <c r="I632" i="1"/>
  <c r="I935" i="1"/>
  <c r="I4829" i="1"/>
  <c r="I3003" i="1"/>
  <c r="I656" i="1"/>
  <c r="I3580" i="1"/>
  <c r="I1178" i="1"/>
  <c r="I4537" i="1"/>
  <c r="I3385" i="1"/>
  <c r="I72" i="1"/>
  <c r="I5407" i="1"/>
  <c r="M4319" i="1"/>
  <c r="I2839" i="1"/>
  <c r="I2263" i="1"/>
  <c r="I1879" i="1"/>
  <c r="I4853" i="1"/>
  <c r="I1509" i="1"/>
  <c r="I5571" i="1"/>
  <c r="I3939" i="1"/>
  <c r="I2643" i="1"/>
  <c r="I410" i="1"/>
  <c r="I1278" i="1"/>
  <c r="I5524" i="1"/>
  <c r="I486" i="1"/>
  <c r="I2088" i="1"/>
  <c r="I817" i="1"/>
  <c r="I5617" i="1"/>
  <c r="I3265" i="1"/>
  <c r="I2017" i="1"/>
  <c r="I1058" i="1"/>
  <c r="I2568" i="1"/>
  <c r="I4440" i="1"/>
  <c r="I5644" i="1"/>
  <c r="I2256" i="1"/>
  <c r="I2742" i="1"/>
  <c r="I704" i="1"/>
  <c r="I1756" i="1"/>
  <c r="I2567" i="1"/>
  <c r="I1397" i="1"/>
  <c r="I3388" i="1"/>
  <c r="I3984" i="1"/>
  <c r="I104" i="1"/>
  <c r="I2303" i="1"/>
  <c r="M1055" i="1"/>
  <c r="I1613" i="1"/>
  <c r="I3486" i="1"/>
  <c r="I3314" i="1"/>
  <c r="M3912" i="1"/>
  <c r="I2038" i="1"/>
  <c r="I4133" i="1"/>
  <c r="M4755" i="1"/>
  <c r="I1898" i="1"/>
  <c r="I3720" i="1"/>
  <c r="M1176" i="1"/>
  <c r="I71" i="1"/>
  <c r="I4349" i="1"/>
  <c r="I362" i="1"/>
  <c r="I4944" i="1"/>
  <c r="M4202" i="1"/>
  <c r="I1033" i="1"/>
  <c r="I671" i="1"/>
  <c r="I5183" i="1"/>
  <c r="M2167" i="1"/>
  <c r="I3797" i="1"/>
  <c r="I3843" i="1"/>
  <c r="M2739" i="1"/>
  <c r="I26" i="1"/>
  <c r="I1342" i="1"/>
  <c r="M4" i="1"/>
  <c r="I3772" i="1"/>
  <c r="I2378" i="1"/>
  <c r="M5356" i="1"/>
  <c r="I433" i="1"/>
  <c r="I3169" i="1"/>
  <c r="M1153" i="1"/>
  <c r="I3890" i="1"/>
  <c r="I3652" i="1"/>
  <c r="I1488" i="1"/>
  <c r="I5238" i="1"/>
  <c r="I1846" i="1"/>
  <c r="M2328" i="1"/>
  <c r="I3075" i="1"/>
  <c r="I727" i="1"/>
  <c r="M3311" i="1"/>
  <c r="I627" i="1"/>
  <c r="I1230" i="1"/>
  <c r="M2569" i="1"/>
  <c r="I239" i="1"/>
  <c r="I2090" i="1"/>
  <c r="M4513" i="1"/>
  <c r="I455" i="1"/>
  <c r="I1247" i="1"/>
  <c r="I1300" i="1"/>
  <c r="M4657" i="1"/>
  <c r="I2496" i="1"/>
  <c r="I2117" i="1"/>
  <c r="M2110" i="1"/>
  <c r="I2570" i="1"/>
  <c r="M1704" i="1"/>
  <c r="I456" i="1"/>
  <c r="I1708" i="1"/>
  <c r="I2137" i="1"/>
  <c r="I5236" i="1"/>
  <c r="I694" i="1"/>
  <c r="I479" i="1"/>
  <c r="I175" i="1"/>
  <c r="I2183" i="1"/>
  <c r="M698" i="1"/>
  <c r="I390" i="1"/>
  <c r="I3240" i="1"/>
  <c r="I2880" i="1"/>
  <c r="I4487" i="1"/>
  <c r="I2185" i="1"/>
  <c r="I695" i="1"/>
  <c r="I5303" i="1"/>
  <c r="I1487" i="1"/>
  <c r="I5403" i="1"/>
  <c r="I4155" i="1"/>
  <c r="I1198" i="1"/>
  <c r="I2042" i="1"/>
  <c r="I3048" i="1"/>
  <c r="M4009" i="1"/>
  <c r="I2617" i="1"/>
  <c r="I1945" i="1"/>
  <c r="I46" i="1"/>
  <c r="M2450" i="1"/>
  <c r="I2572" i="1"/>
  <c r="I772" i="1"/>
  <c r="I116" i="1"/>
  <c r="I2598" i="1"/>
  <c r="I4636" i="1"/>
  <c r="I2023" i="1"/>
  <c r="I3941" i="1"/>
  <c r="I4924" i="1"/>
  <c r="I2929" i="1"/>
  <c r="I2047" i="1"/>
  <c r="I5547" i="1"/>
  <c r="I1038" i="1"/>
  <c r="I1149" i="1"/>
  <c r="I249" i="1"/>
  <c r="I4276" i="1"/>
  <c r="I3988" i="1"/>
  <c r="I1104" i="1"/>
  <c r="I5094" i="1"/>
  <c r="I2406" i="1"/>
  <c r="I3028" i="1"/>
  <c r="I3983" i="1"/>
  <c r="I4398" i="1"/>
  <c r="I440" i="1"/>
  <c r="I1088" i="1"/>
  <c r="I4103" i="1"/>
  <c r="I1535" i="1"/>
  <c r="I5643" i="1"/>
  <c r="M1851" i="1"/>
  <c r="I2638" i="1"/>
  <c r="I4348" i="1"/>
  <c r="I153" i="1"/>
  <c r="I1202" i="1"/>
  <c r="I575" i="1"/>
  <c r="I4511" i="1"/>
  <c r="M2711" i="1"/>
  <c r="I629" i="1"/>
  <c r="I5525" i="1"/>
  <c r="I3173" i="1"/>
  <c r="I291" i="1"/>
  <c r="I3651" i="1"/>
  <c r="I1395" i="1"/>
  <c r="M2494" i="1"/>
  <c r="I1584" i="1"/>
  <c r="I1109" i="1"/>
  <c r="I3936" i="1"/>
  <c r="I4177" i="1"/>
  <c r="I2593" i="1"/>
  <c r="I318" i="1"/>
  <c r="I508" i="1"/>
  <c r="I2712" i="1"/>
  <c r="I2718" i="1"/>
  <c r="I1632" i="1"/>
  <c r="I4585" i="1"/>
  <c r="I3870" i="1"/>
  <c r="I1251" i="1"/>
  <c r="I1128" i="1"/>
  <c r="I4110" i="1"/>
  <c r="I176" i="1"/>
  <c r="I1063" i="1"/>
  <c r="I5086" i="1"/>
  <c r="I1897" i="1"/>
  <c r="I461" i="1"/>
  <c r="I4301" i="1"/>
  <c r="I2717" i="1"/>
  <c r="I189" i="1"/>
  <c r="I3294" i="1"/>
  <c r="I5209" i="1"/>
  <c r="I1609" i="1"/>
  <c r="I484" i="1"/>
  <c r="I241" i="1"/>
  <c r="I3600" i="1"/>
  <c r="I1012" i="1"/>
  <c r="I3023" i="1"/>
  <c r="M5549" i="1"/>
  <c r="I3722" i="1"/>
  <c r="I4517" i="1"/>
  <c r="M1016" i="1"/>
  <c r="I118" i="1"/>
  <c r="M676" i="1"/>
  <c r="I80" i="1"/>
  <c r="I1463" i="1"/>
  <c r="I4250" i="1"/>
  <c r="I2407" i="1"/>
  <c r="I1232" i="1"/>
  <c r="I2400" i="1"/>
  <c r="I2791" i="1"/>
  <c r="I428" i="1"/>
  <c r="I3288" i="1"/>
  <c r="I3770" i="1"/>
  <c r="I408" i="1"/>
  <c r="I4583" i="1"/>
  <c r="I392" i="1"/>
  <c r="I3768" i="1"/>
  <c r="I4823" i="1"/>
  <c r="M3575" i="1"/>
  <c r="I621" i="1"/>
  <c r="I3867" i="1"/>
  <c r="M2379" i="1"/>
  <c r="I2542" i="1"/>
  <c r="I4080" i="1"/>
  <c r="I818" i="1"/>
  <c r="M480" i="1"/>
  <c r="I841" i="1"/>
  <c r="I558" i="1"/>
  <c r="M144" i="1"/>
  <c r="I5039" i="1"/>
  <c r="I626" i="1"/>
  <c r="M844" i="1"/>
  <c r="I1638" i="1"/>
  <c r="I5355" i="1"/>
  <c r="M170" i="1"/>
  <c r="I313" i="1"/>
  <c r="I55" i="1"/>
  <c r="I1711" i="1"/>
  <c r="M1007" i="1"/>
  <c r="I5499" i="1"/>
  <c r="I2734" i="1"/>
  <c r="M344" i="1"/>
  <c r="I3002" i="1"/>
  <c r="I393" i="1"/>
  <c r="M5449" i="1"/>
  <c r="I3554" i="1"/>
  <c r="I2741" i="1"/>
  <c r="M1347" i="1"/>
  <c r="I5476" i="1"/>
  <c r="I1228" i="1"/>
  <c r="I3773" i="1"/>
  <c r="M3723" i="1"/>
  <c r="I599" i="1"/>
  <c r="I1775" i="1"/>
  <c r="M1103" i="1"/>
  <c r="I2621" i="1"/>
  <c r="I4158" i="1"/>
  <c r="M2094" i="1"/>
  <c r="I3846" i="1"/>
  <c r="I297" i="1"/>
  <c r="M4777" i="1"/>
  <c r="I4130" i="1"/>
  <c r="I2452" i="1"/>
  <c r="I460" i="1"/>
  <c r="M4902" i="1"/>
  <c r="I1494" i="1"/>
  <c r="I1223" i="1"/>
  <c r="M5093" i="1"/>
  <c r="I4272" i="1"/>
  <c r="I33" i="1"/>
  <c r="M606" i="1"/>
  <c r="I1279" i="1"/>
  <c r="M1997" i="1"/>
  <c r="I4062" i="1"/>
  <c r="I3868" i="1"/>
  <c r="M78" i="1"/>
  <c r="I2136" i="1"/>
  <c r="M3798" i="1"/>
  <c r="I3047" i="1"/>
  <c r="M1589" i="1"/>
  <c r="I4974" i="1"/>
  <c r="M3578" i="1"/>
  <c r="I193" i="1"/>
  <c r="I3990" i="1"/>
  <c r="M5159" i="1"/>
  <c r="I4637" i="1"/>
  <c r="M843" i="1"/>
  <c r="I940" i="1"/>
  <c r="M4970" i="1"/>
  <c r="I5113" i="1"/>
  <c r="M910" i="1"/>
  <c r="I4610" i="1"/>
  <c r="I3743" i="1"/>
  <c r="M2519" i="1"/>
  <c r="I5621" i="1"/>
  <c r="M4085" i="1"/>
  <c r="I5187" i="1"/>
  <c r="M2259" i="1"/>
  <c r="I2046" i="1"/>
  <c r="M1656" i="1"/>
  <c r="I316" i="1"/>
  <c r="I5594" i="1"/>
  <c r="M2186" i="1"/>
  <c r="I657" i="1"/>
  <c r="M49" i="1"/>
  <c r="I382" i="1"/>
  <c r="M3698" i="1"/>
  <c r="I4900" i="1"/>
  <c r="M4470" i="1"/>
  <c r="I2358" i="1"/>
  <c r="G1424" i="1"/>
  <c r="I1564" i="1"/>
  <c r="I1944" i="1"/>
  <c r="M2854" i="1"/>
  <c r="I4420" i="1"/>
  <c r="I3125" i="1"/>
  <c r="M723" i="1"/>
  <c r="I646" i="1"/>
  <c r="M5089" i="1"/>
  <c r="I1009" i="1"/>
  <c r="I4060" i="1"/>
  <c r="M1951" i="1"/>
  <c r="I1614" i="1"/>
  <c r="I3577" i="1"/>
  <c r="I2692" i="1"/>
  <c r="I4710" i="1"/>
  <c r="M3484" i="1"/>
  <c r="I3887" i="1"/>
  <c r="I1415" i="1"/>
  <c r="I2357" i="1"/>
  <c r="I1822" i="1"/>
  <c r="M2808" i="1"/>
  <c r="I5185" i="1"/>
  <c r="M5016" i="1"/>
  <c r="I199" i="1"/>
  <c r="I4445" i="1"/>
  <c r="M747" i="1"/>
  <c r="I5354" i="1"/>
  <c r="M3628" i="1"/>
  <c r="I4345" i="1"/>
  <c r="I5378" i="1"/>
  <c r="M383" i="1"/>
  <c r="I2551" i="1"/>
  <c r="M2231" i="1"/>
  <c r="I1847" i="1"/>
  <c r="I4277" i="1"/>
  <c r="M2693" i="1"/>
  <c r="I3555" i="1"/>
  <c r="M2451" i="1"/>
  <c r="I218" i="1"/>
  <c r="I1086" i="1"/>
  <c r="M3888" i="1"/>
  <c r="I5210" i="1"/>
  <c r="M1802" i="1"/>
  <c r="I1516" i="1"/>
  <c r="I5233" i="1"/>
  <c r="M2881" i="1"/>
  <c r="I2594" i="1"/>
  <c r="M5568" i="1"/>
  <c r="I4660" i="1"/>
  <c r="I1304" i="1"/>
  <c r="M5592" i="1"/>
  <c r="I1680" i="1"/>
  <c r="M2710" i="1"/>
  <c r="I5544" i="1"/>
  <c r="I1831" i="1"/>
  <c r="M3653" i="1"/>
  <c r="I1029" i="1"/>
  <c r="M3242" i="1"/>
  <c r="I3553" i="1"/>
  <c r="I2239" i="1"/>
  <c r="M3485" i="1"/>
  <c r="I886" i="1"/>
  <c r="M4729" i="1"/>
  <c r="I4608" i="1"/>
  <c r="I242" i="1"/>
  <c r="M5478" i="1"/>
  <c r="I4175" i="1"/>
  <c r="M2119" i="1"/>
  <c r="I339" i="1"/>
  <c r="I2398" i="1"/>
  <c r="I5498" i="1"/>
  <c r="I5088" i="1"/>
  <c r="I1014" i="1"/>
  <c r="I5473" i="1"/>
  <c r="I4566" i="1"/>
  <c r="I4967" i="1"/>
  <c r="I29" i="1"/>
  <c r="I3965" i="1"/>
  <c r="I5598" i="1"/>
  <c r="M1208" i="1"/>
  <c r="I3216" i="1"/>
  <c r="M3290" i="1"/>
  <c r="I57" i="1"/>
  <c r="I732" i="1"/>
  <c r="M604" i="1"/>
  <c r="I511" i="1"/>
  <c r="I5599" i="1"/>
  <c r="I5087" i="1"/>
  <c r="I693" i="1"/>
  <c r="I3413" i="1"/>
  <c r="I5091" i="1"/>
  <c r="I3459" i="1"/>
  <c r="I5646" i="1"/>
  <c r="M2686" i="1"/>
  <c r="I1150" i="1"/>
  <c r="I5256" i="1"/>
  <c r="I4228" i="1"/>
  <c r="I32" i="1"/>
  <c r="I2284" i="1"/>
  <c r="I337" i="1"/>
  <c r="I2305" i="1"/>
  <c r="I1057" i="1"/>
  <c r="I3170" i="1"/>
  <c r="I76" i="1"/>
  <c r="I2596" i="1"/>
  <c r="I4444" i="1"/>
  <c r="G3750" i="1"/>
  <c r="I672" i="1"/>
  <c r="G1948" i="1"/>
  <c r="I2526" i="1"/>
  <c r="I1184" i="1"/>
  <c r="I503" i="1"/>
  <c r="G2927" i="1"/>
  <c r="I5235" i="1"/>
  <c r="I1160" i="1"/>
  <c r="I3434" i="1"/>
  <c r="G1558" i="1"/>
  <c r="I5359" i="1"/>
  <c r="I3267" i="1"/>
  <c r="I92" i="1"/>
  <c r="I391" i="1"/>
  <c r="I797" i="1"/>
  <c r="I4469" i="1"/>
  <c r="I1399" i="1"/>
  <c r="I1733" i="1"/>
  <c r="I1470" i="1"/>
  <c r="I1181" i="1"/>
  <c r="I214" i="1"/>
  <c r="I1062" i="1"/>
  <c r="I960" i="1"/>
  <c r="I336" i="1"/>
  <c r="I1015" i="1"/>
  <c r="I4686" i="1"/>
  <c r="I101" i="1"/>
  <c r="I1973" i="1"/>
  <c r="I192" i="1"/>
  <c r="I2548" i="1"/>
  <c r="I94" i="1"/>
  <c r="I2764" i="1"/>
  <c r="I2111" i="1"/>
  <c r="I1276" i="1"/>
  <c r="I1801" i="1"/>
  <c r="I5111" i="1"/>
  <c r="I3479" i="1"/>
  <c r="I2191" i="1"/>
  <c r="I1295" i="1"/>
  <c r="I5357" i="1"/>
  <c r="I3005" i="1"/>
  <c r="I1469" i="1"/>
  <c r="I5307" i="1"/>
  <c r="I3771" i="1"/>
  <c r="I1899" i="1"/>
  <c r="I3774" i="1"/>
  <c r="I848" i="1"/>
  <c r="I790" i="1"/>
  <c r="I5664" i="1"/>
  <c r="I489" i="1"/>
  <c r="I3625" i="1"/>
  <c r="I2425" i="1"/>
  <c r="I1273" i="1"/>
  <c r="I8" i="1"/>
  <c r="I920" i="1"/>
  <c r="I1036" i="1"/>
  <c r="I194" i="1"/>
  <c r="I576" i="1"/>
  <c r="I2422" i="1"/>
  <c r="I1974" i="1"/>
  <c r="I5044" i="1"/>
  <c r="I1511" i="1"/>
  <c r="I3221" i="1"/>
  <c r="I2211" i="1"/>
  <c r="I1852" i="1"/>
  <c r="I2545" i="1"/>
  <c r="I573" i="1"/>
  <c r="I2381" i="1"/>
  <c r="I3531" i="1"/>
  <c r="I5284" i="1"/>
  <c r="I24" i="1"/>
  <c r="I2857" i="1"/>
  <c r="I5260" i="1"/>
  <c r="I1688" i="1"/>
  <c r="I943" i="1"/>
  <c r="I2549" i="1"/>
  <c r="I4275" i="1"/>
  <c r="I4206" i="1"/>
  <c r="I4872" i="1"/>
  <c r="I5281" i="1"/>
  <c r="I5068" i="1"/>
  <c r="I551" i="1"/>
  <c r="I1087" i="1"/>
  <c r="I5259" i="1"/>
  <c r="I268" i="1"/>
  <c r="I2062" i="1"/>
  <c r="I438" i="1"/>
  <c r="I5497" i="1"/>
  <c r="I4418" i="1"/>
  <c r="I191" i="1"/>
  <c r="I4031" i="1"/>
  <c r="I1687" i="1"/>
  <c r="I245" i="1"/>
  <c r="I5141" i="1"/>
  <c r="I2309" i="1"/>
  <c r="I771" i="1"/>
  <c r="I2163" i="1"/>
  <c r="I1299" i="1"/>
  <c r="I1726" i="1"/>
  <c r="I1328" i="1"/>
  <c r="I2236" i="1"/>
  <c r="I1013" i="1"/>
  <c r="I1418" i="1"/>
  <c r="I177" i="1"/>
  <c r="I3793" i="1"/>
  <c r="I2497" i="1"/>
  <c r="I2210" i="1"/>
  <c r="I4422" i="1"/>
  <c r="I2614" i="1"/>
  <c r="I5479" i="1"/>
  <c r="I5495" i="1"/>
  <c r="I2955" i="1"/>
  <c r="I532" i="1"/>
  <c r="I3822" i="1"/>
  <c r="I288" i="1"/>
  <c r="I2182" i="1"/>
  <c r="I3386" i="1"/>
  <c r="I4541" i="1"/>
  <c r="I4633" i="1"/>
  <c r="I21" i="1"/>
  <c r="I2788" i="1"/>
  <c r="I5400" i="1"/>
  <c r="I677" i="1"/>
  <c r="I4395" i="1"/>
  <c r="I432" i="1"/>
  <c r="I2255" i="1"/>
  <c r="I269" i="1"/>
  <c r="I3917" i="1"/>
  <c r="I4225" i="1"/>
  <c r="I3341" i="1"/>
  <c r="I3840" i="1"/>
  <c r="I2206" i="1"/>
  <c r="I4153" i="1"/>
  <c r="I526" i="1"/>
  <c r="I5379" i="1"/>
  <c r="I81" i="1"/>
  <c r="I1059" i="1"/>
  <c r="I773" i="1"/>
  <c r="I2020" i="1"/>
  <c r="M1754" i="1"/>
  <c r="I2543" i="1"/>
  <c r="I4397" i="1"/>
  <c r="G3746" i="1"/>
  <c r="I5614" i="1"/>
  <c r="M2908" i="1"/>
  <c r="I5358" i="1"/>
  <c r="I4609" i="1"/>
  <c r="I1271" i="1"/>
  <c r="I624" i="1"/>
  <c r="I5472" i="1"/>
  <c r="I3506" i="1"/>
  <c r="I321" i="1"/>
  <c r="I3457" i="1"/>
  <c r="I2815" i="1"/>
  <c r="I3098" i="1"/>
  <c r="I4343" i="1"/>
  <c r="I237" i="1"/>
  <c r="I756" i="1"/>
  <c r="I2599" i="1"/>
  <c r="I28" i="1"/>
  <c r="I198" i="1"/>
  <c r="I3937" i="1"/>
  <c r="I888" i="1"/>
  <c r="I1083" i="1"/>
  <c r="I871" i="1"/>
  <c r="I3431" i="1"/>
  <c r="I4203" i="1"/>
  <c r="I4830" i="1"/>
  <c r="I25" i="1"/>
  <c r="I5527" i="1"/>
  <c r="I4439" i="1"/>
  <c r="I3119" i="1"/>
  <c r="I2159" i="1"/>
  <c r="I1615" i="1"/>
  <c r="I557" i="1"/>
  <c r="I4877" i="1"/>
  <c r="I1565" i="1"/>
  <c r="I123" i="1"/>
  <c r="I3483" i="1"/>
  <c r="I1995" i="1"/>
  <c r="I458" i="1"/>
  <c r="I4926" i="1"/>
  <c r="I2158" i="1"/>
  <c r="I1390" i="1"/>
  <c r="I3312" i="1"/>
  <c r="I1156" i="1"/>
  <c r="I1302" i="1"/>
  <c r="I4874" i="1"/>
  <c r="I872" i="1"/>
  <c r="I4780" i="1"/>
  <c r="I553" i="1"/>
  <c r="I3721" i="1"/>
  <c r="I1369" i="1"/>
  <c r="I5090" i="1"/>
  <c r="I1920" i="1"/>
  <c r="I2887" i="1"/>
  <c r="I389" i="1"/>
  <c r="I2307" i="1"/>
  <c r="I2910" i="1"/>
  <c r="I966" i="1"/>
  <c r="I2952" i="1"/>
  <c r="I1588" i="1"/>
  <c r="I263" i="1"/>
  <c r="I4295" i="1"/>
  <c r="I4157" i="1"/>
  <c r="I3150" i="1"/>
  <c r="I412" i="1"/>
  <c r="I1324" i="1"/>
  <c r="I631" i="1"/>
  <c r="I5015" i="1"/>
  <c r="I3383" i="1"/>
  <c r="I525" i="1"/>
  <c r="I4109" i="1"/>
  <c r="I1757" i="1"/>
  <c r="I3243" i="1"/>
  <c r="I1803" i="1"/>
  <c r="I4542" i="1"/>
  <c r="I1348" i="1"/>
  <c r="I4490" i="1"/>
  <c r="I744" i="1"/>
  <c r="I4468" i="1"/>
  <c r="I681" i="1"/>
  <c r="I4873" i="1"/>
  <c r="I3529" i="1"/>
  <c r="I5474" i="1"/>
  <c r="I416" i="1"/>
  <c r="I5135" i="1"/>
  <c r="I1991" i="1"/>
  <c r="I122" i="1"/>
  <c r="I1322" i="1"/>
  <c r="I129" i="1"/>
  <c r="I2882" i="1"/>
  <c r="I967" i="1"/>
  <c r="I1919" i="1"/>
  <c r="I2957" i="1"/>
  <c r="I434" i="1"/>
  <c r="I505" i="1"/>
  <c r="I439" i="1"/>
  <c r="I4919" i="1"/>
  <c r="I3215" i="1"/>
  <c r="I2095" i="1"/>
  <c r="I717" i="1"/>
  <c r="I3293" i="1"/>
  <c r="I2429" i="1"/>
  <c r="I699" i="1"/>
  <c r="I4443" i="1"/>
  <c r="I1419" i="1"/>
  <c r="I3390" i="1"/>
  <c r="I1008" i="1"/>
  <c r="I5500" i="1"/>
  <c r="I1078" i="1"/>
  <c r="I4106" i="1"/>
  <c r="I2016" i="1"/>
  <c r="I4708" i="1"/>
  <c r="I1465" i="1"/>
  <c r="I48" i="1"/>
  <c r="I1444" i="1"/>
  <c r="I4614" i="1"/>
  <c r="I2832" i="1"/>
  <c r="I1942" i="1"/>
  <c r="I3864" i="1"/>
  <c r="I1350" i="1"/>
  <c r="I2904" i="1"/>
  <c r="I367" i="1"/>
  <c r="I1735" i="1"/>
  <c r="I4997" i="1"/>
  <c r="I1827" i="1"/>
  <c r="I4014" i="1"/>
  <c r="I2736" i="1"/>
  <c r="I1222" i="1"/>
  <c r="I4416" i="1"/>
  <c r="I2143" i="1"/>
  <c r="I285" i="1"/>
  <c r="I3818" i="1"/>
  <c r="I5186" i="1"/>
  <c r="I914" i="1"/>
  <c r="I1496" i="1"/>
  <c r="I5519" i="1"/>
  <c r="I1493" i="1"/>
  <c r="I2787" i="1"/>
  <c r="I820" i="1"/>
  <c r="I4946" i="1"/>
  <c r="I4871" i="1"/>
  <c r="I1471" i="1"/>
  <c r="I5213" i="1"/>
  <c r="I3869" i="1"/>
  <c r="I3195" i="1"/>
  <c r="I2830" i="1"/>
  <c r="I4010" i="1"/>
  <c r="I1640" i="1"/>
  <c r="I889" i="1"/>
  <c r="I5017" i="1"/>
  <c r="I846" i="1"/>
  <c r="I959" i="1"/>
  <c r="I4991" i="1"/>
  <c r="I3191" i="1"/>
  <c r="I2327" i="1"/>
  <c r="I1559" i="1"/>
  <c r="I437" i="1"/>
  <c r="I5237" i="1"/>
  <c r="I3701" i="1"/>
  <c r="I99" i="1"/>
  <c r="I1875" i="1"/>
  <c r="I96" i="1"/>
  <c r="I3534" i="1"/>
  <c r="I628" i="1"/>
  <c r="I3700" i="1"/>
  <c r="I102" i="1"/>
  <c r="I4634" i="1"/>
  <c r="I1610" i="1"/>
  <c r="I1056" i="1"/>
  <c r="I4588" i="1"/>
  <c r="I4849" i="1"/>
  <c r="I3073" i="1"/>
  <c r="I1441" i="1"/>
  <c r="I190" i="1"/>
  <c r="I2978" i="1"/>
  <c r="I5452" i="1"/>
  <c r="I3606" i="1"/>
  <c r="I2134" i="1"/>
  <c r="I4632" i="1"/>
  <c r="I530" i="1"/>
  <c r="I4564" i="1"/>
  <c r="I3702" i="1"/>
  <c r="I2454" i="1"/>
  <c r="I463" i="1"/>
  <c r="I453" i="1"/>
  <c r="I2261" i="1"/>
  <c r="I531" i="1"/>
  <c r="I1731" i="1"/>
  <c r="I1894" i="1"/>
  <c r="I1132" i="1"/>
  <c r="I4033" i="1"/>
  <c r="I414" i="1"/>
  <c r="I5184" i="1"/>
  <c r="I1663" i="1"/>
  <c r="I2523" i="1"/>
  <c r="M1422" i="1"/>
  <c r="I3432" i="1"/>
  <c r="I3481" i="1"/>
  <c r="I224" i="1"/>
  <c r="I4492" i="1"/>
  <c r="I4086" i="1"/>
  <c r="I1926" i="1"/>
  <c r="I623" i="1"/>
  <c r="I1351" i="1"/>
  <c r="I1269" i="1"/>
  <c r="I3795" i="1"/>
  <c r="I68" i="1"/>
  <c r="I1084" i="1"/>
  <c r="I4922" i="1"/>
  <c r="I3556" i="1"/>
  <c r="I1873" i="1"/>
  <c r="I4300" i="1"/>
  <c r="I5543" i="1"/>
  <c r="I2335" i="1"/>
  <c r="I4061" i="1"/>
  <c r="I459" i="1"/>
  <c r="I2928" i="1"/>
  <c r="I2860" i="1"/>
  <c r="I4249" i="1"/>
  <c r="I1225" i="1"/>
  <c r="I2354" i="1"/>
  <c r="I4799" i="1"/>
  <c r="I2455" i="1"/>
  <c r="I2071" i="1"/>
  <c r="I2213" i="1"/>
  <c r="I2067" i="1"/>
  <c r="I3120" i="1"/>
  <c r="I148" i="1"/>
  <c r="M1110" i="1"/>
  <c r="I4081" i="1"/>
  <c r="I2785" i="1"/>
  <c r="I1345" i="1"/>
  <c r="I2018" i="1"/>
  <c r="I4032" i="1"/>
  <c r="I2380" i="1"/>
  <c r="I4296" i="1"/>
  <c r="I1606" i="1"/>
  <c r="I2165" i="1"/>
  <c r="I1440" i="1"/>
  <c r="I2477" i="1"/>
  <c r="I600" i="1"/>
  <c r="I3942" i="1"/>
  <c r="I69" i="1"/>
  <c r="I4730" i="1"/>
  <c r="I1105" i="1"/>
  <c r="I5309" i="1"/>
  <c r="I4372" i="1"/>
  <c r="M5305" i="1"/>
  <c r="I2377" i="1"/>
  <c r="I464" i="1"/>
  <c r="I415" i="1"/>
  <c r="I5471" i="1"/>
  <c r="I4703" i="1"/>
  <c r="I501" i="1"/>
  <c r="I4373" i="1"/>
  <c r="I2981" i="1"/>
  <c r="I3315" i="1"/>
  <c r="I1971" i="1"/>
  <c r="I5262" i="1"/>
  <c r="I504" i="1"/>
  <c r="I2424" i="1"/>
  <c r="I1446" i="1"/>
  <c r="I913" i="1"/>
  <c r="I894" i="1"/>
  <c r="I2068" i="1"/>
  <c r="I3292" i="1"/>
  <c r="G5231" i="1"/>
  <c r="I1758" i="1"/>
  <c r="G167" i="1"/>
  <c r="I5623" i="1"/>
  <c r="G2811" i="1"/>
  <c r="I441" i="1"/>
  <c r="G1296" i="1"/>
  <c r="I3335" i="1"/>
  <c r="I5377" i="1"/>
  <c r="G2308" i="1"/>
  <c r="I3263" i="1"/>
  <c r="G2160" i="1"/>
  <c r="I867" i="1"/>
  <c r="G5618" i="1"/>
  <c r="I5279" i="1"/>
  <c r="G917" i="1"/>
  <c r="I3726" i="1"/>
  <c r="I766" i="1"/>
  <c r="G1777" i="1"/>
  <c r="I5115" i="1"/>
  <c r="G2475" i="1"/>
  <c r="I4806" i="1"/>
  <c r="G5066" i="1"/>
  <c r="I2905" i="1"/>
  <c r="G1106" i="1"/>
  <c r="I4950" i="1"/>
  <c r="I1489" i="1"/>
  <c r="G1420" i="1"/>
  <c r="G2885" i="1"/>
  <c r="G5189" i="1"/>
  <c r="I3507" i="1"/>
  <c r="G188" i="1"/>
  <c r="I1130" i="1"/>
  <c r="G3841" i="1"/>
  <c r="I1922" i="1"/>
  <c r="G487" i="1"/>
  <c r="I1727" i="1"/>
  <c r="I2906" i="1"/>
  <c r="G887" i="1"/>
  <c r="G4727" i="1"/>
  <c r="I2831" i="1"/>
  <c r="G1999" i="1"/>
  <c r="I1231" i="1"/>
  <c r="G4205" i="1"/>
  <c r="I2909" i="1"/>
  <c r="G891" i="1"/>
  <c r="I5019" i="1"/>
  <c r="G3387" i="1"/>
  <c r="I720" i="1"/>
  <c r="G3196" i="1"/>
  <c r="I534" i="1"/>
  <c r="I1248" i="1"/>
  <c r="G3244" i="1"/>
  <c r="I5353" i="1"/>
  <c r="I2329" i="1"/>
  <c r="G1177" i="1"/>
  <c r="I4706" i="1"/>
  <c r="G2760" i="1"/>
  <c r="I4756" i="1"/>
  <c r="I5286" i="1"/>
  <c r="G2166" i="1"/>
  <c r="I2716" i="1"/>
  <c r="G1462" i="1"/>
  <c r="I751" i="1"/>
  <c r="G1127" i="1"/>
  <c r="I1781" i="1"/>
  <c r="G3504" i="1"/>
  <c r="I1030" i="1"/>
  <c r="G2449" i="1"/>
  <c r="I1344" i="1"/>
  <c r="I2285" i="1"/>
  <c r="G1563" i="1"/>
  <c r="I146" i="1"/>
  <c r="G680" i="1"/>
  <c r="I633" i="1"/>
  <c r="I2376" i="1"/>
  <c r="G2188" i="1"/>
  <c r="I2502" i="1"/>
  <c r="G868" i="1"/>
  <c r="I3030" i="1"/>
  <c r="I5423" i="1"/>
  <c r="G2311" i="1"/>
  <c r="I2453" i="1"/>
  <c r="G3891" i="1"/>
  <c r="I2782" i="1"/>
  <c r="G3844" i="1"/>
  <c r="I1969" i="1"/>
  <c r="G3604" i="1"/>
  <c r="I295" i="1"/>
  <c r="I3389" i="1"/>
  <c r="G4971" i="1"/>
  <c r="I5214" i="1"/>
  <c r="G1294" i="1"/>
  <c r="I4778" i="1"/>
  <c r="I2546" i="1"/>
  <c r="G799" i="1"/>
  <c r="I31" i="1"/>
  <c r="I1175" i="1"/>
  <c r="G117" i="1"/>
  <c r="I3989" i="1"/>
  <c r="I675" i="1"/>
  <c r="G4515" i="1"/>
  <c r="I1779" i="1"/>
  <c r="G364" i="1"/>
  <c r="I1662" i="1"/>
  <c r="I1468" i="1"/>
  <c r="G5402" i="1"/>
  <c r="I776" i="1"/>
  <c r="I145" i="1"/>
  <c r="G3409" i="1"/>
  <c r="I2113" i="1"/>
  <c r="G700" i="1"/>
  <c r="I4800" i="1"/>
  <c r="I864" i="1"/>
  <c r="I4036" i="1"/>
  <c r="I5662" i="1"/>
  <c r="I141" i="1"/>
  <c r="I1902" i="1"/>
  <c r="I1798" i="1"/>
  <c r="I3654" i="1"/>
  <c r="I5593" i="1"/>
  <c r="I4613" i="1"/>
  <c r="I4993" i="1"/>
  <c r="I555" i="1"/>
  <c r="I3842" i="1"/>
  <c r="I5475" i="1"/>
  <c r="I1994" i="1"/>
  <c r="I4038" i="1"/>
  <c r="I5501" i="1"/>
  <c r="I1947" i="1"/>
  <c r="I5496" i="1"/>
  <c r="I1519" i="1"/>
  <c r="I77" i="1"/>
  <c r="I3533" i="1"/>
  <c r="I5285" i="1"/>
  <c r="I3121" i="1"/>
  <c r="I2930" i="1"/>
  <c r="I4804" i="1"/>
  <c r="I2254" i="1"/>
  <c r="I3769" i="1"/>
  <c r="I3122" i="1"/>
  <c r="I4995" i="1"/>
  <c r="I5425" i="1"/>
  <c r="I98" i="1"/>
  <c r="I293" i="1"/>
  <c r="I4230" i="1"/>
  <c r="I4178" i="1"/>
  <c r="I4825" i="1"/>
  <c r="I941" i="1"/>
  <c r="I1661" i="1"/>
  <c r="I2448" i="1"/>
  <c r="I2230" i="1"/>
  <c r="I312" i="1"/>
  <c r="I2573" i="1"/>
  <c r="I2665" i="1"/>
  <c r="I2951" i="1"/>
  <c r="I1972" i="1"/>
  <c r="I5330" i="1"/>
  <c r="I1375" i="1"/>
  <c r="I1678" i="1"/>
  <c r="I213" i="1"/>
  <c r="I1107" i="1"/>
  <c r="I2762" i="1"/>
  <c r="I1824" i="1"/>
  <c r="I1990" i="1"/>
  <c r="I794" i="1"/>
  <c r="G4038" i="1" l="1"/>
  <c r="G3553" i="1"/>
  <c r="G2213" i="1"/>
  <c r="G3816" i="1"/>
  <c r="M3771" i="1"/>
  <c r="M4609" i="1"/>
  <c r="G1009" i="1"/>
  <c r="M656" i="1"/>
  <c r="M464" i="1"/>
  <c r="G4492" i="1"/>
  <c r="M2404" i="1"/>
  <c r="M553" i="1"/>
  <c r="G4874" i="1"/>
  <c r="M2422" i="1"/>
  <c r="G1036" i="1"/>
  <c r="M1273" i="1"/>
  <c r="M5256" i="1"/>
  <c r="G2357" i="1"/>
  <c r="G4080" i="1"/>
  <c r="G4034" i="1"/>
  <c r="M1778" i="1"/>
  <c r="M3651" i="1"/>
  <c r="M1662" i="1"/>
  <c r="M31" i="1"/>
  <c r="G2165" i="1"/>
  <c r="M2736" i="1"/>
  <c r="M3774" i="1"/>
  <c r="M1184" i="1"/>
  <c r="M5599" i="1"/>
  <c r="G218" i="1"/>
  <c r="M5209" i="1"/>
  <c r="G2401" i="1"/>
  <c r="G2951" i="1"/>
  <c r="M312" i="1"/>
  <c r="M295" i="1"/>
  <c r="G3942" i="1"/>
  <c r="M1873" i="1"/>
  <c r="M959" i="1"/>
  <c r="M3869" i="1"/>
  <c r="G4871" i="1"/>
  <c r="M2957" i="1"/>
  <c r="G4873" i="1"/>
  <c r="G3221" i="1"/>
  <c r="G3771" i="1"/>
  <c r="M1469" i="1"/>
  <c r="M3267" i="1"/>
  <c r="M5498" i="1"/>
  <c r="G339" i="1"/>
  <c r="G4660" i="1"/>
  <c r="G4345" i="1"/>
  <c r="M4301" i="1"/>
  <c r="M2718" i="1"/>
  <c r="M4398" i="1"/>
  <c r="M1247" i="1"/>
  <c r="M1922" i="1"/>
  <c r="M5017" i="1"/>
  <c r="M2832" i="1"/>
  <c r="G3457" i="1"/>
  <c r="M5472" i="1"/>
  <c r="M4397" i="1"/>
  <c r="M797" i="1"/>
  <c r="G1232" i="1"/>
  <c r="M176" i="1"/>
  <c r="M1038" i="1"/>
  <c r="G244" i="1"/>
  <c r="M5619" i="1"/>
  <c r="M335" i="1"/>
  <c r="G3220" i="1"/>
  <c r="M1659" i="1"/>
  <c r="G817" i="1"/>
  <c r="M678" i="1"/>
  <c r="M2669" i="1"/>
  <c r="M1064" i="1"/>
  <c r="M2591" i="1"/>
  <c r="G429" i="1"/>
  <c r="M1969" i="1"/>
  <c r="M1727" i="1"/>
  <c r="G69" i="1"/>
  <c r="G1926" i="1"/>
  <c r="M628" i="1"/>
  <c r="G389" i="1"/>
  <c r="G2206" i="1"/>
  <c r="M5357" i="1"/>
  <c r="M1160" i="1"/>
  <c r="M29" i="1"/>
  <c r="G428" i="1"/>
  <c r="M2880" i="1"/>
  <c r="M1756" i="1"/>
  <c r="M5574" i="1"/>
  <c r="G1226" i="1"/>
  <c r="G3287" i="1"/>
  <c r="G415" i="1"/>
  <c r="G2261" i="1"/>
  <c r="M4155" i="1"/>
  <c r="G506" i="1"/>
  <c r="M3959" i="1"/>
  <c r="M4781" i="1"/>
  <c r="G2431" i="1"/>
  <c r="M3581" i="1"/>
  <c r="M5622" i="1"/>
  <c r="G2550" i="1"/>
  <c r="G267" i="1"/>
  <c r="G271" i="1"/>
  <c r="G2498" i="1"/>
  <c r="G4631" i="1"/>
  <c r="G1969" i="1"/>
  <c r="G1922" i="1"/>
  <c r="M1130" i="1"/>
  <c r="M5115" i="1"/>
  <c r="G4373" i="1"/>
  <c r="M4703" i="1"/>
  <c r="M415" i="1"/>
  <c r="G4296" i="1"/>
  <c r="M1731" i="1"/>
  <c r="M2261" i="1"/>
  <c r="G530" i="1"/>
  <c r="G5017" i="1"/>
  <c r="M1496" i="1"/>
  <c r="G5186" i="1"/>
  <c r="M2429" i="1"/>
  <c r="G717" i="1"/>
  <c r="G532" i="1"/>
  <c r="G5357" i="1"/>
  <c r="M1014" i="1"/>
  <c r="G4608" i="1"/>
  <c r="G5544" i="1"/>
  <c r="G1516" i="1"/>
  <c r="G1847" i="1"/>
  <c r="G199" i="1"/>
  <c r="G3577" i="1"/>
  <c r="G4420" i="1"/>
  <c r="G1463" i="1"/>
  <c r="M1897" i="1"/>
  <c r="M4348" i="1"/>
  <c r="M3988" i="1"/>
  <c r="G2598" i="1"/>
  <c r="G46" i="1"/>
  <c r="M3336" i="1"/>
  <c r="M5162" i="1"/>
  <c r="G791" i="1"/>
  <c r="M1705" i="1"/>
  <c r="M2713" i="1"/>
  <c r="M1486" i="1"/>
  <c r="M4442" i="1"/>
  <c r="G608" i="1"/>
  <c r="M697" i="1"/>
  <c r="G3198" i="1"/>
  <c r="M1585" i="1"/>
  <c r="G768" i="1"/>
  <c r="M271" i="1"/>
  <c r="I1159" i="1"/>
  <c r="M1159" i="1"/>
  <c r="I2833" i="1"/>
  <c r="M2833" i="1"/>
  <c r="I2738" i="1"/>
  <c r="M2738" i="1"/>
  <c r="I3964" i="1"/>
  <c r="M3964" i="1"/>
  <c r="I674" i="1"/>
  <c r="M674" i="1"/>
  <c r="I1703" i="1"/>
  <c r="M1703" i="1"/>
  <c r="G1519" i="1"/>
  <c r="M2113" i="1"/>
  <c r="M2782" i="1"/>
  <c r="M751" i="1"/>
  <c r="M2329" i="1"/>
  <c r="G913" i="1"/>
  <c r="G5262" i="1"/>
  <c r="G4730" i="1"/>
  <c r="G1440" i="1"/>
  <c r="M2018" i="1"/>
  <c r="M1345" i="1"/>
  <c r="M2354" i="1"/>
  <c r="I3503" i="1"/>
  <c r="G3503" i="1"/>
  <c r="M3481" i="1"/>
  <c r="I363" i="1"/>
  <c r="G363" i="1"/>
  <c r="I3174" i="1"/>
  <c r="G3174" i="1"/>
  <c r="I262" i="1"/>
  <c r="G262" i="1"/>
  <c r="I2690" i="1"/>
  <c r="M2690" i="1"/>
  <c r="M2307" i="1"/>
  <c r="M2887" i="1"/>
  <c r="G5090" i="1"/>
  <c r="M3431" i="1"/>
  <c r="G888" i="1"/>
  <c r="I220" i="1"/>
  <c r="G220" i="1"/>
  <c r="G2788" i="1"/>
  <c r="M4541" i="1"/>
  <c r="G4872" i="1"/>
  <c r="M2549" i="1"/>
  <c r="I3172" i="1"/>
  <c r="M3172" i="1"/>
  <c r="M2381" i="1"/>
  <c r="G2545" i="1"/>
  <c r="M2211" i="1"/>
  <c r="M1511" i="1"/>
  <c r="M3625" i="1"/>
  <c r="I4012" i="1"/>
  <c r="G4012" i="1"/>
  <c r="G3964" i="1"/>
  <c r="I535" i="1"/>
  <c r="G535" i="1"/>
  <c r="G192" i="1"/>
  <c r="I225" i="1"/>
  <c r="M225" i="1"/>
  <c r="M1399" i="1"/>
  <c r="G5359" i="1"/>
  <c r="G2526" i="1"/>
  <c r="I3241" i="1"/>
  <c r="M3241" i="1"/>
  <c r="M4566" i="1"/>
  <c r="I3505" i="1"/>
  <c r="G3505" i="1"/>
  <c r="I2405" i="1"/>
  <c r="G2405" i="1"/>
  <c r="I4683" i="1"/>
  <c r="G4683" i="1"/>
  <c r="I2064" i="1"/>
  <c r="G2064" i="1"/>
  <c r="I2474" i="1"/>
  <c r="G2474" i="1"/>
  <c r="I4827" i="1"/>
  <c r="G4827" i="1"/>
  <c r="I1512" i="1"/>
  <c r="G1512" i="1"/>
  <c r="I3411" i="1"/>
  <c r="G3411" i="1"/>
  <c r="I1205" i="1"/>
  <c r="G1205" i="1"/>
  <c r="I5642" i="1"/>
  <c r="G5642" i="1"/>
  <c r="I168" i="1"/>
  <c r="G168" i="1"/>
  <c r="I1871" i="1"/>
  <c r="G1871" i="1"/>
  <c r="I3455" i="1"/>
  <c r="M3455" i="1"/>
  <c r="I2233" i="1"/>
  <c r="M2233" i="1"/>
  <c r="I552" i="1"/>
  <c r="M552" i="1"/>
  <c r="I4996" i="1"/>
  <c r="G4996" i="1"/>
  <c r="M4996" i="1"/>
  <c r="I870" i="1"/>
  <c r="G870" i="1"/>
  <c r="I4852" i="1"/>
  <c r="G4852" i="1"/>
  <c r="I4011" i="1"/>
  <c r="G4011" i="1"/>
  <c r="I4393" i="1"/>
  <c r="G4393" i="1"/>
  <c r="I3099" i="1"/>
  <c r="G3099" i="1"/>
  <c r="I1754" i="1"/>
  <c r="G1754" i="1"/>
  <c r="I5430" i="1"/>
  <c r="G5430" i="1"/>
  <c r="I5258" i="1"/>
  <c r="M5258" i="1"/>
  <c r="I1753" i="1"/>
  <c r="M1753" i="1"/>
  <c r="I166" i="1"/>
  <c r="G166" i="1"/>
  <c r="I604" i="1"/>
  <c r="G604" i="1"/>
  <c r="I3317" i="1"/>
  <c r="G3317" i="1"/>
  <c r="I2040" i="1"/>
  <c r="G2040" i="1"/>
  <c r="I5406" i="1"/>
  <c r="M5406" i="1"/>
  <c r="I1538" i="1"/>
  <c r="G1538" i="1"/>
  <c r="M1538" i="1"/>
  <c r="I53" i="1"/>
  <c r="G53" i="1"/>
  <c r="M53" i="1"/>
  <c r="I605" i="1"/>
  <c r="G605" i="1"/>
  <c r="M605" i="1"/>
  <c r="I1133" i="1"/>
  <c r="G1133" i="1"/>
  <c r="M1133" i="1"/>
  <c r="I5616" i="1"/>
  <c r="G5616" i="1"/>
  <c r="I4350" i="1"/>
  <c r="G4350" i="1"/>
  <c r="I121" i="1"/>
  <c r="G121" i="1"/>
  <c r="I559" i="1"/>
  <c r="M559" i="1"/>
  <c r="I3269" i="1"/>
  <c r="G3269" i="1"/>
  <c r="G68" i="1"/>
  <c r="G98" i="1"/>
  <c r="M1468" i="1"/>
  <c r="M2453" i="1"/>
  <c r="M4806" i="1"/>
  <c r="G894" i="1"/>
  <c r="G5309" i="1"/>
  <c r="G2477" i="1"/>
  <c r="G1345" i="1"/>
  <c r="M68" i="1"/>
  <c r="I625" i="1"/>
  <c r="M625" i="1"/>
  <c r="G4634" i="1"/>
  <c r="G1559" i="1"/>
  <c r="I647" i="1"/>
  <c r="M647" i="1"/>
  <c r="M820" i="1"/>
  <c r="G1493" i="1"/>
  <c r="I3337" i="1"/>
  <c r="M3337" i="1"/>
  <c r="M285" i="1"/>
  <c r="G4416" i="1"/>
  <c r="I3026" i="1"/>
  <c r="M3026" i="1"/>
  <c r="M3390" i="1"/>
  <c r="M129" i="1"/>
  <c r="G122" i="1"/>
  <c r="I3168" i="1"/>
  <c r="G3168" i="1"/>
  <c r="I2592" i="1"/>
  <c r="G2592" i="1"/>
  <c r="G245" i="1"/>
  <c r="G3172" i="1"/>
  <c r="M4012" i="1"/>
  <c r="I3915" i="1"/>
  <c r="M3915" i="1"/>
  <c r="I1204" i="1"/>
  <c r="M1204" i="1"/>
  <c r="M1057" i="1"/>
  <c r="M5091" i="1"/>
  <c r="I1201" i="1"/>
  <c r="M1201" i="1"/>
  <c r="G5088" i="1"/>
  <c r="I2765" i="1"/>
  <c r="M2765" i="1"/>
  <c r="I5041" i="1"/>
  <c r="M5041" i="1"/>
  <c r="I5331" i="1"/>
  <c r="G5331" i="1"/>
  <c r="I2232" i="1"/>
  <c r="M2232" i="1"/>
  <c r="G678" i="1"/>
  <c r="G1486" i="1"/>
  <c r="G3581" i="1"/>
  <c r="G1659" i="1"/>
  <c r="G2358" i="1"/>
  <c r="G316" i="1"/>
  <c r="G4610" i="1"/>
  <c r="G193" i="1"/>
  <c r="G4062" i="1"/>
  <c r="G2452" i="1"/>
  <c r="G1228" i="1"/>
  <c r="G55" i="1"/>
  <c r="M104" i="1"/>
  <c r="M2742" i="1"/>
  <c r="G5571" i="1"/>
  <c r="M1178" i="1"/>
  <c r="G4320" i="1"/>
  <c r="M1111" i="1"/>
  <c r="M3987" i="1"/>
  <c r="M1464" i="1"/>
  <c r="M151" i="1"/>
  <c r="G4969" i="1"/>
  <c r="G2281" i="1"/>
  <c r="M3192" i="1"/>
  <c r="G1543" i="1"/>
  <c r="G2544" i="1"/>
  <c r="G4008" i="1"/>
  <c r="M4776" i="1"/>
  <c r="G550" i="1"/>
  <c r="G1829" i="1"/>
  <c r="G2982" i="1"/>
  <c r="G2858" i="1"/>
  <c r="G1707" i="1"/>
  <c r="G3289" i="1"/>
  <c r="I4731" i="1"/>
  <c r="M4731" i="1"/>
  <c r="I3794" i="1"/>
  <c r="M3794" i="1"/>
  <c r="I1751" i="1"/>
  <c r="G1751" i="1"/>
  <c r="I3072" i="1"/>
  <c r="G3072" i="1"/>
  <c r="I4105" i="1"/>
  <c r="G4105" i="1"/>
  <c r="G864" i="1"/>
  <c r="G4800" i="1"/>
  <c r="G2905" i="1"/>
  <c r="G1824" i="1"/>
  <c r="M213" i="1"/>
  <c r="G4825" i="1"/>
  <c r="G5662" i="1"/>
  <c r="M864" i="1"/>
  <c r="M4800" i="1"/>
  <c r="M675" i="1"/>
  <c r="G2453" i="1"/>
  <c r="M1344" i="1"/>
  <c r="M1030" i="1"/>
  <c r="M1781" i="1"/>
  <c r="M4950" i="1"/>
  <c r="M2905" i="1"/>
  <c r="G504" i="1"/>
  <c r="G2981" i="1"/>
  <c r="G1105" i="1"/>
  <c r="G600" i="1"/>
  <c r="G1606" i="1"/>
  <c r="G2071" i="1"/>
  <c r="M4799" i="1"/>
  <c r="G1132" i="1"/>
  <c r="G3606" i="1"/>
  <c r="G3073" i="1"/>
  <c r="M96" i="1"/>
  <c r="M3191" i="1"/>
  <c r="G2904" i="1"/>
  <c r="M1942" i="1"/>
  <c r="M4443" i="1"/>
  <c r="G4919" i="1"/>
  <c r="M434" i="1"/>
  <c r="G744" i="1"/>
  <c r="G525" i="1"/>
  <c r="M5015" i="1"/>
  <c r="G3150" i="1"/>
  <c r="M4295" i="1"/>
  <c r="M1588" i="1"/>
  <c r="G1390" i="1"/>
  <c r="M458" i="1"/>
  <c r="G4877" i="1"/>
  <c r="M2159" i="1"/>
  <c r="I5376" i="1"/>
  <c r="G5376" i="1"/>
  <c r="G2062" i="1"/>
  <c r="I4754" i="1"/>
  <c r="M4754" i="1"/>
  <c r="M1974" i="1"/>
  <c r="I4223" i="1"/>
  <c r="G4223" i="1"/>
  <c r="M1470" i="1"/>
  <c r="G3794" i="1"/>
  <c r="I1558" i="1"/>
  <c r="M1558" i="1"/>
  <c r="G5235" i="1"/>
  <c r="I75" i="1"/>
  <c r="M75" i="1"/>
  <c r="I1782" i="1"/>
  <c r="G1782" i="1"/>
  <c r="I3603" i="1"/>
  <c r="G3603" i="1"/>
  <c r="I1633" i="1"/>
  <c r="G1633" i="1"/>
  <c r="I1253" i="1"/>
  <c r="G1253" i="1"/>
  <c r="I1755" i="1"/>
  <c r="G1755" i="1"/>
  <c r="I1970" i="1"/>
  <c r="M1970" i="1"/>
  <c r="I3699" i="1"/>
  <c r="G3699" i="1"/>
  <c r="I5665" i="1"/>
  <c r="M5665" i="1"/>
  <c r="I1367" i="1"/>
  <c r="G1367" i="1"/>
  <c r="I97" i="1"/>
  <c r="G97" i="1"/>
  <c r="I2954" i="1"/>
  <c r="M2954" i="1"/>
  <c r="I1229" i="1"/>
  <c r="M1229" i="1"/>
  <c r="I3435" i="1"/>
  <c r="G3435" i="1"/>
  <c r="M3435" i="1"/>
  <c r="I4322" i="1"/>
  <c r="G4322" i="1"/>
  <c r="I5502" i="1"/>
  <c r="G5502" i="1"/>
  <c r="M5502" i="1"/>
  <c r="I1467" i="1"/>
  <c r="G1467" i="1"/>
  <c r="M1467" i="1"/>
  <c r="I4684" i="1"/>
  <c r="M4684" i="1"/>
  <c r="I5570" i="1"/>
  <c r="G5570" i="1"/>
  <c r="M5570" i="1"/>
  <c r="I1207" i="1"/>
  <c r="G1207" i="1"/>
  <c r="M1207" i="1"/>
  <c r="I2908" i="1"/>
  <c r="G2908" i="1"/>
  <c r="I2686" i="1"/>
  <c r="G2686" i="1"/>
  <c r="I2262" i="1"/>
  <c r="G2262" i="1"/>
  <c r="I1631" i="1"/>
  <c r="G1631" i="1"/>
  <c r="I1950" i="1"/>
  <c r="M1950" i="1"/>
  <c r="I4945" i="1"/>
  <c r="M4945" i="1"/>
  <c r="I3557" i="1"/>
  <c r="M3557" i="1"/>
  <c r="I1108" i="1"/>
  <c r="G1108" i="1"/>
  <c r="M1108" i="1"/>
  <c r="I5064" i="1"/>
  <c r="G5064" i="1"/>
  <c r="M5064" i="1"/>
  <c r="G2067" i="1"/>
  <c r="G5543" i="1"/>
  <c r="M1269" i="1"/>
  <c r="M3503" i="1"/>
  <c r="M1926" i="1"/>
  <c r="M4492" i="1"/>
  <c r="M1056" i="1"/>
  <c r="M4634" i="1"/>
  <c r="M870" i="1"/>
  <c r="M1640" i="1"/>
  <c r="M1827" i="1"/>
  <c r="M1444" i="1"/>
  <c r="G4106" i="1"/>
  <c r="M1008" i="1"/>
  <c r="M967" i="1"/>
  <c r="G416" i="1"/>
  <c r="G3243" i="1"/>
  <c r="M4109" i="1"/>
  <c r="G631" i="1"/>
  <c r="M412" i="1"/>
  <c r="G263" i="1"/>
  <c r="M966" i="1"/>
  <c r="G1995" i="1"/>
  <c r="M1565" i="1"/>
  <c r="G3119" i="1"/>
  <c r="I4709" i="1"/>
  <c r="G4709" i="1"/>
  <c r="G237" i="1"/>
  <c r="M624" i="1"/>
  <c r="M3099" i="1"/>
  <c r="I3746" i="1"/>
  <c r="M3746" i="1"/>
  <c r="G81" i="1"/>
  <c r="M3917" i="1"/>
  <c r="G432" i="1"/>
  <c r="M5400" i="1"/>
  <c r="G3386" i="1"/>
  <c r="M3822" i="1"/>
  <c r="G1328" i="1"/>
  <c r="I4758" i="1"/>
  <c r="M4758" i="1"/>
  <c r="M5284" i="1"/>
  <c r="I5212" i="1"/>
  <c r="G5212" i="1"/>
  <c r="M194" i="1"/>
  <c r="G2425" i="1"/>
  <c r="G5664" i="1"/>
  <c r="G848" i="1"/>
  <c r="G5307" i="1"/>
  <c r="G1295" i="1"/>
  <c r="M5111" i="1"/>
  <c r="G2111" i="1"/>
  <c r="I1537" i="1"/>
  <c r="M1537" i="1"/>
  <c r="G391" i="1"/>
  <c r="I1948" i="1"/>
  <c r="M1948" i="1"/>
  <c r="M76" i="1"/>
  <c r="M2284" i="1"/>
  <c r="M166" i="1"/>
  <c r="I1208" i="1"/>
  <c r="G1208" i="1"/>
  <c r="I4083" i="1"/>
  <c r="M4083" i="1"/>
  <c r="I1517" i="1"/>
  <c r="G1517" i="1"/>
  <c r="I4108" i="1"/>
  <c r="G4108" i="1"/>
  <c r="I1780" i="1"/>
  <c r="G1780" i="1"/>
  <c r="I5119" i="1"/>
  <c r="G5119" i="1"/>
  <c r="I5114" i="1"/>
  <c r="G5114" i="1"/>
  <c r="I1709" i="1"/>
  <c r="G1709" i="1"/>
  <c r="I5328" i="1"/>
  <c r="G5328" i="1"/>
  <c r="I603" i="1"/>
  <c r="G603" i="1"/>
  <c r="I3052" i="1"/>
  <c r="G3052" i="1"/>
  <c r="I2086" i="1"/>
  <c r="G2086" i="1"/>
  <c r="M2086" i="1"/>
  <c r="I310" i="1"/>
  <c r="M310" i="1"/>
  <c r="I1710" i="1"/>
  <c r="M1710" i="1"/>
  <c r="I4346" i="1"/>
  <c r="G4346" i="1"/>
  <c r="I3724" i="1"/>
  <c r="M3724" i="1"/>
  <c r="I1539" i="1"/>
  <c r="G1539" i="1"/>
  <c r="M1539" i="1"/>
  <c r="I1134" i="1"/>
  <c r="G1134" i="1"/>
  <c r="I2719" i="1"/>
  <c r="G2719" i="1"/>
  <c r="M2719" i="1"/>
  <c r="I126" i="1"/>
  <c r="G126" i="1"/>
  <c r="I1011" i="1"/>
  <c r="M1011" i="1"/>
  <c r="I79" i="1"/>
  <c r="M79" i="1"/>
  <c r="I3750" i="1"/>
  <c r="M3750" i="1"/>
  <c r="I1568" i="1"/>
  <c r="G1568" i="1"/>
  <c r="I655" i="1"/>
  <c r="G655" i="1"/>
  <c r="I3671" i="1"/>
  <c r="G3671" i="1"/>
  <c r="I2187" i="1"/>
  <c r="G2187" i="1"/>
  <c r="I2861" i="1"/>
  <c r="M2861" i="1"/>
  <c r="I3149" i="1"/>
  <c r="M3149" i="1"/>
  <c r="I4734" i="1"/>
  <c r="G4734" i="1"/>
  <c r="M4734" i="1"/>
  <c r="I2471" i="1"/>
  <c r="G2471" i="1"/>
  <c r="I3077" i="1"/>
  <c r="M3077" i="1"/>
  <c r="I1927" i="1"/>
  <c r="G1927" i="1"/>
  <c r="M1927" i="1"/>
  <c r="I1224" i="1"/>
  <c r="G1224" i="1"/>
  <c r="G675" i="1"/>
  <c r="G1781" i="1"/>
  <c r="I609" i="1"/>
  <c r="M609" i="1"/>
  <c r="I3599" i="1"/>
  <c r="G3599" i="1"/>
  <c r="I1252" i="1"/>
  <c r="M1252" i="1"/>
  <c r="I272" i="1"/>
  <c r="G272" i="1"/>
  <c r="I2927" i="1"/>
  <c r="M2927" i="1"/>
  <c r="I2355" i="1"/>
  <c r="M2355" i="1"/>
  <c r="I3290" i="1"/>
  <c r="G3290" i="1"/>
  <c r="I3532" i="1"/>
  <c r="G3532" i="1"/>
  <c r="I5280" i="1"/>
  <c r="M5280" i="1"/>
  <c r="I696" i="1"/>
  <c r="G696" i="1"/>
  <c r="I488" i="1"/>
  <c r="G488" i="1"/>
  <c r="I1376" i="1"/>
  <c r="G1376" i="1"/>
  <c r="I5523" i="1"/>
  <c r="G5523" i="1"/>
  <c r="I1270" i="1"/>
  <c r="G1270" i="1"/>
  <c r="I4128" i="1"/>
  <c r="G4128" i="1"/>
  <c r="I4824" i="1"/>
  <c r="G4824" i="1"/>
  <c r="I4391" i="1"/>
  <c r="G4391" i="1"/>
  <c r="I1949" i="1"/>
  <c r="G1949" i="1"/>
  <c r="I1544" i="1"/>
  <c r="G1544" i="1"/>
  <c r="M1544" i="1"/>
  <c r="I5211" i="1"/>
  <c r="M5211" i="1"/>
  <c r="I2616" i="1"/>
  <c r="M2616" i="1"/>
  <c r="I1079" i="1"/>
  <c r="G1079" i="1"/>
  <c r="M1079" i="1"/>
  <c r="I819" i="1"/>
  <c r="M819" i="1"/>
  <c r="I2694" i="1"/>
  <c r="G2694" i="1"/>
  <c r="M2694" i="1"/>
  <c r="I4273" i="1"/>
  <c r="G4273" i="1"/>
  <c r="I845" i="1"/>
  <c r="G845" i="1"/>
  <c r="M845" i="1"/>
  <c r="I798" i="1"/>
  <c r="M798" i="1"/>
  <c r="I911" i="1"/>
  <c r="G911" i="1"/>
  <c r="M911" i="1"/>
  <c r="I2214" i="1"/>
  <c r="G2214" i="1"/>
  <c r="I4465" i="1"/>
  <c r="G4465" i="1"/>
  <c r="I4943" i="1"/>
  <c r="G4943" i="1"/>
  <c r="M4943" i="1"/>
  <c r="I3725" i="1"/>
  <c r="G3725" i="1"/>
  <c r="M3725" i="1"/>
  <c r="G1897" i="1"/>
  <c r="G559" i="1"/>
  <c r="G1038" i="1"/>
  <c r="G2880" i="1"/>
  <c r="G1756" i="1"/>
  <c r="G2742" i="1"/>
  <c r="G656" i="1"/>
  <c r="G3336" i="1"/>
  <c r="G1111" i="1"/>
  <c r="G5406" i="1"/>
  <c r="G3987" i="1"/>
  <c r="G1464" i="1"/>
  <c r="G2713" i="1"/>
  <c r="G151" i="1"/>
  <c r="G1703" i="1"/>
  <c r="G3192" i="1"/>
  <c r="G3455" i="1"/>
  <c r="G2591" i="1"/>
  <c r="G5622" i="1"/>
  <c r="G5619" i="1"/>
  <c r="G1585" i="1"/>
  <c r="G2233" i="1"/>
  <c r="G2232" i="1"/>
  <c r="G5094" i="1"/>
  <c r="G3048" i="1"/>
  <c r="G2185" i="1"/>
  <c r="G362" i="1"/>
  <c r="M1058" i="1"/>
  <c r="G3385" i="1"/>
  <c r="G1366" i="1"/>
  <c r="G2932" i="1"/>
  <c r="G5522" i="1"/>
  <c r="G1443" i="1"/>
  <c r="G5190" i="1"/>
  <c r="G1515" i="1"/>
  <c r="M4538" i="1"/>
  <c r="M506" i="1"/>
  <c r="M1871" i="1"/>
  <c r="M2279" i="1"/>
  <c r="G3510" i="1"/>
  <c r="G3820" i="1"/>
  <c r="M2903" i="1"/>
  <c r="M2431" i="1"/>
  <c r="M2140" i="1"/>
  <c r="M608" i="1"/>
  <c r="G3222" i="1"/>
  <c r="M22" i="1"/>
  <c r="M2544" i="1"/>
  <c r="M1154" i="1"/>
  <c r="M4008" i="1"/>
  <c r="M3287" i="1"/>
  <c r="G582" i="1"/>
  <c r="M248" i="1"/>
  <c r="M3198" i="1"/>
  <c r="G4733" i="1"/>
  <c r="M4254" i="1"/>
  <c r="G4920" i="1"/>
  <c r="G2737" i="1"/>
  <c r="M261" i="1"/>
  <c r="G2758" i="1"/>
  <c r="G1491" i="1"/>
  <c r="G1370" i="1"/>
  <c r="M267" i="1"/>
  <c r="G435" i="1"/>
  <c r="G386" i="1"/>
  <c r="G2069" i="1"/>
  <c r="G2958" i="1"/>
  <c r="G4896" i="1"/>
  <c r="M1707" i="1"/>
  <c r="M4631" i="1"/>
  <c r="M1990" i="1"/>
  <c r="G1678" i="1"/>
  <c r="M1972" i="1"/>
  <c r="G2230" i="1"/>
  <c r="G3121" i="1"/>
  <c r="G3654" i="1"/>
  <c r="M1779" i="1"/>
  <c r="M3989" i="1"/>
  <c r="M2546" i="1"/>
  <c r="M4778" i="1"/>
  <c r="M5423" i="1"/>
  <c r="M3030" i="1"/>
  <c r="M5353" i="1"/>
  <c r="M720" i="1"/>
  <c r="I200" i="1"/>
  <c r="G200" i="1"/>
  <c r="I965" i="1"/>
  <c r="M965" i="1"/>
  <c r="M3263" i="1"/>
  <c r="I338" i="1"/>
  <c r="G338" i="1"/>
  <c r="I5521" i="1"/>
  <c r="G5521" i="1"/>
  <c r="M5521" i="1"/>
  <c r="G1971" i="1"/>
  <c r="I5140" i="1"/>
  <c r="G5140" i="1"/>
  <c r="M5140" i="1"/>
  <c r="I1630" i="1"/>
  <c r="M1630" i="1"/>
  <c r="I1536" i="1"/>
  <c r="G1536" i="1"/>
  <c r="M1536" i="1"/>
  <c r="I1855" i="1"/>
  <c r="M1855" i="1"/>
  <c r="I2520" i="1"/>
  <c r="G2520" i="1"/>
  <c r="M2520" i="1"/>
  <c r="I3748" i="1"/>
  <c r="M3748" i="1"/>
  <c r="I579" i="1"/>
  <c r="G579" i="1"/>
  <c r="M579" i="1"/>
  <c r="I223" i="1"/>
  <c r="G223" i="1"/>
  <c r="M4249" i="1"/>
  <c r="I1732" i="1"/>
  <c r="G1732" i="1"/>
  <c r="M1732" i="1"/>
  <c r="I5043" i="1"/>
  <c r="M5043" i="1"/>
  <c r="I2304" i="1"/>
  <c r="M2304" i="1"/>
  <c r="I5191" i="1"/>
  <c r="M5191" i="1"/>
  <c r="I4326" i="1"/>
  <c r="G4326" i="1"/>
  <c r="I4973" i="1"/>
  <c r="M4973" i="1"/>
  <c r="I2043" i="1"/>
  <c r="G2043" i="1"/>
  <c r="I2810" i="1"/>
  <c r="G2810" i="1"/>
  <c r="M2810" i="1"/>
  <c r="I1583" i="1"/>
  <c r="G1583" i="1"/>
  <c r="M1583" i="1"/>
  <c r="I3819" i="1"/>
  <c r="G3819" i="1"/>
  <c r="M3819" i="1"/>
  <c r="I5257" i="1"/>
  <c r="G5257" i="1"/>
  <c r="I5447" i="1"/>
  <c r="G5447" i="1"/>
  <c r="I4948" i="1"/>
  <c r="G4948" i="1"/>
  <c r="I3102" i="1"/>
  <c r="M3102" i="1"/>
  <c r="I3579" i="1"/>
  <c r="M3579" i="1"/>
  <c r="I4561" i="1"/>
  <c r="M4561" i="1"/>
  <c r="I1975" i="1"/>
  <c r="G1975" i="1"/>
  <c r="M1975" i="1"/>
  <c r="I509" i="1"/>
  <c r="G509" i="1"/>
  <c r="M509" i="1"/>
  <c r="I4466" i="1"/>
  <c r="G4466" i="1"/>
  <c r="M4466" i="1"/>
  <c r="I4802" i="1"/>
  <c r="G4802" i="1"/>
  <c r="M4802" i="1"/>
  <c r="I2547" i="1"/>
  <c r="G2547" i="1"/>
  <c r="I273" i="1"/>
  <c r="M273" i="1"/>
  <c r="I4013" i="1"/>
  <c r="G4013" i="1"/>
  <c r="M4013" i="1"/>
  <c r="I3749" i="1"/>
  <c r="G3749" i="1"/>
  <c r="I896" i="1"/>
  <c r="G896" i="1"/>
  <c r="I369" i="1"/>
  <c r="M369" i="1"/>
  <c r="I3839" i="1"/>
  <c r="M3839" i="1"/>
  <c r="I1040" i="1"/>
  <c r="M1040" i="1"/>
  <c r="I2446" i="1"/>
  <c r="G2446" i="1"/>
  <c r="M2446" i="1"/>
  <c r="I3078" i="1"/>
  <c r="G3078" i="1"/>
  <c r="M3078" i="1"/>
  <c r="I5018" i="1"/>
  <c r="M5018" i="1"/>
  <c r="I1495" i="1"/>
  <c r="G1495" i="1"/>
  <c r="M1495" i="1"/>
  <c r="I1422" i="1"/>
  <c r="G1422" i="1"/>
  <c r="I2670" i="1"/>
  <c r="G2670" i="1"/>
  <c r="M2670" i="1"/>
  <c r="I430" i="1"/>
  <c r="M430" i="1"/>
  <c r="I1702" i="1"/>
  <c r="G1702" i="1"/>
  <c r="I2814" i="1"/>
  <c r="G2814" i="1"/>
  <c r="M2814" i="1"/>
  <c r="I264" i="1"/>
  <c r="M264" i="1"/>
  <c r="I1039" i="1"/>
  <c r="M1039" i="1"/>
  <c r="I1037" i="1"/>
  <c r="G1037" i="1"/>
  <c r="M1037" i="1"/>
  <c r="G3389" i="1"/>
  <c r="G633" i="1"/>
  <c r="I3630" i="1"/>
  <c r="M3630" i="1"/>
  <c r="I1921" i="1"/>
  <c r="M1921" i="1"/>
  <c r="I3911" i="1"/>
  <c r="M3911" i="1"/>
  <c r="I147" i="1"/>
  <c r="G147" i="1"/>
  <c r="M147" i="1"/>
  <c r="I1254" i="1"/>
  <c r="M1254" i="1"/>
  <c r="I2257" i="1"/>
  <c r="G2257" i="1"/>
  <c r="M2257" i="1"/>
  <c r="I1031" i="1"/>
  <c r="M1031" i="1"/>
  <c r="I3027" i="1"/>
  <c r="M3027" i="1"/>
  <c r="I3268" i="1"/>
  <c r="M3268" i="1"/>
  <c r="I196" i="1"/>
  <c r="G196" i="1"/>
  <c r="M196" i="1"/>
  <c r="I5569" i="1"/>
  <c r="M5569" i="1"/>
  <c r="I2524" i="1"/>
  <c r="M2524" i="1"/>
  <c r="I536" i="1"/>
  <c r="M536" i="1"/>
  <c r="I2976" i="1"/>
  <c r="M2976" i="1"/>
  <c r="I3001" i="1"/>
  <c r="M3001" i="1"/>
  <c r="I1518" i="1"/>
  <c r="G1518" i="1"/>
  <c r="I1054" i="1"/>
  <c r="M1054" i="1"/>
  <c r="I2834" i="1"/>
  <c r="G2834" i="1"/>
  <c r="M2834" i="1"/>
  <c r="I4923" i="1"/>
  <c r="G4923" i="1"/>
  <c r="M4923" i="1"/>
  <c r="I217" i="1"/>
  <c r="G217" i="1"/>
  <c r="M217" i="1"/>
  <c r="I1874" i="1"/>
  <c r="M1874" i="1"/>
  <c r="I669" i="1"/>
  <c r="G669" i="1"/>
  <c r="I240" i="1"/>
  <c r="G240" i="1"/>
  <c r="I3719" i="1"/>
  <c r="G3719" i="1"/>
  <c r="I2956" i="1"/>
  <c r="M2956" i="1"/>
  <c r="I4757" i="1"/>
  <c r="M4757" i="1"/>
  <c r="I4274" i="1"/>
  <c r="G4274" i="1"/>
  <c r="I2522" i="1"/>
  <c r="G2522" i="1"/>
  <c r="M2522" i="1"/>
  <c r="I597" i="1"/>
  <c r="M597" i="1"/>
  <c r="I1368" i="1"/>
  <c r="M1368" i="1"/>
  <c r="I4325" i="1"/>
  <c r="M4325" i="1"/>
  <c r="I1853" i="1"/>
  <c r="G1853" i="1"/>
  <c r="M1853" i="1"/>
  <c r="I2383" i="1"/>
  <c r="G2383" i="1"/>
  <c r="M2383" i="1"/>
  <c r="I1131" i="1"/>
  <c r="G1131" i="1"/>
  <c r="I5046" i="1"/>
  <c r="G5046" i="1"/>
  <c r="M5046" i="1"/>
  <c r="I3219" i="1"/>
  <c r="M3219" i="1"/>
  <c r="I5663" i="1"/>
  <c r="G5663" i="1"/>
  <c r="M5663" i="1"/>
  <c r="I2623" i="1"/>
  <c r="G2623" i="1"/>
  <c r="M2623" i="1"/>
  <c r="I5304" i="1"/>
  <c r="G5304" i="1"/>
  <c r="M5304" i="1"/>
  <c r="I585" i="1"/>
  <c r="G585" i="1"/>
  <c r="I406" i="1"/>
  <c r="G406" i="1"/>
  <c r="M406" i="1"/>
  <c r="I938" i="1"/>
  <c r="G938" i="1"/>
  <c r="M938" i="1"/>
  <c r="I4180" i="1"/>
  <c r="M4180" i="1"/>
  <c r="G4180" i="1"/>
  <c r="I4753" i="1"/>
  <c r="G4753" i="1"/>
  <c r="M4753" i="1"/>
  <c r="I2687" i="1"/>
  <c r="M2687" i="1"/>
  <c r="G2687" i="1"/>
  <c r="I5426" i="1"/>
  <c r="M5426" i="1"/>
  <c r="G5426" i="1"/>
  <c r="I4035" i="1"/>
  <c r="M4035" i="1"/>
  <c r="G4035" i="1"/>
  <c r="I5429" i="1"/>
  <c r="M5429" i="1"/>
  <c r="I718" i="1"/>
  <c r="G718" i="1"/>
  <c r="I5305" i="1"/>
  <c r="G5305" i="1"/>
  <c r="I1448" i="1"/>
  <c r="G1448" i="1"/>
  <c r="M1448" i="1"/>
  <c r="I3791" i="1"/>
  <c r="M3791" i="1"/>
  <c r="I4107" i="1"/>
  <c r="G4107" i="1"/>
  <c r="M4107" i="1"/>
  <c r="I838" i="1"/>
  <c r="M838" i="1"/>
  <c r="I380" i="1"/>
  <c r="G380" i="1"/>
  <c r="M380" i="1"/>
  <c r="I4638" i="1"/>
  <c r="G4638" i="1"/>
  <c r="M4638" i="1"/>
  <c r="I7" i="1"/>
  <c r="G7" i="1"/>
  <c r="M7" i="1"/>
  <c r="I4131" i="1"/>
  <c r="M4131" i="1"/>
  <c r="I169" i="1"/>
  <c r="M169" i="1"/>
  <c r="I1173" i="1"/>
  <c r="M1173" i="1"/>
  <c r="I3482" i="1"/>
  <c r="G3482" i="1"/>
  <c r="I478" i="1"/>
  <c r="G478" i="1"/>
  <c r="I5308" i="1"/>
  <c r="M5308" i="1"/>
  <c r="I197" i="1"/>
  <c r="G197" i="1"/>
  <c r="I510" i="1"/>
  <c r="M510" i="1"/>
  <c r="I3962" i="1"/>
  <c r="G3962" i="1"/>
  <c r="M3962" i="1"/>
  <c r="I4854" i="1"/>
  <c r="M4854" i="1"/>
  <c r="G4854" i="1"/>
  <c r="I1730" i="1"/>
  <c r="G1730" i="1"/>
  <c r="M1730" i="1"/>
  <c r="I1323" i="1"/>
  <c r="G1323" i="1"/>
  <c r="G2376" i="1"/>
  <c r="G4756" i="1"/>
  <c r="I1035" i="1"/>
  <c r="G1035" i="1"/>
  <c r="M1035" i="1"/>
  <c r="G3769" i="1"/>
  <c r="G555" i="1"/>
  <c r="M776" i="1"/>
  <c r="G4778" i="1"/>
  <c r="M5214" i="1"/>
  <c r="M3389" i="1"/>
  <c r="G3030" i="1"/>
  <c r="M2502" i="1"/>
  <c r="M2376" i="1"/>
  <c r="M633" i="1"/>
  <c r="M146" i="1"/>
  <c r="M5286" i="1"/>
  <c r="M4756" i="1"/>
  <c r="M1248" i="1"/>
  <c r="M200" i="1"/>
  <c r="M5019" i="1"/>
  <c r="M2909" i="1"/>
  <c r="M1231" i="1"/>
  <c r="M2831" i="1"/>
  <c r="I407" i="1"/>
  <c r="M407" i="1"/>
  <c r="I1826" i="1"/>
  <c r="M1826" i="1"/>
  <c r="I4392" i="1"/>
  <c r="M4392" i="1"/>
  <c r="I246" i="1"/>
  <c r="M246" i="1"/>
  <c r="I2541" i="1"/>
  <c r="G2541" i="1"/>
  <c r="M2541" i="1"/>
  <c r="I4801" i="1"/>
  <c r="M4801" i="1"/>
  <c r="I3412" i="1"/>
  <c r="G3412" i="1"/>
  <c r="M3412" i="1"/>
  <c r="I4512" i="1"/>
  <c r="M4512" i="1"/>
  <c r="I2115" i="1"/>
  <c r="G2115" i="1"/>
  <c r="M2115" i="1"/>
  <c r="I5596" i="1"/>
  <c r="M5596" i="1"/>
  <c r="M4081" i="1"/>
  <c r="I1110" i="1"/>
  <c r="G1110" i="1"/>
  <c r="I4540" i="1"/>
  <c r="G4540" i="1"/>
  <c r="M4540" i="1"/>
  <c r="I4878" i="1"/>
  <c r="G4878" i="1"/>
  <c r="M4878" i="1"/>
  <c r="I3893" i="1"/>
  <c r="M3893" i="1"/>
  <c r="I4586" i="1"/>
  <c r="M4586" i="1"/>
  <c r="M4922" i="1"/>
  <c r="I4587" i="1"/>
  <c r="M4587" i="1"/>
  <c r="M463" i="1"/>
  <c r="I1325" i="1"/>
  <c r="G1325" i="1"/>
  <c r="M1325" i="1"/>
  <c r="I2021" i="1"/>
  <c r="G2021" i="1"/>
  <c r="M2021" i="1"/>
  <c r="I645" i="1"/>
  <c r="M645" i="1"/>
  <c r="I1391" i="1"/>
  <c r="M1391" i="1"/>
  <c r="I265" i="1"/>
  <c r="G265" i="1"/>
  <c r="M265" i="1"/>
  <c r="I3745" i="1"/>
  <c r="G3745" i="1"/>
  <c r="I3000" i="1"/>
  <c r="M3000" i="1"/>
  <c r="I3626" i="1"/>
  <c r="G3626" i="1"/>
  <c r="I4899" i="1"/>
  <c r="G4899" i="1"/>
  <c r="I1799" i="1"/>
  <c r="G1799" i="1"/>
  <c r="I560" i="1"/>
  <c r="G560" i="1"/>
  <c r="I1416" i="1"/>
  <c r="G1416" i="1"/>
  <c r="I1297" i="1"/>
  <c r="G1297" i="1"/>
  <c r="M1297" i="1"/>
  <c r="I2499" i="1"/>
  <c r="G2499" i="1"/>
  <c r="M2499" i="1"/>
  <c r="I3623" i="1"/>
  <c r="G3623" i="1"/>
  <c r="M3623" i="1"/>
  <c r="I1607" i="1"/>
  <c r="M1607" i="1"/>
  <c r="I143" i="1"/>
  <c r="G143" i="1"/>
  <c r="M143" i="1"/>
  <c r="I4516" i="1"/>
  <c r="G4516" i="1"/>
  <c r="M4516" i="1"/>
  <c r="I1657" i="1"/>
  <c r="G1657" i="1"/>
  <c r="M1657" i="1"/>
  <c r="I1903" i="1"/>
  <c r="G1903" i="1"/>
  <c r="I1587" i="1"/>
  <c r="G1587" i="1"/>
  <c r="G96" i="1"/>
  <c r="G820" i="1"/>
  <c r="G1159" i="1"/>
  <c r="G1496" i="1"/>
  <c r="G3337" i="1"/>
  <c r="G285" i="1"/>
  <c r="G2833" i="1"/>
  <c r="G2736" i="1"/>
  <c r="G1827" i="1"/>
  <c r="G2381" i="1"/>
  <c r="G4754" i="1"/>
  <c r="G2211" i="1"/>
  <c r="G1974" i="1"/>
  <c r="G194" i="1"/>
  <c r="G76" i="1"/>
  <c r="G1057" i="1"/>
  <c r="G5091" i="1"/>
  <c r="G29" i="1"/>
  <c r="G4566" i="1"/>
  <c r="G1014" i="1"/>
  <c r="G4083" i="1"/>
  <c r="G5209" i="1"/>
  <c r="G176" i="1"/>
  <c r="G2718" i="1"/>
  <c r="G5665" i="1"/>
  <c r="G4398" i="1"/>
  <c r="I3602" i="1"/>
  <c r="M3602" i="1"/>
  <c r="I5615" i="1"/>
  <c r="G5615" i="1"/>
  <c r="I962" i="1"/>
  <c r="G962" i="1"/>
  <c r="M962" i="1"/>
  <c r="I2571" i="1"/>
  <c r="G2571" i="1"/>
  <c r="M2571" i="1"/>
  <c r="I4679" i="1"/>
  <c r="G4679" i="1"/>
  <c r="M4679" i="1"/>
  <c r="I937" i="1"/>
  <c r="G937" i="1"/>
  <c r="M937" i="1"/>
  <c r="I3051" i="1"/>
  <c r="G3051" i="1"/>
  <c r="M3051" i="1"/>
  <c r="I583" i="1"/>
  <c r="M583" i="1"/>
  <c r="G583" i="1"/>
  <c r="I1514" i="1"/>
  <c r="M1514" i="1"/>
  <c r="I607" i="1"/>
  <c r="G607" i="1"/>
  <c r="M607" i="1"/>
  <c r="I4464" i="1"/>
  <c r="M4464" i="1"/>
  <c r="G4464" i="1"/>
  <c r="I4897" i="1"/>
  <c r="M4897" i="1"/>
  <c r="I4921" i="1"/>
  <c r="M4921" i="1"/>
  <c r="I1442" i="1"/>
  <c r="G1442" i="1"/>
  <c r="I5137" i="1"/>
  <c r="M5137" i="1"/>
  <c r="G5137" i="1"/>
  <c r="I3894" i="1"/>
  <c r="M3894" i="1"/>
  <c r="I2352" i="1"/>
  <c r="G2352" i="1"/>
  <c r="I837" i="1"/>
  <c r="G837" i="1"/>
  <c r="I3508" i="1"/>
  <c r="G3508" i="1"/>
  <c r="I315" i="1"/>
  <c r="G315" i="1"/>
  <c r="I2639" i="1"/>
  <c r="M2639" i="1"/>
  <c r="G2639" i="1"/>
  <c r="I2859" i="1"/>
  <c r="G2859" i="1"/>
  <c r="I679" i="1"/>
  <c r="G679" i="1"/>
  <c r="I1664" i="1"/>
  <c r="G1664" i="1"/>
  <c r="G1158" i="1"/>
  <c r="I5548" i="1"/>
  <c r="G5548" i="1"/>
  <c r="M5548" i="1"/>
  <c r="G266" i="1"/>
  <c r="I2479" i="1"/>
  <c r="G2479" i="1"/>
  <c r="M2479" i="1"/>
  <c r="G5405" i="1"/>
  <c r="I2695" i="1"/>
  <c r="G2695" i="1"/>
  <c r="M2695" i="1"/>
  <c r="G457" i="1"/>
  <c r="M2714" i="1"/>
  <c r="I3124" i="1"/>
  <c r="G3124" i="1"/>
  <c r="M3124" i="1"/>
  <c r="I2041" i="1"/>
  <c r="M2041" i="1"/>
  <c r="G2041" i="1"/>
  <c r="I4635" i="1"/>
  <c r="M4635" i="1"/>
  <c r="G4635" i="1"/>
  <c r="I581" i="1"/>
  <c r="M581" i="1"/>
  <c r="G581" i="1"/>
  <c r="M2521" i="1"/>
  <c r="I4394" i="1"/>
  <c r="M4394" i="1"/>
  <c r="G4394" i="1"/>
  <c r="I2689" i="1"/>
  <c r="G2689" i="1"/>
  <c r="M2689" i="1"/>
  <c r="I2070" i="1"/>
  <c r="G2070" i="1"/>
  <c r="I5208" i="1"/>
  <c r="G5208" i="1"/>
  <c r="I5261" i="1"/>
  <c r="G5261" i="1"/>
  <c r="M5261" i="1"/>
  <c r="I103" i="1"/>
  <c r="G103" i="1"/>
  <c r="M1446" i="1"/>
  <c r="M504" i="1"/>
  <c r="M5262" i="1"/>
  <c r="M3315" i="1"/>
  <c r="M2981" i="1"/>
  <c r="M501" i="1"/>
  <c r="M2380" i="1"/>
  <c r="M4061" i="1"/>
  <c r="M5543" i="1"/>
  <c r="G1084" i="1"/>
  <c r="G1351" i="1"/>
  <c r="M414" i="1"/>
  <c r="M1132" i="1"/>
  <c r="M4564" i="1"/>
  <c r="M2134" i="1"/>
  <c r="M190" i="1"/>
  <c r="M3073" i="1"/>
  <c r="G1610" i="1"/>
  <c r="M5237" i="1"/>
  <c r="M1559" i="1"/>
  <c r="G846" i="1"/>
  <c r="G4010" i="1"/>
  <c r="M367" i="1"/>
  <c r="M1350" i="1"/>
  <c r="G48" i="1"/>
  <c r="M2016" i="1"/>
  <c r="M1078" i="1"/>
  <c r="G699" i="1"/>
  <c r="M3215" i="1"/>
  <c r="M439" i="1"/>
  <c r="G2882" i="1"/>
  <c r="M5135" i="1"/>
  <c r="M3529" i="1"/>
  <c r="M4468" i="1"/>
  <c r="M1348" i="1"/>
  <c r="M1803" i="1"/>
  <c r="M3317" i="1"/>
  <c r="M2593" i="1"/>
  <c r="M3052" i="1"/>
  <c r="M5525" i="1"/>
  <c r="M1535" i="1"/>
  <c r="M3028" i="1"/>
  <c r="M5094" i="1"/>
  <c r="I4324" i="1"/>
  <c r="M4324" i="1"/>
  <c r="I5188" i="1"/>
  <c r="G5188" i="1"/>
  <c r="I173" i="1"/>
  <c r="M173" i="1"/>
  <c r="M3240" i="1"/>
  <c r="I698" i="1"/>
  <c r="G698" i="1"/>
  <c r="I2878" i="1"/>
  <c r="M2878" i="1"/>
  <c r="I5352" i="1"/>
  <c r="G5352" i="1"/>
  <c r="I4782" i="1"/>
  <c r="G4782" i="1"/>
  <c r="M4782" i="1"/>
  <c r="G2256" i="1"/>
  <c r="M2263" i="1"/>
  <c r="I4319" i="1"/>
  <c r="G4319" i="1"/>
  <c r="I4851" i="1"/>
  <c r="G4851" i="1"/>
  <c r="I3940" i="1"/>
  <c r="G3940" i="1"/>
  <c r="M3940" i="1"/>
  <c r="I4562" i="1"/>
  <c r="G4562" i="1"/>
  <c r="M4562" i="1"/>
  <c r="M4658" i="1"/>
  <c r="I2209" i="1"/>
  <c r="G2209" i="1"/>
  <c r="I2856" i="1"/>
  <c r="G2856" i="1"/>
  <c r="M2856" i="1"/>
  <c r="M4728" i="1"/>
  <c r="I4494" i="1"/>
  <c r="G4494" i="1"/>
  <c r="I1541" i="1"/>
  <c r="G1541" i="1"/>
  <c r="M1541" i="1"/>
  <c r="M2093" i="1"/>
  <c r="I413" i="1"/>
  <c r="G413" i="1"/>
  <c r="I5142" i="1"/>
  <c r="M5142" i="1"/>
  <c r="I1393" i="1"/>
  <c r="M1393" i="1"/>
  <c r="I5551" i="1"/>
  <c r="G5551" i="1"/>
  <c r="I360" i="1"/>
  <c r="G360" i="1"/>
  <c r="M360" i="1"/>
  <c r="G238" i="1"/>
  <c r="I1592" i="1"/>
  <c r="G1592" i="1"/>
  <c r="M1592" i="1"/>
  <c r="G2813" i="1"/>
  <c r="I54" i="1"/>
  <c r="G54" i="1"/>
  <c r="M54" i="1"/>
  <c r="G2472" i="1"/>
  <c r="I942" i="1"/>
  <c r="G942" i="1"/>
  <c r="M942" i="1"/>
  <c r="G3530" i="1"/>
  <c r="I2525" i="1"/>
  <c r="G2525" i="1"/>
  <c r="I4584" i="1"/>
  <c r="G4584" i="1"/>
  <c r="I3384" i="1"/>
  <c r="M3384" i="1"/>
  <c r="G3384" i="1"/>
  <c r="I411" i="1"/>
  <c r="G411" i="1"/>
  <c r="I765" i="1"/>
  <c r="G765" i="1"/>
  <c r="M765" i="1"/>
  <c r="I716" i="1"/>
  <c r="M716" i="1"/>
  <c r="M1442" i="1"/>
  <c r="I127" i="1"/>
  <c r="G127" i="1"/>
  <c r="I4875" i="1"/>
  <c r="G4875" i="1"/>
  <c r="I4680" i="1"/>
  <c r="M4680" i="1"/>
  <c r="I2402" i="1"/>
  <c r="G2402" i="1"/>
  <c r="I3624" i="1"/>
  <c r="M3624" i="1"/>
  <c r="G3624" i="1"/>
  <c r="I4589" i="1"/>
  <c r="G4589" i="1"/>
  <c r="M4589" i="1"/>
  <c r="M2859" i="1"/>
  <c r="I4151" i="1"/>
  <c r="M4151" i="1"/>
  <c r="I2015" i="1"/>
  <c r="G2015" i="1"/>
  <c r="I150" i="1"/>
  <c r="M150" i="1"/>
  <c r="I1255" i="1"/>
  <c r="G1255" i="1"/>
  <c r="I892" i="1"/>
  <c r="M892" i="1"/>
  <c r="G892" i="1"/>
  <c r="I1249" i="1"/>
  <c r="M1249" i="1"/>
  <c r="I2427" i="1"/>
  <c r="M2427" i="1"/>
  <c r="G2427" i="1"/>
  <c r="I2039" i="1"/>
  <c r="G2039" i="1"/>
  <c r="I1637" i="1"/>
  <c r="M1637" i="1"/>
  <c r="G1637" i="1"/>
  <c r="I4705" i="1"/>
  <c r="G4705" i="1"/>
  <c r="I3414" i="1"/>
  <c r="G3414" i="1"/>
  <c r="I5136" i="1"/>
  <c r="M5136" i="1"/>
  <c r="G5136" i="1"/>
  <c r="I343" i="1"/>
  <c r="G343" i="1"/>
  <c r="I919" i="1"/>
  <c r="G919" i="1"/>
  <c r="M2023" i="1"/>
  <c r="M2598" i="1"/>
  <c r="G772" i="1"/>
  <c r="M1945" i="1"/>
  <c r="M3048" i="1"/>
  <c r="M5642" i="1"/>
  <c r="M5303" i="1"/>
  <c r="M2185" i="1"/>
  <c r="G175" i="1"/>
  <c r="G1708" i="1"/>
  <c r="M5238" i="1"/>
  <c r="G671" i="1"/>
  <c r="G71" i="1"/>
  <c r="G3486" i="1"/>
  <c r="M3265" i="1"/>
  <c r="M817" i="1"/>
  <c r="M2643" i="1"/>
  <c r="M5571" i="1"/>
  <c r="M3385" i="1"/>
  <c r="M4320" i="1"/>
  <c r="M2022" i="1"/>
  <c r="M4034" i="1"/>
  <c r="M513" i="1"/>
  <c r="M2040" i="1"/>
  <c r="M1366" i="1"/>
  <c r="M3673" i="1"/>
  <c r="M2932" i="1"/>
  <c r="M5522" i="1"/>
  <c r="M2620" i="1"/>
  <c r="M1443" i="1"/>
  <c r="M5334" i="1"/>
  <c r="M1682" i="1"/>
  <c r="M5545" i="1"/>
  <c r="M342" i="1"/>
  <c r="M2478" i="1"/>
  <c r="M1277" i="1"/>
  <c r="M1135" i="1"/>
  <c r="M215" i="1"/>
  <c r="M4491" i="1"/>
  <c r="M3649" i="1"/>
  <c r="M2595" i="1"/>
  <c r="M1490" i="1"/>
  <c r="M5641" i="1"/>
  <c r="M1466" i="1"/>
  <c r="M1966" i="1"/>
  <c r="M1515" i="1"/>
  <c r="G4151" i="1"/>
  <c r="M2015" i="1"/>
  <c r="M869" i="1"/>
  <c r="I3456" i="1"/>
  <c r="G3456" i="1"/>
  <c r="I2207" i="1"/>
  <c r="M2207" i="1"/>
  <c r="I5399" i="1"/>
  <c r="M5399" i="1"/>
  <c r="I1151" i="1"/>
  <c r="G1151" i="1"/>
  <c r="I4226" i="1"/>
  <c r="M4226" i="1"/>
  <c r="G4226" i="1"/>
  <c r="M1010" i="1"/>
  <c r="I4037" i="1"/>
  <c r="G4037" i="1"/>
  <c r="I2807" i="1"/>
  <c r="M2807" i="1"/>
  <c r="I270" i="1"/>
  <c r="M270" i="1"/>
  <c r="I1900" i="1"/>
  <c r="M1900" i="1"/>
  <c r="G1900" i="1"/>
  <c r="I334" i="1"/>
  <c r="M334" i="1"/>
  <c r="G334" i="1"/>
  <c r="M381" i="1"/>
  <c r="I2065" i="1"/>
  <c r="G2065" i="1"/>
  <c r="I4467" i="1"/>
  <c r="M4467" i="1"/>
  <c r="G4467" i="1"/>
  <c r="I3218" i="1"/>
  <c r="M3218" i="1"/>
  <c r="I5591" i="1"/>
  <c r="M5591" i="1"/>
  <c r="G5591" i="1"/>
  <c r="I4347" i="1"/>
  <c r="M4347" i="1"/>
  <c r="M1255" i="1"/>
  <c r="I4181" i="1"/>
  <c r="G4181" i="1"/>
  <c r="G5375" i="1"/>
  <c r="I3436" i="1"/>
  <c r="M3436" i="1"/>
  <c r="G3436" i="1"/>
  <c r="I1280" i="1"/>
  <c r="G1280" i="1"/>
  <c r="I3264" i="1"/>
  <c r="G3264" i="1"/>
  <c r="I1129" i="1"/>
  <c r="M1129" i="1"/>
  <c r="I1567" i="1"/>
  <c r="G1567" i="1"/>
  <c r="I4201" i="1"/>
  <c r="G4201" i="1"/>
  <c r="I2280" i="1"/>
  <c r="G2280" i="1"/>
  <c r="I4489" i="1"/>
  <c r="G4489" i="1"/>
  <c r="I1520" i="1"/>
  <c r="G1520" i="1"/>
  <c r="I2766" i="1"/>
  <c r="G2766" i="1"/>
  <c r="I120" i="1"/>
  <c r="G120" i="1"/>
  <c r="M1590" i="1"/>
  <c r="M1226" i="1"/>
  <c r="M1968" i="1"/>
  <c r="M4969" i="1"/>
  <c r="M4273" i="1"/>
  <c r="M2281" i="1"/>
  <c r="M654" i="1"/>
  <c r="M3510" i="1"/>
  <c r="M2977" i="1"/>
  <c r="M3820" i="1"/>
  <c r="M2403" i="1"/>
  <c r="M1543" i="1"/>
  <c r="M4463" i="1"/>
  <c r="M3222" i="1"/>
  <c r="M5161" i="1"/>
  <c r="M3816" i="1"/>
  <c r="M2622" i="1"/>
  <c r="M5207" i="1"/>
  <c r="M582" i="1"/>
  <c r="M1320" i="1"/>
  <c r="M550" i="1"/>
  <c r="G1180" i="1"/>
  <c r="M893" i="1"/>
  <c r="G840" i="1"/>
  <c r="G729" i="1"/>
  <c r="M4488" i="1"/>
  <c r="G4898" i="1"/>
  <c r="I4590" i="1"/>
  <c r="M4590" i="1"/>
  <c r="I23" i="1"/>
  <c r="G23" i="1"/>
  <c r="M23" i="1"/>
  <c r="I105" i="1"/>
  <c r="G105" i="1"/>
  <c r="M105" i="1"/>
  <c r="I4925" i="1"/>
  <c r="G4925" i="1"/>
  <c r="M4925" i="1"/>
  <c r="I4421" i="1"/>
  <c r="M4421" i="1"/>
  <c r="I483" i="1"/>
  <c r="M483" i="1"/>
  <c r="I5380" i="1"/>
  <c r="M5380" i="1"/>
  <c r="I70" i="1"/>
  <c r="G70" i="1"/>
  <c r="I4876" i="1"/>
  <c r="M4876" i="1"/>
  <c r="I462" i="1"/>
  <c r="M462" i="1"/>
  <c r="I27" i="1"/>
  <c r="G27" i="1"/>
  <c r="I3677" i="1"/>
  <c r="M3677" i="1"/>
  <c r="I5478" i="1"/>
  <c r="G5478" i="1"/>
  <c r="I916" i="1"/>
  <c r="M916" i="1"/>
  <c r="I3653" i="1"/>
  <c r="G3653" i="1"/>
  <c r="I4252" i="1"/>
  <c r="M4252" i="1"/>
  <c r="I5592" i="1"/>
  <c r="G5592" i="1"/>
  <c r="I436" i="1"/>
  <c r="M436" i="1"/>
  <c r="I3888" i="1"/>
  <c r="G3888" i="1"/>
  <c r="I4803" i="1"/>
  <c r="M4803" i="1"/>
  <c r="I383" i="1"/>
  <c r="G383" i="1"/>
  <c r="I3696" i="1"/>
  <c r="M3696" i="1"/>
  <c r="I2808" i="1"/>
  <c r="G2808" i="1"/>
  <c r="I2619" i="1"/>
  <c r="M2619" i="1"/>
  <c r="I1800" i="1"/>
  <c r="M1800" i="1"/>
  <c r="I3698" i="1"/>
  <c r="G3698" i="1"/>
  <c r="I1492" i="1"/>
  <c r="M1492" i="1"/>
  <c r="I2186" i="1"/>
  <c r="G2186" i="1"/>
  <c r="I4302" i="1"/>
  <c r="M4302" i="1"/>
  <c r="I2519" i="1"/>
  <c r="G2519" i="1"/>
  <c r="I1396" i="1"/>
  <c r="M1396" i="1"/>
  <c r="I5159" i="1"/>
  <c r="G5159" i="1"/>
  <c r="I2979" i="1"/>
  <c r="M2979" i="1"/>
  <c r="I1589" i="1"/>
  <c r="G1589" i="1"/>
  <c r="I1876" i="1"/>
  <c r="M1876" i="1"/>
  <c r="I606" i="1"/>
  <c r="G606" i="1"/>
  <c r="I1923" i="1"/>
  <c r="G1923" i="1"/>
  <c r="I2759" i="1"/>
  <c r="M2759" i="1"/>
  <c r="I4902" i="1"/>
  <c r="G4902" i="1"/>
  <c r="I3433" i="1"/>
  <c r="G3433" i="1"/>
  <c r="I2094" i="1"/>
  <c r="G2094" i="1"/>
  <c r="I2287" i="1"/>
  <c r="M2287" i="1"/>
  <c r="I1246" i="1"/>
  <c r="G1246" i="1"/>
  <c r="I2503" i="1"/>
  <c r="M2503" i="1"/>
  <c r="I724" i="1"/>
  <c r="M724" i="1"/>
  <c r="I1102" i="1"/>
  <c r="G1102" i="1"/>
  <c r="I1183" i="1"/>
  <c r="M1183" i="1"/>
  <c r="I2642" i="1"/>
  <c r="G2642" i="1"/>
  <c r="I1849" i="1"/>
  <c r="M1849" i="1"/>
  <c r="I842" i="1"/>
  <c r="G842" i="1"/>
  <c r="I219" i="1"/>
  <c r="M219" i="1"/>
  <c r="I2671" i="1"/>
  <c r="M2671" i="1"/>
  <c r="I1586" i="1"/>
  <c r="M1586" i="1"/>
  <c r="I743" i="1"/>
  <c r="G743" i="1"/>
  <c r="M743" i="1"/>
  <c r="I3311" i="1"/>
  <c r="G3311" i="1"/>
  <c r="I2668" i="1"/>
  <c r="G2668" i="1"/>
  <c r="M2668" i="1"/>
  <c r="I670" i="1"/>
  <c r="M670" i="1"/>
  <c r="I4751" i="1"/>
  <c r="G4751" i="1"/>
  <c r="I3095" i="1"/>
  <c r="G3095" i="1"/>
  <c r="I4182" i="1"/>
  <c r="M4182" i="1"/>
  <c r="I4247" i="1"/>
  <c r="G4247" i="1"/>
  <c r="I3266" i="1"/>
  <c r="G3266" i="1"/>
  <c r="I2883" i="1"/>
  <c r="M2883" i="1"/>
  <c r="I2334" i="1"/>
  <c r="G2334" i="1"/>
  <c r="G2762" i="1"/>
  <c r="G1375" i="1"/>
  <c r="G941" i="1"/>
  <c r="G2930" i="1"/>
  <c r="G77" i="1"/>
  <c r="G5501" i="1"/>
  <c r="G3842" i="1"/>
  <c r="G5593" i="1"/>
  <c r="G141" i="1"/>
  <c r="G145" i="1"/>
  <c r="G2285" i="1"/>
  <c r="G2716" i="1"/>
  <c r="G4706" i="1"/>
  <c r="G2906" i="1"/>
  <c r="G3507" i="1"/>
  <c r="G1489" i="1"/>
  <c r="G766" i="1"/>
  <c r="G3726" i="1"/>
  <c r="G3335" i="1"/>
  <c r="G1758" i="1"/>
  <c r="G2455" i="1"/>
  <c r="G3312" i="1"/>
  <c r="G3483" i="1"/>
  <c r="G557" i="1"/>
  <c r="G4439" i="1"/>
  <c r="G25" i="1"/>
  <c r="G28" i="1"/>
  <c r="G4343" i="1"/>
  <c r="G2815" i="1"/>
  <c r="G2020" i="1"/>
  <c r="G1059" i="1"/>
  <c r="G4153" i="1"/>
  <c r="G4225" i="1"/>
  <c r="G21" i="1"/>
  <c r="G2182" i="1"/>
  <c r="G2955" i="1"/>
  <c r="G5479" i="1"/>
  <c r="G2210" i="1"/>
  <c r="G177" i="1"/>
  <c r="G2236" i="1"/>
  <c r="G2163" i="1"/>
  <c r="G5141" i="1"/>
  <c r="G191" i="1"/>
  <c r="G438" i="1"/>
  <c r="G1087" i="1"/>
  <c r="G5281" i="1"/>
  <c r="G943" i="1"/>
  <c r="G920" i="1"/>
  <c r="G2191" i="1"/>
  <c r="G1801" i="1"/>
  <c r="G2764" i="1"/>
  <c r="G2548" i="1"/>
  <c r="G4710" i="1"/>
  <c r="I482" i="1"/>
  <c r="G482" i="1"/>
  <c r="M482" i="1"/>
  <c r="I52" i="1"/>
  <c r="M52" i="1"/>
  <c r="I1298" i="1"/>
  <c r="G1298" i="1"/>
  <c r="M1298" i="1"/>
  <c r="I2164" i="1"/>
  <c r="M2164" i="1"/>
  <c r="I795" i="1"/>
  <c r="G795" i="1"/>
  <c r="M795" i="1"/>
  <c r="I3025" i="1"/>
  <c r="G3025" i="1"/>
  <c r="M3025" i="1"/>
  <c r="I1082" i="1"/>
  <c r="G1082" i="1"/>
  <c r="M1082" i="1"/>
  <c r="I1513" i="1"/>
  <c r="G1513" i="1"/>
  <c r="M1513" i="1"/>
  <c r="I485" i="1"/>
  <c r="G485" i="1"/>
  <c r="M485" i="1"/>
  <c r="I1582" i="1"/>
  <c r="G1582" i="1"/>
  <c r="M1582" i="1"/>
  <c r="I1946" i="1"/>
  <c r="G1946" i="1"/>
  <c r="M1946" i="1"/>
  <c r="I1823" i="1"/>
  <c r="M1823" i="1"/>
  <c r="G1823" i="1"/>
  <c r="I12" i="1"/>
  <c r="M12" i="1"/>
  <c r="G12" i="1"/>
  <c r="I584" i="1"/>
  <c r="M584" i="1"/>
  <c r="I728" i="1"/>
  <c r="M728" i="1"/>
  <c r="I142" i="1"/>
  <c r="G142" i="1"/>
  <c r="M142" i="1"/>
  <c r="I4563" i="1"/>
  <c r="G4563" i="1"/>
  <c r="I2116" i="1"/>
  <c r="M2116" i="1"/>
  <c r="I2374" i="1"/>
  <c r="G2374" i="1"/>
  <c r="I2044" i="1"/>
  <c r="G2044" i="1"/>
  <c r="I598" i="1"/>
  <c r="M598" i="1"/>
  <c r="G598" i="1"/>
  <c r="I4513" i="1"/>
  <c r="G4513" i="1"/>
  <c r="I320" i="1"/>
  <c r="M320" i="1"/>
  <c r="I2739" i="1"/>
  <c r="G2739" i="1"/>
  <c r="I171" i="1"/>
  <c r="G171" i="1"/>
  <c r="M171" i="1"/>
  <c r="I1681" i="1"/>
  <c r="M1681" i="1"/>
  <c r="I5477" i="1"/>
  <c r="M5477" i="1"/>
  <c r="I2786" i="1"/>
  <c r="G2786" i="1"/>
  <c r="I3576" i="1"/>
  <c r="M3576" i="1"/>
  <c r="I2647" i="1"/>
  <c r="M2647" i="1"/>
  <c r="I174" i="1"/>
  <c r="M174" i="1"/>
  <c r="I45" i="1"/>
  <c r="M45" i="1"/>
  <c r="I5335" i="1"/>
  <c r="G5335" i="1"/>
  <c r="I5306" i="1"/>
  <c r="G5306" i="1"/>
  <c r="I2907" i="1"/>
  <c r="M2907" i="1"/>
  <c r="I4200" i="1"/>
  <c r="M4200" i="1"/>
  <c r="I1534" i="1"/>
  <c r="M1534" i="1"/>
  <c r="I1870" i="1"/>
  <c r="M1870" i="1"/>
  <c r="G1870" i="1"/>
  <c r="I4299" i="1"/>
  <c r="M4299" i="1"/>
  <c r="G4299" i="1"/>
  <c r="I4179" i="1"/>
  <c r="G4179" i="1"/>
  <c r="I1804" i="1"/>
  <c r="M1804" i="1"/>
  <c r="I4968" i="1"/>
  <c r="G4968" i="1"/>
  <c r="M4968" i="1"/>
  <c r="I1561" i="1"/>
  <c r="M1561" i="1"/>
  <c r="I748" i="1"/>
  <c r="G748" i="1"/>
  <c r="M748" i="1"/>
  <c r="I796" i="1"/>
  <c r="G796" i="1"/>
  <c r="M796" i="1"/>
  <c r="I3675" i="1"/>
  <c r="G3675" i="1"/>
  <c r="M3675" i="1"/>
  <c r="I359" i="1"/>
  <c r="G359" i="1"/>
  <c r="M359" i="1"/>
  <c r="I5645" i="1"/>
  <c r="G5645" i="1"/>
  <c r="M5645" i="1"/>
  <c r="I3146" i="1"/>
  <c r="M3146" i="1"/>
  <c r="I5332" i="1"/>
  <c r="M5332" i="1"/>
  <c r="I2260" i="1"/>
  <c r="G2260" i="1"/>
  <c r="I287" i="1"/>
  <c r="M287" i="1"/>
  <c r="I815" i="1"/>
  <c r="G815" i="1"/>
  <c r="M815" i="1"/>
  <c r="I5424" i="1"/>
  <c r="M5424" i="1"/>
  <c r="I333" i="1"/>
  <c r="M333" i="1"/>
  <c r="I5163" i="1"/>
  <c r="G5163" i="1"/>
  <c r="I4199" i="1"/>
  <c r="G4199" i="1"/>
  <c r="I719" i="1"/>
  <c r="M719" i="1"/>
  <c r="I3485" i="1"/>
  <c r="G3485" i="1"/>
  <c r="I3438" i="1"/>
  <c r="M3438" i="1"/>
  <c r="I2881" i="1"/>
  <c r="G2881" i="1"/>
  <c r="I1126" i="1"/>
  <c r="M1126" i="1"/>
  <c r="I2693" i="1"/>
  <c r="G2693" i="1"/>
  <c r="I3935" i="1"/>
  <c r="M3935" i="1"/>
  <c r="I747" i="1"/>
  <c r="G747" i="1"/>
  <c r="I4204" i="1"/>
  <c r="M4204" i="1"/>
  <c r="I1951" i="1"/>
  <c r="G1951" i="1"/>
  <c r="I4156" i="1"/>
  <c r="M4156" i="1"/>
  <c r="I723" i="1"/>
  <c r="G723" i="1"/>
  <c r="I964" i="1"/>
  <c r="M964" i="1"/>
  <c r="I2259" i="1"/>
  <c r="G2259" i="1"/>
  <c r="I725" i="1"/>
  <c r="M725" i="1"/>
  <c r="I4970" i="1"/>
  <c r="G4970" i="1"/>
  <c r="I5597" i="1"/>
  <c r="M5597" i="1"/>
  <c r="I78" i="1"/>
  <c r="G78" i="1"/>
  <c r="I2527" i="1"/>
  <c r="M2527" i="1"/>
  <c r="I2476" i="1"/>
  <c r="M2476" i="1"/>
  <c r="I5165" i="1"/>
  <c r="G5165" i="1"/>
  <c r="I3270" i="1"/>
  <c r="G3270" i="1"/>
  <c r="I1421" i="1"/>
  <c r="G1421" i="1"/>
  <c r="I4565" i="1"/>
  <c r="M4565" i="1"/>
  <c r="G4565" i="1"/>
  <c r="I1016" i="1"/>
  <c r="G1016" i="1"/>
  <c r="I1591" i="1"/>
  <c r="M1591" i="1"/>
  <c r="I358" i="1"/>
  <c r="M358" i="1"/>
  <c r="I2375" i="1"/>
  <c r="M2375" i="1"/>
  <c r="I1734" i="1"/>
  <c r="G1734" i="1"/>
  <c r="I2399" i="1"/>
  <c r="M2399" i="1"/>
  <c r="I5255" i="1"/>
  <c r="M5255" i="1"/>
  <c r="I3029" i="1"/>
  <c r="G3029" i="1"/>
  <c r="I1371" i="1"/>
  <c r="G1371" i="1"/>
  <c r="I3601" i="1"/>
  <c r="G3601" i="1"/>
  <c r="I296" i="1"/>
  <c r="M296" i="1"/>
  <c r="G296" i="1"/>
  <c r="I5454" i="1"/>
  <c r="M5454" i="1"/>
  <c r="G5454" i="1"/>
  <c r="G2665" i="1"/>
  <c r="G2448" i="1"/>
  <c r="G293" i="1"/>
  <c r="G3122" i="1"/>
  <c r="M2762" i="1"/>
  <c r="M1375" i="1"/>
  <c r="M2665" i="1"/>
  <c r="M2448" i="1"/>
  <c r="M941" i="1"/>
  <c r="M4178" i="1"/>
  <c r="M293" i="1"/>
  <c r="M5425" i="1"/>
  <c r="M3122" i="1"/>
  <c r="M2254" i="1"/>
  <c r="M2930" i="1"/>
  <c r="M5285" i="1"/>
  <c r="M77" i="1"/>
  <c r="M5496" i="1"/>
  <c r="M5501" i="1"/>
  <c r="M1994" i="1"/>
  <c r="M3842" i="1"/>
  <c r="M4993" i="1"/>
  <c r="M5593" i="1"/>
  <c r="M1798" i="1"/>
  <c r="M141" i="1"/>
  <c r="M4036" i="1"/>
  <c r="M145" i="1"/>
  <c r="G1779" i="1"/>
  <c r="M1175" i="1"/>
  <c r="M2285" i="1"/>
  <c r="M2716" i="1"/>
  <c r="M4706" i="1"/>
  <c r="M534" i="1"/>
  <c r="M2906" i="1"/>
  <c r="M3507" i="1"/>
  <c r="M1489" i="1"/>
  <c r="M766" i="1"/>
  <c r="M3726" i="1"/>
  <c r="M5279" i="1"/>
  <c r="M867" i="1"/>
  <c r="G3263" i="1"/>
  <c r="M5377" i="1"/>
  <c r="M3335" i="1"/>
  <c r="M441" i="1"/>
  <c r="G3630" i="1"/>
  <c r="M5623" i="1"/>
  <c r="M1758" i="1"/>
  <c r="G1040" i="1"/>
  <c r="M3292" i="1"/>
  <c r="M2068" i="1"/>
  <c r="G2424" i="1"/>
  <c r="G5471" i="1"/>
  <c r="G2377" i="1"/>
  <c r="G4372" i="1"/>
  <c r="G4032" i="1"/>
  <c r="G2785" i="1"/>
  <c r="G148" i="1"/>
  <c r="G3120" i="1"/>
  <c r="M2455" i="1"/>
  <c r="G2860" i="1"/>
  <c r="G459" i="1"/>
  <c r="G4300" i="1"/>
  <c r="G4086" i="1"/>
  <c r="G3432" i="1"/>
  <c r="G1663" i="1"/>
  <c r="G4033" i="1"/>
  <c r="G531" i="1"/>
  <c r="G2454" i="1"/>
  <c r="G2978" i="1"/>
  <c r="G4849" i="1"/>
  <c r="G3700" i="1"/>
  <c r="G1875" i="1"/>
  <c r="G3701" i="1"/>
  <c r="G2327" i="1"/>
  <c r="M3195" i="1"/>
  <c r="G3869" i="1"/>
  <c r="M1471" i="1"/>
  <c r="G647" i="1"/>
  <c r="G5569" i="1"/>
  <c r="G4997" i="1"/>
  <c r="G1942" i="1"/>
  <c r="G1444" i="1"/>
  <c r="G3001" i="1"/>
  <c r="G2016" i="1"/>
  <c r="G1008" i="1"/>
  <c r="G4443" i="1"/>
  <c r="G4973" i="1"/>
  <c r="G3215" i="1"/>
  <c r="G434" i="1"/>
  <c r="G967" i="1"/>
  <c r="G1054" i="1"/>
  <c r="G5135" i="1"/>
  <c r="G2690" i="1"/>
  <c r="G2307" i="1"/>
  <c r="G1874" i="1"/>
  <c r="M3721" i="1"/>
  <c r="G553" i="1"/>
  <c r="M872" i="1"/>
  <c r="M1302" i="1"/>
  <c r="M3312" i="1"/>
  <c r="M2158" i="1"/>
  <c r="M3483" i="1"/>
  <c r="M557" i="1"/>
  <c r="M4439" i="1"/>
  <c r="M25" i="1"/>
  <c r="G3000" i="1"/>
  <c r="M4203" i="1"/>
  <c r="G3431" i="1"/>
  <c r="M1083" i="1"/>
  <c r="M3937" i="1"/>
  <c r="M28" i="1"/>
  <c r="M2599" i="1"/>
  <c r="M4343" i="1"/>
  <c r="M2815" i="1"/>
  <c r="M321" i="1"/>
  <c r="M2020" i="1"/>
  <c r="M1059" i="1"/>
  <c r="M5379" i="1"/>
  <c r="M4153" i="1"/>
  <c r="M3840" i="1"/>
  <c r="M4225" i="1"/>
  <c r="G3917" i="1"/>
  <c r="M2255" i="1"/>
  <c r="M4395" i="1"/>
  <c r="M21" i="1"/>
  <c r="M2182" i="1"/>
  <c r="M2955" i="1"/>
  <c r="M5479" i="1"/>
  <c r="M2614" i="1"/>
  <c r="M2210" i="1"/>
  <c r="M2497" i="1"/>
  <c r="M177" i="1"/>
  <c r="M1418" i="1"/>
  <c r="M2236" i="1"/>
  <c r="M1726" i="1"/>
  <c r="M2163" i="1"/>
  <c r="M771" i="1"/>
  <c r="M5141" i="1"/>
  <c r="M1687" i="1"/>
  <c r="M191" i="1"/>
  <c r="M4418" i="1"/>
  <c r="M438" i="1"/>
  <c r="M268" i="1"/>
  <c r="M1087" i="1"/>
  <c r="M551" i="1"/>
  <c r="M5281" i="1"/>
  <c r="M4206" i="1"/>
  <c r="M943" i="1"/>
  <c r="G2857" i="1"/>
  <c r="G3531" i="1"/>
  <c r="M920" i="1"/>
  <c r="M2191" i="1"/>
  <c r="M1801" i="1"/>
  <c r="M2764" i="1"/>
  <c r="M2548" i="1"/>
  <c r="G3102" i="1"/>
  <c r="M101" i="1"/>
  <c r="G79" i="1"/>
  <c r="M1015" i="1"/>
  <c r="G2956" i="1"/>
  <c r="M960" i="1"/>
  <c r="G1753" i="1"/>
  <c r="M214" i="1"/>
  <c r="G3579" i="1"/>
  <c r="G225" i="1"/>
  <c r="G1399" i="1"/>
  <c r="G797" i="1"/>
  <c r="G4444" i="1"/>
  <c r="G3170" i="1"/>
  <c r="G337" i="1"/>
  <c r="G4228" i="1"/>
  <c r="G5646" i="1"/>
  <c r="G3413" i="1"/>
  <c r="G5087" i="1"/>
  <c r="G732" i="1"/>
  <c r="G3216" i="1"/>
  <c r="G3965" i="1"/>
  <c r="I2119" i="1"/>
  <c r="G2119" i="1"/>
  <c r="I3144" i="1"/>
  <c r="M3144" i="1"/>
  <c r="I4729" i="1"/>
  <c r="G4729" i="1"/>
  <c r="I3410" i="1"/>
  <c r="M3410" i="1"/>
  <c r="I3242" i="1"/>
  <c r="G3242" i="1"/>
  <c r="I3892" i="1"/>
  <c r="M3892" i="1"/>
  <c r="I2710" i="1"/>
  <c r="G2710" i="1"/>
  <c r="I216" i="1"/>
  <c r="M216" i="1"/>
  <c r="I5568" i="1"/>
  <c r="G5568" i="1"/>
  <c r="I561" i="1"/>
  <c r="M561" i="1"/>
  <c r="I1802" i="1"/>
  <c r="G1802" i="1"/>
  <c r="I2238" i="1"/>
  <c r="M2238" i="1"/>
  <c r="I2451" i="1"/>
  <c r="G2451" i="1"/>
  <c r="I821" i="1"/>
  <c r="M821" i="1"/>
  <c r="I2231" i="1"/>
  <c r="G2231" i="1"/>
  <c r="I2953" i="1"/>
  <c r="M2953" i="1"/>
  <c r="I3628" i="1"/>
  <c r="G3628" i="1"/>
  <c r="I2783" i="1"/>
  <c r="M2783" i="1"/>
  <c r="I5016" i="1"/>
  <c r="G5016" i="1"/>
  <c r="M4179" i="1"/>
  <c r="M1415" i="1"/>
  <c r="I3484" i="1"/>
  <c r="G3484" i="1"/>
  <c r="M4710" i="1"/>
  <c r="I2306" i="1"/>
  <c r="M2306" i="1"/>
  <c r="I5089" i="1"/>
  <c r="G5089" i="1"/>
  <c r="I1447" i="1"/>
  <c r="M1447" i="1"/>
  <c r="I2854" i="1"/>
  <c r="G2854" i="1"/>
  <c r="I1424" i="1"/>
  <c r="M1424" i="1"/>
  <c r="I4470" i="1"/>
  <c r="G4470" i="1"/>
  <c r="I1825" i="1"/>
  <c r="M1825" i="1"/>
  <c r="I49" i="1"/>
  <c r="G49" i="1"/>
  <c r="I294" i="1"/>
  <c r="M294" i="1"/>
  <c r="I1656" i="1"/>
  <c r="G1656" i="1"/>
  <c r="I1445" i="1"/>
  <c r="M1445" i="1"/>
  <c r="I4085" i="1"/>
  <c r="G4085" i="1"/>
  <c r="I5567" i="1"/>
  <c r="M5567" i="1"/>
  <c r="I910" i="1"/>
  <c r="G910" i="1"/>
  <c r="I3342" i="1"/>
  <c r="M3342" i="1"/>
  <c r="I843" i="1"/>
  <c r="G843" i="1"/>
  <c r="I5138" i="1"/>
  <c r="M5138" i="1"/>
  <c r="I3578" i="1"/>
  <c r="G3578" i="1"/>
  <c r="I47" i="1"/>
  <c r="M47" i="1"/>
  <c r="I3798" i="1"/>
  <c r="G3798" i="1"/>
  <c r="I502" i="1"/>
  <c r="M502" i="1"/>
  <c r="I1997" i="1"/>
  <c r="G1997" i="1"/>
  <c r="I1540" i="1"/>
  <c r="M1540" i="1"/>
  <c r="I5093" i="1"/>
  <c r="G5093" i="1"/>
  <c r="I2646" i="1"/>
  <c r="G2646" i="1"/>
  <c r="I5638" i="1"/>
  <c r="M5638" i="1"/>
  <c r="I4777" i="1"/>
  <c r="G4777" i="1"/>
  <c r="I4848" i="1"/>
  <c r="G4848" i="1"/>
  <c r="I1611" i="1"/>
  <c r="M1611" i="1"/>
  <c r="I2812" i="1"/>
  <c r="G2812" i="1"/>
  <c r="I3527" i="1"/>
  <c r="M3527" i="1"/>
  <c r="I3913" i="1"/>
  <c r="G3913" i="1"/>
  <c r="I745" i="1"/>
  <c r="M745" i="1"/>
  <c r="I4685" i="1"/>
  <c r="G4685" i="1"/>
  <c r="I3767" i="1"/>
  <c r="M3767" i="1"/>
  <c r="I368" i="1"/>
  <c r="G368" i="1"/>
  <c r="I816" i="1"/>
  <c r="M816" i="1"/>
  <c r="I1658" i="1"/>
  <c r="G1658" i="1"/>
  <c r="I1080" i="1"/>
  <c r="M1080" i="1"/>
  <c r="I2351" i="1"/>
  <c r="G2351" i="1"/>
  <c r="I119" i="1"/>
  <c r="M119" i="1"/>
  <c r="I5282" i="1"/>
  <c r="M5282" i="1"/>
  <c r="M484" i="1"/>
  <c r="I963" i="1"/>
  <c r="G963" i="1"/>
  <c r="M963" i="1"/>
  <c r="M575" i="1"/>
  <c r="I2790" i="1"/>
  <c r="M2790" i="1"/>
  <c r="I3863" i="1"/>
  <c r="G3863" i="1"/>
  <c r="I2110" i="1"/>
  <c r="G2110" i="1"/>
  <c r="I4154" i="1"/>
  <c r="M4154" i="1"/>
  <c r="M2260" i="1"/>
  <c r="I5356" i="1"/>
  <c r="G5356" i="1"/>
  <c r="I2162" i="1"/>
  <c r="G2162" i="1"/>
  <c r="M2162" i="1"/>
  <c r="I1392" i="1"/>
  <c r="M1392" i="1"/>
  <c r="I1275" i="1"/>
  <c r="G1275" i="1"/>
  <c r="M1275" i="1"/>
  <c r="M70" i="1"/>
  <c r="I1398" i="1"/>
  <c r="G1398" i="1"/>
  <c r="I767" i="1"/>
  <c r="M767" i="1"/>
  <c r="M632" i="1"/>
  <c r="I3338" i="1"/>
  <c r="M3338" i="1"/>
  <c r="M4661" i="1"/>
  <c r="I5573" i="1"/>
  <c r="M5573" i="1"/>
  <c r="I4059" i="1"/>
  <c r="M4059" i="1"/>
  <c r="I2575" i="1"/>
  <c r="G2575" i="1"/>
  <c r="M746" i="1"/>
  <c r="I2500" i="1"/>
  <c r="G2500" i="1"/>
  <c r="I1206" i="1"/>
  <c r="M1206" i="1"/>
  <c r="M5070" i="1"/>
  <c r="I3629" i="1"/>
  <c r="M3629" i="1"/>
  <c r="I1103" i="1"/>
  <c r="G1103" i="1"/>
  <c r="I2138" i="1"/>
  <c r="M2138" i="1"/>
  <c r="I3723" i="1"/>
  <c r="G3723" i="1"/>
  <c r="I3050" i="1"/>
  <c r="M3050" i="1"/>
  <c r="I1347" i="1"/>
  <c r="G1347" i="1"/>
  <c r="I792" i="1"/>
  <c r="M792" i="1"/>
  <c r="I5449" i="1"/>
  <c r="G5449" i="1"/>
  <c r="I5450" i="1"/>
  <c r="M5450" i="1"/>
  <c r="I344" i="1"/>
  <c r="G344" i="1"/>
  <c r="I2141" i="1"/>
  <c r="M2141" i="1"/>
  <c r="I1007" i="1"/>
  <c r="G1007" i="1"/>
  <c r="I630" i="1"/>
  <c r="M630" i="1"/>
  <c r="I170" i="1"/>
  <c r="G170" i="1"/>
  <c r="I1346" i="1"/>
  <c r="M1346" i="1"/>
  <c r="I844" i="1"/>
  <c r="G844" i="1"/>
  <c r="I2688" i="1"/>
  <c r="M2688" i="1"/>
  <c r="I144" i="1"/>
  <c r="G144" i="1"/>
  <c r="I1256" i="1"/>
  <c r="M1256" i="1"/>
  <c r="I480" i="1"/>
  <c r="G480" i="1"/>
  <c r="I5118" i="1"/>
  <c r="M5118" i="1"/>
  <c r="I2379" i="1"/>
  <c r="G2379" i="1"/>
  <c r="I1679" i="1"/>
  <c r="M1679" i="1"/>
  <c r="I3575" i="1"/>
  <c r="G3575" i="1"/>
  <c r="I2114" i="1"/>
  <c r="M2114" i="1"/>
  <c r="G2114" i="1"/>
  <c r="I317" i="1"/>
  <c r="M317" i="1"/>
  <c r="G317" i="1"/>
  <c r="I528" i="1"/>
  <c r="M528" i="1"/>
  <c r="I481" i="1"/>
  <c r="M481" i="1"/>
  <c r="I676" i="1"/>
  <c r="G676" i="1"/>
  <c r="I2494" i="1"/>
  <c r="G2494" i="1"/>
  <c r="I2711" i="1"/>
  <c r="G2711" i="1"/>
  <c r="I1851" i="1"/>
  <c r="G1851" i="1"/>
  <c r="I4009" i="1"/>
  <c r="G4009" i="1"/>
  <c r="I3437" i="1"/>
  <c r="G3437" i="1"/>
  <c r="I2645" i="1"/>
  <c r="G2645" i="1"/>
  <c r="I2359" i="1"/>
  <c r="M2359" i="1"/>
  <c r="G2359" i="1"/>
  <c r="I3963" i="1"/>
  <c r="M3963" i="1"/>
  <c r="G3963" i="1"/>
  <c r="I1704" i="1"/>
  <c r="G1704" i="1"/>
  <c r="I5333" i="1"/>
  <c r="M5333" i="1"/>
  <c r="I2167" i="1"/>
  <c r="G2167" i="1"/>
  <c r="I3961" i="1"/>
  <c r="M3961" i="1"/>
  <c r="I4202" i="1"/>
  <c r="G4202" i="1"/>
  <c r="I701" i="1"/>
  <c r="M701" i="1"/>
  <c r="I1176" i="1"/>
  <c r="G1176" i="1"/>
  <c r="I1061" i="1"/>
  <c r="M1061" i="1"/>
  <c r="I4755" i="1"/>
  <c r="G4755" i="1"/>
  <c r="I800" i="1"/>
  <c r="M800" i="1"/>
  <c r="I3912" i="1"/>
  <c r="G3912" i="1"/>
  <c r="I201" i="1"/>
  <c r="M201" i="1"/>
  <c r="I1660" i="1"/>
  <c r="G1660" i="1"/>
  <c r="M2763" i="1"/>
  <c r="I653" i="1"/>
  <c r="G653" i="1"/>
  <c r="I2837" i="1"/>
  <c r="M2837" i="1"/>
  <c r="I3145" i="1"/>
  <c r="G3145" i="1"/>
  <c r="M5453" i="1"/>
  <c r="I2470" i="1"/>
  <c r="G2470" i="1"/>
  <c r="I4662" i="1"/>
  <c r="M4662" i="1"/>
  <c r="M5428" i="1"/>
  <c r="I1417" i="1"/>
  <c r="G1417" i="1"/>
  <c r="I958" i="1"/>
  <c r="M958" i="1"/>
  <c r="G958" i="1"/>
  <c r="I4415" i="1"/>
  <c r="M4415" i="1"/>
  <c r="G4415" i="1"/>
  <c r="I4994" i="1"/>
  <c r="G4994" i="1"/>
  <c r="I3147" i="1"/>
  <c r="M3147" i="1"/>
  <c r="G3147" i="1"/>
  <c r="I3914" i="1"/>
  <c r="G3914" i="1"/>
  <c r="I5448" i="1"/>
  <c r="G5448" i="1"/>
  <c r="I74" i="1"/>
  <c r="M74" i="1"/>
  <c r="G74" i="1"/>
  <c r="I1895" i="1"/>
  <c r="M1895" i="1"/>
  <c r="G1895" i="1"/>
  <c r="I1636" i="1"/>
  <c r="M1636" i="1"/>
  <c r="G1636" i="1"/>
  <c r="I5549" i="1"/>
  <c r="G5549" i="1"/>
  <c r="I2450" i="1"/>
  <c r="G2450" i="1"/>
  <c r="I2283" i="1"/>
  <c r="G2283" i="1"/>
  <c r="I862" i="1"/>
  <c r="G862" i="1"/>
  <c r="I3100" i="1"/>
  <c r="M3100" i="1"/>
  <c r="G3100" i="1"/>
  <c r="I4657" i="1"/>
  <c r="G4657" i="1"/>
  <c r="I2569" i="1"/>
  <c r="G2569" i="1"/>
  <c r="I2328" i="1"/>
  <c r="G2328" i="1"/>
  <c r="I1153" i="1"/>
  <c r="G1153" i="1"/>
  <c r="I4" i="1"/>
  <c r="G4" i="1"/>
  <c r="I1055" i="1"/>
  <c r="G1055" i="1"/>
  <c r="I4278" i="1"/>
  <c r="M4278" i="1"/>
  <c r="I5040" i="1"/>
  <c r="G5040" i="1"/>
  <c r="I1112" i="1"/>
  <c r="G1112" i="1"/>
  <c r="I4949" i="1"/>
  <c r="M4949" i="1"/>
  <c r="I741" i="1"/>
  <c r="G741" i="1"/>
  <c r="I1830" i="1"/>
  <c r="G1830" i="1"/>
  <c r="I1349" i="1"/>
  <c r="M1349" i="1"/>
  <c r="I5310" i="1"/>
  <c r="M5310" i="1"/>
  <c r="I890" i="1"/>
  <c r="M890" i="1"/>
  <c r="I2501" i="1"/>
  <c r="G2501" i="1"/>
  <c r="I533" i="1"/>
  <c r="G533" i="1"/>
  <c r="I2330" i="1"/>
  <c r="G2330" i="1"/>
  <c r="I3866" i="1"/>
  <c r="G3866" i="1"/>
  <c r="I4752" i="1"/>
  <c r="M4752" i="1"/>
  <c r="G4752" i="1"/>
  <c r="I3096" i="1"/>
  <c r="M3096" i="1"/>
  <c r="I2092" i="1"/>
  <c r="M2092" i="1"/>
  <c r="G2092" i="1"/>
  <c r="I1060" i="1"/>
  <c r="M1060" i="1"/>
  <c r="G1060" i="1"/>
  <c r="G3627" i="1"/>
  <c r="M392" i="1"/>
  <c r="M408" i="1"/>
  <c r="M3288" i="1"/>
  <c r="G4517" i="1"/>
  <c r="G3023" i="1"/>
  <c r="G3600" i="1"/>
  <c r="G1609" i="1"/>
  <c r="G189" i="1"/>
  <c r="G461" i="1"/>
  <c r="G1063" i="1"/>
  <c r="G1128" i="1"/>
  <c r="G3870" i="1"/>
  <c r="G1632" i="1"/>
  <c r="G508" i="1"/>
  <c r="G4177" i="1"/>
  <c r="G1109" i="1"/>
  <c r="G1395" i="1"/>
  <c r="G3173" i="1"/>
  <c r="G4511" i="1"/>
  <c r="G153" i="1"/>
  <c r="G5643" i="1"/>
  <c r="G1088" i="1"/>
  <c r="G2406" i="1"/>
  <c r="G4276" i="1"/>
  <c r="G1149" i="1"/>
  <c r="G2047" i="1"/>
  <c r="G4924" i="1"/>
  <c r="G4636" i="1"/>
  <c r="M197" i="1"/>
  <c r="M175" i="1"/>
  <c r="M694" i="1"/>
  <c r="M2137" i="1"/>
  <c r="G2117" i="1"/>
  <c r="G1300" i="1"/>
  <c r="G2090" i="1"/>
  <c r="G1230" i="1"/>
  <c r="G727" i="1"/>
  <c r="G1846" i="1"/>
  <c r="G3652" i="1"/>
  <c r="G3169" i="1"/>
  <c r="G2378" i="1"/>
  <c r="G1342" i="1"/>
  <c r="G3843" i="1"/>
  <c r="G2303" i="1"/>
  <c r="G3388" i="1"/>
  <c r="G2567" i="1"/>
  <c r="M2256" i="1"/>
  <c r="M1664" i="1"/>
  <c r="M4440" i="1"/>
  <c r="G5617" i="1"/>
  <c r="G486" i="1"/>
  <c r="G1278" i="1"/>
  <c r="G3939" i="1"/>
  <c r="G4853" i="1"/>
  <c r="G2839" i="1"/>
  <c r="G72" i="1"/>
  <c r="G3580" i="1"/>
  <c r="G4829" i="1"/>
  <c r="G289" i="1"/>
  <c r="G2590" i="1"/>
  <c r="G4271" i="1"/>
  <c r="G3796" i="1"/>
  <c r="G3678" i="1"/>
  <c r="G722" i="1"/>
  <c r="G1157" i="1"/>
  <c r="G3845" i="1"/>
  <c r="G1686" i="1"/>
  <c r="G2212" i="1"/>
  <c r="G3148" i="1"/>
  <c r="G574" i="1"/>
  <c r="G3676" i="1"/>
  <c r="G384" i="1"/>
  <c r="G2430" i="1"/>
  <c r="G5283" i="1"/>
  <c r="G309" i="1"/>
  <c r="G4127" i="1"/>
  <c r="G5401" i="1"/>
  <c r="G1085" i="1"/>
  <c r="G5021" i="1"/>
  <c r="G388" i="1"/>
  <c r="G5166" i="1"/>
  <c r="G3695" i="1"/>
  <c r="G4368" i="1"/>
  <c r="G1896" i="1"/>
  <c r="G1343" i="1"/>
  <c r="G705" i="1"/>
  <c r="G944" i="1"/>
  <c r="G1319" i="1"/>
  <c r="G1750" i="1"/>
  <c r="I3246" i="1"/>
  <c r="G3246" i="1"/>
  <c r="I651" i="1"/>
  <c r="G651" i="1"/>
  <c r="I622" i="1"/>
  <c r="G622" i="1"/>
  <c r="I4251" i="1"/>
  <c r="G4251" i="1"/>
  <c r="I5383" i="1"/>
  <c r="G5383" i="1"/>
  <c r="I4369" i="1"/>
  <c r="G4369" i="1"/>
  <c r="I5239" i="1"/>
  <c r="G5239" i="1"/>
  <c r="I1327" i="1"/>
  <c r="G1327" i="1"/>
  <c r="I2237" i="1"/>
  <c r="M2237" i="1"/>
  <c r="I4560" i="1"/>
  <c r="M4560" i="1"/>
  <c r="G4560" i="1"/>
  <c r="I1901" i="1"/>
  <c r="G1901" i="1"/>
  <c r="I195" i="1"/>
  <c r="M195" i="1"/>
  <c r="G195" i="1"/>
  <c r="I1616" i="1"/>
  <c r="M1616" i="1"/>
  <c r="G1616" i="1"/>
  <c r="I4104" i="1"/>
  <c r="M4104" i="1"/>
  <c r="G4104" i="1"/>
  <c r="I2208" i="1"/>
  <c r="M2208" i="1"/>
  <c r="G2208" i="1"/>
  <c r="I4176" i="1"/>
  <c r="M4176" i="1"/>
  <c r="G4176" i="1"/>
  <c r="I409" i="1"/>
  <c r="G409" i="1"/>
  <c r="I5327" i="1"/>
  <c r="G5327" i="1"/>
  <c r="I2926" i="1"/>
  <c r="G2926" i="1"/>
  <c r="I2382" i="1"/>
  <c r="G2382" i="1"/>
  <c r="I2574" i="1"/>
  <c r="G2574" i="1"/>
  <c r="I3239" i="1"/>
  <c r="G3239" i="1"/>
  <c r="I2641" i="1"/>
  <c r="G2641" i="1"/>
  <c r="I3821" i="1"/>
  <c r="G3821" i="1"/>
  <c r="I2615" i="1"/>
  <c r="M2615" i="1"/>
  <c r="G2615" i="1"/>
  <c r="I3650" i="1"/>
  <c r="G3650" i="1"/>
  <c r="I2566" i="1"/>
  <c r="M2566" i="1"/>
  <c r="G2566" i="1"/>
  <c r="I1706" i="1"/>
  <c r="M1706" i="1"/>
  <c r="G1706" i="1"/>
  <c r="I152" i="1"/>
  <c r="M152" i="1"/>
  <c r="G152" i="1"/>
  <c r="I431" i="1"/>
  <c r="M431" i="1"/>
  <c r="G431" i="1"/>
  <c r="I775" i="1"/>
  <c r="M775" i="1"/>
  <c r="G775" i="1"/>
  <c r="G2282" i="1"/>
  <c r="G1828" i="1"/>
  <c r="G1472" i="1"/>
  <c r="G5329" i="1"/>
  <c r="G866" i="1"/>
  <c r="G1683" i="1"/>
  <c r="G3605" i="1"/>
  <c r="G4895" i="1"/>
  <c r="G4396" i="1"/>
  <c r="G1581" i="1"/>
  <c r="G4370" i="1"/>
  <c r="G4947" i="1"/>
  <c r="G2662" i="1"/>
  <c r="G1608" i="1"/>
  <c r="G1174" i="1"/>
  <c r="G2836" i="1"/>
  <c r="G4344" i="1"/>
  <c r="G3480" i="1"/>
  <c r="G1752" i="1"/>
  <c r="G750" i="1"/>
  <c r="G5620" i="1"/>
  <c r="G4612" i="1"/>
  <c r="I3339" i="1"/>
  <c r="G3339" i="1"/>
  <c r="M2767" i="1"/>
  <c r="I3313" i="1"/>
  <c r="G3313" i="1"/>
  <c r="I2618" i="1"/>
  <c r="G2618" i="1"/>
  <c r="I56" i="1"/>
  <c r="G56" i="1"/>
  <c r="I1032" i="1"/>
  <c r="G1032" i="1"/>
  <c r="I3318" i="1"/>
  <c r="G3318" i="1"/>
  <c r="I4972" i="1"/>
  <c r="G4972" i="1"/>
  <c r="I1635" i="1"/>
  <c r="G1635" i="1"/>
  <c r="I2884" i="1"/>
  <c r="M2884" i="1"/>
  <c r="G2884" i="1"/>
  <c r="M2934" i="1"/>
  <c r="I1612" i="1"/>
  <c r="M1612" i="1"/>
  <c r="G1612" i="1"/>
  <c r="M5042" i="1"/>
  <c r="I2640" i="1"/>
  <c r="M2640" i="1"/>
  <c r="G2640" i="1"/>
  <c r="M5572" i="1"/>
  <c r="I3918" i="1"/>
  <c r="M3918" i="1"/>
  <c r="G3918" i="1"/>
  <c r="M4323" i="1"/>
  <c r="I1303" i="1"/>
  <c r="M1303" i="1"/>
  <c r="G1303" i="1"/>
  <c r="M2999" i="1"/>
  <c r="I3865" i="1"/>
  <c r="M3865" i="1"/>
  <c r="G3865" i="1"/>
  <c r="M4536" i="1"/>
  <c r="I4007" i="1"/>
  <c r="M4007" i="1"/>
  <c r="G4007" i="1"/>
  <c r="M673" i="1"/>
  <c r="I243" i="1"/>
  <c r="M243" i="1"/>
  <c r="G243" i="1"/>
  <c r="M4655" i="1"/>
  <c r="I2761" i="1"/>
  <c r="M2761" i="1"/>
  <c r="G2761" i="1"/>
  <c r="M1179" i="1"/>
  <c r="I222" i="1"/>
  <c r="M222" i="1"/>
  <c r="G222" i="1"/>
  <c r="M3408" i="1"/>
  <c r="I4367" i="1"/>
  <c r="M4367" i="1"/>
  <c r="G4367" i="1"/>
  <c r="M2278" i="1"/>
  <c r="I1878" i="1"/>
  <c r="M1878" i="1"/>
  <c r="G1878" i="1"/>
  <c r="M3916" i="1"/>
  <c r="G5065" i="1"/>
  <c r="I2190" i="1"/>
  <c r="G2190" i="1"/>
  <c r="I847" i="1"/>
  <c r="G847" i="1"/>
  <c r="I5116" i="1"/>
  <c r="G5116" i="1"/>
  <c r="I2326" i="1"/>
  <c r="G2326" i="1"/>
  <c r="I1203" i="1"/>
  <c r="G1203" i="1"/>
  <c r="I2597" i="1"/>
  <c r="G2597" i="1"/>
  <c r="I290" i="1"/>
  <c r="G290" i="1"/>
  <c r="I939" i="1"/>
  <c r="G939" i="1"/>
  <c r="I4901" i="1"/>
  <c r="G4901" i="1"/>
  <c r="I1034" i="1"/>
  <c r="G1034" i="1"/>
  <c r="I742" i="1"/>
  <c r="G742" i="1"/>
  <c r="I2135" i="1"/>
  <c r="G2135" i="1"/>
  <c r="I95" i="1"/>
  <c r="G95" i="1"/>
  <c r="I4056" i="1"/>
  <c r="G4056" i="1"/>
  <c r="I4659" i="1"/>
  <c r="G4659" i="1"/>
  <c r="I2715" i="1"/>
  <c r="G2715" i="1"/>
  <c r="I2975" i="1"/>
  <c r="G2975" i="1"/>
  <c r="I1560" i="1"/>
  <c r="G1560" i="1"/>
  <c r="I1654" i="1"/>
  <c r="G1654" i="1"/>
  <c r="I2426" i="1"/>
  <c r="G2426" i="1"/>
  <c r="I4152" i="1"/>
  <c r="G4152" i="1"/>
  <c r="I4535" i="1"/>
  <c r="G4535" i="1"/>
  <c r="I822" i="1"/>
  <c r="G822" i="1"/>
  <c r="I4992" i="1"/>
  <c r="G4992" i="1"/>
  <c r="I3097" i="1"/>
  <c r="G3097" i="1"/>
  <c r="I3217" i="1"/>
  <c r="G3217" i="1"/>
  <c r="I2019" i="1"/>
  <c r="G2019" i="1"/>
  <c r="I292" i="1"/>
  <c r="M292" i="1"/>
  <c r="G292" i="1"/>
  <c r="M3071" i="1"/>
  <c r="G1685" i="1"/>
  <c r="G2933" i="1"/>
  <c r="M3289" i="1"/>
  <c r="G1326" i="1"/>
  <c r="M919" i="1"/>
  <c r="I1510" i="1"/>
  <c r="M1510" i="1"/>
  <c r="I4084" i="1"/>
  <c r="M4084" i="1"/>
  <c r="I3960" i="1"/>
  <c r="M3960" i="1"/>
  <c r="I1925" i="1"/>
  <c r="M1925" i="1"/>
  <c r="I3647" i="1"/>
  <c r="M3647" i="1"/>
  <c r="I3049" i="1"/>
  <c r="M3049" i="1"/>
  <c r="I2495" i="1"/>
  <c r="M2495" i="1"/>
  <c r="I5020" i="1"/>
  <c r="M5020" i="1"/>
  <c r="I2473" i="1"/>
  <c r="M2473" i="1"/>
  <c r="I477" i="1"/>
  <c r="M477" i="1"/>
  <c r="I417" i="1"/>
  <c r="I2310" i="1"/>
  <c r="M2310" i="1"/>
  <c r="I3193" i="1"/>
  <c r="M3193" i="1"/>
  <c r="I4682" i="1"/>
  <c r="M4682" i="1"/>
  <c r="I2862" i="1"/>
  <c r="M2862" i="1"/>
  <c r="I2235" i="1"/>
  <c r="M2235" i="1"/>
  <c r="I4559" i="1"/>
  <c r="M4559" i="1"/>
  <c r="I1372" i="1"/>
  <c r="M1372" i="1"/>
  <c r="I3004" i="1"/>
  <c r="M3004" i="1"/>
  <c r="I5640" i="1"/>
  <c r="M5640" i="1"/>
  <c r="I3366" i="1"/>
  <c r="M3366" i="1"/>
  <c r="I3126" i="1"/>
  <c r="M3126" i="1"/>
  <c r="I3985" i="1"/>
  <c r="G3985" i="1"/>
  <c r="M3985" i="1"/>
  <c r="I2302" i="1"/>
  <c r="G2302" i="1"/>
  <c r="M2302" i="1"/>
  <c r="I1783" i="1"/>
  <c r="G1783" i="1"/>
  <c r="M1783" i="1"/>
  <c r="I556" i="1"/>
  <c r="G556" i="1"/>
  <c r="M556" i="1"/>
  <c r="I4134" i="1"/>
  <c r="G4134" i="1"/>
  <c r="M4134" i="1"/>
  <c r="I3171" i="1"/>
  <c r="G3171" i="1"/>
  <c r="M3171" i="1"/>
  <c r="I1352" i="1"/>
  <c r="G1352" i="1"/>
  <c r="M1352" i="1"/>
  <c r="I2184" i="1"/>
  <c r="G2184" i="1"/>
  <c r="M2184" i="1"/>
  <c r="I5647" i="1"/>
  <c r="G5647" i="1"/>
  <c r="M5647" i="1"/>
  <c r="I4374" i="1"/>
  <c r="G4374" i="1"/>
  <c r="M4374" i="1"/>
  <c r="I1854" i="1"/>
  <c r="G1854" i="1"/>
  <c r="M1854" i="1"/>
  <c r="I149" i="1"/>
  <c r="G149" i="1"/>
  <c r="M149" i="1"/>
  <c r="I564" i="1"/>
  <c r="M1824" i="1"/>
  <c r="M1678" i="1"/>
  <c r="M2951" i="1"/>
  <c r="M2230" i="1"/>
  <c r="M4825" i="1"/>
  <c r="G4178" i="1"/>
  <c r="M98" i="1"/>
  <c r="G5425" i="1"/>
  <c r="M3769" i="1"/>
  <c r="G2254" i="1"/>
  <c r="M3121" i="1"/>
  <c r="G5285" i="1"/>
  <c r="M1519" i="1"/>
  <c r="G5496" i="1"/>
  <c r="M4038" i="1"/>
  <c r="G1994" i="1"/>
  <c r="M555" i="1"/>
  <c r="G4993" i="1"/>
  <c r="M3654" i="1"/>
  <c r="G1798" i="1"/>
  <c r="M5662" i="1"/>
  <c r="G4036" i="1"/>
  <c r="I3409" i="1"/>
  <c r="M3409" i="1"/>
  <c r="I4515" i="1"/>
  <c r="M4515" i="1"/>
  <c r="I4971" i="1"/>
  <c r="M4971" i="1"/>
  <c r="I3844" i="1"/>
  <c r="M3844" i="1"/>
  <c r="I2188" i="1"/>
  <c r="M2188" i="1"/>
  <c r="I1563" i="1"/>
  <c r="M1563" i="1"/>
  <c r="I1127" i="1"/>
  <c r="M1127" i="1"/>
  <c r="I891" i="1"/>
  <c r="M891" i="1"/>
  <c r="I1999" i="1"/>
  <c r="M1999" i="1"/>
  <c r="I887" i="1"/>
  <c r="M887" i="1"/>
  <c r="I3841" i="1"/>
  <c r="M3841" i="1"/>
  <c r="I1420" i="1"/>
  <c r="M1420" i="1"/>
  <c r="I5066" i="1"/>
  <c r="M5066" i="1"/>
  <c r="I1777" i="1"/>
  <c r="M1777" i="1"/>
  <c r="I5618" i="1"/>
  <c r="M5618" i="1"/>
  <c r="I2811" i="1"/>
  <c r="M2811" i="1"/>
  <c r="I5231" i="1"/>
  <c r="M5231" i="1"/>
  <c r="I5234" i="1"/>
  <c r="G5234" i="1"/>
  <c r="M5234" i="1"/>
  <c r="I3024" i="1"/>
  <c r="G3024" i="1"/>
  <c r="M3024" i="1"/>
  <c r="G794" i="1"/>
  <c r="G1107" i="1"/>
  <c r="G1661" i="1"/>
  <c r="G4230" i="1"/>
  <c r="G4995" i="1"/>
  <c r="G4804" i="1"/>
  <c r="G3533" i="1"/>
  <c r="G1947" i="1"/>
  <c r="G5475" i="1"/>
  <c r="G4613" i="1"/>
  <c r="G1902" i="1"/>
  <c r="I5402" i="1"/>
  <c r="M5402" i="1"/>
  <c r="I364" i="1"/>
  <c r="M364" i="1"/>
  <c r="I117" i="1"/>
  <c r="M117" i="1"/>
  <c r="I799" i="1"/>
  <c r="M799" i="1"/>
  <c r="I3604" i="1"/>
  <c r="M3604" i="1"/>
  <c r="I2311" i="1"/>
  <c r="M2311" i="1"/>
  <c r="I2449" i="1"/>
  <c r="M2449" i="1"/>
  <c r="I3504" i="1"/>
  <c r="M3504" i="1"/>
  <c r="I2166" i="1"/>
  <c r="M2166" i="1"/>
  <c r="I1177" i="1"/>
  <c r="M1177" i="1"/>
  <c r="I3244" i="1"/>
  <c r="M3244" i="1"/>
  <c r="I3196" i="1"/>
  <c r="M3196" i="1"/>
  <c r="I487" i="1"/>
  <c r="M487" i="1"/>
  <c r="I5189" i="1"/>
  <c r="M5189" i="1"/>
  <c r="I1106" i="1"/>
  <c r="M1106" i="1"/>
  <c r="I2308" i="1"/>
  <c r="M2308" i="1"/>
  <c r="I167" i="1"/>
  <c r="M167" i="1"/>
  <c r="I124" i="1"/>
  <c r="G124" i="1"/>
  <c r="M124" i="1"/>
  <c r="I4707" i="1"/>
  <c r="G4707" i="1"/>
  <c r="M4707" i="1"/>
  <c r="I895" i="1"/>
  <c r="G895" i="1"/>
  <c r="M895" i="1"/>
  <c r="I4779" i="1"/>
  <c r="G4779" i="1"/>
  <c r="M4779" i="1"/>
  <c r="I769" i="1"/>
  <c r="G769" i="1"/>
  <c r="M769" i="1"/>
  <c r="I527" i="1"/>
  <c r="G527" i="1"/>
  <c r="M527" i="1"/>
  <c r="I4446" i="1"/>
  <c r="G4446" i="1"/>
  <c r="M4446" i="1"/>
  <c r="I1182" i="1"/>
  <c r="G1182" i="1"/>
  <c r="M1182" i="1"/>
  <c r="I3558" i="1"/>
  <c r="G3558" i="1"/>
  <c r="M3558" i="1"/>
  <c r="I4419" i="1"/>
  <c r="G4419" i="1"/>
  <c r="M4419" i="1"/>
  <c r="G5330" i="1"/>
  <c r="G2573" i="1"/>
  <c r="M794" i="1"/>
  <c r="G1990" i="1"/>
  <c r="M1107" i="1"/>
  <c r="G213" i="1"/>
  <c r="M5330" i="1"/>
  <c r="G1972" i="1"/>
  <c r="M2573" i="1"/>
  <c r="G312" i="1"/>
  <c r="M1661" i="1"/>
  <c r="M4230" i="1"/>
  <c r="M4995" i="1"/>
  <c r="M4804" i="1"/>
  <c r="M3533" i="1"/>
  <c r="M1947" i="1"/>
  <c r="M5475" i="1"/>
  <c r="M4613" i="1"/>
  <c r="M1902" i="1"/>
  <c r="G1510" i="1"/>
  <c r="I700" i="1"/>
  <c r="M700" i="1"/>
  <c r="G4084" i="1"/>
  <c r="G3960" i="1"/>
  <c r="G1925" i="1"/>
  <c r="G3647" i="1"/>
  <c r="G3049" i="1"/>
  <c r="I1294" i="1"/>
  <c r="M1294" i="1"/>
  <c r="G2495" i="1"/>
  <c r="I3891" i="1"/>
  <c r="M3891" i="1"/>
  <c r="G5020" i="1"/>
  <c r="I868" i="1"/>
  <c r="M868" i="1"/>
  <c r="G2473" i="1"/>
  <c r="I680" i="1"/>
  <c r="M680" i="1"/>
  <c r="G477" i="1"/>
  <c r="G417" i="1"/>
  <c r="I1462" i="1"/>
  <c r="M1462" i="1"/>
  <c r="G2310" i="1"/>
  <c r="I2760" i="1"/>
  <c r="M2760" i="1"/>
  <c r="G3193" i="1"/>
  <c r="G4682" i="1"/>
  <c r="G2862" i="1"/>
  <c r="I3387" i="1"/>
  <c r="M3387" i="1"/>
  <c r="I4205" i="1"/>
  <c r="M4205" i="1"/>
  <c r="I4727" i="1"/>
  <c r="M4727" i="1"/>
  <c r="G2235" i="1"/>
  <c r="I188" i="1"/>
  <c r="M188" i="1"/>
  <c r="G4559" i="1"/>
  <c r="I2885" i="1"/>
  <c r="M2885" i="1"/>
  <c r="G1372" i="1"/>
  <c r="I2475" i="1"/>
  <c r="M2475" i="1"/>
  <c r="G3004" i="1"/>
  <c r="I917" i="1"/>
  <c r="M917" i="1"/>
  <c r="I2160" i="1"/>
  <c r="M2160" i="1"/>
  <c r="G5640" i="1"/>
  <c r="I1296" i="1"/>
  <c r="M1296" i="1"/>
  <c r="G3366" i="1"/>
  <c r="G3126" i="1"/>
  <c r="I1728" i="1"/>
  <c r="G1728" i="1"/>
  <c r="M1728" i="1"/>
  <c r="I529" i="1"/>
  <c r="G529" i="1"/>
  <c r="M529" i="1"/>
  <c r="I3551" i="1"/>
  <c r="G3551" i="1"/>
  <c r="M3551" i="1"/>
  <c r="G1468" i="1"/>
  <c r="G3989" i="1"/>
  <c r="G31" i="1"/>
  <c r="G146" i="1"/>
  <c r="G1344" i="1"/>
  <c r="G2329" i="1"/>
  <c r="G1248" i="1"/>
  <c r="G720" i="1"/>
  <c r="G5019" i="1"/>
  <c r="G1231" i="1"/>
  <c r="G407" i="1"/>
  <c r="G1727" i="1"/>
  <c r="G1130" i="1"/>
  <c r="G965" i="1"/>
  <c r="G3839" i="1"/>
  <c r="G4950" i="1"/>
  <c r="G4806" i="1"/>
  <c r="G5279" i="1"/>
  <c r="G3292" i="1"/>
  <c r="G1826" i="1"/>
  <c r="G1446" i="1"/>
  <c r="G4703" i="1"/>
  <c r="G464" i="1"/>
  <c r="G246" i="1"/>
  <c r="G2380" i="1"/>
  <c r="G4799" i="1"/>
  <c r="M1225" i="1"/>
  <c r="G4249" i="1"/>
  <c r="M2928" i="1"/>
  <c r="M2335" i="1"/>
  <c r="M3556" i="1"/>
  <c r="G4922" i="1"/>
  <c r="M3795" i="1"/>
  <c r="G1269" i="1"/>
  <c r="M623" i="1"/>
  <c r="M224" i="1"/>
  <c r="G3481" i="1"/>
  <c r="M2523" i="1"/>
  <c r="G4587" i="1"/>
  <c r="M5184" i="1"/>
  <c r="G414" i="1"/>
  <c r="M1894" i="1"/>
  <c r="G1731" i="1"/>
  <c r="M453" i="1"/>
  <c r="G463" i="1"/>
  <c r="M3702" i="1"/>
  <c r="G4564" i="1"/>
  <c r="M4632" i="1"/>
  <c r="G2134" i="1"/>
  <c r="M5452" i="1"/>
  <c r="M1441" i="1"/>
  <c r="M4588" i="1"/>
  <c r="G1056" i="1"/>
  <c r="M102" i="1"/>
  <c r="M3534" i="1"/>
  <c r="M99" i="1"/>
  <c r="M437" i="1"/>
  <c r="M4991" i="1"/>
  <c r="G959" i="1"/>
  <c r="M889" i="1"/>
  <c r="G1640" i="1"/>
  <c r="M2830" i="1"/>
  <c r="G3195" i="1"/>
  <c r="M5213" i="1"/>
  <c r="G1471" i="1"/>
  <c r="M4946" i="1"/>
  <c r="M2787" i="1"/>
  <c r="G5043" i="1"/>
  <c r="M5519" i="1"/>
  <c r="G2524" i="1"/>
  <c r="M914" i="1"/>
  <c r="G2304" i="1"/>
  <c r="M3818" i="1"/>
  <c r="G536" i="1"/>
  <c r="M2143" i="1"/>
  <c r="G5191" i="1"/>
  <c r="M1222" i="1"/>
  <c r="G2976" i="1"/>
  <c r="M4014" i="1"/>
  <c r="M1735" i="1"/>
  <c r="G367" i="1"/>
  <c r="M3864" i="1"/>
  <c r="M4614" i="1"/>
  <c r="M1465" i="1"/>
  <c r="M4708" i="1"/>
  <c r="M5500" i="1"/>
  <c r="M1419" i="1"/>
  <c r="M3293" i="1"/>
  <c r="M2095" i="1"/>
  <c r="M505" i="1"/>
  <c r="M1919" i="1"/>
  <c r="M1322" i="1"/>
  <c r="M1991" i="1"/>
  <c r="M5474" i="1"/>
  <c r="G3529" i="1"/>
  <c r="M681" i="1"/>
  <c r="G4468" i="1"/>
  <c r="M4490" i="1"/>
  <c r="G1348" i="1"/>
  <c r="M4542" i="1"/>
  <c r="G1803" i="1"/>
  <c r="M1757" i="1"/>
  <c r="G4109" i="1"/>
  <c r="M3383" i="1"/>
  <c r="G5015" i="1"/>
  <c r="M1324" i="1"/>
  <c r="G412" i="1"/>
  <c r="M4157" i="1"/>
  <c r="G4295" i="1"/>
  <c r="M2952" i="1"/>
  <c r="M2910" i="1"/>
  <c r="M1920" i="1"/>
  <c r="M1369" i="1"/>
  <c r="G3721" i="1"/>
  <c r="M4780" i="1"/>
  <c r="G872" i="1"/>
  <c r="M1156" i="1"/>
  <c r="M4926" i="1"/>
  <c r="G458" i="1"/>
  <c r="M123" i="1"/>
  <c r="G1565" i="1"/>
  <c r="M1615" i="1"/>
  <c r="G2159" i="1"/>
  <c r="M5527" i="1"/>
  <c r="M4830" i="1"/>
  <c r="G4203" i="1"/>
  <c r="M871" i="1"/>
  <c r="G1083" i="1"/>
  <c r="M198" i="1"/>
  <c r="M756" i="1"/>
  <c r="G4731" i="1"/>
  <c r="M3098" i="1"/>
  <c r="M3506" i="1"/>
  <c r="G5472" i="1"/>
  <c r="M1271" i="1"/>
  <c r="M5358" i="1"/>
  <c r="M5614" i="1"/>
  <c r="M2543" i="1"/>
  <c r="M773" i="1"/>
  <c r="M526" i="1"/>
  <c r="M3341" i="1"/>
  <c r="M269" i="1"/>
  <c r="G2255" i="1"/>
  <c r="M677" i="1"/>
  <c r="G5400" i="1"/>
  <c r="M4633" i="1"/>
  <c r="G4541" i="1"/>
  <c r="M288" i="1"/>
  <c r="G3822" i="1"/>
  <c r="M5495" i="1"/>
  <c r="M4422" i="1"/>
  <c r="M3793" i="1"/>
  <c r="M1013" i="1"/>
  <c r="M1299" i="1"/>
  <c r="M2309" i="1"/>
  <c r="M4031" i="1"/>
  <c r="M5497" i="1"/>
  <c r="M5259" i="1"/>
  <c r="M5068" i="1"/>
  <c r="M4275" i="1"/>
  <c r="G2549" i="1"/>
  <c r="M1688" i="1"/>
  <c r="G4758" i="1"/>
  <c r="M5260" i="1"/>
  <c r="G2738" i="1"/>
  <c r="M24" i="1"/>
  <c r="G5284" i="1"/>
  <c r="M573" i="1"/>
  <c r="M1852" i="1"/>
  <c r="M5044" i="1"/>
  <c r="M576" i="1"/>
  <c r="M8" i="1"/>
  <c r="G1273" i="1"/>
  <c r="M489" i="1"/>
  <c r="M790" i="1"/>
  <c r="M1899" i="1"/>
  <c r="M3005" i="1"/>
  <c r="M3479" i="1"/>
  <c r="G5111" i="1"/>
  <c r="M1276" i="1"/>
  <c r="G3915" i="1"/>
  <c r="M94" i="1"/>
  <c r="M1973" i="1"/>
  <c r="G101" i="1"/>
  <c r="M4686" i="1"/>
  <c r="G1015" i="1"/>
  <c r="M336" i="1"/>
  <c r="G960" i="1"/>
  <c r="M1062" i="1"/>
  <c r="G214" i="1"/>
  <c r="M1181" i="1"/>
  <c r="M1733" i="1"/>
  <c r="M4469" i="1"/>
  <c r="M92" i="1"/>
  <c r="G3267" i="1"/>
  <c r="M3434" i="1"/>
  <c r="G1160" i="1"/>
  <c r="M503" i="1"/>
  <c r="G1184" i="1"/>
  <c r="M672" i="1"/>
  <c r="M2596" i="1"/>
  <c r="M2305" i="1"/>
  <c r="G4561" i="1"/>
  <c r="M32" i="1"/>
  <c r="M1150" i="1"/>
  <c r="M3459" i="1"/>
  <c r="M693" i="1"/>
  <c r="M511" i="1"/>
  <c r="M57" i="1"/>
  <c r="M5598" i="1"/>
  <c r="G75" i="1"/>
  <c r="M4967" i="1"/>
  <c r="M5473" i="1"/>
  <c r="M2398" i="1"/>
  <c r="M4175" i="1"/>
  <c r="G719" i="1"/>
  <c r="M242" i="1"/>
  <c r="G3144" i="1"/>
  <c r="M886" i="1"/>
  <c r="G916" i="1"/>
  <c r="M2239" i="1"/>
  <c r="G3410" i="1"/>
  <c r="M1029" i="1"/>
  <c r="G3438" i="1"/>
  <c r="M1831" i="1"/>
  <c r="G3892" i="1"/>
  <c r="M1680" i="1"/>
  <c r="G4252" i="1"/>
  <c r="M1304" i="1"/>
  <c r="G216" i="1"/>
  <c r="M2594" i="1"/>
  <c r="G436" i="1"/>
  <c r="M5233" i="1"/>
  <c r="G561" i="1"/>
  <c r="M5210" i="1"/>
  <c r="G1126" i="1"/>
  <c r="M1086" i="1"/>
  <c r="G2238" i="1"/>
  <c r="M3555" i="1"/>
  <c r="G4803" i="1"/>
  <c r="M4277" i="1"/>
  <c r="G821" i="1"/>
  <c r="M2551" i="1"/>
  <c r="G3935" i="1"/>
  <c r="M5378" i="1"/>
  <c r="G2953" i="1"/>
  <c r="M5354" i="1"/>
  <c r="G3696" i="1"/>
  <c r="M4445" i="1"/>
  <c r="G2783" i="1"/>
  <c r="M5185" i="1"/>
  <c r="G4204" i="1"/>
  <c r="M1822" i="1"/>
  <c r="M3887" i="1"/>
  <c r="M2692" i="1"/>
  <c r="G1970" i="1"/>
  <c r="M1614" i="1"/>
  <c r="G2619" i="1"/>
  <c r="M4060" i="1"/>
  <c r="G2306" i="1"/>
  <c r="M646" i="1"/>
  <c r="G4156" i="1"/>
  <c r="M3125" i="1"/>
  <c r="G1447" i="1"/>
  <c r="M1944" i="1"/>
  <c r="G964" i="1"/>
  <c r="M1564" i="1"/>
  <c r="M4900" i="1"/>
  <c r="G1800" i="1"/>
  <c r="M382" i="1"/>
  <c r="G1825" i="1"/>
  <c r="M657" i="1"/>
  <c r="G1492" i="1"/>
  <c r="M5594" i="1"/>
  <c r="G294" i="1"/>
  <c r="M2046" i="1"/>
  <c r="G4302" i="1"/>
  <c r="M5187" i="1"/>
  <c r="G1445" i="1"/>
  <c r="M5621" i="1"/>
  <c r="G725" i="1"/>
  <c r="M3743" i="1"/>
  <c r="G5567" i="1"/>
  <c r="M5113" i="1"/>
  <c r="G1396" i="1"/>
  <c r="M940" i="1"/>
  <c r="G3342" i="1"/>
  <c r="M4637" i="1"/>
  <c r="G5597" i="1"/>
  <c r="M3990" i="1"/>
  <c r="G5138" i="1"/>
  <c r="M4974" i="1"/>
  <c r="G2979" i="1"/>
  <c r="M3047" i="1"/>
  <c r="G47" i="1"/>
  <c r="M2136" i="1"/>
  <c r="G1876" i="1"/>
  <c r="M3868" i="1"/>
  <c r="G502" i="1"/>
  <c r="M1279" i="1"/>
  <c r="G2527" i="1"/>
  <c r="M33" i="1"/>
  <c r="G1540" i="1"/>
  <c r="M4272" i="1"/>
  <c r="G4590" i="1"/>
  <c r="M1223" i="1"/>
  <c r="G2759" i="1"/>
  <c r="M1494" i="1"/>
  <c r="G52" i="1"/>
  <c r="M460" i="1"/>
  <c r="G5638" i="1"/>
  <c r="M4130" i="1"/>
  <c r="G1561" i="1"/>
  <c r="M297" i="1"/>
  <c r="G2476" i="1"/>
  <c r="M3846" i="1"/>
  <c r="G2164" i="1"/>
  <c r="M4158" i="1"/>
  <c r="G1611" i="1"/>
  <c r="M2621" i="1"/>
  <c r="G3629" i="1"/>
  <c r="M1775" i="1"/>
  <c r="G2287" i="1"/>
  <c r="M599" i="1"/>
  <c r="G2138" i="1"/>
  <c r="M3773" i="1"/>
  <c r="G3527" i="1"/>
  <c r="M5476" i="1"/>
  <c r="G3050" i="1"/>
  <c r="M2741" i="1"/>
  <c r="G2503" i="1"/>
  <c r="M3554" i="1"/>
  <c r="G792" i="1"/>
  <c r="M393" i="1"/>
  <c r="G745" i="1"/>
  <c r="M3002" i="1"/>
  <c r="G5450" i="1"/>
  <c r="M2734" i="1"/>
  <c r="G724" i="1"/>
  <c r="M5499" i="1"/>
  <c r="G2141" i="1"/>
  <c r="M1711" i="1"/>
  <c r="G3767" i="1"/>
  <c r="M313" i="1"/>
  <c r="G630" i="1"/>
  <c r="M5355" i="1"/>
  <c r="G1183" i="1"/>
  <c r="M1638" i="1"/>
  <c r="G1346" i="1"/>
  <c r="M626" i="1"/>
  <c r="G816" i="1"/>
  <c r="M5039" i="1"/>
  <c r="G2688" i="1"/>
  <c r="M558" i="1"/>
  <c r="G1849" i="1"/>
  <c r="M841" i="1"/>
  <c r="G1256" i="1"/>
  <c r="M818" i="1"/>
  <c r="G1080" i="1"/>
  <c r="M2542" i="1"/>
  <c r="G5118" i="1"/>
  <c r="M3867" i="1"/>
  <c r="G219" i="1"/>
  <c r="M621" i="1"/>
  <c r="G1679" i="1"/>
  <c r="M4823" i="1"/>
  <c r="G119" i="1"/>
  <c r="M3768" i="1"/>
  <c r="G392" i="1"/>
  <c r="M4583" i="1"/>
  <c r="G408" i="1"/>
  <c r="M3770" i="1"/>
  <c r="G3288" i="1"/>
  <c r="M2791" i="1"/>
  <c r="M2400" i="1"/>
  <c r="M2407" i="1"/>
  <c r="M4250" i="1"/>
  <c r="M80" i="1"/>
  <c r="G481" i="1"/>
  <c r="M118" i="1"/>
  <c r="M3722" i="1"/>
  <c r="M1012" i="1"/>
  <c r="G1950" i="1"/>
  <c r="M241" i="1"/>
  <c r="G484" i="1"/>
  <c r="M3294" i="1"/>
  <c r="G728" i="1"/>
  <c r="M2717" i="1"/>
  <c r="G4301" i="1"/>
  <c r="M5086" i="1"/>
  <c r="G2861" i="1"/>
  <c r="M4110" i="1"/>
  <c r="G597" i="1"/>
  <c r="M1251" i="1"/>
  <c r="G1586" i="1"/>
  <c r="M4585" i="1"/>
  <c r="G5211" i="1"/>
  <c r="M2712" i="1"/>
  <c r="G1368" i="1"/>
  <c r="M318" i="1"/>
  <c r="G2593" i="1"/>
  <c r="M3936" i="1"/>
  <c r="G3146" i="1"/>
  <c r="M1584" i="1"/>
  <c r="M291" i="1"/>
  <c r="M629" i="1"/>
  <c r="M1202" i="1"/>
  <c r="M2638" i="1"/>
  <c r="M4103" i="1"/>
  <c r="M440" i="1"/>
  <c r="M3983" i="1"/>
  <c r="G3028" i="1"/>
  <c r="M1104" i="1"/>
  <c r="G3988" i="1"/>
  <c r="M249" i="1"/>
  <c r="G5332" i="1"/>
  <c r="M5547" i="1"/>
  <c r="G3149" i="1"/>
  <c r="M2929" i="1"/>
  <c r="G4324" i="1"/>
  <c r="M3941" i="1"/>
  <c r="G2023" i="1"/>
  <c r="M116" i="1"/>
  <c r="G2790" i="1"/>
  <c r="M2572" i="1"/>
  <c r="M2617" i="1"/>
  <c r="M2042" i="1"/>
  <c r="M1198" i="1"/>
  <c r="M5403" i="1"/>
  <c r="M1487" i="1"/>
  <c r="M695" i="1"/>
  <c r="M4487" i="1"/>
  <c r="M390" i="1"/>
  <c r="M2183" i="1"/>
  <c r="M479" i="1"/>
  <c r="G694" i="1"/>
  <c r="M5236" i="1"/>
  <c r="G2137" i="1"/>
  <c r="M456" i="1"/>
  <c r="M2570" i="1"/>
  <c r="M2496" i="1"/>
  <c r="M455" i="1"/>
  <c r="M239" i="1"/>
  <c r="M627" i="1"/>
  <c r="M3075" i="1"/>
  <c r="M1488" i="1"/>
  <c r="M3890" i="1"/>
  <c r="M433" i="1"/>
  <c r="M3772" i="1"/>
  <c r="M26" i="1"/>
  <c r="M3797" i="1"/>
  <c r="G5333" i="1"/>
  <c r="M5183" i="1"/>
  <c r="G287" i="1"/>
  <c r="M1033" i="1"/>
  <c r="G3961" i="1"/>
  <c r="M4944" i="1"/>
  <c r="G1392" i="1"/>
  <c r="M4349" i="1"/>
  <c r="G701" i="1"/>
  <c r="M3720" i="1"/>
  <c r="G1681" i="1"/>
  <c r="M1898" i="1"/>
  <c r="G1061" i="1"/>
  <c r="M4133" i="1"/>
  <c r="G2375" i="1"/>
  <c r="M2038" i="1"/>
  <c r="G800" i="1"/>
  <c r="M3314" i="1"/>
  <c r="G5380" i="1"/>
  <c r="M1613" i="1"/>
  <c r="M3984" i="1"/>
  <c r="M1397" i="1"/>
  <c r="G5477" i="1"/>
  <c r="M704" i="1"/>
  <c r="M5644" i="1"/>
  <c r="M2568" i="1"/>
  <c r="G1058" i="1"/>
  <c r="M2017" i="1"/>
  <c r="G3265" i="1"/>
  <c r="M2088" i="1"/>
  <c r="G2954" i="1"/>
  <c r="M5524" i="1"/>
  <c r="G5424" i="1"/>
  <c r="M410" i="1"/>
  <c r="G2643" i="1"/>
  <c r="M1509" i="1"/>
  <c r="G3077" i="1"/>
  <c r="M1879" i="1"/>
  <c r="G2263" i="1"/>
  <c r="M5407" i="1"/>
  <c r="G767" i="1"/>
  <c r="M4537" i="1"/>
  <c r="G1178" i="1"/>
  <c r="M3003" i="1"/>
  <c r="G1229" i="1"/>
  <c r="M935" i="1"/>
  <c r="G632" i="1"/>
  <c r="M452" i="1"/>
  <c r="G3576" i="1"/>
  <c r="M4229" i="1"/>
  <c r="G1607" i="1"/>
  <c r="M2518" i="1"/>
  <c r="G2022" i="1"/>
  <c r="M537" i="1"/>
  <c r="G310" i="1"/>
  <c r="M4253" i="1"/>
  <c r="G2399" i="1"/>
  <c r="M2353" i="1"/>
  <c r="G513" i="1"/>
  <c r="M4371" i="1"/>
  <c r="G819" i="1"/>
  <c r="M2356" i="1"/>
  <c r="G2404" i="1"/>
  <c r="M1318" i="1"/>
  <c r="G4876" i="1"/>
  <c r="M2838" i="1"/>
  <c r="G674" i="1"/>
  <c r="M1634" i="1"/>
  <c r="G4658" i="1"/>
  <c r="M3889" i="1"/>
  <c r="G273" i="1"/>
  <c r="M4704" i="1"/>
  <c r="G3338" i="1"/>
  <c r="M2740" i="1"/>
  <c r="G4728" i="1"/>
  <c r="M602" i="1"/>
  <c r="G3219" i="1"/>
  <c r="M2789" i="1"/>
  <c r="G4661" i="1"/>
  <c r="M1943" i="1"/>
  <c r="G2647" i="1"/>
  <c r="M340" i="1"/>
  <c r="G3673" i="1"/>
  <c r="M936" i="1"/>
  <c r="G5162" i="1"/>
  <c r="M5067" i="1"/>
  <c r="G2093" i="1"/>
  <c r="M3815" i="1"/>
  <c r="G5255" i="1"/>
  <c r="M385" i="1"/>
  <c r="G5574" i="1"/>
  <c r="M51" i="1"/>
  <c r="G3557" i="1"/>
  <c r="M1414" i="1"/>
  <c r="G5142" i="1"/>
  <c r="M3458" i="1"/>
  <c r="G462" i="1"/>
  <c r="M2331" i="1"/>
  <c r="G2669" i="1"/>
  <c r="M50" i="1"/>
  <c r="G1393" i="1"/>
  <c r="M2666" i="1"/>
  <c r="G2620" i="1"/>
  <c r="M1301" i="1"/>
  <c r="G5573" i="1"/>
  <c r="M5092" i="1"/>
  <c r="G264" i="1"/>
  <c r="M2902" i="1"/>
  <c r="G5334" i="1"/>
  <c r="M2980" i="1"/>
  <c r="G1682" i="1"/>
  <c r="M3817" i="1"/>
  <c r="G5545" i="1"/>
  <c r="M1274" i="1"/>
  <c r="G342" i="1"/>
  <c r="M100" i="1"/>
  <c r="G2478" i="1"/>
  <c r="M5595" i="1"/>
  <c r="G1277" i="1"/>
  <c r="M365" i="1"/>
  <c r="G1135" i="1"/>
  <c r="M4055" i="1"/>
  <c r="G215" i="1"/>
  <c r="M1806" i="1"/>
  <c r="G4491" i="1"/>
  <c r="M512" i="1"/>
  <c r="G3649" i="1"/>
  <c r="M1566" i="1"/>
  <c r="G2595" i="1"/>
  <c r="M1152" i="1"/>
  <c r="G1490" i="1"/>
  <c r="M4297" i="1"/>
  <c r="G5641" i="1"/>
  <c r="M2784" i="1"/>
  <c r="G1466" i="1"/>
  <c r="M1848" i="1"/>
  <c r="G1966" i="1"/>
  <c r="M2667" i="1"/>
  <c r="G4059" i="1"/>
  <c r="M5069" i="1"/>
  <c r="G1039" i="1"/>
  <c r="M311" i="1"/>
  <c r="G1705" i="1"/>
  <c r="M1998" i="1"/>
  <c r="G746" i="1"/>
  <c r="M4775" i="1"/>
  <c r="G4278" i="1"/>
  <c r="M286" i="1"/>
  <c r="G4538" i="1"/>
  <c r="M1877" i="1"/>
  <c r="G869" i="1"/>
  <c r="M3938" i="1"/>
  <c r="G174" i="1"/>
  <c r="M4681" i="1"/>
  <c r="G201" i="1"/>
  <c r="M2234" i="1"/>
  <c r="G150" i="1"/>
  <c r="M1006" i="1"/>
  <c r="G1710" i="1"/>
  <c r="M1227" i="1"/>
  <c r="G2763" i="1"/>
  <c r="M2333" i="1"/>
  <c r="G45" i="1"/>
  <c r="M2447" i="1"/>
  <c r="G3959" i="1"/>
  <c r="M5164" i="1"/>
  <c r="G2714" i="1"/>
  <c r="M221" i="1"/>
  <c r="G2207" i="1"/>
  <c r="M2112" i="1"/>
  <c r="G670" i="1"/>
  <c r="M314" i="1"/>
  <c r="G2279" i="1"/>
  <c r="M749" i="1"/>
  <c r="G5399" i="1"/>
  <c r="M2142" i="1"/>
  <c r="G1590" i="1"/>
  <c r="M934" i="1"/>
  <c r="G4949" i="1"/>
  <c r="M3986" i="1"/>
  <c r="G1514" i="1"/>
  <c r="M1136" i="1"/>
  <c r="G1968" i="1"/>
  <c r="M1776" i="1"/>
  <c r="G333" i="1"/>
  <c r="M6" i="1"/>
  <c r="G2837" i="1"/>
  <c r="M4611" i="1"/>
  <c r="G1778" i="1"/>
  <c r="M1684" i="1"/>
  <c r="G1010" i="1"/>
  <c r="M3101" i="1"/>
  <c r="G5453" i="1"/>
  <c r="M554" i="1"/>
  <c r="G3677" i="1"/>
  <c r="M3123" i="1"/>
  <c r="G2807" i="1"/>
  <c r="M5427" i="1"/>
  <c r="G654" i="1"/>
  <c r="M5112" i="1"/>
  <c r="G4781" i="1"/>
  <c r="M5160" i="1"/>
  <c r="G1206" i="1"/>
  <c r="M1729" i="1"/>
  <c r="G2977" i="1"/>
  <c r="M648" i="1"/>
  <c r="G4442" i="1"/>
  <c r="M752" i="1"/>
  <c r="G5070" i="1"/>
  <c r="M387" i="1"/>
  <c r="G1349" i="1"/>
  <c r="M789" i="1"/>
  <c r="G2903" i="1"/>
  <c r="M1394" i="1"/>
  <c r="G270" i="1"/>
  <c r="M5022" i="1"/>
  <c r="G2907" i="1"/>
  <c r="M5639" i="1"/>
  <c r="G4662" i="1"/>
  <c r="M2014" i="1"/>
  <c r="G2403" i="1"/>
  <c r="M4847" i="1"/>
  <c r="G2140" i="1"/>
  <c r="M3792" i="1"/>
  <c r="G5428" i="1"/>
  <c r="M345" i="1"/>
  <c r="G4200" i="1"/>
  <c r="M1805" i="1"/>
  <c r="G381" i="1"/>
  <c r="M4129" i="1"/>
  <c r="G716" i="1"/>
  <c r="M549" i="1"/>
  <c r="G4463" i="1"/>
  <c r="M1542" i="1"/>
  <c r="G4182" i="1"/>
  <c r="M1924" i="1"/>
  <c r="G3218" i="1"/>
  <c r="M2809" i="1"/>
  <c r="G5161" i="1"/>
  <c r="M3194" i="1"/>
  <c r="G22" i="1"/>
  <c r="M2286" i="1"/>
  <c r="G5310" i="1"/>
  <c r="M507" i="1"/>
  <c r="G2237" i="1"/>
  <c r="M1807" i="1"/>
  <c r="G2767" i="1"/>
  <c r="M823" i="1"/>
  <c r="G697" i="1"/>
  <c r="M5063" i="1"/>
  <c r="G1154" i="1"/>
  <c r="M3460" i="1"/>
  <c r="G890" i="1"/>
  <c r="M3407" i="1"/>
  <c r="G1064" i="1"/>
  <c r="M5232" i="1"/>
  <c r="G798" i="1"/>
  <c r="M3340" i="1"/>
  <c r="G2521" i="1"/>
  <c r="M2091" i="1"/>
  <c r="G4347" i="1"/>
  <c r="M4826" i="1"/>
  <c r="G2622" i="1"/>
  <c r="M4082" i="1"/>
  <c r="G5041" i="1"/>
  <c r="M1872" i="1"/>
  <c r="G4897" i="1"/>
  <c r="M5404" i="1"/>
  <c r="G4921" i="1"/>
  <c r="M2855" i="1"/>
  <c r="G5207" i="1"/>
  <c r="M5381" i="1"/>
  <c r="G4776" i="1"/>
  <c r="M5520" i="1"/>
  <c r="G4684" i="1"/>
  <c r="M4850" i="1"/>
  <c r="G1249" i="1"/>
  <c r="M721" i="1"/>
  <c r="G1320" i="1"/>
  <c r="M1400" i="1"/>
  <c r="G248" i="1"/>
  <c r="M3" i="1"/>
  <c r="I1918" i="1"/>
  <c r="G1918" i="1"/>
  <c r="I4227" i="1"/>
  <c r="G4227" i="1"/>
  <c r="I1655" i="1"/>
  <c r="G1655" i="1"/>
  <c r="I703" i="1"/>
  <c r="G703" i="1"/>
  <c r="I2644" i="1"/>
  <c r="G2644" i="1"/>
  <c r="I3291" i="1"/>
  <c r="G3291" i="1"/>
  <c r="I839" i="1"/>
  <c r="G839" i="1"/>
  <c r="I577" i="1"/>
  <c r="G577" i="1"/>
  <c r="I2691" i="1"/>
  <c r="G2691" i="1"/>
  <c r="G2113" i="1"/>
  <c r="G776" i="1"/>
  <c r="G1662" i="1"/>
  <c r="G1175" i="1"/>
  <c r="G2546" i="1"/>
  <c r="G5214" i="1"/>
  <c r="G295" i="1"/>
  <c r="G2782" i="1"/>
  <c r="G5423" i="1"/>
  <c r="G2502" i="1"/>
  <c r="G1030" i="1"/>
  <c r="G751" i="1"/>
  <c r="G5286" i="1"/>
  <c r="G5353" i="1"/>
  <c r="G534" i="1"/>
  <c r="G2909" i="1"/>
  <c r="G2831" i="1"/>
  <c r="G5115" i="1"/>
  <c r="G867" i="1"/>
  <c r="G5377" i="1"/>
  <c r="G441" i="1"/>
  <c r="G5623" i="1"/>
  <c r="M338" i="1"/>
  <c r="G2068" i="1"/>
  <c r="M894" i="1"/>
  <c r="G1921" i="1"/>
  <c r="M913" i="1"/>
  <c r="G4392" i="1"/>
  <c r="M2424" i="1"/>
  <c r="M1971" i="1"/>
  <c r="G3315" i="1"/>
  <c r="M4373" i="1"/>
  <c r="G501" i="1"/>
  <c r="M5471" i="1"/>
  <c r="M2377" i="1"/>
  <c r="M4372" i="1"/>
  <c r="M5309" i="1"/>
  <c r="G3911" i="1"/>
  <c r="M1105" i="1"/>
  <c r="G4801" i="1"/>
  <c r="M4730" i="1"/>
  <c r="G1630" i="1"/>
  <c r="M69" i="1"/>
  <c r="G3791" i="1"/>
  <c r="M3942" i="1"/>
  <c r="G1254" i="1"/>
  <c r="M600" i="1"/>
  <c r="G4512" i="1"/>
  <c r="M2477" i="1"/>
  <c r="G1855" i="1"/>
  <c r="M1440" i="1"/>
  <c r="G838" i="1"/>
  <c r="M2165" i="1"/>
  <c r="G1031" i="1"/>
  <c r="M1606" i="1"/>
  <c r="G5596" i="1"/>
  <c r="M4296" i="1"/>
  <c r="G3748" i="1"/>
  <c r="M4032" i="1"/>
  <c r="G2018" i="1"/>
  <c r="M2785" i="1"/>
  <c r="G4081" i="1"/>
  <c r="M148" i="1"/>
  <c r="G5018" i="1"/>
  <c r="M3120" i="1"/>
  <c r="M2067" i="1"/>
  <c r="G3027" i="1"/>
  <c r="M2213" i="1"/>
  <c r="G3893" i="1"/>
  <c r="M2071" i="1"/>
  <c r="M223" i="1"/>
  <c r="G2354" i="1"/>
  <c r="M2860" i="1"/>
  <c r="G4586" i="1"/>
  <c r="M459" i="1"/>
  <c r="G4061" i="1"/>
  <c r="M4300" i="1"/>
  <c r="G1873" i="1"/>
  <c r="M1084" i="1"/>
  <c r="M1351" i="1"/>
  <c r="M4086" i="1"/>
  <c r="M3432" i="1"/>
  <c r="M1663" i="1"/>
  <c r="M4033" i="1"/>
  <c r="M531" i="1"/>
  <c r="M2454" i="1"/>
  <c r="G3268" i="1"/>
  <c r="M530" i="1"/>
  <c r="M3606" i="1"/>
  <c r="M2978" i="1"/>
  <c r="G190" i="1"/>
  <c r="M4849" i="1"/>
  <c r="G625" i="1"/>
  <c r="M1610" i="1"/>
  <c r="M3700" i="1"/>
  <c r="G628" i="1"/>
  <c r="M1875" i="1"/>
  <c r="G4131" i="1"/>
  <c r="M3701" i="1"/>
  <c r="G5237" i="1"/>
  <c r="M2327" i="1"/>
  <c r="G3191" i="1"/>
  <c r="M846" i="1"/>
  <c r="M4010" i="1"/>
  <c r="G552" i="1"/>
  <c r="M363" i="1"/>
  <c r="M4871" i="1"/>
  <c r="M4852" i="1"/>
  <c r="M1493" i="1"/>
  <c r="M3174" i="1"/>
  <c r="M5186" i="1"/>
  <c r="M4011" i="1"/>
  <c r="M4416" i="1"/>
  <c r="M262" i="1"/>
  <c r="M4997" i="1"/>
  <c r="G645" i="1"/>
  <c r="M2904" i="1"/>
  <c r="G1350" i="1"/>
  <c r="M4326" i="1"/>
  <c r="G2832" i="1"/>
  <c r="M48" i="1"/>
  <c r="G3026" i="1"/>
  <c r="M4393" i="1"/>
  <c r="G169" i="1"/>
  <c r="M4106" i="1"/>
  <c r="G1078" i="1"/>
  <c r="M1518" i="1"/>
  <c r="G3390" i="1"/>
  <c r="M699" i="1"/>
  <c r="G2429" i="1"/>
  <c r="M717" i="1"/>
  <c r="G1391" i="1"/>
  <c r="M4919" i="1"/>
  <c r="G439" i="1"/>
  <c r="M2043" i="1"/>
  <c r="G2957" i="1"/>
  <c r="M2882" i="1"/>
  <c r="G129" i="1"/>
  <c r="M122" i="1"/>
  <c r="G1173" i="1"/>
  <c r="M416" i="1"/>
  <c r="M4873" i="1"/>
  <c r="M744" i="1"/>
  <c r="M5616" i="1"/>
  <c r="M3243" i="1"/>
  <c r="M525" i="1"/>
  <c r="M631" i="1"/>
  <c r="M3150" i="1"/>
  <c r="M263" i="1"/>
  <c r="G1588" i="1"/>
  <c r="M3745" i="1"/>
  <c r="G966" i="1"/>
  <c r="M389" i="1"/>
  <c r="G2887" i="1"/>
  <c r="M5090" i="1"/>
  <c r="G430" i="1"/>
  <c r="M5257" i="1"/>
  <c r="M4874" i="1"/>
  <c r="G1302" i="1"/>
  <c r="M1390" i="1"/>
  <c r="G2158" i="1"/>
  <c r="M1995" i="1"/>
  <c r="M4877" i="1"/>
  <c r="M3119" i="1"/>
  <c r="M3168" i="1"/>
  <c r="M669" i="1"/>
  <c r="M888" i="1"/>
  <c r="G3937" i="1"/>
  <c r="M4709" i="1"/>
  <c r="G2599" i="1"/>
  <c r="M237" i="1"/>
  <c r="M3457" i="1"/>
  <c r="G321" i="1"/>
  <c r="M3482" i="1"/>
  <c r="G624" i="1"/>
  <c r="M5447" i="1"/>
  <c r="G4609" i="1"/>
  <c r="M3626" i="1"/>
  <c r="G609" i="1"/>
  <c r="M240" i="1"/>
  <c r="G4397" i="1"/>
  <c r="M478" i="1"/>
  <c r="M81" i="1"/>
  <c r="G5379" i="1"/>
  <c r="M2206" i="1"/>
  <c r="G3840" i="1"/>
  <c r="M220" i="1"/>
  <c r="M432" i="1"/>
  <c r="G4395" i="1"/>
  <c r="M2788" i="1"/>
  <c r="M3386" i="1"/>
  <c r="M532" i="1"/>
  <c r="M4948" i="1"/>
  <c r="G2614" i="1"/>
  <c r="M126" i="1"/>
  <c r="G2497" i="1"/>
  <c r="M2592" i="1"/>
  <c r="G1418" i="1"/>
  <c r="M1328" i="1"/>
  <c r="G1726" i="1"/>
  <c r="M4899" i="1"/>
  <c r="G771" i="1"/>
  <c r="M245" i="1"/>
  <c r="G1687" i="1"/>
  <c r="M5376" i="1"/>
  <c r="G4418" i="1"/>
  <c r="M2062" i="1"/>
  <c r="G268" i="1"/>
  <c r="M3719" i="1"/>
  <c r="G551" i="1"/>
  <c r="M4872" i="1"/>
  <c r="G4206" i="1"/>
  <c r="M3599" i="1"/>
  <c r="M5430" i="1"/>
  <c r="G1011" i="1"/>
  <c r="M2857" i="1"/>
  <c r="M3531" i="1"/>
  <c r="M2545" i="1"/>
  <c r="G1252" i="1"/>
  <c r="M3221" i="1"/>
  <c r="G1511" i="1"/>
  <c r="M5212" i="1"/>
  <c r="G2422" i="1"/>
  <c r="M1036" i="1"/>
  <c r="M2425" i="1"/>
  <c r="G3625" i="1"/>
  <c r="M5664" i="1"/>
  <c r="G5258" i="1"/>
  <c r="M848" i="1"/>
  <c r="G3774" i="1"/>
  <c r="M5307" i="1"/>
  <c r="G1469" i="1"/>
  <c r="M1295" i="1"/>
  <c r="M535" i="1"/>
  <c r="M2111" i="1"/>
  <c r="M192" i="1"/>
  <c r="M1799" i="1"/>
  <c r="M4223" i="1"/>
  <c r="M1702" i="1"/>
  <c r="M4350" i="1"/>
  <c r="M272" i="1"/>
  <c r="G1470" i="1"/>
  <c r="M560" i="1"/>
  <c r="G1537" i="1"/>
  <c r="M391" i="1"/>
  <c r="M5359" i="1"/>
  <c r="M5235" i="1"/>
  <c r="M2526" i="1"/>
  <c r="M4444" i="1"/>
  <c r="G1204" i="1"/>
  <c r="M3170" i="1"/>
  <c r="M337" i="1"/>
  <c r="G2284" i="1"/>
  <c r="M4228" i="1"/>
  <c r="G5256" i="1"/>
  <c r="M5646" i="1"/>
  <c r="G2355" i="1"/>
  <c r="M3413" i="1"/>
  <c r="G4757" i="1"/>
  <c r="M5087" i="1"/>
  <c r="G5599" i="1"/>
  <c r="M732" i="1"/>
  <c r="G3241" i="1"/>
  <c r="M3216" i="1"/>
  <c r="M3965" i="1"/>
  <c r="M3532" i="1"/>
  <c r="G1201" i="1"/>
  <c r="M5088" i="1"/>
  <c r="G5498" i="1"/>
  <c r="M339" i="1"/>
  <c r="M1782" i="1"/>
  <c r="M4608" i="1"/>
  <c r="M1517" i="1"/>
  <c r="M3553" i="1"/>
  <c r="M3603" i="1"/>
  <c r="M5544" i="1"/>
  <c r="M4108" i="1"/>
  <c r="M4660" i="1"/>
  <c r="M1633" i="1"/>
  <c r="M1516" i="1"/>
  <c r="M1780" i="1"/>
  <c r="M218" i="1"/>
  <c r="M1253" i="1"/>
  <c r="M1847" i="1"/>
  <c r="M5119" i="1"/>
  <c r="M4345" i="1"/>
  <c r="M1755" i="1"/>
  <c r="M199" i="1"/>
  <c r="M5114" i="1"/>
  <c r="M2357" i="1"/>
  <c r="G1415" i="1"/>
  <c r="M2262" i="1"/>
  <c r="M3577" i="1"/>
  <c r="G5280" i="1"/>
  <c r="M1709" i="1"/>
  <c r="M1009" i="1"/>
  <c r="M3699" i="1"/>
  <c r="M4420" i="1"/>
  <c r="M5328" i="1"/>
  <c r="G1804" i="1"/>
  <c r="M2358" i="1"/>
  <c r="M696" i="1"/>
  <c r="M3505" i="1"/>
  <c r="M1568" i="1"/>
  <c r="M316" i="1"/>
  <c r="M488" i="1"/>
  <c r="M2405" i="1"/>
  <c r="M1751" i="1"/>
  <c r="M4610" i="1"/>
  <c r="M1376" i="1"/>
  <c r="M4683" i="1"/>
  <c r="M1631" i="1"/>
  <c r="M193" i="1"/>
  <c r="M5523" i="1"/>
  <c r="M2064" i="1"/>
  <c r="M3072" i="1"/>
  <c r="M4062" i="1"/>
  <c r="M1270" i="1"/>
  <c r="M2474" i="1"/>
  <c r="M1923" i="1"/>
  <c r="M655" i="1"/>
  <c r="M2646" i="1"/>
  <c r="M2452" i="1"/>
  <c r="M3433" i="1"/>
  <c r="M4128" i="1"/>
  <c r="M4848" i="1"/>
  <c r="M4827" i="1"/>
  <c r="M5165" i="1"/>
  <c r="M3671" i="1"/>
  <c r="M2812" i="1"/>
  <c r="M1228" i="1"/>
  <c r="M1246" i="1"/>
  <c r="M4824" i="1"/>
  <c r="M3913" i="1"/>
  <c r="M1512" i="1"/>
  <c r="M3270" i="1"/>
  <c r="M2187" i="1"/>
  <c r="M4685" i="1"/>
  <c r="M55" i="1"/>
  <c r="M1102" i="1"/>
  <c r="M4391" i="1"/>
  <c r="M368" i="1"/>
  <c r="M3411" i="1"/>
  <c r="M2642" i="1"/>
  <c r="M4105" i="1"/>
  <c r="M1658" i="1"/>
  <c r="M4080" i="1"/>
  <c r="M842" i="1"/>
  <c r="M1949" i="1"/>
  <c r="M2351" i="1"/>
  <c r="M121" i="1"/>
  <c r="M1421" i="1"/>
  <c r="M1416" i="1"/>
  <c r="M428" i="1"/>
  <c r="M603" i="1"/>
  <c r="G2671" i="1"/>
  <c r="M1232" i="1"/>
  <c r="G584" i="1"/>
  <c r="M4274" i="1"/>
  <c r="G528" i="1"/>
  <c r="M1463" i="1"/>
  <c r="M1205" i="1"/>
  <c r="M4517" i="1"/>
  <c r="G5282" i="1"/>
  <c r="M3023" i="1"/>
  <c r="M3600" i="1"/>
  <c r="M1609" i="1"/>
  <c r="M189" i="1"/>
  <c r="M461" i="1"/>
  <c r="M1063" i="1"/>
  <c r="M1128" i="1"/>
  <c r="M3870" i="1"/>
  <c r="M1632" i="1"/>
  <c r="M508" i="1"/>
  <c r="M4177" i="1"/>
  <c r="M1109" i="1"/>
  <c r="G5308" i="1"/>
  <c r="M1395" i="1"/>
  <c r="G3651" i="1"/>
  <c r="M3173" i="1"/>
  <c r="G5525" i="1"/>
  <c r="M4511" i="1"/>
  <c r="G575" i="1"/>
  <c r="M153" i="1"/>
  <c r="G4348" i="1"/>
  <c r="M5643" i="1"/>
  <c r="G1535" i="1"/>
  <c r="M1088" i="1"/>
  <c r="M4563" i="1"/>
  <c r="G4325" i="1"/>
  <c r="M2406" i="1"/>
  <c r="M4276" i="1"/>
  <c r="M1149" i="1"/>
  <c r="M2047" i="1"/>
  <c r="M4924" i="1"/>
  <c r="M4636" i="1"/>
  <c r="M772" i="1"/>
  <c r="G2116" i="1"/>
  <c r="M46" i="1"/>
  <c r="G1945" i="1"/>
  <c r="M5188" i="1"/>
  <c r="M2374" i="1"/>
  <c r="G2616" i="1"/>
  <c r="M2283" i="1"/>
  <c r="G4155" i="1"/>
  <c r="M3437" i="1"/>
  <c r="G173" i="1"/>
  <c r="M3863" i="1"/>
  <c r="G5303" i="1"/>
  <c r="M2044" i="1"/>
  <c r="G2765" i="1"/>
  <c r="M862" i="1"/>
  <c r="G3240" i="1"/>
  <c r="M2645" i="1"/>
  <c r="M2547" i="1"/>
  <c r="M2471" i="1"/>
  <c r="M1708" i="1"/>
  <c r="M679" i="1"/>
  <c r="M2117" i="1"/>
  <c r="G1591" i="1"/>
  <c r="M1300" i="1"/>
  <c r="G1247" i="1"/>
  <c r="M2090" i="1"/>
  <c r="G4421" i="1"/>
  <c r="M1230" i="1"/>
  <c r="G3602" i="1"/>
  <c r="M727" i="1"/>
  <c r="G4154" i="1"/>
  <c r="M1846" i="1"/>
  <c r="G5238" i="1"/>
  <c r="M3652" i="1"/>
  <c r="G320" i="1"/>
  <c r="M3169" i="1"/>
  <c r="G4945" i="1"/>
  <c r="M2378" i="1"/>
  <c r="G358" i="1"/>
  <c r="M1342" i="1"/>
  <c r="G2878" i="1"/>
  <c r="M3843" i="1"/>
  <c r="G483" i="1"/>
  <c r="M1367" i="1"/>
  <c r="M671" i="1"/>
  <c r="M5352" i="1"/>
  <c r="M362" i="1"/>
  <c r="M71" i="1"/>
  <c r="M97" i="1"/>
  <c r="M168" i="1"/>
  <c r="M5615" i="1"/>
  <c r="M1131" i="1"/>
  <c r="M3486" i="1"/>
  <c r="M2303" i="1"/>
  <c r="G104" i="1"/>
  <c r="M3388" i="1"/>
  <c r="M2567" i="1"/>
  <c r="M1398" i="1"/>
  <c r="M1734" i="1"/>
  <c r="G4440" i="1"/>
  <c r="M2786" i="1"/>
  <c r="G510" i="1"/>
  <c r="M5617" i="1"/>
  <c r="M486" i="1"/>
  <c r="M1278" i="1"/>
  <c r="M3939" i="1"/>
  <c r="M4853" i="1"/>
  <c r="M2839" i="1"/>
  <c r="M72" i="1"/>
  <c r="M3580" i="1"/>
  <c r="M4829" i="1"/>
  <c r="M289" i="1"/>
  <c r="M2590" i="1"/>
  <c r="M4271" i="1"/>
  <c r="M3796" i="1"/>
  <c r="M3678" i="1"/>
  <c r="M722" i="1"/>
  <c r="M1157" i="1"/>
  <c r="M3845" i="1"/>
  <c r="M1686" i="1"/>
  <c r="M2212" i="1"/>
  <c r="M3148" i="1"/>
  <c r="M574" i="1"/>
  <c r="M3676" i="1"/>
  <c r="M384" i="1"/>
  <c r="M2430" i="1"/>
  <c r="M5283" i="1"/>
  <c r="M309" i="1"/>
  <c r="M4127" i="1"/>
  <c r="M5401" i="1"/>
  <c r="M1085" i="1"/>
  <c r="M5021" i="1"/>
  <c r="M388" i="1"/>
  <c r="M5166" i="1"/>
  <c r="M3695" i="1"/>
  <c r="M4368" i="1"/>
  <c r="M1896" i="1"/>
  <c r="M1343" i="1"/>
  <c r="M705" i="1"/>
  <c r="M944" i="1"/>
  <c r="M1319" i="1"/>
  <c r="M1750" i="1"/>
  <c r="M1158" i="1"/>
  <c r="M238" i="1"/>
  <c r="M585" i="1"/>
  <c r="M5190" i="1"/>
  <c r="M266" i="1"/>
  <c r="M2813" i="1"/>
  <c r="M1903" i="1"/>
  <c r="M791" i="1"/>
  <c r="M5405" i="1"/>
  <c r="M2472" i="1"/>
  <c r="M3749" i="1"/>
  <c r="M4322" i="1"/>
  <c r="M457" i="1"/>
  <c r="M3530" i="1"/>
  <c r="M3246" i="1"/>
  <c r="M27" i="1"/>
  <c r="M2575" i="1"/>
  <c r="M409" i="1"/>
  <c r="M651" i="1"/>
  <c r="M2500" i="1"/>
  <c r="M5040" i="1"/>
  <c r="M5327" i="1"/>
  <c r="M622" i="1"/>
  <c r="M1112" i="1"/>
  <c r="M1660" i="1"/>
  <c r="M2926" i="1"/>
  <c r="M4251" i="1"/>
  <c r="M653" i="1"/>
  <c r="M5335" i="1"/>
  <c r="M2382" i="1"/>
  <c r="M5383" i="1"/>
  <c r="M5306" i="1"/>
  <c r="M4751" i="1"/>
  <c r="M2574" i="1"/>
  <c r="M4369" i="1"/>
  <c r="M3095" i="1"/>
  <c r="M741" i="1"/>
  <c r="M3239" i="1"/>
  <c r="M5239" i="1"/>
  <c r="M1830" i="1"/>
  <c r="M3145" i="1"/>
  <c r="M2641" i="1"/>
  <c r="M1327" i="1"/>
  <c r="M2470" i="1"/>
  <c r="M5163" i="1"/>
  <c r="M2282" i="1"/>
  <c r="M1828" i="1"/>
  <c r="M1472" i="1"/>
  <c r="M5329" i="1"/>
  <c r="M866" i="1"/>
  <c r="M1683" i="1"/>
  <c r="M3605" i="1"/>
  <c r="M4895" i="1"/>
  <c r="M4396" i="1"/>
  <c r="M1581" i="1"/>
  <c r="M4370" i="1"/>
  <c r="M4947" i="1"/>
  <c r="M2662" i="1"/>
  <c r="M1608" i="1"/>
  <c r="M1174" i="1"/>
  <c r="M2836" i="1"/>
  <c r="M4344" i="1"/>
  <c r="M3480" i="1"/>
  <c r="M1752" i="1"/>
  <c r="M750" i="1"/>
  <c r="M5620" i="1"/>
  <c r="M4612" i="1"/>
  <c r="M3339" i="1"/>
  <c r="M3821" i="1"/>
  <c r="M4247" i="1"/>
  <c r="M2190" i="1"/>
  <c r="M3313" i="1"/>
  <c r="M3029" i="1"/>
  <c r="M2501" i="1"/>
  <c r="M847" i="1"/>
  <c r="M2618" i="1"/>
  <c r="M3266" i="1"/>
  <c r="M533" i="1"/>
  <c r="M5116" i="1"/>
  <c r="M56" i="1"/>
  <c r="M1371" i="1"/>
  <c r="M2330" i="1"/>
  <c r="M2326" i="1"/>
  <c r="M1032" i="1"/>
  <c r="M3601" i="1"/>
  <c r="M3866" i="1"/>
  <c r="I2931" i="1"/>
  <c r="M2931" i="1"/>
  <c r="G2931" i="1"/>
  <c r="I405" i="1"/>
  <c r="M405" i="1"/>
  <c r="G405" i="1"/>
  <c r="I319" i="1"/>
  <c r="M319" i="1"/>
  <c r="G319" i="1"/>
  <c r="I4441" i="1"/>
  <c r="M4441" i="1"/>
  <c r="G4441" i="1"/>
  <c r="I912" i="1"/>
  <c r="M912" i="1"/>
  <c r="G912" i="1"/>
  <c r="I3167" i="1"/>
  <c r="M3167" i="1"/>
  <c r="G3167" i="1"/>
  <c r="I4417" i="1"/>
  <c r="M4417" i="1"/>
  <c r="G4417" i="1"/>
  <c r="I1272" i="1"/>
  <c r="M1272" i="1"/>
  <c r="G1272" i="1"/>
  <c r="G1225" i="1"/>
  <c r="G2928" i="1"/>
  <c r="G2335" i="1"/>
  <c r="G3556" i="1"/>
  <c r="G3795" i="1"/>
  <c r="G623" i="1"/>
  <c r="G224" i="1"/>
  <c r="G2523" i="1"/>
  <c r="G5184" i="1"/>
  <c r="G1894" i="1"/>
  <c r="G453" i="1"/>
  <c r="G3702" i="1"/>
  <c r="G4632" i="1"/>
  <c r="G5452" i="1"/>
  <c r="G1441" i="1"/>
  <c r="G4588" i="1"/>
  <c r="G102" i="1"/>
  <c r="G3534" i="1"/>
  <c r="G99" i="1"/>
  <c r="G437" i="1"/>
  <c r="G4991" i="1"/>
  <c r="G889" i="1"/>
  <c r="G2830" i="1"/>
  <c r="G5213" i="1"/>
  <c r="G4946" i="1"/>
  <c r="G2787" i="1"/>
  <c r="G5519" i="1"/>
  <c r="G914" i="1"/>
  <c r="G3818" i="1"/>
  <c r="G2143" i="1"/>
  <c r="G1222" i="1"/>
  <c r="G4014" i="1"/>
  <c r="G1735" i="1"/>
  <c r="G3864" i="1"/>
  <c r="G4614" i="1"/>
  <c r="G1465" i="1"/>
  <c r="G4708" i="1"/>
  <c r="G5500" i="1"/>
  <c r="G1419" i="1"/>
  <c r="G3293" i="1"/>
  <c r="G2095" i="1"/>
  <c r="G505" i="1"/>
  <c r="G1919" i="1"/>
  <c r="G1322" i="1"/>
  <c r="G1991" i="1"/>
  <c r="G5474" i="1"/>
  <c r="G681" i="1"/>
  <c r="G4490" i="1"/>
  <c r="G4542" i="1"/>
  <c r="G1757" i="1"/>
  <c r="G3383" i="1"/>
  <c r="G1324" i="1"/>
  <c r="G4157" i="1"/>
  <c r="G2952" i="1"/>
  <c r="G2910" i="1"/>
  <c r="G1920" i="1"/>
  <c r="G1369" i="1"/>
  <c r="G4780" i="1"/>
  <c r="G1156" i="1"/>
  <c r="G4926" i="1"/>
  <c r="G123" i="1"/>
  <c r="G1615" i="1"/>
  <c r="G5527" i="1"/>
  <c r="G4830" i="1"/>
  <c r="G871" i="1"/>
  <c r="G198" i="1"/>
  <c r="G756" i="1"/>
  <c r="G3098" i="1"/>
  <c r="G3506" i="1"/>
  <c r="G1271" i="1"/>
  <c r="G5358" i="1"/>
  <c r="G5614" i="1"/>
  <c r="G2543" i="1"/>
  <c r="G773" i="1"/>
  <c r="G526" i="1"/>
  <c r="G3341" i="1"/>
  <c r="G269" i="1"/>
  <c r="G677" i="1"/>
  <c r="G4633" i="1"/>
  <c r="G288" i="1"/>
  <c r="G5495" i="1"/>
  <c r="G4422" i="1"/>
  <c r="G3793" i="1"/>
  <c r="G1013" i="1"/>
  <c r="G1299" i="1"/>
  <c r="G2309" i="1"/>
  <c r="G4031" i="1"/>
  <c r="G5497" i="1"/>
  <c r="G5259" i="1"/>
  <c r="G5068" i="1"/>
  <c r="G4275" i="1"/>
  <c r="G1688" i="1"/>
  <c r="G5260" i="1"/>
  <c r="G24" i="1"/>
  <c r="G573" i="1"/>
  <c r="G1852" i="1"/>
  <c r="G5044" i="1"/>
  <c r="G576" i="1"/>
  <c r="G8" i="1"/>
  <c r="G489" i="1"/>
  <c r="G790" i="1"/>
  <c r="G1899" i="1"/>
  <c r="G3005" i="1"/>
  <c r="G3479" i="1"/>
  <c r="G1276" i="1"/>
  <c r="G94" i="1"/>
  <c r="G1973" i="1"/>
  <c r="G4686" i="1"/>
  <c r="G336" i="1"/>
  <c r="G1062" i="1"/>
  <c r="G1181" i="1"/>
  <c r="G1733" i="1"/>
  <c r="G4469" i="1"/>
  <c r="G92" i="1"/>
  <c r="G3434" i="1"/>
  <c r="G503" i="1"/>
  <c r="G672" i="1"/>
  <c r="G2596" i="1"/>
  <c r="G2305" i="1"/>
  <c r="G32" i="1"/>
  <c r="G1150" i="1"/>
  <c r="G3459" i="1"/>
  <c r="G693" i="1"/>
  <c r="G511" i="1"/>
  <c r="G57" i="1"/>
  <c r="G5598" i="1"/>
  <c r="G4967" i="1"/>
  <c r="G5473" i="1"/>
  <c r="G2398" i="1"/>
  <c r="G4175" i="1"/>
  <c r="G242" i="1"/>
  <c r="G886" i="1"/>
  <c r="G2239" i="1"/>
  <c r="G1029" i="1"/>
  <c r="G1831" i="1"/>
  <c r="G1680" i="1"/>
  <c r="G1304" i="1"/>
  <c r="G2594" i="1"/>
  <c r="G5233" i="1"/>
  <c r="G5210" i="1"/>
  <c r="G1086" i="1"/>
  <c r="G3555" i="1"/>
  <c r="G4277" i="1"/>
  <c r="G2551" i="1"/>
  <c r="G5378" i="1"/>
  <c r="G5354" i="1"/>
  <c r="G4445" i="1"/>
  <c r="G5185" i="1"/>
  <c r="G1822" i="1"/>
  <c r="G3887" i="1"/>
  <c r="G2692" i="1"/>
  <c r="G1614" i="1"/>
  <c r="G4060" i="1"/>
  <c r="G646" i="1"/>
  <c r="G3125" i="1"/>
  <c r="G1944" i="1"/>
  <c r="G1564" i="1"/>
  <c r="G4900" i="1"/>
  <c r="G382" i="1"/>
  <c r="G657" i="1"/>
  <c r="G5594" i="1"/>
  <c r="G2046" i="1"/>
  <c r="G5187" i="1"/>
  <c r="G5621" i="1"/>
  <c r="G3743" i="1"/>
  <c r="G5113" i="1"/>
  <c r="G940" i="1"/>
  <c r="G4637" i="1"/>
  <c r="G3990" i="1"/>
  <c r="G4974" i="1"/>
  <c r="G3047" i="1"/>
  <c r="G2136" i="1"/>
  <c r="G3868" i="1"/>
  <c r="G1279" i="1"/>
  <c r="G33" i="1"/>
  <c r="G4272" i="1"/>
  <c r="G1223" i="1"/>
  <c r="G1494" i="1"/>
  <c r="G460" i="1"/>
  <c r="G4130" i="1"/>
  <c r="G297" i="1"/>
  <c r="G3846" i="1"/>
  <c r="G4158" i="1"/>
  <c r="G2621" i="1"/>
  <c r="G1775" i="1"/>
  <c r="G599" i="1"/>
  <c r="G3773" i="1"/>
  <c r="G5476" i="1"/>
  <c r="G2741" i="1"/>
  <c r="G3554" i="1"/>
  <c r="G393" i="1"/>
  <c r="G3002" i="1"/>
  <c r="G2734" i="1"/>
  <c r="G5499" i="1"/>
  <c r="G1711" i="1"/>
  <c r="G313" i="1"/>
  <c r="G5355" i="1"/>
  <c r="G1638" i="1"/>
  <c r="G626" i="1"/>
  <c r="G5039" i="1"/>
  <c r="G558" i="1"/>
  <c r="G841" i="1"/>
  <c r="G818" i="1"/>
  <c r="G2542" i="1"/>
  <c r="G3867" i="1"/>
  <c r="G621" i="1"/>
  <c r="G4823" i="1"/>
  <c r="G3768" i="1"/>
  <c r="G4583" i="1"/>
  <c r="G3770" i="1"/>
  <c r="G2791" i="1"/>
  <c r="G2400" i="1"/>
  <c r="G2407" i="1"/>
  <c r="G4250" i="1"/>
  <c r="G80" i="1"/>
  <c r="G118" i="1"/>
  <c r="G3722" i="1"/>
  <c r="G1012" i="1"/>
  <c r="G241" i="1"/>
  <c r="G3294" i="1"/>
  <c r="G2717" i="1"/>
  <c r="G5086" i="1"/>
  <c r="G4110" i="1"/>
  <c r="G1251" i="1"/>
  <c r="G4585" i="1"/>
  <c r="G2712" i="1"/>
  <c r="G318" i="1"/>
  <c r="G3936" i="1"/>
  <c r="G1584" i="1"/>
  <c r="G291" i="1"/>
  <c r="G629" i="1"/>
  <c r="G1202" i="1"/>
  <c r="G2638" i="1"/>
  <c r="G4103" i="1"/>
  <c r="G440" i="1"/>
  <c r="G3983" i="1"/>
  <c r="G1104" i="1"/>
  <c r="G249" i="1"/>
  <c r="G5547" i="1"/>
  <c r="G2929" i="1"/>
  <c r="G3941" i="1"/>
  <c r="G116" i="1"/>
  <c r="G2572" i="1"/>
  <c r="G2617" i="1"/>
  <c r="G2042" i="1"/>
  <c r="G1198" i="1"/>
  <c r="G5403" i="1"/>
  <c r="G1487" i="1"/>
  <c r="G695" i="1"/>
  <c r="G4487" i="1"/>
  <c r="G390" i="1"/>
  <c r="G2183" i="1"/>
  <c r="G479" i="1"/>
  <c r="G5236" i="1"/>
  <c r="G456" i="1"/>
  <c r="G2570" i="1"/>
  <c r="G2496" i="1"/>
  <c r="G455" i="1"/>
  <c r="G239" i="1"/>
  <c r="G627" i="1"/>
  <c r="G3075" i="1"/>
  <c r="G1488" i="1"/>
  <c r="G3890" i="1"/>
  <c r="G433" i="1"/>
  <c r="G3772" i="1"/>
  <c r="G26" i="1"/>
  <c r="G3797" i="1"/>
  <c r="G5183" i="1"/>
  <c r="G1033" i="1"/>
  <c r="G4944" i="1"/>
  <c r="G4349" i="1"/>
  <c r="G3720" i="1"/>
  <c r="G1898" i="1"/>
  <c r="G4133" i="1"/>
  <c r="G2038" i="1"/>
  <c r="G3314" i="1"/>
  <c r="G1613" i="1"/>
  <c r="G3984" i="1"/>
  <c r="G1397" i="1"/>
  <c r="G704" i="1"/>
  <c r="G5644" i="1"/>
  <c r="G2568" i="1"/>
  <c r="G2017" i="1"/>
  <c r="G2088" i="1"/>
  <c r="G5524" i="1"/>
  <c r="G410" i="1"/>
  <c r="G1509" i="1"/>
  <c r="G1879" i="1"/>
  <c r="G5407" i="1"/>
  <c r="G4537" i="1"/>
  <c r="G3003" i="1"/>
  <c r="G935" i="1"/>
  <c r="G452" i="1"/>
  <c r="G4229" i="1"/>
  <c r="G2518" i="1"/>
  <c r="G537" i="1"/>
  <c r="G4253" i="1"/>
  <c r="G2353" i="1"/>
  <c r="G4371" i="1"/>
  <c r="G2356" i="1"/>
  <c r="G1318" i="1"/>
  <c r="G2838" i="1"/>
  <c r="G1634" i="1"/>
  <c r="G3889" i="1"/>
  <c r="G4704" i="1"/>
  <c r="G2740" i="1"/>
  <c r="G602" i="1"/>
  <c r="G2789" i="1"/>
  <c r="G1943" i="1"/>
  <c r="G340" i="1"/>
  <c r="G936" i="1"/>
  <c r="G5067" i="1"/>
  <c r="G3815" i="1"/>
  <c r="G385" i="1"/>
  <c r="G51" i="1"/>
  <c r="G1414" i="1"/>
  <c r="G3458" i="1"/>
  <c r="G2331" i="1"/>
  <c r="G50" i="1"/>
  <c r="G2666" i="1"/>
  <c r="G1301" i="1"/>
  <c r="G5092" i="1"/>
  <c r="G2902" i="1"/>
  <c r="G2980" i="1"/>
  <c r="G3817" i="1"/>
  <c r="G1274" i="1"/>
  <c r="G100" i="1"/>
  <c r="G5595" i="1"/>
  <c r="G365" i="1"/>
  <c r="G4055" i="1"/>
  <c r="G1806" i="1"/>
  <c r="G512" i="1"/>
  <c r="G1566" i="1"/>
  <c r="G1152" i="1"/>
  <c r="G4297" i="1"/>
  <c r="G2784" i="1"/>
  <c r="G1848" i="1"/>
  <c r="G2667" i="1"/>
  <c r="G5069" i="1"/>
  <c r="G311" i="1"/>
  <c r="G1998" i="1"/>
  <c r="G4775" i="1"/>
  <c r="G286" i="1"/>
  <c r="G1877" i="1"/>
  <c r="G3938" i="1"/>
  <c r="G4681" i="1"/>
  <c r="G2234" i="1"/>
  <c r="G1006" i="1"/>
  <c r="G1227" i="1"/>
  <c r="G2333" i="1"/>
  <c r="G2447" i="1"/>
  <c r="G5164" i="1"/>
  <c r="G221" i="1"/>
  <c r="G2112" i="1"/>
  <c r="G314" i="1"/>
  <c r="G749" i="1"/>
  <c r="G2142" i="1"/>
  <c r="G934" i="1"/>
  <c r="G3986" i="1"/>
  <c r="G1136" i="1"/>
  <c r="G1776" i="1"/>
  <c r="G6" i="1"/>
  <c r="G4611" i="1"/>
  <c r="G1684" i="1"/>
  <c r="G3101" i="1"/>
  <c r="G554" i="1"/>
  <c r="G3123" i="1"/>
  <c r="G5427" i="1"/>
  <c r="G5112" i="1"/>
  <c r="G5160" i="1"/>
  <c r="G1729" i="1"/>
  <c r="G648" i="1"/>
  <c r="G752" i="1"/>
  <c r="G387" i="1"/>
  <c r="G789" i="1"/>
  <c r="G1394" i="1"/>
  <c r="G5022" i="1"/>
  <c r="G5639" i="1"/>
  <c r="G2014" i="1"/>
  <c r="G4847" i="1"/>
  <c r="G3792" i="1"/>
  <c r="G345" i="1"/>
  <c r="G1805" i="1"/>
  <c r="G4129" i="1"/>
  <c r="G549" i="1"/>
  <c r="G1542" i="1"/>
  <c r="G1924" i="1"/>
  <c r="G2809" i="1"/>
  <c r="G3194" i="1"/>
  <c r="G2286" i="1"/>
  <c r="G507" i="1"/>
  <c r="G1807" i="1"/>
  <c r="G823" i="1"/>
  <c r="G5063" i="1"/>
  <c r="G3460" i="1"/>
  <c r="G3407" i="1"/>
  <c r="G5232" i="1"/>
  <c r="G3340" i="1"/>
  <c r="G2091" i="1"/>
  <c r="G4826" i="1"/>
  <c r="G4082" i="1"/>
  <c r="G1872" i="1"/>
  <c r="G5404" i="1"/>
  <c r="G2855" i="1"/>
  <c r="G5381" i="1"/>
  <c r="G5520" i="1"/>
  <c r="G4850" i="1"/>
  <c r="G721" i="1"/>
  <c r="G1400" i="1"/>
  <c r="M1203" i="1"/>
  <c r="M4181" i="1"/>
  <c r="M5375" i="1"/>
  <c r="M1417" i="1"/>
  <c r="M290" i="1"/>
  <c r="M4733" i="1"/>
  <c r="M244" i="1"/>
  <c r="M4346" i="1"/>
  <c r="M4901" i="1"/>
  <c r="G3143" i="1"/>
  <c r="M3318" i="1"/>
  <c r="G3672" i="1"/>
  <c r="M3650" i="1"/>
  <c r="G2664" i="1"/>
  <c r="M1901" i="1"/>
  <c r="G1439" i="1"/>
  <c r="M4972" i="1"/>
  <c r="G454" i="1"/>
  <c r="M1685" i="1"/>
  <c r="G357" i="1"/>
  <c r="M896" i="1"/>
  <c r="G4828" i="1"/>
  <c r="M1224" i="1"/>
  <c r="G4224" i="1"/>
  <c r="M3264" i="1"/>
  <c r="G1250" i="1"/>
  <c r="M2401" i="1"/>
  <c r="G3697" i="1"/>
  <c r="M4920" i="1"/>
  <c r="G4058" i="1"/>
  <c r="M2352" i="1"/>
  <c r="G128" i="1"/>
  <c r="M1587" i="1"/>
  <c r="G2835" i="1"/>
  <c r="M1829" i="1"/>
  <c r="G3509" i="1"/>
  <c r="M2039" i="1"/>
  <c r="G2423" i="1"/>
  <c r="M127" i="1"/>
  <c r="G863" i="1"/>
  <c r="M1180" i="1"/>
  <c r="G1562" i="1"/>
  <c r="M4875" i="1"/>
  <c r="G3245" i="1"/>
  <c r="M2214" i="1"/>
  <c r="G30" i="1"/>
  <c r="M840" i="1"/>
  <c r="G1712" i="1"/>
  <c r="M837" i="1"/>
  <c r="G2215" i="1"/>
  <c r="M2550" i="1"/>
  <c r="G2886" i="1"/>
  <c r="M729" i="1"/>
  <c r="G4998" i="1"/>
  <c r="M1567" i="1"/>
  <c r="G2879" i="1"/>
  <c r="M2737" i="1"/>
  <c r="G865" i="1"/>
  <c r="M5331" i="1"/>
  <c r="G915" i="1"/>
  <c r="M768" i="1"/>
  <c r="G2332" i="1"/>
  <c r="M2758" i="1"/>
  <c r="G1992" i="1"/>
  <c r="M2982" i="1"/>
  <c r="G770" i="1"/>
  <c r="M2402" i="1"/>
  <c r="G824" i="1"/>
  <c r="M4465" i="1"/>
  <c r="G465" i="1"/>
  <c r="M1034" i="1"/>
  <c r="G3674" i="1"/>
  <c r="M3220" i="1"/>
  <c r="G4656" i="1"/>
  <c r="M1491" i="1"/>
  <c r="G3747" i="1"/>
  <c r="M3269" i="1"/>
  <c r="G5045" i="1"/>
  <c r="M2135" i="1"/>
  <c r="G2743" i="1"/>
  <c r="M718" i="1"/>
  <c r="G4057" i="1"/>
  <c r="M1370" i="1"/>
  <c r="G5546" i="1"/>
  <c r="G2189" i="1"/>
  <c r="M4199" i="1"/>
  <c r="G5351" i="1"/>
  <c r="M4056" i="1"/>
  <c r="G3076" i="1"/>
  <c r="M435" i="1"/>
  <c r="G4805" i="1"/>
  <c r="M2070" i="1"/>
  <c r="G5526" i="1"/>
  <c r="M4994" i="1"/>
  <c r="G1321" i="1"/>
  <c r="M2715" i="1"/>
  <c r="G93" i="1"/>
  <c r="M386" i="1"/>
  <c r="G2161" i="1"/>
  <c r="M2858" i="1"/>
  <c r="G4132" i="1"/>
  <c r="M2069" i="1"/>
  <c r="G165" i="1"/>
  <c r="M1560" i="1"/>
  <c r="G580" i="1"/>
  <c r="M3414" i="1"/>
  <c r="G1155" i="1"/>
  <c r="M3508" i="1"/>
  <c r="G2066" i="1"/>
  <c r="M4201" i="1"/>
  <c r="G9" i="1"/>
  <c r="M2426" i="1"/>
  <c r="G726" i="1"/>
  <c r="M1134" i="1"/>
  <c r="G3054" i="1"/>
  <c r="M315" i="1"/>
  <c r="G2045" i="1"/>
  <c r="M429" i="1"/>
  <c r="G1199" i="1"/>
  <c r="M4535" i="1"/>
  <c r="G247" i="1"/>
  <c r="M2958" i="1"/>
  <c r="G5451" i="1"/>
  <c r="M2498" i="1"/>
  <c r="G4321" i="1"/>
  <c r="M2334" i="1"/>
  <c r="G5139" i="1"/>
  <c r="M4992" i="1"/>
  <c r="G2258" i="1"/>
  <c r="M4489" i="1"/>
  <c r="G73" i="1"/>
  <c r="M4896" i="1"/>
  <c r="G1850" i="1"/>
  <c r="G2350" i="1"/>
  <c r="G4539" i="1"/>
  <c r="G1423" i="1"/>
  <c r="G2089" i="1"/>
  <c r="G2139" i="1"/>
  <c r="M103" i="1"/>
  <c r="G4518" i="1"/>
  <c r="M3217" i="1"/>
  <c r="G774" i="1"/>
  <c r="M2933" i="1"/>
  <c r="G2087" i="1"/>
  <c r="M4898" i="1"/>
  <c r="G366" i="1"/>
  <c r="M5065" i="1"/>
  <c r="G361" i="1"/>
  <c r="M3914" i="1"/>
  <c r="G918" i="1"/>
  <c r="M1326" i="1"/>
  <c r="G1774" i="1"/>
  <c r="M1323" i="1"/>
  <c r="G4493" i="1"/>
  <c r="M3627" i="1"/>
  <c r="G3648" i="1"/>
  <c r="M3143" i="1"/>
  <c r="G335" i="1"/>
  <c r="M3672" i="1"/>
  <c r="G3724" i="1"/>
  <c r="M2664" i="1"/>
  <c r="G4254" i="1"/>
  <c r="M1439" i="1"/>
  <c r="G3071" i="1"/>
  <c r="M454" i="1"/>
  <c r="G1200" i="1"/>
  <c r="M357" i="1"/>
  <c r="G2663" i="1"/>
  <c r="M4828" i="1"/>
  <c r="G2934" i="1"/>
  <c r="M4224" i="1"/>
  <c r="G3894" i="1"/>
  <c r="M1250" i="1"/>
  <c r="G5042" i="1"/>
  <c r="M3697" i="1"/>
  <c r="G369" i="1"/>
  <c r="M4058" i="1"/>
  <c r="G5572" i="1"/>
  <c r="M128" i="1"/>
  <c r="G1534" i="1"/>
  <c r="M2835" i="1"/>
  <c r="G4323" i="1"/>
  <c r="M3509" i="1"/>
  <c r="G5429" i="1"/>
  <c r="M2423" i="1"/>
  <c r="G2999" i="1"/>
  <c r="M863" i="1"/>
  <c r="G1129" i="1"/>
  <c r="M1562" i="1"/>
  <c r="G4536" i="1"/>
  <c r="M3245" i="1"/>
  <c r="G893" i="1"/>
  <c r="M30" i="1"/>
  <c r="G673" i="1"/>
  <c r="M1712" i="1"/>
  <c r="G2883" i="1"/>
  <c r="M2215" i="1"/>
  <c r="G4655" i="1"/>
  <c r="M2886" i="1"/>
  <c r="G4680" i="1"/>
  <c r="M4998" i="1"/>
  <c r="G1179" i="1"/>
  <c r="M2879" i="1"/>
  <c r="G4488" i="1"/>
  <c r="M865" i="1"/>
  <c r="G3408" i="1"/>
  <c r="M915" i="1"/>
  <c r="G261" i="1"/>
  <c r="M2332" i="1"/>
  <c r="G2278" i="1"/>
  <c r="M1992" i="1"/>
  <c r="G3096" i="1"/>
  <c r="M770" i="1"/>
  <c r="G3916" i="1"/>
  <c r="M824" i="1"/>
  <c r="G702" i="1"/>
  <c r="M465" i="1"/>
  <c r="G3316" i="1"/>
  <c r="M3674" i="1"/>
  <c r="G652" i="1"/>
  <c r="M4656" i="1"/>
  <c r="G3006" i="1"/>
  <c r="M3747" i="1"/>
  <c r="G3" i="1"/>
  <c r="M5045" i="1"/>
  <c r="G341" i="1"/>
  <c r="M2743" i="1"/>
  <c r="G4607" i="1"/>
  <c r="M4057" i="1"/>
  <c r="G793" i="1"/>
  <c r="M5546" i="1"/>
  <c r="G5382" i="1"/>
  <c r="M2189" i="1"/>
  <c r="G5117" i="1"/>
  <c r="M5351" i="1"/>
  <c r="G3074" i="1"/>
  <c r="M3076" i="1"/>
  <c r="G5550" i="1"/>
  <c r="M4805" i="1"/>
  <c r="G4079" i="1"/>
  <c r="M5526" i="1"/>
  <c r="G578" i="1"/>
  <c r="M1321" i="1"/>
  <c r="G3744" i="1"/>
  <c r="M93" i="1"/>
  <c r="G1759" i="1"/>
  <c r="M2161" i="1"/>
  <c r="G961" i="1"/>
  <c r="M4132" i="1"/>
  <c r="G1438" i="1"/>
  <c r="M165" i="1"/>
  <c r="G1639" i="1"/>
  <c r="M580" i="1"/>
  <c r="G2118" i="1"/>
  <c r="M1155" i="1"/>
  <c r="G3462" i="1"/>
  <c r="M2066" i="1"/>
  <c r="G814" i="1"/>
  <c r="M9" i="1"/>
  <c r="G172" i="1"/>
  <c r="M726" i="1"/>
  <c r="G2428" i="1"/>
  <c r="M3054" i="1"/>
  <c r="G650" i="1"/>
  <c r="M2045" i="1"/>
  <c r="G3197" i="1"/>
  <c r="M1199" i="1"/>
  <c r="G1967" i="1"/>
  <c r="M247" i="1"/>
  <c r="G1993" i="1"/>
  <c r="M5451" i="1"/>
  <c r="G125" i="1"/>
  <c r="M4321" i="1"/>
  <c r="G3552" i="1"/>
  <c r="M5139" i="1"/>
  <c r="G5" i="1"/>
  <c r="M2258" i="1"/>
  <c r="G4514" i="1"/>
  <c r="M73" i="1"/>
  <c r="G649" i="1"/>
  <c r="M1850" i="1"/>
  <c r="G4298" i="1"/>
  <c r="M2350" i="1"/>
  <c r="G3582" i="1"/>
  <c r="M4539" i="1"/>
  <c r="G1373" i="1"/>
  <c r="M1423" i="1"/>
  <c r="G2735" i="1"/>
  <c r="M2089" i="1"/>
  <c r="G601" i="1"/>
  <c r="M2139" i="1"/>
  <c r="G3053" i="1"/>
  <c r="M4518" i="1"/>
  <c r="G1996" i="1"/>
  <c r="M774" i="1"/>
  <c r="G1374" i="1"/>
  <c r="M2087" i="1"/>
  <c r="G3528" i="1"/>
  <c r="M366" i="1"/>
  <c r="G1081" i="1"/>
  <c r="M361" i="1"/>
  <c r="G4248" i="1"/>
  <c r="M918" i="1"/>
  <c r="G4732" i="1"/>
  <c r="M1774" i="1"/>
  <c r="G3966" i="1"/>
  <c r="M4493" i="1"/>
  <c r="G2063" i="1"/>
  <c r="M3648" i="1"/>
  <c r="G3461" i="1"/>
  <c r="M1200" i="1"/>
  <c r="M2663" i="1"/>
  <c r="M702" i="1"/>
  <c r="M3316" i="1"/>
  <c r="M652" i="1"/>
  <c r="M3006" i="1"/>
  <c r="M341" i="1"/>
  <c r="M4607" i="1"/>
  <c r="M793" i="1"/>
  <c r="M5382" i="1"/>
  <c r="M5117" i="1"/>
  <c r="M3074" i="1"/>
  <c r="M5550" i="1"/>
  <c r="M4079" i="1"/>
  <c r="M578" i="1"/>
  <c r="M3744" i="1"/>
  <c r="M1759" i="1"/>
  <c r="M961" i="1"/>
  <c r="M1438" i="1"/>
  <c r="M1639" i="1"/>
  <c r="M2118" i="1"/>
  <c r="M3462" i="1"/>
  <c r="M814" i="1"/>
  <c r="M172" i="1"/>
  <c r="M2428" i="1"/>
  <c r="M650" i="1"/>
  <c r="M3197" i="1"/>
  <c r="M1967" i="1"/>
  <c r="M1993" i="1"/>
  <c r="M125" i="1"/>
  <c r="M3552" i="1"/>
  <c r="M5" i="1"/>
  <c r="M4514" i="1"/>
  <c r="M649" i="1"/>
  <c r="M4298" i="1"/>
  <c r="M3582" i="1"/>
  <c r="M1373" i="1"/>
  <c r="M2735" i="1"/>
  <c r="M601" i="1"/>
  <c r="M3053" i="1"/>
  <c r="M1996" i="1"/>
  <c r="M1374" i="1"/>
  <c r="M3528" i="1"/>
  <c r="M1081" i="1"/>
  <c r="M4248" i="1"/>
  <c r="M4732" i="1"/>
  <c r="M3966" i="1"/>
  <c r="M2063" i="1"/>
  <c r="M3461" i="1"/>
  <c r="I3" i="1"/>
  <c r="M564" i="1" l="1"/>
  <c r="G564" i="1"/>
  <c r="I5131" i="1" l="1"/>
  <c r="I1651" i="1" l="1"/>
  <c r="I4869" i="1"/>
  <c r="I3090" i="1"/>
  <c r="I3524" i="1"/>
  <c r="I3740" i="1"/>
  <c r="I4999" i="1"/>
  <c r="I2917" i="1"/>
  <c r="I3224" i="1"/>
  <c r="I3573" i="1"/>
  <c r="I4962" i="1"/>
  <c r="I4015" i="1"/>
  <c r="I1363" i="1"/>
  <c r="I2935" i="1"/>
  <c r="I5565" i="1"/>
  <c r="I1500" i="1"/>
  <c r="I2461" i="1"/>
  <c r="I1937" i="1"/>
  <c r="I5071" i="1"/>
  <c r="I5057" i="1"/>
  <c r="I3452" i="1"/>
  <c r="I4750" i="1"/>
  <c r="I5488" i="1"/>
  <c r="I3519" i="1"/>
  <c r="I5174" i="1"/>
  <c r="I355" i="1"/>
  <c r="I3080" i="1"/>
  <c r="I4798" i="1"/>
  <c r="I3982" i="1"/>
  <c r="I1554" i="1"/>
  <c r="I3946" i="1"/>
  <c r="I3453" i="1"/>
  <c r="I2024" i="1"/>
  <c r="I3055" i="1"/>
  <c r="I4100" i="1"/>
  <c r="I2077" i="1"/>
  <c r="I1387" i="1"/>
  <c r="I4429" i="1"/>
  <c r="I1291" i="1"/>
  <c r="I5624" i="1"/>
  <c r="I3044" i="1"/>
  <c r="I3742" i="1"/>
  <c r="I836" i="1"/>
  <c r="I2973" i="1"/>
  <c r="I2513" i="1"/>
  <c r="I689" i="1"/>
  <c r="I3420" i="1"/>
  <c r="I5658" i="1"/>
  <c r="I4063" i="1"/>
  <c r="I4783" i="1"/>
  <c r="I2155" i="1"/>
  <c r="I2389" i="1"/>
  <c r="I1760" i="1"/>
  <c r="I3069" i="1"/>
  <c r="I5372" i="1"/>
  <c r="I1429" i="1"/>
  <c r="I1691" i="1"/>
  <c r="I3471" i="1"/>
  <c r="I3478" i="1"/>
  <c r="I2559" i="1"/>
  <c r="I5486" i="1"/>
  <c r="I5588" i="1"/>
  <c r="I5176" i="1"/>
  <c r="I5344" i="1"/>
  <c r="I5201" i="1"/>
  <c r="I1668" i="1"/>
  <c r="I2438" i="1"/>
  <c r="I668" i="1"/>
  <c r="I398" i="1"/>
  <c r="I2845" i="1"/>
  <c r="I882" i="1"/>
  <c r="I2588" i="1"/>
  <c r="I3188" i="1"/>
  <c r="I5224" i="1"/>
  <c r="I521" i="1"/>
  <c r="I5253" i="1"/>
  <c r="I351" i="1"/>
  <c r="I4171" i="1"/>
  <c r="I3257" i="1"/>
  <c r="I2288" i="1"/>
  <c r="I308" i="1"/>
  <c r="I2972" i="1"/>
  <c r="I2181" i="1"/>
  <c r="I3596" i="1"/>
  <c r="I5014" i="1"/>
  <c r="I1575" i="1"/>
  <c r="I4338" i="1"/>
  <c r="I4365" i="1"/>
  <c r="I3980" i="1"/>
  <c r="I4358" i="1"/>
  <c r="I4942" i="1"/>
  <c r="I4628" i="1"/>
  <c r="I5182" i="1"/>
  <c r="I5535" i="1"/>
  <c r="I3329" i="1"/>
  <c r="I3826" i="1"/>
  <c r="I2420" i="1"/>
  <c r="I2347" i="1"/>
  <c r="I1891" i="1"/>
  <c r="I5106" i="1"/>
  <c r="I2180" i="1"/>
  <c r="I2048" i="1"/>
  <c r="I5561" i="1"/>
  <c r="I3472" i="1"/>
  <c r="I2504" i="1"/>
  <c r="I1338" i="1"/>
  <c r="I1382" i="1"/>
  <c r="I4982" i="1"/>
  <c r="I4952" i="1"/>
  <c r="I4359" i="1"/>
  <c r="I3703" i="1"/>
  <c r="I2553" i="1"/>
  <c r="I2248" i="1"/>
  <c r="I2463" i="1"/>
  <c r="I4702" i="1"/>
  <c r="I4785" i="1"/>
  <c r="I4172" i="1"/>
  <c r="I5049" i="1"/>
  <c r="I2249" i="1"/>
  <c r="I3476" i="1"/>
  <c r="I5175" i="1"/>
  <c r="I4471" i="1"/>
  <c r="I1027" i="1"/>
  <c r="I3249" i="1"/>
  <c r="I3690" i="1"/>
  <c r="I2131" i="1"/>
  <c r="I1358" i="1"/>
  <c r="I5365" i="1"/>
  <c r="I949" i="1"/>
  <c r="I1940" i="1"/>
  <c r="I907" i="1"/>
  <c r="I4377" i="1"/>
  <c r="I4123" i="1"/>
  <c r="I2946" i="1"/>
  <c r="I4987" i="1"/>
  <c r="I3189" i="1"/>
  <c r="I3592" i="1"/>
  <c r="I2054" i="1"/>
  <c r="I4384" i="1"/>
  <c r="I2983" i="1"/>
  <c r="I1955" i="1"/>
  <c r="I5630" i="1"/>
  <c r="I2579" i="1"/>
  <c r="I5649" i="1"/>
  <c r="I353" i="1"/>
  <c r="I3310" i="1"/>
  <c r="I4339" i="1"/>
  <c r="I4231" i="1"/>
  <c r="I5128" i="1"/>
  <c r="I4312" i="1"/>
  <c r="I3328" i="1"/>
  <c r="I4029" i="1"/>
  <c r="I1797" i="1"/>
  <c r="I2144" i="1"/>
  <c r="I3056" i="1"/>
  <c r="I5631" i="1"/>
  <c r="I1623" i="1"/>
  <c r="I2875" i="1"/>
  <c r="I4337" i="1"/>
  <c r="I5129" i="1"/>
  <c r="I4988" i="1"/>
  <c r="I1868" i="1"/>
  <c r="I1676" i="1"/>
  <c r="I901" i="1"/>
  <c r="I3952" i="1"/>
  <c r="I1260" i="1"/>
  <c r="I3583" i="1"/>
  <c r="I2277" i="1"/>
  <c r="I1748" i="1"/>
  <c r="I3622" i="1"/>
  <c r="I3897" i="1"/>
  <c r="I2723" i="1"/>
  <c r="I5101" i="1"/>
  <c r="I2775" i="1"/>
  <c r="I2082" i="1"/>
  <c r="I1315" i="1"/>
  <c r="I2793" i="1"/>
  <c r="I4447" i="1"/>
  <c r="I1049" i="1"/>
  <c r="I5443" i="1"/>
  <c r="I692" i="1"/>
  <c r="I688" i="1"/>
  <c r="I1989" i="1"/>
  <c r="I2369" i="1"/>
  <c r="I2361" i="1"/>
  <c r="I5373" i="1"/>
  <c r="I2034" i="1"/>
  <c r="I5179" i="1"/>
  <c r="I546" i="1"/>
  <c r="I3885" i="1"/>
  <c r="I3595" i="1"/>
  <c r="I1532" i="1"/>
  <c r="I423" i="1"/>
  <c r="I1245" i="1"/>
  <c r="I2911" i="1"/>
  <c r="I5105" i="1"/>
  <c r="I4147" i="1"/>
  <c r="I4654" i="1"/>
  <c r="I5223" i="1"/>
  <c r="I2827" i="1"/>
  <c r="I4030" i="1"/>
  <c r="I5494" i="1"/>
  <c r="I4409" i="1"/>
  <c r="I1988" i="1"/>
  <c r="I5219" i="1"/>
  <c r="I5156" i="1"/>
  <c r="I2794" i="1"/>
  <c r="I1506" i="1"/>
  <c r="I2696" i="1"/>
  <c r="I5634" i="1"/>
  <c r="I3646" i="1"/>
  <c r="I5010" i="1"/>
  <c r="I1555" i="1"/>
  <c r="I810" i="1"/>
  <c r="I712" i="1"/>
  <c r="I2824" i="1"/>
  <c r="I2156" i="1"/>
  <c r="I1191" i="1"/>
  <c r="I2097" i="1"/>
  <c r="I3751" i="1"/>
  <c r="I926" i="1"/>
  <c r="I3467" i="1"/>
  <c r="I2199" i="1"/>
  <c r="I1386" i="1"/>
  <c r="I3788" i="1"/>
  <c r="I5659" i="1"/>
  <c r="I3087" i="1"/>
  <c r="I1530" i="1"/>
  <c r="I2300" i="1"/>
  <c r="I2529" i="1"/>
  <c r="I3679" i="1"/>
  <c r="I5130" i="1"/>
  <c r="I3517" i="1"/>
  <c r="I3814" i="1"/>
  <c r="I2563" i="1"/>
  <c r="I2365" i="1"/>
  <c r="I3899" i="1"/>
  <c r="I5157" i="1"/>
  <c r="I3991" i="1"/>
  <c r="I1790" i="1"/>
  <c r="I1220" i="1"/>
  <c r="I4975" i="1"/>
  <c r="I2892" i="1"/>
  <c r="I1744" i="1"/>
  <c r="I1413" i="1"/>
  <c r="I3668" i="1"/>
  <c r="I2443" i="1"/>
  <c r="I2029" i="1"/>
  <c r="I5445" i="1"/>
  <c r="I5095" i="1"/>
  <c r="I4039" i="1"/>
  <c r="I1531" i="1"/>
  <c r="I2098" i="1"/>
  <c r="I1508" i="1"/>
  <c r="I2724" i="1"/>
  <c r="I2408" i="1"/>
  <c r="I2895" i="1"/>
  <c r="I2195" i="1"/>
  <c r="I3247" i="1"/>
  <c r="I1721" i="1"/>
  <c r="I3032" i="1"/>
  <c r="I1784" i="1"/>
  <c r="I5198" i="1"/>
  <c r="I4437" i="1"/>
  <c r="I4582" i="1"/>
  <c r="I2896" i="1"/>
  <c r="I1456" i="1"/>
  <c r="I2324" i="1"/>
  <c r="I739" i="1"/>
  <c r="I306" i="1"/>
  <c r="I3544" i="1"/>
  <c r="I1773" i="1"/>
  <c r="I1578" i="1"/>
  <c r="I1118" i="1"/>
  <c r="I3343" i="1"/>
  <c r="I2556" i="1"/>
  <c r="I4951" i="1"/>
  <c r="I1339" i="1"/>
  <c r="I5538" i="1"/>
  <c r="I2853" i="1"/>
  <c r="I4135" i="1"/>
  <c r="I2345" i="1"/>
  <c r="I1052" i="1"/>
  <c r="I2205" i="1"/>
  <c r="I4976" i="1"/>
  <c r="I1917" i="1"/>
  <c r="I3382" i="1"/>
  <c r="I860" i="1"/>
  <c r="I2440" i="1"/>
  <c r="I3895" i="1"/>
  <c r="I2464" i="1"/>
  <c r="I2869" i="1"/>
  <c r="I5408" i="1"/>
  <c r="I3861" i="1"/>
  <c r="I1795" i="1"/>
  <c r="I4558" i="1"/>
  <c r="I1507" i="1"/>
  <c r="I4414" i="1"/>
  <c r="I3141" i="1"/>
  <c r="I2299" i="1"/>
  <c r="I3542" i="1"/>
  <c r="I2945" i="1"/>
  <c r="I1242" i="1"/>
  <c r="I4111" i="1"/>
  <c r="I5034" i="1"/>
  <c r="I4268" i="1"/>
  <c r="I2393" i="1"/>
  <c r="I4195" i="1"/>
  <c r="I3377" i="1"/>
  <c r="I1292" i="1"/>
  <c r="I4120" i="1"/>
  <c r="I2726" i="1"/>
  <c r="I1832" i="1"/>
  <c r="I3089" i="1"/>
  <c r="I5082" i="1"/>
  <c r="I1552" i="1"/>
  <c r="I59" i="1"/>
  <c r="I1892" i="1"/>
  <c r="I2469" i="1"/>
  <c r="I3103" i="1"/>
  <c r="I5558" i="1"/>
  <c r="I5419" i="1"/>
  <c r="I3883" i="1"/>
  <c r="I4863" i="1"/>
  <c r="I3260" i="1"/>
  <c r="I282" i="1"/>
  <c r="I4305" i="1"/>
  <c r="I5177" i="1"/>
  <c r="I5600" i="1"/>
  <c r="I2312" i="1"/>
  <c r="I1865" i="1"/>
  <c r="I2943" i="1"/>
  <c r="I1335" i="1"/>
  <c r="I2754" i="1"/>
  <c r="I1576" i="1"/>
  <c r="I685" i="1"/>
  <c r="I3190" i="1"/>
  <c r="I3007" i="1"/>
  <c r="I3256" i="1"/>
  <c r="I4290" i="1"/>
  <c r="I1434" i="1"/>
  <c r="I3041" i="1"/>
  <c r="I5480" i="1"/>
  <c r="I1843" i="1"/>
  <c r="I1406" i="1"/>
  <c r="I2586" i="1"/>
  <c r="I3259" i="1"/>
  <c r="I5085" i="1"/>
  <c r="I3621" i="1"/>
  <c r="I2996" i="1"/>
  <c r="I3824" i="1"/>
  <c r="I1746" i="1"/>
  <c r="I5024" i="1"/>
  <c r="I1936" i="1"/>
  <c r="I3717" i="1"/>
  <c r="I4772" i="1"/>
  <c r="I4510" i="1"/>
  <c r="I2480" i="1"/>
  <c r="I2872" i="1"/>
  <c r="I3031" i="1"/>
  <c r="I2240" i="1"/>
  <c r="I4821" i="1"/>
  <c r="I1692" i="1"/>
  <c r="I2083" i="1"/>
  <c r="I5228" i="1"/>
  <c r="I2060" i="1"/>
  <c r="I3535" i="1"/>
  <c r="I2564" i="1"/>
  <c r="I1455" i="1"/>
  <c r="I4142" i="1"/>
  <c r="I1952" i="1"/>
  <c r="I1579" i="1"/>
  <c r="I2168" i="1"/>
  <c r="I4053" i="1"/>
  <c r="I2676" i="1"/>
  <c r="I2414" i="1"/>
  <c r="I1867" i="1"/>
  <c r="I3919" i="1"/>
  <c r="I3321" i="1"/>
  <c r="I3806" i="1"/>
  <c r="I2825" i="1"/>
  <c r="I5011" i="1"/>
  <c r="I2348" i="1"/>
  <c r="I2517" i="1"/>
  <c r="I661" i="1"/>
  <c r="I139" i="1"/>
  <c r="I4629" i="1"/>
  <c r="I5051" i="1"/>
  <c r="I5301" i="1"/>
  <c r="I4173" i="1"/>
  <c r="I2150" i="1"/>
  <c r="I2748" i="1"/>
  <c r="I3655" i="1"/>
  <c r="I3477" i="1"/>
  <c r="I5108" i="1"/>
  <c r="I2192" i="1"/>
  <c r="I1553" i="1"/>
  <c r="G5131" i="1"/>
  <c r="I5202" i="1"/>
  <c r="I3152" i="1"/>
  <c r="I2889" i="1"/>
  <c r="I1215" i="1"/>
  <c r="I1766" i="1"/>
  <c r="I1425" i="1"/>
  <c r="I4308" i="1"/>
  <c r="I2490" i="1"/>
  <c r="I3391" i="1"/>
  <c r="I5150" i="1"/>
  <c r="I2108" i="1"/>
  <c r="I3494" i="1"/>
  <c r="I3405" i="1"/>
  <c r="I1652" i="1"/>
  <c r="I4784" i="1"/>
  <c r="I637" i="1"/>
  <c r="I3060" i="1"/>
  <c r="I1099" i="1"/>
  <c r="I1357" i="1"/>
  <c r="I3021" i="1"/>
  <c r="I1267" i="1"/>
  <c r="I4183" i="1"/>
  <c r="I1808" i="1"/>
  <c r="I5395" i="1"/>
  <c r="I642" i="1"/>
  <c r="I2959" i="1"/>
  <c r="I424" i="1"/>
  <c r="I1485" i="1"/>
  <c r="I5109" i="1"/>
  <c r="I2130" i="1"/>
  <c r="I1334" i="1"/>
  <c r="I3905" i="1"/>
  <c r="I3565" i="1"/>
  <c r="I5613" i="1"/>
  <c r="I2489" i="1"/>
  <c r="I3327" i="1"/>
  <c r="I2994" i="1"/>
  <c r="I2514" i="1"/>
  <c r="I4855" i="1"/>
  <c r="I2539" i="1"/>
  <c r="I614" i="1"/>
  <c r="I5610" i="1"/>
  <c r="I1407" i="1"/>
  <c r="I1675" i="1"/>
  <c r="I4087" i="1"/>
  <c r="I4159" i="1"/>
  <c r="I2301" i="1"/>
  <c r="I5227" i="1"/>
  <c r="I2940" i="1"/>
  <c r="I4381" i="1"/>
  <c r="I2271" i="1"/>
  <c r="I3501" i="1"/>
  <c r="I2072" i="1"/>
  <c r="I2744" i="1"/>
  <c r="I3860" i="1"/>
  <c r="I2274" i="1"/>
  <c r="I5576" i="1"/>
  <c r="I1603" i="1"/>
  <c r="I3593" i="1"/>
  <c r="I5056" i="1"/>
  <c r="I1650" i="1"/>
  <c r="I3550" i="1"/>
  <c r="I5467" i="1"/>
  <c r="I4652" i="1"/>
  <c r="I2441" i="1"/>
  <c r="I5348" i="1"/>
  <c r="I954" i="1"/>
  <c r="I5325" i="1"/>
  <c r="I3132" i="1"/>
  <c r="I3118" i="1"/>
  <c r="I3045" i="1"/>
  <c r="I4606" i="1"/>
  <c r="I2151" i="1"/>
  <c r="I5587" i="1"/>
  <c r="I4150" i="1"/>
  <c r="I3522" i="1"/>
  <c r="I2727" i="1"/>
  <c r="I4965" i="1"/>
  <c r="I1904" i="1"/>
  <c r="I1408" i="1"/>
  <c r="I5487" i="1"/>
  <c r="I3428" i="1"/>
  <c r="I3597" i="1"/>
  <c r="I4289" i="1"/>
  <c r="I5394" i="1"/>
  <c r="I4376" i="1"/>
  <c r="I5012" i="1"/>
  <c r="I3955" i="1"/>
  <c r="I2013" i="1"/>
  <c r="I3350" i="1"/>
  <c r="I3570" i="1"/>
  <c r="I4524" i="1"/>
  <c r="I1378" i="1"/>
  <c r="I1478" i="1"/>
  <c r="I2685" i="1"/>
  <c r="I5152" i="1"/>
  <c r="I331" i="1"/>
  <c r="I5648" i="1"/>
  <c r="I3808" i="1"/>
  <c r="I2154" i="1"/>
  <c r="I5251" i="1"/>
  <c r="I1722" i="1"/>
  <c r="I5230" i="1"/>
  <c r="I4915" i="1"/>
  <c r="I1793" i="1"/>
  <c r="I3766" i="1"/>
  <c r="I2171" i="1"/>
  <c r="I4307" i="1"/>
  <c r="I2947" i="1"/>
  <c r="I5397" i="1"/>
  <c r="I3571" i="1"/>
  <c r="I1604" i="1"/>
  <c r="I4904" i="1"/>
  <c r="I2132" i="1"/>
  <c r="I4846" i="1"/>
  <c r="I1261" i="1"/>
  <c r="I3620" i="1"/>
  <c r="I2660" i="1"/>
  <c r="I2899" i="1"/>
  <c r="I1527" i="1"/>
  <c r="I3859" i="1"/>
  <c r="I377" i="1"/>
  <c r="I4328" i="1"/>
  <c r="I4531" i="1"/>
  <c r="I4246" i="1"/>
  <c r="I3258" i="1"/>
  <c r="I2516" i="1"/>
  <c r="I3765" i="1"/>
  <c r="I5072" i="1"/>
  <c r="I5360" i="1"/>
  <c r="I5466" i="1"/>
  <c r="I1747" i="1"/>
  <c r="I4845" i="1"/>
  <c r="I3079" i="1"/>
  <c r="I5079" i="1"/>
  <c r="I4557" i="1"/>
  <c r="I3835" i="1"/>
  <c r="I5168" i="1"/>
  <c r="I4887" i="1"/>
  <c r="I2178" i="1"/>
  <c r="I135" i="1"/>
  <c r="I2133" i="1"/>
  <c r="I1333" i="1"/>
  <c r="I3281" i="1"/>
  <c r="I4075" i="1"/>
  <c r="I4790" i="1"/>
  <c r="I4102" i="1"/>
  <c r="I3307" i="1"/>
  <c r="I3379" i="1"/>
  <c r="I4073" i="1"/>
  <c r="I2636" i="1"/>
  <c r="I3223" i="1"/>
  <c r="I2771" i="1"/>
  <c r="I4724" i="1"/>
  <c r="I3799" i="1"/>
  <c r="I4893" i="1"/>
  <c r="I4168" i="1"/>
  <c r="I5240" i="1"/>
  <c r="I1461" i="1"/>
  <c r="I4812" i="1"/>
  <c r="I4701" i="1"/>
  <c r="I3500" i="1"/>
  <c r="I3858" i="1"/>
  <c r="I4552" i="1"/>
  <c r="I3615" i="1"/>
  <c r="I3862" i="1"/>
  <c r="I4360" i="1"/>
  <c r="I3285" i="1"/>
  <c r="I5267" i="1"/>
  <c r="I210" i="1"/>
  <c r="I1724" i="1"/>
  <c r="I5254" i="1"/>
  <c r="I1653" i="1"/>
  <c r="I304" i="1"/>
  <c r="I4267" i="1"/>
  <c r="I5083" i="1"/>
  <c r="I3541" i="1"/>
  <c r="I1701" i="1"/>
  <c r="I787" i="1"/>
  <c r="I1476" i="1"/>
  <c r="I5047" i="1"/>
  <c r="I2844" i="1"/>
  <c r="I1916" i="1"/>
  <c r="I5180" i="1"/>
  <c r="I5464" i="1"/>
  <c r="I3136" i="1"/>
  <c r="I1097" i="1"/>
  <c r="I5432" i="1"/>
  <c r="I3135" i="1"/>
  <c r="I2080" i="1"/>
  <c r="I3140" i="1"/>
  <c r="I4856" i="1"/>
  <c r="I1314" i="1"/>
  <c r="I3727" i="1"/>
  <c r="M5131" i="1"/>
  <c r="I2841" i="1"/>
  <c r="I2273" i="1"/>
  <c r="I4314" i="1"/>
  <c r="I4357" i="1"/>
  <c r="I1305" i="1"/>
  <c r="I1915" i="1"/>
  <c r="I4364" i="1"/>
  <c r="I3187" i="1"/>
  <c r="I5493" i="1"/>
  <c r="I5456" i="1"/>
  <c r="I2558" i="1"/>
  <c r="I2049" i="1"/>
  <c r="I1820" i="1"/>
  <c r="I4292" i="1"/>
  <c r="I2756" i="1"/>
  <c r="I1076" i="1"/>
  <c r="I951" i="1"/>
  <c r="I1669" i="1"/>
  <c r="I2175" i="1"/>
  <c r="I4244" i="1"/>
  <c r="I3214" i="1"/>
  <c r="I4903" i="1"/>
  <c r="I3406" i="1"/>
  <c r="I3871" i="1"/>
  <c r="I1893" i="1"/>
  <c r="I4986" i="1"/>
  <c r="I541" i="1"/>
  <c r="I1410" i="1"/>
  <c r="I114" i="1"/>
  <c r="I4387" i="1"/>
  <c r="I3038" i="1"/>
  <c r="I1939" i="1"/>
  <c r="I113" i="1"/>
  <c r="I4676" i="1"/>
  <c r="I1411" i="1"/>
  <c r="I186" i="1"/>
  <c r="I2462" i="1"/>
  <c r="I5534" i="1"/>
  <c r="I5264" i="1"/>
  <c r="I5084" i="1"/>
  <c r="I1929" i="1"/>
  <c r="I332" i="1"/>
  <c r="I2684" i="1"/>
  <c r="I1459" i="1"/>
  <c r="I3278" i="1"/>
  <c r="I5324" i="1"/>
  <c r="I1928" i="1"/>
  <c r="I542" i="1"/>
  <c r="I2037" i="1"/>
  <c r="I5246" i="1"/>
  <c r="I2174" i="1"/>
  <c r="I2444" i="1"/>
  <c r="I1856" i="1"/>
  <c r="I4294" i="1"/>
  <c r="I1482" i="1"/>
  <c r="I1964" i="1"/>
  <c r="I4353" i="1"/>
  <c r="I1725" i="1"/>
  <c r="I1984" i="1"/>
  <c r="I4423" i="1"/>
  <c r="I1880" i="1"/>
  <c r="I3325" i="1"/>
  <c r="I3303" i="1"/>
  <c r="I3847" i="1"/>
  <c r="I5349" i="1"/>
  <c r="I2397" i="1"/>
  <c r="I3166" i="1"/>
  <c r="I4207" i="1"/>
  <c r="I4140" i="1"/>
  <c r="I2580" i="1"/>
  <c r="I2227" i="1"/>
  <c r="I4196" i="1"/>
  <c r="I1646" i="1"/>
  <c r="I4332" i="1"/>
  <c r="I3569" i="1"/>
  <c r="I5530" i="1"/>
  <c r="I2661" i="1"/>
  <c r="I5023" i="1"/>
  <c r="I1677" i="1"/>
  <c r="I5241" i="1"/>
  <c r="I2751" i="1"/>
  <c r="I3518" i="1"/>
  <c r="I3884" i="1"/>
  <c r="I4773" i="1"/>
  <c r="I2008" i="1"/>
  <c r="I2706" i="1"/>
  <c r="I1743" i="1"/>
  <c r="I4747" i="1"/>
  <c r="I4670" i="1"/>
  <c r="I3537" i="1"/>
  <c r="I2894" i="1"/>
  <c r="I2418" i="1"/>
  <c r="I4408" i="1"/>
  <c r="I687" i="1"/>
  <c r="I3511" i="1"/>
  <c r="I1431" i="1"/>
  <c r="I4311" i="1"/>
  <c r="I4352" i="1"/>
  <c r="I2912" i="1"/>
  <c r="I4936" i="1"/>
  <c r="I5632" i="1"/>
  <c r="I3454" i="1"/>
  <c r="I5542" i="1"/>
  <c r="I2897" i="1"/>
  <c r="I2822" i="1"/>
  <c r="I3282" i="1"/>
  <c r="I1556" i="1"/>
  <c r="I2200" i="1"/>
  <c r="I4375" i="1"/>
  <c r="I3934" i="1"/>
  <c r="I1281" i="1"/>
  <c r="I1285" i="1"/>
  <c r="I4005" i="1"/>
  <c r="I4941" i="1"/>
  <c r="I591" i="1"/>
  <c r="I4413" i="1"/>
  <c r="I5398" i="1"/>
  <c r="I5446" i="1"/>
  <c r="I3043" i="1"/>
  <c r="I1168" i="1"/>
  <c r="I902" i="1"/>
  <c r="I812" i="1"/>
  <c r="I5661" i="1"/>
  <c r="I5268" i="1"/>
  <c r="I5096" i="1"/>
  <c r="I3065" i="1"/>
  <c r="I4340" i="1"/>
  <c r="I572" i="1"/>
  <c r="I5336" i="1"/>
  <c r="I1717" i="1"/>
  <c r="I3020" i="1"/>
  <c r="I5299" i="1"/>
  <c r="I3932" i="1"/>
  <c r="I5510" i="1"/>
  <c r="I3468" i="1"/>
  <c r="I1364" i="1"/>
  <c r="I3669" i="1"/>
  <c r="I3131" i="1"/>
  <c r="I2179" i="1"/>
  <c r="I2702" i="1"/>
  <c r="I2368" i="1"/>
  <c r="I2720" i="1"/>
  <c r="I5421" i="1"/>
  <c r="I1913" i="1"/>
  <c r="I4382" i="1"/>
  <c r="I1696" i="1"/>
  <c r="I2436" i="1"/>
  <c r="I1954" i="1"/>
  <c r="I3275" i="1"/>
  <c r="I3930" i="1"/>
  <c r="I1217" i="1"/>
  <c r="I2874" i="1"/>
  <c r="I1435" i="1"/>
  <c r="I3237" i="1"/>
  <c r="I3067" i="1"/>
  <c r="I1737" i="1"/>
  <c r="I5153" i="1"/>
  <c r="I4495" i="1"/>
  <c r="I1934" i="1"/>
  <c r="I4315" i="1"/>
  <c r="I1976" i="1"/>
  <c r="I3163" i="1"/>
  <c r="I1359" i="1"/>
  <c r="I762" i="1"/>
  <c r="I305" i="1"/>
  <c r="I2370" i="1"/>
  <c r="I1309" i="1"/>
  <c r="I5107" i="1"/>
  <c r="I1736" i="1"/>
  <c r="I4404" i="1"/>
  <c r="I5038" i="1"/>
  <c r="I3304" i="1"/>
  <c r="I4937" i="1"/>
  <c r="I4808" i="1"/>
  <c r="I1293" i="1"/>
  <c r="I5392" i="1"/>
  <c r="I2725" i="1"/>
  <c r="I3951" i="1"/>
  <c r="I2773" i="1"/>
  <c r="I3274" i="1"/>
  <c r="I5061" i="1"/>
  <c r="I2120" i="1"/>
  <c r="I5459" i="1"/>
  <c r="I3211" i="1"/>
  <c r="I1890" i="1"/>
  <c r="I234" i="1"/>
  <c r="I1845" i="1"/>
  <c r="I2439" i="1"/>
  <c r="I5606" i="1"/>
  <c r="I3334" i="1"/>
  <c r="I4124" i="1"/>
  <c r="I3789" i="1"/>
  <c r="M139" i="1" l="1"/>
  <c r="G2771" i="1"/>
  <c r="M4073" i="1"/>
  <c r="G5219" i="1"/>
  <c r="M1217" i="1"/>
  <c r="G5096" i="1"/>
  <c r="M2684" i="1"/>
  <c r="M4915" i="1"/>
  <c r="M1049" i="1"/>
  <c r="G2368" i="1"/>
  <c r="M3043" i="1"/>
  <c r="M1893" i="1"/>
  <c r="G1669" i="1"/>
  <c r="M2756" i="1"/>
  <c r="M4376" i="1"/>
  <c r="G2312" i="1"/>
  <c r="G3592" i="1"/>
  <c r="M5459" i="1"/>
  <c r="M2661" i="1"/>
  <c r="G4332" i="1"/>
  <c r="G1928" i="1"/>
  <c r="M5254" i="1"/>
  <c r="G3477" i="1"/>
  <c r="M2414" i="1"/>
  <c r="G3041" i="1"/>
  <c r="M3517" i="1"/>
  <c r="M2793" i="1"/>
  <c r="G5624" i="1"/>
  <c r="G4937" i="1"/>
  <c r="G3278" i="1"/>
  <c r="M3500" i="1"/>
  <c r="G135" i="1"/>
  <c r="M5168" i="1"/>
  <c r="M4053" i="1"/>
  <c r="M4290" i="1"/>
  <c r="M2199" i="1"/>
  <c r="G4384" i="1"/>
  <c r="G5606" i="1"/>
  <c r="G5153" i="1"/>
  <c r="G2727" i="1"/>
  <c r="G3118" i="1"/>
  <c r="G3905" i="1"/>
  <c r="G3060" i="1"/>
  <c r="G4821" i="1"/>
  <c r="M1843" i="1"/>
  <c r="M3041" i="1"/>
  <c r="M1292" i="1"/>
  <c r="G3141" i="1"/>
  <c r="G3668" i="1"/>
  <c r="M2563" i="1"/>
  <c r="G3788" i="1"/>
  <c r="M423" i="1"/>
  <c r="M4988" i="1"/>
  <c r="M4952" i="1"/>
  <c r="M3452" i="1"/>
  <c r="M1309" i="1"/>
  <c r="M3468" i="1"/>
  <c r="G3282" i="1"/>
  <c r="G2037" i="1"/>
  <c r="G113" i="1"/>
  <c r="M5180" i="1"/>
  <c r="G5047" i="1"/>
  <c r="M1261" i="1"/>
  <c r="G4904" i="1"/>
  <c r="M4159" i="1"/>
  <c r="G4053" i="1"/>
  <c r="M1579" i="1"/>
  <c r="M1936" i="1"/>
  <c r="G4863" i="1"/>
  <c r="G3544" i="1"/>
  <c r="M2408" i="1"/>
  <c r="M2911" i="1"/>
  <c r="M1676" i="1"/>
  <c r="M3703" i="1"/>
  <c r="G5486" i="1"/>
  <c r="M3080" i="1"/>
  <c r="G3524" i="1"/>
  <c r="G5061" i="1"/>
  <c r="G305" i="1"/>
  <c r="G3275" i="1"/>
  <c r="G3932" i="1"/>
  <c r="G5398" i="1"/>
  <c r="M4812" i="1"/>
  <c r="G4168" i="1"/>
  <c r="M3307" i="1"/>
  <c r="G4075" i="1"/>
  <c r="M4557" i="1"/>
  <c r="M4289" i="1"/>
  <c r="G5487" i="1"/>
  <c r="M5325" i="1"/>
  <c r="G4381" i="1"/>
  <c r="G2130" i="1"/>
  <c r="M2748" i="1"/>
  <c r="M4173" i="1"/>
  <c r="M4142" i="1"/>
  <c r="M3031" i="1"/>
  <c r="M2480" i="1"/>
  <c r="M3007" i="1"/>
  <c r="G5177" i="1"/>
  <c r="G2469" i="1"/>
  <c r="G1052" i="1"/>
  <c r="M926" i="1"/>
  <c r="M4409" i="1"/>
  <c r="M2034" i="1"/>
  <c r="M3897" i="1"/>
  <c r="M3056" i="1"/>
  <c r="G5365" i="1"/>
  <c r="M3329" i="1"/>
  <c r="M308" i="1"/>
  <c r="M5372" i="1"/>
  <c r="G5658" i="1"/>
  <c r="G2513" i="1"/>
  <c r="M4124" i="1"/>
  <c r="M1293" i="1"/>
  <c r="M1934" i="1"/>
  <c r="M5421" i="1"/>
  <c r="M4340" i="1"/>
  <c r="G1281" i="1"/>
  <c r="M4408" i="1"/>
  <c r="G3537" i="1"/>
  <c r="M1880" i="1"/>
  <c r="G1725" i="1"/>
  <c r="M2174" i="1"/>
  <c r="M2037" i="1"/>
  <c r="M1928" i="1"/>
  <c r="M3278" i="1"/>
  <c r="M3136" i="1"/>
  <c r="G3541" i="1"/>
  <c r="M304" i="1"/>
  <c r="M2660" i="1"/>
  <c r="G2947" i="1"/>
  <c r="M3766" i="1"/>
  <c r="M5348" i="1"/>
  <c r="M5227" i="1"/>
  <c r="G3405" i="1"/>
  <c r="G4173" i="1"/>
  <c r="M5051" i="1"/>
  <c r="G3919" i="1"/>
  <c r="G2480" i="1"/>
  <c r="M4772" i="1"/>
  <c r="G2586" i="1"/>
  <c r="G282" i="1"/>
  <c r="G3382" i="1"/>
  <c r="G2195" i="1"/>
  <c r="G3899" i="1"/>
  <c r="M4030" i="1"/>
  <c r="M2361" i="1"/>
  <c r="M1748" i="1"/>
  <c r="M1797" i="1"/>
  <c r="G4377" i="1"/>
  <c r="M5182" i="1"/>
  <c r="G2077" i="1"/>
  <c r="M3982" i="1"/>
  <c r="M3524" i="1"/>
  <c r="M1845" i="1"/>
  <c r="M2773" i="1"/>
  <c r="M5038" i="1"/>
  <c r="M1359" i="1"/>
  <c r="M3067" i="1"/>
  <c r="M2436" i="1"/>
  <c r="M2179" i="1"/>
  <c r="M3020" i="1"/>
  <c r="M5661" i="1"/>
  <c r="G591" i="1"/>
  <c r="G3934" i="1"/>
  <c r="M1929" i="1"/>
  <c r="M3038" i="1"/>
  <c r="M114" i="1"/>
  <c r="G5456" i="1"/>
  <c r="M4364" i="1"/>
  <c r="G1314" i="1"/>
  <c r="M2080" i="1"/>
  <c r="M210" i="1"/>
  <c r="M3079" i="1"/>
  <c r="G4246" i="1"/>
  <c r="M377" i="1"/>
  <c r="M1722" i="1"/>
  <c r="G1378" i="1"/>
  <c r="M3350" i="1"/>
  <c r="G5348" i="1"/>
  <c r="M4652" i="1"/>
  <c r="G2744" i="1"/>
  <c r="G2994" i="1"/>
  <c r="G1485" i="1"/>
  <c r="G139" i="1"/>
  <c r="M2517" i="1"/>
  <c r="M5011" i="1"/>
  <c r="G4142" i="1"/>
  <c r="M2564" i="1"/>
  <c r="M2060" i="1"/>
  <c r="G1936" i="1"/>
  <c r="M1746" i="1"/>
  <c r="M2996" i="1"/>
  <c r="G3007" i="1"/>
  <c r="M685" i="1"/>
  <c r="M2754" i="1"/>
  <c r="M4195" i="1"/>
  <c r="G2464" i="1"/>
  <c r="G3343" i="1"/>
  <c r="G1508" i="1"/>
  <c r="M4039" i="1"/>
  <c r="M1220" i="1"/>
  <c r="G926" i="1"/>
  <c r="M2097" i="1"/>
  <c r="G2696" i="1"/>
  <c r="M5223" i="1"/>
  <c r="M3595" i="1"/>
  <c r="M1989" i="1"/>
  <c r="M2082" i="1"/>
  <c r="M3583" i="1"/>
  <c r="M4337" i="1"/>
  <c r="M4339" i="1"/>
  <c r="M2249" i="1"/>
  <c r="M5561" i="1"/>
  <c r="M4338" i="1"/>
  <c r="M5014" i="1"/>
  <c r="G5253" i="1"/>
  <c r="G1760" i="1"/>
  <c r="M3946" i="1"/>
  <c r="G5071" i="1"/>
  <c r="G1500" i="1"/>
  <c r="G1363" i="1"/>
  <c r="G2579" i="1"/>
  <c r="G1955" i="1"/>
  <c r="G5201" i="1"/>
  <c r="G5176" i="1"/>
  <c r="G2917" i="1"/>
  <c r="G1890" i="1"/>
  <c r="G2725" i="1"/>
  <c r="G1736" i="1"/>
  <c r="G1976" i="1"/>
  <c r="G1435" i="1"/>
  <c r="G4382" i="1"/>
  <c r="G3669" i="1"/>
  <c r="G5336" i="1"/>
  <c r="G902" i="1"/>
  <c r="G4005" i="1"/>
  <c r="M5632" i="1"/>
  <c r="G4352" i="1"/>
  <c r="M2008" i="1"/>
  <c r="G3518" i="1"/>
  <c r="M4140" i="1"/>
  <c r="G2397" i="1"/>
  <c r="M1856" i="1"/>
  <c r="G114" i="1"/>
  <c r="M541" i="1"/>
  <c r="M1305" i="1"/>
  <c r="G2273" i="1"/>
  <c r="M5432" i="1"/>
  <c r="M4552" i="1"/>
  <c r="M1747" i="1"/>
  <c r="G5072" i="1"/>
  <c r="M1527" i="1"/>
  <c r="M2154" i="1"/>
  <c r="G331" i="1"/>
  <c r="M3955" i="1"/>
  <c r="M3550" i="1"/>
  <c r="M3501" i="1"/>
  <c r="M4381" i="1"/>
  <c r="G614" i="1"/>
  <c r="G2959" i="1"/>
  <c r="G5202" i="1"/>
  <c r="M2192" i="1"/>
  <c r="M3477" i="1"/>
  <c r="G5011" i="1"/>
  <c r="M3806" i="1"/>
  <c r="M3919" i="1"/>
  <c r="G2060" i="1"/>
  <c r="M2083" i="1"/>
  <c r="M4821" i="1"/>
  <c r="G2996" i="1"/>
  <c r="M5085" i="1"/>
  <c r="M2586" i="1"/>
  <c r="G2754" i="1"/>
  <c r="M2943" i="1"/>
  <c r="M2312" i="1"/>
  <c r="M5177" i="1"/>
  <c r="M282" i="1"/>
  <c r="M4863" i="1"/>
  <c r="M3089" i="1"/>
  <c r="G4120" i="1"/>
  <c r="G1795" i="1"/>
  <c r="G5538" i="1"/>
  <c r="M2896" i="1"/>
  <c r="G5198" i="1"/>
  <c r="M1721" i="1"/>
  <c r="M3991" i="1"/>
  <c r="M3899" i="1"/>
  <c r="M2156" i="1"/>
  <c r="M2794" i="1"/>
  <c r="M5219" i="1"/>
  <c r="M4147" i="1"/>
  <c r="M546" i="1"/>
  <c r="M692" i="1"/>
  <c r="M5101" i="1"/>
  <c r="M3952" i="1"/>
  <c r="M1623" i="1"/>
  <c r="M353" i="1"/>
  <c r="M2579" i="1"/>
  <c r="M1955" i="1"/>
  <c r="M4384" i="1"/>
  <c r="M3592" i="1"/>
  <c r="M4172" i="1"/>
  <c r="M2180" i="1"/>
  <c r="G5014" i="1"/>
  <c r="M2181" i="1"/>
  <c r="G2845" i="1"/>
  <c r="M2438" i="1"/>
  <c r="M5201" i="1"/>
  <c r="M5176" i="1"/>
  <c r="G3044" i="1"/>
  <c r="G3334" i="1"/>
  <c r="G234" i="1"/>
  <c r="G2120" i="1"/>
  <c r="G3951" i="1"/>
  <c r="G4808" i="1"/>
  <c r="G4404" i="1"/>
  <c r="G2370" i="1"/>
  <c r="G3163" i="1"/>
  <c r="G4495" i="1"/>
  <c r="G3237" i="1"/>
  <c r="G3930" i="1"/>
  <c r="G1696" i="1"/>
  <c r="G2720" i="1"/>
  <c r="G3131" i="1"/>
  <c r="G5510" i="1"/>
  <c r="G1717" i="1"/>
  <c r="G3065" i="1"/>
  <c r="G812" i="1"/>
  <c r="G5446" i="1"/>
  <c r="M2822" i="1"/>
  <c r="G3454" i="1"/>
  <c r="M4311" i="1"/>
  <c r="G687" i="1"/>
  <c r="M4670" i="1"/>
  <c r="G2706" i="1"/>
  <c r="M2751" i="1"/>
  <c r="G5023" i="1"/>
  <c r="M1646" i="1"/>
  <c r="G2580" i="1"/>
  <c r="M5349" i="1"/>
  <c r="G3325" i="1"/>
  <c r="M4353" i="1"/>
  <c r="G4294" i="1"/>
  <c r="G1929" i="1"/>
  <c r="M5264" i="1"/>
  <c r="M2462" i="1"/>
  <c r="G1893" i="1"/>
  <c r="M3406" i="1"/>
  <c r="M3214" i="1"/>
  <c r="M2175" i="1"/>
  <c r="G4292" i="1"/>
  <c r="M4314" i="1"/>
  <c r="M2841" i="1"/>
  <c r="G3135" i="1"/>
  <c r="M2844" i="1"/>
  <c r="M1476" i="1"/>
  <c r="G1653" i="1"/>
  <c r="M3285" i="1"/>
  <c r="M5240" i="1"/>
  <c r="M4893" i="1"/>
  <c r="M4790" i="1"/>
  <c r="M3281" i="1"/>
  <c r="G3835" i="1"/>
  <c r="M5360" i="1"/>
  <c r="M3765" i="1"/>
  <c r="G3859" i="1"/>
  <c r="M2132" i="1"/>
  <c r="M1604" i="1"/>
  <c r="G1793" i="1"/>
  <c r="M5648" i="1"/>
  <c r="M5152" i="1"/>
  <c r="G2013" i="1"/>
  <c r="M3428" i="1"/>
  <c r="M1408" i="1"/>
  <c r="M3522" i="1"/>
  <c r="M5587" i="1"/>
  <c r="G3550" i="1"/>
  <c r="M5056" i="1"/>
  <c r="M1603" i="1"/>
  <c r="G4159" i="1"/>
  <c r="G1675" i="1"/>
  <c r="M3327" i="1"/>
  <c r="G1267" i="1"/>
  <c r="G1766" i="1"/>
  <c r="G3883" i="1"/>
  <c r="M3103" i="1"/>
  <c r="M2726" i="1"/>
  <c r="G1292" i="1"/>
  <c r="G4195" i="1"/>
  <c r="M4268" i="1"/>
  <c r="M4111" i="1"/>
  <c r="M2945" i="1"/>
  <c r="M2299" i="1"/>
  <c r="M4414" i="1"/>
  <c r="M4558" i="1"/>
  <c r="M3861" i="1"/>
  <c r="M2869" i="1"/>
  <c r="M3895" i="1"/>
  <c r="M860" i="1"/>
  <c r="M1917" i="1"/>
  <c r="M2205" i="1"/>
  <c r="M2345" i="1"/>
  <c r="M2853" i="1"/>
  <c r="M1339" i="1"/>
  <c r="M2556" i="1"/>
  <c r="M1118" i="1"/>
  <c r="M1773" i="1"/>
  <c r="G3247" i="1"/>
  <c r="G2724" i="1"/>
  <c r="G5095" i="1"/>
  <c r="M2443" i="1"/>
  <c r="G3517" i="1"/>
  <c r="M3679" i="1"/>
  <c r="M2300" i="1"/>
  <c r="G2156" i="1"/>
  <c r="M712" i="1"/>
  <c r="M1555" i="1"/>
  <c r="G4030" i="1"/>
  <c r="G5223" i="1"/>
  <c r="G4147" i="1"/>
  <c r="G423" i="1"/>
  <c r="G546" i="1"/>
  <c r="G2361" i="1"/>
  <c r="G692" i="1"/>
  <c r="G2793" i="1"/>
  <c r="G5101" i="1"/>
  <c r="G1748" i="1"/>
  <c r="G3952" i="1"/>
  <c r="G4988" i="1"/>
  <c r="G1623" i="1"/>
  <c r="G1797" i="1"/>
  <c r="G4231" i="1"/>
  <c r="G3189" i="1"/>
  <c r="G3476" i="1"/>
  <c r="M4702" i="1"/>
  <c r="M1382" i="1"/>
  <c r="M1891" i="1"/>
  <c r="M4942" i="1"/>
  <c r="G308" i="1"/>
  <c r="M3257" i="1"/>
  <c r="G5224" i="1"/>
  <c r="M3478" i="1"/>
  <c r="G4429" i="1"/>
  <c r="G3453" i="1"/>
  <c r="G3080" i="1"/>
  <c r="M5174" i="1"/>
  <c r="G2461" i="1"/>
  <c r="G4015" i="1"/>
  <c r="G3090" i="1"/>
  <c r="M5606" i="1"/>
  <c r="M1890" i="1"/>
  <c r="M5061" i="1"/>
  <c r="M2725" i="1"/>
  <c r="M4937" i="1"/>
  <c r="M1736" i="1"/>
  <c r="M305" i="1"/>
  <c r="M1976" i="1"/>
  <c r="M5153" i="1"/>
  <c r="M1435" i="1"/>
  <c r="M3275" i="1"/>
  <c r="M4382" i="1"/>
  <c r="M2368" i="1"/>
  <c r="M3669" i="1"/>
  <c r="M3932" i="1"/>
  <c r="M5336" i="1"/>
  <c r="M5096" i="1"/>
  <c r="M902" i="1"/>
  <c r="M5398" i="1"/>
  <c r="M591" i="1"/>
  <c r="M4005" i="1"/>
  <c r="M1281" i="1"/>
  <c r="G5246" i="1"/>
  <c r="G2462" i="1"/>
  <c r="M1411" i="1"/>
  <c r="M113" i="1"/>
  <c r="G3214" i="1"/>
  <c r="G2175" i="1"/>
  <c r="M5493" i="1"/>
  <c r="M3727" i="1"/>
  <c r="M4856" i="1"/>
  <c r="G5464" i="1"/>
  <c r="M1701" i="1"/>
  <c r="M5083" i="1"/>
  <c r="M3862" i="1"/>
  <c r="G4701" i="1"/>
  <c r="M4724" i="1"/>
  <c r="M3223" i="1"/>
  <c r="M2133" i="1"/>
  <c r="M2178" i="1"/>
  <c r="G4845" i="1"/>
  <c r="M3258" i="1"/>
  <c r="M4531" i="1"/>
  <c r="G3620" i="1"/>
  <c r="M5397" i="1"/>
  <c r="M4307" i="1"/>
  <c r="G5251" i="1"/>
  <c r="M1478" i="1"/>
  <c r="M4524" i="1"/>
  <c r="G5394" i="1"/>
  <c r="M4965" i="1"/>
  <c r="G3522" i="1"/>
  <c r="G5587" i="1"/>
  <c r="M4606" i="1"/>
  <c r="M3118" i="1"/>
  <c r="G1603" i="1"/>
  <c r="M2274" i="1"/>
  <c r="M2744" i="1"/>
  <c r="G5610" i="1"/>
  <c r="M5613" i="1"/>
  <c r="M3905" i="1"/>
  <c r="M2130" i="1"/>
  <c r="G642" i="1"/>
  <c r="G3391" i="1"/>
  <c r="G5108" i="1"/>
  <c r="G2150" i="1"/>
  <c r="G4629" i="1"/>
  <c r="G2348" i="1"/>
  <c r="G3321" i="1"/>
  <c r="G2676" i="1"/>
  <c r="G1952" i="1"/>
  <c r="G3535" i="1"/>
  <c r="G1692" i="1"/>
  <c r="G2872" i="1"/>
  <c r="G3717" i="1"/>
  <c r="G3824" i="1"/>
  <c r="G3259" i="1"/>
  <c r="G5480" i="1"/>
  <c r="G3256" i="1"/>
  <c r="G1576" i="1"/>
  <c r="G1865" i="1"/>
  <c r="G5082" i="1"/>
  <c r="G4111" i="1"/>
  <c r="G2945" i="1"/>
  <c r="G2299" i="1"/>
  <c r="G4558" i="1"/>
  <c r="G2869" i="1"/>
  <c r="G860" i="1"/>
  <c r="G2205" i="1"/>
  <c r="G2853" i="1"/>
  <c r="G2556" i="1"/>
  <c r="G1773" i="1"/>
  <c r="G1456" i="1"/>
  <c r="M1784" i="1"/>
  <c r="M2195" i="1"/>
  <c r="G4975" i="1"/>
  <c r="G1790" i="1"/>
  <c r="G5157" i="1"/>
  <c r="G2300" i="1"/>
  <c r="M3087" i="1"/>
  <c r="M3788" i="1"/>
  <c r="G1555" i="1"/>
  <c r="M3646" i="1"/>
  <c r="M2696" i="1"/>
  <c r="G5105" i="1"/>
  <c r="G1532" i="1"/>
  <c r="G5179" i="1"/>
  <c r="G2369" i="1"/>
  <c r="G5443" i="1"/>
  <c r="G1315" i="1"/>
  <c r="G2723" i="1"/>
  <c r="G2277" i="1"/>
  <c r="G901" i="1"/>
  <c r="G5129" i="1"/>
  <c r="G5631" i="1"/>
  <c r="G4029" i="1"/>
  <c r="G5649" i="1"/>
  <c r="G3249" i="1"/>
  <c r="M2248" i="1"/>
  <c r="M2504" i="1"/>
  <c r="M2420" i="1"/>
  <c r="M3980" i="1"/>
  <c r="G351" i="1"/>
  <c r="M398" i="1"/>
  <c r="G1691" i="1"/>
  <c r="G2389" i="1"/>
  <c r="G4063" i="1"/>
  <c r="G2973" i="1"/>
  <c r="G5488" i="1"/>
  <c r="G4375" i="1"/>
  <c r="G1556" i="1"/>
  <c r="G951" i="1"/>
  <c r="G1820" i="1"/>
  <c r="G2558" i="1"/>
  <c r="G1915" i="1"/>
  <c r="G5267" i="1"/>
  <c r="G3615" i="1"/>
  <c r="G3379" i="1"/>
  <c r="M1675" i="1"/>
  <c r="M5610" i="1"/>
  <c r="G2539" i="1"/>
  <c r="G2514" i="1"/>
  <c r="G3565" i="1"/>
  <c r="M1485" i="1"/>
  <c r="M2959" i="1"/>
  <c r="G5395" i="1"/>
  <c r="M4183" i="1"/>
  <c r="G3021" i="1"/>
  <c r="M1099" i="1"/>
  <c r="G637" i="1"/>
  <c r="M1652" i="1"/>
  <c r="G3494" i="1"/>
  <c r="M5150" i="1"/>
  <c r="G2490" i="1"/>
  <c r="M1425" i="1"/>
  <c r="G1215" i="1"/>
  <c r="M3152" i="1"/>
  <c r="G5419" i="1"/>
  <c r="G1892" i="1"/>
  <c r="G1552" i="1"/>
  <c r="G306" i="1"/>
  <c r="G2324" i="1"/>
  <c r="G2098" i="1"/>
  <c r="G5445" i="1"/>
  <c r="G1413" i="1"/>
  <c r="G2892" i="1"/>
  <c r="G3328" i="1"/>
  <c r="G5128" i="1"/>
  <c r="G4987" i="1"/>
  <c r="G4123" i="1"/>
  <c r="G949" i="1"/>
  <c r="G3690" i="1"/>
  <c r="G5175" i="1"/>
  <c r="G4785" i="1"/>
  <c r="G2553" i="1"/>
  <c r="G4982" i="1"/>
  <c r="G3472" i="1"/>
  <c r="G5106" i="1"/>
  <c r="G3826" i="1"/>
  <c r="G4628" i="1"/>
  <c r="G4365" i="1"/>
  <c r="G1575" i="1"/>
  <c r="M351" i="1"/>
  <c r="M521" i="1"/>
  <c r="G3188" i="1"/>
  <c r="G882" i="1"/>
  <c r="G1668" i="1"/>
  <c r="M5486" i="1"/>
  <c r="M1691" i="1"/>
  <c r="M1760" i="1"/>
  <c r="M2155" i="1"/>
  <c r="M4063" i="1"/>
  <c r="M3420" i="1"/>
  <c r="M2513" i="1"/>
  <c r="M836" i="1"/>
  <c r="M3044" i="1"/>
  <c r="M1291" i="1"/>
  <c r="G1387" i="1"/>
  <c r="G2024" i="1"/>
  <c r="G1554" i="1"/>
  <c r="G4798" i="1"/>
  <c r="M5488" i="1"/>
  <c r="M5071" i="1"/>
  <c r="M2461" i="1"/>
  <c r="M5565" i="1"/>
  <c r="M1363" i="1"/>
  <c r="G4962" i="1"/>
  <c r="G3224" i="1"/>
  <c r="G4124" i="1"/>
  <c r="G4941" i="1"/>
  <c r="M4375" i="1"/>
  <c r="M1556" i="1"/>
  <c r="G2822" i="1"/>
  <c r="M5542" i="1"/>
  <c r="G5632" i="1"/>
  <c r="M2912" i="1"/>
  <c r="G4311" i="1"/>
  <c r="M3511" i="1"/>
  <c r="G4408" i="1"/>
  <c r="M2894" i="1"/>
  <c r="G4670" i="1"/>
  <c r="M1743" i="1"/>
  <c r="G2008" i="1"/>
  <c r="M3884" i="1"/>
  <c r="G2751" i="1"/>
  <c r="M1677" i="1"/>
  <c r="G2661" i="1"/>
  <c r="M3569" i="1"/>
  <c r="G1646" i="1"/>
  <c r="M2227" i="1"/>
  <c r="G4140" i="1"/>
  <c r="M3166" i="1"/>
  <c r="G5349" i="1"/>
  <c r="M3303" i="1"/>
  <c r="G1880" i="1"/>
  <c r="M1984" i="1"/>
  <c r="G4353" i="1"/>
  <c r="M1482" i="1"/>
  <c r="G1856" i="1"/>
  <c r="G2174" i="1"/>
  <c r="G5324" i="1"/>
  <c r="G332" i="1"/>
  <c r="G5534" i="1"/>
  <c r="G4676" i="1"/>
  <c r="G4387" i="1"/>
  <c r="G4986" i="1"/>
  <c r="G4903" i="1"/>
  <c r="M951" i="1"/>
  <c r="M1820" i="1"/>
  <c r="M2558" i="1"/>
  <c r="G5493" i="1"/>
  <c r="G4364" i="1"/>
  <c r="G4314" i="1"/>
  <c r="G3727" i="1"/>
  <c r="G2080" i="1"/>
  <c r="G3136" i="1"/>
  <c r="G2844" i="1"/>
  <c r="G1701" i="1"/>
  <c r="G304" i="1"/>
  <c r="G210" i="1"/>
  <c r="G3862" i="1"/>
  <c r="G3500" i="1"/>
  <c r="G5240" i="1"/>
  <c r="G4724" i="1"/>
  <c r="G4073" i="1"/>
  <c r="G4790" i="1"/>
  <c r="G2133" i="1"/>
  <c r="G5168" i="1"/>
  <c r="G3079" i="1"/>
  <c r="G5360" i="1"/>
  <c r="G3258" i="1"/>
  <c r="G377" i="1"/>
  <c r="G2660" i="1"/>
  <c r="G2132" i="1"/>
  <c r="G5397" i="1"/>
  <c r="G3766" i="1"/>
  <c r="G1722" i="1"/>
  <c r="G5648" i="1"/>
  <c r="G1478" i="1"/>
  <c r="G3350" i="1"/>
  <c r="G4376" i="1"/>
  <c r="G3428" i="1"/>
  <c r="G4965" i="1"/>
  <c r="G2151" i="1"/>
  <c r="G3132" i="1"/>
  <c r="G2441" i="1"/>
  <c r="G1650" i="1"/>
  <c r="G5576" i="1"/>
  <c r="G2072" i="1"/>
  <c r="G2940" i="1"/>
  <c r="G4087" i="1"/>
  <c r="M2539" i="1"/>
  <c r="M2514" i="1"/>
  <c r="G3327" i="1"/>
  <c r="G5613" i="1"/>
  <c r="G5109" i="1"/>
  <c r="M5395" i="1"/>
  <c r="M3021" i="1"/>
  <c r="M637" i="1"/>
  <c r="M3494" i="1"/>
  <c r="M2490" i="1"/>
  <c r="M1215" i="1"/>
  <c r="G4305" i="1"/>
  <c r="M5419" i="1"/>
  <c r="M1892" i="1"/>
  <c r="M1552" i="1"/>
  <c r="G3089" i="1"/>
  <c r="G2726" i="1"/>
  <c r="G2393" i="1"/>
  <c r="G1242" i="1"/>
  <c r="M306" i="1"/>
  <c r="M2324" i="1"/>
  <c r="G2896" i="1"/>
  <c r="M4437" i="1"/>
  <c r="G1784" i="1"/>
  <c r="G1721" i="1"/>
  <c r="M2098" i="1"/>
  <c r="M5445" i="1"/>
  <c r="M1413" i="1"/>
  <c r="M2892" i="1"/>
  <c r="G1220" i="1"/>
  <c r="G2365" i="1"/>
  <c r="G5130" i="1"/>
  <c r="G1530" i="1"/>
  <c r="G1386" i="1"/>
  <c r="G3751" i="1"/>
  <c r="G2824" i="1"/>
  <c r="G5010" i="1"/>
  <c r="G1506" i="1"/>
  <c r="G1988" i="1"/>
  <c r="G2827" i="1"/>
  <c r="M3328" i="1"/>
  <c r="M5128" i="1"/>
  <c r="G4339" i="1"/>
  <c r="G353" i="1"/>
  <c r="G2983" i="1"/>
  <c r="M4987" i="1"/>
  <c r="M4123" i="1"/>
  <c r="M907" i="1"/>
  <c r="M949" i="1"/>
  <c r="M1358" i="1"/>
  <c r="M3690" i="1"/>
  <c r="M1027" i="1"/>
  <c r="M5175" i="1"/>
  <c r="G2249" i="1"/>
  <c r="G4172" i="1"/>
  <c r="G2248" i="1"/>
  <c r="G4952" i="1"/>
  <c r="G2504" i="1"/>
  <c r="G2180" i="1"/>
  <c r="G2420" i="1"/>
  <c r="G5182" i="1"/>
  <c r="G3980" i="1"/>
  <c r="G3596" i="1"/>
  <c r="G2288" i="1"/>
  <c r="G4171" i="1"/>
  <c r="M3188" i="1"/>
  <c r="M882" i="1"/>
  <c r="G398" i="1"/>
  <c r="G2438" i="1"/>
  <c r="G5588" i="1"/>
  <c r="G3471" i="1"/>
  <c r="G3069" i="1"/>
  <c r="M1387" i="1"/>
  <c r="M4100" i="1"/>
  <c r="M2024" i="1"/>
  <c r="G3946" i="1"/>
  <c r="G355" i="1"/>
  <c r="G3519" i="1"/>
  <c r="G5057" i="1"/>
  <c r="M4962" i="1"/>
  <c r="M3224" i="1"/>
  <c r="I3207" i="1"/>
  <c r="I4978" i="1"/>
  <c r="I4242" i="1"/>
  <c r="I4687" i="1"/>
  <c r="I3693" i="1"/>
  <c r="I4477" i="1"/>
  <c r="I4483" i="1"/>
  <c r="I3969" i="1"/>
  <c r="I2251" i="1"/>
  <c r="I5271" i="1"/>
  <c r="I5340" i="1"/>
  <c r="I1385" i="1"/>
  <c r="I4044" i="1"/>
  <c r="I2314" i="1"/>
  <c r="I1457" i="1"/>
  <c r="I3831" i="1"/>
  <c r="I1428" i="1"/>
  <c r="I5098" i="1"/>
  <c r="I5625" i="1"/>
  <c r="I5025" i="1"/>
  <c r="I2769" i="1"/>
  <c r="I1283" i="1"/>
  <c r="I1475" i="1"/>
  <c r="I1313" i="1"/>
  <c r="I326" i="1"/>
  <c r="I4458" i="1"/>
  <c r="I1983" i="1"/>
  <c r="I5007" i="1"/>
  <c r="I2924" i="1"/>
  <c r="I5412" i="1"/>
  <c r="I4908" i="1"/>
  <c r="I4040" i="1"/>
  <c r="I3154" i="1"/>
  <c r="I2242" i="1"/>
  <c r="I2172" i="1"/>
  <c r="I5416" i="1"/>
  <c r="I4405" i="1"/>
  <c r="I3902" i="1"/>
  <c r="I2577" i="1"/>
  <c r="I3898" i="1"/>
  <c r="I4125" i="1"/>
  <c r="I2194" i="1"/>
  <c r="I3642" i="1"/>
  <c r="I4651" i="1"/>
  <c r="I2798" i="1"/>
  <c r="I2102" i="1"/>
  <c r="I2804" i="1"/>
  <c r="I5509" i="1"/>
  <c r="I3159" i="1"/>
  <c r="I5369" i="1"/>
  <c r="I4407" i="1"/>
  <c r="I2075" i="1"/>
  <c r="I5431" i="1"/>
  <c r="I3113" i="1"/>
  <c r="I4149" i="1"/>
  <c r="I5633" i="1"/>
  <c r="I2004" i="1"/>
  <c r="I2216" i="1"/>
  <c r="I5462" i="1"/>
  <c r="I737" i="1"/>
  <c r="I445" i="1"/>
  <c r="I2009" i="1"/>
  <c r="I547" i="1"/>
  <c r="I5433" i="1"/>
  <c r="I3950" i="1"/>
  <c r="I256" i="1"/>
  <c r="I4258" i="1"/>
  <c r="I4090" i="1"/>
  <c r="I3034" i="1"/>
  <c r="I1673" i="1"/>
  <c r="I1625" i="1"/>
  <c r="I2817" i="1"/>
  <c r="I4211" i="1"/>
  <c r="I182" i="1"/>
  <c r="I1811" i="1"/>
  <c r="I588" i="1"/>
  <c r="I3539" i="1"/>
  <c r="I60" i="1"/>
  <c r="I5196" i="1"/>
  <c r="I3040" i="1"/>
  <c r="I3376" i="1"/>
  <c r="I3910" i="1"/>
  <c r="I1258" i="1"/>
  <c r="I5099" i="1"/>
  <c r="I835" i="1"/>
  <c r="I2104" i="1"/>
  <c r="I2002" i="1"/>
  <c r="I2509" i="1"/>
  <c r="I1138" i="1"/>
  <c r="I3201" i="1"/>
  <c r="I4720" i="1"/>
  <c r="I4293" i="1"/>
  <c r="I3811" i="1"/>
  <c r="I3231" i="1"/>
  <c r="I4334" i="1"/>
  <c r="I2487" i="1"/>
  <c r="I3493" i="1"/>
  <c r="I1284" i="1"/>
  <c r="I567" i="1"/>
  <c r="I492" i="1"/>
  <c r="I538" i="1"/>
  <c r="I4645" i="1"/>
  <c r="I781" i="1"/>
  <c r="I2777" i="1"/>
  <c r="I1648" i="1"/>
  <c r="I3922" i="1"/>
  <c r="I2317" i="1"/>
  <c r="I3422" i="1"/>
  <c r="I4914" i="1"/>
  <c r="I611" i="1"/>
  <c r="I5531" i="1"/>
  <c r="I131" i="1"/>
  <c r="I3261" i="1"/>
  <c r="I2605" i="1"/>
  <c r="I1908" i="1"/>
  <c r="I5653" i="1"/>
  <c r="I5048" i="1"/>
  <c r="I4221" i="1"/>
  <c r="I1886" i="1"/>
  <c r="I4160" i="1"/>
  <c r="I5315" i="1"/>
  <c r="I884" i="1"/>
  <c r="I2157" i="1"/>
  <c r="I3013" i="1"/>
  <c r="I140" i="1"/>
  <c r="I1573" i="1"/>
  <c r="I2437" i="1"/>
  <c r="I1498" i="1"/>
  <c r="I801" i="1"/>
  <c r="I206" i="1"/>
  <c r="I3810" i="1"/>
  <c r="I832" i="1"/>
  <c r="I4690" i="1"/>
  <c r="I2340" i="1"/>
  <c r="I731" i="1"/>
  <c r="I761" i="1"/>
  <c r="I354" i="1"/>
  <c r="I1401" i="1"/>
  <c r="I82" i="1"/>
  <c r="I4771" i="1"/>
  <c r="I662" i="1"/>
  <c r="I590" i="1"/>
  <c r="I2349" i="1"/>
  <c r="I3878" i="1"/>
  <c r="I4309" i="1"/>
  <c r="I4473" i="1"/>
  <c r="I5229" i="1"/>
  <c r="I4547" i="1"/>
  <c r="I5300" i="1"/>
  <c r="I3204" i="1"/>
  <c r="I4306" i="1"/>
  <c r="I3367" i="1"/>
  <c r="I2826" i="1"/>
  <c r="I4689" i="1"/>
  <c r="I3381" i="1"/>
  <c r="I1233" i="1"/>
  <c r="I4859" i="1"/>
  <c r="I3667" i="1"/>
  <c r="I3848" i="1"/>
  <c r="I3907" i="1"/>
  <c r="I5221" i="1"/>
  <c r="I2396" i="1"/>
  <c r="I4927" i="1"/>
  <c r="I5290" i="1"/>
  <c r="I4867" i="1"/>
  <c r="I3421" i="1"/>
  <c r="I4474" i="1"/>
  <c r="I3873" i="1"/>
  <c r="I4737" i="1"/>
  <c r="I4213" i="1"/>
  <c r="I5171" i="1"/>
  <c r="I3442" i="1"/>
  <c r="I3225" i="1"/>
  <c r="I4379" i="1"/>
  <c r="I5439" i="1"/>
  <c r="I4577" i="1"/>
  <c r="I3418" i="1"/>
  <c r="I34" i="1"/>
  <c r="I4170" i="1"/>
  <c r="I3925" i="1"/>
  <c r="I2842" i="1"/>
  <c r="I1689" i="1"/>
  <c r="I3474" i="1"/>
  <c r="I3296" i="1"/>
  <c r="I1329" i="1"/>
  <c r="I3063" i="1"/>
  <c r="I2632" i="1"/>
  <c r="I3439" i="1"/>
  <c r="I2394" i="1"/>
  <c r="I3128" i="1"/>
  <c r="I2950" i="1"/>
  <c r="I1365" i="1"/>
  <c r="I1188" i="1"/>
  <c r="I1069" i="1"/>
  <c r="I595" i="1"/>
  <c r="I665" i="1"/>
  <c r="I1186" i="1"/>
  <c r="I5192" i="1"/>
  <c r="I3110" i="1"/>
  <c r="I545" i="1"/>
  <c r="I20" i="1"/>
  <c r="I85" i="1"/>
  <c r="I1119" i="1"/>
  <c r="I1071" i="1"/>
  <c r="I715" i="1"/>
  <c r="I708" i="1"/>
  <c r="I35" i="1"/>
  <c r="I162" i="1"/>
  <c r="I663" i="1"/>
  <c r="I1053" i="1"/>
  <c r="I426" i="1"/>
  <c r="I370" i="1"/>
  <c r="I66" i="1"/>
  <c r="I811" i="1"/>
  <c r="I2627" i="1"/>
  <c r="I1042" i="1"/>
  <c r="I3232" i="1"/>
  <c r="I5629" i="1"/>
  <c r="I2683" i="1"/>
  <c r="I1116" i="1"/>
  <c r="I3608" i="1"/>
  <c r="I3302" i="1"/>
  <c r="I4165" i="1"/>
  <c r="I4435" i="1"/>
  <c r="I3687" i="1"/>
  <c r="I909" i="1"/>
  <c r="I714" i="1"/>
  <c r="I137" i="1"/>
  <c r="I1120" i="1"/>
  <c r="I644" i="1"/>
  <c r="I469" i="1"/>
  <c r="I1098" i="1"/>
  <c r="I4600" i="1"/>
  <c r="I3011" i="1"/>
  <c r="I1437" i="1"/>
  <c r="I4388" i="1"/>
  <c r="I3230" i="1"/>
  <c r="I3469" i="1"/>
  <c r="I1930" i="1"/>
  <c r="I1353" i="1"/>
  <c r="I523" i="1"/>
  <c r="I2362" i="1"/>
  <c r="I2585" i="1"/>
  <c r="I3345" i="1"/>
  <c r="I2530" i="1"/>
  <c r="I4693" i="1"/>
  <c r="I1767" i="1"/>
  <c r="I3085" i="1"/>
  <c r="I4641" i="1"/>
  <c r="I2746" i="1"/>
  <c r="I4789" i="1"/>
  <c r="I1906" i="1"/>
  <c r="I4528" i="1"/>
  <c r="I5274" i="1"/>
  <c r="I4774" i="1"/>
  <c r="I4162" i="1"/>
  <c r="I4215" i="1"/>
  <c r="I758" i="1"/>
  <c r="I3563" i="1"/>
  <c r="I1409" i="1"/>
  <c r="I5386" i="1"/>
  <c r="I2851" i="1"/>
  <c r="I2770" i="1"/>
  <c r="I5489" i="1"/>
  <c r="I3091" i="1"/>
  <c r="I3331" i="1"/>
  <c r="I2177" i="1"/>
  <c r="I885" i="1"/>
  <c r="I2367" i="1"/>
  <c r="I4742" i="1"/>
  <c r="I2753" i="1"/>
  <c r="I260" i="1"/>
  <c r="I4484" i="1"/>
  <c r="I500" i="1"/>
  <c r="I3142" i="1"/>
  <c r="I1213" i="1"/>
  <c r="I1005" i="1"/>
  <c r="I2488" i="1"/>
  <c r="I1065" i="1"/>
  <c r="I955" i="1"/>
  <c r="I2674" i="1"/>
  <c r="I3741" i="1"/>
  <c r="I782" i="1"/>
  <c r="I2341" i="1"/>
  <c r="I953" i="1"/>
  <c r="I1114" i="1"/>
  <c r="I952" i="1"/>
  <c r="I5513" i="1"/>
  <c r="I2918" i="1"/>
  <c r="I1572" i="1"/>
  <c r="I4356" i="1"/>
  <c r="I3993" i="1"/>
  <c r="I3761" i="1"/>
  <c r="I1123" i="1"/>
  <c r="I187" i="1"/>
  <c r="I2679" i="1"/>
  <c r="I5080" i="1"/>
  <c r="I4138" i="1"/>
  <c r="I1813" i="1"/>
  <c r="I2778" i="1"/>
  <c r="I2774" i="1"/>
  <c r="I4093" i="1"/>
  <c r="I2222" i="1"/>
  <c r="I3449" i="1"/>
  <c r="I3709" i="1"/>
  <c r="I3921" i="1"/>
  <c r="I1861" i="1"/>
  <c r="I5216" i="1"/>
  <c r="I3909" i="1"/>
  <c r="I2606" i="1"/>
  <c r="I1307" i="1"/>
  <c r="I5298" i="1"/>
  <c r="I3157" i="1"/>
  <c r="I3176" i="1"/>
  <c r="I2459" i="1"/>
  <c r="I4696" i="1"/>
  <c r="I4905" i="1"/>
  <c r="I2578" i="1"/>
  <c r="I2772" i="1"/>
  <c r="I3496" i="1"/>
  <c r="I2152" i="1"/>
  <c r="I1914" i="1"/>
  <c r="I2733" i="1"/>
  <c r="I3787" i="1"/>
  <c r="I2417" i="1"/>
  <c r="I3598" i="1"/>
  <c r="I1788" i="1"/>
  <c r="I1814" i="1"/>
  <c r="I3300" i="1"/>
  <c r="I1212" i="1"/>
  <c r="I3790" i="1"/>
  <c r="I2033" i="1"/>
  <c r="I4167" i="1"/>
  <c r="I3712" i="1"/>
  <c r="I1377" i="1"/>
  <c r="I802" i="1"/>
  <c r="I5148" i="1"/>
  <c r="I587" i="1"/>
  <c r="I3877" i="1"/>
  <c r="I707" i="1"/>
  <c r="I3200" i="1"/>
  <c r="I4603" i="1"/>
  <c r="I2506" i="1"/>
  <c r="I5409" i="1"/>
  <c r="I1001" i="1"/>
  <c r="I496" i="1"/>
  <c r="I4316" i="1"/>
  <c r="I1089" i="1"/>
  <c r="I422" i="1"/>
  <c r="I4068" i="1"/>
  <c r="I2840" i="1"/>
  <c r="I274" i="1"/>
  <c r="I2609" i="1"/>
  <c r="I3400" i="1"/>
  <c r="I3640" i="1"/>
  <c r="I4840" i="1"/>
  <c r="I1121" i="1"/>
  <c r="I5626" i="1"/>
  <c r="I1113" i="1"/>
  <c r="I3754" i="1"/>
  <c r="I4021" i="1"/>
  <c r="I5482" i="1"/>
  <c r="I3611" i="1"/>
  <c r="I3276" i="1"/>
  <c r="I2298" i="1"/>
  <c r="I4046" i="1"/>
  <c r="I2243" i="1"/>
  <c r="I2432" i="1"/>
  <c r="I1503" i="1"/>
  <c r="I1526" i="1"/>
  <c r="I3180" i="1"/>
  <c r="I4618" i="1"/>
  <c r="I4380" i="1"/>
  <c r="I4646" i="1"/>
  <c r="I1818" i="1"/>
  <c r="I4933" i="1"/>
  <c r="I3971" i="1"/>
  <c r="I2968" i="1"/>
  <c r="I1481" i="1"/>
  <c r="I1479" i="1"/>
  <c r="I3856" i="1"/>
  <c r="I1240" i="1"/>
  <c r="I4530" i="1"/>
  <c r="I1025" i="1"/>
  <c r="I4096" i="1"/>
  <c r="I4462" i="1"/>
  <c r="I3351" i="1"/>
  <c r="I5371" i="1"/>
  <c r="I2084" i="1"/>
  <c r="I3809" i="1"/>
  <c r="I1148" i="1"/>
  <c r="I4892" i="1"/>
  <c r="I3903" i="1"/>
  <c r="I2218" i="1"/>
  <c r="I4725" i="1"/>
  <c r="I4430" i="1"/>
  <c r="I3753" i="1"/>
  <c r="I3403" i="1"/>
  <c r="I5363" i="1"/>
  <c r="I5582" i="1"/>
  <c r="I1597" i="1"/>
  <c r="I1288" i="1"/>
  <c r="I4459" i="1"/>
  <c r="I1197" i="1"/>
  <c r="I1219" i="1"/>
  <c r="I2937" i="1"/>
  <c r="I1412" i="1"/>
  <c r="I4385" i="1"/>
  <c r="I3254" i="1"/>
  <c r="I3114" i="1"/>
  <c r="I1522" i="1"/>
  <c r="I3715" i="1"/>
  <c r="I4816" i="1"/>
  <c r="I4627" i="1"/>
  <c r="I4765" i="1"/>
  <c r="I5172" i="1"/>
  <c r="I2372" i="1"/>
  <c r="I3236" i="1"/>
  <c r="I5291" i="1"/>
  <c r="I5314" i="1"/>
  <c r="I1932" i="1"/>
  <c r="I4580" i="1"/>
  <c r="I2557" i="1"/>
  <c r="I4481" i="1"/>
  <c r="I3277" i="1"/>
  <c r="I5252" i="1"/>
  <c r="I3448" i="1"/>
  <c r="I1430" i="1"/>
  <c r="I2730" i="1"/>
  <c r="I4647" i="1"/>
  <c r="I5559" i="1"/>
  <c r="I3252" i="1"/>
  <c r="I2987" i="1"/>
  <c r="I1360" i="1"/>
  <c r="I5512" i="1"/>
  <c r="I4760" i="1"/>
  <c r="I4190" i="1"/>
  <c r="I2698" i="1"/>
  <c r="I4216" i="1"/>
  <c r="I1235" i="1"/>
  <c r="I5058" i="1"/>
  <c r="I2105" i="1"/>
  <c r="I5249" i="1"/>
  <c r="I4270" i="1"/>
  <c r="I1340" i="1"/>
  <c r="I2752" i="1"/>
  <c r="I3116" i="1"/>
  <c r="I3284" i="1"/>
  <c r="I3785" i="1"/>
  <c r="I91" i="1"/>
  <c r="I499" i="1"/>
  <c r="I760" i="1"/>
  <c r="I786" i="1"/>
  <c r="I2863" i="1"/>
  <c r="I495" i="1"/>
  <c r="I613" i="1"/>
  <c r="I330" i="1"/>
  <c r="I400" i="1"/>
  <c r="I235" i="1"/>
  <c r="I594" i="1"/>
  <c r="I230" i="1"/>
  <c r="I516" i="1"/>
  <c r="I543" i="1"/>
  <c r="I1021" i="1"/>
  <c r="I522" i="1"/>
  <c r="I19" i="1"/>
  <c r="I325" i="1"/>
  <c r="I620" i="1"/>
  <c r="I466" i="1"/>
  <c r="I2026" i="1"/>
  <c r="M2850" i="1"/>
  <c r="I3158" i="1"/>
  <c r="M4985" i="1"/>
  <c r="I2081" i="1"/>
  <c r="I4509" i="1"/>
  <c r="I5578" i="1"/>
  <c r="I514" i="1"/>
  <c r="I3735" i="1"/>
  <c r="I5438" i="1"/>
  <c r="I1621" i="1"/>
  <c r="I874" i="1"/>
  <c r="I251" i="1"/>
  <c r="I181" i="1"/>
  <c r="I809" i="1"/>
  <c r="I659" i="1"/>
  <c r="I640" i="1"/>
  <c r="I1533" i="1"/>
  <c r="I491" i="1"/>
  <c r="I1987" i="1"/>
  <c r="I2701" i="1"/>
  <c r="I4673" i="1"/>
  <c r="I2099" i="1"/>
  <c r="I1172" i="1"/>
  <c r="I4383" i="1"/>
  <c r="I5442" i="1"/>
  <c r="I2126" i="1"/>
  <c r="I3607" i="1"/>
  <c r="I1171" i="1"/>
  <c r="I203" i="1"/>
  <c r="I4604" i="1"/>
  <c r="I5350" i="1"/>
  <c r="I3319" i="1"/>
  <c r="I1821" i="1"/>
  <c r="I442" i="1"/>
  <c r="I4506" i="1"/>
  <c r="I4741" i="1"/>
  <c r="I255" i="1"/>
  <c r="I5627" i="1"/>
  <c r="I3513" i="1"/>
  <c r="I4317" i="1"/>
  <c r="I3995" i="1"/>
  <c r="I2820" i="1"/>
  <c r="I4501" i="1"/>
  <c r="I1384" i="1"/>
  <c r="I110" i="1"/>
  <c r="I2338" i="1"/>
  <c r="I257" i="1"/>
  <c r="I4667" i="1"/>
  <c r="I4623" i="1"/>
  <c r="I396" i="1"/>
  <c r="I1092" i="1"/>
  <c r="I4643" i="1"/>
  <c r="I4303" i="1"/>
  <c r="I3549" i="1"/>
  <c r="I5289" i="1"/>
  <c r="I5657" i="1"/>
  <c r="I2971" i="1"/>
  <c r="I4596" i="1"/>
  <c r="I5320" i="1"/>
  <c r="I4041" i="1"/>
  <c r="M4958" i="1"/>
  <c r="I3876" i="1"/>
  <c r="I4831" i="1"/>
  <c r="I5052" i="1"/>
  <c r="I2868" i="1"/>
  <c r="I2485" i="1"/>
  <c r="I1749" i="1"/>
  <c r="I3947" i="1"/>
  <c r="I2124" i="1"/>
  <c r="I922" i="1"/>
  <c r="I3566" i="1"/>
  <c r="I3205" i="1"/>
  <c r="I2176" i="1"/>
  <c r="I3151" i="1"/>
  <c r="I3834" i="1"/>
  <c r="I4881" i="1"/>
  <c r="I754" i="1"/>
  <c r="I1019" i="1"/>
  <c r="I1139" i="1"/>
  <c r="I371" i="1"/>
  <c r="I569" i="1"/>
  <c r="I873" i="1"/>
  <c r="I4402" i="1"/>
  <c r="I207" i="1"/>
  <c r="I470" i="1"/>
  <c r="I880" i="1"/>
  <c r="I4959" i="1"/>
  <c r="I5388" i="1"/>
  <c r="I4980" i="1"/>
  <c r="I2800" i="1"/>
  <c r="I2413" i="1"/>
  <c r="I3130" i="1"/>
  <c r="I4095" i="1"/>
  <c r="I4148" i="1"/>
  <c r="I5609" i="1"/>
  <c r="I3375" i="1"/>
  <c r="I236" i="1"/>
  <c r="M3789" i="1"/>
  <c r="M2439" i="1"/>
  <c r="G1845" i="1"/>
  <c r="M3211" i="1"/>
  <c r="G5459" i="1"/>
  <c r="M3274" i="1"/>
  <c r="G2773" i="1"/>
  <c r="M5392" i="1"/>
  <c r="G1293" i="1"/>
  <c r="M3304" i="1"/>
  <c r="G5038" i="1"/>
  <c r="M5107" i="1"/>
  <c r="G1309" i="1"/>
  <c r="M762" i="1"/>
  <c r="G1359" i="1"/>
  <c r="M4315" i="1"/>
  <c r="G1934" i="1"/>
  <c r="M1737" i="1"/>
  <c r="G3067" i="1"/>
  <c r="M2874" i="1"/>
  <c r="G1217" i="1"/>
  <c r="M1954" i="1"/>
  <c r="G2436" i="1"/>
  <c r="M1913" i="1"/>
  <c r="G5421" i="1"/>
  <c r="M2702" i="1"/>
  <c r="G2179" i="1"/>
  <c r="M1364" i="1"/>
  <c r="G3468" i="1"/>
  <c r="M5299" i="1"/>
  <c r="G3020" i="1"/>
  <c r="M572" i="1"/>
  <c r="G4340" i="1"/>
  <c r="M5268" i="1"/>
  <c r="G5661" i="1"/>
  <c r="M1168" i="1"/>
  <c r="G3043" i="1"/>
  <c r="M4413" i="1"/>
  <c r="M1285" i="1"/>
  <c r="M2200" i="1"/>
  <c r="M2897" i="1"/>
  <c r="G5542" i="1"/>
  <c r="M4936" i="1"/>
  <c r="G2912" i="1"/>
  <c r="M1431" i="1"/>
  <c r="G3511" i="1"/>
  <c r="M2418" i="1"/>
  <c r="G2894" i="1"/>
  <c r="M4747" i="1"/>
  <c r="G1743" i="1"/>
  <c r="M4773" i="1"/>
  <c r="G3884" i="1"/>
  <c r="M5241" i="1"/>
  <c r="G1677" i="1"/>
  <c r="M5530" i="1"/>
  <c r="G3569" i="1"/>
  <c r="M4196" i="1"/>
  <c r="G2227" i="1"/>
  <c r="M4207" i="1"/>
  <c r="G3166" i="1"/>
  <c r="M3847" i="1"/>
  <c r="G3303" i="1"/>
  <c r="M4423" i="1"/>
  <c r="G1984" i="1"/>
  <c r="M1964" i="1"/>
  <c r="G1482" i="1"/>
  <c r="M2444" i="1"/>
  <c r="M542" i="1"/>
  <c r="M1459" i="1"/>
  <c r="G2684" i="1"/>
  <c r="M5084" i="1"/>
  <c r="G5264" i="1"/>
  <c r="M186" i="1"/>
  <c r="G1411" i="1"/>
  <c r="M1939" i="1"/>
  <c r="G3038" i="1"/>
  <c r="M1410" i="1"/>
  <c r="G541" i="1"/>
  <c r="M3871" i="1"/>
  <c r="G3406" i="1"/>
  <c r="M4244" i="1"/>
  <c r="M1076" i="1"/>
  <c r="G2756" i="1"/>
  <c r="M2049" i="1"/>
  <c r="M3187" i="1"/>
  <c r="M4357" i="1"/>
  <c r="M3140" i="1"/>
  <c r="M1097" i="1"/>
  <c r="M1916" i="1"/>
  <c r="M787" i="1"/>
  <c r="M4267" i="1"/>
  <c r="M1724" i="1"/>
  <c r="M4360" i="1"/>
  <c r="M3858" i="1"/>
  <c r="M1461" i="1"/>
  <c r="M3799" i="1"/>
  <c r="M2636" i="1"/>
  <c r="M4102" i="1"/>
  <c r="M1333" i="1"/>
  <c r="M4887" i="1"/>
  <c r="M5079" i="1"/>
  <c r="M5466" i="1"/>
  <c r="M2516" i="1"/>
  <c r="M4328" i="1"/>
  <c r="M2899" i="1"/>
  <c r="M4846" i="1"/>
  <c r="M3571" i="1"/>
  <c r="M2171" i="1"/>
  <c r="M5230" i="1"/>
  <c r="M3808" i="1"/>
  <c r="M2685" i="1"/>
  <c r="M3570" i="1"/>
  <c r="M5012" i="1"/>
  <c r="M3597" i="1"/>
  <c r="M1904" i="1"/>
  <c r="M4150" i="1"/>
  <c r="M3045" i="1"/>
  <c r="M954" i="1"/>
  <c r="M5467" i="1"/>
  <c r="M3593" i="1"/>
  <c r="M3860" i="1"/>
  <c r="M2271" i="1"/>
  <c r="M2301" i="1"/>
  <c r="M1407" i="1"/>
  <c r="M4855" i="1"/>
  <c r="M2489" i="1"/>
  <c r="M1334" i="1"/>
  <c r="M424" i="1"/>
  <c r="M1808" i="1"/>
  <c r="G4183" i="1"/>
  <c r="M1357" i="1"/>
  <c r="G1099" i="1"/>
  <c r="M4784" i="1"/>
  <c r="G1652" i="1"/>
  <c r="M2108" i="1"/>
  <c r="G5150" i="1"/>
  <c r="M4308" i="1"/>
  <c r="G1425" i="1"/>
  <c r="M2889" i="1"/>
  <c r="G3152" i="1"/>
  <c r="M1553" i="1"/>
  <c r="G2192" i="1"/>
  <c r="M3655" i="1"/>
  <c r="G2748" i="1"/>
  <c r="M5301" i="1"/>
  <c r="G5051" i="1"/>
  <c r="M661" i="1"/>
  <c r="G2517" i="1"/>
  <c r="M2825" i="1"/>
  <c r="G3806" i="1"/>
  <c r="M1867" i="1"/>
  <c r="G2414" i="1"/>
  <c r="M2168" i="1"/>
  <c r="G1579" i="1"/>
  <c r="M1455" i="1"/>
  <c r="G2564" i="1"/>
  <c r="M5228" i="1"/>
  <c r="G2083" i="1"/>
  <c r="M2240" i="1"/>
  <c r="G3031" i="1"/>
  <c r="M4510" i="1"/>
  <c r="G4772" i="1"/>
  <c r="M5024" i="1"/>
  <c r="G1746" i="1"/>
  <c r="M3621" i="1"/>
  <c r="G5085" i="1"/>
  <c r="M1406" i="1"/>
  <c r="G1843" i="1"/>
  <c r="M1434" i="1"/>
  <c r="G4290" i="1"/>
  <c r="M3190" i="1"/>
  <c r="G685" i="1"/>
  <c r="M1335" i="1"/>
  <c r="G2943" i="1"/>
  <c r="M5600" i="1"/>
  <c r="M3260" i="1"/>
  <c r="M5558" i="1"/>
  <c r="G3103" i="1"/>
  <c r="M59" i="1"/>
  <c r="M1832" i="1"/>
  <c r="M3377" i="1"/>
  <c r="M5034" i="1"/>
  <c r="M3542" i="1"/>
  <c r="M1507" i="1"/>
  <c r="M5408" i="1"/>
  <c r="M2440" i="1"/>
  <c r="M4976" i="1"/>
  <c r="M4135" i="1"/>
  <c r="M4951" i="1"/>
  <c r="M1578" i="1"/>
  <c r="M739" i="1"/>
  <c r="M4582" i="1"/>
  <c r="G4437" i="1"/>
  <c r="M3032" i="1"/>
  <c r="M2895" i="1"/>
  <c r="G2408" i="1"/>
  <c r="M1531" i="1"/>
  <c r="G4039" i="1"/>
  <c r="M2029" i="1"/>
  <c r="G2443" i="1"/>
  <c r="M1744" i="1"/>
  <c r="M1790" i="1"/>
  <c r="G3991" i="1"/>
  <c r="M2365" i="1"/>
  <c r="G2563" i="1"/>
  <c r="M5130" i="1"/>
  <c r="G3679" i="1"/>
  <c r="M1530" i="1"/>
  <c r="G3087" i="1"/>
  <c r="M1386" i="1"/>
  <c r="G2199" i="1"/>
  <c r="M3751" i="1"/>
  <c r="G2097" i="1"/>
  <c r="M2824" i="1"/>
  <c r="G712" i="1"/>
  <c r="M5010" i="1"/>
  <c r="G3646" i="1"/>
  <c r="M1506" i="1"/>
  <c r="G2794" i="1"/>
  <c r="M1988" i="1"/>
  <c r="G4409" i="1"/>
  <c r="M2827" i="1"/>
  <c r="M5105" i="1"/>
  <c r="G2911" i="1"/>
  <c r="M1532" i="1"/>
  <c r="G3595" i="1"/>
  <c r="M5179" i="1"/>
  <c r="G2034" i="1"/>
  <c r="M2369" i="1"/>
  <c r="G1989" i="1"/>
  <c r="M5443" i="1"/>
  <c r="G1049" i="1"/>
  <c r="M1315" i="1"/>
  <c r="G2082" i="1"/>
  <c r="M2723" i="1"/>
  <c r="G3897" i="1"/>
  <c r="M2277" i="1"/>
  <c r="G3583" i="1"/>
  <c r="M901" i="1"/>
  <c r="G1676" i="1"/>
  <c r="M5129" i="1"/>
  <c r="G4337" i="1"/>
  <c r="M5631" i="1"/>
  <c r="G3056" i="1"/>
  <c r="M4029" i="1"/>
  <c r="M4231" i="1"/>
  <c r="M5649" i="1"/>
  <c r="M2983" i="1"/>
  <c r="M3189" i="1"/>
  <c r="M4377" i="1"/>
  <c r="G907" i="1"/>
  <c r="M5365" i="1"/>
  <c r="G1358" i="1"/>
  <c r="M3249" i="1"/>
  <c r="G1027" i="1"/>
  <c r="M3476" i="1"/>
  <c r="M4785" i="1"/>
  <c r="G4702" i="1"/>
  <c r="M2553" i="1"/>
  <c r="G3703" i="1"/>
  <c r="M4982" i="1"/>
  <c r="G1382" i="1"/>
  <c r="M3472" i="1"/>
  <c r="G5561" i="1"/>
  <c r="M5106" i="1"/>
  <c r="G1891" i="1"/>
  <c r="M3826" i="1"/>
  <c r="G3329" i="1"/>
  <c r="M4628" i="1"/>
  <c r="G4942" i="1"/>
  <c r="M4365" i="1"/>
  <c r="G4338" i="1"/>
  <c r="M3596" i="1"/>
  <c r="G2181" i="1"/>
  <c r="M2288" i="1"/>
  <c r="G3257" i="1"/>
  <c r="M5253" i="1"/>
  <c r="G521" i="1"/>
  <c r="M2588" i="1"/>
  <c r="M668" i="1"/>
  <c r="M5344" i="1"/>
  <c r="M2559" i="1"/>
  <c r="G3478" i="1"/>
  <c r="M1429" i="1"/>
  <c r="G5372" i="1"/>
  <c r="M2389" i="1"/>
  <c r="G2155" i="1"/>
  <c r="M5658" i="1"/>
  <c r="G3420" i="1"/>
  <c r="M2973" i="1"/>
  <c r="G836" i="1"/>
  <c r="M5624" i="1"/>
  <c r="G1291" i="1"/>
  <c r="M2077" i="1"/>
  <c r="G4100" i="1"/>
  <c r="M3453" i="1"/>
  <c r="M4798" i="1"/>
  <c r="M3519" i="1"/>
  <c r="M5057" i="1"/>
  <c r="M1500" i="1"/>
  <c r="G5565" i="1"/>
  <c r="M4015" i="1"/>
  <c r="M2917" i="1"/>
  <c r="G4999" i="1"/>
  <c r="M3090" i="1"/>
  <c r="G4869" i="1"/>
  <c r="M2866" i="1"/>
  <c r="I3473" i="1"/>
  <c r="I1763" i="1"/>
  <c r="I4842" i="1"/>
  <c r="I3688" i="1"/>
  <c r="I4713" i="1"/>
  <c r="I2536" i="1"/>
  <c r="I4648" i="1"/>
  <c r="I3397" i="1"/>
  <c r="I1860" i="1"/>
  <c r="I3009" i="1"/>
  <c r="I4218" i="1"/>
  <c r="I4411" i="1"/>
  <c r="I4161" i="1"/>
  <c r="M3662" i="1"/>
  <c r="I1263" i="1"/>
  <c r="I4076" i="1"/>
  <c r="I3068" i="1"/>
  <c r="I5414" i="1"/>
  <c r="I4001" i="1"/>
  <c r="M4505" i="1"/>
  <c r="I2197" i="1"/>
  <c r="I1840" i="1"/>
  <c r="I3330" i="1"/>
  <c r="I4460" i="1"/>
  <c r="I3444" i="1"/>
  <c r="I2680" i="1"/>
  <c r="I3093" i="1"/>
  <c r="I4928" i="1"/>
  <c r="I427" i="1"/>
  <c r="I4814" i="1"/>
  <c r="I4880" i="1"/>
  <c r="I1569" i="1"/>
  <c r="I231" i="1"/>
  <c r="I65" i="1"/>
  <c r="I3631" i="1"/>
  <c r="I4788" i="1"/>
  <c r="M3209" i="1"/>
  <c r="I1045" i="1"/>
  <c r="I1265" i="1"/>
  <c r="I5250" i="1"/>
  <c r="I450" i="1"/>
  <c r="I1041" i="1"/>
  <c r="I1117" i="1"/>
  <c r="I3587" i="1"/>
  <c r="I4912" i="1"/>
  <c r="I278" i="1"/>
  <c r="I3800" i="1"/>
  <c r="I5346" i="1"/>
  <c r="I3728" i="1"/>
  <c r="I831" i="1"/>
  <c r="I3138" i="1"/>
  <c r="I785" i="1"/>
  <c r="I5277" i="1"/>
  <c r="I280" i="1"/>
  <c r="I4916" i="1"/>
  <c r="I1642" i="1"/>
  <c r="M2703" i="1"/>
  <c r="I4555" i="1"/>
  <c r="I5396" i="1"/>
  <c r="I3880" i="1"/>
  <c r="M3332" i="1"/>
  <c r="I3924" i="1"/>
  <c r="M2584" i="1"/>
  <c r="I1144" i="1"/>
  <c r="I4479" i="1"/>
  <c r="I709" i="1"/>
  <c r="M1067" i="1"/>
  <c r="I2989" i="1"/>
  <c r="M2728" i="1"/>
  <c r="I3086" i="1"/>
  <c r="I4027" i="1"/>
  <c r="I275" i="1"/>
  <c r="I2969" i="1"/>
  <c r="I4024" i="1"/>
  <c r="I2587" i="1"/>
  <c r="I3853" i="1"/>
  <c r="I2925" i="1"/>
  <c r="I3094" i="1"/>
  <c r="I4605" i="1"/>
  <c r="I3081" i="1"/>
  <c r="I2149" i="1"/>
  <c r="I1004" i="1"/>
  <c r="I4186" i="1"/>
  <c r="I5541" i="1"/>
  <c r="I4668" i="1"/>
  <c r="I4664" i="1"/>
  <c r="I2634" i="1"/>
  <c r="I4626" i="1"/>
  <c r="I5206" i="1"/>
  <c r="I2970" i="1"/>
  <c r="I2709" i="1"/>
  <c r="I403" i="1"/>
  <c r="I3199" i="1"/>
  <c r="I443" i="1"/>
  <c r="I927" i="1"/>
  <c r="I136" i="1"/>
  <c r="I2202" i="1"/>
  <c r="I3896" i="1"/>
  <c r="I5200" i="1"/>
  <c r="I2466" i="1"/>
  <c r="I1311" i="1"/>
  <c r="I3512" i="1"/>
  <c r="I4674" i="1"/>
  <c r="I5586" i="1"/>
  <c r="I3992" i="1"/>
  <c r="I5562" i="1"/>
  <c r="I5605" i="1"/>
  <c r="I1547" i="1"/>
  <c r="I1356" i="1"/>
  <c r="I4088" i="1"/>
  <c r="I5145" i="1"/>
  <c r="I4049" i="1"/>
  <c r="I2268" i="1"/>
  <c r="I4663" i="1"/>
  <c r="I1195" i="1"/>
  <c r="I1693" i="1"/>
  <c r="I1600" i="1"/>
  <c r="I2293" i="1"/>
  <c r="I5173" i="1"/>
  <c r="I3594" i="1"/>
  <c r="I3012" i="1"/>
  <c r="I3999" i="1"/>
  <c r="I1911" i="1"/>
  <c r="I4695" i="1"/>
  <c r="I3497" i="1"/>
  <c r="I1833" i="1"/>
  <c r="I3784" i="1"/>
  <c r="I1316" i="1"/>
  <c r="I5391" i="1"/>
  <c r="I4573" i="1"/>
  <c r="I5103" i="1"/>
  <c r="I3634" i="1"/>
  <c r="I3347" i="1"/>
  <c r="I2657" i="1"/>
  <c r="I1796" i="1"/>
  <c r="I5420" i="1"/>
  <c r="I2796" i="1"/>
  <c r="I2819" i="1"/>
  <c r="I3092" i="1"/>
  <c r="I5013" i="1"/>
  <c r="I2540" i="1"/>
  <c r="I1460" i="1"/>
  <c r="I11" i="1"/>
  <c r="I2707" i="1"/>
  <c r="I2051" i="1"/>
  <c r="I4677" i="1"/>
  <c r="I755" i="1"/>
  <c r="G930" i="1"/>
  <c r="I4966" i="1"/>
  <c r="G853" i="1"/>
  <c r="I2515" i="1"/>
  <c r="I4499" i="1"/>
  <c r="I3396" i="1"/>
  <c r="I3926" i="1"/>
  <c r="I5169" i="1"/>
  <c r="I4743" i="1"/>
  <c r="I1022" i="1"/>
  <c r="I562" i="1"/>
  <c r="I3661" i="1"/>
  <c r="I2867" i="1"/>
  <c r="I3764" i="1"/>
  <c r="I833" i="1"/>
  <c r="I589" i="1"/>
  <c r="I1720" i="1"/>
  <c r="I4045" i="1"/>
  <c r="I2125" i="1"/>
  <c r="I2505" i="1"/>
  <c r="I3520" i="1"/>
  <c r="I4412" i="1"/>
  <c r="I593" i="1"/>
  <c r="I876" i="1"/>
  <c r="I1545" i="1"/>
  <c r="I253" i="1"/>
  <c r="I1165" i="1"/>
  <c r="I3523" i="1"/>
  <c r="I401" i="1"/>
  <c r="I1189" i="1"/>
  <c r="I730" i="1"/>
  <c r="I3447" i="1"/>
  <c r="G1764" i="1"/>
  <c r="I473" i="1"/>
  <c r="G3837" i="1"/>
  <c r="I4938" i="1"/>
  <c r="I1647" i="1"/>
  <c r="I3682" i="1"/>
  <c r="I2076" i="1"/>
  <c r="I1380" i="1"/>
  <c r="I1810" i="1"/>
  <c r="I4448" i="1"/>
  <c r="I4497" i="1"/>
  <c r="I5027" i="1"/>
  <c r="I2948" i="1"/>
  <c r="I3664" i="1"/>
  <c r="I5556" i="1"/>
  <c r="I4521" i="1"/>
  <c r="I2078" i="1"/>
  <c r="I5540" i="1"/>
  <c r="I1070" i="1"/>
  <c r="I1719" i="1"/>
  <c r="I4929" i="1"/>
  <c r="I4616" i="1"/>
  <c r="I4884" i="1"/>
  <c r="I1627" i="1"/>
  <c r="I805" i="1"/>
  <c r="I3779" i="1"/>
  <c r="I5127" i="1"/>
  <c r="I2658" i="1"/>
  <c r="I2635" i="1"/>
  <c r="I3833" i="1"/>
  <c r="I1671" i="1"/>
  <c r="I5505" i="1"/>
  <c r="I5589" i="1"/>
  <c r="I3233" i="1"/>
  <c r="I639" i="1"/>
  <c r="I2974" i="1"/>
  <c r="I3298" i="1"/>
  <c r="I5302" i="1"/>
  <c r="I5215" i="1"/>
  <c r="I691" i="1"/>
  <c r="M2967" i="1"/>
  <c r="I4067" i="1"/>
  <c r="I229" i="1"/>
  <c r="I138" i="1"/>
  <c r="I2729" i="1"/>
  <c r="I4282" i="1"/>
  <c r="I1477" i="1"/>
  <c r="I3775" i="1"/>
  <c r="I2675" i="1"/>
  <c r="G1483" i="1"/>
  <c r="I158" i="1"/>
  <c r="G4099" i="1"/>
  <c r="I4264" i="1"/>
  <c r="I2602" i="1"/>
  <c r="I2229" i="1"/>
  <c r="I1624" i="1"/>
  <c r="I2997" i="1"/>
  <c r="I4185" i="1"/>
  <c r="I3466" i="1"/>
  <c r="I4472" i="1"/>
  <c r="I4694" i="1"/>
  <c r="I2816" i="1"/>
  <c r="I4963" i="1"/>
  <c r="I1330" i="1"/>
  <c r="I5100" i="1"/>
  <c r="I5077" i="1"/>
  <c r="I1125" i="1"/>
  <c r="I4438" i="1"/>
  <c r="I1502" i="1"/>
  <c r="I3684" i="1"/>
  <c r="I1388" i="1"/>
  <c r="I2877" i="1"/>
  <c r="I3088" i="1"/>
  <c r="I2342" i="1"/>
  <c r="I4003" i="1"/>
  <c r="I4259" i="1"/>
  <c r="I4769" i="1"/>
  <c r="I1238" i="1"/>
  <c r="I3957" i="1"/>
  <c r="G4575" i="1"/>
  <c r="I5078" i="1"/>
  <c r="I1193" i="1"/>
  <c r="I2818" i="1"/>
  <c r="I1960" i="1"/>
  <c r="I3609" i="1"/>
  <c r="I3443" i="1"/>
  <c r="I1979" i="1"/>
  <c r="I4744" i="1"/>
  <c r="I3059" i="1"/>
  <c r="I1698" i="1"/>
  <c r="I3584" i="1"/>
  <c r="I1883" i="1"/>
  <c r="I2267" i="1"/>
  <c r="I1771" i="1"/>
  <c r="I4533" i="1"/>
  <c r="I2780" i="1"/>
  <c r="I2392" i="1"/>
  <c r="I3369" i="1"/>
  <c r="I2491" i="1"/>
  <c r="I2631" i="1"/>
  <c r="I2468" i="1"/>
  <c r="I5539" i="1"/>
  <c r="I4507" i="1"/>
  <c r="I826" i="1"/>
  <c r="I88" i="1"/>
  <c r="I115" i="1"/>
  <c r="I948" i="1"/>
  <c r="I36" i="1"/>
  <c r="I2747" i="1"/>
  <c r="I15" i="1"/>
  <c r="G2003" i="1"/>
  <c r="I4239" i="1"/>
  <c r="G3759" i="1"/>
  <c r="I3297" i="1"/>
  <c r="I3106" i="1"/>
  <c r="I3685" i="1"/>
  <c r="I4263" i="1"/>
  <c r="I5601" i="1"/>
  <c r="I4746" i="1"/>
  <c r="I5516" i="1"/>
  <c r="I89" i="1"/>
  <c r="I4525" i="1"/>
  <c r="I1187" i="1"/>
  <c r="I5195" i="1"/>
  <c r="I1074" i="1"/>
  <c r="I1066" i="1"/>
  <c r="I515" i="1"/>
  <c r="I4791" i="1"/>
  <c r="I133" i="1"/>
  <c r="I4617" i="1"/>
  <c r="I42" i="1"/>
  <c r="I67" i="1"/>
  <c r="I4406" i="1"/>
  <c r="I3186" i="1"/>
  <c r="I3718" i="1"/>
  <c r="I3070" i="1"/>
  <c r="I1742" i="1"/>
  <c r="I3979" i="1"/>
  <c r="I2036" i="1"/>
  <c r="I4137" i="1"/>
  <c r="I3545" i="1"/>
  <c r="I4184" i="1"/>
  <c r="I1546" i="1"/>
  <c r="I3429" i="1"/>
  <c r="I3874" i="1"/>
  <c r="I2537" i="1"/>
  <c r="I2699" i="1"/>
  <c r="I4281" i="1"/>
  <c r="I4953" i="1"/>
  <c r="I4836" i="1"/>
  <c r="I830" i="1"/>
  <c r="I2533" i="1"/>
  <c r="I4832" i="1"/>
  <c r="I1310" i="1"/>
  <c r="I2412" i="1"/>
  <c r="I3590" i="1"/>
  <c r="I5003" i="1"/>
  <c r="I2603" i="1"/>
  <c r="I44" i="1"/>
  <c r="I4286" i="1"/>
  <c r="I5575" i="1"/>
  <c r="I2107" i="1"/>
  <c r="I3212" i="1"/>
  <c r="I5181" i="1"/>
  <c r="I3117" i="1"/>
  <c r="I3786" i="1"/>
  <c r="I3850" i="1"/>
  <c r="I1124" i="1"/>
  <c r="I738" i="1"/>
  <c r="I4692" i="1"/>
  <c r="I4698" i="1"/>
  <c r="I4351" i="1"/>
  <c r="I3978" i="1"/>
  <c r="I3155" i="1"/>
  <c r="I4939" i="1"/>
  <c r="I568" i="1"/>
  <c r="I2797" i="1"/>
  <c r="I1210" i="1"/>
  <c r="I4333" i="1"/>
  <c r="I2829" i="1"/>
  <c r="I4983" i="1"/>
  <c r="I4410" i="1"/>
  <c r="I4522" i="1"/>
  <c r="I5529" i="1"/>
  <c r="I5265" i="1"/>
  <c r="I3514" i="1"/>
  <c r="I5247" i="1"/>
  <c r="I1980" i="1"/>
  <c r="I5361" i="1"/>
  <c r="I5032" i="1"/>
  <c r="I2390" i="1"/>
  <c r="I3395" i="1"/>
  <c r="I2583" i="1"/>
  <c r="I2749" i="1"/>
  <c r="I5370" i="1"/>
  <c r="I1355" i="1"/>
  <c r="I1977" i="1"/>
  <c r="I2848" i="1"/>
  <c r="I3372" i="1"/>
  <c r="I1981" i="1"/>
  <c r="I5532" i="1"/>
  <c r="I4911" i="1"/>
  <c r="I4835" i="1"/>
  <c r="I5053" i="1"/>
  <c r="I2652" i="1"/>
  <c r="I4955" i="1"/>
  <c r="I5076" i="1"/>
  <c r="I5343" i="1"/>
  <c r="I4214" i="1"/>
  <c r="I1666" i="1"/>
  <c r="I5602" i="1"/>
  <c r="I1618" i="1"/>
  <c r="I5123" i="1"/>
  <c r="I184" i="1"/>
  <c r="I2103" i="1"/>
  <c r="I4143" i="1"/>
  <c r="I3729" i="1"/>
  <c r="I2776" i="1"/>
  <c r="I2445" i="1"/>
  <c r="I4004" i="1"/>
  <c r="I2849" i="1"/>
  <c r="I4567" i="1"/>
  <c r="I4366" i="1"/>
  <c r="I2604" i="1"/>
  <c r="I2253" i="1"/>
  <c r="I5536" i="1"/>
  <c r="I1645" i="1"/>
  <c r="I3872" i="1"/>
  <c r="I1953" i="1"/>
  <c r="I4256" i="1"/>
  <c r="I1452" i="1"/>
  <c r="I3619" i="1"/>
  <c r="I4551" i="1"/>
  <c r="I4678" i="1"/>
  <c r="I3299" i="1"/>
  <c r="I2265" i="1"/>
  <c r="I2203" i="1"/>
  <c r="I4639" i="1"/>
  <c r="I2991" i="1"/>
  <c r="I4482" i="1"/>
  <c r="I4098" i="1"/>
  <c r="I4310" i="1"/>
  <c r="I1619" i="1"/>
  <c r="I4072" i="1"/>
  <c r="I4498" i="1"/>
  <c r="I3370" i="1"/>
  <c r="I2507" i="1"/>
  <c r="I3970" i="1"/>
  <c r="I5028" i="1"/>
  <c r="I1962" i="1"/>
  <c r="I5218" i="1"/>
  <c r="I2846" i="1"/>
  <c r="I3763" i="1"/>
  <c r="I3393" i="1"/>
  <c r="I1842" i="1"/>
  <c r="I1312" i="1"/>
  <c r="I2511" i="1"/>
  <c r="I849" i="1"/>
  <c r="I4496" i="1"/>
  <c r="I4363" i="1"/>
  <c r="I1837" i="1"/>
  <c r="I4957" i="1"/>
  <c r="I2292" i="1"/>
  <c r="I4843" i="1"/>
  <c r="I5518" i="1"/>
  <c r="I4964" i="1"/>
  <c r="I106" i="1"/>
  <c r="I1290" i="1"/>
  <c r="I4234" i="1"/>
  <c r="I4766" i="1"/>
  <c r="I4257" i="1"/>
  <c r="I4786" i="1"/>
  <c r="I641" i="1"/>
  <c r="I5297" i="1"/>
  <c r="I3613" i="1"/>
  <c r="I5436" i="1"/>
  <c r="I4433" i="1"/>
  <c r="I4621" i="1"/>
  <c r="I4052" i="1"/>
  <c r="I2949" i="1"/>
  <c r="I4671" i="1"/>
  <c r="I2757" i="1"/>
  <c r="I1164" i="1"/>
  <c r="I617" i="1"/>
  <c r="I3666" i="1"/>
  <c r="I352" i="1"/>
  <c r="I2482" i="1"/>
  <c r="I1715" i="1"/>
  <c r="I4833" i="1"/>
  <c r="I899" i="1"/>
  <c r="I4930" i="1"/>
  <c r="I2465" i="1"/>
  <c r="I5563" i="1"/>
  <c r="I1147" i="1"/>
  <c r="I3018" i="1"/>
  <c r="G3814" i="1"/>
  <c r="G2529" i="1"/>
  <c r="G5659" i="1"/>
  <c r="G3467" i="1"/>
  <c r="G1191" i="1"/>
  <c r="G810" i="1"/>
  <c r="G5634" i="1"/>
  <c r="G5156" i="1"/>
  <c r="G5494" i="1"/>
  <c r="G4654" i="1"/>
  <c r="G1245" i="1"/>
  <c r="G3885" i="1"/>
  <c r="G5373" i="1"/>
  <c r="G688" i="1"/>
  <c r="G4447" i="1"/>
  <c r="G2775" i="1"/>
  <c r="G3622" i="1"/>
  <c r="G1260" i="1"/>
  <c r="G1868" i="1"/>
  <c r="G2875" i="1"/>
  <c r="G2144" i="1"/>
  <c r="G4312" i="1"/>
  <c r="G3310" i="1"/>
  <c r="G5630" i="1"/>
  <c r="G2054" i="1"/>
  <c r="G2946" i="1"/>
  <c r="G1940" i="1"/>
  <c r="G2131" i="1"/>
  <c r="G4471" i="1"/>
  <c r="G5049" i="1"/>
  <c r="G2463" i="1"/>
  <c r="G4359" i="1"/>
  <c r="G1338" i="1"/>
  <c r="G2048" i="1"/>
  <c r="G2347" i="1"/>
  <c r="G5535" i="1"/>
  <c r="G4358" i="1"/>
  <c r="G2972" i="1"/>
  <c r="G4783" i="1"/>
  <c r="G689" i="1"/>
  <c r="G3742" i="1"/>
  <c r="G3055" i="1"/>
  <c r="G4750" i="1"/>
  <c r="G1937" i="1"/>
  <c r="G2935" i="1"/>
  <c r="G3573" i="1"/>
  <c r="M4999" i="1"/>
  <c r="G3740" i="1"/>
  <c r="M4869" i="1"/>
  <c r="G1651" i="1"/>
  <c r="I5364" i="1"/>
  <c r="I1641" i="1"/>
  <c r="I1236" i="1"/>
  <c r="I2964" i="1"/>
  <c r="I1739" i="1"/>
  <c r="I5628" i="1"/>
  <c r="I3560" i="1"/>
  <c r="I4630" i="1"/>
  <c r="I1194" i="1"/>
  <c r="I1791" i="1"/>
  <c r="I1551" i="1"/>
  <c r="I4136" i="1"/>
  <c r="I4192" i="1"/>
  <c r="I2391" i="1"/>
  <c r="I1963" i="1"/>
  <c r="I1835" i="1"/>
  <c r="I3161" i="1"/>
  <c r="I4386" i="1"/>
  <c r="I1577" i="1"/>
  <c r="I4571" i="1"/>
  <c r="I4378" i="1"/>
  <c r="I4240" i="1"/>
  <c r="I2941" i="1"/>
  <c r="I4454" i="1"/>
  <c r="I3371" i="1"/>
  <c r="I2264" i="1"/>
  <c r="I4868" i="1"/>
  <c r="I2204" i="1"/>
  <c r="I3658" i="1"/>
  <c r="I5470" i="1"/>
  <c r="I4841" i="1"/>
  <c r="I3633" i="1"/>
  <c r="I3707" i="1"/>
  <c r="I1389" i="1"/>
  <c r="I4740" i="1"/>
  <c r="I4434" i="1"/>
  <c r="I5341" i="1"/>
  <c r="I3115" i="1"/>
  <c r="I3226" i="1"/>
  <c r="I3210" i="1"/>
  <c r="I5384" i="1"/>
  <c r="I3346" i="1"/>
  <c r="I4954" i="1"/>
  <c r="I1884" i="1"/>
  <c r="I4529" i="1"/>
  <c r="I1819" i="1"/>
  <c r="I3177" i="1"/>
  <c r="I4979" i="1"/>
  <c r="I4723" i="1"/>
  <c r="I4519" i="1"/>
  <c r="I4866" i="1"/>
  <c r="I4844" i="1"/>
  <c r="I4141" i="1"/>
  <c r="I1557" i="1"/>
  <c r="I3762" i="1"/>
  <c r="I1101" i="1"/>
  <c r="I852" i="1"/>
  <c r="I5143" i="1"/>
  <c r="I475" i="1"/>
  <c r="I5469" i="1"/>
  <c r="I1143" i="1"/>
  <c r="I539" i="1"/>
  <c r="I4330" i="1"/>
  <c r="I4649" i="1"/>
  <c r="I3734" i="1"/>
  <c r="I1484" i="1"/>
  <c r="I4669" i="1"/>
  <c r="I1815" i="1"/>
  <c r="I1221" i="1"/>
  <c r="I5553" i="1"/>
  <c r="I4691" i="1"/>
  <c r="I4048" i="1"/>
  <c r="I3129" i="1"/>
  <c r="I4051" i="1"/>
  <c r="I2600" i="1"/>
  <c r="I4650" i="1"/>
  <c r="I5266" i="1"/>
  <c r="I5457" i="1"/>
  <c r="I4475" i="1"/>
  <c r="I4403" i="1"/>
  <c r="I520" i="1"/>
  <c r="I5263" i="1"/>
  <c r="I5660" i="1"/>
  <c r="I1169" i="1"/>
  <c r="I683" i="1"/>
  <c r="I3591" i="1"/>
  <c r="I1096" i="1"/>
  <c r="I3949" i="1"/>
  <c r="I4818" i="1"/>
  <c r="I2313" i="1"/>
  <c r="I5125" i="1"/>
  <c r="I710" i="1"/>
  <c r="I5484" i="1"/>
  <c r="I3306" i="1"/>
  <c r="I5075" i="1"/>
  <c r="I5317" i="1"/>
  <c r="I472" i="1"/>
  <c r="I4425" i="1"/>
  <c r="I3137" i="1"/>
  <c r="I4787" i="1"/>
  <c r="I3470" i="1"/>
  <c r="I1959" i="1"/>
  <c r="I1770" i="1"/>
  <c r="I37" i="1"/>
  <c r="I3956" i="1"/>
  <c r="I3286" i="1"/>
  <c r="I5154" i="1"/>
  <c r="I2032" i="1"/>
  <c r="I2291" i="1"/>
  <c r="I4456" i="1"/>
  <c r="I4066" i="1"/>
  <c r="I4452" i="1"/>
  <c r="I1839" i="1"/>
  <c r="I4602" i="1"/>
  <c r="I5276" i="1"/>
  <c r="I4591" i="1"/>
  <c r="I1192" i="1"/>
  <c r="I1094" i="1"/>
  <c r="I3295" i="1"/>
  <c r="I616" i="1"/>
  <c r="I498" i="1"/>
  <c r="I5533" i="1"/>
  <c r="I4461" i="1"/>
  <c r="I634" i="1"/>
  <c r="I4023" i="1"/>
  <c r="I3973" i="1"/>
  <c r="I4237" i="1"/>
  <c r="I3736" i="1"/>
  <c r="I5590" i="1"/>
  <c r="I1077" i="1"/>
  <c r="I3419" i="1"/>
  <c r="I3108" i="1"/>
  <c r="I5485" i="1"/>
  <c r="I154" i="1"/>
  <c r="I933" i="1"/>
  <c r="I1317" i="1"/>
  <c r="I4436" i="1"/>
  <c r="I4222" i="1"/>
  <c r="I3016" i="1"/>
  <c r="I3042" i="1"/>
  <c r="I4891" i="1"/>
  <c r="I2992" i="1"/>
  <c r="I1665" i="1"/>
  <c r="I3488" i="1"/>
  <c r="I4624" i="1"/>
  <c r="I1528" i="1"/>
  <c r="I1501" i="1"/>
  <c r="I5580" i="1"/>
  <c r="I3082" i="1"/>
  <c r="I4819" i="1"/>
  <c r="I3931" i="1"/>
  <c r="I3802" i="1"/>
  <c r="I4761" i="1"/>
  <c r="I3206" i="1"/>
  <c r="I4931" i="1"/>
  <c r="I2630" i="1"/>
  <c r="I2012" i="1"/>
  <c r="I2965" i="1"/>
  <c r="I3203" i="1"/>
  <c r="I1718" i="1"/>
  <c r="I3109" i="1"/>
  <c r="I3229" i="1"/>
  <c r="I3780" i="1"/>
  <c r="I2027" i="1"/>
  <c r="I4719" i="1"/>
  <c r="I2697" i="1"/>
  <c r="I1474" i="1"/>
  <c r="I4198" i="1"/>
  <c r="I5322" i="1"/>
  <c r="I5006" i="1"/>
  <c r="I4071" i="1"/>
  <c r="I3398" i="1"/>
  <c r="I2900" i="1"/>
  <c r="I5000" i="1"/>
  <c r="I5120" i="1"/>
  <c r="I5222" i="1"/>
  <c r="I2985" i="1"/>
  <c r="I4642" i="1"/>
  <c r="I4739" i="1"/>
  <c r="I1699" i="1"/>
  <c r="I3378" i="1"/>
  <c r="I3037" i="1"/>
  <c r="I3320" i="1"/>
  <c r="I3670" i="1"/>
  <c r="I3526" i="1"/>
  <c r="I5511" i="1"/>
  <c r="I3943" i="1"/>
  <c r="I258" i="1"/>
  <c r="I804" i="1"/>
  <c r="I834" i="1"/>
  <c r="I14" i="1"/>
  <c r="I379" i="1"/>
  <c r="I185" i="1"/>
  <c r="I376" i="1"/>
  <c r="I418" i="1"/>
  <c r="I1044" i="1"/>
  <c r="I713" i="1"/>
  <c r="I690" i="1"/>
  <c r="I906" i="1"/>
  <c r="I109" i="1"/>
  <c r="I571" i="1"/>
  <c r="I4279" i="1"/>
  <c r="I3641" i="1"/>
  <c r="I1672" i="1"/>
  <c r="I2005" i="1"/>
  <c r="I3061" i="1"/>
  <c r="I1046" i="1"/>
  <c r="I4220" i="1"/>
  <c r="I3450" i="1"/>
  <c r="I4620" i="1"/>
  <c r="I425" i="1"/>
  <c r="I3164" i="1"/>
  <c r="I86" i="1"/>
  <c r="I281" i="1"/>
  <c r="I209" i="1"/>
  <c r="I638" i="1"/>
  <c r="I788" i="1"/>
  <c r="I3879" i="1"/>
  <c r="I228" i="1"/>
  <c r="I1211" i="1"/>
  <c r="I3279" i="1"/>
  <c r="I4718" i="1"/>
  <c r="M3686" i="1"/>
  <c r="I4115" i="1"/>
  <c r="I2914" i="1"/>
  <c r="I299" i="1"/>
  <c r="I1237" i="1"/>
  <c r="I2325" i="1"/>
  <c r="I1620" i="1"/>
  <c r="M618" i="1"/>
  <c r="I563" i="1"/>
  <c r="I211" i="1"/>
  <c r="I4889" i="1"/>
  <c r="M3441" i="1"/>
  <c r="I1958" i="1"/>
  <c r="I4554" i="1"/>
  <c r="I4455" i="1"/>
  <c r="I5655" i="1"/>
  <c r="I5461" i="1"/>
  <c r="I3757" i="1"/>
  <c r="I2821" i="1"/>
  <c r="I397" i="1"/>
  <c r="I5463" i="1"/>
  <c r="I2321" i="1"/>
  <c r="I711" i="1"/>
  <c r="I2050" i="1"/>
  <c r="I4212" i="1"/>
  <c r="I3683" i="1"/>
  <c r="I4523" i="1"/>
  <c r="I5273" i="1"/>
  <c r="I5319" i="1"/>
  <c r="I4597" i="1"/>
  <c r="I276" i="1"/>
  <c r="I3248" i="1"/>
  <c r="I519" i="1"/>
  <c r="I1454" i="1"/>
  <c r="M3250" i="1"/>
  <c r="I3997" i="1"/>
  <c r="I4361" i="1"/>
  <c r="I5345" i="1"/>
  <c r="I3967" i="1"/>
  <c r="I2224" i="1"/>
  <c r="I4327" i="1"/>
  <c r="I2984" i="1"/>
  <c r="I1521" i="1"/>
  <c r="M2560" i="1"/>
  <c r="I4194" i="1"/>
  <c r="I5374" i="1"/>
  <c r="I4861" i="1"/>
  <c r="M4735" i="1"/>
  <c r="I3838" i="1"/>
  <c r="I378" i="1"/>
  <c r="I1170" i="1"/>
  <c r="I5193" i="1"/>
  <c r="I827" i="1"/>
  <c r="I586" i="1"/>
  <c r="I303" i="1"/>
  <c r="I518" i="1"/>
  <c r="I566" i="1"/>
  <c r="I3202" i="1"/>
  <c r="I3948" i="1"/>
  <c r="I1142" i="1"/>
  <c r="I2220" i="1"/>
  <c r="I5055" i="1"/>
  <c r="I2145" i="1"/>
  <c r="I3645" i="1"/>
  <c r="I5104" i="1"/>
  <c r="I449" i="1"/>
  <c r="I4094" i="1"/>
  <c r="I4287" i="1"/>
  <c r="I5149" i="1"/>
  <c r="I2938" i="1"/>
  <c r="M5338" i="1"/>
  <c r="I3781" i="1"/>
  <c r="I4886" i="1"/>
  <c r="I3133" i="1"/>
  <c r="I3612" i="1"/>
  <c r="I4736" i="1"/>
  <c r="I3886" i="1"/>
  <c r="I1644" i="1"/>
  <c r="I4810" i="1"/>
  <c r="M4917" i="1"/>
  <c r="I3546" i="1"/>
  <c r="I2297" i="1"/>
  <c r="I5242" i="1"/>
  <c r="M5564" i="1"/>
  <c r="I4544" i="1"/>
  <c r="I5122" i="1"/>
  <c r="I3944" i="1"/>
  <c r="M3127" i="1"/>
  <c r="I4653" i="1"/>
  <c r="I3402" i="1"/>
  <c r="I1862" i="1"/>
  <c r="I2483" i="1"/>
  <c r="I3498" i="1"/>
  <c r="I4503" i="1"/>
  <c r="I3825" i="1"/>
  <c r="I4476" i="1"/>
  <c r="I3632" i="1"/>
  <c r="I3227" i="1"/>
  <c r="I5037" i="1"/>
  <c r="I1241" i="1"/>
  <c r="I4019" i="1"/>
  <c r="I5577" i="1"/>
  <c r="I3424" i="1"/>
  <c r="I5197" i="1"/>
  <c r="I2893" i="1"/>
  <c r="I3829" i="1"/>
  <c r="I4793" i="1"/>
  <c r="I2127" i="1"/>
  <c r="M1938" i="1"/>
  <c r="I4431" i="1"/>
  <c r="I2322" i="1"/>
  <c r="I4865" i="1"/>
  <c r="I3404" i="1"/>
  <c r="I3574" i="1"/>
  <c r="I2366" i="1"/>
  <c r="I3540" i="1"/>
  <c r="I2337" i="1"/>
  <c r="I4553" i="1"/>
  <c r="I3585" i="1"/>
  <c r="I4910" i="1"/>
  <c r="I2678" i="1"/>
  <c r="I3635" i="1"/>
  <c r="I2552" i="1"/>
  <c r="I4022" i="1"/>
  <c r="I3998" i="1"/>
  <c r="I807" i="1"/>
  <c r="I4069" i="1"/>
  <c r="M3782" i="1"/>
  <c r="I2031" i="1"/>
  <c r="I5002" i="1"/>
  <c r="I5313" i="1"/>
  <c r="M1450" i="1"/>
  <c r="I2294" i="1"/>
  <c r="I4527" i="1"/>
  <c r="I4864" i="1"/>
  <c r="M5194" i="1"/>
  <c r="I5074" i="1"/>
  <c r="I448" i="1"/>
  <c r="I1745" i="1"/>
  <c r="I4018" i="1"/>
  <c r="I5009" i="1"/>
  <c r="I3525" i="1"/>
  <c r="I107" i="1"/>
  <c r="I3489" i="1"/>
  <c r="I1354" i="1"/>
  <c r="I2921" i="1"/>
  <c r="I3309" i="1"/>
  <c r="I2275" i="1"/>
  <c r="I2028" i="1"/>
  <c r="I374" i="1"/>
  <c r="I2673" i="1"/>
  <c r="I3521" i="1"/>
  <c r="I3572" i="1"/>
  <c r="I1817" i="1"/>
  <c r="I4697" i="1"/>
  <c r="I3548" i="1"/>
  <c r="I4355" i="1"/>
  <c r="I4981" i="1"/>
  <c r="I3996" i="1"/>
  <c r="I13" i="1"/>
  <c r="I4139" i="1"/>
  <c r="I3475" i="1"/>
  <c r="I5460" i="1"/>
  <c r="I2415" i="1"/>
  <c r="I1723" i="1"/>
  <c r="I3046" i="1"/>
  <c r="I3262" i="1"/>
  <c r="I3451" i="1"/>
  <c r="I4807" i="1"/>
  <c r="I5124" i="1"/>
  <c r="I4534" i="1"/>
  <c r="I4699" i="1"/>
  <c r="I4283" i="1"/>
  <c r="I5368" i="1"/>
  <c r="I3738" i="1"/>
  <c r="I5528" i="1"/>
  <c r="I861" i="1"/>
  <c r="I451" i="1"/>
  <c r="I3836" i="1"/>
  <c r="I3344" i="1"/>
  <c r="I3416" i="1"/>
  <c r="I4748" i="1"/>
  <c r="I5050" i="1"/>
  <c r="I1881" i="1"/>
  <c r="I2173" i="1"/>
  <c r="I3182" i="1"/>
  <c r="I3776" i="1"/>
  <c r="G3228" i="1"/>
  <c r="I4243" i="1"/>
  <c r="I5269" i="1"/>
  <c r="G3022" i="1"/>
  <c r="I3968" i="1"/>
  <c r="I1266" i="1"/>
  <c r="G4572" i="1"/>
  <c r="I3234" i="1"/>
  <c r="I2320" i="1"/>
  <c r="I5081" i="1"/>
  <c r="I1941" i="1"/>
  <c r="I5036" i="1"/>
  <c r="I1234" i="1"/>
  <c r="G1286" i="1"/>
  <c r="I2272" i="1"/>
  <c r="I1907" i="1"/>
  <c r="G2898" i="1"/>
  <c r="I2270" i="1"/>
  <c r="I1605" i="1"/>
  <c r="G4164" i="1"/>
  <c r="I3900" i="1"/>
  <c r="I1499" i="1"/>
  <c r="I1381" i="1"/>
  <c r="I5415" i="1"/>
  <c r="I1841" i="1"/>
  <c r="I4767" i="1"/>
  <c r="G2916" i="1"/>
  <c r="I5170" i="1"/>
  <c r="I2963" i="1"/>
  <c r="G4432" i="1"/>
  <c r="I3301" i="1"/>
  <c r="I3491" i="1"/>
  <c r="G4238" i="1"/>
  <c r="I3547" i="1"/>
  <c r="I5178" i="1"/>
  <c r="I1985" i="1"/>
  <c r="I4070" i="1"/>
  <c r="I2922" i="1"/>
  <c r="I3235" i="1"/>
  <c r="G1017" i="1"/>
  <c r="I855" i="1"/>
  <c r="I857" i="1"/>
  <c r="G112" i="1"/>
  <c r="I929" i="1"/>
  <c r="I859" i="1"/>
  <c r="G592" i="1"/>
  <c r="I2803" i="1"/>
  <c r="I328" i="1"/>
  <c r="I1072" i="1"/>
  <c r="I394" i="1"/>
  <c r="I41" i="1"/>
  <c r="I347" i="1"/>
  <c r="G1020" i="1"/>
  <c r="I404" i="1"/>
  <c r="I327" i="1"/>
  <c r="G850" i="1"/>
  <c r="I736" i="1"/>
  <c r="I570" i="1"/>
  <c r="I5035" i="1"/>
  <c r="I2457" i="1"/>
  <c r="I1162" i="1"/>
  <c r="I2613" i="1"/>
  <c r="I1933" i="1"/>
  <c r="I3610" i="1"/>
  <c r="G2589" i="1"/>
  <c r="I155" i="1"/>
  <c r="I108" i="1"/>
  <c r="G808" i="1"/>
  <c r="I132" i="1"/>
  <c r="I1161" i="1"/>
  <c r="I3156" i="1"/>
  <c r="I924" i="1"/>
  <c r="I1262" i="1"/>
  <c r="I4508" i="1"/>
  <c r="I2865" i="1"/>
  <c r="I5030" i="1"/>
  <c r="G3423" i="1"/>
  <c r="I5318" i="1"/>
  <c r="I2625" i="1"/>
  <c r="G660" i="1"/>
  <c r="I1093" i="1"/>
  <c r="I3368" i="1"/>
  <c r="I402" i="1"/>
  <c r="I1100" i="1"/>
  <c r="I2073" i="1"/>
  <c r="I3039" i="1"/>
  <c r="I517" i="1"/>
  <c r="I1882" i="1"/>
  <c r="G2651" i="1"/>
  <c r="I4054" i="1"/>
  <c r="I3945" i="1"/>
  <c r="G4208" i="1"/>
  <c r="I157" i="1"/>
  <c r="I4857" i="1"/>
  <c r="I2581" i="1"/>
  <c r="I1740" i="1"/>
  <c r="I40" i="1"/>
  <c r="I1244" i="1"/>
  <c r="I5583" i="1"/>
  <c r="I5650" i="1"/>
  <c r="G3783" i="1"/>
  <c r="I4792" i="1"/>
  <c r="I5636" i="1"/>
  <c r="G4593" i="1"/>
  <c r="I5339" i="1"/>
  <c r="I4166" i="1"/>
  <c r="I5033" i="1"/>
  <c r="I4265" i="1"/>
  <c r="I2612" i="1"/>
  <c r="I3083" i="1"/>
  <c r="I5312" i="1"/>
  <c r="I5296" i="1"/>
  <c r="G372" i="1"/>
  <c r="I1670" i="1"/>
  <c r="I4064" i="1"/>
  <c r="G373" i="1"/>
  <c r="I1166" i="1"/>
  <c r="I1167" i="1"/>
  <c r="I1095" i="1"/>
  <c r="I1090" i="1"/>
  <c r="I565" i="1"/>
  <c r="I5584" i="1"/>
  <c r="I5275" i="1"/>
  <c r="I1595" i="1"/>
  <c r="G5295" i="1"/>
  <c r="I1697" i="1"/>
  <c r="I1196" i="1"/>
  <c r="G4146" i="1"/>
  <c r="I540" i="1"/>
  <c r="I4245" i="1"/>
  <c r="M3334" i="1"/>
  <c r="M234" i="1"/>
  <c r="M2120" i="1"/>
  <c r="M3951" i="1"/>
  <c r="M4808" i="1"/>
  <c r="M4404" i="1"/>
  <c r="M2370" i="1"/>
  <c r="M3163" i="1"/>
  <c r="M4495" i="1"/>
  <c r="M3237" i="1"/>
  <c r="M3930" i="1"/>
  <c r="M1696" i="1"/>
  <c r="M2720" i="1"/>
  <c r="M3131" i="1"/>
  <c r="M5510" i="1"/>
  <c r="M1717" i="1"/>
  <c r="M3065" i="1"/>
  <c r="M812" i="1"/>
  <c r="M5446" i="1"/>
  <c r="M4941" i="1"/>
  <c r="M3934" i="1"/>
  <c r="M3282" i="1"/>
  <c r="M3454" i="1"/>
  <c r="M4352" i="1"/>
  <c r="M687" i="1"/>
  <c r="M3537" i="1"/>
  <c r="M2706" i="1"/>
  <c r="M3518" i="1"/>
  <c r="M5023" i="1"/>
  <c r="M4332" i="1"/>
  <c r="M2580" i="1"/>
  <c r="M2397" i="1"/>
  <c r="M3325" i="1"/>
  <c r="M1725" i="1"/>
  <c r="M4294" i="1"/>
  <c r="M5246" i="1"/>
  <c r="M5324" i="1"/>
  <c r="M332" i="1"/>
  <c r="M5534" i="1"/>
  <c r="M4676" i="1"/>
  <c r="M4387" i="1"/>
  <c r="M4986" i="1"/>
  <c r="M4903" i="1"/>
  <c r="M1669" i="1"/>
  <c r="M4292" i="1"/>
  <c r="M5456" i="1"/>
  <c r="M1915" i="1"/>
  <c r="G1305" i="1"/>
  <c r="M2273" i="1"/>
  <c r="G2841" i="1"/>
  <c r="M1314" i="1"/>
  <c r="G4856" i="1"/>
  <c r="M3135" i="1"/>
  <c r="G5432" i="1"/>
  <c r="M5464" i="1"/>
  <c r="G5180" i="1"/>
  <c r="M5047" i="1"/>
  <c r="G1476" i="1"/>
  <c r="M3541" i="1"/>
  <c r="G5083" i="1"/>
  <c r="M1653" i="1"/>
  <c r="G5254" i="1"/>
  <c r="M5267" i="1"/>
  <c r="G3285" i="1"/>
  <c r="M3615" i="1"/>
  <c r="G4552" i="1"/>
  <c r="M4701" i="1"/>
  <c r="G4812" i="1"/>
  <c r="M4168" i="1"/>
  <c r="G4893" i="1"/>
  <c r="M2771" i="1"/>
  <c r="G3223" i="1"/>
  <c r="M3379" i="1"/>
  <c r="G3307" i="1"/>
  <c r="M4075" i="1"/>
  <c r="G3281" i="1"/>
  <c r="M135" i="1"/>
  <c r="G2178" i="1"/>
  <c r="M3835" i="1"/>
  <c r="G4557" i="1"/>
  <c r="M4845" i="1"/>
  <c r="G1747" i="1"/>
  <c r="M5072" i="1"/>
  <c r="G3765" i="1"/>
  <c r="M4246" i="1"/>
  <c r="G4531" i="1"/>
  <c r="M3859" i="1"/>
  <c r="G1527" i="1"/>
  <c r="M3620" i="1"/>
  <c r="G1261" i="1"/>
  <c r="M4904" i="1"/>
  <c r="G1604" i="1"/>
  <c r="M2947" i="1"/>
  <c r="G4307" i="1"/>
  <c r="M1793" i="1"/>
  <c r="G4915" i="1"/>
  <c r="M5251" i="1"/>
  <c r="G2154" i="1"/>
  <c r="M331" i="1"/>
  <c r="G5152" i="1"/>
  <c r="M1378" i="1"/>
  <c r="G4524" i="1"/>
  <c r="M2013" i="1"/>
  <c r="G3955" i="1"/>
  <c r="M5394" i="1"/>
  <c r="G4289" i="1"/>
  <c r="M5487" i="1"/>
  <c r="G1408" i="1"/>
  <c r="M2727" i="1"/>
  <c r="M2151" i="1"/>
  <c r="G4606" i="1"/>
  <c r="M3132" i="1"/>
  <c r="G5325" i="1"/>
  <c r="M2441" i="1"/>
  <c r="G4652" i="1"/>
  <c r="M1650" i="1"/>
  <c r="G5056" i="1"/>
  <c r="M5576" i="1"/>
  <c r="G2274" i="1"/>
  <c r="M2072" i="1"/>
  <c r="G3501" i="1"/>
  <c r="M2940" i="1"/>
  <c r="G5227" i="1"/>
  <c r="M4087" i="1"/>
  <c r="M614" i="1"/>
  <c r="M2994" i="1"/>
  <c r="M3565" i="1"/>
  <c r="M5109" i="1"/>
  <c r="M642" i="1"/>
  <c r="M1267" i="1"/>
  <c r="M3060" i="1"/>
  <c r="M3405" i="1"/>
  <c r="M3391" i="1"/>
  <c r="M1766" i="1"/>
  <c r="M5202" i="1"/>
  <c r="M5108" i="1"/>
  <c r="M2150" i="1"/>
  <c r="M4629" i="1"/>
  <c r="M2348" i="1"/>
  <c r="M3321" i="1"/>
  <c r="M2676" i="1"/>
  <c r="M1952" i="1"/>
  <c r="M3535" i="1"/>
  <c r="M1692" i="1"/>
  <c r="M2872" i="1"/>
  <c r="M3717" i="1"/>
  <c r="M3824" i="1"/>
  <c r="M3259" i="1"/>
  <c r="M5480" i="1"/>
  <c r="M3256" i="1"/>
  <c r="M1576" i="1"/>
  <c r="M1865" i="1"/>
  <c r="M4305" i="1"/>
  <c r="M3883" i="1"/>
  <c r="M2469" i="1"/>
  <c r="M5082" i="1"/>
  <c r="M4120" i="1"/>
  <c r="M2393" i="1"/>
  <c r="G4268" i="1"/>
  <c r="M1242" i="1"/>
  <c r="M3141" i="1"/>
  <c r="G4414" i="1"/>
  <c r="M1795" i="1"/>
  <c r="G3861" i="1"/>
  <c r="M2464" i="1"/>
  <c r="G3895" i="1"/>
  <c r="M3382" i="1"/>
  <c r="G1917" i="1"/>
  <c r="M1052" i="1"/>
  <c r="G2345" i="1"/>
  <c r="M5538" i="1"/>
  <c r="G1339" i="1"/>
  <c r="M3343" i="1"/>
  <c r="G1118" i="1"/>
  <c r="M3544" i="1"/>
  <c r="M1456" i="1"/>
  <c r="M5198" i="1"/>
  <c r="M3247" i="1"/>
  <c r="M2724" i="1"/>
  <c r="M1508" i="1"/>
  <c r="M5095" i="1"/>
  <c r="M3668" i="1"/>
  <c r="M4975" i="1"/>
  <c r="M5157" i="1"/>
  <c r="M3814" i="1"/>
  <c r="M2529" i="1"/>
  <c r="M5659" i="1"/>
  <c r="M3467" i="1"/>
  <c r="M1191" i="1"/>
  <c r="M810" i="1"/>
  <c r="M5634" i="1"/>
  <c r="M5156" i="1"/>
  <c r="M5494" i="1"/>
  <c r="M4654" i="1"/>
  <c r="M1245" i="1"/>
  <c r="M3885" i="1"/>
  <c r="M5373" i="1"/>
  <c r="M688" i="1"/>
  <c r="M4447" i="1"/>
  <c r="M2775" i="1"/>
  <c r="M3622" i="1"/>
  <c r="M1260" i="1"/>
  <c r="M1868" i="1"/>
  <c r="M2875" i="1"/>
  <c r="M2144" i="1"/>
  <c r="M4312" i="1"/>
  <c r="M3310" i="1"/>
  <c r="M5630" i="1"/>
  <c r="M2054" i="1"/>
  <c r="M2946" i="1"/>
  <c r="M1940" i="1"/>
  <c r="M2131" i="1"/>
  <c r="M4471" i="1"/>
  <c r="M5049" i="1"/>
  <c r="M2463" i="1"/>
  <c r="M4359" i="1"/>
  <c r="M1338" i="1"/>
  <c r="M2048" i="1"/>
  <c r="M2347" i="1"/>
  <c r="M5535" i="1"/>
  <c r="M4358" i="1"/>
  <c r="M1575" i="1"/>
  <c r="M2972" i="1"/>
  <c r="M4171" i="1"/>
  <c r="M5224" i="1"/>
  <c r="M2845" i="1"/>
  <c r="M1668" i="1"/>
  <c r="M5588" i="1"/>
  <c r="M3471" i="1"/>
  <c r="M3069" i="1"/>
  <c r="M4783" i="1"/>
  <c r="M689" i="1"/>
  <c r="M3742" i="1"/>
  <c r="M4429" i="1"/>
  <c r="M3055" i="1"/>
  <c r="M1554" i="1"/>
  <c r="G3982" i="1"/>
  <c r="M355" i="1"/>
  <c r="G5174" i="1"/>
  <c r="M4750" i="1"/>
  <c r="G3452" i="1"/>
  <c r="M1937" i="1"/>
  <c r="M2935" i="1"/>
  <c r="M3573" i="1"/>
  <c r="M3740" i="1"/>
  <c r="M1651" i="1"/>
  <c r="I1218" i="1"/>
  <c r="I4318" i="1"/>
  <c r="I3823" i="1"/>
  <c r="G4817" i="1"/>
  <c r="I2196" i="1"/>
  <c r="I4428" i="1"/>
  <c r="I4219" i="1"/>
  <c r="G1570" i="1"/>
  <c r="I1789" i="1"/>
  <c r="G4990" i="1"/>
  <c r="I3777" i="1"/>
  <c r="I740" i="1"/>
  <c r="M3694" i="1"/>
  <c r="I3758" i="1"/>
  <c r="M3801" i="1"/>
  <c r="G3273" i="1"/>
  <c r="I4122" i="1"/>
  <c r="I2467" i="1"/>
  <c r="I2654" i="1"/>
  <c r="I2672" i="1"/>
  <c r="I1433" i="1"/>
  <c r="I1859" i="1"/>
  <c r="I5393" i="1"/>
  <c r="I5147" i="1"/>
  <c r="I3445" i="1"/>
  <c r="I2876" i="1"/>
  <c r="I1571" i="1"/>
  <c r="G2128" i="1"/>
  <c r="I4193" i="1"/>
  <c r="I5005" i="1"/>
  <c r="I2628" i="1"/>
  <c r="G2387" i="1"/>
  <c r="I5422" i="1"/>
  <c r="I5418" i="1"/>
  <c r="I5560" i="1"/>
  <c r="I3490" i="1"/>
  <c r="I1809" i="1"/>
  <c r="I5366" i="1"/>
  <c r="M3425" i="1"/>
  <c r="I3638" i="1"/>
  <c r="I2442" i="1"/>
  <c r="I1700" i="1"/>
  <c r="I1580" i="1"/>
  <c r="I1043" i="1"/>
  <c r="I733" i="1"/>
  <c r="I1047" i="1"/>
  <c r="M5581" i="1"/>
  <c r="I5026" i="1"/>
  <c r="I1909" i="1"/>
  <c r="I4480" i="1"/>
  <c r="G4451" i="1"/>
  <c r="I3920" i="1"/>
  <c r="I1432" i="1"/>
  <c r="I3854" i="1"/>
  <c r="I3495" i="1"/>
  <c r="I1768" i="1"/>
  <c r="I1332" i="1"/>
  <c r="M3906" i="1"/>
  <c r="I160" i="1"/>
  <c r="I596" i="1"/>
  <c r="G3440" i="1"/>
  <c r="I2148" i="1"/>
  <c r="G1282" i="1"/>
  <c r="I4615" i="1"/>
  <c r="M3107" i="1"/>
  <c r="I3308" i="1"/>
  <c r="I2193" i="1"/>
  <c r="I350" i="1"/>
  <c r="I2555" i="1"/>
  <c r="I2219" i="1"/>
  <c r="I636" i="1"/>
  <c r="I1885" i="1"/>
  <c r="M4815" i="1"/>
  <c r="G419" i="1"/>
  <c r="I2247" i="1"/>
  <c r="I4717" i="1"/>
  <c r="I3543" i="1"/>
  <c r="G4118" i="1"/>
  <c r="I3933" i="1"/>
  <c r="I3852" i="1"/>
  <c r="I851" i="1"/>
  <c r="I3804" i="1"/>
  <c r="I4716" i="1"/>
  <c r="I4197" i="1"/>
  <c r="I1239" i="1"/>
  <c r="I4266" i="1"/>
  <c r="I4074" i="1"/>
  <c r="M945" i="1"/>
  <c r="I39" i="1"/>
  <c r="M58" i="1"/>
  <c r="I2493" i="1"/>
  <c r="I4809" i="1"/>
  <c r="I4112" i="1"/>
  <c r="G2582" i="1"/>
  <c r="I1002" i="1"/>
  <c r="I474" i="1"/>
  <c r="I283" i="1"/>
  <c r="I2988" i="1"/>
  <c r="I4354" i="1"/>
  <c r="I548" i="1"/>
  <c r="I5203" i="1"/>
  <c r="I1602" i="1"/>
  <c r="I3958" i="1"/>
  <c r="I2295" i="1"/>
  <c r="I2700" i="1"/>
  <c r="I2079" i="1"/>
  <c r="I1383" i="1"/>
  <c r="I5490" i="1"/>
  <c r="I5134" i="1"/>
  <c r="I2296" i="1"/>
  <c r="I3536" i="1"/>
  <c r="I5362" i="1"/>
  <c r="I3691" i="1"/>
  <c r="I1986" i="1"/>
  <c r="I1529" i="1"/>
  <c r="I2056" i="1"/>
  <c r="I5504" i="1"/>
  <c r="I2704" i="1"/>
  <c r="I3618" i="1"/>
  <c r="I5507" i="1"/>
  <c r="I2870" i="1"/>
  <c r="I4050" i="1"/>
  <c r="I5205" i="1"/>
  <c r="I3739" i="1"/>
  <c r="I1453" i="1"/>
  <c r="I2492" i="1"/>
  <c r="I2799" i="1"/>
  <c r="I5204" i="1"/>
  <c r="I2611" i="1"/>
  <c r="I4169" i="1"/>
  <c r="I1402" i="1"/>
  <c r="I4909" i="1"/>
  <c r="I3857" i="1"/>
  <c r="I4047" i="1"/>
  <c r="I2101" i="1"/>
  <c r="I3515" i="1"/>
  <c r="I4217" i="1"/>
  <c r="I3805" i="1"/>
  <c r="I1550" i="1"/>
  <c r="I4006" i="1"/>
  <c r="I4016" i="1"/>
  <c r="I2915" i="1"/>
  <c r="I3659" i="1"/>
  <c r="I4026" i="1"/>
  <c r="I4940" i="1"/>
  <c r="I2995" i="1"/>
  <c r="I2276" i="1"/>
  <c r="I4121" i="1"/>
  <c r="I3882" i="1"/>
  <c r="I1772" i="1"/>
  <c r="I2802" i="1"/>
  <c r="I212" i="1"/>
  <c r="I3953" i="1"/>
  <c r="I2510" i="1"/>
  <c r="I684" i="1"/>
  <c r="I348" i="1"/>
  <c r="I1073" i="1"/>
  <c r="I3104" i="1"/>
  <c r="I3066" i="1"/>
  <c r="I4672" i="1"/>
  <c r="I2057" i="1"/>
  <c r="I3637" i="1"/>
  <c r="I3704" i="1"/>
  <c r="I897" i="1"/>
  <c r="I4794" i="1"/>
  <c r="I4424" i="1"/>
  <c r="I1306" i="1"/>
  <c r="I4820" i="1"/>
  <c r="I5102" i="1"/>
  <c r="I3426" i="1"/>
  <c r="I4399" i="1"/>
  <c r="I3374" i="1"/>
  <c r="I3084" i="1"/>
  <c r="I5417" i="1"/>
  <c r="I4837" i="1"/>
  <c r="I3617" i="1"/>
  <c r="I2053" i="1"/>
  <c r="I252" i="1"/>
  <c r="I1844" i="1"/>
  <c r="I1051" i="1"/>
  <c r="I2624" i="1"/>
  <c r="I2201" i="1"/>
  <c r="I2411" i="1"/>
  <c r="I4797" i="1"/>
  <c r="I908" i="1"/>
  <c r="I4126" i="1"/>
  <c r="I4025" i="1"/>
  <c r="I3928" i="1"/>
  <c r="I5217" i="1"/>
  <c r="I3855" i="1"/>
  <c r="I3502" i="1"/>
  <c r="I356" i="1"/>
  <c r="I204" i="1"/>
  <c r="I2373" i="1"/>
  <c r="I4236" i="1"/>
  <c r="I2371" i="1"/>
  <c r="I1741" i="1"/>
  <c r="I806" i="1"/>
  <c r="I4313" i="1"/>
  <c r="I1145" i="1"/>
  <c r="I5001" i="1"/>
  <c r="I3033" i="1"/>
  <c r="I3711" i="1"/>
  <c r="I3851" i="1"/>
  <c r="I1786" i="1"/>
  <c r="I1956" i="1"/>
  <c r="I3974" i="1"/>
  <c r="I2532" i="1"/>
  <c r="I349" i="1"/>
  <c r="I2656" i="1"/>
  <c r="I1888" i="1"/>
  <c r="I2891" i="1"/>
  <c r="I4722" i="1"/>
  <c r="I2217" i="1"/>
  <c r="I1209" i="1"/>
  <c r="I1864" i="1"/>
  <c r="I4335" i="1"/>
  <c r="I2871" i="1"/>
  <c r="I2659" i="1"/>
  <c r="I3008" i="1"/>
  <c r="I2121" i="1"/>
  <c r="I2936" i="1"/>
  <c r="I4114" i="1"/>
  <c r="I3111" i="1"/>
  <c r="I2035" i="1"/>
  <c r="I61" i="1"/>
  <c r="I1140" i="1"/>
  <c r="I1026" i="1"/>
  <c r="I881" i="1"/>
  <c r="I1214" i="1"/>
  <c r="I2919" i="1"/>
  <c r="I3657" i="1"/>
  <c r="I4984" i="1"/>
  <c r="I5603" i="1"/>
  <c r="I875" i="1"/>
  <c r="I1629" i="1"/>
  <c r="I2360" i="1"/>
  <c r="I5455" i="1"/>
  <c r="I2386" i="1"/>
  <c r="I3981" i="1"/>
  <c r="I2781" i="1"/>
  <c r="I2708" i="1"/>
  <c r="I4389" i="1"/>
  <c r="I2074" i="1"/>
  <c r="I2146" i="1"/>
  <c r="I3714" i="1"/>
  <c r="I5517" i="1"/>
  <c r="I3014" i="1"/>
  <c r="I3010" i="1"/>
  <c r="I2061" i="1"/>
  <c r="I1403" i="1"/>
  <c r="I4390" i="1"/>
  <c r="I4666" i="1"/>
  <c r="I3499" i="1"/>
  <c r="I5243" i="1"/>
  <c r="I3349" i="1"/>
  <c r="I4504" i="1"/>
  <c r="I1626" i="1"/>
  <c r="I2123" i="1"/>
  <c r="I4883" i="1"/>
  <c r="I4255" i="1"/>
  <c r="I3272" i="1"/>
  <c r="I444" i="1"/>
  <c r="I5579" i="1"/>
  <c r="I5146" i="1"/>
  <c r="I1690" i="1"/>
  <c r="I5506" i="1"/>
  <c r="I2768" i="1"/>
  <c r="I3710" i="1"/>
  <c r="I3179" i="1"/>
  <c r="I3923" i="1"/>
  <c r="I5440" i="1"/>
  <c r="I5316" i="1"/>
  <c r="I4288" i="1"/>
  <c r="I2409" i="1"/>
  <c r="I1596" i="1"/>
  <c r="I5225" i="1"/>
  <c r="I1404" i="1"/>
  <c r="I3160" i="1"/>
  <c r="I4450" i="1"/>
  <c r="I1628" i="1"/>
  <c r="I3803" i="1"/>
  <c r="I2169" i="1"/>
  <c r="I2942" i="1"/>
  <c r="I1961" i="1"/>
  <c r="I4548" i="1"/>
  <c r="I4581" i="1"/>
  <c r="I4811" i="1"/>
  <c r="I3271" i="1"/>
  <c r="I1185" i="1"/>
  <c r="I5158" i="1"/>
  <c r="I3812" i="1"/>
  <c r="I3564" i="1"/>
  <c r="I18" i="1"/>
  <c r="I471" i="1"/>
  <c r="I780" i="1"/>
  <c r="I2007" i="1"/>
  <c r="I2318" i="1"/>
  <c r="I5272" i="1"/>
  <c r="I5326" i="1"/>
  <c r="I1549" i="1"/>
  <c r="I4235" i="1"/>
  <c r="I4427" i="1"/>
  <c r="I4726" i="1"/>
  <c r="I4870" i="1"/>
  <c r="I2535" i="1"/>
  <c r="I5552" i="1"/>
  <c r="I5508" i="1"/>
  <c r="I3929" i="1"/>
  <c r="I932" i="1"/>
  <c r="I180" i="1"/>
  <c r="I3713" i="1"/>
  <c r="I777" i="1"/>
  <c r="I1050" i="1"/>
  <c r="I5491" i="1"/>
  <c r="I3208" i="1"/>
  <c r="I4500" i="1"/>
  <c r="I2435" i="1"/>
  <c r="I63" i="1"/>
  <c r="I3213" i="1"/>
  <c r="I905" i="1"/>
  <c r="I4834" i="1"/>
  <c r="I300" i="1"/>
  <c r="I5557" i="1"/>
  <c r="I3733" i="1"/>
  <c r="I2998" i="1"/>
  <c r="I3251" i="1"/>
  <c r="I2289" i="1"/>
  <c r="I3828" i="1"/>
  <c r="I1523" i="1"/>
  <c r="I658" i="1"/>
  <c r="I3139" i="1"/>
  <c r="I4770" i="1"/>
  <c r="I5062" i="1"/>
  <c r="I925" i="1"/>
  <c r="I1769" i="1"/>
  <c r="I3112" i="1"/>
  <c r="I3778" i="1"/>
  <c r="I4763" i="1"/>
  <c r="I2058" i="1"/>
  <c r="I4622" i="1"/>
  <c r="I2336" i="1"/>
  <c r="I1574" i="1"/>
  <c r="I3492" i="1"/>
  <c r="I38" i="1"/>
  <c r="I4700" i="1"/>
  <c r="I2109" i="1"/>
  <c r="I2339" i="1"/>
  <c r="I497" i="1"/>
  <c r="I1525" i="1"/>
  <c r="I2806" i="1"/>
  <c r="I16" i="1"/>
  <c r="I921" i="1"/>
  <c r="I226" i="1"/>
  <c r="I4101" i="1"/>
  <c r="I2677" i="1"/>
  <c r="I4486" i="1"/>
  <c r="I3927" i="1"/>
  <c r="I3348" i="1"/>
  <c r="I2030" i="1"/>
  <c r="I395" i="1"/>
  <c r="I1622" i="1"/>
  <c r="I4879" i="1"/>
  <c r="I5537" i="1"/>
  <c r="I2731" i="1"/>
  <c r="I1957" i="1"/>
  <c r="I1480" i="1"/>
  <c r="I3427" i="1"/>
  <c r="I4598" i="1"/>
  <c r="I3849" i="1"/>
  <c r="I4813" i="1"/>
  <c r="I2006" i="1"/>
  <c r="I4546" i="1"/>
  <c r="I4043" i="1"/>
  <c r="I5481" i="1"/>
  <c r="I2100" i="1"/>
  <c r="I5133" i="1"/>
  <c r="I5367" i="1"/>
  <c r="I2266" i="1"/>
  <c r="I3181" i="1"/>
  <c r="I1905" i="1"/>
  <c r="I2458" i="1"/>
  <c r="I2755" i="1"/>
  <c r="I2633" i="1"/>
  <c r="I4091" i="1"/>
  <c r="M1716" i="1"/>
  <c r="I1838" i="1"/>
  <c r="I3656" i="1"/>
  <c r="I2484" i="1"/>
  <c r="I4017" i="1"/>
  <c r="I4526" i="1"/>
  <c r="I5121" i="1"/>
  <c r="I2225" i="1"/>
  <c r="I5347" i="1"/>
  <c r="I3562" i="1"/>
  <c r="I3162" i="1"/>
  <c r="M5321" i="1"/>
  <c r="I5132" i="1"/>
  <c r="M2705" i="1"/>
  <c r="I4960" i="1"/>
  <c r="I2316" i="1"/>
  <c r="I3994" i="1"/>
  <c r="I4568" i="1"/>
  <c r="I2913" i="1"/>
  <c r="I4269" i="1"/>
  <c r="I4675" i="1"/>
  <c r="I1028" i="1"/>
  <c r="I5492" i="1"/>
  <c r="I3487" i="1"/>
  <c r="I2554" i="1"/>
  <c r="I4759" i="1"/>
  <c r="I615" i="1"/>
  <c r="I946" i="1"/>
  <c r="I468" i="1"/>
  <c r="M4187" i="1"/>
  <c r="I735" i="1"/>
  <c r="G3830" i="1"/>
  <c r="I4291" i="1"/>
  <c r="I4599" i="1"/>
  <c r="G4906" i="1"/>
  <c r="I544" i="1"/>
  <c r="G2001" i="1"/>
  <c r="I4362" i="1"/>
  <c r="I3568" i="1"/>
  <c r="I784" i="1"/>
  <c r="I3538" i="1"/>
  <c r="I5294" i="1"/>
  <c r="I2290" i="1"/>
  <c r="I3954" i="1"/>
  <c r="I4545" i="1"/>
  <c r="I5585" i="1"/>
  <c r="I1785" i="1"/>
  <c r="I205" i="1"/>
  <c r="I2990" i="1"/>
  <c r="I322" i="1"/>
  <c r="I3692" i="1"/>
  <c r="I3639" i="1"/>
  <c r="I2410" i="1"/>
  <c r="I3588" i="1"/>
  <c r="I753" i="1"/>
  <c r="I111" i="1"/>
  <c r="I5097" i="1"/>
  <c r="I2601" i="1"/>
  <c r="I1141" i="1"/>
  <c r="I4934" i="1"/>
  <c r="I4241" i="1"/>
  <c r="G5155" i="1"/>
  <c r="I2648" i="1"/>
  <c r="G2153" i="1"/>
  <c r="I1617" i="1"/>
  <c r="I1694" i="1"/>
  <c r="I3446" i="1"/>
  <c r="I284" i="1"/>
  <c r="I4894" i="1"/>
  <c r="I900" i="1"/>
  <c r="G2456" i="1"/>
  <c r="I4862" i="1"/>
  <c r="I4304" i="1"/>
  <c r="G1497" i="1"/>
  <c r="I4284" i="1"/>
  <c r="I4795" i="1"/>
  <c r="I1857" i="1"/>
  <c r="I5031" i="1"/>
  <c r="I134" i="1"/>
  <c r="I3323" i="1"/>
  <c r="I4117" i="1"/>
  <c r="I3559" i="1"/>
  <c r="I2000" i="1"/>
  <c r="I277" i="1"/>
  <c r="I5656" i="1"/>
  <c r="I1243" i="1"/>
  <c r="G5444" i="1"/>
  <c r="I878" i="1"/>
  <c r="I233" i="1"/>
  <c r="G3057" i="1"/>
  <c r="I159" i="1"/>
  <c r="G1887" i="1"/>
  <c r="I5008" i="1"/>
  <c r="I43" i="1"/>
  <c r="I3105" i="1"/>
  <c r="I1601" i="1"/>
  <c r="I1858" i="1"/>
  <c r="M2059" i="1"/>
  <c r="I3283" i="1"/>
  <c r="I2722" i="1"/>
  <c r="I4401" i="1"/>
  <c r="M2346" i="1"/>
  <c r="I3326" i="1"/>
  <c r="I2528" i="1"/>
  <c r="I2966" i="1"/>
  <c r="M1268" i="1"/>
  <c r="I1449" i="1"/>
  <c r="I1137" i="1"/>
  <c r="I950" i="1"/>
  <c r="G3789" i="1"/>
  <c r="G2439" i="1"/>
  <c r="G3211" i="1"/>
  <c r="G3274" i="1"/>
  <c r="G5392" i="1"/>
  <c r="G3304" i="1"/>
  <c r="G5107" i="1"/>
  <c r="G762" i="1"/>
  <c r="G4315" i="1"/>
  <c r="G1737" i="1"/>
  <c r="G2874" i="1"/>
  <c r="G1954" i="1"/>
  <c r="G1913" i="1"/>
  <c r="G2702" i="1"/>
  <c r="G1364" i="1"/>
  <c r="G5299" i="1"/>
  <c r="G572" i="1"/>
  <c r="G5268" i="1"/>
  <c r="G1168" i="1"/>
  <c r="G4413" i="1"/>
  <c r="G1285" i="1"/>
  <c r="G2200" i="1"/>
  <c r="G2897" i="1"/>
  <c r="G4936" i="1"/>
  <c r="G1431" i="1"/>
  <c r="G2418" i="1"/>
  <c r="G4747" i="1"/>
  <c r="G4773" i="1"/>
  <c r="G5241" i="1"/>
  <c r="G5530" i="1"/>
  <c r="G4196" i="1"/>
  <c r="G4207" i="1"/>
  <c r="G3847" i="1"/>
  <c r="G4423" i="1"/>
  <c r="G1964" i="1"/>
  <c r="G2444" i="1"/>
  <c r="G542" i="1"/>
  <c r="G1459" i="1"/>
  <c r="G5084" i="1"/>
  <c r="G186" i="1"/>
  <c r="G1939" i="1"/>
  <c r="G1410" i="1"/>
  <c r="G3871" i="1"/>
  <c r="G4244" i="1"/>
  <c r="G1076" i="1"/>
  <c r="G2049" i="1"/>
  <c r="G3187" i="1"/>
  <c r="G4357" i="1"/>
  <c r="G3140" i="1"/>
  <c r="G1097" i="1"/>
  <c r="G1916" i="1"/>
  <c r="G787" i="1"/>
  <c r="G4267" i="1"/>
  <c r="G1724" i="1"/>
  <c r="G4360" i="1"/>
  <c r="G3858" i="1"/>
  <c r="G1461" i="1"/>
  <c r="G3799" i="1"/>
  <c r="G2636" i="1"/>
  <c r="G4102" i="1"/>
  <c r="G1333" i="1"/>
  <c r="G4887" i="1"/>
  <c r="G5079" i="1"/>
  <c r="G5466" i="1"/>
  <c r="G2516" i="1"/>
  <c r="G4328" i="1"/>
  <c r="G2899" i="1"/>
  <c r="G4846" i="1"/>
  <c r="G3571" i="1"/>
  <c r="G2171" i="1"/>
  <c r="G5230" i="1"/>
  <c r="G3808" i="1"/>
  <c r="G2685" i="1"/>
  <c r="G3570" i="1"/>
  <c r="G5012" i="1"/>
  <c r="G3597" i="1"/>
  <c r="G1904" i="1"/>
  <c r="G4150" i="1"/>
  <c r="G3045" i="1"/>
  <c r="G954" i="1"/>
  <c r="G5467" i="1"/>
  <c r="G3593" i="1"/>
  <c r="G3860" i="1"/>
  <c r="G2271" i="1"/>
  <c r="G2301" i="1"/>
  <c r="G1407" i="1"/>
  <c r="G4855" i="1"/>
  <c r="G2489" i="1"/>
  <c r="G1334" i="1"/>
  <c r="G424" i="1"/>
  <c r="G1808" i="1"/>
  <c r="G1357" i="1"/>
  <c r="G4784" i="1"/>
  <c r="G2108" i="1"/>
  <c r="G4308" i="1"/>
  <c r="G2889" i="1"/>
  <c r="G1553" i="1"/>
  <c r="G3655" i="1"/>
  <c r="G5301" i="1"/>
  <c r="G661" i="1"/>
  <c r="G2825" i="1"/>
  <c r="G1867" i="1"/>
  <c r="G2168" i="1"/>
  <c r="G1455" i="1"/>
  <c r="G5228" i="1"/>
  <c r="G2240" i="1"/>
  <c r="G4510" i="1"/>
  <c r="G5024" i="1"/>
  <c r="G3621" i="1"/>
  <c r="G1406" i="1"/>
  <c r="G1434" i="1"/>
  <c r="G3190" i="1"/>
  <c r="G1335" i="1"/>
  <c r="G5600" i="1"/>
  <c r="G3260" i="1"/>
  <c r="G5558" i="1"/>
  <c r="G59" i="1"/>
  <c r="G1832" i="1"/>
  <c r="G3377" i="1"/>
  <c r="G5034" i="1"/>
  <c r="G3542" i="1"/>
  <c r="G1507" i="1"/>
  <c r="G5408" i="1"/>
  <c r="G2440" i="1"/>
  <c r="G4976" i="1"/>
  <c r="G4135" i="1"/>
  <c r="G4951" i="1"/>
  <c r="G1578" i="1"/>
  <c r="G739" i="1"/>
  <c r="G4582" i="1"/>
  <c r="G3032" i="1"/>
  <c r="G2895" i="1"/>
  <c r="G1531" i="1"/>
  <c r="G2029" i="1"/>
  <c r="G1744" i="1"/>
  <c r="G2588" i="1"/>
  <c r="G668" i="1"/>
  <c r="G5344" i="1"/>
  <c r="G2559" i="1"/>
  <c r="G1429" i="1"/>
  <c r="M3092" i="1" l="1"/>
  <c r="M5124" i="1"/>
  <c r="G5552" i="1"/>
  <c r="G2919" i="1"/>
  <c r="M4016" i="1"/>
  <c r="M3805" i="1"/>
  <c r="G2101" i="1"/>
  <c r="M1043" i="1"/>
  <c r="G13" i="1"/>
  <c r="M4476" i="1"/>
  <c r="M4503" i="1"/>
  <c r="G4190" i="1"/>
  <c r="G4765" i="1"/>
  <c r="G1597" i="1"/>
  <c r="G3229" i="1"/>
  <c r="M1452" i="1"/>
  <c r="G1771" i="1"/>
  <c r="M1380" i="1"/>
  <c r="M2540" i="1"/>
  <c r="M3634" i="1"/>
  <c r="M3229" i="1"/>
  <c r="M4072" i="1"/>
  <c r="M1124" i="1"/>
  <c r="M4448" i="1"/>
  <c r="G3133" i="1"/>
  <c r="M3683" i="1"/>
  <c r="G710" i="1"/>
  <c r="M3562" i="1"/>
  <c r="M252" i="1"/>
  <c r="M1602" i="1"/>
  <c r="M404" i="1"/>
  <c r="M3635" i="1"/>
  <c r="M3838" i="1"/>
  <c r="G1070" i="1"/>
  <c r="M2657" i="1"/>
  <c r="G737" i="1"/>
  <c r="G1266" i="1"/>
  <c r="G3785" i="1"/>
  <c r="G5058" i="1"/>
  <c r="G469" i="1"/>
  <c r="M2000" i="1"/>
  <c r="M5492" i="1"/>
  <c r="M4017" i="1"/>
  <c r="G1622" i="1"/>
  <c r="G4236" i="1"/>
  <c r="G5217" i="1"/>
  <c r="G4126" i="1"/>
  <c r="G1859" i="1"/>
  <c r="M3900" i="1"/>
  <c r="G1881" i="1"/>
  <c r="G4436" i="1"/>
  <c r="M3177" i="1"/>
  <c r="M4052" i="1"/>
  <c r="M1953" i="1"/>
  <c r="M4955" i="1"/>
  <c r="M4185" i="1"/>
  <c r="M2796" i="1"/>
  <c r="M4573" i="1"/>
  <c r="G255" i="1"/>
  <c r="M665" i="1"/>
  <c r="M4269" i="1"/>
  <c r="G4960" i="1"/>
  <c r="G4043" i="1"/>
  <c r="M5158" i="1"/>
  <c r="G4811" i="1"/>
  <c r="M3618" i="1"/>
  <c r="M2056" i="1"/>
  <c r="M3854" i="1"/>
  <c r="G1809" i="1"/>
  <c r="G5560" i="1"/>
  <c r="G4428" i="1"/>
  <c r="G3046" i="1"/>
  <c r="M2921" i="1"/>
  <c r="G4544" i="1"/>
  <c r="G2938" i="1"/>
  <c r="G1617" i="1"/>
  <c r="M2601" i="1"/>
  <c r="M615" i="1"/>
  <c r="M4675" i="1"/>
  <c r="G4425" i="1"/>
  <c r="M4529" i="1"/>
  <c r="M1835" i="1"/>
  <c r="M4234" i="1"/>
  <c r="M1645" i="1"/>
  <c r="M1210" i="1"/>
  <c r="G3298" i="1"/>
  <c r="M5027" i="1"/>
  <c r="M11" i="1"/>
  <c r="M5420" i="1"/>
  <c r="G662" i="1"/>
  <c r="M1573" i="1"/>
  <c r="G4040" i="1"/>
  <c r="G2193" i="1"/>
  <c r="G1187" i="1"/>
  <c r="G89" i="1"/>
  <c r="M43" i="1"/>
  <c r="M4117" i="1"/>
  <c r="M2554" i="1"/>
  <c r="M4568" i="1"/>
  <c r="M2225" i="1"/>
  <c r="G4450" i="1"/>
  <c r="G4666" i="1"/>
  <c r="M1629" i="1"/>
  <c r="G3974" i="1"/>
  <c r="G5001" i="1"/>
  <c r="M2995" i="1"/>
  <c r="M1383" i="1"/>
  <c r="M2193" i="1"/>
  <c r="G4476" i="1"/>
  <c r="M3248" i="1"/>
  <c r="M14" i="1"/>
  <c r="G3763" i="1"/>
  <c r="G1953" i="1"/>
  <c r="G1645" i="1"/>
  <c r="M1618" i="1"/>
  <c r="G4522" i="1"/>
  <c r="G4791" i="1"/>
  <c r="M1074" i="1"/>
  <c r="M1187" i="1"/>
  <c r="M89" i="1"/>
  <c r="G1671" i="1"/>
  <c r="G2948" i="1"/>
  <c r="M3682" i="1"/>
  <c r="G11" i="1"/>
  <c r="G2540" i="1"/>
  <c r="G3092" i="1"/>
  <c r="G2796" i="1"/>
  <c r="G5420" i="1"/>
  <c r="G2657" i="1"/>
  <c r="G3634" i="1"/>
  <c r="G4573" i="1"/>
  <c r="M1117" i="1"/>
  <c r="M1263" i="1"/>
  <c r="G1481" i="1"/>
  <c r="G2298" i="1"/>
  <c r="G4484" i="1"/>
  <c r="G3302" i="1"/>
  <c r="G4883" i="1"/>
  <c r="G4018" i="1"/>
  <c r="G3059" i="1"/>
  <c r="G1979" i="1"/>
  <c r="G3609" i="1"/>
  <c r="G2818" i="1"/>
  <c r="G3566" i="1"/>
  <c r="G2124" i="1"/>
  <c r="G1749" i="1"/>
  <c r="G2868" i="1"/>
  <c r="G1384" i="1"/>
  <c r="G2820" i="1"/>
  <c r="G4317" i="1"/>
  <c r="G5627" i="1"/>
  <c r="G4096" i="1"/>
  <c r="G5148" i="1"/>
  <c r="G3712" i="1"/>
  <c r="M4577" i="1"/>
  <c r="M2777" i="1"/>
  <c r="G5509" i="1"/>
  <c r="G4401" i="1"/>
  <c r="G322" i="1"/>
  <c r="G615" i="1"/>
  <c r="G2554" i="1"/>
  <c r="G5492" i="1"/>
  <c r="G4675" i="1"/>
  <c r="G4269" i="1"/>
  <c r="G4568" i="1"/>
  <c r="M5121" i="1"/>
  <c r="G658" i="1"/>
  <c r="G3272" i="1"/>
  <c r="M4883" i="1"/>
  <c r="M2035" i="1"/>
  <c r="M3857" i="1"/>
  <c r="M4050" i="1"/>
  <c r="M3536" i="1"/>
  <c r="G160" i="1"/>
  <c r="G3525" i="1"/>
  <c r="M4018" i="1"/>
  <c r="G4553" i="1"/>
  <c r="M5577" i="1"/>
  <c r="M397" i="1"/>
  <c r="M5461" i="1"/>
  <c r="G5006" i="1"/>
  <c r="G4787" i="1"/>
  <c r="G3306" i="1"/>
  <c r="G4529" i="1"/>
  <c r="G5028" i="1"/>
  <c r="M3370" i="1"/>
  <c r="M1666" i="1"/>
  <c r="M5053" i="1"/>
  <c r="G2780" i="1"/>
  <c r="G1698" i="1"/>
  <c r="M3059" i="1"/>
  <c r="M1979" i="1"/>
  <c r="M3609" i="1"/>
  <c r="M2818" i="1"/>
  <c r="G5027" i="1"/>
  <c r="G4448" i="1"/>
  <c r="G1380" i="1"/>
  <c r="G3682" i="1"/>
  <c r="G3520" i="1"/>
  <c r="M4912" i="1"/>
  <c r="M2176" i="1"/>
  <c r="M3566" i="1"/>
  <c r="M2124" i="1"/>
  <c r="M1749" i="1"/>
  <c r="M2868" i="1"/>
  <c r="M1384" i="1"/>
  <c r="M2820" i="1"/>
  <c r="M4317" i="1"/>
  <c r="M5627" i="1"/>
  <c r="G4725" i="1"/>
  <c r="G3790" i="1"/>
  <c r="M162" i="1"/>
  <c r="G34" i="1"/>
  <c r="G3922" i="1"/>
  <c r="M4293" i="1"/>
  <c r="G43" i="1"/>
  <c r="M4795" i="1"/>
  <c r="G3954" i="1"/>
  <c r="G3562" i="1"/>
  <c r="G2225" i="1"/>
  <c r="G5121" i="1"/>
  <c r="G4017" i="1"/>
  <c r="G2633" i="1"/>
  <c r="G2731" i="1"/>
  <c r="M1574" i="1"/>
  <c r="M63" i="1"/>
  <c r="M4984" i="1"/>
  <c r="G1140" i="1"/>
  <c r="M908" i="1"/>
  <c r="G2201" i="1"/>
  <c r="G3084" i="1"/>
  <c r="G1306" i="1"/>
  <c r="G897" i="1"/>
  <c r="G2276" i="1"/>
  <c r="G3857" i="1"/>
  <c r="G2295" i="1"/>
  <c r="G1332" i="1"/>
  <c r="G2467" i="1"/>
  <c r="G3610" i="1"/>
  <c r="G3491" i="1"/>
  <c r="M4243" i="1"/>
  <c r="G3738" i="1"/>
  <c r="G1354" i="1"/>
  <c r="G1745" i="1"/>
  <c r="G2678" i="1"/>
  <c r="M3540" i="1"/>
  <c r="M1862" i="1"/>
  <c r="M3781" i="1"/>
  <c r="M2220" i="1"/>
  <c r="M3948" i="1"/>
  <c r="G4861" i="1"/>
  <c r="G5273" i="1"/>
  <c r="M711" i="1"/>
  <c r="M228" i="1"/>
  <c r="M788" i="1"/>
  <c r="M906" i="1"/>
  <c r="M634" i="1"/>
  <c r="G10" i="1"/>
  <c r="G3591" i="1"/>
  <c r="G3129" i="1"/>
  <c r="M5470" i="1"/>
  <c r="M4454" i="1"/>
  <c r="M4433" i="1"/>
  <c r="M4639" i="1"/>
  <c r="M1977" i="1"/>
  <c r="G2390" i="1"/>
  <c r="M568" i="1"/>
  <c r="G5516" i="1"/>
  <c r="M36" i="1"/>
  <c r="M1624" i="1"/>
  <c r="G229" i="1"/>
  <c r="M4928" i="1"/>
  <c r="M4713" i="1"/>
  <c r="M4842" i="1"/>
  <c r="G4383" i="1"/>
  <c r="G5314" i="1"/>
  <c r="M3903" i="1"/>
  <c r="G4530" i="1"/>
  <c r="M3856" i="1"/>
  <c r="G2609" i="1"/>
  <c r="M2530" i="1"/>
  <c r="G909" i="1"/>
  <c r="M4435" i="1"/>
  <c r="G4577" i="1"/>
  <c r="G1401" i="1"/>
  <c r="G2777" i="1"/>
  <c r="G3231" i="1"/>
  <c r="G1625" i="1"/>
  <c r="G4651" i="1"/>
  <c r="G4125" i="1"/>
  <c r="M111" i="1"/>
  <c r="M4043" i="1"/>
  <c r="G921" i="1"/>
  <c r="M658" i="1"/>
  <c r="M5552" i="1"/>
  <c r="M4548" i="1"/>
  <c r="G2768" i="1"/>
  <c r="G1403" i="1"/>
  <c r="G3014" i="1"/>
  <c r="G2659" i="1"/>
  <c r="G2802" i="1"/>
  <c r="M474" i="1"/>
  <c r="M4266" i="1"/>
  <c r="G1047" i="1"/>
  <c r="G3368" i="1"/>
  <c r="G859" i="1"/>
  <c r="G1605" i="1"/>
  <c r="M3234" i="1"/>
  <c r="G4807" i="1"/>
  <c r="M2415" i="1"/>
  <c r="G2673" i="1"/>
  <c r="G5313" i="1"/>
  <c r="G3944" i="1"/>
  <c r="M4544" i="1"/>
  <c r="G397" i="1"/>
  <c r="M1046" i="1"/>
  <c r="M2005" i="1"/>
  <c r="G3670" i="1"/>
  <c r="M5006" i="1"/>
  <c r="M1474" i="1"/>
  <c r="G2630" i="1"/>
  <c r="M4436" i="1"/>
  <c r="G5206" i="1"/>
  <c r="G2634" i="1"/>
  <c r="G370" i="1"/>
  <c r="G5192" i="1"/>
  <c r="G3925" i="1"/>
  <c r="G1498" i="1"/>
  <c r="G3422" i="1"/>
  <c r="M5412" i="1"/>
  <c r="G1574" i="1"/>
  <c r="G63" i="1"/>
  <c r="G908" i="1"/>
  <c r="G1862" i="1"/>
  <c r="G2220" i="1"/>
  <c r="G228" i="1"/>
  <c r="M3670" i="1"/>
  <c r="M3037" i="1"/>
  <c r="M2630" i="1"/>
  <c r="M2992" i="1"/>
  <c r="G634" i="1"/>
  <c r="G4141" i="1"/>
  <c r="M2204" i="1"/>
  <c r="M4240" i="1"/>
  <c r="M5364" i="1"/>
  <c r="G4930" i="1"/>
  <c r="M4257" i="1"/>
  <c r="G849" i="1"/>
  <c r="M2265" i="1"/>
  <c r="G4143" i="1"/>
  <c r="M4692" i="1"/>
  <c r="G4184" i="1"/>
  <c r="G5539" i="1"/>
  <c r="G1477" i="1"/>
  <c r="G5215" i="1"/>
  <c r="G4499" i="1"/>
  <c r="M2970" i="1"/>
  <c r="M5206" i="1"/>
  <c r="M2634" i="1"/>
  <c r="G4713" i="1"/>
  <c r="G3688" i="1"/>
  <c r="G4842" i="1"/>
  <c r="M3473" i="1"/>
  <c r="G2800" i="1"/>
  <c r="G2099" i="1"/>
  <c r="G3856" i="1"/>
  <c r="G4435" i="1"/>
  <c r="G1601" i="1"/>
  <c r="M134" i="1"/>
  <c r="M3588" i="1"/>
  <c r="G205" i="1"/>
  <c r="G5294" i="1"/>
  <c r="M3538" i="1"/>
  <c r="M3568" i="1"/>
  <c r="G3994" i="1"/>
  <c r="M2755" i="1"/>
  <c r="G3427" i="1"/>
  <c r="M497" i="1"/>
  <c r="M3112" i="1"/>
  <c r="M3733" i="1"/>
  <c r="M777" i="1"/>
  <c r="M4427" i="1"/>
  <c r="M5326" i="1"/>
  <c r="G2007" i="1"/>
  <c r="M471" i="1"/>
  <c r="G2942" i="1"/>
  <c r="M1404" i="1"/>
  <c r="G5440" i="1"/>
  <c r="G4389" i="1"/>
  <c r="G3981" i="1"/>
  <c r="G4114" i="1"/>
  <c r="M4335" i="1"/>
  <c r="G1888" i="1"/>
  <c r="M204" i="1"/>
  <c r="G3066" i="1"/>
  <c r="G348" i="1"/>
  <c r="M2799" i="1"/>
  <c r="M283" i="1"/>
  <c r="M1239" i="1"/>
  <c r="M4716" i="1"/>
  <c r="G4615" i="1"/>
  <c r="M1768" i="1"/>
  <c r="M1432" i="1"/>
  <c r="M5393" i="1"/>
  <c r="M1433" i="1"/>
  <c r="M2654" i="1"/>
  <c r="G4318" i="1"/>
  <c r="M1095" i="1"/>
  <c r="G1161" i="1"/>
  <c r="G347" i="1"/>
  <c r="M5170" i="1"/>
  <c r="G3776" i="1"/>
  <c r="M4748" i="1"/>
  <c r="G451" i="1"/>
  <c r="G5460" i="1"/>
  <c r="M4981" i="1"/>
  <c r="G1817" i="1"/>
  <c r="M5074" i="1"/>
  <c r="G4864" i="1"/>
  <c r="M2031" i="1"/>
  <c r="G2366" i="1"/>
  <c r="M4431" i="1"/>
  <c r="G2127" i="1"/>
  <c r="M3829" i="1"/>
  <c r="M3498" i="1"/>
  <c r="G3402" i="1"/>
  <c r="G5242" i="1"/>
  <c r="M4287" i="1"/>
  <c r="M3202" i="1"/>
  <c r="M518" i="1"/>
  <c r="M4194" i="1"/>
  <c r="M3967" i="1"/>
  <c r="M3997" i="1"/>
  <c r="M638" i="1"/>
  <c r="M281" i="1"/>
  <c r="M571" i="1"/>
  <c r="M376" i="1"/>
  <c r="M3378" i="1"/>
  <c r="M4739" i="1"/>
  <c r="M2697" i="1"/>
  <c r="G1501" i="1"/>
  <c r="M4624" i="1"/>
  <c r="G2313" i="1"/>
  <c r="M1169" i="1"/>
  <c r="M5263" i="1"/>
  <c r="M4403" i="1"/>
  <c r="M5457" i="1"/>
  <c r="M4691" i="1"/>
  <c r="M1221" i="1"/>
  <c r="M4669" i="1"/>
  <c r="M3734" i="1"/>
  <c r="M4330" i="1"/>
  <c r="M5143" i="1"/>
  <c r="M1101" i="1"/>
  <c r="G4844" i="1"/>
  <c r="G3115" i="1"/>
  <c r="M4571" i="1"/>
  <c r="M2391" i="1"/>
  <c r="M4630" i="1"/>
  <c r="M5628" i="1"/>
  <c r="M2964" i="1"/>
  <c r="M899" i="1"/>
  <c r="G2949" i="1"/>
  <c r="M3613" i="1"/>
  <c r="M106" i="1"/>
  <c r="G4957" i="1"/>
  <c r="M4310" i="1"/>
  <c r="M4678" i="1"/>
  <c r="G5536" i="1"/>
  <c r="G4004" i="1"/>
  <c r="G2103" i="1"/>
  <c r="M4911" i="1"/>
  <c r="G2848" i="1"/>
  <c r="M5032" i="1"/>
  <c r="M3155" i="1"/>
  <c r="M3786" i="1"/>
  <c r="M5575" i="1"/>
  <c r="M44" i="1"/>
  <c r="M5003" i="1"/>
  <c r="M2412" i="1"/>
  <c r="M4832" i="1"/>
  <c r="M830" i="1"/>
  <c r="M4953" i="1"/>
  <c r="M2699" i="1"/>
  <c r="M3874" i="1"/>
  <c r="G3545" i="1"/>
  <c r="G1193" i="1"/>
  <c r="M2816" i="1"/>
  <c r="G691" i="1"/>
  <c r="G639" i="1"/>
  <c r="G2635" i="1"/>
  <c r="G4884" i="1"/>
  <c r="M730" i="1"/>
  <c r="M401" i="1"/>
  <c r="M1165" i="1"/>
  <c r="M1545" i="1"/>
  <c r="G2125" i="1"/>
  <c r="M1316" i="1"/>
  <c r="M1833" i="1"/>
  <c r="M4695" i="1"/>
  <c r="M3999" i="1"/>
  <c r="M3594" i="1"/>
  <c r="M2293" i="1"/>
  <c r="M1693" i="1"/>
  <c r="M4663" i="1"/>
  <c r="M2268" i="1"/>
  <c r="M5145" i="1"/>
  <c r="M1356" i="1"/>
  <c r="M5605" i="1"/>
  <c r="M2149" i="1"/>
  <c r="M4605" i="1"/>
  <c r="M3728" i="1"/>
  <c r="M450" i="1"/>
  <c r="M3444" i="1"/>
  <c r="G4460" i="1"/>
  <c r="G4161" i="1"/>
  <c r="G1860" i="1"/>
  <c r="M5320" i="1"/>
  <c r="G5350" i="1"/>
  <c r="M640" i="1"/>
  <c r="G230" i="1"/>
  <c r="G953" i="1"/>
  <c r="G3741" i="1"/>
  <c r="G758" i="1"/>
  <c r="G2530" i="1"/>
  <c r="M1116" i="1"/>
  <c r="G665" i="1"/>
  <c r="G1069" i="1"/>
  <c r="M1365" i="1"/>
  <c r="G3810" i="1"/>
  <c r="G1573" i="1"/>
  <c r="M884" i="1"/>
  <c r="G1886" i="1"/>
  <c r="G4293" i="1"/>
  <c r="G3201" i="1"/>
  <c r="M2509" i="1"/>
  <c r="G256" i="1"/>
  <c r="M5433" i="1"/>
  <c r="G5412" i="1"/>
  <c r="G2314" i="1"/>
  <c r="G2219" i="1"/>
  <c r="G4480" i="1"/>
  <c r="G2893" i="1"/>
  <c r="G1241" i="1"/>
  <c r="G3645" i="1"/>
  <c r="G4115" i="1"/>
  <c r="G1211" i="1"/>
  <c r="G425" i="1"/>
  <c r="G258" i="1"/>
  <c r="G5000" i="1"/>
  <c r="G3419" i="1"/>
  <c r="G5154" i="1"/>
  <c r="G3956" i="1"/>
  <c r="G1770" i="1"/>
  <c r="G3470" i="1"/>
  <c r="G2877" i="1"/>
  <c r="G3684" i="1"/>
  <c r="G4438" i="1"/>
  <c r="G5077" i="1"/>
  <c r="G3068" i="1"/>
  <c r="G4076" i="1"/>
  <c r="G3753" i="1"/>
  <c r="G444" i="1"/>
  <c r="G4121" i="1"/>
  <c r="G5490" i="1"/>
  <c r="G4074" i="1"/>
  <c r="G851" i="1"/>
  <c r="M1449" i="1"/>
  <c r="G2966" i="1"/>
  <c r="M5656" i="1"/>
  <c r="M4934" i="1"/>
  <c r="G3538" i="1"/>
  <c r="G3568" i="1"/>
  <c r="G735" i="1"/>
  <c r="G1838" i="1"/>
  <c r="G2755" i="1"/>
  <c r="M5367" i="1"/>
  <c r="G2677" i="1"/>
  <c r="G226" i="1"/>
  <c r="G497" i="1"/>
  <c r="G3112" i="1"/>
  <c r="G3733" i="1"/>
  <c r="G777" i="1"/>
  <c r="G471" i="1"/>
  <c r="G18" i="1"/>
  <c r="G3812" i="1"/>
  <c r="G1596" i="1"/>
  <c r="M3179" i="1"/>
  <c r="G5146" i="1"/>
  <c r="M444" i="1"/>
  <c r="M4504" i="1"/>
  <c r="G1209" i="1"/>
  <c r="M349" i="1"/>
  <c r="G4313" i="1"/>
  <c r="M4837" i="1"/>
  <c r="M4121" i="1"/>
  <c r="M4940" i="1"/>
  <c r="M2915" i="1"/>
  <c r="M4217" i="1"/>
  <c r="G2799" i="1"/>
  <c r="G2492" i="1"/>
  <c r="G3739" i="1"/>
  <c r="M5507" i="1"/>
  <c r="M1529" i="1"/>
  <c r="M5362" i="1"/>
  <c r="M5490" i="1"/>
  <c r="G283" i="1"/>
  <c r="M4074" i="1"/>
  <c r="M851" i="1"/>
  <c r="M2219" i="1"/>
  <c r="G3495" i="1"/>
  <c r="M4480" i="1"/>
  <c r="G2876" i="1"/>
  <c r="G5393" i="1"/>
  <c r="G2654" i="1"/>
  <c r="G1167" i="1"/>
  <c r="M5033" i="1"/>
  <c r="M155" i="1"/>
  <c r="M2803" i="1"/>
  <c r="G4767" i="1"/>
  <c r="G3416" i="1"/>
  <c r="M5528" i="1"/>
  <c r="G4699" i="1"/>
  <c r="G4355" i="1"/>
  <c r="M3521" i="1"/>
  <c r="G2275" i="1"/>
  <c r="G4022" i="1"/>
  <c r="M3404" i="1"/>
  <c r="G3829" i="1"/>
  <c r="M2893" i="1"/>
  <c r="M3424" i="1"/>
  <c r="M1241" i="1"/>
  <c r="M3632" i="1"/>
  <c r="M3546" i="1"/>
  <c r="M3645" i="1"/>
  <c r="M5055" i="1"/>
  <c r="G1170" i="1"/>
  <c r="G3967" i="1"/>
  <c r="M5319" i="1"/>
  <c r="M5655" i="1"/>
  <c r="M1958" i="1"/>
  <c r="G299" i="1"/>
  <c r="M4115" i="1"/>
  <c r="G4718" i="1"/>
  <c r="M1211" i="1"/>
  <c r="M425" i="1"/>
  <c r="M4220" i="1"/>
  <c r="G571" i="1"/>
  <c r="G690" i="1"/>
  <c r="G376" i="1"/>
  <c r="M258" i="1"/>
  <c r="M3526" i="1"/>
  <c r="M5000" i="1"/>
  <c r="M4071" i="1"/>
  <c r="M3203" i="1"/>
  <c r="G4761" i="1"/>
  <c r="G4624" i="1"/>
  <c r="G3488" i="1"/>
  <c r="M3419" i="1"/>
  <c r="M1094" i="1"/>
  <c r="G4452" i="1"/>
  <c r="M2291" i="1"/>
  <c r="M5154" i="1"/>
  <c r="M3956" i="1"/>
  <c r="M1770" i="1"/>
  <c r="M3470" i="1"/>
  <c r="G5263" i="1"/>
  <c r="G4403" i="1"/>
  <c r="G5457" i="1"/>
  <c r="G5266" i="1"/>
  <c r="G1221" i="1"/>
  <c r="G4669" i="1"/>
  <c r="G3734" i="1"/>
  <c r="G4330" i="1"/>
  <c r="G539" i="1"/>
  <c r="G1101" i="1"/>
  <c r="G3762" i="1"/>
  <c r="M3633" i="1"/>
  <c r="M4136" i="1"/>
  <c r="G5628" i="1"/>
  <c r="G2964" i="1"/>
  <c r="G1236" i="1"/>
  <c r="M641" i="1"/>
  <c r="M5518" i="1"/>
  <c r="G4363" i="1"/>
  <c r="G3393" i="1"/>
  <c r="M4482" i="1"/>
  <c r="G2604" i="1"/>
  <c r="G2776" i="1"/>
  <c r="G4410" i="1"/>
  <c r="M2829" i="1"/>
  <c r="M4351" i="1"/>
  <c r="M5181" i="1"/>
  <c r="G44" i="1"/>
  <c r="G5003" i="1"/>
  <c r="G2412" i="1"/>
  <c r="G4832" i="1"/>
  <c r="G830" i="1"/>
  <c r="G4953" i="1"/>
  <c r="G2699" i="1"/>
  <c r="G3874" i="1"/>
  <c r="G3429" i="1"/>
  <c r="M515" i="1"/>
  <c r="M15" i="1"/>
  <c r="G826" i="1"/>
  <c r="G3369" i="1"/>
  <c r="M2342" i="1"/>
  <c r="M2877" i="1"/>
  <c r="M3684" i="1"/>
  <c r="M4438" i="1"/>
  <c r="M5077" i="1"/>
  <c r="M4472" i="1"/>
  <c r="G2229" i="1"/>
  <c r="G5127" i="1"/>
  <c r="G4929" i="1"/>
  <c r="G5556" i="1"/>
  <c r="G401" i="1"/>
  <c r="G1165" i="1"/>
  <c r="G1545" i="1"/>
  <c r="G1720" i="1"/>
  <c r="G1833" i="1"/>
  <c r="G4695" i="1"/>
  <c r="G3999" i="1"/>
  <c r="G3594" i="1"/>
  <c r="G2293" i="1"/>
  <c r="G1693" i="1"/>
  <c r="G4663" i="1"/>
  <c r="G2268" i="1"/>
  <c r="G5145" i="1"/>
  <c r="G1356" i="1"/>
  <c r="G5605" i="1"/>
  <c r="G4605" i="1"/>
  <c r="M3800" i="1"/>
  <c r="G3444" i="1"/>
  <c r="M3330" i="1"/>
  <c r="M3068" i="1"/>
  <c r="M4076" i="1"/>
  <c r="M3397" i="1"/>
  <c r="G3130" i="1"/>
  <c r="G203" i="1"/>
  <c r="G659" i="1"/>
  <c r="G235" i="1"/>
  <c r="G613" i="1"/>
  <c r="G1522" i="1"/>
  <c r="G4385" i="1"/>
  <c r="G5363" i="1"/>
  <c r="M3753" i="1"/>
  <c r="M3971" i="1"/>
  <c r="G422" i="1"/>
  <c r="G2918" i="1"/>
  <c r="G2851" i="1"/>
  <c r="G137" i="1"/>
  <c r="G1365" i="1"/>
  <c r="G1689" i="1"/>
  <c r="M3925" i="1"/>
  <c r="G3381" i="1"/>
  <c r="G884" i="1"/>
  <c r="G611" i="1"/>
  <c r="M3422" i="1"/>
  <c r="G2509" i="1"/>
  <c r="G5433" i="1"/>
  <c r="G2009" i="1"/>
  <c r="M737" i="1"/>
  <c r="G5098" i="1"/>
  <c r="G950" i="1"/>
  <c r="M3283" i="1"/>
  <c r="G1858" i="1"/>
  <c r="G2000" i="1"/>
  <c r="G4117" i="1"/>
  <c r="G134" i="1"/>
  <c r="G4284" i="1"/>
  <c r="M284" i="1"/>
  <c r="M1694" i="1"/>
  <c r="G2601" i="1"/>
  <c r="G111" i="1"/>
  <c r="G3588" i="1"/>
  <c r="G5585" i="1"/>
  <c r="G946" i="1"/>
  <c r="G3162" i="1"/>
  <c r="M3181" i="1"/>
  <c r="G4813" i="1"/>
  <c r="G3348" i="1"/>
  <c r="M4700" i="1"/>
  <c r="M2058" i="1"/>
  <c r="M5062" i="1"/>
  <c r="M2289" i="1"/>
  <c r="M4834" i="1"/>
  <c r="M3208" i="1"/>
  <c r="M932" i="1"/>
  <c r="M4726" i="1"/>
  <c r="M5272" i="1"/>
  <c r="M3564" i="1"/>
  <c r="M1185" i="1"/>
  <c r="M3803" i="1"/>
  <c r="M4288" i="1"/>
  <c r="M1690" i="1"/>
  <c r="G5517" i="1"/>
  <c r="G2074" i="1"/>
  <c r="G2386" i="1"/>
  <c r="G1629" i="1"/>
  <c r="M881" i="1"/>
  <c r="M2121" i="1"/>
  <c r="M4722" i="1"/>
  <c r="M1786" i="1"/>
  <c r="G2371" i="1"/>
  <c r="G2624" i="1"/>
  <c r="G252" i="1"/>
  <c r="M4399" i="1"/>
  <c r="G3704" i="1"/>
  <c r="G4672" i="1"/>
  <c r="G684" i="1"/>
  <c r="G212" i="1"/>
  <c r="M4169" i="1"/>
  <c r="G1453" i="1"/>
  <c r="G2870" i="1"/>
  <c r="M2700" i="1"/>
  <c r="M5203" i="1"/>
  <c r="G2988" i="1"/>
  <c r="M4112" i="1"/>
  <c r="M2493" i="1"/>
  <c r="G3852" i="1"/>
  <c r="M1885" i="1"/>
  <c r="M2555" i="1"/>
  <c r="G3308" i="1"/>
  <c r="G3854" i="1"/>
  <c r="G1909" i="1"/>
  <c r="G5366" i="1"/>
  <c r="G5005" i="1"/>
  <c r="M5584" i="1"/>
  <c r="G4166" i="1"/>
  <c r="M2581" i="1"/>
  <c r="G5030" i="1"/>
  <c r="M5035" i="1"/>
  <c r="M855" i="1"/>
  <c r="G3235" i="1"/>
  <c r="M2272" i="1"/>
  <c r="G1234" i="1"/>
  <c r="M3836" i="1"/>
  <c r="M4283" i="1"/>
  <c r="M3262" i="1"/>
  <c r="M4139" i="1"/>
  <c r="M4697" i="1"/>
  <c r="M2028" i="1"/>
  <c r="M107" i="1"/>
  <c r="M2294" i="1"/>
  <c r="M3998" i="1"/>
  <c r="M3585" i="1"/>
  <c r="G3404" i="1"/>
  <c r="G4865" i="1"/>
  <c r="G5577" i="1"/>
  <c r="G3498" i="1"/>
  <c r="G4736" i="1"/>
  <c r="G3781" i="1"/>
  <c r="G4287" i="1"/>
  <c r="M4094" i="1"/>
  <c r="M5104" i="1"/>
  <c r="G3202" i="1"/>
  <c r="M303" i="1"/>
  <c r="M5193" i="1"/>
  <c r="G1521" i="1"/>
  <c r="M2224" i="1"/>
  <c r="G276" i="1"/>
  <c r="G4212" i="1"/>
  <c r="G5655" i="1"/>
  <c r="M563" i="1"/>
  <c r="G638" i="1"/>
  <c r="M86" i="1"/>
  <c r="G1046" i="1"/>
  <c r="M1672" i="1"/>
  <c r="M4279" i="1"/>
  <c r="G906" i="1"/>
  <c r="M1044" i="1"/>
  <c r="G185" i="1"/>
  <c r="G14" i="1"/>
  <c r="G3378" i="1"/>
  <c r="M4642" i="1"/>
  <c r="M5120" i="1"/>
  <c r="G2697" i="1"/>
  <c r="G3203" i="1"/>
  <c r="G2992" i="1"/>
  <c r="M4891" i="1"/>
  <c r="M154" i="1"/>
  <c r="M3736" i="1"/>
  <c r="M4023" i="1"/>
  <c r="G3295" i="1"/>
  <c r="M4066" i="1"/>
  <c r="G5317" i="1"/>
  <c r="G3949" i="1"/>
  <c r="M4650" i="1"/>
  <c r="M4051" i="1"/>
  <c r="G5469" i="1"/>
  <c r="G4979" i="1"/>
  <c r="M1884" i="1"/>
  <c r="M4434" i="1"/>
  <c r="M1389" i="1"/>
  <c r="M2264" i="1"/>
  <c r="M4386" i="1"/>
  <c r="M1791" i="1"/>
  <c r="G4433" i="1"/>
  <c r="G3613" i="1"/>
  <c r="G641" i="1"/>
  <c r="G4257" i="1"/>
  <c r="G4234" i="1"/>
  <c r="G106" i="1"/>
  <c r="G5518" i="1"/>
  <c r="G4843" i="1"/>
  <c r="G1312" i="1"/>
  <c r="M3970" i="1"/>
  <c r="G4482" i="1"/>
  <c r="G4639" i="1"/>
  <c r="G2265" i="1"/>
  <c r="G4678" i="1"/>
  <c r="G4551" i="1"/>
  <c r="G4567" i="1"/>
  <c r="G5123" i="1"/>
  <c r="M5343" i="1"/>
  <c r="M1980" i="1"/>
  <c r="M3514" i="1"/>
  <c r="M5529" i="1"/>
  <c r="G4983" i="1"/>
  <c r="G568" i="1"/>
  <c r="G3155" i="1"/>
  <c r="G4351" i="1"/>
  <c r="G4692" i="1"/>
  <c r="G1124" i="1"/>
  <c r="G3786" i="1"/>
  <c r="G5181" i="1"/>
  <c r="G3212" i="1"/>
  <c r="G3186" i="1"/>
  <c r="M5601" i="1"/>
  <c r="M3685" i="1"/>
  <c r="M3297" i="1"/>
  <c r="G15" i="1"/>
  <c r="G36" i="1"/>
  <c r="G2631" i="1"/>
  <c r="G1883" i="1"/>
  <c r="M1238" i="1"/>
  <c r="M4259" i="1"/>
  <c r="G2816" i="1"/>
  <c r="G4472" i="1"/>
  <c r="G4185" i="1"/>
  <c r="G1624" i="1"/>
  <c r="G5589" i="1"/>
  <c r="G805" i="1"/>
  <c r="G2078" i="1"/>
  <c r="G1647" i="1"/>
  <c r="G833" i="1"/>
  <c r="M3764" i="1"/>
  <c r="M3661" i="1"/>
  <c r="M1022" i="1"/>
  <c r="M5169" i="1"/>
  <c r="M3396" i="1"/>
  <c r="G2707" i="1"/>
  <c r="G5562" i="1"/>
  <c r="M3896" i="1"/>
  <c r="M136" i="1"/>
  <c r="M443" i="1"/>
  <c r="M403" i="1"/>
  <c r="G3086" i="1"/>
  <c r="G3800" i="1"/>
  <c r="G4912" i="1"/>
  <c r="G1117" i="1"/>
  <c r="G450" i="1"/>
  <c r="M4880" i="1"/>
  <c r="M3093" i="1"/>
  <c r="M1840" i="1"/>
  <c r="G4001" i="1"/>
  <c r="G1263" i="1"/>
  <c r="M4411" i="1"/>
  <c r="G4218" i="1"/>
  <c r="M3009" i="1"/>
  <c r="G3375" i="1"/>
  <c r="M5388" i="1"/>
  <c r="M880" i="1"/>
  <c r="M207" i="1"/>
  <c r="M873" i="1"/>
  <c r="M371" i="1"/>
  <c r="M1019" i="1"/>
  <c r="M4881" i="1"/>
  <c r="M5657" i="1"/>
  <c r="M3549" i="1"/>
  <c r="M4643" i="1"/>
  <c r="M396" i="1"/>
  <c r="M4667" i="1"/>
  <c r="G4506" i="1"/>
  <c r="M3607" i="1"/>
  <c r="G2701" i="1"/>
  <c r="M181" i="1"/>
  <c r="M874" i="1"/>
  <c r="M5438" i="1"/>
  <c r="M514" i="1"/>
  <c r="M620" i="1"/>
  <c r="G522" i="1"/>
  <c r="G495" i="1"/>
  <c r="M2752" i="1"/>
  <c r="M4270" i="1"/>
  <c r="G3277" i="1"/>
  <c r="M2557" i="1"/>
  <c r="M5291" i="1"/>
  <c r="M1219" i="1"/>
  <c r="G3903" i="1"/>
  <c r="G1148" i="1"/>
  <c r="M2084" i="1"/>
  <c r="G3971" i="1"/>
  <c r="G1818" i="1"/>
  <c r="M4380" i="1"/>
  <c r="G1121" i="1"/>
  <c r="G3200" i="1"/>
  <c r="G1213" i="1"/>
  <c r="G3331" i="1"/>
  <c r="G3085" i="1"/>
  <c r="G3011" i="1"/>
  <c r="G1116" i="1"/>
  <c r="G5629" i="1"/>
  <c r="M1042" i="1"/>
  <c r="G162" i="1"/>
  <c r="G708" i="1"/>
  <c r="M1071" i="1"/>
  <c r="G3128" i="1"/>
  <c r="M3439" i="1"/>
  <c r="G3667" i="1"/>
  <c r="G5300" i="1"/>
  <c r="G3878" i="1"/>
  <c r="M5653" i="1"/>
  <c r="G4645" i="1"/>
  <c r="M492" i="1"/>
  <c r="G182" i="1"/>
  <c r="M3902" i="1"/>
  <c r="G1283" i="1"/>
  <c r="G4477" i="1"/>
  <c r="G4242" i="1"/>
  <c r="G545" i="1"/>
  <c r="G3296" i="1"/>
  <c r="G3367" i="1"/>
  <c r="G4547" i="1"/>
  <c r="G131" i="1"/>
  <c r="G2487" i="1"/>
  <c r="G4090" i="1"/>
  <c r="G5633" i="1"/>
  <c r="G2242" i="1"/>
  <c r="G1694" i="1"/>
  <c r="G3181" i="1"/>
  <c r="G4700" i="1"/>
  <c r="G2058" i="1"/>
  <c r="G5062" i="1"/>
  <c r="G2289" i="1"/>
  <c r="G4834" i="1"/>
  <c r="G3208" i="1"/>
  <c r="G932" i="1"/>
  <c r="G4726" i="1"/>
  <c r="G4169" i="1"/>
  <c r="G4112" i="1"/>
  <c r="G2493" i="1"/>
  <c r="G1885" i="1"/>
  <c r="G2555" i="1"/>
  <c r="G4245" i="1"/>
  <c r="G565" i="1"/>
  <c r="G4857" i="1"/>
  <c r="M402" i="1"/>
  <c r="M3156" i="1"/>
  <c r="G570" i="1"/>
  <c r="M3547" i="1"/>
  <c r="G4094" i="1"/>
  <c r="G303" i="1"/>
  <c r="G563" i="1"/>
  <c r="G86" i="1"/>
  <c r="G1672" i="1"/>
  <c r="G1044" i="1"/>
  <c r="G4642" i="1"/>
  <c r="G4891" i="1"/>
  <c r="G154" i="1"/>
  <c r="G3736" i="1"/>
  <c r="G4650" i="1"/>
  <c r="G4051" i="1"/>
  <c r="G1389" i="1"/>
  <c r="G3514" i="1"/>
  <c r="G5529" i="1"/>
  <c r="G3685" i="1"/>
  <c r="G3297" i="1"/>
  <c r="G4259" i="1"/>
  <c r="G3764" i="1"/>
  <c r="G3661" i="1"/>
  <c r="G1022" i="1"/>
  <c r="G5169" i="1"/>
  <c r="G3396" i="1"/>
  <c r="G136" i="1"/>
  <c r="G443" i="1"/>
  <c r="G403" i="1"/>
  <c r="G1045" i="1"/>
  <c r="G3093" i="1"/>
  <c r="G2680" i="1"/>
  <c r="G1840" i="1"/>
  <c r="M2197" i="1"/>
  <c r="M5414" i="1"/>
  <c r="G4411" i="1"/>
  <c r="G3009" i="1"/>
  <c r="M1860" i="1"/>
  <c r="M2536" i="1"/>
  <c r="G4148" i="1"/>
  <c r="G880" i="1"/>
  <c r="G207" i="1"/>
  <c r="G873" i="1"/>
  <c r="G371" i="1"/>
  <c r="G1019" i="1"/>
  <c r="G4881" i="1"/>
  <c r="G3834" i="1"/>
  <c r="G5657" i="1"/>
  <c r="G3549" i="1"/>
  <c r="G4643" i="1"/>
  <c r="G396" i="1"/>
  <c r="G4667" i="1"/>
  <c r="G1821" i="1"/>
  <c r="G2126" i="1"/>
  <c r="G491" i="1"/>
  <c r="G874" i="1"/>
  <c r="G5438" i="1"/>
  <c r="G514" i="1"/>
  <c r="G620" i="1"/>
  <c r="G543" i="1"/>
  <c r="G2752" i="1"/>
  <c r="G4270" i="1"/>
  <c r="G5249" i="1"/>
  <c r="M5058" i="1"/>
  <c r="G1430" i="1"/>
  <c r="G2557" i="1"/>
  <c r="G5291" i="1"/>
  <c r="G1219" i="1"/>
  <c r="G4459" i="1"/>
  <c r="M1597" i="1"/>
  <c r="G2084" i="1"/>
  <c r="G3351" i="1"/>
  <c r="M4096" i="1"/>
  <c r="G4380" i="1"/>
  <c r="G4021" i="1"/>
  <c r="G1001" i="1"/>
  <c r="M3790" i="1"/>
  <c r="G1065" i="1"/>
  <c r="G4742" i="1"/>
  <c r="G5274" i="1"/>
  <c r="G4789" i="1"/>
  <c r="G3230" i="1"/>
  <c r="M137" i="1"/>
  <c r="G1042" i="1"/>
  <c r="G811" i="1"/>
  <c r="M370" i="1"/>
  <c r="G1071" i="1"/>
  <c r="G85" i="1"/>
  <c r="M545" i="1"/>
  <c r="G3439" i="1"/>
  <c r="G3063" i="1"/>
  <c r="M3296" i="1"/>
  <c r="G5290" i="1"/>
  <c r="G5221" i="1"/>
  <c r="M3367" i="1"/>
  <c r="M4547" i="1"/>
  <c r="G2340" i="1"/>
  <c r="G2157" i="1"/>
  <c r="G5653" i="1"/>
  <c r="G2605" i="1"/>
  <c r="M131" i="1"/>
  <c r="G492" i="1"/>
  <c r="G1284" i="1"/>
  <c r="M2487" i="1"/>
  <c r="G3040" i="1"/>
  <c r="G3539" i="1"/>
  <c r="M4090" i="1"/>
  <c r="M5633" i="1"/>
  <c r="G3902" i="1"/>
  <c r="G5416" i="1"/>
  <c r="M2242" i="1"/>
  <c r="G5271" i="1"/>
  <c r="I467" i="1"/>
  <c r="G467" i="1"/>
  <c r="I399" i="1"/>
  <c r="M399" i="1"/>
  <c r="I3305" i="1"/>
  <c r="M3305" i="1"/>
  <c r="I825" i="1"/>
  <c r="M825" i="1"/>
  <c r="I4342" i="1"/>
  <c r="G4342" i="1"/>
  <c r="I3813" i="1"/>
  <c r="M3813" i="1"/>
  <c r="G3813" i="1"/>
  <c r="I1473" i="1"/>
  <c r="G1473" i="1"/>
  <c r="I3399" i="1"/>
  <c r="G3399" i="1"/>
  <c r="I5468" i="1"/>
  <c r="G5468" i="1"/>
  <c r="M5468" i="1"/>
  <c r="I4576" i="1"/>
  <c r="G4576" i="1"/>
  <c r="I3589" i="1"/>
  <c r="G3589" i="1"/>
  <c r="M3589" i="1"/>
  <c r="I2864" i="1"/>
  <c r="M2864" i="1"/>
  <c r="I923" i="1"/>
  <c r="G923" i="1"/>
  <c r="I4839" i="1"/>
  <c r="M4839" i="1"/>
  <c r="G4839" i="1"/>
  <c r="I2538" i="1"/>
  <c r="G2538" i="1"/>
  <c r="M2538" i="1"/>
  <c r="I5342" i="1"/>
  <c r="G5342" i="1"/>
  <c r="M5342" i="1"/>
  <c r="I643" i="1"/>
  <c r="G643" i="1"/>
  <c r="I4233" i="1"/>
  <c r="G4233" i="1"/>
  <c r="M4233" i="1"/>
  <c r="I447" i="1"/>
  <c r="G447" i="1"/>
  <c r="M447" i="1"/>
  <c r="I2416" i="1"/>
  <c r="G2416" i="1"/>
  <c r="I2655" i="1"/>
  <c r="G2655" i="1"/>
  <c r="M2655" i="1"/>
  <c r="I2508" i="1"/>
  <c r="G2508" i="1"/>
  <c r="I3832" i="1"/>
  <c r="G3832" i="1"/>
  <c r="M3832" i="1"/>
  <c r="I2344" i="1"/>
  <c r="G2344" i="1"/>
  <c r="I828" i="1"/>
  <c r="M828" i="1"/>
  <c r="G828" i="1"/>
  <c r="I3586" i="1"/>
  <c r="M3586" i="1"/>
  <c r="G3586" i="1"/>
  <c r="I5226" i="1"/>
  <c r="M5226" i="1"/>
  <c r="I5434" i="1"/>
  <c r="M5434" i="1"/>
  <c r="G5434" i="1"/>
  <c r="I1548" i="1"/>
  <c r="G1548" i="1"/>
  <c r="M1548" i="1"/>
  <c r="I706" i="1"/>
  <c r="G706" i="1"/>
  <c r="M706" i="1"/>
  <c r="I5029" i="1"/>
  <c r="G5029" i="1"/>
  <c r="M5029" i="1"/>
  <c r="I1594" i="1"/>
  <c r="G1594" i="1"/>
  <c r="M1594" i="1"/>
  <c r="I4209" i="1"/>
  <c r="G4209" i="1"/>
  <c r="M4209" i="1"/>
  <c r="I1146" i="1"/>
  <c r="G1146" i="1"/>
  <c r="I3465" i="1"/>
  <c r="G3465" i="1"/>
  <c r="I682" i="1"/>
  <c r="G682" i="1"/>
  <c r="I2250" i="1"/>
  <c r="G2250" i="1"/>
  <c r="M2250" i="1"/>
  <c r="I1887" i="1"/>
  <c r="M1887" i="1"/>
  <c r="I446" i="1"/>
  <c r="M446" i="1"/>
  <c r="I1426" i="1"/>
  <c r="M1426" i="1"/>
  <c r="I2245" i="1"/>
  <c r="G2245" i="1"/>
  <c r="I3737" i="1"/>
  <c r="M3737" i="1"/>
  <c r="G3737" i="1"/>
  <c r="I1216" i="1"/>
  <c r="M1216" i="1"/>
  <c r="I734" i="1"/>
  <c r="M734" i="1"/>
  <c r="I829" i="1"/>
  <c r="G829" i="1"/>
  <c r="M829" i="1"/>
  <c r="I3755" i="1"/>
  <c r="M3755" i="1"/>
  <c r="I3756" i="1"/>
  <c r="G3756" i="1"/>
  <c r="M3756" i="1"/>
  <c r="I2388" i="1"/>
  <c r="G2388" i="1"/>
  <c r="I2395" i="1"/>
  <c r="G2395" i="1"/>
  <c r="M2395" i="1"/>
  <c r="M467" i="1"/>
  <c r="I1268" i="1"/>
  <c r="G1268" i="1"/>
  <c r="M3326" i="1"/>
  <c r="I87" i="1"/>
  <c r="M87" i="1"/>
  <c r="G5008" i="1"/>
  <c r="G399" i="1"/>
  <c r="I5444" i="1"/>
  <c r="M5444" i="1"/>
  <c r="G5031" i="1"/>
  <c r="G3305" i="1"/>
  <c r="I2456" i="1"/>
  <c r="M2456" i="1"/>
  <c r="I1336" i="1"/>
  <c r="G1336" i="1"/>
  <c r="G4362" i="1"/>
  <c r="G825" i="1"/>
  <c r="I3830" i="1"/>
  <c r="M3830" i="1"/>
  <c r="I4187" i="1"/>
  <c r="G4187" i="1"/>
  <c r="I5321" i="1"/>
  <c r="G5321" i="1"/>
  <c r="I2129" i="1"/>
  <c r="M2129" i="1"/>
  <c r="G2129" i="1"/>
  <c r="M1473" i="1"/>
  <c r="M1905" i="1"/>
  <c r="I3392" i="1"/>
  <c r="G3392" i="1"/>
  <c r="I1598" i="1"/>
  <c r="M1598" i="1"/>
  <c r="I4913" i="1"/>
  <c r="M4913" i="1"/>
  <c r="I2843" i="1"/>
  <c r="G2843" i="1"/>
  <c r="I4569" i="1"/>
  <c r="G4569" i="1"/>
  <c r="I2534" i="1"/>
  <c r="G2534" i="1"/>
  <c r="I4549" i="1"/>
  <c r="G4549" i="1"/>
  <c r="I4232" i="1"/>
  <c r="G4232" i="1"/>
  <c r="I3660" i="1"/>
  <c r="G3660" i="1"/>
  <c r="I3430" i="1"/>
  <c r="G3430" i="1"/>
  <c r="I928" i="1"/>
  <c r="G928" i="1"/>
  <c r="I1912" i="1"/>
  <c r="G1912" i="1"/>
  <c r="I4020" i="1"/>
  <c r="G4020" i="1"/>
  <c r="M4020" i="1"/>
  <c r="I4042" i="1"/>
  <c r="G4042" i="1"/>
  <c r="I4822" i="1"/>
  <c r="G4822" i="1"/>
  <c r="I4888" i="1"/>
  <c r="G4888" i="1"/>
  <c r="I1287" i="1"/>
  <c r="G1287" i="1"/>
  <c r="I3417" i="1"/>
  <c r="G3417" i="1"/>
  <c r="M3417" i="1"/>
  <c r="I1792" i="1"/>
  <c r="G1792" i="1"/>
  <c r="I5292" i="1"/>
  <c r="M5292" i="1"/>
  <c r="G5292" i="1"/>
  <c r="I208" i="1"/>
  <c r="G208" i="1"/>
  <c r="M208" i="1"/>
  <c r="I2944" i="1"/>
  <c r="G2944" i="1"/>
  <c r="I1458" i="1"/>
  <c r="G1458" i="1"/>
  <c r="I778" i="1"/>
  <c r="G778" i="1"/>
  <c r="M778" i="1"/>
  <c r="I3253" i="1"/>
  <c r="G3253" i="1"/>
  <c r="I5612" i="1"/>
  <c r="M5612" i="1"/>
  <c r="G5612" i="1"/>
  <c r="I904" i="1"/>
  <c r="M904" i="1"/>
  <c r="I2531" i="1"/>
  <c r="G2531" i="1"/>
  <c r="I1599" i="1"/>
  <c r="M1599" i="1"/>
  <c r="G1599" i="1"/>
  <c r="I5465" i="1"/>
  <c r="M5465" i="1"/>
  <c r="G5465" i="1"/>
  <c r="I161" i="1"/>
  <c r="G161" i="1"/>
  <c r="I156" i="1"/>
  <c r="M156" i="1"/>
  <c r="I2750" i="1"/>
  <c r="M2750" i="1"/>
  <c r="G2750" i="1"/>
  <c r="I5278" i="1"/>
  <c r="G5278" i="1"/>
  <c r="I1834" i="1"/>
  <c r="M1834" i="1"/>
  <c r="I1593" i="1"/>
  <c r="M1593" i="1"/>
  <c r="G1593" i="1"/>
  <c r="I3752" i="1"/>
  <c r="G3752" i="1"/>
  <c r="I301" i="1"/>
  <c r="M301" i="1"/>
  <c r="G301" i="1"/>
  <c r="I2805" i="1"/>
  <c r="M2805" i="1"/>
  <c r="G2805" i="1"/>
  <c r="I5155" i="1"/>
  <c r="M5155" i="1"/>
  <c r="I4077" i="1"/>
  <c r="M4077" i="1"/>
  <c r="I1869" i="1"/>
  <c r="G1869" i="1"/>
  <c r="I2096" i="1"/>
  <c r="G2096" i="1"/>
  <c r="M2096" i="1"/>
  <c r="I2795" i="1"/>
  <c r="G2795" i="1"/>
  <c r="M2795" i="1"/>
  <c r="I5441" i="1"/>
  <c r="M5441" i="1"/>
  <c r="G5441" i="1"/>
  <c r="I664" i="1"/>
  <c r="M664" i="1"/>
  <c r="G664" i="1"/>
  <c r="I783" i="1"/>
  <c r="M783" i="1"/>
  <c r="I4749" i="1"/>
  <c r="G4749" i="1"/>
  <c r="M4749" i="1"/>
  <c r="I5060" i="1"/>
  <c r="G5060" i="1"/>
  <c r="I2085" i="1"/>
  <c r="M2085" i="1"/>
  <c r="I4089" i="1"/>
  <c r="G4089" i="1"/>
  <c r="I4745" i="1"/>
  <c r="G4745" i="1"/>
  <c r="M4745" i="1"/>
  <c r="I5515" i="1"/>
  <c r="G5515" i="1"/>
  <c r="M5515" i="1"/>
  <c r="I3665" i="1"/>
  <c r="G3665" i="1"/>
  <c r="M3665" i="1"/>
  <c r="I5458" i="1"/>
  <c r="M5458" i="1"/>
  <c r="G5458" i="1"/>
  <c r="I3636" i="1"/>
  <c r="M3636" i="1"/>
  <c r="G3636" i="1"/>
  <c r="I858" i="1"/>
  <c r="M858" i="1"/>
  <c r="G858" i="1"/>
  <c r="I4113" i="1"/>
  <c r="G4113" i="1"/>
  <c r="M4113" i="1"/>
  <c r="I2610" i="1"/>
  <c r="M2610" i="1"/>
  <c r="I4592" i="1"/>
  <c r="G4592" i="1"/>
  <c r="I3324" i="1"/>
  <c r="G3324" i="1"/>
  <c r="I2059" i="1"/>
  <c r="G2059" i="1"/>
  <c r="I3057" i="1"/>
  <c r="M3057" i="1"/>
  <c r="G446" i="1"/>
  <c r="I1497" i="1"/>
  <c r="M1497" i="1"/>
  <c r="G1426" i="1"/>
  <c r="I2153" i="1"/>
  <c r="M2153" i="1"/>
  <c r="M3639" i="1"/>
  <c r="M322" i="1"/>
  <c r="M205" i="1"/>
  <c r="M5585" i="1"/>
  <c r="M3954" i="1"/>
  <c r="M5294" i="1"/>
  <c r="I4906" i="1"/>
  <c r="M4906" i="1"/>
  <c r="M2245" i="1"/>
  <c r="I4579" i="1"/>
  <c r="G4579" i="1"/>
  <c r="G2484" i="1"/>
  <c r="I4762" i="1"/>
  <c r="M4762" i="1"/>
  <c r="G4762" i="1"/>
  <c r="I1716" i="1"/>
  <c r="G1716" i="1"/>
  <c r="I2246" i="1"/>
  <c r="M2246" i="1"/>
  <c r="G2246" i="1"/>
  <c r="I3373" i="1"/>
  <c r="G3373" i="1"/>
  <c r="M3373" i="1"/>
  <c r="I227" i="1"/>
  <c r="M227" i="1"/>
  <c r="I5199" i="1"/>
  <c r="G5199" i="1"/>
  <c r="I84" i="1"/>
  <c r="G84" i="1"/>
  <c r="I5635" i="1"/>
  <c r="G5635" i="1"/>
  <c r="I3732" i="1"/>
  <c r="G3732" i="1"/>
  <c r="I4188" i="1"/>
  <c r="G4188" i="1"/>
  <c r="I3015" i="1"/>
  <c r="G3015" i="1"/>
  <c r="I1910" i="1"/>
  <c r="G1910" i="1"/>
  <c r="I1738" i="1"/>
  <c r="G1738" i="1"/>
  <c r="M1738" i="1"/>
  <c r="I4329" i="1"/>
  <c r="G4329" i="1"/>
  <c r="M4329" i="1"/>
  <c r="I1023" i="1"/>
  <c r="G1023" i="1"/>
  <c r="M1023" i="1"/>
  <c r="I3681" i="1"/>
  <c r="G3681" i="1"/>
  <c r="M3681" i="1"/>
  <c r="I3705" i="1"/>
  <c r="G3705" i="1"/>
  <c r="I1695" i="1"/>
  <c r="G1695" i="1"/>
  <c r="I5385" i="1"/>
  <c r="G5385" i="1"/>
  <c r="M5385" i="1"/>
  <c r="I2649" i="1"/>
  <c r="G2649" i="1"/>
  <c r="M2649" i="1"/>
  <c r="I947" i="1"/>
  <c r="G947" i="1"/>
  <c r="I2226" i="1"/>
  <c r="M2226" i="1"/>
  <c r="G2226" i="1"/>
  <c r="I2343" i="1"/>
  <c r="G2343" i="1"/>
  <c r="M2343" i="1"/>
  <c r="I4116" i="1"/>
  <c r="G4116" i="1"/>
  <c r="I3972" i="1"/>
  <c r="M3972" i="1"/>
  <c r="G3972" i="1"/>
  <c r="I5167" i="1"/>
  <c r="M5167" i="1"/>
  <c r="I3716" i="1"/>
  <c r="M3716" i="1"/>
  <c r="G3716" i="1"/>
  <c r="I178" i="1"/>
  <c r="G178" i="1"/>
  <c r="I3183" i="1"/>
  <c r="M3183" i="1"/>
  <c r="G3183" i="1"/>
  <c r="I1337" i="1"/>
  <c r="M1337" i="1"/>
  <c r="I307" i="1"/>
  <c r="M307" i="1"/>
  <c r="I619" i="1"/>
  <c r="M619" i="1"/>
  <c r="G619" i="1"/>
  <c r="I421" i="1"/>
  <c r="G421" i="1"/>
  <c r="I4738" i="1"/>
  <c r="M4738" i="1"/>
  <c r="I3062" i="1"/>
  <c r="M3062" i="1"/>
  <c r="G3062" i="1"/>
  <c r="I4935" i="1"/>
  <c r="G4935" i="1"/>
  <c r="I2421" i="1"/>
  <c r="M2421" i="1"/>
  <c r="I5245" i="1"/>
  <c r="M5245" i="1"/>
  <c r="G5245" i="1"/>
  <c r="I164" i="1"/>
  <c r="M164" i="1"/>
  <c r="G164" i="1"/>
  <c r="I957" i="1"/>
  <c r="M957" i="1"/>
  <c r="G957" i="1"/>
  <c r="I4543" i="1"/>
  <c r="M4543" i="1"/>
  <c r="G4543" i="1"/>
  <c r="I4028" i="1"/>
  <c r="M4028" i="1"/>
  <c r="G4028" i="1"/>
  <c r="I4285" i="1"/>
  <c r="M4285" i="1"/>
  <c r="G4285" i="1"/>
  <c r="I83" i="1"/>
  <c r="M83" i="1"/>
  <c r="G83" i="1"/>
  <c r="I4640" i="1"/>
  <c r="M4640" i="1"/>
  <c r="G4640" i="1"/>
  <c r="I5411" i="1"/>
  <c r="G5411" i="1"/>
  <c r="M5411" i="1"/>
  <c r="I490" i="1"/>
  <c r="G490" i="1"/>
  <c r="I2705" i="1"/>
  <c r="G2705" i="1"/>
  <c r="I5604" i="1"/>
  <c r="G5604" i="1"/>
  <c r="M5604" i="1"/>
  <c r="I931" i="1"/>
  <c r="G931" i="1"/>
  <c r="I2486" i="1"/>
  <c r="G2486" i="1"/>
  <c r="M2486" i="1"/>
  <c r="I3255" i="1"/>
  <c r="G3255" i="1"/>
  <c r="I2682" i="1"/>
  <c r="G2682" i="1"/>
  <c r="I883" i="1"/>
  <c r="M883" i="1"/>
  <c r="I3760" i="1"/>
  <c r="M3760" i="1"/>
  <c r="G3760" i="1"/>
  <c r="I1331" i="1"/>
  <c r="M1331" i="1"/>
  <c r="G1331" i="1"/>
  <c r="I323" i="1"/>
  <c r="M323" i="1"/>
  <c r="I3616" i="1"/>
  <c r="G3616" i="1"/>
  <c r="I1436" i="1"/>
  <c r="G1436" i="1"/>
  <c r="M1436" i="1"/>
  <c r="I279" i="1"/>
  <c r="G279" i="1"/>
  <c r="M279" i="1"/>
  <c r="I3380" i="1"/>
  <c r="G3380" i="1"/>
  <c r="M3380" i="1"/>
  <c r="I5288" i="1"/>
  <c r="G5288" i="1"/>
  <c r="I1765" i="1"/>
  <c r="G1765" i="1"/>
  <c r="M1765" i="1"/>
  <c r="I5151" i="1"/>
  <c r="M5151" i="1"/>
  <c r="G5151" i="1"/>
  <c r="I2363" i="1"/>
  <c r="M2363" i="1"/>
  <c r="G2363" i="1"/>
  <c r="I2223" i="1"/>
  <c r="M2223" i="1"/>
  <c r="G2223" i="1"/>
  <c r="I1289" i="1"/>
  <c r="G1289" i="1"/>
  <c r="M1289" i="1"/>
  <c r="I686" i="1"/>
  <c r="G686" i="1"/>
  <c r="I1308" i="1"/>
  <c r="G1308" i="1"/>
  <c r="I2346" i="1"/>
  <c r="G2346" i="1"/>
  <c r="I2001" i="1"/>
  <c r="M2001" i="1"/>
  <c r="I2460" i="1"/>
  <c r="G2460" i="1"/>
  <c r="I4768" i="1"/>
  <c r="G4768" i="1"/>
  <c r="I854" i="1"/>
  <c r="G854" i="1"/>
  <c r="I2576" i="1"/>
  <c r="G2576" i="1"/>
  <c r="M2576" i="1"/>
  <c r="I4715" i="1"/>
  <c r="G4715" i="1"/>
  <c r="M4715" i="1"/>
  <c r="I2629" i="1"/>
  <c r="M2629" i="1"/>
  <c r="G2629" i="1"/>
  <c r="I524" i="1"/>
  <c r="M524" i="1"/>
  <c r="I1190" i="1"/>
  <c r="G1190" i="1"/>
  <c r="I1024" i="1"/>
  <c r="G1024" i="1"/>
  <c r="I2319" i="1"/>
  <c r="G2319" i="1"/>
  <c r="M2319" i="1"/>
  <c r="I2122" i="1"/>
  <c r="G2122" i="1"/>
  <c r="I2890" i="1"/>
  <c r="G2890" i="1"/>
  <c r="I4578" i="1"/>
  <c r="M4578" i="1"/>
  <c r="I856" i="1"/>
  <c r="G856" i="1"/>
  <c r="I324" i="1"/>
  <c r="G324" i="1"/>
  <c r="I5337" i="1"/>
  <c r="G5337" i="1"/>
  <c r="I254" i="1"/>
  <c r="M254" i="1"/>
  <c r="G254" i="1"/>
  <c r="G4427" i="1"/>
  <c r="G5272" i="1"/>
  <c r="G3564" i="1"/>
  <c r="G1185" i="1"/>
  <c r="G4548" i="1"/>
  <c r="G3803" i="1"/>
  <c r="G1404" i="1"/>
  <c r="G4288" i="1"/>
  <c r="G3179" i="1"/>
  <c r="G1690" i="1"/>
  <c r="G4504" i="1"/>
  <c r="G4984" i="1"/>
  <c r="G881" i="1"/>
  <c r="G2035" i="1"/>
  <c r="G2121" i="1"/>
  <c r="G4335" i="1"/>
  <c r="G4722" i="1"/>
  <c r="G349" i="1"/>
  <c r="G1786" i="1"/>
  <c r="G204" i="1"/>
  <c r="G4837" i="1"/>
  <c r="G4399" i="1"/>
  <c r="G4940" i="1"/>
  <c r="G4016" i="1"/>
  <c r="G4217" i="1"/>
  <c r="G3618" i="1"/>
  <c r="G1529" i="1"/>
  <c r="G3536" i="1"/>
  <c r="G1383" i="1"/>
  <c r="G5203" i="1"/>
  <c r="G474" i="1"/>
  <c r="I2052" i="1"/>
  <c r="M2052" i="1"/>
  <c r="G1239" i="1"/>
  <c r="I2939" i="1"/>
  <c r="M2939" i="1"/>
  <c r="I1341" i="1"/>
  <c r="M1341" i="1"/>
  <c r="G1432" i="1"/>
  <c r="I3904" i="1"/>
  <c r="M3904" i="1"/>
  <c r="G1043" i="1"/>
  <c r="I2960" i="1"/>
  <c r="G2960" i="1"/>
  <c r="I2323" i="1"/>
  <c r="G2323" i="1"/>
  <c r="I5483" i="1"/>
  <c r="M5483" i="1"/>
  <c r="I4097" i="1"/>
  <c r="M4097" i="1"/>
  <c r="I2512" i="1"/>
  <c r="M2512" i="1"/>
  <c r="I759" i="1"/>
  <c r="M759" i="1"/>
  <c r="I2561" i="1"/>
  <c r="M2561" i="1"/>
  <c r="I4721" i="1"/>
  <c r="M4721" i="1"/>
  <c r="I1048" i="1"/>
  <c r="M1048" i="1"/>
  <c r="I764" i="1"/>
  <c r="M764" i="1"/>
  <c r="I64" i="1"/>
  <c r="M64" i="1"/>
  <c r="I592" i="1"/>
  <c r="M592" i="1"/>
  <c r="I4238" i="1"/>
  <c r="M4238" i="1"/>
  <c r="I4164" i="1"/>
  <c r="M4164" i="1"/>
  <c r="I4572" i="1"/>
  <c r="M4572" i="1"/>
  <c r="I5194" i="1"/>
  <c r="G5194" i="1"/>
  <c r="I1938" i="1"/>
  <c r="G1938" i="1"/>
  <c r="I5389" i="1"/>
  <c r="M5389" i="1"/>
  <c r="G5389" i="1"/>
  <c r="I5564" i="1"/>
  <c r="G5564" i="1"/>
  <c r="I4189" i="1"/>
  <c r="M4189" i="1"/>
  <c r="G4189" i="1"/>
  <c r="I3689" i="1"/>
  <c r="G3689" i="1"/>
  <c r="I4735" i="1"/>
  <c r="G4735" i="1"/>
  <c r="I5654" i="1"/>
  <c r="M5654" i="1"/>
  <c r="I3441" i="1"/>
  <c r="G3441" i="1"/>
  <c r="I610" i="1"/>
  <c r="M610" i="1"/>
  <c r="G610" i="1"/>
  <c r="I3686" i="1"/>
  <c r="G3686" i="1"/>
  <c r="I259" i="1"/>
  <c r="G259" i="1"/>
  <c r="I5248" i="1"/>
  <c r="G5248" i="1"/>
  <c r="I757" i="1"/>
  <c r="M757" i="1"/>
  <c r="I4485" i="1"/>
  <c r="G4485" i="1"/>
  <c r="I2269" i="1"/>
  <c r="M2269" i="1"/>
  <c r="I1667" i="1"/>
  <c r="G1667" i="1"/>
  <c r="M1667" i="1"/>
  <c r="I5387" i="1"/>
  <c r="G5387" i="1"/>
  <c r="M5387" i="1"/>
  <c r="I3184" i="1"/>
  <c r="G3184" i="1"/>
  <c r="I2888" i="1"/>
  <c r="G2888" i="1"/>
  <c r="I1075" i="1"/>
  <c r="G1075" i="1"/>
  <c r="I3185" i="1"/>
  <c r="G3185" i="1"/>
  <c r="I375" i="1"/>
  <c r="G375" i="1"/>
  <c r="M375" i="1"/>
  <c r="I5503" i="1"/>
  <c r="G5503" i="1"/>
  <c r="M5503" i="1"/>
  <c r="I2901" i="1"/>
  <c r="G2901" i="1"/>
  <c r="M2901" i="1"/>
  <c r="I90" i="1"/>
  <c r="G90" i="1"/>
  <c r="M90" i="1"/>
  <c r="I763" i="1"/>
  <c r="G763" i="1"/>
  <c r="M763" i="1"/>
  <c r="I2384" i="1"/>
  <c r="G2384" i="1"/>
  <c r="M2384" i="1"/>
  <c r="I3875" i="1"/>
  <c r="M3875" i="1"/>
  <c r="I2801" i="1"/>
  <c r="G2801" i="1"/>
  <c r="M2801" i="1"/>
  <c r="I1836" i="1"/>
  <c r="G1836" i="1"/>
  <c r="M1836" i="1"/>
  <c r="I2637" i="1"/>
  <c r="G2637" i="1"/>
  <c r="M2637" i="1"/>
  <c r="I4961" i="1"/>
  <c r="G4961" i="1"/>
  <c r="M4961" i="1"/>
  <c r="I17" i="1"/>
  <c r="G17" i="1"/>
  <c r="M17" i="1"/>
  <c r="I3036" i="1"/>
  <c r="G3036" i="1"/>
  <c r="M3036" i="1"/>
  <c r="I2993" i="1"/>
  <c r="G2993" i="1"/>
  <c r="I4336" i="1"/>
  <c r="G4336" i="1"/>
  <c r="M4336" i="1"/>
  <c r="I1812" i="1"/>
  <c r="M1812" i="1"/>
  <c r="G1812" i="1"/>
  <c r="I3415" i="1"/>
  <c r="G3415" i="1"/>
  <c r="I2106" i="1"/>
  <c r="M2106" i="1"/>
  <c r="G2106" i="1"/>
  <c r="I2847" i="1"/>
  <c r="G2847" i="1"/>
  <c r="M2847" i="1"/>
  <c r="I2962" i="1"/>
  <c r="M2962" i="1"/>
  <c r="G2962" i="1"/>
  <c r="I1978" i="1"/>
  <c r="M1978" i="1"/>
  <c r="I298" i="1"/>
  <c r="M298" i="1"/>
  <c r="G298" i="1"/>
  <c r="I1504" i="1"/>
  <c r="G1504" i="1"/>
  <c r="M1504" i="1"/>
  <c r="I5607" i="1"/>
  <c r="G5607" i="1"/>
  <c r="M5607" i="1"/>
  <c r="I2565" i="1"/>
  <c r="G2565" i="1"/>
  <c r="I666" i="1"/>
  <c r="G666" i="1"/>
  <c r="I1122" i="1"/>
  <c r="M1122" i="1"/>
  <c r="G1122" i="1"/>
  <c r="I1018" i="1"/>
  <c r="M1018" i="1"/>
  <c r="G1018" i="1"/>
  <c r="I5437" i="1"/>
  <c r="M5437" i="1"/>
  <c r="G5437" i="1"/>
  <c r="G4598" i="1"/>
  <c r="G1957" i="1"/>
  <c r="G2030" i="1"/>
  <c r="G4486" i="1"/>
  <c r="I945" i="1"/>
  <c r="G945" i="1"/>
  <c r="I5637" i="1"/>
  <c r="G5637" i="1"/>
  <c r="I4341" i="1"/>
  <c r="G4341" i="1"/>
  <c r="I2481" i="1"/>
  <c r="M2481" i="1"/>
  <c r="I3107" i="1"/>
  <c r="G3107" i="1"/>
  <c r="I3440" i="1"/>
  <c r="M3440" i="1"/>
  <c r="I3906" i="1"/>
  <c r="G3906" i="1"/>
  <c r="I4451" i="1"/>
  <c r="M4451" i="1"/>
  <c r="I5581" i="1"/>
  <c r="G5581" i="1"/>
  <c r="I5566" i="1"/>
  <c r="G5566" i="1"/>
  <c r="I3425" i="1"/>
  <c r="G3425" i="1"/>
  <c r="I3394" i="1"/>
  <c r="G3394" i="1"/>
  <c r="I2315" i="1"/>
  <c r="G2315" i="1"/>
  <c r="I3694" i="1"/>
  <c r="G3694" i="1"/>
  <c r="I1570" i="1"/>
  <c r="M1570" i="1"/>
  <c r="I4907" i="1"/>
  <c r="M4907" i="1"/>
  <c r="I5295" i="1"/>
  <c r="M5295" i="1"/>
  <c r="I372" i="1"/>
  <c r="M372" i="1"/>
  <c r="M3083" i="1"/>
  <c r="G2612" i="1"/>
  <c r="I3783" i="1"/>
  <c r="M3783" i="1"/>
  <c r="M1244" i="1"/>
  <c r="G40" i="1"/>
  <c r="I2651" i="1"/>
  <c r="M2651" i="1"/>
  <c r="M3039" i="1"/>
  <c r="G2073" i="1"/>
  <c r="I3423" i="1"/>
  <c r="M3423" i="1"/>
  <c r="M4508" i="1"/>
  <c r="G1262" i="1"/>
  <c r="I2589" i="1"/>
  <c r="M2589" i="1"/>
  <c r="M2613" i="1"/>
  <c r="G1162" i="1"/>
  <c r="I1020" i="1"/>
  <c r="M1020" i="1"/>
  <c r="M394" i="1"/>
  <c r="G1072" i="1"/>
  <c r="I1017" i="1"/>
  <c r="M1017" i="1"/>
  <c r="M4070" i="1"/>
  <c r="G1985" i="1"/>
  <c r="I2916" i="1"/>
  <c r="M2916" i="1"/>
  <c r="M5415" i="1"/>
  <c r="G1381" i="1"/>
  <c r="I1286" i="1"/>
  <c r="M1286" i="1"/>
  <c r="M1941" i="1"/>
  <c r="G5081" i="1"/>
  <c r="I3228" i="1"/>
  <c r="M3228" i="1"/>
  <c r="M2173" i="1"/>
  <c r="I3782" i="1"/>
  <c r="G3782" i="1"/>
  <c r="I4796" i="1"/>
  <c r="G4796" i="1"/>
  <c r="I2961" i="1"/>
  <c r="G2961" i="1"/>
  <c r="M3886" i="1"/>
  <c r="I1264" i="1"/>
  <c r="M1264" i="1"/>
  <c r="G1264" i="1"/>
  <c r="I5338" i="1"/>
  <c r="G5338" i="1"/>
  <c r="I4858" i="1"/>
  <c r="G4858" i="1"/>
  <c r="I3250" i="1"/>
  <c r="G3250" i="1"/>
  <c r="M1237" i="1"/>
  <c r="I4595" i="1"/>
  <c r="G4595" i="1"/>
  <c r="I329" i="1"/>
  <c r="M329" i="1"/>
  <c r="G329" i="1"/>
  <c r="I1115" i="1"/>
  <c r="M1115" i="1"/>
  <c r="G834" i="1"/>
  <c r="I5413" i="1"/>
  <c r="G5413" i="1"/>
  <c r="I2732" i="1"/>
  <c r="G2732" i="1"/>
  <c r="I2681" i="1"/>
  <c r="G2681" i="1"/>
  <c r="M2681" i="1"/>
  <c r="I3165" i="1"/>
  <c r="G3165" i="1"/>
  <c r="M3165" i="1"/>
  <c r="I2147" i="1"/>
  <c r="M2147" i="1"/>
  <c r="I346" i="1"/>
  <c r="G346" i="1"/>
  <c r="M346" i="1"/>
  <c r="I2364" i="1"/>
  <c r="G2364" i="1"/>
  <c r="M2364" i="1"/>
  <c r="I5311" i="1"/>
  <c r="G5311" i="1"/>
  <c r="M5311" i="1"/>
  <c r="I5608" i="1"/>
  <c r="G5608" i="1"/>
  <c r="M5608" i="1"/>
  <c r="I4601" i="1"/>
  <c r="G4601" i="1"/>
  <c r="M4601" i="1"/>
  <c r="I5651" i="1"/>
  <c r="M5651" i="1"/>
  <c r="I4449" i="1"/>
  <c r="G4449" i="1"/>
  <c r="M4449" i="1"/>
  <c r="I3730" i="1"/>
  <c r="G3730" i="1"/>
  <c r="M3730" i="1"/>
  <c r="I2385" i="1"/>
  <c r="G2385" i="1"/>
  <c r="I4594" i="1"/>
  <c r="G4594" i="1"/>
  <c r="M4594" i="1"/>
  <c r="I3017" i="1"/>
  <c r="G3017" i="1"/>
  <c r="M3017" i="1"/>
  <c r="I2241" i="1"/>
  <c r="G2241" i="1"/>
  <c r="M2241" i="1"/>
  <c r="I2434" i="1"/>
  <c r="G2434" i="1"/>
  <c r="I5652" i="1"/>
  <c r="M5652" i="1"/>
  <c r="I4665" i="1"/>
  <c r="G4665" i="1"/>
  <c r="M4665" i="1"/>
  <c r="I3977" i="1"/>
  <c r="G3977" i="1"/>
  <c r="I3058" i="1"/>
  <c r="M3058" i="1"/>
  <c r="G3058" i="1"/>
  <c r="I476" i="1"/>
  <c r="M476" i="1"/>
  <c r="G476" i="1"/>
  <c r="I4065" i="1"/>
  <c r="G4065" i="1"/>
  <c r="M4065" i="1"/>
  <c r="I2823" i="1"/>
  <c r="G2823" i="1"/>
  <c r="M2823" i="1"/>
  <c r="I4092" i="1"/>
  <c r="G4092" i="1"/>
  <c r="M4092" i="1"/>
  <c r="I3644" i="1"/>
  <c r="M3644" i="1"/>
  <c r="I4502" i="1"/>
  <c r="G4502" i="1"/>
  <c r="G5133" i="1"/>
  <c r="G5481" i="1"/>
  <c r="G2006" i="1"/>
  <c r="G4879" i="1"/>
  <c r="M5133" i="1"/>
  <c r="M5481" i="1"/>
  <c r="M2006" i="1"/>
  <c r="M4598" i="1"/>
  <c r="M1957" i="1"/>
  <c r="M4879" i="1"/>
  <c r="M2030" i="1"/>
  <c r="M4486" i="1"/>
  <c r="M226" i="1"/>
  <c r="G16" i="1"/>
  <c r="M1525" i="1"/>
  <c r="M2109" i="1"/>
  <c r="M3492" i="1"/>
  <c r="M4622" i="1"/>
  <c r="M3778" i="1"/>
  <c r="M925" i="1"/>
  <c r="M3139" i="1"/>
  <c r="M3828" i="1"/>
  <c r="M2998" i="1"/>
  <c r="M300" i="1"/>
  <c r="M3213" i="1"/>
  <c r="M4500" i="1"/>
  <c r="M1050" i="1"/>
  <c r="M180" i="1"/>
  <c r="M5508" i="1"/>
  <c r="M4870" i="1"/>
  <c r="G4235" i="1"/>
  <c r="G2318" i="1"/>
  <c r="M780" i="1"/>
  <c r="G3271" i="1"/>
  <c r="G1961" i="1"/>
  <c r="G1628" i="1"/>
  <c r="G5225" i="1"/>
  <c r="G5316" i="1"/>
  <c r="G3710" i="1"/>
  <c r="G3349" i="1"/>
  <c r="M3014" i="1"/>
  <c r="G3714" i="1"/>
  <c r="M2074" i="1"/>
  <c r="G2708" i="1"/>
  <c r="M3981" i="1"/>
  <c r="G3657" i="1"/>
  <c r="G1026" i="1"/>
  <c r="G3111" i="1"/>
  <c r="G3008" i="1"/>
  <c r="G1864" i="1"/>
  <c r="G2891" i="1"/>
  <c r="G2532" i="1"/>
  <c r="G3851" i="1"/>
  <c r="M4313" i="1"/>
  <c r="M2371" i="1"/>
  <c r="G356" i="1"/>
  <c r="M4126" i="1"/>
  <c r="M2201" i="1"/>
  <c r="G5417" i="1"/>
  <c r="G3426" i="1"/>
  <c r="M897" i="1"/>
  <c r="G3637" i="1"/>
  <c r="M4672" i="1"/>
  <c r="G3104" i="1"/>
  <c r="M348" i="1"/>
  <c r="G2510" i="1"/>
  <c r="M212" i="1"/>
  <c r="G4026" i="1"/>
  <c r="G4006" i="1"/>
  <c r="G3515" i="1"/>
  <c r="M4047" i="1"/>
  <c r="M1402" i="1"/>
  <c r="M5204" i="1"/>
  <c r="M1453" i="1"/>
  <c r="G5205" i="1"/>
  <c r="G2704" i="1"/>
  <c r="G1986" i="1"/>
  <c r="M5134" i="1"/>
  <c r="G2079" i="1"/>
  <c r="M2295" i="1"/>
  <c r="G548" i="1"/>
  <c r="M2988" i="1"/>
  <c r="I2582" i="1"/>
  <c r="M2582" i="1"/>
  <c r="I58" i="1"/>
  <c r="G58" i="1"/>
  <c r="G2052" i="1"/>
  <c r="I3238" i="1"/>
  <c r="G3238" i="1"/>
  <c r="I4118" i="1"/>
  <c r="M4118" i="1"/>
  <c r="G4717" i="1"/>
  <c r="G2939" i="1"/>
  <c r="I4400" i="1"/>
  <c r="M4400" i="1"/>
  <c r="G350" i="1"/>
  <c r="G1341" i="1"/>
  <c r="I1282" i="1"/>
  <c r="M1282" i="1"/>
  <c r="M2148" i="1"/>
  <c r="G596" i="1"/>
  <c r="M160" i="1"/>
  <c r="I1362" i="1"/>
  <c r="G1362" i="1"/>
  <c r="G3904" i="1"/>
  <c r="M2960" i="1"/>
  <c r="I2387" i="1"/>
  <c r="M2387" i="1"/>
  <c r="I2128" i="1"/>
  <c r="M2128" i="1"/>
  <c r="G5483" i="1"/>
  <c r="I3273" i="1"/>
  <c r="M3273" i="1"/>
  <c r="I3801" i="1"/>
  <c r="G3801" i="1"/>
  <c r="I4990" i="1"/>
  <c r="M4990" i="1"/>
  <c r="I4817" i="1"/>
  <c r="M4817" i="1"/>
  <c r="I4146" i="1"/>
  <c r="M4146" i="1"/>
  <c r="M1697" i="1"/>
  <c r="G1595" i="1"/>
  <c r="G759" i="1"/>
  <c r="I373" i="1"/>
  <c r="M373" i="1"/>
  <c r="M1670" i="1"/>
  <c r="G5296" i="1"/>
  <c r="G2561" i="1"/>
  <c r="I4593" i="1"/>
  <c r="M4593" i="1"/>
  <c r="M4792" i="1"/>
  <c r="G5650" i="1"/>
  <c r="G4721" i="1"/>
  <c r="I4208" i="1"/>
  <c r="M4208" i="1"/>
  <c r="M4054" i="1"/>
  <c r="G1882" i="1"/>
  <c r="G1048" i="1"/>
  <c r="I660" i="1"/>
  <c r="M660" i="1"/>
  <c r="M5318" i="1"/>
  <c r="G764" i="1"/>
  <c r="I808" i="1"/>
  <c r="M808" i="1"/>
  <c r="G64" i="1"/>
  <c r="I850" i="1"/>
  <c r="M850" i="1"/>
  <c r="I112" i="1"/>
  <c r="M112" i="1"/>
  <c r="I4432" i="1"/>
  <c r="M4432" i="1"/>
  <c r="I2898" i="1"/>
  <c r="M2898" i="1"/>
  <c r="I3022" i="1"/>
  <c r="M3022" i="1"/>
  <c r="I4163" i="1"/>
  <c r="M4163" i="1"/>
  <c r="G4163" i="1"/>
  <c r="I779" i="1"/>
  <c r="M779" i="1"/>
  <c r="G779" i="1"/>
  <c r="I1935" i="1"/>
  <c r="M1935" i="1"/>
  <c r="G1935" i="1"/>
  <c r="I2920" i="1"/>
  <c r="M2920" i="1"/>
  <c r="G2920" i="1"/>
  <c r="I202" i="1"/>
  <c r="M202" i="1"/>
  <c r="G202" i="1"/>
  <c r="I3663" i="1"/>
  <c r="M3663" i="1"/>
  <c r="G3663" i="1"/>
  <c r="I4712" i="1"/>
  <c r="M4712" i="1"/>
  <c r="G4712" i="1"/>
  <c r="I1450" i="1"/>
  <c r="G1450" i="1"/>
  <c r="I877" i="1"/>
  <c r="M877" i="1"/>
  <c r="G877" i="1"/>
  <c r="I3464" i="1"/>
  <c r="M3464" i="1"/>
  <c r="G3464" i="1"/>
  <c r="I4688" i="1"/>
  <c r="M4688" i="1"/>
  <c r="G4688" i="1"/>
  <c r="I2745" i="1"/>
  <c r="M2745" i="1"/>
  <c r="G2745" i="1"/>
  <c r="I3127" i="1"/>
  <c r="G3127" i="1"/>
  <c r="I4917" i="1"/>
  <c r="G4917" i="1"/>
  <c r="I1649" i="1"/>
  <c r="G1649" i="1"/>
  <c r="I2560" i="1"/>
  <c r="G2560" i="1"/>
  <c r="I183" i="1"/>
  <c r="M183" i="1"/>
  <c r="G183" i="1"/>
  <c r="I4838" i="1"/>
  <c r="M4838" i="1"/>
  <c r="G4838" i="1"/>
  <c r="I618" i="1"/>
  <c r="G618" i="1"/>
  <c r="I163" i="1"/>
  <c r="G163" i="1"/>
  <c r="I667" i="1"/>
  <c r="M667" i="1"/>
  <c r="I2252" i="1"/>
  <c r="G2252" i="1"/>
  <c r="I2244" i="1"/>
  <c r="G2244" i="1"/>
  <c r="I4989" i="1"/>
  <c r="G4989" i="1"/>
  <c r="M4989" i="1"/>
  <c r="I62" i="1"/>
  <c r="G62" i="1"/>
  <c r="M62" i="1"/>
  <c r="I1889" i="1"/>
  <c r="G1889" i="1"/>
  <c r="M1889" i="1"/>
  <c r="I5144" i="1"/>
  <c r="G5144" i="1"/>
  <c r="M5144" i="1"/>
  <c r="I1068" i="1"/>
  <c r="G1068" i="1"/>
  <c r="M1068" i="1"/>
  <c r="I2228" i="1"/>
  <c r="G2228" i="1"/>
  <c r="M2228" i="1"/>
  <c r="I2923" i="1"/>
  <c r="G2923" i="1"/>
  <c r="M2923" i="1"/>
  <c r="I1259" i="1"/>
  <c r="M1259" i="1"/>
  <c r="I3035" i="1"/>
  <c r="G3035" i="1"/>
  <c r="I4619" i="1"/>
  <c r="G4619" i="1"/>
  <c r="M4619" i="1"/>
  <c r="I803" i="1"/>
  <c r="G803" i="1"/>
  <c r="M803" i="1"/>
  <c r="I4260" i="1"/>
  <c r="G4260" i="1"/>
  <c r="I5126" i="1"/>
  <c r="G5126" i="1"/>
  <c r="M5126" i="1"/>
  <c r="I5073" i="1"/>
  <c r="G5073" i="1"/>
  <c r="M5073" i="1"/>
  <c r="I4262" i="1"/>
  <c r="G4262" i="1"/>
  <c r="I1787" i="1"/>
  <c r="G1787" i="1"/>
  <c r="M1787" i="1"/>
  <c r="I2025" i="1"/>
  <c r="G2025" i="1"/>
  <c r="M2025" i="1"/>
  <c r="I2873" i="1"/>
  <c r="M2873" i="1"/>
  <c r="G2873" i="1"/>
  <c r="I1713" i="1"/>
  <c r="M1713" i="1"/>
  <c r="G1713" i="1"/>
  <c r="I2055" i="1"/>
  <c r="M2055" i="1"/>
  <c r="I4174" i="1"/>
  <c r="M4174" i="1"/>
  <c r="I2852" i="1"/>
  <c r="G2852" i="1"/>
  <c r="M2852" i="1"/>
  <c r="G1094" i="1"/>
  <c r="G4066" i="1"/>
  <c r="G2291" i="1"/>
  <c r="G3177" i="1"/>
  <c r="G1884" i="1"/>
  <c r="G5470" i="1"/>
  <c r="G2204" i="1"/>
  <c r="G2264" i="1"/>
  <c r="G4454" i="1"/>
  <c r="G4240" i="1"/>
  <c r="G4571" i="1"/>
  <c r="G4386" i="1"/>
  <c r="G1835" i="1"/>
  <c r="G2391" i="1"/>
  <c r="G4136" i="1"/>
  <c r="G1791" i="1"/>
  <c r="G4630" i="1"/>
  <c r="G899" i="1"/>
  <c r="G4052" i="1"/>
  <c r="G3970" i="1"/>
  <c r="G3370" i="1"/>
  <c r="G4072" i="1"/>
  <c r="G4310" i="1"/>
  <c r="G1618" i="1"/>
  <c r="G1666" i="1"/>
  <c r="G5343" i="1"/>
  <c r="G4955" i="1"/>
  <c r="G5053" i="1"/>
  <c r="G4911" i="1"/>
  <c r="G1977" i="1"/>
  <c r="G5032" i="1"/>
  <c r="G1980" i="1"/>
  <c r="G2829" i="1"/>
  <c r="G1210" i="1"/>
  <c r="G515" i="1"/>
  <c r="G1074" i="1"/>
  <c r="I2198" i="1"/>
  <c r="M2198" i="1"/>
  <c r="I4119" i="1"/>
  <c r="M4119" i="1"/>
  <c r="I898" i="1"/>
  <c r="M898" i="1"/>
  <c r="I2792" i="1"/>
  <c r="G2792" i="1"/>
  <c r="I232" i="1"/>
  <c r="M232" i="1"/>
  <c r="I1091" i="1"/>
  <c r="G1091" i="1"/>
  <c r="I2433" i="1"/>
  <c r="M2433" i="1"/>
  <c r="I4885" i="1"/>
  <c r="M4885" i="1"/>
  <c r="I4860" i="1"/>
  <c r="M4860" i="1"/>
  <c r="I1361" i="1"/>
  <c r="M1361" i="1"/>
  <c r="G1361" i="1"/>
  <c r="I4977" i="1"/>
  <c r="M4977" i="1"/>
  <c r="G4977" i="1"/>
  <c r="I4644" i="1"/>
  <c r="M4644" i="1"/>
  <c r="G4644" i="1"/>
  <c r="I3280" i="1"/>
  <c r="M3280" i="1"/>
  <c r="G3280" i="1"/>
  <c r="I3901" i="1"/>
  <c r="G3901" i="1"/>
  <c r="I1863" i="1"/>
  <c r="G1863" i="1"/>
  <c r="I5554" i="1"/>
  <c r="G5554" i="1"/>
  <c r="I4882" i="1"/>
  <c r="M4882" i="1"/>
  <c r="G4882" i="1"/>
  <c r="I4550" i="1"/>
  <c r="G4550" i="1"/>
  <c r="I2221" i="1"/>
  <c r="G2221" i="1"/>
  <c r="I1816" i="1"/>
  <c r="G1816" i="1"/>
  <c r="I3567" i="1"/>
  <c r="G3567" i="1"/>
  <c r="I2721" i="1"/>
  <c r="G2721" i="1"/>
  <c r="I879" i="1"/>
  <c r="M879" i="1"/>
  <c r="G879" i="1"/>
  <c r="I3064" i="1"/>
  <c r="G3064" i="1"/>
  <c r="I1405" i="1"/>
  <c r="G1405" i="1"/>
  <c r="I2010" i="1"/>
  <c r="G2010" i="1"/>
  <c r="I4556" i="1"/>
  <c r="G4556" i="1"/>
  <c r="I4261" i="1"/>
  <c r="G4261" i="1"/>
  <c r="M4261" i="1"/>
  <c r="I3614" i="1"/>
  <c r="G3614" i="1"/>
  <c r="M3614" i="1"/>
  <c r="I3680" i="1"/>
  <c r="G3680" i="1"/>
  <c r="M3680" i="1"/>
  <c r="I4453" i="1"/>
  <c r="G4453" i="1"/>
  <c r="M4453" i="1"/>
  <c r="I5555" i="1"/>
  <c r="G5555" i="1"/>
  <c r="M5555" i="1"/>
  <c r="I3134" i="1"/>
  <c r="G3134" i="1"/>
  <c r="M3134" i="1"/>
  <c r="I3827" i="1"/>
  <c r="G3827" i="1"/>
  <c r="M3827" i="1"/>
  <c r="I5390" i="1"/>
  <c r="G5390" i="1"/>
  <c r="M5390" i="1"/>
  <c r="I3731" i="1"/>
  <c r="G3731" i="1"/>
  <c r="M3731" i="1"/>
  <c r="I3322" i="1"/>
  <c r="G3322" i="1"/>
  <c r="M3322" i="1"/>
  <c r="I4520" i="1"/>
  <c r="G4520" i="1"/>
  <c r="M4520" i="1"/>
  <c r="I1379" i="1"/>
  <c r="G1379" i="1"/>
  <c r="M1379" i="1"/>
  <c r="I2419" i="1"/>
  <c r="G2419" i="1"/>
  <c r="M2419" i="1"/>
  <c r="I4570" i="1"/>
  <c r="G4570" i="1"/>
  <c r="M4570" i="1"/>
  <c r="I4574" i="1"/>
  <c r="G4574" i="1"/>
  <c r="M4574" i="1"/>
  <c r="I4210" i="1"/>
  <c r="G4210" i="1"/>
  <c r="M4210" i="1"/>
  <c r="I956" i="1"/>
  <c r="G956" i="1"/>
  <c r="M956" i="1"/>
  <c r="I4078" i="1"/>
  <c r="G4078" i="1"/>
  <c r="M4078" i="1"/>
  <c r="I5435" i="1"/>
  <c r="G5435" i="1"/>
  <c r="I612" i="1"/>
  <c r="G612" i="1"/>
  <c r="M612" i="1"/>
  <c r="I3178" i="1"/>
  <c r="G3178" i="1"/>
  <c r="I4956" i="1"/>
  <c r="G4956" i="1"/>
  <c r="I250" i="1"/>
  <c r="M250" i="1"/>
  <c r="I5287" i="1"/>
  <c r="G5287" i="1"/>
  <c r="M5287" i="1"/>
  <c r="I1965" i="1"/>
  <c r="G1965" i="1"/>
  <c r="I1257" i="1"/>
  <c r="G1257" i="1"/>
  <c r="M1257" i="1"/>
  <c r="I5059" i="1"/>
  <c r="G5059" i="1"/>
  <c r="G3780" i="1"/>
  <c r="G3206" i="1"/>
  <c r="G3931" i="1"/>
  <c r="G5580" i="1"/>
  <c r="G4222" i="1"/>
  <c r="I2003" i="1"/>
  <c r="M2003" i="1"/>
  <c r="I1794" i="1"/>
  <c r="G1794" i="1"/>
  <c r="I1483" i="1"/>
  <c r="M1483" i="1"/>
  <c r="I3561" i="1"/>
  <c r="M3561" i="1"/>
  <c r="I1764" i="1"/>
  <c r="M1764" i="1"/>
  <c r="I930" i="1"/>
  <c r="M930" i="1"/>
  <c r="I3333" i="1"/>
  <c r="G3333" i="1"/>
  <c r="I4457" i="1"/>
  <c r="M4457" i="1"/>
  <c r="G4457" i="1"/>
  <c r="I5514" i="1"/>
  <c r="M5514" i="1"/>
  <c r="G5514" i="1"/>
  <c r="I2650" i="1"/>
  <c r="M2650" i="1"/>
  <c r="G2650" i="1"/>
  <c r="I1067" i="1"/>
  <c r="G1067" i="1"/>
  <c r="I3332" i="1"/>
  <c r="G3332" i="1"/>
  <c r="I4002" i="1"/>
  <c r="G4002" i="1"/>
  <c r="I3662" i="1"/>
  <c r="G3662" i="1"/>
  <c r="I2626" i="1"/>
  <c r="M2626" i="1"/>
  <c r="G2626" i="1"/>
  <c r="I3975" i="1"/>
  <c r="M3975" i="1"/>
  <c r="G3975" i="1"/>
  <c r="I2866" i="1"/>
  <c r="G2866" i="1"/>
  <c r="I2850" i="1"/>
  <c r="G2850" i="1"/>
  <c r="I4918" i="1"/>
  <c r="M4918" i="1"/>
  <c r="I5244" i="1"/>
  <c r="G5244" i="1"/>
  <c r="M5244" i="1"/>
  <c r="I1163" i="1"/>
  <c r="G1163" i="1"/>
  <c r="I3175" i="1"/>
  <c r="G3175" i="1"/>
  <c r="I1714" i="1"/>
  <c r="G1714" i="1"/>
  <c r="I1427" i="1"/>
  <c r="G1427" i="1"/>
  <c r="I4000" i="1"/>
  <c r="G4000" i="1"/>
  <c r="I4764" i="1"/>
  <c r="G4764" i="1"/>
  <c r="I5270" i="1"/>
  <c r="G5270" i="1"/>
  <c r="I5004" i="1"/>
  <c r="G5004" i="1"/>
  <c r="I1931" i="1"/>
  <c r="G1931" i="1"/>
  <c r="I5323" i="1"/>
  <c r="G5323" i="1"/>
  <c r="I2653" i="1"/>
  <c r="G2653" i="1"/>
  <c r="I1761" i="1"/>
  <c r="G1761" i="1"/>
  <c r="I5110" i="1"/>
  <c r="G5110" i="1"/>
  <c r="I1982" i="1"/>
  <c r="G1982" i="1"/>
  <c r="I4625" i="1"/>
  <c r="G4625" i="1"/>
  <c r="I4711" i="1"/>
  <c r="G4711" i="1"/>
  <c r="I2011" i="1"/>
  <c r="G2011" i="1"/>
  <c r="I2170" i="1"/>
  <c r="G2170" i="1"/>
  <c r="I3019" i="1"/>
  <c r="G3019" i="1"/>
  <c r="I1866" i="1"/>
  <c r="G1866" i="1"/>
  <c r="I1643" i="1"/>
  <c r="G1643" i="1"/>
  <c r="M1643" i="1"/>
  <c r="I3908" i="1"/>
  <c r="G3908" i="1"/>
  <c r="M3908" i="1"/>
  <c r="I4144" i="1"/>
  <c r="G4144" i="1"/>
  <c r="M4144" i="1"/>
  <c r="I5410" i="1"/>
  <c r="G5410" i="1"/>
  <c r="I2608" i="1"/>
  <c r="G2608" i="1"/>
  <c r="I2607" i="1"/>
  <c r="G2607" i="1"/>
  <c r="M2607" i="1"/>
  <c r="I3706" i="1"/>
  <c r="G3706" i="1"/>
  <c r="I4426" i="1"/>
  <c r="G4426" i="1"/>
  <c r="G2985" i="1"/>
  <c r="G2900" i="1"/>
  <c r="G5322" i="1"/>
  <c r="G4719" i="1"/>
  <c r="M3780" i="1"/>
  <c r="M1718" i="1"/>
  <c r="M2012" i="1"/>
  <c r="M3206" i="1"/>
  <c r="M3931" i="1"/>
  <c r="M5580" i="1"/>
  <c r="G3042" i="1"/>
  <c r="M4222" i="1"/>
  <c r="M933" i="1"/>
  <c r="M3108" i="1"/>
  <c r="M5590" i="1"/>
  <c r="G2032" i="1"/>
  <c r="M4787" i="1"/>
  <c r="M4425" i="1"/>
  <c r="M5317" i="1"/>
  <c r="M3306" i="1"/>
  <c r="M710" i="1"/>
  <c r="M2313" i="1"/>
  <c r="M3949" i="1"/>
  <c r="M3591" i="1"/>
  <c r="M5266" i="1"/>
  <c r="M3129" i="1"/>
  <c r="M539" i="1"/>
  <c r="M5469" i="1"/>
  <c r="M3762" i="1"/>
  <c r="M4141" i="1"/>
  <c r="G1819" i="1"/>
  <c r="M3210" i="1"/>
  <c r="M3115" i="1"/>
  <c r="G3560" i="1"/>
  <c r="M1236" i="1"/>
  <c r="G4621" i="1"/>
  <c r="M4843" i="1"/>
  <c r="M4957" i="1"/>
  <c r="M4363" i="1"/>
  <c r="M849" i="1"/>
  <c r="M1312" i="1"/>
  <c r="M3393" i="1"/>
  <c r="G4098" i="1"/>
  <c r="M4551" i="1"/>
  <c r="M5536" i="1"/>
  <c r="M2604" i="1"/>
  <c r="M4567" i="1"/>
  <c r="M4004" i="1"/>
  <c r="M2776" i="1"/>
  <c r="M4143" i="1"/>
  <c r="G5247" i="1"/>
  <c r="M4522" i="1"/>
  <c r="G2797" i="1"/>
  <c r="M3212" i="1"/>
  <c r="M3429" i="1"/>
  <c r="M4184" i="1"/>
  <c r="M3718" i="1"/>
  <c r="G5195" i="1"/>
  <c r="M5516" i="1"/>
  <c r="I3759" i="1"/>
  <c r="M3759" i="1"/>
  <c r="M115" i="1"/>
  <c r="M826" i="1"/>
  <c r="M5539" i="1"/>
  <c r="M2631" i="1"/>
  <c r="M3369" i="1"/>
  <c r="M2780" i="1"/>
  <c r="M1771" i="1"/>
  <c r="M1883" i="1"/>
  <c r="M1698" i="1"/>
  <c r="G2198" i="1"/>
  <c r="I4575" i="1"/>
  <c r="M4575" i="1"/>
  <c r="G4003" i="1"/>
  <c r="G4119" i="1"/>
  <c r="I4099" i="1"/>
  <c r="M4099" i="1"/>
  <c r="G898" i="1"/>
  <c r="M2792" i="1"/>
  <c r="G232" i="1"/>
  <c r="M1091" i="1"/>
  <c r="I2967" i="1"/>
  <c r="G2967" i="1"/>
  <c r="M5215" i="1"/>
  <c r="M3298" i="1"/>
  <c r="M639" i="1"/>
  <c r="M5589" i="1"/>
  <c r="M1671" i="1"/>
  <c r="M2635" i="1"/>
  <c r="M5127" i="1"/>
  <c r="M805" i="1"/>
  <c r="M4884" i="1"/>
  <c r="M4929" i="1"/>
  <c r="M1070" i="1"/>
  <c r="M2078" i="1"/>
  <c r="M5556" i="1"/>
  <c r="M2948" i="1"/>
  <c r="G2433" i="1"/>
  <c r="I3837" i="1"/>
  <c r="M3837" i="1"/>
  <c r="M593" i="1"/>
  <c r="M3520" i="1"/>
  <c r="M2125" i="1"/>
  <c r="M1720" i="1"/>
  <c r="M833" i="1"/>
  <c r="G4885" i="1"/>
  <c r="I853" i="1"/>
  <c r="M853" i="1"/>
  <c r="G4860" i="1"/>
  <c r="I4714" i="1"/>
  <c r="G4714" i="1"/>
  <c r="I5611" i="1"/>
  <c r="G5611" i="1"/>
  <c r="G4664" i="1"/>
  <c r="I4890" i="1"/>
  <c r="M4890" i="1"/>
  <c r="G4890" i="1"/>
  <c r="I302" i="1"/>
  <c r="M302" i="1"/>
  <c r="G302" i="1"/>
  <c r="G3094" i="1"/>
  <c r="I4532" i="1"/>
  <c r="M4532" i="1"/>
  <c r="G4532" i="1"/>
  <c r="I2562" i="1"/>
  <c r="M2562" i="1"/>
  <c r="G2562" i="1"/>
  <c r="I1505" i="1"/>
  <c r="M1505" i="1"/>
  <c r="G1505" i="1"/>
  <c r="I3881" i="1"/>
  <c r="M3881" i="1"/>
  <c r="G3881" i="1"/>
  <c r="I2728" i="1"/>
  <c r="G2728" i="1"/>
  <c r="M3901" i="1"/>
  <c r="I2584" i="1"/>
  <c r="G2584" i="1"/>
  <c r="M1863" i="1"/>
  <c r="I2703" i="1"/>
  <c r="G2703" i="1"/>
  <c r="I1524" i="1"/>
  <c r="M1524" i="1"/>
  <c r="G1524" i="1"/>
  <c r="I4191" i="1"/>
  <c r="M4191" i="1"/>
  <c r="G4191" i="1"/>
  <c r="I494" i="1"/>
  <c r="M494" i="1"/>
  <c r="G494" i="1"/>
  <c r="G5250" i="1"/>
  <c r="I3401" i="1"/>
  <c r="M3401" i="1"/>
  <c r="G3401" i="1"/>
  <c r="I3209" i="1"/>
  <c r="G3209" i="1"/>
  <c r="I2779" i="1"/>
  <c r="M2779" i="1"/>
  <c r="G2779" i="1"/>
  <c r="I420" i="1"/>
  <c r="M420" i="1"/>
  <c r="G420" i="1"/>
  <c r="M4814" i="1"/>
  <c r="M5554" i="1"/>
  <c r="I2986" i="1"/>
  <c r="G2986" i="1"/>
  <c r="I4505" i="1"/>
  <c r="G4505" i="1"/>
  <c r="M4550" i="1"/>
  <c r="M1816" i="1"/>
  <c r="M4831" i="1"/>
  <c r="I4958" i="1"/>
  <c r="G4958" i="1"/>
  <c r="M2338" i="1"/>
  <c r="I5293" i="1"/>
  <c r="G5293" i="1"/>
  <c r="M2721" i="1"/>
  <c r="I4985" i="1"/>
  <c r="G4985" i="1"/>
  <c r="G400" i="1"/>
  <c r="I493" i="1"/>
  <c r="M493" i="1"/>
  <c r="I903" i="1"/>
  <c r="M903" i="1"/>
  <c r="G903" i="1"/>
  <c r="I1003" i="1"/>
  <c r="M1003" i="1"/>
  <c r="G1003" i="1"/>
  <c r="M3064" i="1"/>
  <c r="M2010" i="1"/>
  <c r="I3976" i="1"/>
  <c r="G3976" i="1"/>
  <c r="I2828" i="1"/>
  <c r="G2828" i="1"/>
  <c r="I4280" i="1"/>
  <c r="G4280" i="1"/>
  <c r="I3153" i="1"/>
  <c r="G3153" i="1"/>
  <c r="I4145" i="1"/>
  <c r="G4145" i="1"/>
  <c r="I1451" i="1"/>
  <c r="G1451" i="1"/>
  <c r="M1451" i="1"/>
  <c r="I813" i="1"/>
  <c r="G813" i="1"/>
  <c r="M813" i="1"/>
  <c r="I179" i="1"/>
  <c r="G179" i="1"/>
  <c r="I4478" i="1"/>
  <c r="G4478" i="1"/>
  <c r="I3463" i="1"/>
  <c r="G3463" i="1"/>
  <c r="I1762" i="1"/>
  <c r="G1762" i="1"/>
  <c r="M1762" i="1"/>
  <c r="I3708" i="1"/>
  <c r="G3708" i="1"/>
  <c r="I4331" i="1"/>
  <c r="G4331" i="1"/>
  <c r="M4331" i="1"/>
  <c r="M3375" i="1"/>
  <c r="M4148" i="1"/>
  <c r="M3130" i="1"/>
  <c r="M2800" i="1"/>
  <c r="M3834" i="1"/>
  <c r="G4041" i="1"/>
  <c r="G2971" i="1"/>
  <c r="G110" i="1"/>
  <c r="M255" i="1"/>
  <c r="M4506" i="1"/>
  <c r="M1821" i="1"/>
  <c r="M5350" i="1"/>
  <c r="M203" i="1"/>
  <c r="M2126" i="1"/>
  <c r="M4383" i="1"/>
  <c r="M2099" i="1"/>
  <c r="M2701" i="1"/>
  <c r="M491" i="1"/>
  <c r="M659" i="1"/>
  <c r="G466" i="1"/>
  <c r="M522" i="1"/>
  <c r="M543" i="1"/>
  <c r="M230" i="1"/>
  <c r="M235" i="1"/>
  <c r="M330" i="1"/>
  <c r="G3116" i="1"/>
  <c r="G2698" i="1"/>
  <c r="G5512" i="1"/>
  <c r="G2987" i="1"/>
  <c r="G5559" i="1"/>
  <c r="G2730" i="1"/>
  <c r="G5252" i="1"/>
  <c r="G4580" i="1"/>
  <c r="M5314" i="1"/>
  <c r="G5172" i="1"/>
  <c r="M4765" i="1"/>
  <c r="G3715" i="1"/>
  <c r="M4385" i="1"/>
  <c r="G1503" i="1"/>
  <c r="G4046" i="1"/>
  <c r="G5482" i="1"/>
  <c r="G5626" i="1"/>
  <c r="G3400" i="1"/>
  <c r="G4068" i="1"/>
  <c r="G496" i="1"/>
  <c r="G4603" i="1"/>
  <c r="G587" i="1"/>
  <c r="M3712" i="1"/>
  <c r="G1788" i="1"/>
  <c r="G2417" i="1"/>
  <c r="G2733" i="1"/>
  <c r="G2152" i="1"/>
  <c r="G2772" i="1"/>
  <c r="G4905" i="1"/>
  <c r="G2459" i="1"/>
  <c r="G3157" i="1"/>
  <c r="G1307" i="1"/>
  <c r="G3909" i="1"/>
  <c r="G1861" i="1"/>
  <c r="G3709" i="1"/>
  <c r="G2222" i="1"/>
  <c r="G2774" i="1"/>
  <c r="G1813" i="1"/>
  <c r="G5080" i="1"/>
  <c r="G187" i="1"/>
  <c r="G3761" i="1"/>
  <c r="G1572" i="1"/>
  <c r="G1114" i="1"/>
  <c r="M3741" i="1"/>
  <c r="G2674" i="1"/>
  <c r="M1065" i="1"/>
  <c r="G2488" i="1"/>
  <c r="M1213" i="1"/>
  <c r="G3142" i="1"/>
  <c r="M4484" i="1"/>
  <c r="G260" i="1"/>
  <c r="G2753" i="1"/>
  <c r="G2177" i="1"/>
  <c r="G2770" i="1"/>
  <c r="G3563" i="1"/>
  <c r="G4774" i="1"/>
  <c r="M4789" i="1"/>
  <c r="G2746" i="1"/>
  <c r="M3085" i="1"/>
  <c r="G523" i="1"/>
  <c r="G1930" i="1"/>
  <c r="M3230" i="1"/>
  <c r="G4388" i="1"/>
  <c r="M3011" i="1"/>
  <c r="G4600" i="1"/>
  <c r="M469" i="1"/>
  <c r="M663" i="1"/>
  <c r="G3442" i="1"/>
  <c r="G4213" i="1"/>
  <c r="G3873" i="1"/>
  <c r="G4867" i="1"/>
  <c r="M5221" i="1"/>
  <c r="G3907" i="1"/>
  <c r="M3667" i="1"/>
  <c r="G4859" i="1"/>
  <c r="M3381" i="1"/>
  <c r="G4306" i="1"/>
  <c r="M5300" i="1"/>
  <c r="G4309" i="1"/>
  <c r="M3878" i="1"/>
  <c r="M662" i="1"/>
  <c r="M1401" i="1"/>
  <c r="G731" i="1"/>
  <c r="M2340" i="1"/>
  <c r="G832" i="1"/>
  <c r="G801" i="1"/>
  <c r="G140" i="1"/>
  <c r="M2157" i="1"/>
  <c r="M1886" i="1"/>
  <c r="G5099" i="1"/>
  <c r="G3376" i="1"/>
  <c r="M3539" i="1"/>
  <c r="G588" i="1"/>
  <c r="M182" i="1"/>
  <c r="G4211" i="1"/>
  <c r="M1625" i="1"/>
  <c r="M2004" i="1"/>
  <c r="G2075" i="1"/>
  <c r="G3159" i="1"/>
  <c r="G2798" i="1"/>
  <c r="M4125" i="1"/>
  <c r="G4458" i="1"/>
  <c r="G1475" i="1"/>
  <c r="G5625" i="1"/>
  <c r="G1457" i="1"/>
  <c r="G5340" i="1"/>
  <c r="G4483" i="1"/>
  <c r="M4242" i="1"/>
  <c r="G4978" i="1"/>
  <c r="M2730" i="1"/>
  <c r="M5252" i="1"/>
  <c r="G3236" i="1"/>
  <c r="M5172" i="1"/>
  <c r="M3715" i="1"/>
  <c r="G1197" i="1"/>
  <c r="G5582" i="1"/>
  <c r="G4430" i="1"/>
  <c r="G4892" i="1"/>
  <c r="G5371" i="1"/>
  <c r="G1025" i="1"/>
  <c r="G1479" i="1"/>
  <c r="G4933" i="1"/>
  <c r="G4618" i="1"/>
  <c r="M4046" i="1"/>
  <c r="G3276" i="1"/>
  <c r="M5482" i="1"/>
  <c r="G3754" i="1"/>
  <c r="M5626" i="1"/>
  <c r="G4840" i="1"/>
  <c r="M3400" i="1"/>
  <c r="G274" i="1"/>
  <c r="M4068" i="1"/>
  <c r="G1089" i="1"/>
  <c r="M496" i="1"/>
  <c r="G5409" i="1"/>
  <c r="M4603" i="1"/>
  <c r="G707" i="1"/>
  <c r="M587" i="1"/>
  <c r="G1212" i="1"/>
  <c r="M1572" i="1"/>
  <c r="G5513" i="1"/>
  <c r="M1114" i="1"/>
  <c r="M2753" i="1"/>
  <c r="G2367" i="1"/>
  <c r="M2177" i="1"/>
  <c r="G3091" i="1"/>
  <c r="M2770" i="1"/>
  <c r="G5386" i="1"/>
  <c r="M3563" i="1"/>
  <c r="G4215" i="1"/>
  <c r="M4774" i="1"/>
  <c r="G3345" i="1"/>
  <c r="G714" i="1"/>
  <c r="G4165" i="1"/>
  <c r="G2683" i="1"/>
  <c r="G2627" i="1"/>
  <c r="G426" i="1"/>
  <c r="G35" i="1"/>
  <c r="G1119" i="1"/>
  <c r="G3110" i="1"/>
  <c r="G595" i="1"/>
  <c r="G2950" i="1"/>
  <c r="G2632" i="1"/>
  <c r="G3474" i="1"/>
  <c r="G4170" i="1"/>
  <c r="G5439" i="1"/>
  <c r="M4867" i="1"/>
  <c r="G5229" i="1"/>
  <c r="M4309" i="1"/>
  <c r="M590" i="1"/>
  <c r="M82" i="1"/>
  <c r="M731" i="1"/>
  <c r="M832" i="1"/>
  <c r="M801" i="1"/>
  <c r="G1908" i="1"/>
  <c r="G5531" i="1"/>
  <c r="G2317" i="1"/>
  <c r="G781" i="1"/>
  <c r="G567" i="1"/>
  <c r="G4334" i="1"/>
  <c r="G4720" i="1"/>
  <c r="G2002" i="1"/>
  <c r="M3376" i="1"/>
  <c r="G4258" i="1"/>
  <c r="G547" i="1"/>
  <c r="G5462" i="1"/>
  <c r="G4149" i="1"/>
  <c r="M3159" i="1"/>
  <c r="G2804" i="1"/>
  <c r="M2798" i="1"/>
  <c r="G4405" i="1"/>
  <c r="G3154" i="1"/>
  <c r="G2924" i="1"/>
  <c r="M1475" i="1"/>
  <c r="G2769" i="1"/>
  <c r="M5625" i="1"/>
  <c r="G1428" i="1"/>
  <c r="M1457" i="1"/>
  <c r="G4044" i="1"/>
  <c r="M5340" i="1"/>
  <c r="G2251" i="1"/>
  <c r="M4483" i="1"/>
  <c r="M1137" i="1"/>
  <c r="M2528" i="1"/>
  <c r="G3326" i="1"/>
  <c r="M2722" i="1"/>
  <c r="M3105" i="1"/>
  <c r="G878" i="1"/>
  <c r="G277" i="1"/>
  <c r="G3323" i="1"/>
  <c r="G1857" i="1"/>
  <c r="G900" i="1"/>
  <c r="G2648" i="1"/>
  <c r="G1141" i="1"/>
  <c r="G753" i="1"/>
  <c r="G1785" i="1"/>
  <c r="G4759" i="1"/>
  <c r="G2913" i="1"/>
  <c r="M3392" i="1"/>
  <c r="M4813" i="1"/>
  <c r="G3849" i="1"/>
  <c r="M3427" i="1"/>
  <c r="G1598" i="1"/>
  <c r="M2731" i="1"/>
  <c r="G5537" i="1"/>
  <c r="G4077" i="1"/>
  <c r="M1622" i="1"/>
  <c r="G227" i="1"/>
  <c r="M3348" i="1"/>
  <c r="G734" i="1"/>
  <c r="M2677" i="1"/>
  <c r="G4913" i="1"/>
  <c r="M921" i="1"/>
  <c r="M16" i="1"/>
  <c r="G1525" i="1"/>
  <c r="M2843" i="1"/>
  <c r="G2109" i="1"/>
  <c r="M5199" i="1"/>
  <c r="G3492" i="1"/>
  <c r="M4569" i="1"/>
  <c r="G2336" i="1"/>
  <c r="G4622" i="1"/>
  <c r="M84" i="1"/>
  <c r="G4763" i="1"/>
  <c r="M2534" i="1"/>
  <c r="G1769" i="1"/>
  <c r="M5635" i="1"/>
  <c r="G4770" i="1"/>
  <c r="G3139" i="1"/>
  <c r="M4549" i="1"/>
  <c r="G3828" i="1"/>
  <c r="M3732" i="1"/>
  <c r="G2998" i="1"/>
  <c r="M4232" i="1"/>
  <c r="G300" i="1"/>
  <c r="M4188" i="1"/>
  <c r="G905" i="1"/>
  <c r="M3660" i="1"/>
  <c r="G2435" i="1"/>
  <c r="M3015" i="1"/>
  <c r="G1050" i="1"/>
  <c r="M3430" i="1"/>
  <c r="M1910" i="1"/>
  <c r="G5508" i="1"/>
  <c r="M928" i="1"/>
  <c r="M4235" i="1"/>
  <c r="G1549" i="1"/>
  <c r="G5326" i="1"/>
  <c r="M2318" i="1"/>
  <c r="M931" i="1"/>
  <c r="M3812" i="1"/>
  <c r="G5158" i="1"/>
  <c r="M3271" i="1"/>
  <c r="M1961" i="1"/>
  <c r="G2169" i="1"/>
  <c r="M1628" i="1"/>
  <c r="G3160" i="1"/>
  <c r="M5225" i="1"/>
  <c r="M5316" i="1"/>
  <c r="M3710" i="1"/>
  <c r="G5579" i="1"/>
  <c r="M1869" i="1"/>
  <c r="M1912" i="1"/>
  <c r="G2123" i="1"/>
  <c r="M3349" i="1"/>
  <c r="G5243" i="1"/>
  <c r="G3499" i="1"/>
  <c r="M4666" i="1"/>
  <c r="G4390" i="1"/>
  <c r="M1403" i="1"/>
  <c r="G2061" i="1"/>
  <c r="G3010" i="1"/>
  <c r="M5517" i="1"/>
  <c r="G2146" i="1"/>
  <c r="M4389" i="1"/>
  <c r="G2781" i="1"/>
  <c r="M2386" i="1"/>
  <c r="G5455" i="1"/>
  <c r="G2360" i="1"/>
  <c r="M4768" i="1"/>
  <c r="G875" i="1"/>
  <c r="M3657" i="1"/>
  <c r="M1026" i="1"/>
  <c r="G61" i="1"/>
  <c r="M3111" i="1"/>
  <c r="M3008" i="1"/>
  <c r="G2871" i="1"/>
  <c r="M1864" i="1"/>
  <c r="G2217" i="1"/>
  <c r="M2891" i="1"/>
  <c r="G2656" i="1"/>
  <c r="M2532" i="1"/>
  <c r="G1956" i="1"/>
  <c r="M3851" i="1"/>
  <c r="G3711" i="1"/>
  <c r="G3033" i="1"/>
  <c r="M5001" i="1"/>
  <c r="G1145" i="1"/>
  <c r="G806" i="1"/>
  <c r="G1741" i="1"/>
  <c r="M356" i="1"/>
  <c r="G3502" i="1"/>
  <c r="G3855" i="1"/>
  <c r="M5217" i="1"/>
  <c r="G3928" i="1"/>
  <c r="G4025" i="1"/>
  <c r="G4797" i="1"/>
  <c r="G2411" i="1"/>
  <c r="M2624" i="1"/>
  <c r="G1051" i="1"/>
  <c r="M854" i="1"/>
  <c r="G2053" i="1"/>
  <c r="G3617" i="1"/>
  <c r="M5417" i="1"/>
  <c r="G3374" i="1"/>
  <c r="M3426" i="1"/>
  <c r="G5102" i="1"/>
  <c r="G4820" i="1"/>
  <c r="M1306" i="1"/>
  <c r="G4424" i="1"/>
  <c r="G4794" i="1"/>
  <c r="M3704" i="1"/>
  <c r="G2057" i="1"/>
  <c r="M3066" i="1"/>
  <c r="G1073" i="1"/>
  <c r="M684" i="1"/>
  <c r="G3953" i="1"/>
  <c r="M2802" i="1"/>
  <c r="G1772" i="1"/>
  <c r="M4576" i="1"/>
  <c r="M2276" i="1"/>
  <c r="G2995" i="1"/>
  <c r="M4026" i="1"/>
  <c r="G3659" i="1"/>
  <c r="G2915" i="1"/>
  <c r="M4006" i="1"/>
  <c r="G1550" i="1"/>
  <c r="G3805" i="1"/>
  <c r="M3515" i="1"/>
  <c r="G4047" i="1"/>
  <c r="M4888" i="1"/>
  <c r="G4909" i="1"/>
  <c r="G1402" i="1"/>
  <c r="M3705" i="1"/>
  <c r="G2611" i="1"/>
  <c r="G5204" i="1"/>
  <c r="M1287" i="1"/>
  <c r="G3755" i="1"/>
  <c r="M3739" i="1"/>
  <c r="G4050" i="1"/>
  <c r="M2870" i="1"/>
  <c r="G5507" i="1"/>
  <c r="M2704" i="1"/>
  <c r="G5504" i="1"/>
  <c r="G2056" i="1"/>
  <c r="M1986" i="1"/>
  <c r="G3691" i="1"/>
  <c r="G5362" i="1"/>
  <c r="G5134" i="1"/>
  <c r="G2700" i="1"/>
  <c r="G1602" i="1"/>
  <c r="M548" i="1"/>
  <c r="G4354" i="1"/>
  <c r="G4809" i="1"/>
  <c r="G39" i="1"/>
  <c r="M3238" i="1"/>
  <c r="M5637" i="1"/>
  <c r="M3852" i="1"/>
  <c r="G3933" i="1"/>
  <c r="M947" i="1"/>
  <c r="M4717" i="1"/>
  <c r="G2247" i="1"/>
  <c r="I5220" i="1"/>
  <c r="G5220" i="1"/>
  <c r="M5220" i="1"/>
  <c r="I130" i="1"/>
  <c r="G130" i="1"/>
  <c r="M130" i="1"/>
  <c r="M159" i="1"/>
  <c r="G233" i="1"/>
  <c r="M878" i="1"/>
  <c r="G1243" i="1"/>
  <c r="M277" i="1"/>
  <c r="G3559" i="1"/>
  <c r="M3323" i="1"/>
  <c r="M1857" i="1"/>
  <c r="G4795" i="1"/>
  <c r="M4304" i="1"/>
  <c r="G4862" i="1"/>
  <c r="M900" i="1"/>
  <c r="G4894" i="1"/>
  <c r="M3446" i="1"/>
  <c r="M2648" i="1"/>
  <c r="G4241" i="1"/>
  <c r="M1141" i="1"/>
  <c r="G5097" i="1"/>
  <c r="M753" i="1"/>
  <c r="G2410" i="1"/>
  <c r="M3692" i="1"/>
  <c r="G2990" i="1"/>
  <c r="M1785" i="1"/>
  <c r="G4545" i="1"/>
  <c r="M2290" i="1"/>
  <c r="M784" i="1"/>
  <c r="M544" i="1"/>
  <c r="G4599" i="1"/>
  <c r="M4291" i="1"/>
  <c r="M468" i="1"/>
  <c r="M4759" i="1"/>
  <c r="G3487" i="1"/>
  <c r="M1028" i="1"/>
  <c r="M2913" i="1"/>
  <c r="M2316" i="1"/>
  <c r="M5132" i="1"/>
  <c r="M5347" i="1"/>
  <c r="M4526" i="1"/>
  <c r="M3656" i="1"/>
  <c r="M4091" i="1"/>
  <c r="M2458" i="1"/>
  <c r="G1905" i="1"/>
  <c r="M2266" i="1"/>
  <c r="G5367" i="1"/>
  <c r="M2100" i="1"/>
  <c r="M4546" i="1"/>
  <c r="M3849" i="1"/>
  <c r="G1216" i="1"/>
  <c r="M1480" i="1"/>
  <c r="M5537" i="1"/>
  <c r="M395" i="1"/>
  <c r="M3927" i="1"/>
  <c r="M4101" i="1"/>
  <c r="M2806" i="1"/>
  <c r="M2339" i="1"/>
  <c r="M38" i="1"/>
  <c r="M2336" i="1"/>
  <c r="M4763" i="1"/>
  <c r="G3778" i="1"/>
  <c r="M1769" i="1"/>
  <c r="G925" i="1"/>
  <c r="M4770" i="1"/>
  <c r="M1523" i="1"/>
  <c r="M3251" i="1"/>
  <c r="M5557" i="1"/>
  <c r="M905" i="1"/>
  <c r="G3213" i="1"/>
  <c r="M2435" i="1"/>
  <c r="G4500" i="1"/>
  <c r="M5491" i="1"/>
  <c r="M3713" i="1"/>
  <c r="G180" i="1"/>
  <c r="M3929" i="1"/>
  <c r="M2535" i="1"/>
  <c r="G4870" i="1"/>
  <c r="M1549" i="1"/>
  <c r="M2007" i="1"/>
  <c r="G780" i="1"/>
  <c r="M18" i="1"/>
  <c r="M3399" i="1"/>
  <c r="M4811" i="1"/>
  <c r="G4581" i="1"/>
  <c r="M2942" i="1"/>
  <c r="M4450" i="1"/>
  <c r="M1596" i="1"/>
  <c r="G2409" i="1"/>
  <c r="M5440" i="1"/>
  <c r="G3923" i="1"/>
  <c r="M2768" i="1"/>
  <c r="G5506" i="1"/>
  <c r="M5146" i="1"/>
  <c r="M3272" i="1"/>
  <c r="G4255" i="1"/>
  <c r="M2123" i="1"/>
  <c r="G1626" i="1"/>
  <c r="M5243" i="1"/>
  <c r="M2460" i="1"/>
  <c r="M2061" i="1"/>
  <c r="M3714" i="1"/>
  <c r="M2708" i="1"/>
  <c r="M5455" i="1"/>
  <c r="M875" i="1"/>
  <c r="G5603" i="1"/>
  <c r="M2919" i="1"/>
  <c r="G1214" i="1"/>
  <c r="M1140" i="1"/>
  <c r="M4114" i="1"/>
  <c r="G2936" i="1"/>
  <c r="M2659" i="1"/>
  <c r="M1209" i="1"/>
  <c r="M1888" i="1"/>
  <c r="M3974" i="1"/>
  <c r="M3711" i="1"/>
  <c r="M4042" i="1"/>
  <c r="M806" i="1"/>
  <c r="M4236" i="1"/>
  <c r="G2373" i="1"/>
  <c r="M3502" i="1"/>
  <c r="M3928" i="1"/>
  <c r="M4797" i="1"/>
  <c r="M1051" i="1"/>
  <c r="G1844" i="1"/>
  <c r="M2053" i="1"/>
  <c r="M3084" i="1"/>
  <c r="M5102" i="1"/>
  <c r="M4424" i="1"/>
  <c r="M3637" i="1"/>
  <c r="M3104" i="1"/>
  <c r="M2510" i="1"/>
  <c r="M1772" i="1"/>
  <c r="G3882" i="1"/>
  <c r="M4822" i="1"/>
  <c r="M3659" i="1"/>
  <c r="M1550" i="1"/>
  <c r="M2101" i="1"/>
  <c r="M4909" i="1"/>
  <c r="M2611" i="1"/>
  <c r="M2492" i="1"/>
  <c r="M5205" i="1"/>
  <c r="M1695" i="1"/>
  <c r="M5504" i="1"/>
  <c r="M3691" i="1"/>
  <c r="M2296" i="1"/>
  <c r="M2079" i="1"/>
  <c r="M3958" i="1"/>
  <c r="M4354" i="1"/>
  <c r="M1002" i="1"/>
  <c r="M4809" i="1"/>
  <c r="M39" i="1"/>
  <c r="M1792" i="1"/>
  <c r="G4266" i="1"/>
  <c r="M4197" i="1"/>
  <c r="G4716" i="1"/>
  <c r="M3804" i="1"/>
  <c r="M3933" i="1"/>
  <c r="M3543" i="1"/>
  <c r="M2247" i="1"/>
  <c r="I3516" i="1"/>
  <c r="G3516" i="1"/>
  <c r="M3516" i="1"/>
  <c r="I3807" i="1"/>
  <c r="G3807" i="1"/>
  <c r="M3807" i="1"/>
  <c r="M10" i="1"/>
  <c r="G1137" i="1"/>
  <c r="G2722" i="1"/>
  <c r="G3105" i="1"/>
  <c r="M4581" i="1"/>
  <c r="M2169" i="1"/>
  <c r="M3160" i="1"/>
  <c r="M2409" i="1"/>
  <c r="M3923" i="1"/>
  <c r="M5506" i="1"/>
  <c r="M5579" i="1"/>
  <c r="M4255" i="1"/>
  <c r="M1626" i="1"/>
  <c r="M3499" i="1"/>
  <c r="M4390" i="1"/>
  <c r="M3010" i="1"/>
  <c r="M2146" i="1"/>
  <c r="M2781" i="1"/>
  <c r="M2360" i="1"/>
  <c r="M5603" i="1"/>
  <c r="M1214" i="1"/>
  <c r="M61" i="1"/>
  <c r="M2936" i="1"/>
  <c r="M2871" i="1"/>
  <c r="M2217" i="1"/>
  <c r="M2656" i="1"/>
  <c r="M1956" i="1"/>
  <c r="M3033" i="1"/>
  <c r="M1145" i="1"/>
  <c r="M1741" i="1"/>
  <c r="M2373" i="1"/>
  <c r="M3855" i="1"/>
  <c r="M4025" i="1"/>
  <c r="M2411" i="1"/>
  <c r="M1844" i="1"/>
  <c r="M3617" i="1"/>
  <c r="M3374" i="1"/>
  <c r="M4820" i="1"/>
  <c r="M4794" i="1"/>
  <c r="M2057" i="1"/>
  <c r="M1073" i="1"/>
  <c r="M3953" i="1"/>
  <c r="M3882" i="1"/>
  <c r="I419" i="1"/>
  <c r="M419" i="1"/>
  <c r="I4815" i="1"/>
  <c r="G4815" i="1"/>
  <c r="I5054" i="1"/>
  <c r="G5054" i="1"/>
  <c r="M5054" i="1"/>
  <c r="I4932" i="1"/>
  <c r="G4932" i="1"/>
  <c r="M4932" i="1"/>
  <c r="I635" i="1"/>
  <c r="G635" i="1"/>
  <c r="M635" i="1"/>
  <c r="M950" i="1"/>
  <c r="G1449" i="1"/>
  <c r="M2966" i="1"/>
  <c r="G2528" i="1"/>
  <c r="M4401" i="1"/>
  <c r="G3283" i="1"/>
  <c r="M1858" i="1"/>
  <c r="M1601" i="1"/>
  <c r="G87" i="1"/>
  <c r="M5008" i="1"/>
  <c r="G159" i="1"/>
  <c r="M233" i="1"/>
  <c r="M1243" i="1"/>
  <c r="G5656" i="1"/>
  <c r="M3559" i="1"/>
  <c r="M5031" i="1"/>
  <c r="M4284" i="1"/>
  <c r="G4304" i="1"/>
  <c r="M4862" i="1"/>
  <c r="M4894" i="1"/>
  <c r="G284" i="1"/>
  <c r="G3446" i="1"/>
  <c r="M1617" i="1"/>
  <c r="M4241" i="1"/>
  <c r="G4934" i="1"/>
  <c r="M5097" i="1"/>
  <c r="M2410" i="1"/>
  <c r="G3639" i="1"/>
  <c r="G3692" i="1"/>
  <c r="M2990" i="1"/>
  <c r="M4545" i="1"/>
  <c r="G2290" i="1"/>
  <c r="M1336" i="1"/>
  <c r="G784" i="1"/>
  <c r="M4362" i="1"/>
  <c r="G544" i="1"/>
  <c r="M4599" i="1"/>
  <c r="G4291" i="1"/>
  <c r="M735" i="1"/>
  <c r="G468" i="1"/>
  <c r="M946" i="1"/>
  <c r="M3487" i="1"/>
  <c r="G1028" i="1"/>
  <c r="M4342" i="1"/>
  <c r="M3994" i="1"/>
  <c r="G2316" i="1"/>
  <c r="M4960" i="1"/>
  <c r="G5132" i="1"/>
  <c r="M3162" i="1"/>
  <c r="G5347" i="1"/>
  <c r="M4579" i="1"/>
  <c r="G4526" i="1"/>
  <c r="M2484" i="1"/>
  <c r="G3656" i="1"/>
  <c r="M1838" i="1"/>
  <c r="G4091" i="1"/>
  <c r="M2633" i="1"/>
  <c r="G2458" i="1"/>
  <c r="G2266" i="1"/>
  <c r="G2100" i="1"/>
  <c r="G4546" i="1"/>
  <c r="G1480" i="1"/>
  <c r="G395" i="1"/>
  <c r="G3927" i="1"/>
  <c r="G4101" i="1"/>
  <c r="G2806" i="1"/>
  <c r="G2339" i="1"/>
  <c r="G38" i="1"/>
  <c r="G1523" i="1"/>
  <c r="G3251" i="1"/>
  <c r="G5557" i="1"/>
  <c r="G5491" i="1"/>
  <c r="G3713" i="1"/>
  <c r="G3929" i="1"/>
  <c r="G2535" i="1"/>
  <c r="G2296" i="1"/>
  <c r="G3958" i="1"/>
  <c r="G1002" i="1"/>
  <c r="G4197" i="1"/>
  <c r="G3804" i="1"/>
  <c r="G3543" i="1"/>
  <c r="M4341" i="1"/>
  <c r="I3643" i="1"/>
  <c r="G3643" i="1"/>
  <c r="M3643" i="1"/>
  <c r="I1674" i="1"/>
  <c r="G1674" i="1"/>
  <c r="M1674" i="1"/>
  <c r="G2864" i="1"/>
  <c r="M3920" i="1"/>
  <c r="M5026" i="1"/>
  <c r="M733" i="1"/>
  <c r="M1700" i="1"/>
  <c r="M3638" i="1"/>
  <c r="M3490" i="1"/>
  <c r="M5422" i="1"/>
  <c r="M2628" i="1"/>
  <c r="M4193" i="1"/>
  <c r="M1571" i="1"/>
  <c r="M5147" i="1"/>
  <c r="M2672" i="1"/>
  <c r="M4122" i="1"/>
  <c r="M3758" i="1"/>
  <c r="G740" i="1"/>
  <c r="M3777" i="1"/>
  <c r="G1789" i="1"/>
  <c r="M4219" i="1"/>
  <c r="M2196" i="1"/>
  <c r="M3823" i="1"/>
  <c r="M1218" i="1"/>
  <c r="M540" i="1"/>
  <c r="M1196" i="1"/>
  <c r="G1697" i="1"/>
  <c r="M5275" i="1"/>
  <c r="G5584" i="1"/>
  <c r="M1090" i="1"/>
  <c r="M1166" i="1"/>
  <c r="G904" i="1"/>
  <c r="M4064" i="1"/>
  <c r="M5312" i="1"/>
  <c r="G3083" i="1"/>
  <c r="M4265" i="1"/>
  <c r="G5033" i="1"/>
  <c r="M5339" i="1"/>
  <c r="G524" i="1"/>
  <c r="M5636" i="1"/>
  <c r="M5583" i="1"/>
  <c r="G1244" i="1"/>
  <c r="M1740" i="1"/>
  <c r="G2581" i="1"/>
  <c r="M157" i="1"/>
  <c r="G1337" i="1"/>
  <c r="M3945" i="1"/>
  <c r="G4054" i="1"/>
  <c r="M517" i="1"/>
  <c r="G3039" i="1"/>
  <c r="M1100" i="1"/>
  <c r="M1093" i="1"/>
  <c r="M2625" i="1"/>
  <c r="G5318" i="1"/>
  <c r="M2865" i="1"/>
  <c r="M924" i="1"/>
  <c r="G3156" i="1"/>
  <c r="M132" i="1"/>
  <c r="M108" i="1"/>
  <c r="M1933" i="1"/>
  <c r="M2457" i="1"/>
  <c r="G5035" i="1"/>
  <c r="M736" i="1"/>
  <c r="G307" i="1"/>
  <c r="M327" i="1"/>
  <c r="G404" i="1"/>
  <c r="M41" i="1"/>
  <c r="M328" i="1"/>
  <c r="M929" i="1"/>
  <c r="M857" i="1"/>
  <c r="G855" i="1"/>
  <c r="M2922" i="1"/>
  <c r="M5178" i="1"/>
  <c r="G3547" i="1"/>
  <c r="M3301" i="1"/>
  <c r="M2963" i="1"/>
  <c r="M1841" i="1"/>
  <c r="M1499" i="1"/>
  <c r="M2270" i="1"/>
  <c r="M1907" i="1"/>
  <c r="M5036" i="1"/>
  <c r="M2320" i="1"/>
  <c r="M3968" i="1"/>
  <c r="M5269" i="1"/>
  <c r="M3182" i="1"/>
  <c r="M5050" i="1"/>
  <c r="M3344" i="1"/>
  <c r="M861" i="1"/>
  <c r="M5368" i="1"/>
  <c r="M4534" i="1"/>
  <c r="G5124" i="1"/>
  <c r="M3451" i="1"/>
  <c r="M1723" i="1"/>
  <c r="G2415" i="1"/>
  <c r="M3475" i="1"/>
  <c r="G4139" i="1"/>
  <c r="M3996" i="1"/>
  <c r="M3548" i="1"/>
  <c r="M3572" i="1"/>
  <c r="M374" i="1"/>
  <c r="M3309" i="1"/>
  <c r="G2921" i="1"/>
  <c r="M3489" i="1"/>
  <c r="M5009" i="1"/>
  <c r="M448" i="1"/>
  <c r="M4527" i="1"/>
  <c r="M5002" i="1"/>
  <c r="M807" i="1"/>
  <c r="M2552" i="1"/>
  <c r="M4910" i="1"/>
  <c r="M2337" i="1"/>
  <c r="M3574" i="1"/>
  <c r="M2322" i="1"/>
  <c r="M4793" i="1"/>
  <c r="M5197" i="1"/>
  <c r="M4019" i="1"/>
  <c r="M3227" i="1"/>
  <c r="M3825" i="1"/>
  <c r="M2483" i="1"/>
  <c r="M4653" i="1"/>
  <c r="M5122" i="1"/>
  <c r="M2297" i="1"/>
  <c r="M1644" i="1"/>
  <c r="M3612" i="1"/>
  <c r="M4886" i="1"/>
  <c r="M5149" i="1"/>
  <c r="M449" i="1"/>
  <c r="M2145" i="1"/>
  <c r="M1142" i="1"/>
  <c r="M566" i="1"/>
  <c r="M827" i="1"/>
  <c r="M378" i="1"/>
  <c r="M5374" i="1"/>
  <c r="M2984" i="1"/>
  <c r="M4327" i="1"/>
  <c r="M4361" i="1"/>
  <c r="M519" i="1"/>
  <c r="M4597" i="1"/>
  <c r="M4523" i="1"/>
  <c r="M2050" i="1"/>
  <c r="M5463" i="1"/>
  <c r="M3757" i="1"/>
  <c r="M4554" i="1"/>
  <c r="M211" i="1"/>
  <c r="M2325" i="1"/>
  <c r="M2914" i="1"/>
  <c r="M3279" i="1"/>
  <c r="M3879" i="1"/>
  <c r="M209" i="1"/>
  <c r="M3164" i="1"/>
  <c r="M3450" i="1"/>
  <c r="M3061" i="1"/>
  <c r="M3641" i="1"/>
  <c r="M109" i="1"/>
  <c r="M713" i="1"/>
  <c r="M418" i="1"/>
  <c r="M379" i="1"/>
  <c r="M804" i="1"/>
  <c r="M5511" i="1"/>
  <c r="M3320" i="1"/>
  <c r="M1699" i="1"/>
  <c r="M5222" i="1"/>
  <c r="M3398" i="1"/>
  <c r="M4198" i="1"/>
  <c r="M2027" i="1"/>
  <c r="M3109" i="1"/>
  <c r="M2965" i="1"/>
  <c r="M4931" i="1"/>
  <c r="M3802" i="1"/>
  <c r="M3082" i="1"/>
  <c r="M1528" i="1"/>
  <c r="M1665" i="1"/>
  <c r="M3016" i="1"/>
  <c r="M1317" i="1"/>
  <c r="M5485" i="1"/>
  <c r="M1077" i="1"/>
  <c r="M3973" i="1"/>
  <c r="G4954" i="1"/>
  <c r="G5341" i="1"/>
  <c r="G3707" i="1"/>
  <c r="G3371" i="1"/>
  <c r="G4378" i="1"/>
  <c r="G1194" i="1"/>
  <c r="M236" i="1"/>
  <c r="G5609" i="1"/>
  <c r="M4095" i="1"/>
  <c r="G2413" i="1"/>
  <c r="M4980" i="1"/>
  <c r="G5388" i="1"/>
  <c r="G4959" i="1"/>
  <c r="M470" i="1"/>
  <c r="G4402" i="1"/>
  <c r="M569" i="1"/>
  <c r="G1139" i="1"/>
  <c r="M754" i="1"/>
  <c r="M3151" i="1"/>
  <c r="G2176" i="1"/>
  <c r="G3205" i="1"/>
  <c r="M922" i="1"/>
  <c r="G3947" i="1"/>
  <c r="M2485" i="1"/>
  <c r="G5052" i="1"/>
  <c r="M3876" i="1"/>
  <c r="M4596" i="1"/>
  <c r="M5289" i="1"/>
  <c r="G4303" i="1"/>
  <c r="M1092" i="1"/>
  <c r="G4623" i="1"/>
  <c r="M257" i="1"/>
  <c r="G2338" i="1"/>
  <c r="M4501" i="1"/>
  <c r="G3995" i="1"/>
  <c r="M3513" i="1"/>
  <c r="M4741" i="1"/>
  <c r="G442" i="1"/>
  <c r="M3319" i="1"/>
  <c r="G4604" i="1"/>
  <c r="M1171" i="1"/>
  <c r="G3607" i="1"/>
  <c r="M5442" i="1"/>
  <c r="G1172" i="1"/>
  <c r="M4673" i="1"/>
  <c r="G1987" i="1"/>
  <c r="M1533" i="1"/>
  <c r="G640" i="1"/>
  <c r="M809" i="1"/>
  <c r="G181" i="1"/>
  <c r="G251" i="1"/>
  <c r="M1621" i="1"/>
  <c r="G3735" i="1"/>
  <c r="M5578" i="1"/>
  <c r="G4174" i="1"/>
  <c r="G4509" i="1"/>
  <c r="M2081" i="1"/>
  <c r="G3158" i="1"/>
  <c r="M2026" i="1"/>
  <c r="M325" i="1"/>
  <c r="G1021" i="1"/>
  <c r="M516" i="1"/>
  <c r="G594" i="1"/>
  <c r="M400" i="1"/>
  <c r="G330" i="1"/>
  <c r="M495" i="1"/>
  <c r="G493" i="1"/>
  <c r="G2863" i="1"/>
  <c r="M786" i="1"/>
  <c r="G760" i="1"/>
  <c r="M499" i="1"/>
  <c r="G91" i="1"/>
  <c r="M3785" i="1"/>
  <c r="M3116" i="1"/>
  <c r="G1340" i="1"/>
  <c r="M4502" i="1"/>
  <c r="G2105" i="1"/>
  <c r="M1405" i="1"/>
  <c r="G1235" i="1"/>
  <c r="G4216" i="1"/>
  <c r="M2698" i="1"/>
  <c r="G4760" i="1"/>
  <c r="M5512" i="1"/>
  <c r="M2987" i="1"/>
  <c r="G3252" i="1"/>
  <c r="M5559" i="1"/>
  <c r="G1932" i="1"/>
  <c r="G4627" i="1"/>
  <c r="M1522" i="1"/>
  <c r="G3114" i="1"/>
  <c r="M4556" i="1"/>
  <c r="G1412" i="1"/>
  <c r="M1197" i="1"/>
  <c r="G1288" i="1"/>
  <c r="M5582" i="1"/>
  <c r="M4430" i="1"/>
  <c r="M4892" i="1"/>
  <c r="G3809" i="1"/>
  <c r="M5371" i="1"/>
  <c r="G4462" i="1"/>
  <c r="M1025" i="1"/>
  <c r="G1240" i="1"/>
  <c r="M1479" i="1"/>
  <c r="G2968" i="1"/>
  <c r="M4933" i="1"/>
  <c r="G4646" i="1"/>
  <c r="M4618" i="1"/>
  <c r="G3180" i="1"/>
  <c r="M1503" i="1"/>
  <c r="G2432" i="1"/>
  <c r="G2243" i="1"/>
  <c r="M2298" i="1"/>
  <c r="M4021" i="1"/>
  <c r="G1113" i="1"/>
  <c r="M1121" i="1"/>
  <c r="M2609" i="1"/>
  <c r="G2840" i="1"/>
  <c r="M422" i="1"/>
  <c r="G4316" i="1"/>
  <c r="M1001" i="1"/>
  <c r="M3200" i="1"/>
  <c r="G3877" i="1"/>
  <c r="M5148" i="1"/>
  <c r="G802" i="1"/>
  <c r="M3153" i="1"/>
  <c r="G4167" i="1"/>
  <c r="M1212" i="1"/>
  <c r="G3300" i="1"/>
  <c r="M1788" i="1"/>
  <c r="G3598" i="1"/>
  <c r="M2417" i="1"/>
  <c r="M2733" i="1"/>
  <c r="G1914" i="1"/>
  <c r="M2152" i="1"/>
  <c r="M2772" i="1"/>
  <c r="G2578" i="1"/>
  <c r="M4905" i="1"/>
  <c r="G4696" i="1"/>
  <c r="M2459" i="1"/>
  <c r="G3176" i="1"/>
  <c r="M3157" i="1"/>
  <c r="G5298" i="1"/>
  <c r="M1307" i="1"/>
  <c r="G2606" i="1"/>
  <c r="M3909" i="1"/>
  <c r="M1861" i="1"/>
  <c r="G3921" i="1"/>
  <c r="M3709" i="1"/>
  <c r="G3449" i="1"/>
  <c r="M2222" i="1"/>
  <c r="G4093" i="1"/>
  <c r="M2774" i="1"/>
  <c r="G2778" i="1"/>
  <c r="M1813" i="1"/>
  <c r="G4138" i="1"/>
  <c r="M5080" i="1"/>
  <c r="G2679" i="1"/>
  <c r="M187" i="1"/>
  <c r="G1123" i="1"/>
  <c r="M3761" i="1"/>
  <c r="G3993" i="1"/>
  <c r="G4356" i="1"/>
  <c r="M2918" i="1"/>
  <c r="M953" i="1"/>
  <c r="G2341" i="1"/>
  <c r="G782" i="1"/>
  <c r="M5435" i="1"/>
  <c r="G955" i="1"/>
  <c r="M1146" i="1"/>
  <c r="G1005" i="1"/>
  <c r="M2170" i="1"/>
  <c r="G500" i="1"/>
  <c r="M4145" i="1"/>
  <c r="G2610" i="1"/>
  <c r="M4742" i="1"/>
  <c r="G885" i="1"/>
  <c r="M3331" i="1"/>
  <c r="G5489" i="1"/>
  <c r="M2851" i="1"/>
  <c r="G1409" i="1"/>
  <c r="M758" i="1"/>
  <c r="G4162" i="1"/>
  <c r="M5274" i="1"/>
  <c r="G4528" i="1"/>
  <c r="M3465" i="1"/>
  <c r="G4641" i="1"/>
  <c r="M3019" i="1"/>
  <c r="G1767" i="1"/>
  <c r="G4693" i="1"/>
  <c r="M3345" i="1"/>
  <c r="G2585" i="1"/>
  <c r="G2362" i="1"/>
  <c r="M523" i="1"/>
  <c r="G1353" i="1"/>
  <c r="M682" i="1"/>
  <c r="G1437" i="1"/>
  <c r="M1866" i="1"/>
  <c r="M179" i="1"/>
  <c r="G644" i="1"/>
  <c r="G1120" i="1"/>
  <c r="M714" i="1"/>
  <c r="G3687" i="1"/>
  <c r="M4165" i="1"/>
  <c r="M2683" i="1"/>
  <c r="G3232" i="1"/>
  <c r="M2627" i="1"/>
  <c r="M426" i="1"/>
  <c r="G1053" i="1"/>
  <c r="G663" i="1"/>
  <c r="M35" i="1"/>
  <c r="M1119" i="1"/>
  <c r="M3110" i="1"/>
  <c r="G1186" i="1"/>
  <c r="M595" i="1"/>
  <c r="G1188" i="1"/>
  <c r="M2950" i="1"/>
  <c r="G2394" i="1"/>
  <c r="M2632" i="1"/>
  <c r="G1329" i="1"/>
  <c r="M3474" i="1"/>
  <c r="G2842" i="1"/>
  <c r="M4170" i="1"/>
  <c r="G3418" i="1"/>
  <c r="M5439" i="1"/>
  <c r="G4379" i="1"/>
  <c r="G3225" i="1"/>
  <c r="M3442" i="1"/>
  <c r="M4213" i="1"/>
  <c r="M3873" i="1"/>
  <c r="G4474" i="1"/>
  <c r="G3421" i="1"/>
  <c r="M5290" i="1"/>
  <c r="G4927" i="1"/>
  <c r="G2396" i="1"/>
  <c r="M4592" i="1"/>
  <c r="G3848" i="1"/>
  <c r="M5410" i="1"/>
  <c r="G1233" i="1"/>
  <c r="M4478" i="1"/>
  <c r="G4689" i="1"/>
  <c r="G4473" i="1"/>
  <c r="G2349" i="1"/>
  <c r="G4771" i="1"/>
  <c r="G354" i="1"/>
  <c r="G761" i="1"/>
  <c r="G4690" i="1"/>
  <c r="G206" i="1"/>
  <c r="G2437" i="1"/>
  <c r="G3013" i="1"/>
  <c r="G5315" i="1"/>
  <c r="M1965" i="1"/>
  <c r="G4221" i="1"/>
  <c r="M1908" i="1"/>
  <c r="M5531" i="1"/>
  <c r="G4914" i="1"/>
  <c r="M2317" i="1"/>
  <c r="G1648" i="1"/>
  <c r="M781" i="1"/>
  <c r="G538" i="1"/>
  <c r="M567" i="1"/>
  <c r="G3493" i="1"/>
  <c r="M4334" i="1"/>
  <c r="G3811" i="1"/>
  <c r="M4720" i="1"/>
  <c r="G1138" i="1"/>
  <c r="M2002" i="1"/>
  <c r="G2104" i="1"/>
  <c r="G835" i="1"/>
  <c r="M5099" i="1"/>
  <c r="G1258" i="1"/>
  <c r="M3040" i="1"/>
  <c r="G5196" i="1"/>
  <c r="G60" i="1"/>
  <c r="M3324" i="1"/>
  <c r="G1811" i="1"/>
  <c r="M3706" i="1"/>
  <c r="G2817" i="1"/>
  <c r="M3708" i="1"/>
  <c r="G1673" i="1"/>
  <c r="G3034" i="1"/>
  <c r="M4258" i="1"/>
  <c r="G3950" i="1"/>
  <c r="M547" i="1"/>
  <c r="G445" i="1"/>
  <c r="M5462" i="1"/>
  <c r="G2216" i="1"/>
  <c r="G2004" i="1"/>
  <c r="M4149" i="1"/>
  <c r="G3113" i="1"/>
  <c r="G5431" i="1"/>
  <c r="M2075" i="1"/>
  <c r="G4407" i="1"/>
  <c r="G5369" i="1"/>
  <c r="M5509" i="1"/>
  <c r="G2102" i="1"/>
  <c r="M4651" i="1"/>
  <c r="G3642" i="1"/>
  <c r="G2194" i="1"/>
  <c r="M5059" i="1"/>
  <c r="G3898" i="1"/>
  <c r="G2577" i="1"/>
  <c r="M4405" i="1"/>
  <c r="G2172" i="1"/>
  <c r="M3154" i="1"/>
  <c r="G4908" i="1"/>
  <c r="M2924" i="1"/>
  <c r="G5007" i="1"/>
  <c r="G1983" i="1"/>
  <c r="M4458" i="1"/>
  <c r="G326" i="1"/>
  <c r="G1313" i="1"/>
  <c r="M1283" i="1"/>
  <c r="G5025" i="1"/>
  <c r="M5098" i="1"/>
  <c r="M2314" i="1"/>
  <c r="M5271" i="1"/>
  <c r="G3969" i="1"/>
  <c r="M4477" i="1"/>
  <c r="G3693" i="1"/>
  <c r="M4426" i="1"/>
  <c r="G3207" i="1"/>
  <c r="M498" i="1"/>
  <c r="G616" i="1"/>
  <c r="M3295" i="1"/>
  <c r="M4591" i="1"/>
  <c r="G5276" i="1"/>
  <c r="M4602" i="1"/>
  <c r="M4452" i="1"/>
  <c r="G4456" i="1"/>
  <c r="M2032" i="1"/>
  <c r="G3286" i="1"/>
  <c r="M37" i="1"/>
  <c r="M4089" i="1"/>
  <c r="M472" i="1"/>
  <c r="G5075" i="1"/>
  <c r="M5484" i="1"/>
  <c r="M4818" i="1"/>
  <c r="G1096" i="1"/>
  <c r="M683" i="1"/>
  <c r="G1169" i="1"/>
  <c r="G5660" i="1"/>
  <c r="M520" i="1"/>
  <c r="G4475" i="1"/>
  <c r="M1075" i="1"/>
  <c r="G2600" i="1"/>
  <c r="M2732" i="1"/>
  <c r="M5553" i="1"/>
  <c r="G1815" i="1"/>
  <c r="M1484" i="1"/>
  <c r="G4649" i="1"/>
  <c r="M3185" i="1"/>
  <c r="G1143" i="1"/>
  <c r="M475" i="1"/>
  <c r="G5143" i="1"/>
  <c r="G852" i="1"/>
  <c r="M643" i="1"/>
  <c r="M4844" i="1"/>
  <c r="G4866" i="1"/>
  <c r="M4519" i="1"/>
  <c r="G4723" i="1"/>
  <c r="M4979" i="1"/>
  <c r="M4954" i="1"/>
  <c r="G1259" i="1"/>
  <c r="G3346" i="1"/>
  <c r="M5384" i="1"/>
  <c r="G3210" i="1"/>
  <c r="G3226" i="1"/>
  <c r="M5341" i="1"/>
  <c r="G4434" i="1"/>
  <c r="G4740" i="1"/>
  <c r="M3707" i="1"/>
  <c r="G3633" i="1"/>
  <c r="G4841" i="1"/>
  <c r="M3658" i="1"/>
  <c r="G4868" i="1"/>
  <c r="M3371" i="1"/>
  <c r="G2941" i="1"/>
  <c r="M4378" i="1"/>
  <c r="G1577" i="1"/>
  <c r="M3161" i="1"/>
  <c r="G1963" i="1"/>
  <c r="M4192" i="1"/>
  <c r="G1551" i="1"/>
  <c r="M1194" i="1"/>
  <c r="M1739" i="1"/>
  <c r="M1641" i="1"/>
  <c r="G5364" i="1"/>
  <c r="M3018" i="1"/>
  <c r="G1147" i="1"/>
  <c r="M5563" i="1"/>
  <c r="G2465" i="1"/>
  <c r="M4930" i="1"/>
  <c r="G4833" i="1"/>
  <c r="M1715" i="1"/>
  <c r="G2482" i="1"/>
  <c r="M352" i="1"/>
  <c r="M617" i="1"/>
  <c r="G1164" i="1"/>
  <c r="M2757" i="1"/>
  <c r="G4671" i="1"/>
  <c r="M2949" i="1"/>
  <c r="M5436" i="1"/>
  <c r="G5297" i="1"/>
  <c r="M4786" i="1"/>
  <c r="G4766" i="1"/>
  <c r="M1290" i="1"/>
  <c r="G4964" i="1"/>
  <c r="M3035" i="1"/>
  <c r="M1837" i="1"/>
  <c r="G4496" i="1"/>
  <c r="M2511" i="1"/>
  <c r="M3763" i="1"/>
  <c r="G2846" i="1"/>
  <c r="M5218" i="1"/>
  <c r="G1962" i="1"/>
  <c r="M5028" i="1"/>
  <c r="M4498" i="1"/>
  <c r="G1619" i="1"/>
  <c r="M4098" i="1"/>
  <c r="G2991" i="1"/>
  <c r="M2203" i="1"/>
  <c r="G3299" i="1"/>
  <c r="M4260" i="1"/>
  <c r="M4256" i="1"/>
  <c r="G3872" i="1"/>
  <c r="M2416" i="1"/>
  <c r="G2253" i="1"/>
  <c r="M4366" i="1"/>
  <c r="G2849" i="1"/>
  <c r="M2445" i="1"/>
  <c r="G3729" i="1"/>
  <c r="M2103" i="1"/>
  <c r="G184" i="1"/>
  <c r="M5123" i="1"/>
  <c r="M4214" i="1"/>
  <c r="M2652" i="1"/>
  <c r="M5532" i="1"/>
  <c r="G3875" i="1"/>
  <c r="G1981" i="1"/>
  <c r="M3372" i="1"/>
  <c r="M1355" i="1"/>
  <c r="G5651" i="1"/>
  <c r="G5370" i="1"/>
  <c r="M2749" i="1"/>
  <c r="G2583" i="1"/>
  <c r="M3395" i="1"/>
  <c r="M5361" i="1"/>
  <c r="M5265" i="1"/>
  <c r="M4410" i="1"/>
  <c r="M4333" i="1"/>
  <c r="M4939" i="1"/>
  <c r="G3978" i="1"/>
  <c r="M4698" i="1"/>
  <c r="G738" i="1"/>
  <c r="M3850" i="1"/>
  <c r="M4262" i="1"/>
  <c r="M4286" i="1"/>
  <c r="M3590" i="1"/>
  <c r="G1310" i="1"/>
  <c r="M2533" i="1"/>
  <c r="G4836" i="1"/>
  <c r="M4281" i="1"/>
  <c r="G2537" i="1"/>
  <c r="M2508" i="1"/>
  <c r="G1546" i="1"/>
  <c r="M3545" i="1"/>
  <c r="G4137" i="1"/>
  <c r="M2036" i="1"/>
  <c r="M1742" i="1"/>
  <c r="M3186" i="1"/>
  <c r="G4406" i="1"/>
  <c r="M67" i="1"/>
  <c r="M4617" i="1"/>
  <c r="M4791" i="1"/>
  <c r="G1066" i="1"/>
  <c r="M5195" i="1"/>
  <c r="G4525" i="1"/>
  <c r="M2993" i="1"/>
  <c r="G4746" i="1"/>
  <c r="M4263" i="1"/>
  <c r="M2434" i="1"/>
  <c r="G4239" i="1"/>
  <c r="M2747" i="1"/>
  <c r="G948" i="1"/>
  <c r="M88" i="1"/>
  <c r="G4507" i="1"/>
  <c r="M2468" i="1"/>
  <c r="G2491" i="1"/>
  <c r="M2392" i="1"/>
  <c r="G4533" i="1"/>
  <c r="M2267" i="1"/>
  <c r="M2344" i="1"/>
  <c r="G4744" i="1"/>
  <c r="M3443" i="1"/>
  <c r="G1960" i="1"/>
  <c r="M1193" i="1"/>
  <c r="G5078" i="1"/>
  <c r="M3957" i="1"/>
  <c r="G1238" i="1"/>
  <c r="G4769" i="1"/>
  <c r="M4003" i="1"/>
  <c r="G2342" i="1"/>
  <c r="G3088" i="1"/>
  <c r="M1388" i="1"/>
  <c r="M1125" i="1"/>
  <c r="M1330" i="1"/>
  <c r="G4963" i="1"/>
  <c r="M1794" i="1"/>
  <c r="M3466" i="1"/>
  <c r="M2229" i="1"/>
  <c r="G2602" i="1"/>
  <c r="M4264" i="1"/>
  <c r="G158" i="1"/>
  <c r="M2675" i="1"/>
  <c r="M1477" i="1"/>
  <c r="G4282" i="1"/>
  <c r="M2729" i="1"/>
  <c r="G138" i="1"/>
  <c r="M229" i="1"/>
  <c r="G4067" i="1"/>
  <c r="M691" i="1"/>
  <c r="M2974" i="1"/>
  <c r="G3233" i="1"/>
  <c r="M5505" i="1"/>
  <c r="M2658" i="1"/>
  <c r="M1627" i="1"/>
  <c r="M1719" i="1"/>
  <c r="M4521" i="1"/>
  <c r="M3415" i="1"/>
  <c r="G4497" i="1"/>
  <c r="M1810" i="1"/>
  <c r="G2076" i="1"/>
  <c r="M1647" i="1"/>
  <c r="M473" i="1"/>
  <c r="G3447" i="1"/>
  <c r="M1189" i="1"/>
  <c r="G3523" i="1"/>
  <c r="M253" i="1"/>
  <c r="G876" i="1"/>
  <c r="M4412" i="1"/>
  <c r="M4045" i="1"/>
  <c r="G589" i="1"/>
  <c r="M3977" i="1"/>
  <c r="G2867" i="1"/>
  <c r="M562" i="1"/>
  <c r="G4743" i="1"/>
  <c r="M3926" i="1"/>
  <c r="M2515" i="1"/>
  <c r="G4966" i="1"/>
  <c r="M755" i="1"/>
  <c r="M2051" i="1"/>
  <c r="M2707" i="1"/>
  <c r="G1460" i="1"/>
  <c r="M5013" i="1"/>
  <c r="G2819" i="1"/>
  <c r="M4714" i="1"/>
  <c r="M3347" i="1"/>
  <c r="G5103" i="1"/>
  <c r="M5391" i="1"/>
  <c r="G1316" i="1"/>
  <c r="G3784" i="1"/>
  <c r="M3497" i="1"/>
  <c r="M3012" i="1"/>
  <c r="G5173" i="1"/>
  <c r="M1600" i="1"/>
  <c r="G1195" i="1"/>
  <c r="M3333" i="1"/>
  <c r="G4049" i="1"/>
  <c r="M4088" i="1"/>
  <c r="G1547" i="1"/>
  <c r="M5562" i="1"/>
  <c r="G3992" i="1"/>
  <c r="M5586" i="1"/>
  <c r="G4674" i="1"/>
  <c r="M3512" i="1"/>
  <c r="G1311" i="1"/>
  <c r="M2466" i="1"/>
  <c r="G5200" i="1"/>
  <c r="M2202" i="1"/>
  <c r="G927" i="1"/>
  <c r="M3199" i="1"/>
  <c r="G2709" i="1"/>
  <c r="M5611" i="1"/>
  <c r="G4626" i="1"/>
  <c r="M4664" i="1"/>
  <c r="M5541" i="1"/>
  <c r="G4186" i="1"/>
  <c r="M1004" i="1"/>
  <c r="G2149" i="1"/>
  <c r="G3081" i="1"/>
  <c r="M3094" i="1"/>
  <c r="G2925" i="1"/>
  <c r="M3853" i="1"/>
  <c r="G2587" i="1"/>
  <c r="M4024" i="1"/>
  <c r="G2969" i="1"/>
  <c r="M275" i="1"/>
  <c r="G4027" i="1"/>
  <c r="M3086" i="1"/>
  <c r="G2989" i="1"/>
  <c r="M709" i="1"/>
  <c r="G4479" i="1"/>
  <c r="M1144" i="1"/>
  <c r="G3924" i="1"/>
  <c r="M3880" i="1"/>
  <c r="G5396" i="1"/>
  <c r="M4555" i="1"/>
  <c r="G1642" i="1"/>
  <c r="M4916" i="1"/>
  <c r="G280" i="1"/>
  <c r="M5277" i="1"/>
  <c r="G785" i="1"/>
  <c r="M3138" i="1"/>
  <c r="G831" i="1"/>
  <c r="M5346" i="1"/>
  <c r="G278" i="1"/>
  <c r="M3587" i="1"/>
  <c r="G1041" i="1"/>
  <c r="M5250" i="1"/>
  <c r="G1265" i="1"/>
  <c r="M1045" i="1"/>
  <c r="M3631" i="1"/>
  <c r="G65" i="1"/>
  <c r="M231" i="1"/>
  <c r="G1569" i="1"/>
  <c r="G427" i="1"/>
  <c r="G3284" i="1"/>
  <c r="M5249" i="1"/>
  <c r="M1235" i="1"/>
  <c r="M4190" i="1"/>
  <c r="M3976" i="1"/>
  <c r="G1360" i="1"/>
  <c r="M2828" i="1"/>
  <c r="M4280" i="1"/>
  <c r="G4647" i="1"/>
  <c r="M1430" i="1"/>
  <c r="G3448" i="1"/>
  <c r="G4918" i="1"/>
  <c r="M3277" i="1"/>
  <c r="G4481" i="1"/>
  <c r="M4580" i="1"/>
  <c r="M3236" i="1"/>
  <c r="G2372" i="1"/>
  <c r="M4627" i="1"/>
  <c r="G4816" i="1"/>
  <c r="M3114" i="1"/>
  <c r="G3254" i="1"/>
  <c r="M1412" i="1"/>
  <c r="G2937" i="1"/>
  <c r="M4459" i="1"/>
  <c r="M5363" i="1"/>
  <c r="G3403" i="1"/>
  <c r="M4725" i="1"/>
  <c r="G2218" i="1"/>
  <c r="M1148" i="1"/>
  <c r="M3351" i="1"/>
  <c r="M4530" i="1"/>
  <c r="M1481" i="1"/>
  <c r="M1818" i="1"/>
  <c r="M3180" i="1"/>
  <c r="G1526" i="1"/>
  <c r="M2432" i="1"/>
  <c r="M3276" i="1"/>
  <c r="G3611" i="1"/>
  <c r="M3754" i="1"/>
  <c r="M4840" i="1"/>
  <c r="G3640" i="1"/>
  <c r="M274" i="1"/>
  <c r="M1089" i="1"/>
  <c r="M5409" i="1"/>
  <c r="G2506" i="1"/>
  <c r="M707" i="1"/>
  <c r="M802" i="1"/>
  <c r="G1377" i="1"/>
  <c r="M4167" i="1"/>
  <c r="G2033" i="1"/>
  <c r="M3300" i="1"/>
  <c r="G1814" i="1"/>
  <c r="M1163" i="1"/>
  <c r="M3175" i="1"/>
  <c r="G3787" i="1"/>
  <c r="M1714" i="1"/>
  <c r="M1427" i="1"/>
  <c r="G3496" i="1"/>
  <c r="M4000" i="1"/>
  <c r="M4764" i="1"/>
  <c r="M5270" i="1"/>
  <c r="M5004" i="1"/>
  <c r="M1931" i="1"/>
  <c r="M5323" i="1"/>
  <c r="G5216" i="1"/>
  <c r="M2653" i="1"/>
  <c r="M1761" i="1"/>
  <c r="M5110" i="1"/>
  <c r="M1982" i="1"/>
  <c r="M4625" i="1"/>
  <c r="M4711" i="1"/>
  <c r="M2011" i="1"/>
  <c r="M3993" i="1"/>
  <c r="M5513" i="1"/>
  <c r="G952" i="1"/>
  <c r="M2341" i="1"/>
  <c r="M2674" i="1"/>
  <c r="M2488" i="1"/>
  <c r="M3142" i="1"/>
  <c r="M260" i="1"/>
  <c r="M2367" i="1"/>
  <c r="M3091" i="1"/>
  <c r="M5386" i="1"/>
  <c r="M4215" i="1"/>
  <c r="M4528" i="1"/>
  <c r="G1906" i="1"/>
  <c r="M2746" i="1"/>
  <c r="M1767" i="1"/>
  <c r="M2585" i="1"/>
  <c r="M686" i="1"/>
  <c r="M1930" i="1"/>
  <c r="G3469" i="1"/>
  <c r="M4388" i="1"/>
  <c r="M4600" i="1"/>
  <c r="G1098" i="1"/>
  <c r="M644" i="1"/>
  <c r="M909" i="1"/>
  <c r="M3302" i="1"/>
  <c r="G3608" i="1"/>
  <c r="M5629" i="1"/>
  <c r="M811" i="1"/>
  <c r="G66" i="1"/>
  <c r="M1053" i="1"/>
  <c r="M708" i="1"/>
  <c r="G715" i="1"/>
  <c r="M85" i="1"/>
  <c r="G20" i="1"/>
  <c r="M5192" i="1"/>
  <c r="M1069" i="1"/>
  <c r="M3128" i="1"/>
  <c r="M3063" i="1"/>
  <c r="M1689" i="1"/>
  <c r="M34" i="1"/>
  <c r="M4379" i="1"/>
  <c r="M3178" i="1"/>
  <c r="G5171" i="1"/>
  <c r="M4956" i="1"/>
  <c r="G4737" i="1"/>
  <c r="M4474" i="1"/>
  <c r="M4927" i="1"/>
  <c r="M3907" i="1"/>
  <c r="M4859" i="1"/>
  <c r="M4689" i="1"/>
  <c r="G2826" i="1"/>
  <c r="M4306" i="1"/>
  <c r="G3204" i="1"/>
  <c r="M5229" i="1"/>
  <c r="M2608" i="1"/>
  <c r="G590" i="1"/>
  <c r="M3463" i="1"/>
  <c r="G82" i="1"/>
  <c r="M354" i="1"/>
  <c r="M1308" i="1"/>
  <c r="M3810" i="1"/>
  <c r="G250" i="1"/>
  <c r="M1498" i="1"/>
  <c r="M140" i="1"/>
  <c r="M5315" i="1"/>
  <c r="G4160" i="1"/>
  <c r="M4221" i="1"/>
  <c r="G5048" i="1"/>
  <c r="M2605" i="1"/>
  <c r="G3261" i="1"/>
  <c r="M611" i="1"/>
  <c r="M3922" i="1"/>
  <c r="M4645" i="1"/>
  <c r="M1284" i="1"/>
  <c r="M3231" i="1"/>
  <c r="M3201" i="1"/>
  <c r="M2104" i="1"/>
  <c r="M1258" i="1"/>
  <c r="G3910" i="1"/>
  <c r="M5196" i="1"/>
  <c r="M588" i="1"/>
  <c r="M4211" i="1"/>
  <c r="M1673" i="1"/>
  <c r="M256" i="1"/>
  <c r="M2009" i="1"/>
  <c r="M2216" i="1"/>
  <c r="M3113" i="1"/>
  <c r="M4407" i="1"/>
  <c r="M2804" i="1"/>
  <c r="M3642" i="1"/>
  <c r="M3898" i="1"/>
  <c r="M5416" i="1"/>
  <c r="M4040" i="1"/>
  <c r="M5007" i="1"/>
  <c r="M326" i="1"/>
  <c r="M2769" i="1"/>
  <c r="M1428" i="1"/>
  <c r="G3831" i="1"/>
  <c r="M4044" i="1"/>
  <c r="G1385" i="1"/>
  <c r="M2251" i="1"/>
  <c r="M3693" i="1"/>
  <c r="G4687" i="1"/>
  <c r="M4978" i="1"/>
  <c r="G636" i="1"/>
  <c r="G1580" i="1"/>
  <c r="G1700" i="1"/>
  <c r="M5566" i="1"/>
  <c r="G2442" i="1"/>
  <c r="G3638" i="1"/>
  <c r="M5366" i="1"/>
  <c r="G3490" i="1"/>
  <c r="M5560" i="1"/>
  <c r="G5418" i="1"/>
  <c r="G5422" i="1"/>
  <c r="M3253" i="1"/>
  <c r="G2628" i="1"/>
  <c r="M5005" i="1"/>
  <c r="G4193" i="1"/>
  <c r="M4116" i="1"/>
  <c r="G1571" i="1"/>
  <c r="M2876" i="1"/>
  <c r="G3445" i="1"/>
  <c r="G5147" i="1"/>
  <c r="M1859" i="1"/>
  <c r="G1433" i="1"/>
  <c r="G2672" i="1"/>
  <c r="M2467" i="1"/>
  <c r="G4122" i="1"/>
  <c r="M2388" i="1"/>
  <c r="G3758" i="1"/>
  <c r="M740" i="1"/>
  <c r="G4097" i="1"/>
  <c r="M1789" i="1"/>
  <c r="M4428" i="1"/>
  <c r="G2512" i="1"/>
  <c r="M3255" i="1"/>
  <c r="G4907" i="1"/>
  <c r="M4318" i="1"/>
  <c r="G540" i="1"/>
  <c r="G1196" i="1"/>
  <c r="G5275" i="1"/>
  <c r="G1166" i="1"/>
  <c r="G4064" i="1"/>
  <c r="G4265" i="1"/>
  <c r="G5339" i="1"/>
  <c r="G5636" i="1"/>
  <c r="G5583" i="1"/>
  <c r="G1740" i="1"/>
  <c r="G157" i="1"/>
  <c r="G3945" i="1"/>
  <c r="G517" i="1"/>
  <c r="G1100" i="1"/>
  <c r="G1093" i="1"/>
  <c r="G2865" i="1"/>
  <c r="G924" i="1"/>
  <c r="G132" i="1"/>
  <c r="G108" i="1"/>
  <c r="G1933" i="1"/>
  <c r="G736" i="1"/>
  <c r="G327" i="1"/>
  <c r="G328" i="1"/>
  <c r="G929" i="1"/>
  <c r="G857" i="1"/>
  <c r="G3301" i="1"/>
  <c r="G1841" i="1"/>
  <c r="G3968" i="1"/>
  <c r="G3344" i="1"/>
  <c r="G4534" i="1"/>
  <c r="G1723" i="1"/>
  <c r="G3548" i="1"/>
  <c r="G3572" i="1"/>
  <c r="G374" i="1"/>
  <c r="G3309" i="1"/>
  <c r="G3489" i="1"/>
  <c r="G5009" i="1"/>
  <c r="G448" i="1"/>
  <c r="G4527" i="1"/>
  <c r="G5002" i="1"/>
  <c r="G4069" i="1"/>
  <c r="G807" i="1"/>
  <c r="G2552" i="1"/>
  <c r="G4910" i="1"/>
  <c r="G2337" i="1"/>
  <c r="G3574" i="1"/>
  <c r="G4793" i="1"/>
  <c r="G5197" i="1"/>
  <c r="G4019" i="1"/>
  <c r="G5037" i="1"/>
  <c r="G3227" i="1"/>
  <c r="G3825" i="1"/>
  <c r="G2483" i="1"/>
  <c r="G4653" i="1"/>
  <c r="G2297" i="1"/>
  <c r="G4810" i="1"/>
  <c r="G1644" i="1"/>
  <c r="G3612" i="1"/>
  <c r="G4886" i="1"/>
  <c r="G449" i="1"/>
  <c r="G2145" i="1"/>
  <c r="G1142" i="1"/>
  <c r="G566" i="1"/>
  <c r="G586" i="1"/>
  <c r="G827" i="1"/>
  <c r="G378" i="1"/>
  <c r="G5374" i="1"/>
  <c r="G4327" i="1"/>
  <c r="G5345" i="1"/>
  <c r="G4361" i="1"/>
  <c r="G1454" i="1"/>
  <c r="G519" i="1"/>
  <c r="G4597" i="1"/>
  <c r="G4523" i="1"/>
  <c r="G2321" i="1"/>
  <c r="G5463" i="1"/>
  <c r="G2821" i="1"/>
  <c r="G4455" i="1"/>
  <c r="G4554" i="1"/>
  <c r="G4889" i="1"/>
  <c r="G1620" i="1"/>
  <c r="G2325" i="1"/>
  <c r="G3279" i="1"/>
  <c r="G3879" i="1"/>
  <c r="G209" i="1"/>
  <c r="G3164" i="1"/>
  <c r="G4620" i="1"/>
  <c r="G3450" i="1"/>
  <c r="G3061" i="1"/>
  <c r="G3641" i="1"/>
  <c r="G109" i="1"/>
  <c r="G713" i="1"/>
  <c r="G418" i="1"/>
  <c r="G379" i="1"/>
  <c r="G804" i="1"/>
  <c r="G3943" i="1"/>
  <c r="G5511" i="1"/>
  <c r="G3320" i="1"/>
  <c r="G1699" i="1"/>
  <c r="G5222" i="1"/>
  <c r="G3398" i="1"/>
  <c r="G4198" i="1"/>
  <c r="G2027" i="1"/>
  <c r="G3109" i="1"/>
  <c r="G2965" i="1"/>
  <c r="G4931" i="1"/>
  <c r="G3802" i="1"/>
  <c r="G4819" i="1"/>
  <c r="G3082" i="1"/>
  <c r="G1528" i="1"/>
  <c r="G1317" i="1"/>
  <c r="G5485" i="1"/>
  <c r="G1077" i="1"/>
  <c r="G4237" i="1"/>
  <c r="G3973" i="1"/>
  <c r="G4461" i="1"/>
  <c r="I10" i="1"/>
  <c r="H3" i="7"/>
  <c r="E8764" i="1"/>
  <c r="G5533" i="1"/>
  <c r="G1192" i="1"/>
  <c r="G1839" i="1"/>
  <c r="G1959" i="1"/>
  <c r="G3137" i="1"/>
  <c r="G5125" i="1"/>
  <c r="G4048" i="1"/>
  <c r="G1557" i="1"/>
  <c r="G3666" i="1"/>
  <c r="G2292" i="1"/>
  <c r="G1842" i="1"/>
  <c r="G2507" i="1"/>
  <c r="G3619" i="1"/>
  <c r="G5602" i="1"/>
  <c r="G5076" i="1"/>
  <c r="G4835" i="1"/>
  <c r="G3117" i="1"/>
  <c r="G2107" i="1"/>
  <c r="G2603" i="1"/>
  <c r="G3979" i="1"/>
  <c r="G3070" i="1"/>
  <c r="G42" i="1"/>
  <c r="G133" i="1"/>
  <c r="G3106" i="1"/>
  <c r="G3584" i="1"/>
  <c r="G1502" i="1"/>
  <c r="G5100" i="1"/>
  <c r="G4694" i="1"/>
  <c r="G2997" i="1"/>
  <c r="G3775" i="1"/>
  <c r="G5302" i="1"/>
  <c r="G3833" i="1"/>
  <c r="G3779" i="1"/>
  <c r="G4616" i="1"/>
  <c r="G5540" i="1"/>
  <c r="G3664" i="1"/>
  <c r="G4938" i="1"/>
  <c r="G2505" i="1"/>
  <c r="G4677" i="1"/>
  <c r="G1796" i="1"/>
  <c r="G1911" i="1"/>
  <c r="G4668" i="1"/>
  <c r="G4788" i="1"/>
  <c r="G4928" i="1"/>
  <c r="G3644" i="1"/>
  <c r="G3397" i="1"/>
  <c r="G4648" i="1"/>
  <c r="G2055" i="1"/>
  <c r="G1763" i="1"/>
  <c r="G3473" i="1"/>
  <c r="G236" i="1"/>
  <c r="M5609" i="1"/>
  <c r="G4095" i="1"/>
  <c r="M2413" i="1"/>
  <c r="G4980" i="1"/>
  <c r="M4959" i="1"/>
  <c r="G470" i="1"/>
  <c r="M4402" i="1"/>
  <c r="G569" i="1"/>
  <c r="M1139" i="1"/>
  <c r="G754" i="1"/>
  <c r="M3567" i="1"/>
  <c r="G3151" i="1"/>
  <c r="M3205" i="1"/>
  <c r="G922" i="1"/>
  <c r="M3947" i="1"/>
  <c r="G2485" i="1"/>
  <c r="M5052" i="1"/>
  <c r="G4831" i="1"/>
  <c r="M4041" i="1"/>
  <c r="G5320" i="1"/>
  <c r="G4596" i="1"/>
  <c r="M2971" i="1"/>
  <c r="G5289" i="1"/>
  <c r="M4303" i="1"/>
  <c r="G1092" i="1"/>
  <c r="M4623" i="1"/>
  <c r="G257" i="1"/>
  <c r="M110" i="1"/>
  <c r="G4501" i="1"/>
  <c r="M3995" i="1"/>
  <c r="G3513" i="1"/>
  <c r="M2565" i="1"/>
  <c r="G4741" i="1"/>
  <c r="M442" i="1"/>
  <c r="G3319" i="1"/>
  <c r="M4604" i="1"/>
  <c r="G1171" i="1"/>
  <c r="M5293" i="1"/>
  <c r="G5442" i="1"/>
  <c r="M1172" i="1"/>
  <c r="G4673" i="1"/>
  <c r="M1987" i="1"/>
  <c r="M666" i="1"/>
  <c r="M251" i="1"/>
  <c r="G1621" i="1"/>
  <c r="M3735" i="1"/>
  <c r="G5578" i="1"/>
  <c r="M4509" i="1"/>
  <c r="G2081" i="1"/>
  <c r="M3158" i="1"/>
  <c r="G2026" i="1"/>
  <c r="M466" i="1"/>
  <c r="M1021" i="1"/>
  <c r="G516" i="1"/>
  <c r="M594" i="1"/>
  <c r="M613" i="1"/>
  <c r="M2863" i="1"/>
  <c r="G786" i="1"/>
  <c r="M760" i="1"/>
  <c r="G499" i="1"/>
  <c r="M91" i="1"/>
  <c r="M3284" i="1"/>
  <c r="M1340" i="1"/>
  <c r="M2105" i="1"/>
  <c r="M4216" i="1"/>
  <c r="M4760" i="1"/>
  <c r="M1360" i="1"/>
  <c r="M3252" i="1"/>
  <c r="M4647" i="1"/>
  <c r="M3448" i="1"/>
  <c r="M4481" i="1"/>
  <c r="M1932" i="1"/>
  <c r="M2372" i="1"/>
  <c r="M4816" i="1"/>
  <c r="M3254" i="1"/>
  <c r="M2937" i="1"/>
  <c r="M1288" i="1"/>
  <c r="M3403" i="1"/>
  <c r="M2218" i="1"/>
  <c r="M3809" i="1"/>
  <c r="M4462" i="1"/>
  <c r="M1240" i="1"/>
  <c r="M2968" i="1"/>
  <c r="M4646" i="1"/>
  <c r="M1526" i="1"/>
  <c r="M2243" i="1"/>
  <c r="M3611" i="1"/>
  <c r="M1113" i="1"/>
  <c r="M3640" i="1"/>
  <c r="M2840" i="1"/>
  <c r="M4316" i="1"/>
  <c r="M2506" i="1"/>
  <c r="M3877" i="1"/>
  <c r="M1377" i="1"/>
  <c r="M2033" i="1"/>
  <c r="M1814" i="1"/>
  <c r="M3598" i="1"/>
  <c r="M3787" i="1"/>
  <c r="M1914" i="1"/>
  <c r="M3496" i="1"/>
  <c r="M2578" i="1"/>
  <c r="M4696" i="1"/>
  <c r="M3176" i="1"/>
  <c r="M5298" i="1"/>
  <c r="M2606" i="1"/>
  <c r="M5216" i="1"/>
  <c r="M3921" i="1"/>
  <c r="M3449" i="1"/>
  <c r="M4093" i="1"/>
  <c r="M2778" i="1"/>
  <c r="M4138" i="1"/>
  <c r="M2679" i="1"/>
  <c r="M1123" i="1"/>
  <c r="M4356" i="1"/>
  <c r="M952" i="1"/>
  <c r="M782" i="1"/>
  <c r="M955" i="1"/>
  <c r="M1005" i="1"/>
  <c r="M500" i="1"/>
  <c r="M885" i="1"/>
  <c r="M5489" i="1"/>
  <c r="M1409" i="1"/>
  <c r="M4162" i="1"/>
  <c r="M1906" i="1"/>
  <c r="M4641" i="1"/>
  <c r="M4693" i="1"/>
  <c r="M2362" i="1"/>
  <c r="M1353" i="1"/>
  <c r="M3469" i="1"/>
  <c r="M1437" i="1"/>
  <c r="M1098" i="1"/>
  <c r="M1120" i="1"/>
  <c r="M3687" i="1"/>
  <c r="M3608" i="1"/>
  <c r="M3232" i="1"/>
  <c r="M66" i="1"/>
  <c r="M715" i="1"/>
  <c r="M20" i="1"/>
  <c r="M1186" i="1"/>
  <c r="M1188" i="1"/>
  <c r="M2394" i="1"/>
  <c r="M1329" i="1"/>
  <c r="M2842" i="1"/>
  <c r="M3418" i="1"/>
  <c r="M3225" i="1"/>
  <c r="M5171" i="1"/>
  <c r="M4737" i="1"/>
  <c r="M3421" i="1"/>
  <c r="M2396" i="1"/>
  <c r="M3848" i="1"/>
  <c r="M1233" i="1"/>
  <c r="M2826" i="1"/>
  <c r="M3204" i="1"/>
  <c r="M4473" i="1"/>
  <c r="M2349" i="1"/>
  <c r="M4771" i="1"/>
  <c r="M761" i="1"/>
  <c r="M4690" i="1"/>
  <c r="M206" i="1"/>
  <c r="M2437" i="1"/>
  <c r="M3013" i="1"/>
  <c r="M4160" i="1"/>
  <c r="M5048" i="1"/>
  <c r="M3261" i="1"/>
  <c r="M4914" i="1"/>
  <c r="M1648" i="1"/>
  <c r="M538" i="1"/>
  <c r="M3493" i="1"/>
  <c r="M3811" i="1"/>
  <c r="M1138" i="1"/>
  <c r="M835" i="1"/>
  <c r="M3910" i="1"/>
  <c r="M60" i="1"/>
  <c r="M1811" i="1"/>
  <c r="M2817" i="1"/>
  <c r="M3034" i="1"/>
  <c r="M3950" i="1"/>
  <c r="M445" i="1"/>
  <c r="M5431" i="1"/>
  <c r="M5369" i="1"/>
  <c r="M2102" i="1"/>
  <c r="M2194" i="1"/>
  <c r="M2577" i="1"/>
  <c r="M2172" i="1"/>
  <c r="M4908" i="1"/>
  <c r="M1983" i="1"/>
  <c r="M1313" i="1"/>
  <c r="M5025" i="1"/>
  <c r="M3831" i="1"/>
  <c r="M1385" i="1"/>
  <c r="M3969" i="1"/>
  <c r="M4687" i="1"/>
  <c r="M3207" i="1"/>
  <c r="M636" i="1"/>
  <c r="M2944" i="1"/>
  <c r="G4400" i="1"/>
  <c r="M350" i="1"/>
  <c r="G2481" i="1"/>
  <c r="M3308" i="1"/>
  <c r="M4615" i="1"/>
  <c r="M1458" i="1"/>
  <c r="G2148" i="1"/>
  <c r="M596" i="1"/>
  <c r="M1332" i="1"/>
  <c r="G1768" i="1"/>
  <c r="M3495" i="1"/>
  <c r="M1362" i="1"/>
  <c r="G3920" i="1"/>
  <c r="M1909" i="1"/>
  <c r="G5026" i="1"/>
  <c r="M1047" i="1"/>
  <c r="G733" i="1"/>
  <c r="M1580" i="1"/>
  <c r="M2442" i="1"/>
  <c r="M1809" i="1"/>
  <c r="M5418" i="1"/>
  <c r="M3394" i="1"/>
  <c r="M2323" i="1"/>
  <c r="M2315" i="1"/>
  <c r="M3445" i="1"/>
  <c r="G3777" i="1"/>
  <c r="G4219" i="1"/>
  <c r="G2196" i="1"/>
  <c r="G3823" i="1"/>
  <c r="G1218" i="1"/>
  <c r="M4245" i="1"/>
  <c r="G5167" i="1"/>
  <c r="M2682" i="1"/>
  <c r="M1595" i="1"/>
  <c r="M565" i="1"/>
  <c r="G1090" i="1"/>
  <c r="G1095" i="1"/>
  <c r="M1167" i="1"/>
  <c r="M178" i="1"/>
  <c r="G1670" i="1"/>
  <c r="M5296" i="1"/>
  <c r="G5312" i="1"/>
  <c r="M2612" i="1"/>
  <c r="M4166" i="1"/>
  <c r="M923" i="1"/>
  <c r="G4792" i="1"/>
  <c r="M5650" i="1"/>
  <c r="M40" i="1"/>
  <c r="M4857" i="1"/>
  <c r="M2531" i="1"/>
  <c r="M1882" i="1"/>
  <c r="M2073" i="1"/>
  <c r="G402" i="1"/>
  <c r="M3368" i="1"/>
  <c r="G883" i="1"/>
  <c r="M1190" i="1"/>
  <c r="G2625" i="1"/>
  <c r="M5030" i="1"/>
  <c r="G4508" i="1"/>
  <c r="M1262" i="1"/>
  <c r="M1161" i="1"/>
  <c r="G783" i="1"/>
  <c r="M1024" i="1"/>
  <c r="G155" i="1"/>
  <c r="M3610" i="1"/>
  <c r="G2613" i="1"/>
  <c r="M1162" i="1"/>
  <c r="G2457" i="1"/>
  <c r="M570" i="1"/>
  <c r="M161" i="1"/>
  <c r="M347" i="1"/>
  <c r="G41" i="1"/>
  <c r="G394" i="1"/>
  <c r="M1072" i="1"/>
  <c r="G2803" i="1"/>
  <c r="M859" i="1"/>
  <c r="G156" i="1"/>
  <c r="M421" i="1"/>
  <c r="M3235" i="1"/>
  <c r="G2922" i="1"/>
  <c r="G4070" i="1"/>
  <c r="M1985" i="1"/>
  <c r="G5178" i="1"/>
  <c r="M3491" i="1"/>
  <c r="G4738" i="1"/>
  <c r="M5278" i="1"/>
  <c r="G2963" i="1"/>
  <c r="G5170" i="1"/>
  <c r="M4767" i="1"/>
  <c r="G5415" i="1"/>
  <c r="M1381" i="1"/>
  <c r="G1499" i="1"/>
  <c r="G3900" i="1"/>
  <c r="M1605" i="1"/>
  <c r="G2270" i="1"/>
  <c r="G1834" i="1"/>
  <c r="M4935" i="1"/>
  <c r="G1907" i="1"/>
  <c r="G2272" i="1"/>
  <c r="M1234" i="1"/>
  <c r="G5036" i="1"/>
  <c r="G1941" i="1"/>
  <c r="M5081" i="1"/>
  <c r="G2320" i="1"/>
  <c r="G3234" i="1"/>
  <c r="M1266" i="1"/>
  <c r="G2421" i="1"/>
  <c r="M3752" i="1"/>
  <c r="G5269" i="1"/>
  <c r="G4243" i="1"/>
  <c r="M3776" i="1"/>
  <c r="G3182" i="1"/>
  <c r="G2173" i="1"/>
  <c r="M1881" i="1"/>
  <c r="G5050" i="1"/>
  <c r="G4748" i="1"/>
  <c r="M3416" i="1"/>
  <c r="G3836" i="1"/>
  <c r="M451" i="1"/>
  <c r="G861" i="1"/>
  <c r="G5528" i="1"/>
  <c r="M3738" i="1"/>
  <c r="G5368" i="1"/>
  <c r="G4283" i="1"/>
  <c r="M4699" i="1"/>
  <c r="M4807" i="1"/>
  <c r="G3451" i="1"/>
  <c r="G3262" i="1"/>
  <c r="M3046" i="1"/>
  <c r="M5460" i="1"/>
  <c r="G3475" i="1"/>
  <c r="M13" i="1"/>
  <c r="G3996" i="1"/>
  <c r="G4981" i="1"/>
  <c r="M4355" i="1"/>
  <c r="G4697" i="1"/>
  <c r="M1817" i="1"/>
  <c r="G3521" i="1"/>
  <c r="M2673" i="1"/>
  <c r="G2028" i="1"/>
  <c r="M2275" i="1"/>
  <c r="M1354" i="1"/>
  <c r="G107" i="1"/>
  <c r="M3525" i="1"/>
  <c r="M1745" i="1"/>
  <c r="G5074" i="1"/>
  <c r="M4864" i="1"/>
  <c r="G2294" i="1"/>
  <c r="M5313" i="1"/>
  <c r="G2031" i="1"/>
  <c r="M4069" i="1"/>
  <c r="G3998" i="1"/>
  <c r="M4022" i="1"/>
  <c r="G3635" i="1"/>
  <c r="M2678" i="1"/>
  <c r="G3585" i="1"/>
  <c r="M4553" i="1"/>
  <c r="G3540" i="1"/>
  <c r="M2366" i="1"/>
  <c r="M4865" i="1"/>
  <c r="G2322" i="1"/>
  <c r="G4431" i="1"/>
  <c r="M2127" i="1"/>
  <c r="M4796" i="1"/>
  <c r="G3424" i="1"/>
  <c r="M2122" i="1"/>
  <c r="M5037" i="1"/>
  <c r="G3632" i="1"/>
  <c r="M2961" i="1"/>
  <c r="G4503" i="1"/>
  <c r="M2890" i="1"/>
  <c r="M3402" i="1"/>
  <c r="M3944" i="1"/>
  <c r="G5122" i="1"/>
  <c r="M5242" i="1"/>
  <c r="G3546" i="1"/>
  <c r="M4810" i="1"/>
  <c r="G3886" i="1"/>
  <c r="M4736" i="1"/>
  <c r="G4578" i="1"/>
  <c r="M3133" i="1"/>
  <c r="M2938" i="1"/>
  <c r="G5149" i="1"/>
  <c r="M3689" i="1"/>
  <c r="G5104" i="1"/>
  <c r="M1649" i="1"/>
  <c r="G5055" i="1"/>
  <c r="M4858" i="1"/>
  <c r="G3948" i="1"/>
  <c r="M856" i="1"/>
  <c r="G518" i="1"/>
  <c r="M586" i="1"/>
  <c r="G5193" i="1"/>
  <c r="M1170" i="1"/>
  <c r="G3838" i="1"/>
  <c r="M4861" i="1"/>
  <c r="G4194" i="1"/>
  <c r="M1521" i="1"/>
  <c r="G2984" i="1"/>
  <c r="G2224" i="1"/>
  <c r="M5345" i="1"/>
  <c r="G3997" i="1"/>
  <c r="M1454" i="1"/>
  <c r="G3248" i="1"/>
  <c r="M276" i="1"/>
  <c r="G5319" i="1"/>
  <c r="M5273" i="1"/>
  <c r="G3683" i="1"/>
  <c r="M4212" i="1"/>
  <c r="G2050" i="1"/>
  <c r="G711" i="1"/>
  <c r="M2321" i="1"/>
  <c r="G5654" i="1"/>
  <c r="M2821" i="1"/>
  <c r="G3757" i="1"/>
  <c r="G5461" i="1"/>
  <c r="M4455" i="1"/>
  <c r="G1958" i="1"/>
  <c r="M4889" i="1"/>
  <c r="G211" i="1"/>
  <c r="M1620" i="1"/>
  <c r="G1237" i="1"/>
  <c r="M299" i="1"/>
  <c r="G2914" i="1"/>
  <c r="M4718" i="1"/>
  <c r="M4595" i="1"/>
  <c r="G788" i="1"/>
  <c r="M324" i="1"/>
  <c r="G281" i="1"/>
  <c r="M259" i="1"/>
  <c r="M4620" i="1"/>
  <c r="G4220" i="1"/>
  <c r="M5337" i="1"/>
  <c r="G2005" i="1"/>
  <c r="M5248" i="1"/>
  <c r="G4279" i="1"/>
  <c r="M163" i="1"/>
  <c r="M690" i="1"/>
  <c r="G757" i="1"/>
  <c r="M490" i="1"/>
  <c r="G667" i="1"/>
  <c r="M185" i="1"/>
  <c r="G1115" i="1"/>
  <c r="M834" i="1"/>
  <c r="G323" i="1"/>
  <c r="M3943" i="1"/>
  <c r="G3526" i="1"/>
  <c r="M4485" i="1"/>
  <c r="G3037" i="1"/>
  <c r="M2252" i="1"/>
  <c r="G4739" i="1"/>
  <c r="M2985" i="1"/>
  <c r="G5120" i="1"/>
  <c r="M2900" i="1"/>
  <c r="G4071" i="1"/>
  <c r="M5322" i="1"/>
  <c r="G1474" i="1"/>
  <c r="M4719" i="1"/>
  <c r="M5060" i="1"/>
  <c r="G1718" i="1"/>
  <c r="M2244" i="1"/>
  <c r="G2012" i="1"/>
  <c r="M3616" i="1"/>
  <c r="M4761" i="1"/>
  <c r="G2269" i="1"/>
  <c r="M4819" i="1"/>
  <c r="M1501" i="1"/>
  <c r="M3488" i="1"/>
  <c r="G1665" i="1"/>
  <c r="M3042" i="1"/>
  <c r="G3016" i="1"/>
  <c r="M3184" i="1"/>
  <c r="G933" i="1"/>
  <c r="M5413" i="1"/>
  <c r="G3108" i="1"/>
  <c r="M2888" i="1"/>
  <c r="G5590" i="1"/>
  <c r="M4237" i="1"/>
  <c r="G4023" i="1"/>
  <c r="M4461" i="1"/>
  <c r="M5533" i="1"/>
  <c r="G498" i="1"/>
  <c r="M616" i="1"/>
  <c r="M1192" i="1"/>
  <c r="G2085" i="1"/>
  <c r="G4591" i="1"/>
  <c r="M5276" i="1"/>
  <c r="G4602" i="1"/>
  <c r="M1839" i="1"/>
  <c r="M4456" i="1"/>
  <c r="M3286" i="1"/>
  <c r="G37" i="1"/>
  <c r="M1959" i="1"/>
  <c r="M3137" i="1"/>
  <c r="G472" i="1"/>
  <c r="M5075" i="1"/>
  <c r="G5484" i="1"/>
  <c r="M5125" i="1"/>
  <c r="G4818" i="1"/>
  <c r="M1096" i="1"/>
  <c r="G683" i="1"/>
  <c r="M5660" i="1"/>
  <c r="G520" i="1"/>
  <c r="M4475" i="1"/>
  <c r="M2600" i="1"/>
  <c r="M4048" i="1"/>
  <c r="G4691" i="1"/>
  <c r="G5553" i="1"/>
  <c r="M1815" i="1"/>
  <c r="G1484" i="1"/>
  <c r="M4649" i="1"/>
  <c r="M1143" i="1"/>
  <c r="G475" i="1"/>
  <c r="M852" i="1"/>
  <c r="M1557" i="1"/>
  <c r="M4866" i="1"/>
  <c r="G4519" i="1"/>
  <c r="M4723" i="1"/>
  <c r="M1819" i="1"/>
  <c r="M3346" i="1"/>
  <c r="G5384" i="1"/>
  <c r="M3226" i="1"/>
  <c r="M4740" i="1"/>
  <c r="M4841" i="1"/>
  <c r="G3658" i="1"/>
  <c r="M4868" i="1"/>
  <c r="M2941" i="1"/>
  <c r="M1577" i="1"/>
  <c r="G3161" i="1"/>
  <c r="M1963" i="1"/>
  <c r="G4192" i="1"/>
  <c r="M1551" i="1"/>
  <c r="M3560" i="1"/>
  <c r="G1739" i="1"/>
  <c r="M5288" i="1"/>
  <c r="G1641" i="1"/>
  <c r="G3018" i="1"/>
  <c r="M1147" i="1"/>
  <c r="G5563" i="1"/>
  <c r="M2465" i="1"/>
  <c r="M4833" i="1"/>
  <c r="G2147" i="1"/>
  <c r="G1715" i="1"/>
  <c r="M2482" i="1"/>
  <c r="G352" i="1"/>
  <c r="M3666" i="1"/>
  <c r="G617" i="1"/>
  <c r="M1164" i="1"/>
  <c r="G2757" i="1"/>
  <c r="M4671" i="1"/>
  <c r="M4621" i="1"/>
  <c r="G5436" i="1"/>
  <c r="M5297" i="1"/>
  <c r="G4786" i="1"/>
  <c r="M4766" i="1"/>
  <c r="G1290" i="1"/>
  <c r="M4964" i="1"/>
  <c r="M2292" i="1"/>
  <c r="G1837" i="1"/>
  <c r="M4496" i="1"/>
  <c r="G2511" i="1"/>
  <c r="M1842" i="1"/>
  <c r="M2846" i="1"/>
  <c r="G5218" i="1"/>
  <c r="M1962" i="1"/>
  <c r="M2507" i="1"/>
  <c r="G4498" i="1"/>
  <c r="M1619" i="1"/>
  <c r="M2991" i="1"/>
  <c r="G2203" i="1"/>
  <c r="M3299" i="1"/>
  <c r="M3619" i="1"/>
  <c r="G1452" i="1"/>
  <c r="G4256" i="1"/>
  <c r="M3872" i="1"/>
  <c r="M2253" i="1"/>
  <c r="G4366" i="1"/>
  <c r="M2849" i="1"/>
  <c r="G2445" i="1"/>
  <c r="M3729" i="1"/>
  <c r="M184" i="1"/>
  <c r="M5602" i="1"/>
  <c r="G4214" i="1"/>
  <c r="M5076" i="1"/>
  <c r="G2652" i="1"/>
  <c r="M4835" i="1"/>
  <c r="G5532" i="1"/>
  <c r="M1981" i="1"/>
  <c r="G3372" i="1"/>
  <c r="M2848" i="1"/>
  <c r="G1355" i="1"/>
  <c r="M5370" i="1"/>
  <c r="G2749" i="1"/>
  <c r="M2583" i="1"/>
  <c r="G3395" i="1"/>
  <c r="M2390" i="1"/>
  <c r="G5361" i="1"/>
  <c r="M5247" i="1"/>
  <c r="G5265" i="1"/>
  <c r="M2385" i="1"/>
  <c r="M4983" i="1"/>
  <c r="G4333" i="1"/>
  <c r="M2797" i="1"/>
  <c r="G4939" i="1"/>
  <c r="M3978" i="1"/>
  <c r="G4698" i="1"/>
  <c r="M738" i="1"/>
  <c r="G3850" i="1"/>
  <c r="M3117" i="1"/>
  <c r="M2107" i="1"/>
  <c r="G5575" i="1"/>
  <c r="G4286" i="1"/>
  <c r="M2603" i="1"/>
  <c r="G3590" i="1"/>
  <c r="M1310" i="1"/>
  <c r="G2533" i="1"/>
  <c r="M4836" i="1"/>
  <c r="G4281" i="1"/>
  <c r="M2537" i="1"/>
  <c r="M1546" i="1"/>
  <c r="M4137" i="1"/>
  <c r="G2036" i="1"/>
  <c r="M3979" i="1"/>
  <c r="G1742" i="1"/>
  <c r="M3070" i="1"/>
  <c r="G3718" i="1"/>
  <c r="M4406" i="1"/>
  <c r="G67" i="1"/>
  <c r="M42" i="1"/>
  <c r="G4617" i="1"/>
  <c r="M133" i="1"/>
  <c r="M1066" i="1"/>
  <c r="M4525" i="1"/>
  <c r="M4746" i="1"/>
  <c r="G5601" i="1"/>
  <c r="G4263" i="1"/>
  <c r="M3106" i="1"/>
  <c r="M4239" i="1"/>
  <c r="G2747" i="1"/>
  <c r="M948" i="1"/>
  <c r="G115" i="1"/>
  <c r="G88" i="1"/>
  <c r="M4507" i="1"/>
  <c r="G2468" i="1"/>
  <c r="M2491" i="1"/>
  <c r="G2392" i="1"/>
  <c r="M4533" i="1"/>
  <c r="G2267" i="1"/>
  <c r="M3584" i="1"/>
  <c r="M4744" i="1"/>
  <c r="G3443" i="1"/>
  <c r="M1960" i="1"/>
  <c r="M5078" i="1"/>
  <c r="G3957" i="1"/>
  <c r="M4769" i="1"/>
  <c r="M3088" i="1"/>
  <c r="G1388" i="1"/>
  <c r="M1502" i="1"/>
  <c r="G1125" i="1"/>
  <c r="M5100" i="1"/>
  <c r="G5652" i="1"/>
  <c r="G1330" i="1"/>
  <c r="M4963" i="1"/>
  <c r="M4694" i="1"/>
  <c r="G3466" i="1"/>
  <c r="M2997" i="1"/>
  <c r="M2602" i="1"/>
  <c r="G4264" i="1"/>
  <c r="M158" i="1"/>
  <c r="G2675" i="1"/>
  <c r="M3775" i="1"/>
  <c r="M4282" i="1"/>
  <c r="G3561" i="1"/>
  <c r="G2729" i="1"/>
  <c r="M138" i="1"/>
  <c r="M4067" i="1"/>
  <c r="M5302" i="1"/>
  <c r="G2974" i="1"/>
  <c r="M3233" i="1"/>
  <c r="G5505" i="1"/>
  <c r="M3833" i="1"/>
  <c r="G2658" i="1"/>
  <c r="M3779" i="1"/>
  <c r="G1627" i="1"/>
  <c r="M4616" i="1"/>
  <c r="G1719" i="1"/>
  <c r="M5540" i="1"/>
  <c r="G4521" i="1"/>
  <c r="M3664" i="1"/>
  <c r="M4497" i="1"/>
  <c r="G1810" i="1"/>
  <c r="M2076" i="1"/>
  <c r="M4938" i="1"/>
  <c r="G473" i="1"/>
  <c r="M3447" i="1"/>
  <c r="G730" i="1"/>
  <c r="G1189" i="1"/>
  <c r="M3523" i="1"/>
  <c r="G253" i="1"/>
  <c r="M876" i="1"/>
  <c r="G593" i="1"/>
  <c r="G4412" i="1"/>
  <c r="M2505" i="1"/>
  <c r="G4045" i="1"/>
  <c r="M589" i="1"/>
  <c r="M2867" i="1"/>
  <c r="G562" i="1"/>
  <c r="M4743" i="1"/>
  <c r="G3926" i="1"/>
  <c r="M4499" i="1"/>
  <c r="G2515" i="1"/>
  <c r="M4966" i="1"/>
  <c r="G755" i="1"/>
  <c r="M4677" i="1"/>
  <c r="G2051" i="1"/>
  <c r="M1460" i="1"/>
  <c r="G5013" i="1"/>
  <c r="M2819" i="1"/>
  <c r="M1796" i="1"/>
  <c r="G3347" i="1"/>
  <c r="M5103" i="1"/>
  <c r="G5391" i="1"/>
  <c r="M3784" i="1"/>
  <c r="G3497" i="1"/>
  <c r="M1911" i="1"/>
  <c r="G3012" i="1"/>
  <c r="M5173" i="1"/>
  <c r="G1600" i="1"/>
  <c r="M1195" i="1"/>
  <c r="M4049" i="1"/>
  <c r="G4088" i="1"/>
  <c r="M1547" i="1"/>
  <c r="M3992" i="1"/>
  <c r="G5586" i="1"/>
  <c r="M4674" i="1"/>
  <c r="G3512" i="1"/>
  <c r="M1311" i="1"/>
  <c r="G2466" i="1"/>
  <c r="M5200" i="1"/>
  <c r="G3896" i="1"/>
  <c r="G2202" i="1"/>
  <c r="M927" i="1"/>
  <c r="G3199" i="1"/>
  <c r="M2709" i="1"/>
  <c r="G2970" i="1"/>
  <c r="M4626" i="1"/>
  <c r="M4668" i="1"/>
  <c r="G5541" i="1"/>
  <c r="M4186" i="1"/>
  <c r="G1004" i="1"/>
  <c r="M3081" i="1"/>
  <c r="M2925" i="1"/>
  <c r="G3853" i="1"/>
  <c r="M2587" i="1"/>
  <c r="G4024" i="1"/>
  <c r="M2969" i="1"/>
  <c r="G275" i="1"/>
  <c r="M4027" i="1"/>
  <c r="M2989" i="1"/>
  <c r="G709" i="1"/>
  <c r="M4479" i="1"/>
  <c r="G1144" i="1"/>
  <c r="M3924" i="1"/>
  <c r="G3880" i="1"/>
  <c r="M5396" i="1"/>
  <c r="G4555" i="1"/>
  <c r="M1642" i="1"/>
  <c r="G5226" i="1"/>
  <c r="G4916" i="1"/>
  <c r="M280" i="1"/>
  <c r="G5277" i="1"/>
  <c r="M785" i="1"/>
  <c r="G3138" i="1"/>
  <c r="M831" i="1"/>
  <c r="G3728" i="1"/>
  <c r="G5346" i="1"/>
  <c r="M278" i="1"/>
  <c r="G3587" i="1"/>
  <c r="M1041" i="1"/>
  <c r="M1265" i="1"/>
  <c r="M4788" i="1"/>
  <c r="G1978" i="1"/>
  <c r="G3631" i="1"/>
  <c r="M65" i="1"/>
  <c r="G231" i="1"/>
  <c r="M1569" i="1"/>
  <c r="G4880" i="1"/>
  <c r="G4814" i="1"/>
  <c r="M427" i="1"/>
  <c r="M2680" i="1"/>
  <c r="M4460" i="1"/>
  <c r="G3330" i="1"/>
  <c r="M2986" i="1"/>
  <c r="G2197" i="1"/>
  <c r="M4001" i="1"/>
  <c r="G5414" i="1"/>
  <c r="M4002" i="1"/>
  <c r="M4161" i="1"/>
  <c r="M4218" i="1"/>
  <c r="M2221" i="1"/>
  <c r="M4648" i="1"/>
  <c r="G2536" i="1"/>
  <c r="M3688" i="1"/>
  <c r="M1763" i="1"/>
  <c r="G3876" i="1"/>
  <c r="G1533" i="1"/>
  <c r="G809" i="1"/>
  <c r="G325" i="1"/>
  <c r="G19" i="1"/>
  <c r="M19" i="1" l="1"/>
  <c r="AG2" i="1"/>
  <c r="AI2" i="1" s="1"/>
  <c r="M417" i="1"/>
  <c r="K1" i="1"/>
  <c r="N1178" i="7" l="1"/>
  <c r="P1178" i="7" s="1"/>
  <c r="N518" i="7"/>
  <c r="P518" i="7" s="1"/>
  <c r="N983" i="7"/>
  <c r="P983" i="7" s="1"/>
  <c r="N669" i="7"/>
  <c r="P669" i="7" s="1"/>
  <c r="N417" i="7"/>
  <c r="P417" i="7" s="1"/>
  <c r="N1371" i="7"/>
  <c r="P1371" i="7" s="1"/>
  <c r="N1124" i="7"/>
  <c r="P1124" i="7" s="1"/>
  <c r="N288" i="7"/>
  <c r="P288" i="7" s="1"/>
  <c r="N122" i="7"/>
  <c r="P122" i="7" s="1"/>
  <c r="N1357" i="7"/>
  <c r="P1357" i="7" s="1"/>
  <c r="N6" i="7"/>
  <c r="P6" i="7" s="1"/>
  <c r="N714" i="7"/>
  <c r="P714" i="7" s="1"/>
  <c r="N1376" i="7"/>
  <c r="P1376" i="7" s="1"/>
  <c r="N331" i="7"/>
  <c r="P331" i="7" s="1"/>
  <c r="N754" i="7"/>
  <c r="P754" i="7" s="1"/>
  <c r="N61" i="7"/>
  <c r="P61" i="7" s="1"/>
  <c r="N912" i="7"/>
  <c r="P912" i="7" s="1"/>
  <c r="N1527" i="7"/>
  <c r="P1527" i="7" s="1"/>
  <c r="N1548" i="7"/>
  <c r="P1548" i="7" s="1"/>
  <c r="N451" i="7"/>
  <c r="P451" i="7" s="1"/>
  <c r="N611" i="7"/>
  <c r="P611" i="7" s="1"/>
  <c r="N1535" i="7"/>
  <c r="P1535" i="7" s="1"/>
  <c r="N978" i="7"/>
  <c r="P978" i="7" s="1"/>
  <c r="N190" i="7"/>
  <c r="P190" i="7" s="1"/>
  <c r="N50" i="7"/>
  <c r="P50" i="7" s="1"/>
  <c r="N601" i="7"/>
  <c r="P601" i="7" s="1"/>
  <c r="N1002" i="7"/>
  <c r="P1002" i="7" s="1"/>
  <c r="N282" i="7"/>
  <c r="P282" i="7" s="1"/>
  <c r="N954" i="7"/>
  <c r="P954" i="7" s="1"/>
  <c r="N189" i="7"/>
  <c r="P189" i="7" s="1"/>
  <c r="N1344" i="7"/>
  <c r="P1344" i="7" s="1"/>
  <c r="N707" i="7"/>
  <c r="P707" i="7" s="1"/>
  <c r="N580" i="7"/>
  <c r="P580" i="7" s="1"/>
  <c r="N18" i="7"/>
  <c r="P18" i="7" s="1"/>
  <c r="N1142" i="7"/>
  <c r="P1142" i="7" s="1"/>
  <c r="N308" i="7"/>
  <c r="P308" i="7" s="1"/>
  <c r="N1044" i="7"/>
  <c r="P1044" i="7" s="1"/>
  <c r="N709" i="7"/>
  <c r="P709" i="7" s="1"/>
  <c r="N1425" i="7"/>
  <c r="N1322" i="7"/>
  <c r="P1322" i="7" s="1"/>
  <c r="N1401" i="7"/>
  <c r="P1401" i="7" s="1"/>
  <c r="N569" i="7"/>
  <c r="P569" i="7" s="1"/>
  <c r="N15" i="7"/>
  <c r="P15" i="7" s="1"/>
  <c r="N594" i="7"/>
  <c r="P594" i="7" s="1"/>
  <c r="N405" i="7"/>
  <c r="P405" i="7" s="1"/>
  <c r="N1014" i="7"/>
  <c r="P1014" i="7" s="1"/>
  <c r="N735" i="7"/>
  <c r="P735" i="7" s="1"/>
  <c r="N191" i="7"/>
  <c r="P191" i="7" s="1"/>
  <c r="N310" i="7"/>
  <c r="P310" i="7" s="1"/>
  <c r="N1468" i="7"/>
  <c r="P1468" i="7" s="1"/>
  <c r="M8763" i="1"/>
  <c r="N1313" i="7"/>
  <c r="P1313" i="7" s="1"/>
  <c r="N990" i="7"/>
  <c r="P990" i="7" s="1"/>
  <c r="N982" i="7"/>
  <c r="P982" i="7" s="1"/>
  <c r="N609" i="7"/>
  <c r="P609" i="7" s="1"/>
  <c r="N781" i="7"/>
  <c r="P781" i="7" s="1"/>
  <c r="N416" i="7"/>
  <c r="P416" i="7" s="1"/>
  <c r="N93" i="7"/>
  <c r="P93" i="7" s="1"/>
  <c r="N226" i="7"/>
  <c r="P226" i="7" s="1"/>
  <c r="N852" i="7"/>
  <c r="P852" i="7" s="1"/>
  <c r="N1469" i="7"/>
  <c r="P1469" i="7" s="1"/>
  <c r="N565" i="7"/>
  <c r="P565" i="7" s="1"/>
  <c r="N1080" i="7"/>
  <c r="P1080" i="7" s="1"/>
  <c r="N34" i="7"/>
  <c r="P34" i="7" s="1"/>
  <c r="N656" i="7"/>
  <c r="P656" i="7" s="1"/>
  <c r="N1274" i="7"/>
  <c r="P1274" i="7" s="1"/>
  <c r="N589" i="7"/>
  <c r="P589" i="7" s="1"/>
  <c r="N335" i="7"/>
  <c r="P335" i="7" s="1"/>
  <c r="N1544" i="7"/>
  <c r="P1544" i="7" s="1"/>
  <c r="N887" i="7"/>
  <c r="P887" i="7" s="1"/>
  <c r="N1059" i="7"/>
  <c r="P1059" i="7" s="1"/>
  <c r="N566" i="7"/>
  <c r="P566" i="7" s="1"/>
  <c r="N1355" i="7"/>
  <c r="P1355" i="7" s="1"/>
  <c r="N962" i="7"/>
  <c r="P962" i="7" s="1"/>
  <c r="N1017" i="7"/>
  <c r="P1017" i="7" s="1"/>
  <c r="N1027" i="7"/>
  <c r="P1027" i="7" s="1"/>
  <c r="N672" i="7"/>
  <c r="P672" i="7" s="1"/>
  <c r="N1166" i="7"/>
  <c r="P1166" i="7" s="1"/>
  <c r="N1245" i="7"/>
  <c r="P1245" i="7" s="1"/>
  <c r="N501" i="7"/>
  <c r="P501" i="7" s="1"/>
  <c r="N303" i="7"/>
  <c r="P303" i="7" s="1"/>
  <c r="N770" i="7"/>
  <c r="P770" i="7" s="1"/>
  <c r="N1101" i="7"/>
  <c r="P1101" i="7" s="1"/>
  <c r="N991" i="7"/>
  <c r="P991" i="7" s="1"/>
  <c r="N662" i="7"/>
  <c r="P662" i="7" s="1"/>
  <c r="N509" i="7"/>
  <c r="P509" i="7" s="1"/>
  <c r="N847" i="7"/>
  <c r="P847" i="7" s="1"/>
  <c r="N1168" i="7"/>
  <c r="P1168" i="7" s="1"/>
  <c r="N1498" i="7"/>
  <c r="P1498" i="7" s="1"/>
  <c r="N328" i="7"/>
  <c r="P328" i="7" s="1"/>
  <c r="N1379" i="7"/>
  <c r="P1379" i="7" s="1"/>
  <c r="N480" i="7"/>
  <c r="P480" i="7" s="1"/>
  <c r="N940" i="7"/>
  <c r="P940" i="7" s="1"/>
  <c r="N1396" i="7"/>
  <c r="P1396" i="7" s="1"/>
  <c r="N1264" i="7"/>
  <c r="P1264" i="7" s="1"/>
  <c r="N228" i="7"/>
  <c r="P228" i="7" s="1"/>
  <c r="N142" i="7"/>
  <c r="P142" i="7" s="1"/>
  <c r="N14" i="7"/>
  <c r="P14" i="7" s="1"/>
  <c r="N788" i="7"/>
  <c r="P788" i="7" s="1"/>
  <c r="N1056" i="7"/>
  <c r="P1056" i="7" s="1"/>
  <c r="N1529" i="7"/>
  <c r="P1529" i="7" s="1"/>
  <c r="N745" i="7"/>
  <c r="P745" i="7" s="1"/>
  <c r="N1352" i="7"/>
  <c r="P1352" i="7" s="1"/>
  <c r="N411" i="7"/>
  <c r="P411" i="7" s="1"/>
  <c r="N1246" i="7"/>
  <c r="P1246" i="7" s="1"/>
  <c r="N1031" i="7"/>
  <c r="P1031" i="7" s="1"/>
  <c r="N1013" i="7"/>
  <c r="P1013" i="7" s="1"/>
  <c r="N486" i="7"/>
  <c r="P486" i="7" s="1"/>
  <c r="N42" i="7"/>
  <c r="P42" i="7" s="1"/>
  <c r="N605" i="7"/>
  <c r="P605" i="7" s="1"/>
  <c r="N1358" i="7"/>
  <c r="P1358" i="7" s="1"/>
  <c r="N181" i="7"/>
  <c r="P181" i="7" s="1"/>
  <c r="N448" i="7"/>
  <c r="P448" i="7" s="1"/>
  <c r="N369" i="7"/>
  <c r="P369" i="7" s="1"/>
  <c r="N711" i="7"/>
  <c r="P711" i="7" s="1"/>
  <c r="N1215" i="7"/>
  <c r="P1215" i="7" s="1"/>
  <c r="N1126" i="7"/>
  <c r="P1126" i="7" s="1"/>
  <c r="N221" i="7"/>
  <c r="P221" i="7" s="1"/>
  <c r="N471" i="7"/>
  <c r="P471" i="7" s="1"/>
  <c r="N1456" i="7"/>
  <c r="P1456" i="7" s="1"/>
  <c r="N1054" i="7"/>
  <c r="P1054" i="7" s="1"/>
  <c r="N459" i="7"/>
  <c r="P459" i="7" s="1"/>
  <c r="N1093" i="7"/>
  <c r="P1093" i="7" s="1"/>
  <c r="N353" i="7"/>
  <c r="P353" i="7" s="1"/>
  <c r="N1369" i="7"/>
  <c r="P1369" i="7" s="1"/>
  <c r="N1488" i="7"/>
  <c r="P1488" i="7" s="1"/>
  <c r="N950" i="7"/>
  <c r="P950" i="7" s="1"/>
  <c r="N855" i="7"/>
  <c r="P855" i="7" s="1"/>
  <c r="N525" i="7"/>
  <c r="P525" i="7" s="1"/>
  <c r="N578" i="7"/>
  <c r="P578" i="7" s="1"/>
  <c r="N1061" i="7"/>
  <c r="P1061" i="7" s="1"/>
  <c r="N1367" i="7"/>
  <c r="P1367" i="7" s="1"/>
  <c r="N664" i="7"/>
  <c r="P664" i="7" s="1"/>
  <c r="N768" i="7"/>
  <c r="P768" i="7" s="1"/>
  <c r="N891" i="7"/>
  <c r="P891" i="7" s="1"/>
  <c r="N778" i="7"/>
  <c r="P778" i="7" s="1"/>
  <c r="N738" i="7"/>
  <c r="P738" i="7" s="1"/>
  <c r="N1441" i="7"/>
  <c r="P1441" i="7" s="1"/>
  <c r="N1114" i="7"/>
  <c r="P1114" i="7" s="1"/>
  <c r="N897" i="7"/>
  <c r="P897" i="7" s="1"/>
  <c r="N1005" i="7"/>
  <c r="P1005" i="7" s="1"/>
  <c r="N321" i="7"/>
  <c r="P321" i="7" s="1"/>
  <c r="N645" i="7"/>
  <c r="P645" i="7" s="1"/>
  <c r="N612" i="7"/>
  <c r="P612" i="7" s="1"/>
  <c r="N56" i="7"/>
  <c r="P56" i="7" s="1"/>
  <c r="N342" i="7"/>
  <c r="P342" i="7" s="1"/>
  <c r="N671" i="7"/>
  <c r="P671" i="7" s="1"/>
  <c r="N279" i="7"/>
  <c r="P279" i="7" s="1"/>
  <c r="N69" i="7"/>
  <c r="P69" i="7" s="1"/>
  <c r="N1143" i="7"/>
  <c r="P1143" i="7" s="1"/>
  <c r="N775" i="7"/>
  <c r="P775" i="7" s="1"/>
  <c r="N1333" i="7"/>
  <c r="P1333" i="7" s="1"/>
  <c r="N690" i="7"/>
  <c r="P690" i="7" s="1"/>
  <c r="N104" i="7"/>
  <c r="P104" i="7" s="1"/>
  <c r="N876" i="7"/>
  <c r="P876" i="7" s="1"/>
  <c r="N1482" i="7"/>
  <c r="P1482" i="7" s="1"/>
  <c r="N1496" i="7"/>
  <c r="P1496" i="7" s="1"/>
  <c r="N695" i="7"/>
  <c r="P695" i="7" s="1"/>
  <c r="N322" i="7"/>
  <c r="P322" i="7" s="1"/>
  <c r="N106" i="7"/>
  <c r="P106" i="7" s="1"/>
  <c r="N264" i="7"/>
  <c r="P264" i="7" s="1"/>
  <c r="N741" i="7"/>
  <c r="P741" i="7" s="1"/>
  <c r="N1474" i="7"/>
  <c r="P1474" i="7" s="1"/>
  <c r="N434" i="7"/>
  <c r="P434" i="7" s="1"/>
  <c r="N1201" i="7"/>
  <c r="P1201" i="7" s="1"/>
  <c r="N547" i="7"/>
  <c r="P547" i="7" s="1"/>
  <c r="N1304" i="7"/>
  <c r="P1304" i="7" s="1"/>
  <c r="N377" i="7"/>
  <c r="P377" i="7" s="1"/>
  <c r="N1262" i="7"/>
  <c r="P1262" i="7" s="1"/>
  <c r="N126" i="7"/>
  <c r="P126" i="7" s="1"/>
  <c r="N1095" i="7"/>
  <c r="P1095" i="7" s="1"/>
  <c r="N1070" i="7"/>
  <c r="P1070" i="7" s="1"/>
  <c r="N939" i="7"/>
  <c r="P939" i="7" s="1"/>
  <c r="N141" i="7"/>
  <c r="P141" i="7" s="1"/>
  <c r="N1516" i="7"/>
  <c r="P1516" i="7" s="1"/>
  <c r="N1530" i="7"/>
  <c r="P1530" i="7" s="1"/>
  <c r="N152" i="7"/>
  <c r="P152" i="7" s="1"/>
  <c r="N1220" i="7"/>
  <c r="P1220" i="7" s="1"/>
  <c r="N923" i="7"/>
  <c r="P923" i="7" s="1"/>
  <c r="N1300" i="7"/>
  <c r="P1300" i="7" s="1"/>
  <c r="N28" i="7"/>
  <c r="P28" i="7" s="1"/>
  <c r="N628" i="7"/>
  <c r="P628" i="7" s="1"/>
  <c r="N1365" i="7"/>
  <c r="P1365" i="7" s="1"/>
  <c r="N462" i="7"/>
  <c r="P462" i="7" s="1"/>
  <c r="N1267" i="7"/>
  <c r="P1267" i="7" s="1"/>
  <c r="N302" i="7"/>
  <c r="P302" i="7" s="1"/>
  <c r="N89" i="7"/>
  <c r="P89" i="7" s="1"/>
  <c r="N676" i="7"/>
  <c r="P676" i="7" s="1"/>
  <c r="N81" i="7"/>
  <c r="P81" i="7" s="1"/>
  <c r="N304" i="7"/>
  <c r="P304" i="7" s="1"/>
  <c r="N907" i="7"/>
  <c r="P907" i="7" s="1"/>
  <c r="N344" i="7"/>
  <c r="P344" i="7" s="1"/>
  <c r="N564" i="7"/>
  <c r="P564" i="7" s="1"/>
  <c r="N256" i="7"/>
  <c r="P256" i="7" s="1"/>
  <c r="N1187" i="7"/>
  <c r="P1187" i="7" s="1"/>
  <c r="N232" i="7"/>
  <c r="P232" i="7" s="1"/>
  <c r="N961" i="7"/>
  <c r="P961" i="7" s="1"/>
  <c r="N481" i="7"/>
  <c r="P481" i="7" s="1"/>
  <c r="N960" i="7"/>
  <c r="P960" i="7" s="1"/>
  <c r="N138" i="7"/>
  <c r="P138" i="7" s="1"/>
  <c r="N338" i="7"/>
  <c r="P338" i="7" s="1"/>
  <c r="N878" i="7"/>
  <c r="P878" i="7" s="1"/>
  <c r="N446" i="7"/>
  <c r="P446" i="7" s="1"/>
  <c r="N345" i="7"/>
  <c r="P345" i="7" s="1"/>
  <c r="N30" i="7"/>
  <c r="P30" i="7" s="1"/>
  <c r="N1424" i="7"/>
  <c r="P1424" i="7" s="1"/>
  <c r="N552" i="7"/>
  <c r="P552" i="7" s="1"/>
  <c r="N1125" i="7"/>
  <c r="P1125" i="7" s="1"/>
  <c r="N1520" i="7"/>
  <c r="P1520" i="7" s="1"/>
  <c r="N314" i="7"/>
  <c r="P314" i="7" s="1"/>
  <c r="N1021" i="7"/>
  <c r="P1021" i="7" s="1"/>
  <c r="N1434" i="7"/>
  <c r="P1434" i="7" s="1"/>
  <c r="N49" i="7"/>
  <c r="P49" i="7" s="1"/>
  <c r="N804" i="7"/>
  <c r="P804" i="7" s="1"/>
  <c r="N1174" i="7"/>
  <c r="P1174" i="7" s="1"/>
  <c r="N736" i="7"/>
  <c r="P736" i="7" s="1"/>
  <c r="N551" i="7"/>
  <c r="P551" i="7" s="1"/>
  <c r="N1281" i="7"/>
  <c r="P1281" i="7" s="1"/>
  <c r="N465" i="7"/>
  <c r="P465" i="7" s="1"/>
  <c r="N722" i="7"/>
  <c r="P722" i="7" s="1"/>
  <c r="N661" i="7"/>
  <c r="P661" i="7" s="1"/>
  <c r="N167" i="7"/>
  <c r="P167" i="7" s="1"/>
  <c r="N567" i="7"/>
  <c r="P567" i="7" s="1"/>
  <c r="N387" i="7"/>
  <c r="P387" i="7" s="1"/>
  <c r="N135" i="7"/>
  <c r="P135" i="7" s="1"/>
  <c r="N464" i="7"/>
  <c r="P464" i="7" s="1"/>
  <c r="N1209" i="7"/>
  <c r="P1209" i="7" s="1"/>
  <c r="N1004" i="7"/>
  <c r="P1004" i="7" s="1"/>
  <c r="N886" i="7"/>
  <c r="P886" i="7" s="1"/>
  <c r="N477" i="7"/>
  <c r="P477" i="7" s="1"/>
  <c r="N348" i="7"/>
  <c r="P348" i="7" s="1"/>
  <c r="N1015" i="7"/>
  <c r="P1015" i="7" s="1"/>
  <c r="N1184" i="7"/>
  <c r="P1184" i="7" s="1"/>
  <c r="N444" i="7"/>
  <c r="P444" i="7" s="1"/>
  <c r="N1432" i="7"/>
  <c r="P1432" i="7" s="1"/>
  <c r="N39" i="7"/>
  <c r="P39" i="7" s="1"/>
  <c r="N360" i="7"/>
  <c r="P360" i="7" s="1"/>
  <c r="N408" i="7"/>
  <c r="P408" i="7" s="1"/>
  <c r="N1319" i="7"/>
  <c r="P1319" i="7" s="1"/>
  <c r="N1141" i="7"/>
  <c r="P1141" i="7" s="1"/>
  <c r="N59" i="7"/>
  <c r="P59" i="7" s="1"/>
  <c r="N1408" i="7"/>
  <c r="P1408" i="7" s="1"/>
  <c r="N494" i="7"/>
  <c r="P494" i="7" s="1"/>
  <c r="N1407" i="7"/>
  <c r="P1407" i="7" s="1"/>
  <c r="N154" i="7"/>
  <c r="P154" i="7" s="1"/>
  <c r="N529" i="7"/>
  <c r="P529" i="7" s="1"/>
  <c r="N821" i="7"/>
  <c r="P821" i="7" s="1"/>
  <c r="N600" i="7"/>
  <c r="P600" i="7" s="1"/>
  <c r="N1347" i="7"/>
  <c r="P1347" i="7" s="1"/>
  <c r="N774" i="7"/>
  <c r="P774" i="7" s="1"/>
  <c r="N959" i="7"/>
  <c r="P959" i="7" s="1"/>
  <c r="N415" i="7"/>
  <c r="P415" i="7" s="1"/>
  <c r="N341" i="7"/>
  <c r="P341" i="7" s="1"/>
  <c r="N493" i="7"/>
  <c r="P493" i="7" s="1"/>
  <c r="N798" i="7"/>
  <c r="P798" i="7" s="1"/>
  <c r="N1207" i="7"/>
  <c r="P1207" i="7" s="1"/>
  <c r="N1210" i="7"/>
  <c r="P1210" i="7" s="1"/>
  <c r="N439" i="7"/>
  <c r="P439" i="7" s="1"/>
  <c r="N461" i="7"/>
  <c r="P461" i="7" s="1"/>
  <c r="N805" i="7"/>
  <c r="P805" i="7" s="1"/>
  <c r="N487" i="7"/>
  <c r="P487" i="7" s="1"/>
  <c r="N287" i="7"/>
  <c r="P287" i="7" s="1"/>
  <c r="N1036" i="7"/>
  <c r="P1036" i="7" s="1"/>
  <c r="N1121" i="7"/>
  <c r="P1121" i="7" s="1"/>
  <c r="N1307" i="7"/>
  <c r="O1307" i="7" s="1"/>
  <c r="N1398" i="7"/>
  <c r="P1398" i="7" s="1"/>
  <c r="N458" i="7"/>
  <c r="P458" i="7" s="1"/>
  <c r="N488" i="7"/>
  <c r="P488" i="7" s="1"/>
  <c r="N1295" i="7"/>
  <c r="P1295" i="7" s="1"/>
  <c r="N378" i="7"/>
  <c r="P378" i="7" s="1"/>
  <c r="N66" i="7"/>
  <c r="P66" i="7" s="1"/>
  <c r="N1081" i="7"/>
  <c r="P1081" i="7" s="1"/>
  <c r="N1204" i="7"/>
  <c r="P1204" i="7" s="1"/>
  <c r="N156" i="7"/>
  <c r="P156" i="7" s="1"/>
  <c r="N560" i="7"/>
  <c r="P560" i="7" s="1"/>
  <c r="N1026" i="7"/>
  <c r="P1026" i="7" s="1"/>
  <c r="N479" i="7"/>
  <c r="P479" i="7" s="1"/>
  <c r="N26" i="7"/>
  <c r="P26" i="7" s="1"/>
  <c r="N1208" i="7"/>
  <c r="P1208" i="7" s="1"/>
  <c r="N1146" i="7"/>
  <c r="P1146" i="7" s="1"/>
  <c r="N1447" i="7"/>
  <c r="P1447" i="7" s="1"/>
  <c r="N316" i="7"/>
  <c r="P316" i="7" s="1"/>
  <c r="N1078" i="7"/>
  <c r="P1078" i="7" s="1"/>
  <c r="N367" i="7"/>
  <c r="P367" i="7" s="1"/>
  <c r="N673" i="7"/>
  <c r="P673" i="7" s="1"/>
  <c r="N853" i="7"/>
  <c r="P853" i="7" s="1"/>
  <c r="N575" i="7"/>
  <c r="P575" i="7" s="1"/>
  <c r="N1287" i="7"/>
  <c r="P1287" i="7" s="1"/>
  <c r="N78" i="7"/>
  <c r="P78" i="7" s="1"/>
  <c r="N315" i="7"/>
  <c r="P315" i="7" s="1"/>
  <c r="N702" i="7"/>
  <c r="P702" i="7" s="1"/>
  <c r="N510" i="7"/>
  <c r="P510" i="7" s="1"/>
  <c r="N553" i="7"/>
  <c r="P553" i="7" s="1"/>
  <c r="N10" i="7"/>
  <c r="P10" i="7" s="1"/>
  <c r="N1463" i="7"/>
  <c r="P1463" i="7" s="1"/>
  <c r="N150" i="7"/>
  <c r="P150" i="7" s="1"/>
  <c r="N603" i="7"/>
  <c r="P603" i="7" s="1"/>
  <c r="N80" i="7"/>
  <c r="P80" i="7" s="1"/>
  <c r="N166" i="7"/>
  <c r="P166" i="7" s="1"/>
  <c r="N581" i="7"/>
  <c r="P581" i="7" s="1"/>
  <c r="N1216" i="7"/>
  <c r="P1216" i="7" s="1"/>
  <c r="N1462" i="7"/>
  <c r="P1462" i="7" s="1"/>
  <c r="N285" i="7"/>
  <c r="P285" i="7" s="1"/>
  <c r="N596" i="7"/>
  <c r="P596" i="7" s="1"/>
  <c r="N1513" i="7"/>
  <c r="P1513" i="7" s="1"/>
  <c r="N371" i="7"/>
  <c r="P371" i="7" s="1"/>
  <c r="N1511" i="7"/>
  <c r="P1511" i="7" s="1"/>
  <c r="N1256" i="7"/>
  <c r="P1256" i="7" s="1"/>
  <c r="N1444" i="7"/>
  <c r="P1444" i="7" s="1"/>
  <c r="N591" i="7"/>
  <c r="P591" i="7" s="1"/>
  <c r="N544" i="7"/>
  <c r="P544" i="7" s="1"/>
  <c r="N44" i="7"/>
  <c r="P44" i="7" s="1"/>
  <c r="N734" i="7"/>
  <c r="P734" i="7" s="1"/>
  <c r="N1323" i="7"/>
  <c r="P1323" i="7" s="1"/>
  <c r="N945" i="7"/>
  <c r="P945" i="7" s="1"/>
  <c r="N1549" i="7"/>
  <c r="P1549" i="7" s="1"/>
  <c r="N336" i="7"/>
  <c r="P336" i="7" s="1"/>
  <c r="N1541" i="7"/>
  <c r="P1541" i="7" s="1"/>
  <c r="N1073" i="7"/>
  <c r="P1073" i="7" s="1"/>
  <c r="N1170" i="7"/>
  <c r="P1170" i="7" s="1"/>
  <c r="N1131" i="7"/>
  <c r="P1131" i="7" s="1"/>
  <c r="N319" i="7"/>
  <c r="P319" i="7" s="1"/>
  <c r="N98" i="7"/>
  <c r="P98" i="7" s="1"/>
  <c r="N685" i="7"/>
  <c r="P685" i="7" s="1"/>
  <c r="N1234" i="7"/>
  <c r="P1234" i="7" s="1"/>
  <c r="N631" i="7"/>
  <c r="P631" i="7" s="1"/>
  <c r="N1018" i="7"/>
  <c r="P1018" i="7" s="1"/>
  <c r="N255" i="7"/>
  <c r="P255" i="7" s="1"/>
  <c r="N8" i="7"/>
  <c r="P8" i="7" s="1"/>
  <c r="N485" i="7"/>
  <c r="P485" i="7" s="1"/>
  <c r="N969" i="7"/>
  <c r="P969" i="7" s="1"/>
  <c r="N765" i="7"/>
  <c r="P765" i="7" s="1"/>
  <c r="N1360" i="7"/>
  <c r="P1360" i="7" s="1"/>
  <c r="N356" i="7"/>
  <c r="P356" i="7" s="1"/>
  <c r="N432" i="7"/>
  <c r="P432" i="7" s="1"/>
  <c r="N409" i="7"/>
  <c r="P409" i="7" s="1"/>
  <c r="N1388" i="7"/>
  <c r="P1388" i="7" s="1"/>
  <c r="N121" i="7"/>
  <c r="P121" i="7" s="1"/>
  <c r="N1525" i="7"/>
  <c r="P1525" i="7" s="1"/>
  <c r="N701" i="7"/>
  <c r="P701" i="7" s="1"/>
  <c r="N305" i="7"/>
  <c r="P305" i="7" s="1"/>
  <c r="N43" i="7"/>
  <c r="P43" i="7" s="1"/>
  <c r="N1282" i="7"/>
  <c r="P1282" i="7" s="1"/>
  <c r="N210" i="7"/>
  <c r="P210" i="7" s="1"/>
  <c r="N1399" i="7"/>
  <c r="P1399" i="7" s="1"/>
  <c r="N88" i="7"/>
  <c r="P88" i="7" s="1"/>
  <c r="N324" i="7"/>
  <c r="P324" i="7" s="1"/>
  <c r="N355" i="7"/>
  <c r="P355" i="7" s="1"/>
  <c r="N1074" i="7"/>
  <c r="P1074" i="7" s="1"/>
  <c r="N407" i="7"/>
  <c r="P407" i="7" s="1"/>
  <c r="N329" i="7"/>
  <c r="P329" i="7" s="1"/>
  <c r="N763" i="7"/>
  <c r="P763" i="7" s="1"/>
  <c r="N783" i="7"/>
  <c r="P783" i="7" s="1"/>
  <c r="N884" i="7"/>
  <c r="P884" i="7" s="1"/>
  <c r="N820" i="7"/>
  <c r="P820" i="7" s="1"/>
  <c r="N659" i="7"/>
  <c r="P659" i="7" s="1"/>
  <c r="N392" i="7"/>
  <c r="P392" i="7" s="1"/>
  <c r="N385" i="7"/>
  <c r="P385" i="7" s="1"/>
  <c r="N1000" i="7"/>
  <c r="P1000" i="7" s="1"/>
  <c r="N272" i="7"/>
  <c r="P272" i="7" s="1"/>
  <c r="N1389" i="7"/>
  <c r="P1389" i="7" s="1"/>
  <c r="N133" i="7"/>
  <c r="P133" i="7" s="1"/>
  <c r="N350" i="7"/>
  <c r="P350" i="7" s="1"/>
  <c r="N187" i="7"/>
  <c r="P187" i="7" s="1"/>
  <c r="N725" i="7"/>
  <c r="P725" i="7" s="1"/>
  <c r="N729" i="7"/>
  <c r="P729" i="7" s="1"/>
  <c r="N615" i="7"/>
  <c r="P615" i="7" s="1"/>
  <c r="N1241" i="7"/>
  <c r="P1241" i="7" s="1"/>
  <c r="N966" i="7"/>
  <c r="P966" i="7" s="1"/>
  <c r="N1171" i="7"/>
  <c r="P1171" i="7" s="1"/>
  <c r="N118" i="7"/>
  <c r="P118" i="7" s="1"/>
  <c r="N163" i="7"/>
  <c r="P163" i="7" s="1"/>
  <c r="N624" i="7"/>
  <c r="P624" i="7" s="1"/>
  <c r="N867" i="7"/>
  <c r="P867" i="7" s="1"/>
  <c r="N1332" i="7"/>
  <c r="P1332" i="7" s="1"/>
  <c r="N421" i="7"/>
  <c r="P421" i="7" s="1"/>
  <c r="N522" i="7"/>
  <c r="P522" i="7" s="1"/>
  <c r="N1179" i="7"/>
  <c r="P1179" i="7" s="1"/>
  <c r="N129" i="7"/>
  <c r="P129" i="7" s="1"/>
  <c r="N1343" i="7"/>
  <c r="P1343" i="7" s="1"/>
  <c r="N475" i="7"/>
  <c r="P475" i="7" s="1"/>
  <c r="N137" i="7"/>
  <c r="P137" i="7" s="1"/>
  <c r="N1260" i="7"/>
  <c r="P1260" i="7" s="1"/>
  <c r="N579" i="7"/>
  <c r="P579" i="7" s="1"/>
  <c r="N1471" i="7"/>
  <c r="P1471" i="7" s="1"/>
  <c r="N241" i="7"/>
  <c r="P241" i="7" s="1"/>
  <c r="N879" i="7"/>
  <c r="P879" i="7" s="1"/>
  <c r="N1145" i="7"/>
  <c r="P1145" i="7" s="1"/>
  <c r="N325" i="7"/>
  <c r="P325" i="7" s="1"/>
  <c r="N326" i="7"/>
  <c r="P326" i="7" s="1"/>
  <c r="N74" i="7"/>
  <c r="P74" i="7" s="1"/>
  <c r="N1226" i="7"/>
  <c r="P1226" i="7" s="1"/>
  <c r="N132" i="7"/>
  <c r="P132" i="7" s="1"/>
  <c r="N54" i="7"/>
  <c r="P54" i="7" s="1"/>
  <c r="N824" i="7"/>
  <c r="P824" i="7" s="1"/>
  <c r="N79" i="7"/>
  <c r="P79" i="7" s="1"/>
  <c r="N1370" i="7"/>
  <c r="P1370" i="7" s="1"/>
  <c r="N384" i="7"/>
  <c r="P384" i="7" s="1"/>
  <c r="N792" i="7"/>
  <c r="P792" i="7" s="1"/>
  <c r="N476" i="7"/>
  <c r="P476" i="7" s="1"/>
  <c r="N582" i="7"/>
  <c r="P582" i="7" s="1"/>
  <c r="N944" i="7"/>
  <c r="P944" i="7" s="1"/>
  <c r="N312" i="7"/>
  <c r="P312" i="7" s="1"/>
  <c r="N250" i="7"/>
  <c r="P250" i="7" s="1"/>
  <c r="N649" i="7"/>
  <c r="P649" i="7" s="1"/>
  <c r="N1290" i="7"/>
  <c r="P1290" i="7" s="1"/>
  <c r="N1507" i="7"/>
  <c r="P1507" i="7" s="1"/>
  <c r="N746" i="7"/>
  <c r="P746" i="7" s="1"/>
  <c r="N474" i="7"/>
  <c r="P474" i="7" s="1"/>
  <c r="N1135" i="7"/>
  <c r="P1135" i="7" s="1"/>
  <c r="N199" i="7"/>
  <c r="P199" i="7" s="1"/>
  <c r="N373" i="7"/>
  <c r="P373" i="7" s="1"/>
  <c r="N212" i="7"/>
  <c r="P212" i="7" s="1"/>
  <c r="N120" i="7"/>
  <c r="P120" i="7" s="1"/>
  <c r="N100" i="7"/>
  <c r="P100" i="7" s="1"/>
  <c r="N870" i="7"/>
  <c r="P870" i="7" s="1"/>
  <c r="N171" i="7"/>
  <c r="P171" i="7" s="1"/>
  <c r="N776" i="7"/>
  <c r="P776" i="7" s="1"/>
  <c r="N211" i="7"/>
  <c r="P211" i="7" s="1"/>
  <c r="N281" i="7"/>
  <c r="P281" i="7" s="1"/>
  <c r="N1420" i="7"/>
  <c r="P1420" i="7" s="1"/>
  <c r="N1329" i="7"/>
  <c r="P1329" i="7" s="1"/>
  <c r="N524" i="7"/>
  <c r="P524" i="7" s="1"/>
  <c r="N626" i="7"/>
  <c r="P626" i="7" s="1"/>
  <c r="N623" i="7"/>
  <c r="P623" i="7" s="1"/>
  <c r="N882" i="7"/>
  <c r="P882" i="7" s="1"/>
  <c r="N426" i="7"/>
  <c r="P426" i="7" s="1"/>
  <c r="N161" i="7"/>
  <c r="P161" i="7" s="1"/>
  <c r="N103" i="7"/>
  <c r="P103" i="7" s="1"/>
  <c r="N1154" i="7"/>
  <c r="P1154" i="7" s="1"/>
  <c r="N394" i="7"/>
  <c r="P394" i="7" s="1"/>
  <c r="N300" i="7"/>
  <c r="P300" i="7" s="1"/>
  <c r="N1176" i="7"/>
  <c r="P1176" i="7" s="1"/>
  <c r="N1270" i="7"/>
  <c r="P1270" i="7" s="1"/>
  <c r="N1383" i="7"/>
  <c r="P1383" i="7" s="1"/>
  <c r="N1159" i="7"/>
  <c r="P1159" i="7" s="1"/>
  <c r="N716" i="7"/>
  <c r="P716" i="7" s="1"/>
  <c r="N1134" i="7"/>
  <c r="P1134" i="7" s="1"/>
  <c r="N1321" i="7"/>
  <c r="P1321" i="7" s="1"/>
  <c r="N880" i="7"/>
  <c r="P880" i="7" s="1"/>
  <c r="N307" i="7"/>
  <c r="P307" i="7" s="1"/>
  <c r="N1253" i="7"/>
  <c r="P1253" i="7" s="1"/>
  <c r="N1063" i="7"/>
  <c r="P1063" i="7" s="1"/>
  <c r="N896" i="7"/>
  <c r="P896" i="7" s="1"/>
  <c r="N473" i="7"/>
  <c r="P473" i="7" s="1"/>
  <c r="N545" i="7"/>
  <c r="P545" i="7" s="1"/>
  <c r="N684" i="7"/>
  <c r="P684" i="7" s="1"/>
  <c r="N1491" i="7"/>
  <c r="P1491" i="7" s="1"/>
  <c r="N813" i="7"/>
  <c r="P813" i="7" s="1"/>
  <c r="N297" i="7"/>
  <c r="P297" i="7" s="1"/>
  <c r="N622" i="7"/>
  <c r="P622" i="7" s="1"/>
  <c r="N1120" i="7"/>
  <c r="P1120" i="7" s="1"/>
  <c r="N1079" i="7"/>
  <c r="P1079" i="7" s="1"/>
  <c r="N1440" i="7"/>
  <c r="P1440" i="7" s="1"/>
  <c r="N1437" i="7"/>
  <c r="P1437" i="7" s="1"/>
  <c r="N1411" i="7"/>
  <c r="P1411" i="7" s="1"/>
  <c r="N538" i="7"/>
  <c r="P538" i="7" s="1"/>
  <c r="N1446" i="7"/>
  <c r="P1446" i="7" s="1"/>
  <c r="N235" i="7"/>
  <c r="P235" i="7" s="1"/>
  <c r="N920" i="7"/>
  <c r="P920" i="7" s="1"/>
  <c r="N1129" i="7"/>
  <c r="P1129" i="7" s="1"/>
  <c r="N31" i="7"/>
  <c r="P31" i="7" s="1"/>
  <c r="N825" i="7"/>
  <c r="P825" i="7" s="1"/>
  <c r="N512" i="7"/>
  <c r="P512" i="7" s="1"/>
  <c r="N1395" i="7"/>
  <c r="P1395" i="7" s="1"/>
  <c r="N257" i="7"/>
  <c r="P257" i="7" s="1"/>
  <c r="N874" i="7"/>
  <c r="P874" i="7" s="1"/>
  <c r="N1029" i="7"/>
  <c r="P1029" i="7" s="1"/>
  <c r="N721" i="7"/>
  <c r="P721" i="7" s="1"/>
  <c r="N1538" i="7"/>
  <c r="P1538" i="7" s="1"/>
  <c r="N1400" i="7"/>
  <c r="P1400" i="7" s="1"/>
  <c r="N1354" i="7"/>
  <c r="P1354" i="7" s="1"/>
  <c r="N556" i="7"/>
  <c r="P556" i="7" s="1"/>
  <c r="N223" i="7"/>
  <c r="P223" i="7" s="1"/>
  <c r="N927" i="7"/>
  <c r="P927" i="7" s="1"/>
  <c r="N550" i="7"/>
  <c r="P550" i="7" s="1"/>
  <c r="N117" i="7"/>
  <c r="P117" i="7" s="1"/>
  <c r="N632" i="7"/>
  <c r="P632" i="7" s="1"/>
  <c r="N1237" i="7"/>
  <c r="P1237" i="7" s="1"/>
  <c r="N548" i="7"/>
  <c r="P548" i="7" s="1"/>
  <c r="N155" i="7"/>
  <c r="P155" i="7" s="1"/>
  <c r="N830" i="7"/>
  <c r="P830" i="7" s="1"/>
  <c r="N1472" i="7"/>
  <c r="P1472" i="7" s="1"/>
  <c r="N537" i="7"/>
  <c r="P537" i="7" s="1"/>
  <c r="N832" i="7"/>
  <c r="P832" i="7" s="1"/>
  <c r="N629" i="7"/>
  <c r="P629" i="7" s="1"/>
  <c r="N957" i="7"/>
  <c r="P957" i="7" s="1"/>
  <c r="N200" i="7"/>
  <c r="P200" i="7" s="1"/>
  <c r="N463" i="7"/>
  <c r="P463" i="7" s="1"/>
  <c r="N859" i="7"/>
  <c r="P859" i="7" s="1"/>
  <c r="N414" i="7"/>
  <c r="P414" i="7" s="1"/>
  <c r="N63" i="7"/>
  <c r="P63" i="7" s="1"/>
  <c r="N568" i="7"/>
  <c r="P568" i="7" s="1"/>
  <c r="N971" i="7"/>
  <c r="P971" i="7" s="1"/>
  <c r="N195" i="7"/>
  <c r="P195" i="7" s="1"/>
  <c r="N147" i="7"/>
  <c r="P147" i="7" s="1"/>
  <c r="N97" i="7"/>
  <c r="P97" i="7" s="1"/>
  <c r="N1200" i="7"/>
  <c r="P1200" i="7" s="1"/>
  <c r="N1283" i="7"/>
  <c r="P1283" i="7" s="1"/>
  <c r="N586" i="7"/>
  <c r="P586" i="7" s="1"/>
  <c r="N1314" i="7"/>
  <c r="P1314" i="7" s="1"/>
  <c r="N1025" i="7"/>
  <c r="P1025" i="7" s="1"/>
  <c r="N871" i="7"/>
  <c r="P871" i="7" s="1"/>
  <c r="N931" i="7"/>
  <c r="P931" i="7" s="1"/>
  <c r="N428" i="7"/>
  <c r="P428" i="7" s="1"/>
  <c r="N1007" i="7"/>
  <c r="P1007" i="7" s="1"/>
  <c r="N1217" i="7"/>
  <c r="P1217" i="7" s="1"/>
  <c r="N1526" i="7"/>
  <c r="P1526" i="7" s="1"/>
  <c r="N252" i="7"/>
  <c r="P252" i="7" s="1"/>
  <c r="N1042" i="7"/>
  <c r="P1042" i="7" s="1"/>
  <c r="N906" i="7"/>
  <c r="P906" i="7" s="1"/>
  <c r="N1503" i="7"/>
  <c r="P1503" i="7" s="1"/>
  <c r="N955" i="7"/>
  <c r="P955" i="7" s="1"/>
  <c r="N313" i="7"/>
  <c r="P313" i="7" s="1"/>
  <c r="N1543" i="7"/>
  <c r="P1543" i="7" s="1"/>
  <c r="N1457" i="7"/>
  <c r="P1457" i="7" s="1"/>
  <c r="N1052" i="7"/>
  <c r="P1052" i="7" s="1"/>
  <c r="N838" i="7"/>
  <c r="P838" i="7" s="1"/>
  <c r="N996" i="7"/>
  <c r="P996" i="7" s="1"/>
  <c r="N1410" i="7"/>
  <c r="P1410" i="7" s="1"/>
  <c r="N1504" i="7"/>
  <c r="P1504" i="7" s="1"/>
  <c r="N1149" i="7"/>
  <c r="P1149" i="7" s="1"/>
  <c r="N1218" i="7"/>
  <c r="P1218" i="7" s="1"/>
  <c r="N1363" i="7"/>
  <c r="P1363" i="7" s="1"/>
  <c r="N263" i="7"/>
  <c r="P263" i="7" s="1"/>
  <c r="N347" i="7"/>
  <c r="P347" i="7" s="1"/>
  <c r="N1133" i="7"/>
  <c r="P1133" i="7" s="1"/>
  <c r="N1034" i="7"/>
  <c r="P1034" i="7" s="1"/>
  <c r="N284" i="7"/>
  <c r="P284" i="7" s="1"/>
  <c r="N357" i="7"/>
  <c r="P357" i="7" s="1"/>
  <c r="N1228" i="7"/>
  <c r="P1228" i="7" s="1"/>
  <c r="N541" i="7"/>
  <c r="P541" i="7" s="1"/>
  <c r="N708" i="7"/>
  <c r="P708" i="7" s="1"/>
  <c r="N368" i="7"/>
  <c r="P368" i="7" s="1"/>
  <c r="N495" i="7"/>
  <c r="P495" i="7" s="1"/>
  <c r="N238" i="7"/>
  <c r="P238" i="7" s="1"/>
  <c r="N1191" i="7"/>
  <c r="P1191" i="7" s="1"/>
  <c r="N1238" i="7"/>
  <c r="P1238" i="7" s="1"/>
  <c r="N1522" i="7"/>
  <c r="P1522" i="7" s="1"/>
  <c r="N766" i="7"/>
  <c r="P766" i="7" s="1"/>
  <c r="N1443" i="7"/>
  <c r="P1443" i="7" s="1"/>
  <c r="N636" i="7"/>
  <c r="P636" i="7" s="1"/>
  <c r="N22" i="7"/>
  <c r="P22" i="7" s="1"/>
  <c r="N753" i="7"/>
  <c r="P753" i="7" s="1"/>
  <c r="N1008" i="7"/>
  <c r="P1008" i="7" s="1"/>
  <c r="N1405" i="7"/>
  <c r="P1405" i="7" s="1"/>
  <c r="N1495" i="7"/>
  <c r="P1495" i="7" s="1"/>
  <c r="N406" i="7"/>
  <c r="P406" i="7" s="1"/>
  <c r="N599" i="7"/>
  <c r="P599" i="7" s="1"/>
  <c r="N299" i="7"/>
  <c r="P299" i="7" s="1"/>
  <c r="N45" i="7"/>
  <c r="P45" i="7" s="1"/>
  <c r="N1181" i="7"/>
  <c r="P1181" i="7" s="1"/>
  <c r="N555" i="7"/>
  <c r="P555" i="7" s="1"/>
  <c r="N1489" i="7"/>
  <c r="P1489" i="7" s="1"/>
  <c r="N1312" i="7"/>
  <c r="P1312" i="7" s="1"/>
  <c r="N921" i="7"/>
  <c r="P921" i="7" s="1"/>
  <c r="N1519" i="7"/>
  <c r="P1519" i="7" s="1"/>
  <c r="N888" i="7"/>
  <c r="P888" i="7" s="1"/>
  <c r="N595" i="7"/>
  <c r="P595" i="7" s="1"/>
  <c r="N532" i="7"/>
  <c r="P532" i="7" s="1"/>
  <c r="N1115" i="7"/>
  <c r="P1115" i="7" s="1"/>
  <c r="N563" i="7"/>
  <c r="P563" i="7" s="1"/>
  <c r="N979" i="7"/>
  <c r="P979" i="7" s="1"/>
  <c r="N917" i="7"/>
  <c r="P917" i="7" s="1"/>
  <c r="N260" i="7"/>
  <c r="P260" i="7" s="1"/>
  <c r="N1227" i="7"/>
  <c r="P1227" i="7" s="1"/>
  <c r="N202" i="7"/>
  <c r="P202" i="7" s="1"/>
  <c r="N1368" i="7"/>
  <c r="P1368" i="7" s="1"/>
  <c r="N380" i="7"/>
  <c r="P380" i="7" s="1"/>
  <c r="N1165" i="7"/>
  <c r="P1165" i="7" s="1"/>
  <c r="N41" i="7"/>
  <c r="P41" i="7" s="1"/>
  <c r="N1152" i="7"/>
  <c r="P1152" i="7" s="1"/>
  <c r="N1327" i="7"/>
  <c r="P1327" i="7" s="1"/>
  <c r="N107" i="7"/>
  <c r="P107" i="7" s="1"/>
  <c r="N159" i="7"/>
  <c r="P159" i="7" s="1"/>
  <c r="N1041" i="7"/>
  <c r="P1041" i="7" s="1"/>
  <c r="N1123" i="7"/>
  <c r="P1123" i="7" s="1"/>
  <c r="N1257" i="7"/>
  <c r="P1257" i="7" s="1"/>
  <c r="N846" i="7"/>
  <c r="P846" i="7" s="1"/>
  <c r="N1050" i="7"/>
  <c r="P1050" i="7" s="1"/>
  <c r="N391" i="7"/>
  <c r="P391" i="7" s="1"/>
  <c r="N454" i="7"/>
  <c r="P454" i="7" s="1"/>
  <c r="N571" i="7"/>
  <c r="P571" i="7" s="1"/>
  <c r="N797" i="7"/>
  <c r="P797" i="7" s="1"/>
  <c r="N1337" i="7"/>
  <c r="P1337" i="7" s="1"/>
  <c r="N1153" i="7"/>
  <c r="P1153" i="7" s="1"/>
  <c r="N1006" i="7"/>
  <c r="P1006" i="7" s="1"/>
  <c r="N998" i="7"/>
  <c r="P998" i="7" s="1"/>
  <c r="N757" i="7"/>
  <c r="P757" i="7" s="1"/>
  <c r="N1309" i="7"/>
  <c r="P1309" i="7" s="1"/>
  <c r="N922" i="7"/>
  <c r="P922" i="7" s="1"/>
  <c r="N466" i="7"/>
  <c r="P466" i="7" s="1"/>
  <c r="U4" i="7"/>
  <c r="N276" i="7"/>
  <c r="P276" i="7" s="1"/>
  <c r="N259" i="7"/>
  <c r="P259" i="7" s="1"/>
  <c r="N881" i="7"/>
  <c r="P881" i="7" s="1"/>
  <c r="N782" i="7"/>
  <c r="P782" i="7" s="1"/>
  <c r="N819" i="7"/>
  <c r="P819" i="7" s="1"/>
  <c r="N1011" i="7"/>
  <c r="P1011" i="7" s="1"/>
  <c r="N986" i="7"/>
  <c r="P986" i="7" s="1"/>
  <c r="N840" i="7"/>
  <c r="P840" i="7" s="1"/>
  <c r="N16" i="7"/>
  <c r="P16" i="7" s="1"/>
  <c r="N318" i="7"/>
  <c r="P318" i="7" s="1"/>
  <c r="N750" i="7"/>
  <c r="P750" i="7" s="1"/>
  <c r="N1195" i="7"/>
  <c r="P1195" i="7" s="1"/>
  <c r="N1116" i="7"/>
  <c r="P1116" i="7" s="1"/>
  <c r="N445" i="7"/>
  <c r="P445" i="7" s="1"/>
  <c r="N839" i="7"/>
  <c r="P839" i="7" s="1"/>
  <c r="N431" i="7"/>
  <c r="P431" i="7" s="1"/>
  <c r="N585" i="7"/>
  <c r="P585" i="7" s="1"/>
  <c r="N540" i="7"/>
  <c r="P540" i="7" s="1"/>
  <c r="N675" i="7"/>
  <c r="P675" i="7" s="1"/>
  <c r="N916" i="7"/>
  <c r="P916" i="7" s="1"/>
  <c r="N109" i="7"/>
  <c r="P109" i="7" s="1"/>
  <c r="N929" i="7"/>
  <c r="P929" i="7" s="1"/>
  <c r="N1393" i="7"/>
  <c r="P1393" i="7" s="1"/>
  <c r="N747" i="7"/>
  <c r="P747" i="7" s="1"/>
  <c r="N1316" i="7"/>
  <c r="P1316" i="7" s="1"/>
  <c r="N1293" i="7"/>
  <c r="P1293" i="7" s="1"/>
  <c r="N440" i="7"/>
  <c r="P440" i="7" s="1"/>
  <c r="N1139" i="7"/>
  <c r="P1139" i="7" s="1"/>
  <c r="N666" i="7"/>
  <c r="P666" i="7" s="1"/>
  <c r="N933" i="7"/>
  <c r="P933" i="7" s="1"/>
  <c r="N756" i="7"/>
  <c r="P756" i="7" s="1"/>
  <c r="N1040" i="7"/>
  <c r="P1040" i="7" s="1"/>
  <c r="N1186" i="7"/>
  <c r="P1186" i="7" s="1"/>
  <c r="N1244" i="7"/>
  <c r="P1244" i="7" s="1"/>
  <c r="N1302" i="7"/>
  <c r="P1302" i="7" s="1"/>
  <c r="N520" i="7"/>
  <c r="P520" i="7" s="1"/>
  <c r="N915" i="7"/>
  <c r="P915" i="7" s="1"/>
  <c r="N576" i="7"/>
  <c r="P576" i="7" s="1"/>
  <c r="N658" i="7"/>
  <c r="P658" i="7" s="1"/>
  <c r="N795" i="7"/>
  <c r="P795" i="7" s="1"/>
  <c r="N286" i="7"/>
  <c r="P286" i="7" s="1"/>
  <c r="N1449" i="7"/>
  <c r="P1449" i="7" s="1"/>
  <c r="N651" i="7"/>
  <c r="P651" i="7" s="1"/>
  <c r="N618" i="7"/>
  <c r="P618" i="7" s="1"/>
  <c r="N455" i="7"/>
  <c r="P455" i="7" s="1"/>
  <c r="N786" i="7"/>
  <c r="P786" i="7" s="1"/>
  <c r="N158" i="7"/>
  <c r="P158" i="7" s="1"/>
  <c r="N419" i="7"/>
  <c r="P419" i="7" s="1"/>
  <c r="N467" i="7"/>
  <c r="P467" i="7" s="1"/>
  <c r="N60" i="7"/>
  <c r="P60" i="7" s="1"/>
  <c r="N1090" i="7"/>
  <c r="P1090" i="7" s="1"/>
  <c r="N932" i="7"/>
  <c r="P932" i="7" s="1"/>
  <c r="N1048" i="7"/>
  <c r="P1048" i="7" s="1"/>
  <c r="N806" i="7"/>
  <c r="P806" i="7" s="1"/>
  <c r="N703" i="7"/>
  <c r="P703" i="7" s="1"/>
  <c r="N653" i="7"/>
  <c r="P653" i="7" s="1"/>
  <c r="N1508" i="7"/>
  <c r="P1508" i="7" s="1"/>
  <c r="N895" i="7"/>
  <c r="P895" i="7" s="1"/>
  <c r="N402" i="7"/>
  <c r="P402" i="7" s="1"/>
  <c r="N1020" i="7"/>
  <c r="P1020" i="7" s="1"/>
  <c r="N1279" i="7"/>
  <c r="P1279" i="7" s="1"/>
  <c r="N1340" i="7"/>
  <c r="P1340" i="7" s="1"/>
  <c r="N86" i="7"/>
  <c r="P86" i="7" s="1"/>
  <c r="N1276" i="7"/>
  <c r="P1276" i="7" s="1"/>
  <c r="N787" i="7"/>
  <c r="P787" i="7" s="1"/>
  <c r="N13" i="7"/>
  <c r="P13" i="7" s="1"/>
  <c r="N442" i="7"/>
  <c r="P442" i="7" s="1"/>
  <c r="N24" i="7"/>
  <c r="P24" i="7" s="1"/>
  <c r="N780" i="7"/>
  <c r="P780" i="7" s="1"/>
  <c r="N1404" i="7"/>
  <c r="P1404" i="7" s="1"/>
  <c r="N217" i="7"/>
  <c r="P217" i="7" s="1"/>
  <c r="N1250" i="7"/>
  <c r="P1250" i="7" s="1"/>
  <c r="N95" i="7"/>
  <c r="P95" i="7" s="1"/>
  <c r="N1183" i="7"/>
  <c r="P1183" i="7" s="1"/>
  <c r="N727" i="7"/>
  <c r="P727" i="7" s="1"/>
  <c r="N1364" i="7"/>
  <c r="P1364" i="7" s="1"/>
  <c r="N1254" i="7"/>
  <c r="P1254" i="7" s="1"/>
  <c r="N1418" i="7"/>
  <c r="P1418" i="7" s="1"/>
  <c r="N562" i="7"/>
  <c r="P562" i="7" s="1"/>
  <c r="N977" i="7"/>
  <c r="P977" i="7" s="1"/>
  <c r="N1012" i="7"/>
  <c r="P1012" i="7" s="1"/>
  <c r="N110" i="7"/>
  <c r="P110" i="7" s="1"/>
  <c r="N760" i="7"/>
  <c r="P760" i="7" s="1"/>
  <c r="N1402" i="7"/>
  <c r="P1402" i="7" s="1"/>
  <c r="N1077" i="7"/>
  <c r="P1077" i="7" s="1"/>
  <c r="N1493" i="7"/>
  <c r="P1493" i="7" s="1"/>
  <c r="N999" i="7"/>
  <c r="P999" i="7" s="1"/>
  <c r="N687" i="7"/>
  <c r="P687" i="7" s="1"/>
  <c r="N833" i="7"/>
  <c r="P833" i="7" s="1"/>
  <c r="N699" i="7"/>
  <c r="P699" i="7" s="1"/>
  <c r="N655" i="7"/>
  <c r="P655" i="7" s="1"/>
  <c r="N953" i="7"/>
  <c r="P953" i="7" s="1"/>
  <c r="N584" i="7"/>
  <c r="P584" i="7" s="1"/>
  <c r="N514" i="7"/>
  <c r="P514" i="7" s="1"/>
  <c r="N1436" i="7"/>
  <c r="P1436" i="7" s="1"/>
  <c r="N400" i="7"/>
  <c r="P400" i="7" s="1"/>
  <c r="N1479" i="7"/>
  <c r="P1479" i="7" s="1"/>
  <c r="N1460" i="7"/>
  <c r="P1460" i="7" s="1"/>
  <c r="N1342" i="7"/>
  <c r="P1342" i="7" s="1"/>
  <c r="N679" i="7"/>
  <c r="P679" i="7" s="1"/>
  <c r="N903" i="7"/>
  <c r="P903" i="7" s="1"/>
  <c r="N799" i="7"/>
  <c r="P799" i="7" s="1"/>
  <c r="N164" i="7"/>
  <c r="P164" i="7" s="1"/>
  <c r="N762" i="7"/>
  <c r="P762" i="7" s="1"/>
  <c r="N425" i="7"/>
  <c r="P425" i="7" s="1"/>
  <c r="N606" i="7"/>
  <c r="P606" i="7" s="1"/>
  <c r="N613" i="7"/>
  <c r="P613" i="7" s="1"/>
  <c r="N1306" i="7"/>
  <c r="O1306" i="7" s="1"/>
  <c r="N616" i="7"/>
  <c r="P616" i="7" s="1"/>
  <c r="N1412" i="7"/>
  <c r="P1412" i="7" s="1"/>
  <c r="N683" i="7"/>
  <c r="P683" i="7" s="1"/>
  <c r="N981" i="7"/>
  <c r="P981" i="7" s="1"/>
  <c r="N818" i="7"/>
  <c r="P818" i="7" s="1"/>
  <c r="N1213" i="7"/>
  <c r="P1213" i="7" s="1"/>
  <c r="N989" i="7"/>
  <c r="P989" i="7" s="1"/>
  <c r="N789" i="7"/>
  <c r="P789" i="7" s="1"/>
  <c r="N1381" i="7"/>
  <c r="P1381" i="7" s="1"/>
  <c r="N1477" i="7"/>
  <c r="P1477" i="7" s="1"/>
  <c r="N237" i="7"/>
  <c r="P237" i="7" s="1"/>
  <c r="N220" i="7"/>
  <c r="P220" i="7" s="1"/>
  <c r="N483" i="7"/>
  <c r="P483" i="7" s="1"/>
  <c r="N1147" i="7"/>
  <c r="P1147" i="7" s="1"/>
  <c r="N1211" i="7"/>
  <c r="P1211" i="7" s="1"/>
  <c r="N689" i="7"/>
  <c r="P689" i="7" s="1"/>
  <c r="N275" i="7"/>
  <c r="P275" i="7" s="1"/>
  <c r="N842" i="7"/>
  <c r="P842" i="7" s="1"/>
  <c r="N1053" i="7"/>
  <c r="P1053" i="7" s="1"/>
  <c r="N457" i="7"/>
  <c r="P457" i="7" s="1"/>
  <c r="N1397" i="7"/>
  <c r="P1397" i="7" s="1"/>
  <c r="N759" i="7"/>
  <c r="P759" i="7" s="1"/>
  <c r="N1212" i="7"/>
  <c r="P1212" i="7" s="1"/>
  <c r="N366" i="7"/>
  <c r="P366" i="7" s="1"/>
  <c r="N1372" i="7"/>
  <c r="P1372" i="7" s="1"/>
  <c r="N1097" i="7"/>
  <c r="P1097" i="7" s="1"/>
  <c r="N295" i="7"/>
  <c r="P295" i="7" s="1"/>
  <c r="N1269" i="7"/>
  <c r="P1269" i="7" s="1"/>
  <c r="N597" i="7"/>
  <c r="P597" i="7" s="1"/>
  <c r="N1137" i="7"/>
  <c r="P1137" i="7" s="1"/>
  <c r="N650" i="7"/>
  <c r="P650" i="7" s="1"/>
  <c r="N148" i="7"/>
  <c r="P148" i="7" s="1"/>
  <c r="N205" i="7"/>
  <c r="P205" i="7" s="1"/>
  <c r="N849" i="7"/>
  <c r="P849" i="7" s="1"/>
  <c r="N185" i="7"/>
  <c r="P185" i="7" s="1"/>
  <c r="N1409" i="7"/>
  <c r="P1409" i="7" s="1"/>
  <c r="N157" i="7"/>
  <c r="P157" i="7" s="1"/>
  <c r="N1197" i="7"/>
  <c r="P1197" i="7" s="1"/>
  <c r="N1037" i="7"/>
  <c r="P1037" i="7" s="1"/>
  <c r="N7" i="7"/>
  <c r="P7" i="7" s="1"/>
  <c r="N1296" i="7"/>
  <c r="P1296" i="7" s="1"/>
  <c r="N696" i="7"/>
  <c r="P696" i="7" s="1"/>
  <c r="N764" i="7"/>
  <c r="P764" i="7" s="1"/>
  <c r="N526" i="7"/>
  <c r="P526" i="7" s="1"/>
  <c r="N1464" i="7"/>
  <c r="P1464" i="7" s="1"/>
  <c r="N686" i="7"/>
  <c r="P686" i="7" s="1"/>
  <c r="N1301" i="7"/>
  <c r="P1301" i="7" s="1"/>
  <c r="N772" i="7"/>
  <c r="P772" i="7" s="1"/>
  <c r="N1336" i="7"/>
  <c r="P1336" i="7" s="1"/>
  <c r="N1537" i="7"/>
  <c r="P1537" i="7" s="1"/>
  <c r="N21" i="7"/>
  <c r="P21" i="7" s="1"/>
  <c r="N1506" i="7"/>
  <c r="P1506" i="7" s="1"/>
  <c r="N504" i="7"/>
  <c r="P504" i="7" s="1"/>
  <c r="N38" i="7"/>
  <c r="P38" i="7" s="1"/>
  <c r="N101" i="7"/>
  <c r="P101" i="7" s="1"/>
  <c r="N393" i="7"/>
  <c r="P393" i="7" s="1"/>
  <c r="N972" i="7"/>
  <c r="P972" i="7" s="1"/>
  <c r="N136" i="7"/>
  <c r="P136" i="7" s="1"/>
  <c r="N23" i="7"/>
  <c r="P23" i="7" s="1"/>
  <c r="N1547" i="7"/>
  <c r="P1547" i="7" s="1"/>
  <c r="N743" i="7"/>
  <c r="P743" i="7" s="1"/>
  <c r="N739" i="7"/>
  <c r="P739" i="7" s="1"/>
  <c r="N225" i="7"/>
  <c r="P225" i="7" s="1"/>
  <c r="N1038" i="7"/>
  <c r="P1038" i="7" s="1"/>
  <c r="N140" i="7"/>
  <c r="P140" i="7" s="1"/>
  <c r="N83" i="7"/>
  <c r="P83" i="7" s="1"/>
  <c r="N812" i="7"/>
  <c r="P812" i="7" s="1"/>
  <c r="N1429" i="7"/>
  <c r="P1429" i="7" s="1"/>
  <c r="N508" i="7"/>
  <c r="P508" i="7" s="1"/>
  <c r="N1375" i="7"/>
  <c r="P1375" i="7" s="1"/>
  <c r="N1214" i="7"/>
  <c r="P1214" i="7" s="1"/>
  <c r="N667" i="7"/>
  <c r="P667" i="7" s="1"/>
  <c r="N1105" i="7"/>
  <c r="P1105" i="7" s="1"/>
  <c r="N934" i="7"/>
  <c r="P934" i="7" s="1"/>
  <c r="N1177" i="7"/>
  <c r="P1177" i="7" s="1"/>
  <c r="N207" i="7"/>
  <c r="P207" i="7" s="1"/>
  <c r="N193" i="7"/>
  <c r="P193" i="7" s="1"/>
  <c r="N274" i="7"/>
  <c r="P274" i="7" s="1"/>
  <c r="N822" i="7"/>
  <c r="P822" i="7" s="1"/>
  <c r="N681" i="7"/>
  <c r="P681" i="7" s="1"/>
  <c r="N389" i="7"/>
  <c r="P389" i="7" s="1"/>
  <c r="N441" i="7"/>
  <c r="P441" i="7" s="1"/>
  <c r="N51" i="7"/>
  <c r="P51" i="7" s="1"/>
  <c r="N715" i="7"/>
  <c r="P715" i="7" s="1"/>
  <c r="N370" i="7"/>
  <c r="P370" i="7" s="1"/>
  <c r="N1016" i="7"/>
  <c r="P1016" i="7" s="1"/>
  <c r="N692" i="7"/>
  <c r="P692" i="7" s="1"/>
  <c r="N1102" i="7"/>
  <c r="P1102" i="7" s="1"/>
  <c r="N803" i="7"/>
  <c r="P803" i="7" s="1"/>
  <c r="N646" i="7"/>
  <c r="P646" i="7" s="1"/>
  <c r="N843" i="7"/>
  <c r="P843" i="7" s="1"/>
  <c r="N958" i="7"/>
  <c r="P958" i="7" s="1"/>
  <c r="N899" i="7"/>
  <c r="P899" i="7" s="1"/>
  <c r="N974" i="7"/>
  <c r="P974" i="7" s="1"/>
  <c r="N1130" i="7"/>
  <c r="P1130" i="7" s="1"/>
  <c r="N435" i="7"/>
  <c r="P435" i="7" s="1"/>
  <c r="N273" i="7"/>
  <c r="P273" i="7" s="1"/>
  <c r="N267" i="7"/>
  <c r="P267" i="7" s="1"/>
  <c r="N1326" i="7"/>
  <c r="P1326" i="7" s="1"/>
  <c r="N534" i="7"/>
  <c r="P534" i="7" s="1"/>
  <c r="N835" i="7"/>
  <c r="P835" i="7" s="1"/>
  <c r="N503" i="7"/>
  <c r="P503" i="7" s="1"/>
  <c r="N678" i="7"/>
  <c r="P678" i="7" s="1"/>
  <c r="N858" i="7"/>
  <c r="P858" i="7" s="1"/>
  <c r="N222" i="7"/>
  <c r="P222" i="7" s="1"/>
  <c r="N1305" i="7"/>
  <c r="P1305" i="7" s="1"/>
  <c r="N841" i="7"/>
  <c r="P841" i="7" s="1"/>
  <c r="N1490" i="7"/>
  <c r="P1490" i="7" s="1"/>
  <c r="N993" i="7"/>
  <c r="P993" i="7" s="1"/>
  <c r="N1047" i="7"/>
  <c r="P1047" i="7" s="1"/>
  <c r="N1190" i="7"/>
  <c r="P1190" i="7" s="1"/>
  <c r="N1452" i="7"/>
  <c r="P1452" i="7" s="1"/>
  <c r="N517" i="7"/>
  <c r="P517" i="7" s="1"/>
  <c r="N1088" i="7"/>
  <c r="P1088" i="7" s="1"/>
  <c r="N198" i="7"/>
  <c r="P198" i="7" s="1"/>
  <c r="N77" i="7"/>
  <c r="P77" i="7" s="1"/>
  <c r="N127" i="7"/>
  <c r="P127" i="7" s="1"/>
  <c r="N652" i="7"/>
  <c r="P652" i="7" s="1"/>
  <c r="N94" i="7"/>
  <c r="P94" i="7" s="1"/>
  <c r="N82" i="7"/>
  <c r="P82" i="7" s="1"/>
  <c r="N1454" i="7"/>
  <c r="P1454" i="7" s="1"/>
  <c r="N925" i="7"/>
  <c r="P925" i="7" s="1"/>
  <c r="N334" i="7"/>
  <c r="P334" i="7" s="1"/>
  <c r="N889" i="7"/>
  <c r="P889" i="7" s="1"/>
  <c r="N817" i="7"/>
  <c r="P817" i="7" s="1"/>
  <c r="N1385" i="7"/>
  <c r="P1385" i="7" s="1"/>
  <c r="N730" i="7"/>
  <c r="P730" i="7" s="1"/>
  <c r="N1252" i="7"/>
  <c r="P1252" i="7" s="1"/>
  <c r="N1310" i="7"/>
  <c r="P1310" i="7" s="1"/>
  <c r="N379" i="7"/>
  <c r="P379" i="7" s="1"/>
  <c r="N293" i="7"/>
  <c r="P293" i="7" s="1"/>
  <c r="N1039" i="7"/>
  <c r="P1039" i="7" s="1"/>
  <c r="N105" i="7"/>
  <c r="P105" i="7" s="1"/>
  <c r="N206" i="7"/>
  <c r="P206" i="7" s="1"/>
  <c r="N784" i="7"/>
  <c r="P784" i="7" s="1"/>
  <c r="N1109" i="7"/>
  <c r="P1109" i="7" s="1"/>
  <c r="N413" i="7"/>
  <c r="P413" i="7" s="1"/>
  <c r="N811" i="7"/>
  <c r="P811" i="7" s="1"/>
  <c r="N796" i="7"/>
  <c r="P796" i="7" s="1"/>
  <c r="N1221" i="7"/>
  <c r="P1221" i="7" s="1"/>
  <c r="N668" i="7"/>
  <c r="P668" i="7" s="1"/>
  <c r="N354" i="7"/>
  <c r="P354" i="7" s="1"/>
  <c r="N139" i="7"/>
  <c r="P139" i="7" s="1"/>
  <c r="N1263" i="7"/>
  <c r="P1263" i="7" s="1"/>
  <c r="N911" i="7"/>
  <c r="P911" i="7" s="1"/>
  <c r="N48" i="7"/>
  <c r="P48" i="7" s="1"/>
  <c r="N1057" i="7"/>
  <c r="P1057" i="7" s="1"/>
  <c r="N449" i="7"/>
  <c r="P449" i="7" s="1"/>
  <c r="N1308" i="7"/>
  <c r="P1308" i="7" s="1"/>
  <c r="N1461" i="7"/>
  <c r="P1461" i="7" s="1"/>
  <c r="N733" i="7"/>
  <c r="P733" i="7" s="1"/>
  <c r="N1198" i="7"/>
  <c r="P1198" i="7" s="1"/>
  <c r="N162" i="7"/>
  <c r="P162" i="7" s="1"/>
  <c r="N1512" i="7"/>
  <c r="P1512" i="7" s="1"/>
  <c r="N1076" i="7"/>
  <c r="P1076" i="7" s="1"/>
  <c r="N149" i="7"/>
  <c r="P149" i="7" s="1"/>
  <c r="N92" i="7"/>
  <c r="P92" i="7" s="1"/>
  <c r="N1366" i="7"/>
  <c r="P1366" i="7" s="1"/>
  <c r="N992" i="7"/>
  <c r="P992" i="7" s="1"/>
  <c r="N249" i="7"/>
  <c r="P249" i="7" s="1"/>
  <c r="N343" i="7"/>
  <c r="P343" i="7" s="1"/>
  <c r="N890" i="7"/>
  <c r="P890" i="7" s="1"/>
  <c r="N27" i="7"/>
  <c r="P27" i="7" s="1"/>
  <c r="N291" i="7"/>
  <c r="P291" i="7" s="1"/>
  <c r="N1150" i="7"/>
  <c r="P1150" i="7" s="1"/>
  <c r="N219" i="7"/>
  <c r="P219" i="7" s="1"/>
  <c r="N1350" i="7"/>
  <c r="P1350" i="7" s="1"/>
  <c r="N1380" i="7"/>
  <c r="P1380" i="7" s="1"/>
  <c r="N1230" i="7"/>
  <c r="P1230" i="7" s="1"/>
  <c r="N634" i="7"/>
  <c r="P634" i="7" s="1"/>
  <c r="N592" i="7"/>
  <c r="P592" i="7" s="1"/>
  <c r="N401" i="7"/>
  <c r="P401" i="7" s="1"/>
  <c r="N395" i="7"/>
  <c r="P395" i="7" s="1"/>
  <c r="N375" i="7"/>
  <c r="P375" i="7" s="1"/>
  <c r="N952" i="7"/>
  <c r="P952" i="7" s="1"/>
  <c r="N25" i="7"/>
  <c r="P25" i="7" s="1"/>
  <c r="N490" i="7"/>
  <c r="P490" i="7" s="1"/>
  <c r="N1534" i="7"/>
  <c r="P1534" i="7" s="1"/>
  <c r="N828" i="7"/>
  <c r="P828" i="7" s="1"/>
  <c r="N1546" i="7"/>
  <c r="P1546" i="7" s="1"/>
  <c r="N620" i="7"/>
  <c r="P620" i="7" s="1"/>
  <c r="N453" i="7"/>
  <c r="P453" i="7" s="1"/>
  <c r="N1349" i="7"/>
  <c r="P1349" i="7" s="1"/>
  <c r="N1192" i="7"/>
  <c r="P1192" i="7" s="1"/>
  <c r="N1423" i="7"/>
  <c r="P1423" i="7" s="1"/>
  <c r="N204" i="7"/>
  <c r="P204" i="7" s="1"/>
  <c r="N536" i="7"/>
  <c r="P536" i="7" s="1"/>
  <c r="N1155" i="7"/>
  <c r="P1155" i="7" s="1"/>
  <c r="N1068" i="7"/>
  <c r="P1068" i="7" s="1"/>
  <c r="N1299" i="7"/>
  <c r="P1299" i="7" s="1"/>
  <c r="N492" i="7"/>
  <c r="P492" i="7" s="1"/>
  <c r="N808" i="7"/>
  <c r="P808" i="7" s="1"/>
  <c r="N1501" i="7"/>
  <c r="P1501" i="7" s="1"/>
  <c r="N182" i="7"/>
  <c r="P182" i="7" s="1"/>
  <c r="N251" i="7"/>
  <c r="P251" i="7" s="1"/>
  <c r="N452" i="7"/>
  <c r="P452" i="7" s="1"/>
  <c r="N970" i="7"/>
  <c r="P970" i="7" s="1"/>
  <c r="N261" i="7"/>
  <c r="P261" i="7" s="1"/>
  <c r="N180" i="7"/>
  <c r="P180" i="7" s="1"/>
  <c r="N1045" i="7"/>
  <c r="P1045" i="7" s="1"/>
  <c r="N848" i="7"/>
  <c r="P848" i="7" s="1"/>
  <c r="N1421" i="7"/>
  <c r="P1421" i="7" s="1"/>
  <c r="N1386" i="7"/>
  <c r="P1386" i="7" s="1"/>
  <c r="N196" i="7"/>
  <c r="P196" i="7" s="1"/>
  <c r="N816" i="7"/>
  <c r="P816" i="7" s="1"/>
  <c r="N719" i="7"/>
  <c r="P719" i="7" s="1"/>
  <c r="N1448" i="7"/>
  <c r="P1448" i="7" s="1"/>
  <c r="N224" i="7"/>
  <c r="P224" i="7" s="1"/>
  <c r="N1158" i="7"/>
  <c r="P1158" i="7" s="1"/>
  <c r="N587" i="7"/>
  <c r="P587" i="7" s="1"/>
  <c r="N306" i="7"/>
  <c r="P306" i="7" s="1"/>
  <c r="N1362" i="7"/>
  <c r="P1362" i="7" s="1"/>
  <c r="N619" i="7"/>
  <c r="P619" i="7" s="1"/>
  <c r="N1091" i="7"/>
  <c r="P1091" i="7" s="1"/>
  <c r="N826" i="7"/>
  <c r="P826" i="7" s="1"/>
  <c r="N64" i="7"/>
  <c r="P64" i="7" s="1"/>
  <c r="N648" i="7"/>
  <c r="P648" i="7" s="1"/>
  <c r="N183" i="7"/>
  <c r="P183" i="7" s="1"/>
  <c r="N964" i="7"/>
  <c r="P964" i="7" s="1"/>
  <c r="N1303" i="7"/>
  <c r="P1303" i="7" s="1"/>
  <c r="N192" i="7"/>
  <c r="P192" i="7" s="1"/>
  <c r="N460" i="7"/>
  <c r="P460" i="7" s="1"/>
  <c r="N1318" i="7"/>
  <c r="P1318" i="7" s="1"/>
  <c r="N834" i="7"/>
  <c r="P834" i="7" s="1"/>
  <c r="N114" i="7"/>
  <c r="P114" i="7" s="1"/>
  <c r="N1374" i="7"/>
  <c r="P1374" i="7" s="1"/>
  <c r="N72" i="7"/>
  <c r="P72" i="7" s="1"/>
  <c r="N1328" i="7"/>
  <c r="P1328" i="7" s="1"/>
  <c r="N814" i="7"/>
  <c r="P814" i="7" s="1"/>
  <c r="N1483" i="7"/>
  <c r="P1483" i="7" s="1"/>
  <c r="N201" i="7"/>
  <c r="P201" i="7" s="1"/>
  <c r="N1167" i="7"/>
  <c r="P1167" i="7" s="1"/>
  <c r="N351" i="7"/>
  <c r="P351" i="7" s="1"/>
  <c r="N1175" i="7"/>
  <c r="P1175" i="7" s="1"/>
  <c r="N20" i="7"/>
  <c r="P20" i="7" s="1"/>
  <c r="N720" i="7"/>
  <c r="P720" i="7" s="1"/>
  <c r="N856" i="7"/>
  <c r="P856" i="7" s="1"/>
  <c r="N5" i="7"/>
  <c r="P5" i="7" s="1"/>
  <c r="N1438" i="7"/>
  <c r="P1438" i="7" s="1"/>
  <c r="N277" i="7"/>
  <c r="P277" i="7" s="1"/>
  <c r="N785" i="7"/>
  <c r="P785" i="7" s="1"/>
  <c r="N172" i="7"/>
  <c r="P172" i="7" s="1"/>
  <c r="N1286" i="7"/>
  <c r="P1286" i="7" s="1"/>
  <c r="N246" i="7"/>
  <c r="P246" i="7" s="1"/>
  <c r="N598" i="7"/>
  <c r="P598" i="7" s="1"/>
  <c r="N1311" i="7"/>
  <c r="P1311" i="7" s="1"/>
  <c r="N1356" i="7"/>
  <c r="P1356" i="7" s="1"/>
  <c r="N1249" i="7"/>
  <c r="P1249" i="7" s="1"/>
  <c r="N265" i="7"/>
  <c r="P265" i="7" s="1"/>
  <c r="N247" i="7"/>
  <c r="P247" i="7" s="1"/>
  <c r="N744" i="7"/>
  <c r="P744" i="7" s="1"/>
  <c r="N1092" i="7"/>
  <c r="P1092" i="7" s="1"/>
  <c r="N383" i="7"/>
  <c r="P383" i="7" s="1"/>
  <c r="N1087" i="7"/>
  <c r="P1087" i="7" s="1"/>
  <c r="N65" i="7"/>
  <c r="P65" i="7" s="1"/>
  <c r="N213" i="7"/>
  <c r="P213" i="7" s="1"/>
  <c r="N420" i="7"/>
  <c r="P420" i="7" s="1"/>
  <c r="N790" i="7"/>
  <c r="P790" i="7" s="1"/>
  <c r="N1394" i="7"/>
  <c r="P1394" i="7" s="1"/>
  <c r="N794" i="7"/>
  <c r="P794" i="7" s="1"/>
  <c r="N726" i="7"/>
  <c r="P726" i="7" s="1"/>
  <c r="N113" i="7"/>
  <c r="P113" i="7" s="1"/>
  <c r="N230" i="7"/>
  <c r="P230" i="7" s="1"/>
  <c r="N242" i="7"/>
  <c r="P242" i="7" s="1"/>
  <c r="N693" i="7"/>
  <c r="P693" i="7" s="1"/>
  <c r="N590" i="7"/>
  <c r="P590" i="7" s="1"/>
  <c r="N1514" i="7"/>
  <c r="P1514" i="7" s="1"/>
  <c r="N1107" i="7"/>
  <c r="P1107" i="7" s="1"/>
  <c r="N694" i="7"/>
  <c r="P694" i="7" s="1"/>
  <c r="N1422" i="7"/>
  <c r="P1422" i="7" s="1"/>
  <c r="N607" i="7"/>
  <c r="P607" i="7" s="1"/>
  <c r="N1055" i="7"/>
  <c r="P1055" i="7" s="1"/>
  <c r="N169" i="7"/>
  <c r="P169" i="7" s="1"/>
  <c r="N1480" i="7"/>
  <c r="P1480" i="7" s="1"/>
  <c r="N1098" i="7"/>
  <c r="P1098" i="7" s="1"/>
  <c r="N577" i="7"/>
  <c r="P577" i="7" s="1"/>
  <c r="N125" i="7"/>
  <c r="P125" i="7" s="1"/>
  <c r="N491" i="7"/>
  <c r="P491" i="7" s="1"/>
  <c r="N604" i="7"/>
  <c r="P604" i="7" s="1"/>
  <c r="N4" i="7"/>
  <c r="P4" i="7" s="1"/>
  <c r="N943" i="7"/>
  <c r="P943" i="7" s="1"/>
  <c r="N1298" i="7"/>
  <c r="P1298" i="7" s="1"/>
  <c r="N561" i="7"/>
  <c r="P561" i="7" s="1"/>
  <c r="N642" i="7"/>
  <c r="P642" i="7" s="1"/>
  <c r="N533" i="7"/>
  <c r="P533" i="7" s="1"/>
  <c r="N84" i="7"/>
  <c r="P84" i="7" s="1"/>
  <c r="N296" i="7"/>
  <c r="P296" i="7" s="1"/>
  <c r="N143" i="7"/>
  <c r="P143" i="7" s="1"/>
  <c r="N278" i="7"/>
  <c r="P278" i="7" s="1"/>
  <c r="N73" i="7"/>
  <c r="P73" i="7" s="1"/>
  <c r="N116" i="7"/>
  <c r="P116" i="7" s="1"/>
  <c r="N663" i="7"/>
  <c r="P663" i="7" s="1"/>
  <c r="N333" i="7"/>
  <c r="P333" i="7" s="1"/>
  <c r="N771" i="7"/>
  <c r="P771" i="7" s="1"/>
  <c r="N688" i="7"/>
  <c r="P688" i="7" s="1"/>
  <c r="N424" i="7"/>
  <c r="P424" i="7" s="1"/>
  <c r="N123" i="7"/>
  <c r="P123" i="7" s="1"/>
  <c r="N1180" i="7"/>
  <c r="P1180" i="7" s="1"/>
  <c r="N588" i="7"/>
  <c r="P588" i="7" s="1"/>
  <c r="N948" i="7"/>
  <c r="P948" i="7" s="1"/>
  <c r="N1324" i="7"/>
  <c r="P1324" i="7" s="1"/>
  <c r="N332" i="7"/>
  <c r="P332" i="7" s="1"/>
  <c r="N1136" i="7"/>
  <c r="P1136" i="7" s="1"/>
  <c r="N885" i="7"/>
  <c r="P885" i="7" s="1"/>
  <c r="N1521" i="7"/>
  <c r="P1521" i="7" s="1"/>
  <c r="N337" i="7"/>
  <c r="P337" i="7" s="1"/>
  <c r="N557" i="7"/>
  <c r="P557" i="7" s="1"/>
  <c r="N1419" i="7"/>
  <c r="P1419" i="7" s="1"/>
  <c r="N1550" i="7"/>
  <c r="P1550" i="7" s="1"/>
  <c r="N554" i="7"/>
  <c r="P554" i="7" s="1"/>
  <c r="N55" i="7"/>
  <c r="P55" i="7" s="1"/>
  <c r="N52" i="7"/>
  <c r="P52" i="7" s="1"/>
  <c r="N269" i="7"/>
  <c r="P269" i="7" s="1"/>
  <c r="N793" i="7"/>
  <c r="P793" i="7" s="1"/>
  <c r="N1202" i="7"/>
  <c r="P1202" i="7" s="1"/>
  <c r="N1528" i="7"/>
  <c r="P1528" i="7" s="1"/>
  <c r="N1243" i="7"/>
  <c r="P1243" i="7" s="1"/>
  <c r="N861" i="7"/>
  <c r="P861" i="7" s="1"/>
  <c r="N1492" i="7"/>
  <c r="P1492" i="7" s="1"/>
  <c r="N1261" i="7"/>
  <c r="P1261" i="7" s="1"/>
  <c r="N572" i="7"/>
  <c r="P572" i="7" s="1"/>
  <c r="N502" i="7"/>
  <c r="P502" i="7" s="1"/>
  <c r="N346" i="7"/>
  <c r="P346" i="7" s="1"/>
  <c r="N1378" i="7"/>
  <c r="P1378" i="7" s="1"/>
  <c r="N430" i="7"/>
  <c r="P430" i="7" s="1"/>
  <c r="N994" i="7"/>
  <c r="P994" i="7" s="1"/>
  <c r="N865" i="7"/>
  <c r="P865" i="7" s="1"/>
  <c r="N742" i="7"/>
  <c r="P742" i="7" s="1"/>
  <c r="N1219" i="7"/>
  <c r="P1219" i="7" s="1"/>
  <c r="N1023" i="7"/>
  <c r="P1023" i="7" s="1"/>
  <c r="N1515" i="7"/>
  <c r="P1515" i="7" s="1"/>
  <c r="N539" i="7"/>
  <c r="P539" i="7" s="1"/>
  <c r="N1001" i="7"/>
  <c r="P1001" i="7" s="1"/>
  <c r="N236" i="7"/>
  <c r="P236" i="7" s="1"/>
  <c r="N1075" i="7"/>
  <c r="P1075" i="7" s="1"/>
  <c r="N197" i="7"/>
  <c r="P197" i="7" s="1"/>
  <c r="N627" i="7"/>
  <c r="P627" i="7" s="1"/>
  <c r="N910" i="7"/>
  <c r="P910" i="7" s="1"/>
  <c r="N1062" i="7"/>
  <c r="P1062" i="7" s="1"/>
  <c r="N1122" i="7"/>
  <c r="P1122" i="7" s="1"/>
  <c r="N1427" i="7"/>
  <c r="P1427" i="7" s="1"/>
  <c r="N233" i="7"/>
  <c r="P233" i="7" s="1"/>
  <c r="N178" i="7"/>
  <c r="P178" i="7" s="1"/>
  <c r="N905" i="7"/>
  <c r="P905" i="7" s="1"/>
  <c r="N875" i="7"/>
  <c r="P875" i="7" s="1"/>
  <c r="N951" i="7"/>
  <c r="P951" i="7" s="1"/>
  <c r="N1497" i="7"/>
  <c r="P1497" i="7" s="1"/>
  <c r="N941" i="7"/>
  <c r="P941" i="7" s="1"/>
  <c r="N507" i="7"/>
  <c r="P507" i="7" s="1"/>
  <c r="N682" i="7"/>
  <c r="P682" i="7" s="1"/>
  <c r="N36" i="7"/>
  <c r="P36" i="7" s="1"/>
  <c r="N909" i="7"/>
  <c r="P909" i="7" s="1"/>
  <c r="N801" i="7"/>
  <c r="P801" i="7" s="1"/>
  <c r="N29" i="7"/>
  <c r="P29" i="7" s="1"/>
  <c r="N1428" i="7"/>
  <c r="P1428" i="7" s="1"/>
  <c r="N40" i="7"/>
  <c r="P40" i="7" s="1"/>
  <c r="N266" i="7"/>
  <c r="P266" i="7" s="1"/>
  <c r="N542" i="7"/>
  <c r="P542" i="7" s="1"/>
  <c r="N62" i="7"/>
  <c r="P62" i="7" s="1"/>
  <c r="N1475" i="7"/>
  <c r="P1475" i="7" s="1"/>
  <c r="N639" i="7"/>
  <c r="P639" i="7" s="1"/>
  <c r="N75" i="7"/>
  <c r="P75" i="7" s="1"/>
  <c r="N290" i="7"/>
  <c r="P290" i="7" s="1"/>
  <c r="N362" i="7"/>
  <c r="P362" i="7" s="1"/>
  <c r="N160" i="7"/>
  <c r="P160" i="7" s="1"/>
  <c r="N499" i="7"/>
  <c r="P499" i="7" s="1"/>
  <c r="N412" i="7"/>
  <c r="P412" i="7" s="1"/>
  <c r="N218" i="7"/>
  <c r="P218" i="7" s="1"/>
  <c r="N1353" i="7"/>
  <c r="P1353" i="7" s="1"/>
  <c r="N1294" i="7"/>
  <c r="P1294" i="7" s="1"/>
  <c r="N12" i="7"/>
  <c r="P12" i="7" s="1"/>
  <c r="N670" i="7"/>
  <c r="P670" i="7" s="1"/>
  <c r="N947" i="7"/>
  <c r="P947" i="7" s="1"/>
  <c r="N1430" i="7"/>
  <c r="P1430" i="7" s="1"/>
  <c r="N513" i="7"/>
  <c r="P513" i="7" s="1"/>
  <c r="N1223" i="7"/>
  <c r="P1223" i="7" s="1"/>
  <c r="N484" i="7"/>
  <c r="P484" i="7" s="1"/>
  <c r="N1082" i="7"/>
  <c r="P1082" i="7" s="1"/>
  <c r="N1196" i="7"/>
  <c r="P1196" i="7" s="1"/>
  <c r="N1106" i="7"/>
  <c r="P1106" i="7" s="1"/>
  <c r="N1108" i="7"/>
  <c r="P1108" i="7" s="1"/>
  <c r="N800" i="7"/>
  <c r="P800" i="7" s="1"/>
  <c r="N323" i="7"/>
  <c r="P323" i="7" s="1"/>
  <c r="N610" i="7"/>
  <c r="P610" i="7" s="1"/>
  <c r="N898" i="7"/>
  <c r="P898" i="7" s="1"/>
  <c r="N472" i="7"/>
  <c r="P472" i="7" s="1"/>
  <c r="N1100" i="7"/>
  <c r="P1100" i="7" s="1"/>
  <c r="N186" i="7"/>
  <c r="P186" i="7" s="1"/>
  <c r="N1110" i="7"/>
  <c r="P1110" i="7" s="1"/>
  <c r="N268" i="7"/>
  <c r="P268" i="7" s="1"/>
  <c r="N254" i="7"/>
  <c r="P254" i="7" s="1"/>
  <c r="N469" i="7"/>
  <c r="P469" i="7" s="1"/>
  <c r="N214" i="7"/>
  <c r="P214" i="7" s="1"/>
  <c r="N1189" i="7"/>
  <c r="P1189" i="7" s="1"/>
  <c r="N1010" i="7"/>
  <c r="P1010" i="7" s="1"/>
  <c r="N203" i="7"/>
  <c r="P203" i="7" s="1"/>
  <c r="N311" i="7"/>
  <c r="P311" i="7" s="1"/>
  <c r="N1361" i="7"/>
  <c r="P1361" i="7" s="1"/>
  <c r="N386" i="7"/>
  <c r="P386" i="7" s="1"/>
  <c r="N643" i="7"/>
  <c r="P643" i="7" s="1"/>
  <c r="N732" i="7"/>
  <c r="P732" i="7" s="1"/>
  <c r="N1478" i="7"/>
  <c r="P1478" i="7" s="1"/>
  <c r="N115" i="7"/>
  <c r="P115" i="7" s="1"/>
  <c r="N1164" i="7"/>
  <c r="P1164" i="7" s="1"/>
  <c r="N893" i="7"/>
  <c r="P893" i="7" s="1"/>
  <c r="N706" i="7"/>
  <c r="P706" i="7" s="1"/>
  <c r="N1288" i="7"/>
  <c r="P1288" i="7" s="1"/>
  <c r="N1231" i="7"/>
  <c r="P1231" i="7" s="1"/>
  <c r="N758" i="7"/>
  <c r="P758" i="7" s="1"/>
  <c r="N1442" i="7"/>
  <c r="P1442" i="7" s="1"/>
  <c r="N1382" i="7"/>
  <c r="P1382" i="7" s="1"/>
  <c r="N837" i="7"/>
  <c r="P837" i="7" s="1"/>
  <c r="N151" i="7"/>
  <c r="P151" i="7" s="1"/>
  <c r="N194" i="7"/>
  <c r="P194" i="7" s="1"/>
  <c r="N168" i="7"/>
  <c r="P168" i="7" s="1"/>
  <c r="N1084" i="7"/>
  <c r="P1084" i="7" s="1"/>
  <c r="N1453" i="7"/>
  <c r="P1453" i="7" s="1"/>
  <c r="N511" i="7"/>
  <c r="P511" i="7" s="1"/>
  <c r="N644" i="7"/>
  <c r="P644" i="7" s="1"/>
  <c r="N280" i="7"/>
  <c r="P280" i="7" s="1"/>
  <c r="N496" i="7"/>
  <c r="P496" i="7" s="1"/>
  <c r="N872" i="7"/>
  <c r="P872" i="7" s="1"/>
  <c r="N1199" i="7"/>
  <c r="P1199" i="7" s="1"/>
  <c r="N873" i="7"/>
  <c r="P873" i="7" s="1"/>
  <c r="N1509" i="7"/>
  <c r="P1509" i="7" s="1"/>
  <c r="N1416" i="7"/>
  <c r="P1416" i="7" s="1"/>
  <c r="N995" i="7"/>
  <c r="P995" i="7" s="1"/>
  <c r="N1384" i="7"/>
  <c r="P1384" i="7" s="1"/>
  <c r="N128" i="7"/>
  <c r="P128" i="7" s="1"/>
  <c r="N535" i="7"/>
  <c r="P535" i="7" s="1"/>
  <c r="N358" i="7"/>
  <c r="P358" i="7" s="1"/>
  <c r="N863" i="7"/>
  <c r="P863" i="7" s="1"/>
  <c r="N523" i="7"/>
  <c r="P523" i="7" s="1"/>
  <c r="N231" i="7"/>
  <c r="P231" i="7" s="1"/>
  <c r="N396" i="7"/>
  <c r="P396" i="7" s="1"/>
  <c r="N1022" i="7"/>
  <c r="P1022" i="7" s="1"/>
  <c r="N680" i="7"/>
  <c r="P680" i="7" s="1"/>
  <c r="N1284" i="7"/>
  <c r="P1284" i="7" s="1"/>
  <c r="N1289" i="7"/>
  <c r="P1289" i="7" s="1"/>
  <c r="N1415" i="7"/>
  <c r="P1415" i="7" s="1"/>
  <c r="N1003" i="7"/>
  <c r="P1003" i="7" s="1"/>
  <c r="N737" i="7"/>
  <c r="P737" i="7" s="1"/>
  <c r="N173" i="7"/>
  <c r="P173" i="7" s="1"/>
  <c r="N918" i="7"/>
  <c r="P918" i="7" s="1"/>
  <c r="N718" i="7"/>
  <c r="P718" i="7" s="1"/>
  <c r="N845" i="7"/>
  <c r="P845" i="7" s="1"/>
  <c r="N617" i="7"/>
  <c r="P617" i="7" s="1"/>
  <c r="N253" i="7"/>
  <c r="P253" i="7" s="1"/>
  <c r="N1341" i="7"/>
  <c r="P1341" i="7" s="1"/>
  <c r="N1024" i="7"/>
  <c r="P1024" i="7" s="1"/>
  <c r="N119" i="7"/>
  <c r="P119" i="7" s="1"/>
  <c r="N1064" i="7"/>
  <c r="P1064" i="7" s="1"/>
  <c r="N1510" i="7"/>
  <c r="P1510" i="7" s="1"/>
  <c r="N1247" i="7"/>
  <c r="P1247" i="7" s="1"/>
  <c r="N1285" i="7"/>
  <c r="P1285" i="7" s="1"/>
  <c r="N1338" i="7"/>
  <c r="P1338" i="7" s="1"/>
  <c r="N243" i="7"/>
  <c r="P243" i="7" s="1"/>
  <c r="N987" i="7"/>
  <c r="P987" i="7" s="1"/>
  <c r="N309" i="7"/>
  <c r="P309" i="7" s="1"/>
  <c r="N723" i="7"/>
  <c r="P723" i="7" s="1"/>
  <c r="N9" i="7"/>
  <c r="P9" i="7" s="1"/>
  <c r="N1086" i="7"/>
  <c r="P1086" i="7" s="1"/>
  <c r="N506" i="7"/>
  <c r="P506" i="7" s="1"/>
  <c r="N1099" i="7"/>
  <c r="P1099" i="7" s="1"/>
  <c r="N382" i="7"/>
  <c r="P382" i="7" s="1"/>
  <c r="N1156" i="7"/>
  <c r="P1156" i="7" s="1"/>
  <c r="N1009" i="7"/>
  <c r="P1009" i="7" s="1"/>
  <c r="N124" i="7"/>
  <c r="P124" i="7" s="1"/>
  <c r="N1169" i="7"/>
  <c r="P1169" i="7" s="1"/>
  <c r="N997" i="7"/>
  <c r="P997" i="7" s="1"/>
  <c r="N1058" i="7"/>
  <c r="P1058" i="7" s="1"/>
  <c r="N90" i="7"/>
  <c r="P90" i="7" s="1"/>
  <c r="N374" i="7"/>
  <c r="P374" i="7" s="1"/>
  <c r="N1391" i="7"/>
  <c r="P1391" i="7" s="1"/>
  <c r="N1151" i="7"/>
  <c r="P1151" i="7" s="1"/>
  <c r="N1500" i="7"/>
  <c r="P1500" i="7" s="1"/>
  <c r="N1127" i="7"/>
  <c r="P1127" i="7" s="1"/>
  <c r="N1531" i="7"/>
  <c r="P1531" i="7" s="1"/>
  <c r="N827" i="7"/>
  <c r="P827" i="7" s="1"/>
  <c r="N174" i="7"/>
  <c r="P174" i="7" s="1"/>
  <c r="N35" i="7"/>
  <c r="P35" i="7" s="1"/>
  <c r="N924" i="7"/>
  <c r="P924" i="7" s="1"/>
  <c r="N926" i="7"/>
  <c r="P926" i="7" s="1"/>
  <c r="N1188" i="7"/>
  <c r="P1188" i="7" s="1"/>
  <c r="N363" i="7"/>
  <c r="P363" i="7" s="1"/>
  <c r="N1325" i="7"/>
  <c r="P1325" i="7" s="1"/>
  <c r="N528" i="7"/>
  <c r="P528" i="7" s="1"/>
  <c r="N1019" i="7"/>
  <c r="P1019" i="7" s="1"/>
  <c r="N1431" i="7"/>
  <c r="P1431" i="7" s="1"/>
  <c r="N404" i="7"/>
  <c r="P404" i="7" s="1"/>
  <c r="N1467" i="7"/>
  <c r="P1467" i="7" s="1"/>
  <c r="N1065" i="7"/>
  <c r="P1065" i="7" s="1"/>
  <c r="N857" i="7"/>
  <c r="P857" i="7" s="1"/>
  <c r="N76" i="7"/>
  <c r="P76" i="7" s="1"/>
  <c r="N936" i="7"/>
  <c r="P936" i="7" s="1"/>
  <c r="N1272" i="7"/>
  <c r="P1272" i="7" s="1"/>
  <c r="N209" i="7"/>
  <c r="P209" i="7" s="1"/>
  <c r="N1465" i="7"/>
  <c r="P1465" i="7" s="1"/>
  <c r="N1426" i="7"/>
  <c r="P1426" i="7" s="1"/>
  <c r="N705" i="7"/>
  <c r="P705" i="7" s="1"/>
  <c r="N112" i="7"/>
  <c r="P112" i="7" s="1"/>
  <c r="N1486" i="7"/>
  <c r="P1486" i="7" s="1"/>
  <c r="N505" i="7"/>
  <c r="P505" i="7" s="1"/>
  <c r="N1485" i="7"/>
  <c r="P1485" i="7" s="1"/>
  <c r="N836" i="7"/>
  <c r="P836" i="7" s="1"/>
  <c r="N1224" i="7"/>
  <c r="P1224" i="7" s="1"/>
  <c r="N1351" i="7"/>
  <c r="P1351" i="7" s="1"/>
  <c r="N1161" i="7"/>
  <c r="P1161" i="7" s="1"/>
  <c r="N1278" i="7"/>
  <c r="P1278" i="7" s="1"/>
  <c r="N677" i="7"/>
  <c r="P677" i="7" s="1"/>
  <c r="N1390" i="7"/>
  <c r="P1390" i="7" s="1"/>
  <c r="N914" i="7"/>
  <c r="P914" i="7" s="1"/>
  <c r="N17" i="7"/>
  <c r="P17" i="7" s="1"/>
  <c r="N1533" i="7"/>
  <c r="P1533" i="7" s="1"/>
  <c r="N724" i="7"/>
  <c r="P724" i="7" s="1"/>
  <c r="N340" i="7"/>
  <c r="P340" i="7" s="1"/>
  <c r="N1523" i="7"/>
  <c r="P1523" i="7" s="1"/>
  <c r="N869" i="7"/>
  <c r="P869" i="7" s="1"/>
  <c r="N498" i="7"/>
  <c r="P498" i="7" s="1"/>
  <c r="N625" i="7"/>
  <c r="P625" i="7" s="1"/>
  <c r="N779" i="7"/>
  <c r="P779" i="7" s="1"/>
  <c r="N177" i="7"/>
  <c r="P177" i="7" s="1"/>
  <c r="N57" i="7"/>
  <c r="P57" i="7" s="1"/>
  <c r="N519" i="7"/>
  <c r="P519" i="7" s="1"/>
  <c r="N717" i="7"/>
  <c r="P717" i="7" s="1"/>
  <c r="N234" i="7"/>
  <c r="P234" i="7" s="1"/>
  <c r="N1359" i="7"/>
  <c r="P1359" i="7" s="1"/>
  <c r="N1331" i="7"/>
  <c r="P1331" i="7" s="1"/>
  <c r="N258" i="7"/>
  <c r="P258" i="7" s="1"/>
  <c r="N860" i="7"/>
  <c r="P860" i="7" s="1"/>
  <c r="N802" i="7"/>
  <c r="P802" i="7" s="1"/>
  <c r="AE2" i="1"/>
  <c r="AE3" i="1" s="1"/>
  <c r="N1255" i="7"/>
  <c r="P1255" i="7" s="1"/>
  <c r="N1315" i="7"/>
  <c r="P1315" i="7" s="1"/>
  <c r="N976" i="7"/>
  <c r="P976" i="7" s="1"/>
  <c r="N1032" i="7"/>
  <c r="P1032" i="7" s="1"/>
  <c r="N381" i="7"/>
  <c r="P381" i="7" s="1"/>
  <c r="N170" i="7"/>
  <c r="P170" i="7" s="1"/>
  <c r="N179" i="7"/>
  <c r="P179" i="7" s="1"/>
  <c r="N1060" i="7"/>
  <c r="P1060" i="7" s="1"/>
  <c r="N1046" i="7"/>
  <c r="P1046" i="7" s="1"/>
  <c r="N1277" i="7"/>
  <c r="P1277" i="7" s="1"/>
  <c r="N1113" i="7"/>
  <c r="P1113" i="7" s="1"/>
  <c r="N1206" i="7"/>
  <c r="P1206" i="7" s="1"/>
  <c r="N1433" i="7"/>
  <c r="P1433" i="7" s="1"/>
  <c r="N1451" i="7"/>
  <c r="P1451" i="7" s="1"/>
  <c r="N1259" i="7"/>
  <c r="P1259" i="7" s="1"/>
  <c r="N691" i="7"/>
  <c r="P691" i="7" s="1"/>
  <c r="N1271" i="7"/>
  <c r="P1271" i="7" s="1"/>
  <c r="N1067" i="7"/>
  <c r="P1067" i="7" s="1"/>
  <c r="N365" i="7"/>
  <c r="P365" i="7" s="1"/>
  <c r="N1517" i="7"/>
  <c r="P1517" i="7" s="1"/>
  <c r="N1348" i="7"/>
  <c r="P1348" i="7" s="1"/>
  <c r="N1043" i="7"/>
  <c r="P1043" i="7" s="1"/>
  <c r="N271" i="7"/>
  <c r="P271" i="7" s="1"/>
  <c r="N767" i="7"/>
  <c r="P767" i="7" s="1"/>
  <c r="N1203" i="7"/>
  <c r="P1203" i="7" s="1"/>
  <c r="N1222" i="7"/>
  <c r="P1222" i="7" s="1"/>
  <c r="N573" i="7"/>
  <c r="P573" i="7" s="1"/>
  <c r="N1035" i="7"/>
  <c r="P1035" i="7" s="1"/>
  <c r="N698" i="7"/>
  <c r="P698" i="7" s="1"/>
  <c r="N364" i="7"/>
  <c r="P364" i="7" s="1"/>
  <c r="N489" i="7"/>
  <c r="P489" i="7" s="1"/>
  <c r="N1413" i="7"/>
  <c r="P1413" i="7" s="1"/>
  <c r="N427" i="7"/>
  <c r="P427" i="7" s="1"/>
  <c r="N1112" i="7"/>
  <c r="P1112" i="7" s="1"/>
  <c r="N398" i="7"/>
  <c r="P398" i="7" s="1"/>
  <c r="N1193" i="7"/>
  <c r="P1193" i="7" s="1"/>
  <c r="N549" i="7"/>
  <c r="P549" i="7" s="1"/>
  <c r="N1225" i="7"/>
  <c r="P1225" i="7" s="1"/>
  <c r="N908" i="7"/>
  <c r="P908" i="7" s="1"/>
  <c r="N99" i="7"/>
  <c r="P99" i="7" s="1"/>
  <c r="N317" i="7"/>
  <c r="P317" i="7" s="1"/>
  <c r="N32" i="7"/>
  <c r="P32" i="7" s="1"/>
  <c r="N602" i="7"/>
  <c r="P602" i="7" s="1"/>
  <c r="N330" i="7"/>
  <c r="P330" i="7" s="1"/>
  <c r="N1071" i="7"/>
  <c r="P1071" i="7" s="1"/>
  <c r="N543" i="7"/>
  <c r="P543" i="7" s="1"/>
  <c r="N410" i="7"/>
  <c r="P410" i="7" s="1"/>
  <c r="N637" i="7"/>
  <c r="P637" i="7" s="1"/>
  <c r="N516" i="7"/>
  <c r="P516" i="7" s="1"/>
  <c r="N361" i="7"/>
  <c r="P361" i="7" s="1"/>
  <c r="N1185" i="7"/>
  <c r="P1185" i="7" s="1"/>
  <c r="N1502" i="7"/>
  <c r="P1502" i="7" s="1"/>
  <c r="N883" i="7"/>
  <c r="P883" i="7" s="1"/>
  <c r="N433" i="7"/>
  <c r="P433" i="7" s="1"/>
  <c r="N755" i="7"/>
  <c r="P755" i="7" s="1"/>
  <c r="N388" i="7"/>
  <c r="P388" i="7" s="1"/>
  <c r="N216" i="7"/>
  <c r="P216" i="7" s="1"/>
  <c r="N144" i="7"/>
  <c r="P144" i="7" s="1"/>
  <c r="N1163" i="7"/>
  <c r="P1163" i="7" s="1"/>
  <c r="N831" i="7"/>
  <c r="P831" i="7" s="1"/>
  <c r="N1049" i="7"/>
  <c r="P1049" i="7" s="1"/>
  <c r="N904" i="7"/>
  <c r="P904" i="7" s="1"/>
  <c r="N1487" i="7"/>
  <c r="P1487" i="7" s="1"/>
  <c r="N558" i="7"/>
  <c r="P558" i="7" s="1"/>
  <c r="N47" i="7"/>
  <c r="P47" i="7" s="1"/>
  <c r="N292" i="7"/>
  <c r="P292" i="7" s="1"/>
  <c r="N748" i="7"/>
  <c r="P748" i="7" s="1"/>
  <c r="N1459" i="7"/>
  <c r="P1459" i="7" s="1"/>
  <c r="N1455" i="7"/>
  <c r="P1455" i="7" s="1"/>
  <c r="N844" i="7"/>
  <c r="P844" i="7" s="1"/>
  <c r="N515" i="7"/>
  <c r="P515" i="7" s="1"/>
  <c r="N949" i="7"/>
  <c r="P949" i="7" s="1"/>
  <c r="N1539" i="7"/>
  <c r="P1539" i="7" s="1"/>
  <c r="N1414" i="7"/>
  <c r="P1414" i="7" s="1"/>
  <c r="N583" i="7"/>
  <c r="P583" i="7" s="1"/>
  <c r="N436" i="7"/>
  <c r="P436" i="7" s="1"/>
  <c r="N352" i="7"/>
  <c r="P352" i="7" s="1"/>
  <c r="N1229" i="7"/>
  <c r="P1229" i="7" s="1"/>
  <c r="N262" i="7"/>
  <c r="P262" i="7" s="1"/>
  <c r="N641" i="7"/>
  <c r="P641" i="7" s="1"/>
  <c r="N1140" i="7"/>
  <c r="P1140" i="7" s="1"/>
  <c r="N559" i="7"/>
  <c r="P559" i="7" s="1"/>
  <c r="N919" i="7"/>
  <c r="P919" i="7" s="1"/>
  <c r="N1417" i="7"/>
  <c r="P1417" i="7" s="1"/>
  <c r="N437" i="7"/>
  <c r="P437" i="7" s="1"/>
  <c r="N403" i="7"/>
  <c r="P403" i="7" s="1"/>
  <c r="N854" i="7"/>
  <c r="P854" i="7" s="1"/>
  <c r="N928" i="7"/>
  <c r="P928" i="7" s="1"/>
  <c r="N497" i="7"/>
  <c r="P497" i="7" s="1"/>
  <c r="N1275" i="7"/>
  <c r="P1275" i="7" s="1"/>
  <c r="N531" i="7"/>
  <c r="P531" i="7" s="1"/>
  <c r="N270" i="7"/>
  <c r="P270" i="7" s="1"/>
  <c r="N33" i="7"/>
  <c r="P33" i="7" s="1"/>
  <c r="N1273" i="7"/>
  <c r="P1273" i="7" s="1"/>
  <c r="N1445" i="7"/>
  <c r="P1445" i="7" s="1"/>
  <c r="N1094" i="7"/>
  <c r="P1094" i="7" s="1"/>
  <c r="N1028" i="7"/>
  <c r="P1028" i="7" s="1"/>
  <c r="N902" i="7"/>
  <c r="P902" i="7" s="1"/>
  <c r="N674" i="7"/>
  <c r="P674" i="7" s="1"/>
  <c r="N423" i="7"/>
  <c r="P423" i="7" s="1"/>
  <c r="N46" i="7"/>
  <c r="P46" i="7" s="1"/>
  <c r="N638" i="7"/>
  <c r="P638" i="7" s="1"/>
  <c r="N1083" i="7"/>
  <c r="P1083" i="7" s="1"/>
  <c r="N1476" i="7"/>
  <c r="P1476" i="7" s="1"/>
  <c r="N1317" i="7"/>
  <c r="P1317" i="7" s="1"/>
  <c r="N975" i="7"/>
  <c r="P975" i="7" s="1"/>
  <c r="N815" i="7"/>
  <c r="P815" i="7" s="1"/>
  <c r="N1536" i="7"/>
  <c r="P1536" i="7" s="1"/>
  <c r="N1540" i="7"/>
  <c r="P1540" i="7" s="1"/>
  <c r="N327" i="7"/>
  <c r="P327" i="7" s="1"/>
  <c r="N67" i="7"/>
  <c r="P67" i="7" s="1"/>
  <c r="N1103" i="7"/>
  <c r="P1103" i="7" s="1"/>
  <c r="N593" i="7"/>
  <c r="P593" i="7" s="1"/>
  <c r="N521" i="7"/>
  <c r="P521" i="7" s="1"/>
  <c r="N809" i="7"/>
  <c r="P809" i="7" s="1"/>
  <c r="N1236" i="7"/>
  <c r="P1236" i="7" s="1"/>
  <c r="N1265" i="7"/>
  <c r="P1265" i="7" s="1"/>
  <c r="N713" i="7"/>
  <c r="P713" i="7" s="1"/>
  <c r="N1233" i="7"/>
  <c r="P1233" i="7" s="1"/>
  <c r="N1104" i="7"/>
  <c r="P1104" i="7" s="1"/>
  <c r="N829" i="7"/>
  <c r="P829" i="7" s="1"/>
  <c r="N864" i="7"/>
  <c r="P864" i="7" s="1"/>
  <c r="N1138" i="7"/>
  <c r="P1138" i="7" s="1"/>
  <c r="N635" i="7"/>
  <c r="P635" i="7" s="1"/>
  <c r="N289" i="7"/>
  <c r="P289" i="7" s="1"/>
  <c r="N1160" i="7"/>
  <c r="P1160" i="7" s="1"/>
  <c r="N901" i="7"/>
  <c r="P901" i="7" s="1"/>
  <c r="N985" i="7"/>
  <c r="P985" i="7" s="1"/>
  <c r="N546" i="7"/>
  <c r="P546" i="7" s="1"/>
  <c r="N773" i="7"/>
  <c r="P773" i="7" s="1"/>
  <c r="N468" i="7"/>
  <c r="P468" i="7" s="1"/>
  <c r="N862" i="7"/>
  <c r="P862" i="7" s="1"/>
  <c r="N294" i="7"/>
  <c r="P294" i="7" s="1"/>
  <c r="N376" i="7"/>
  <c r="P376" i="7" s="1"/>
  <c r="N1030" i="7"/>
  <c r="P1030" i="7" s="1"/>
  <c r="N240" i="7"/>
  <c r="P240" i="7" s="1"/>
  <c r="N215" i="7"/>
  <c r="P215" i="7" s="1"/>
  <c r="N851" i="7"/>
  <c r="P851" i="7" s="1"/>
  <c r="N761" i="7"/>
  <c r="P761" i="7" s="1"/>
  <c r="N390" i="7"/>
  <c r="P390" i="7" s="1"/>
  <c r="N968" i="7"/>
  <c r="P968" i="7" s="1"/>
  <c r="N935" i="7"/>
  <c r="P935" i="7" s="1"/>
  <c r="N1392" i="7"/>
  <c r="P1392" i="7" s="1"/>
  <c r="N728" i="7"/>
  <c r="P728" i="7" s="1"/>
  <c r="N1251" i="7"/>
  <c r="P1251" i="7" s="1"/>
  <c r="N633" i="7"/>
  <c r="P633" i="7" s="1"/>
  <c r="N111" i="7"/>
  <c r="P111" i="7" s="1"/>
  <c r="N239" i="7"/>
  <c r="P239" i="7" s="1"/>
  <c r="N1248" i="7"/>
  <c r="P1248" i="7" s="1"/>
  <c r="N807" i="7"/>
  <c r="P807" i="7" s="1"/>
  <c r="N640" i="7"/>
  <c r="P640" i="7" s="1"/>
  <c r="N438" i="7"/>
  <c r="P438" i="7" s="1"/>
  <c r="N429" i="7"/>
  <c r="P429" i="7" s="1"/>
  <c r="N660" i="7"/>
  <c r="P660" i="7" s="1"/>
  <c r="N1450" i="7"/>
  <c r="P1450" i="7" s="1"/>
  <c r="N614" i="7"/>
  <c r="P614" i="7" s="1"/>
  <c r="N96" i="7"/>
  <c r="P96" i="7" s="1"/>
  <c r="N973" i="7"/>
  <c r="P973" i="7" s="1"/>
  <c r="N229" i="7"/>
  <c r="P229" i="7" s="1"/>
  <c r="N1505" i="7"/>
  <c r="P1505" i="7" s="1"/>
  <c r="N19" i="7"/>
  <c r="P19" i="7" s="1"/>
  <c r="N301" i="7"/>
  <c r="P301" i="7" s="1"/>
  <c r="N1481" i="7"/>
  <c r="P1481" i="7" s="1"/>
  <c r="N145" i="7"/>
  <c r="P145" i="7" s="1"/>
  <c r="N769" i="7"/>
  <c r="P769" i="7" s="1"/>
  <c r="N1499" i="7"/>
  <c r="P1499" i="7" s="1"/>
  <c r="N1466" i="7"/>
  <c r="P1466" i="7" s="1"/>
  <c r="N1524" i="7"/>
  <c r="P1524" i="7" s="1"/>
  <c r="N956" i="7"/>
  <c r="P956" i="7" s="1"/>
  <c r="N900" i="7"/>
  <c r="P900" i="7" s="1"/>
  <c r="N1148" i="7"/>
  <c r="P1148" i="7" s="1"/>
  <c r="N877" i="7"/>
  <c r="P877" i="7" s="1"/>
  <c r="N456" i="7"/>
  <c r="P456" i="7" s="1"/>
  <c r="N131" i="7"/>
  <c r="P131" i="7" s="1"/>
  <c r="N283" i="7"/>
  <c r="P283" i="7" s="1"/>
  <c r="N665" i="7"/>
  <c r="P665" i="7" s="1"/>
  <c r="N1128" i="7"/>
  <c r="P1128" i="7" s="1"/>
  <c r="N608" i="7"/>
  <c r="P608" i="7" s="1"/>
  <c r="N244" i="7"/>
  <c r="P244" i="7" s="1"/>
  <c r="N1458" i="7"/>
  <c r="P1458" i="7" s="1"/>
  <c r="N1387" i="7"/>
  <c r="P1387" i="7" s="1"/>
  <c r="N1157" i="7"/>
  <c r="P1157" i="7" s="1"/>
  <c r="N1266" i="7"/>
  <c r="P1266" i="7" s="1"/>
  <c r="N1403" i="7"/>
  <c r="P1403" i="7" s="1"/>
  <c r="N1132" i="7"/>
  <c r="P1132" i="7" s="1"/>
  <c r="N1232" i="7"/>
  <c r="P1232" i="7" s="1"/>
  <c r="N1330" i="7"/>
  <c r="P1330" i="7" s="1"/>
  <c r="N1334" i="7"/>
  <c r="P1334" i="7" s="1"/>
  <c r="N184" i="7"/>
  <c r="P184" i="7" s="1"/>
  <c r="N447" i="7"/>
  <c r="P447" i="7" s="1"/>
  <c r="N1172" i="7"/>
  <c r="P1172" i="7" s="1"/>
  <c r="N704" i="7"/>
  <c r="P704" i="7" s="1"/>
  <c r="N823" i="7"/>
  <c r="P823" i="7" s="1"/>
  <c r="N1194" i="7"/>
  <c r="P1194" i="7" s="1"/>
  <c r="N710" i="7"/>
  <c r="P710" i="7" s="1"/>
  <c r="N1119" i="7"/>
  <c r="P1119" i="7" s="1"/>
  <c r="N85" i="7"/>
  <c r="P85" i="7" s="1"/>
  <c r="N740" i="7"/>
  <c r="P740" i="7" s="1"/>
  <c r="N1470" i="7"/>
  <c r="P1470" i="7" s="1"/>
  <c r="N1518" i="7"/>
  <c r="P1518" i="7" s="1"/>
  <c r="N712" i="7"/>
  <c r="P712" i="7" s="1"/>
  <c r="N731" i="7"/>
  <c r="P731" i="7" s="1"/>
  <c r="N866" i="7"/>
  <c r="P866" i="7" s="1"/>
  <c r="N482" i="7"/>
  <c r="P482" i="7" s="1"/>
  <c r="N359" i="7"/>
  <c r="P359" i="7" s="1"/>
  <c r="N102" i="7"/>
  <c r="P102" i="7" s="1"/>
  <c r="N868" i="7"/>
  <c r="P868" i="7" s="1"/>
  <c r="N1377" i="7"/>
  <c r="P1377" i="7" s="1"/>
  <c r="N1205" i="7"/>
  <c r="P1205" i="7" s="1"/>
  <c r="N470" i="7"/>
  <c r="P470" i="7" s="1"/>
  <c r="N1066" i="7"/>
  <c r="P1066" i="7" s="1"/>
  <c r="N320" i="7"/>
  <c r="P320" i="7" s="1"/>
  <c r="N397" i="7"/>
  <c r="P397" i="7" s="1"/>
  <c r="N965" i="7"/>
  <c r="P965" i="7" s="1"/>
  <c r="N791" i="7"/>
  <c r="P791" i="7" s="1"/>
  <c r="N1494" i="7"/>
  <c r="P1494" i="7" s="1"/>
  <c r="N1118" i="7"/>
  <c r="P1118" i="7" s="1"/>
  <c r="N175" i="7"/>
  <c r="P175" i="7" s="1"/>
  <c r="N188" i="7"/>
  <c r="P188" i="7" s="1"/>
  <c r="N227" i="7"/>
  <c r="P227" i="7" s="1"/>
  <c r="N1345" i="7"/>
  <c r="P1345" i="7" s="1"/>
  <c r="N53" i="7"/>
  <c r="P53" i="7" s="1"/>
  <c r="N146" i="7"/>
  <c r="P146" i="7" s="1"/>
  <c r="N527" i="7"/>
  <c r="P527" i="7" s="1"/>
  <c r="N1258" i="7"/>
  <c r="P1258" i="7" s="1"/>
  <c r="N1085" i="7"/>
  <c r="P1085" i="7" s="1"/>
  <c r="N134" i="7"/>
  <c r="P134" i="7" s="1"/>
  <c r="N1268" i="7"/>
  <c r="P1268" i="7" s="1"/>
  <c r="N399" i="7"/>
  <c r="P399" i="7" s="1"/>
  <c r="N349" i="7"/>
  <c r="P349" i="7" s="1"/>
  <c r="N654" i="7"/>
  <c r="P654" i="7" s="1"/>
  <c r="N500" i="7"/>
  <c r="P500" i="7" s="1"/>
  <c r="N1545" i="7"/>
  <c r="P1545" i="7" s="1"/>
  <c r="N1532" i="7"/>
  <c r="P1532" i="7" s="1"/>
  <c r="N298" i="7"/>
  <c r="P298" i="7" s="1"/>
  <c r="N1117" i="7"/>
  <c r="P1117" i="7" s="1"/>
  <c r="N1335" i="7"/>
  <c r="P1335" i="7" s="1"/>
  <c r="N1435" i="7"/>
  <c r="P1435" i="7" s="1"/>
  <c r="N71" i="7"/>
  <c r="P71" i="7" s="1"/>
  <c r="N894" i="7"/>
  <c r="P894" i="7" s="1"/>
  <c r="N930" i="7"/>
  <c r="P930" i="7" s="1"/>
  <c r="N1033" i="7"/>
  <c r="P1033" i="7" s="1"/>
  <c r="N1542" i="7"/>
  <c r="P1542" i="7" s="1"/>
  <c r="N478" i="7"/>
  <c r="P478" i="7" s="1"/>
  <c r="N443" i="7"/>
  <c r="P443" i="7" s="1"/>
  <c r="N422" i="7"/>
  <c r="P422" i="7" s="1"/>
  <c r="N165" i="7"/>
  <c r="P165" i="7" s="1"/>
  <c r="N1144" i="7"/>
  <c r="P1144" i="7" s="1"/>
  <c r="N1240" i="7"/>
  <c r="P1240" i="7" s="1"/>
  <c r="N1173" i="7"/>
  <c r="P1173" i="7" s="1"/>
  <c r="N850" i="7"/>
  <c r="P850" i="7" s="1"/>
  <c r="N1235" i="7"/>
  <c r="P1235" i="7" s="1"/>
  <c r="N153" i="7"/>
  <c r="P153" i="7" s="1"/>
  <c r="N1072" i="7"/>
  <c r="P1072" i="7" s="1"/>
  <c r="N1292" i="7"/>
  <c r="P1292" i="7" s="1"/>
  <c r="N1320" i="7"/>
  <c r="P1320" i="7" s="1"/>
  <c r="N1069" i="7"/>
  <c r="P1069" i="7" s="1"/>
  <c r="N980" i="7"/>
  <c r="P980" i="7" s="1"/>
  <c r="N339" i="7"/>
  <c r="P339" i="7" s="1"/>
  <c r="N810" i="7"/>
  <c r="P810" i="7" s="1"/>
  <c r="N700" i="7"/>
  <c r="P700" i="7" s="1"/>
  <c r="N1439" i="7"/>
  <c r="P1439" i="7" s="1"/>
  <c r="N1406" i="7"/>
  <c r="P1406" i="7" s="1"/>
  <c r="N245" i="7"/>
  <c r="P245" i="7" s="1"/>
  <c r="N70" i="7"/>
  <c r="P70" i="7" s="1"/>
  <c r="N1280" i="7"/>
  <c r="P1280" i="7" s="1"/>
  <c r="N1111" i="7"/>
  <c r="P1111" i="7" s="1"/>
  <c r="N58" i="7"/>
  <c r="P58" i="7" s="1"/>
  <c r="N574" i="7"/>
  <c r="P574" i="7" s="1"/>
  <c r="N630" i="7"/>
  <c r="P630" i="7" s="1"/>
  <c r="N1484" i="7"/>
  <c r="P1484" i="7" s="1"/>
  <c r="N208" i="7"/>
  <c r="P208" i="7" s="1"/>
  <c r="N777" i="7"/>
  <c r="P777" i="7" s="1"/>
  <c r="N697" i="7"/>
  <c r="P697" i="7" s="1"/>
  <c r="N913" i="7"/>
  <c r="P913" i="7" s="1"/>
  <c r="N752" i="7"/>
  <c r="P752" i="7" s="1"/>
  <c r="N1473" i="7"/>
  <c r="P1473" i="7" s="1"/>
  <c r="N1291" i="7"/>
  <c r="P1291" i="7" s="1"/>
  <c r="N530" i="7"/>
  <c r="P530" i="7" s="1"/>
  <c r="N418" i="7"/>
  <c r="P418" i="7" s="1"/>
  <c r="N1339" i="7"/>
  <c r="P1339" i="7" s="1"/>
  <c r="N984" i="7"/>
  <c r="P984" i="7" s="1"/>
  <c r="N3" i="7"/>
  <c r="O3" i="7" s="1"/>
  <c r="N570" i="7"/>
  <c r="P570" i="7" s="1"/>
  <c r="N91" i="7"/>
  <c r="P91" i="7" s="1"/>
  <c r="N621" i="7"/>
  <c r="P621" i="7" s="1"/>
  <c r="N1162" i="7"/>
  <c r="P1162" i="7" s="1"/>
  <c r="N11" i="7"/>
  <c r="P11" i="7" s="1"/>
  <c r="N937" i="7"/>
  <c r="P937" i="7" s="1"/>
  <c r="N946" i="7"/>
  <c r="P946" i="7" s="1"/>
  <c r="N248" i="7"/>
  <c r="P248" i="7" s="1"/>
  <c r="N988" i="7"/>
  <c r="P988" i="7" s="1"/>
  <c r="N372" i="7"/>
  <c r="P372" i="7" s="1"/>
  <c r="N450" i="7"/>
  <c r="P450" i="7" s="1"/>
  <c r="N963" i="7"/>
  <c r="P963" i="7" s="1"/>
  <c r="N108" i="7"/>
  <c r="P108" i="7" s="1"/>
  <c r="N1239" i="7"/>
  <c r="P1239" i="7" s="1"/>
  <c r="N751" i="7"/>
  <c r="P751" i="7" s="1"/>
  <c r="N938" i="7"/>
  <c r="P938" i="7" s="1"/>
  <c r="N37" i="7"/>
  <c r="P37" i="7" s="1"/>
  <c r="N68" i="7"/>
  <c r="P68" i="7" s="1"/>
  <c r="N87" i="7"/>
  <c r="P87" i="7" s="1"/>
  <c r="N1096" i="7"/>
  <c r="P1096" i="7" s="1"/>
  <c r="N130" i="7"/>
  <c r="P130" i="7" s="1"/>
  <c r="N647" i="7"/>
  <c r="P647" i="7" s="1"/>
  <c r="N1551" i="7"/>
  <c r="P1551" i="7" s="1"/>
  <c r="N942" i="7"/>
  <c r="P942" i="7" s="1"/>
  <c r="N1346" i="7"/>
  <c r="P1346" i="7" s="1"/>
  <c r="N749" i="7"/>
  <c r="P749" i="7" s="1"/>
  <c r="N1089" i="7"/>
  <c r="P1089" i="7" s="1"/>
  <c r="N892" i="7"/>
  <c r="P892" i="7" s="1"/>
  <c r="N176" i="7"/>
  <c r="P176" i="7" s="1"/>
  <c r="N967" i="7"/>
  <c r="P967" i="7" s="1"/>
  <c r="N1242" i="7"/>
  <c r="P1242" i="7" s="1"/>
  <c r="N1182" i="7"/>
  <c r="P1182" i="7" s="1"/>
  <c r="N1297" i="7"/>
  <c r="P1297" i="7" s="1"/>
  <c r="N657" i="7"/>
  <c r="P657" i="7" s="1"/>
  <c r="N1373" i="7"/>
  <c r="P1373" i="7" s="1"/>
  <c r="N1051" i="7"/>
  <c r="P1051" i="7" s="1"/>
  <c r="P1425" i="7"/>
  <c r="O1425" i="7"/>
  <c r="P1307" i="7" l="1"/>
  <c r="P1306" i="7"/>
  <c r="O1308" i="7"/>
  <c r="O1309" i="7" s="1"/>
  <c r="O1310" i="7" s="1"/>
  <c r="O1311" i="7"/>
  <c r="O1312" i="7" s="1"/>
  <c r="O1313" i="7" s="1"/>
  <c r="O1314" i="7" s="1"/>
  <c r="O1426" i="7"/>
  <c r="O1427" i="7" s="1"/>
  <c r="O1428" i="7" s="1"/>
  <c r="O1429" i="7" s="1"/>
  <c r="O1430" i="7"/>
  <c r="O1431" i="7" s="1"/>
  <c r="O1432" i="7" s="1"/>
  <c r="O1433" i="7" s="1"/>
  <c r="O1434" i="7" s="1"/>
  <c r="O1315" i="7"/>
  <c r="O1316" i="7" s="1"/>
  <c r="O1435" i="7"/>
  <c r="O1436" i="7" s="1"/>
  <c r="O1437" i="7" s="1"/>
  <c r="O1438" i="7" s="1"/>
  <c r="O1439" i="7" s="1"/>
  <c r="O1440" i="7" s="1"/>
  <c r="O1441" i="7" s="1"/>
  <c r="O1442" i="7" s="1"/>
  <c r="O1443" i="7" s="1"/>
  <c r="O1444" i="7" s="1"/>
  <c r="O1445" i="7"/>
  <c r="O1446" i="7" s="1"/>
  <c r="O1447" i="7" s="1"/>
  <c r="O1448" i="7" s="1"/>
  <c r="O1449" i="7" s="1"/>
  <c r="O1450" i="7" s="1"/>
  <c r="O1451" i="7" s="1"/>
  <c r="O1452" i="7" s="1"/>
  <c r="O1453" i="7" s="1"/>
  <c r="O1454" i="7" s="1"/>
  <c r="P3" i="7"/>
  <c r="O4" i="7"/>
  <c r="O5" i="7" s="1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O727" i="7" s="1"/>
  <c r="O728" i="7" s="1"/>
  <c r="O729" i="7" s="1"/>
  <c r="O730" i="7" s="1"/>
  <c r="O731" i="7" s="1"/>
  <c r="O732" i="7" s="1"/>
  <c r="O733" i="7" s="1"/>
  <c r="O734" i="7" s="1"/>
  <c r="O735" i="7" s="1"/>
  <c r="O736" i="7" s="1"/>
  <c r="O737" i="7" s="1"/>
  <c r="O738" i="7" s="1"/>
  <c r="O739" i="7" s="1"/>
  <c r="O740" i="7" s="1"/>
  <c r="O741" i="7" s="1"/>
  <c r="O742" i="7" s="1"/>
  <c r="O743" i="7" s="1"/>
  <c r="O744" i="7" s="1"/>
  <c r="O745" i="7" s="1"/>
  <c r="O746" i="7" s="1"/>
  <c r="O747" i="7" s="1"/>
  <c r="O748" i="7" s="1"/>
  <c r="O749" i="7" s="1"/>
  <c r="O750" i="7" s="1"/>
  <c r="O751" i="7" s="1"/>
  <c r="O752" i="7" s="1"/>
  <c r="O753" i="7" s="1"/>
  <c r="O754" i="7" s="1"/>
  <c r="O755" i="7" s="1"/>
  <c r="O756" i="7" s="1"/>
  <c r="O757" i="7" s="1"/>
  <c r="O758" i="7" s="1"/>
  <c r="O759" i="7" s="1"/>
  <c r="O760" i="7" s="1"/>
  <c r="O761" i="7" s="1"/>
  <c r="O762" i="7" s="1"/>
  <c r="O763" i="7" s="1"/>
  <c r="O764" i="7" s="1"/>
  <c r="O765" i="7" s="1"/>
  <c r="O766" i="7" s="1"/>
  <c r="O767" i="7" s="1"/>
  <c r="O768" i="7" s="1"/>
  <c r="O769" i="7" s="1"/>
  <c r="O770" i="7" s="1"/>
  <c r="O771" i="7" s="1"/>
  <c r="O772" i="7" s="1"/>
  <c r="O773" i="7" s="1"/>
  <c r="O774" i="7" s="1"/>
  <c r="O775" i="7" s="1"/>
  <c r="O776" i="7" s="1"/>
  <c r="O777" i="7" s="1"/>
  <c r="O778" i="7" s="1"/>
  <c r="O779" i="7" s="1"/>
  <c r="O780" i="7" s="1"/>
  <c r="O781" i="7" s="1"/>
  <c r="O782" i="7" s="1"/>
  <c r="O783" i="7" s="1"/>
  <c r="O784" i="7" s="1"/>
  <c r="O785" i="7" s="1"/>
  <c r="O786" i="7" s="1"/>
  <c r="O787" i="7" s="1"/>
  <c r="O788" i="7" s="1"/>
  <c r="O789" i="7" s="1"/>
  <c r="O790" i="7" s="1"/>
  <c r="O791" i="7" s="1"/>
  <c r="O792" i="7" s="1"/>
  <c r="O793" i="7" s="1"/>
  <c r="O794" i="7" s="1"/>
  <c r="O795" i="7" s="1"/>
  <c r="O796" i="7" s="1"/>
  <c r="O797" i="7" s="1"/>
  <c r="O798" i="7" s="1"/>
  <c r="O799" i="7" s="1"/>
  <c r="O800" i="7" s="1"/>
  <c r="O801" i="7" s="1"/>
  <c r="O802" i="7" s="1"/>
  <c r="O803" i="7" s="1"/>
  <c r="O804" i="7" s="1"/>
  <c r="O805" i="7" s="1"/>
  <c r="O806" i="7" s="1"/>
  <c r="O807" i="7" s="1"/>
  <c r="O808" i="7" s="1"/>
  <c r="O809" i="7" s="1"/>
  <c r="O810" i="7" s="1"/>
  <c r="O811" i="7" s="1"/>
  <c r="O812" i="7" s="1"/>
  <c r="O813" i="7" s="1"/>
  <c r="O814" i="7" s="1"/>
  <c r="O815" i="7" s="1"/>
  <c r="O816" i="7" s="1"/>
  <c r="O817" i="7" s="1"/>
  <c r="O818" i="7" s="1"/>
  <c r="O819" i="7" s="1"/>
  <c r="O820" i="7" s="1"/>
  <c r="O821" i="7" s="1"/>
  <c r="O822" i="7" s="1"/>
  <c r="O823" i="7" s="1"/>
  <c r="O824" i="7" s="1"/>
  <c r="O825" i="7" s="1"/>
  <c r="O826" i="7" s="1"/>
  <c r="O827" i="7" s="1"/>
  <c r="O828" i="7" s="1"/>
  <c r="O829" i="7" s="1"/>
  <c r="O830" i="7" s="1"/>
  <c r="O831" i="7" s="1"/>
  <c r="O832" i="7" s="1"/>
  <c r="O833" i="7" s="1"/>
  <c r="O834" i="7" s="1"/>
  <c r="O835" i="7" s="1"/>
  <c r="O836" i="7" s="1"/>
  <c r="O837" i="7" s="1"/>
  <c r="O838" i="7" s="1"/>
  <c r="O839" i="7" s="1"/>
  <c r="O840" i="7" s="1"/>
  <c r="O841" i="7" s="1"/>
  <c r="O842" i="7" s="1"/>
  <c r="O843" i="7" s="1"/>
  <c r="O844" i="7" s="1"/>
  <c r="O845" i="7" s="1"/>
  <c r="O846" i="7" s="1"/>
  <c r="O847" i="7" s="1"/>
  <c r="O848" i="7" s="1"/>
  <c r="O849" i="7" s="1"/>
  <c r="O850" i="7" s="1"/>
  <c r="O851" i="7" s="1"/>
  <c r="O852" i="7" s="1"/>
  <c r="O853" i="7" s="1"/>
  <c r="O854" i="7" s="1"/>
  <c r="O855" i="7" s="1"/>
  <c r="O856" i="7" s="1"/>
  <c r="O857" i="7" s="1"/>
  <c r="O858" i="7" s="1"/>
  <c r="O859" i="7" s="1"/>
  <c r="O860" i="7" s="1"/>
  <c r="O861" i="7" s="1"/>
  <c r="O862" i="7" s="1"/>
  <c r="O863" i="7" s="1"/>
  <c r="O864" i="7" s="1"/>
  <c r="O865" i="7" s="1"/>
  <c r="O866" i="7" s="1"/>
  <c r="O867" i="7" s="1"/>
  <c r="O868" i="7" s="1"/>
  <c r="O869" i="7" s="1"/>
  <c r="O870" i="7" s="1"/>
  <c r="O871" i="7" s="1"/>
  <c r="O872" i="7" s="1"/>
  <c r="O873" i="7" s="1"/>
  <c r="O874" i="7" s="1"/>
  <c r="O875" i="7" s="1"/>
  <c r="O876" i="7" s="1"/>
  <c r="O877" i="7" s="1"/>
  <c r="O878" i="7" s="1"/>
  <c r="O879" i="7" s="1"/>
  <c r="O880" i="7" s="1"/>
  <c r="O881" i="7" s="1"/>
  <c r="O882" i="7" s="1"/>
  <c r="O883" i="7" s="1"/>
  <c r="O884" i="7" s="1"/>
  <c r="O885" i="7" s="1"/>
  <c r="O886" i="7" s="1"/>
  <c r="O887" i="7" s="1"/>
  <c r="O888" i="7" s="1"/>
  <c r="O889" i="7" s="1"/>
  <c r="O890" i="7" s="1"/>
  <c r="O891" i="7" s="1"/>
  <c r="O892" i="7" s="1"/>
  <c r="O893" i="7" s="1"/>
  <c r="O894" i="7" s="1"/>
  <c r="O895" i="7" s="1"/>
  <c r="O896" i="7" s="1"/>
  <c r="O897" i="7" s="1"/>
  <c r="O898" i="7" s="1"/>
  <c r="O899" i="7" s="1"/>
  <c r="O900" i="7" s="1"/>
  <c r="O901" i="7" s="1"/>
  <c r="O902" i="7" s="1"/>
  <c r="O903" i="7" s="1"/>
  <c r="O904" i="7" s="1"/>
  <c r="O905" i="7" s="1"/>
  <c r="O906" i="7" s="1"/>
  <c r="O907" i="7" s="1"/>
  <c r="O908" i="7" s="1"/>
  <c r="O909" i="7" s="1"/>
  <c r="O910" i="7" s="1"/>
  <c r="O911" i="7" s="1"/>
  <c r="O912" i="7" s="1"/>
  <c r="O913" i="7" s="1"/>
  <c r="O914" i="7" s="1"/>
  <c r="O915" i="7" s="1"/>
  <c r="O916" i="7" s="1"/>
  <c r="O917" i="7" s="1"/>
  <c r="O918" i="7" s="1"/>
  <c r="O919" i="7" s="1"/>
  <c r="O920" i="7" s="1"/>
  <c r="O921" i="7" s="1"/>
  <c r="O922" i="7" s="1"/>
  <c r="O923" i="7" s="1"/>
  <c r="O924" i="7" s="1"/>
  <c r="O925" i="7" s="1"/>
  <c r="O926" i="7" s="1"/>
  <c r="O927" i="7" s="1"/>
  <c r="O928" i="7" s="1"/>
  <c r="O929" i="7" s="1"/>
  <c r="O930" i="7" s="1"/>
  <c r="O931" i="7" s="1"/>
  <c r="O932" i="7" s="1"/>
  <c r="O933" i="7" s="1"/>
  <c r="O934" i="7" s="1"/>
  <c r="O935" i="7" s="1"/>
  <c r="O936" i="7" s="1"/>
  <c r="O937" i="7" s="1"/>
  <c r="O938" i="7" s="1"/>
  <c r="O939" i="7" s="1"/>
  <c r="O940" i="7" s="1"/>
  <c r="O941" i="7" s="1"/>
  <c r="O942" i="7" s="1"/>
  <c r="O943" i="7" s="1"/>
  <c r="O944" i="7" s="1"/>
  <c r="O945" i="7" s="1"/>
  <c r="O946" i="7" s="1"/>
  <c r="O947" i="7" s="1"/>
  <c r="O948" i="7" s="1"/>
  <c r="O949" i="7" s="1"/>
  <c r="O950" i="7" s="1"/>
  <c r="O951" i="7" s="1"/>
  <c r="O952" i="7" s="1"/>
  <c r="O953" i="7" s="1"/>
  <c r="O954" i="7" s="1"/>
  <c r="O955" i="7" s="1"/>
  <c r="O956" i="7" s="1"/>
  <c r="O957" i="7" s="1"/>
  <c r="O958" i="7" s="1"/>
  <c r="O959" i="7" s="1"/>
  <c r="O960" i="7" s="1"/>
  <c r="O961" i="7" s="1"/>
  <c r="O962" i="7" s="1"/>
  <c r="O963" i="7" s="1"/>
  <c r="O964" i="7" s="1"/>
  <c r="O965" i="7" s="1"/>
  <c r="O966" i="7" s="1"/>
  <c r="O967" i="7" s="1"/>
  <c r="O968" i="7" s="1"/>
  <c r="O969" i="7" s="1"/>
  <c r="O970" i="7" s="1"/>
  <c r="O971" i="7" s="1"/>
  <c r="O972" i="7" s="1"/>
  <c r="O973" i="7" s="1"/>
  <c r="O974" i="7" s="1"/>
  <c r="O975" i="7" s="1"/>
  <c r="O976" i="7" s="1"/>
  <c r="O977" i="7" s="1"/>
  <c r="O978" i="7" s="1"/>
  <c r="O979" i="7" s="1"/>
  <c r="O980" i="7" s="1"/>
  <c r="O981" i="7" s="1"/>
  <c r="O982" i="7" s="1"/>
  <c r="O983" i="7" s="1"/>
  <c r="O984" i="7" s="1"/>
  <c r="O985" i="7" s="1"/>
  <c r="O986" i="7" s="1"/>
  <c r="O987" i="7" s="1"/>
  <c r="O988" i="7" s="1"/>
  <c r="O989" i="7" s="1"/>
  <c r="O990" i="7" s="1"/>
  <c r="O991" i="7" s="1"/>
  <c r="O992" i="7" s="1"/>
  <c r="O993" i="7" s="1"/>
  <c r="O994" i="7" s="1"/>
  <c r="O995" i="7" s="1"/>
  <c r="O996" i="7" s="1"/>
  <c r="O997" i="7" s="1"/>
  <c r="O998" i="7" s="1"/>
  <c r="O999" i="7" s="1"/>
  <c r="O1000" i="7" s="1"/>
  <c r="O1001" i="7" s="1"/>
  <c r="O1002" i="7" s="1"/>
  <c r="O1003" i="7" s="1"/>
  <c r="O1004" i="7" s="1"/>
  <c r="O1005" i="7" s="1"/>
  <c r="O1006" i="7" s="1"/>
  <c r="O1007" i="7" s="1"/>
  <c r="O1008" i="7" s="1"/>
  <c r="O1009" i="7" s="1"/>
  <c r="O1010" i="7" s="1"/>
  <c r="O1011" i="7" s="1"/>
  <c r="O1012" i="7" s="1"/>
  <c r="O1013" i="7" s="1"/>
  <c r="O1014" i="7" s="1"/>
  <c r="O1015" i="7" s="1"/>
  <c r="O1016" i="7" s="1"/>
  <c r="O1017" i="7" s="1"/>
  <c r="O1018" i="7" s="1"/>
  <c r="O1019" i="7" s="1"/>
  <c r="O1020" i="7" s="1"/>
  <c r="O1021" i="7" s="1"/>
  <c r="O1022" i="7" s="1"/>
  <c r="O1023" i="7" s="1"/>
  <c r="O1024" i="7" s="1"/>
  <c r="O1025" i="7" s="1"/>
  <c r="O1026" i="7" s="1"/>
  <c r="O1027" i="7" s="1"/>
  <c r="O1028" i="7" s="1"/>
  <c r="O1029" i="7" s="1"/>
  <c r="O1030" i="7" s="1"/>
  <c r="O1031" i="7" s="1"/>
  <c r="O1032" i="7" s="1"/>
  <c r="O1033" i="7" s="1"/>
  <c r="O1034" i="7" s="1"/>
  <c r="O1035" i="7" s="1"/>
  <c r="O1036" i="7" s="1"/>
  <c r="O1037" i="7" s="1"/>
  <c r="O1038" i="7" s="1"/>
  <c r="O1039" i="7" s="1"/>
  <c r="O1040" i="7" s="1"/>
  <c r="O1041" i="7" s="1"/>
  <c r="O1042" i="7" s="1"/>
  <c r="O1043" i="7" s="1"/>
  <c r="O1044" i="7" s="1"/>
  <c r="O1045" i="7" s="1"/>
  <c r="O1046" i="7" s="1"/>
  <c r="O1047" i="7" s="1"/>
  <c r="O1048" i="7" s="1"/>
  <c r="O1049" i="7" s="1"/>
  <c r="O1050" i="7" s="1"/>
  <c r="O1051" i="7" s="1"/>
  <c r="O1052" i="7" s="1"/>
  <c r="O1053" i="7" s="1"/>
  <c r="O1054" i="7" s="1"/>
  <c r="O1055" i="7" s="1"/>
  <c r="O1056" i="7" s="1"/>
  <c r="O1057" i="7" s="1"/>
  <c r="O1058" i="7" s="1"/>
  <c r="O1059" i="7" s="1"/>
  <c r="O1060" i="7" s="1"/>
  <c r="O1061" i="7" s="1"/>
  <c r="O1062" i="7" s="1"/>
  <c r="O1063" i="7" s="1"/>
  <c r="O1064" i="7" s="1"/>
  <c r="O1065" i="7" s="1"/>
  <c r="O1066" i="7" s="1"/>
  <c r="O1067" i="7" s="1"/>
  <c r="O1068" i="7" s="1"/>
  <c r="O1069" i="7" s="1"/>
  <c r="O1070" i="7" s="1"/>
  <c r="O1071" i="7" s="1"/>
  <c r="O1072" i="7" s="1"/>
  <c r="O1073" i="7" s="1"/>
  <c r="O1074" i="7" s="1"/>
  <c r="O1075" i="7" s="1"/>
  <c r="O1076" i="7" s="1"/>
  <c r="O1077" i="7" s="1"/>
  <c r="O1078" i="7" s="1"/>
  <c r="O1079" i="7" s="1"/>
  <c r="O1080" i="7" s="1"/>
  <c r="O1081" i="7" s="1"/>
  <c r="O1082" i="7" s="1"/>
  <c r="O1083" i="7" s="1"/>
  <c r="O1084" i="7" s="1"/>
  <c r="O1085" i="7" s="1"/>
  <c r="O1086" i="7" s="1"/>
  <c r="O1087" i="7" s="1"/>
  <c r="O1088" i="7" s="1"/>
  <c r="O1089" i="7" s="1"/>
  <c r="O1090" i="7" s="1"/>
  <c r="O1091" i="7" s="1"/>
  <c r="O1092" i="7" s="1"/>
  <c r="O1093" i="7" s="1"/>
  <c r="O1094" i="7" s="1"/>
  <c r="O1095" i="7" s="1"/>
  <c r="O1096" i="7" s="1"/>
  <c r="O1097" i="7" s="1"/>
  <c r="O1098" i="7" s="1"/>
  <c r="O1099" i="7" s="1"/>
  <c r="O1100" i="7" s="1"/>
  <c r="O1101" i="7" s="1"/>
  <c r="O1102" i="7" s="1"/>
  <c r="O1103" i="7" s="1"/>
  <c r="O1104" i="7" s="1"/>
  <c r="O1105" i="7" s="1"/>
  <c r="O1106" i="7" s="1"/>
  <c r="O1107" i="7" s="1"/>
  <c r="O1108" i="7" s="1"/>
  <c r="O1109" i="7" s="1"/>
  <c r="O1110" i="7" s="1"/>
  <c r="O1111" i="7" s="1"/>
  <c r="O1112" i="7" s="1"/>
  <c r="O1113" i="7" s="1"/>
  <c r="O1114" i="7" s="1"/>
  <c r="O1115" i="7" s="1"/>
  <c r="O1116" i="7" s="1"/>
  <c r="O1117" i="7" s="1"/>
  <c r="O1118" i="7" s="1"/>
  <c r="O1119" i="7" s="1"/>
  <c r="O1120" i="7" s="1"/>
  <c r="O1121" i="7" s="1"/>
  <c r="O1122" i="7" s="1"/>
  <c r="O1123" i="7" s="1"/>
  <c r="O1124" i="7" s="1"/>
  <c r="O1125" i="7" s="1"/>
  <c r="O1126" i="7" s="1"/>
  <c r="O1127" i="7" s="1"/>
  <c r="O1128" i="7" s="1"/>
  <c r="O1129" i="7" s="1"/>
  <c r="O1130" i="7" s="1"/>
  <c r="O1131" i="7" s="1"/>
  <c r="O1132" i="7" s="1"/>
  <c r="O1133" i="7" s="1"/>
  <c r="O1134" i="7" s="1"/>
  <c r="O1135" i="7" s="1"/>
  <c r="O1136" i="7" s="1"/>
  <c r="O1137" i="7" s="1"/>
  <c r="O1138" i="7" s="1"/>
  <c r="O1139" i="7" s="1"/>
  <c r="O1140" i="7" s="1"/>
  <c r="O1141" i="7" s="1"/>
  <c r="O1142" i="7" s="1"/>
  <c r="O1143" i="7" s="1"/>
  <c r="O1144" i="7" s="1"/>
  <c r="O1145" i="7" s="1"/>
  <c r="O1146" i="7" s="1"/>
  <c r="O1147" i="7" s="1"/>
  <c r="O1148" i="7" s="1"/>
  <c r="O1149" i="7" s="1"/>
  <c r="O1150" i="7" s="1"/>
  <c r="O1151" i="7" s="1"/>
  <c r="O1152" i="7" s="1"/>
  <c r="O1153" i="7" s="1"/>
  <c r="O1154" i="7" s="1"/>
  <c r="O1155" i="7" s="1"/>
  <c r="O1156" i="7" s="1"/>
  <c r="O1157" i="7" s="1"/>
  <c r="O1158" i="7" s="1"/>
  <c r="O1159" i="7" s="1"/>
  <c r="O1160" i="7" s="1"/>
  <c r="O1161" i="7" s="1"/>
  <c r="O1162" i="7" s="1"/>
  <c r="O1163" i="7" s="1"/>
  <c r="O1164" i="7" s="1"/>
  <c r="O1165" i="7" s="1"/>
  <c r="O1166" i="7" s="1"/>
  <c r="O1167" i="7" s="1"/>
  <c r="O1168" i="7" s="1"/>
  <c r="O1169" i="7" s="1"/>
  <c r="O1170" i="7" s="1"/>
  <c r="O1171" i="7" s="1"/>
  <c r="O1172" i="7" s="1"/>
  <c r="O1173" i="7" s="1"/>
  <c r="O1174" i="7" s="1"/>
  <c r="O1175" i="7" s="1"/>
  <c r="O1176" i="7" s="1"/>
  <c r="O1177" i="7" s="1"/>
  <c r="O1178" i="7" s="1"/>
  <c r="O1179" i="7" s="1"/>
  <c r="O1180" i="7" s="1"/>
  <c r="O1181" i="7" s="1"/>
  <c r="O1182" i="7" s="1"/>
  <c r="O1183" i="7" s="1"/>
  <c r="O1184" i="7" s="1"/>
  <c r="O1185" i="7" s="1"/>
  <c r="O1186" i="7" s="1"/>
  <c r="O1187" i="7" s="1"/>
  <c r="O1188" i="7" s="1"/>
  <c r="O1189" i="7" s="1"/>
  <c r="O1190" i="7" s="1"/>
  <c r="O1191" i="7" s="1"/>
  <c r="O1192" i="7" s="1"/>
  <c r="O1193" i="7" s="1"/>
  <c r="O1194" i="7" s="1"/>
  <c r="O1195" i="7" s="1"/>
  <c r="O1196" i="7" s="1"/>
  <c r="O1197" i="7" s="1"/>
  <c r="O1198" i="7" s="1"/>
  <c r="O1199" i="7" s="1"/>
  <c r="O1200" i="7" s="1"/>
  <c r="O1201" i="7" s="1"/>
  <c r="O1202" i="7" s="1"/>
  <c r="O1203" i="7" s="1"/>
  <c r="O1204" i="7" s="1"/>
  <c r="O1205" i="7" s="1"/>
  <c r="O1206" i="7" s="1"/>
  <c r="O1207" i="7" s="1"/>
  <c r="O1208" i="7" s="1"/>
  <c r="O1209" i="7" s="1"/>
  <c r="O1210" i="7" s="1"/>
  <c r="O1211" i="7" s="1"/>
  <c r="O1212" i="7" s="1"/>
  <c r="O1213" i="7" s="1"/>
  <c r="O1214" i="7" s="1"/>
  <c r="O1215" i="7" s="1"/>
  <c r="O1216" i="7" s="1"/>
  <c r="O1217" i="7" s="1"/>
  <c r="O1218" i="7" s="1"/>
  <c r="O1219" i="7" s="1"/>
  <c r="O1220" i="7" s="1"/>
  <c r="O1221" i="7" s="1"/>
  <c r="O1222" i="7" s="1"/>
  <c r="O1223" i="7" s="1"/>
  <c r="O1224" i="7" s="1"/>
  <c r="O1225" i="7" s="1"/>
  <c r="O1226" i="7" s="1"/>
  <c r="O1227" i="7" s="1"/>
  <c r="O1228" i="7" s="1"/>
  <c r="O1229" i="7" s="1"/>
  <c r="O1230" i="7" s="1"/>
  <c r="O1231" i="7" s="1"/>
  <c r="O1232" i="7" s="1"/>
  <c r="O1233" i="7" s="1"/>
  <c r="O1234" i="7" s="1"/>
  <c r="O1235" i="7" s="1"/>
  <c r="O1236" i="7" s="1"/>
  <c r="O1237" i="7" s="1"/>
  <c r="O1238" i="7" s="1"/>
  <c r="O1239" i="7" s="1"/>
  <c r="O1240" i="7" s="1"/>
  <c r="O1241" i="7" s="1"/>
  <c r="O1242" i="7" s="1"/>
  <c r="O1243" i="7" s="1"/>
  <c r="O1244" i="7" s="1"/>
  <c r="O1245" i="7" s="1"/>
  <c r="O1246" i="7" s="1"/>
  <c r="O1247" i="7" s="1"/>
  <c r="O1248" i="7" s="1"/>
  <c r="O1249" i="7" s="1"/>
  <c r="O1250" i="7" s="1"/>
  <c r="O1251" i="7" s="1"/>
  <c r="O1252" i="7" s="1"/>
  <c r="O1253" i="7" s="1"/>
  <c r="O1254" i="7" s="1"/>
  <c r="O1255" i="7" s="1"/>
  <c r="O1256" i="7" s="1"/>
  <c r="O1257" i="7" s="1"/>
  <c r="O1258" i="7" s="1"/>
  <c r="O1259" i="7" s="1"/>
  <c r="O1260" i="7" s="1"/>
  <c r="O1261" i="7" s="1"/>
  <c r="O1262" i="7" s="1"/>
  <c r="O1263" i="7" s="1"/>
  <c r="O1264" i="7" s="1"/>
  <c r="O1265" i="7" s="1"/>
  <c r="O1266" i="7" s="1"/>
  <c r="O1267" i="7" s="1"/>
  <c r="O1268" i="7" s="1"/>
  <c r="O1269" i="7" s="1"/>
  <c r="O1270" i="7" s="1"/>
  <c r="O1271" i="7" s="1"/>
  <c r="O1272" i="7" s="1"/>
  <c r="O1273" i="7" s="1"/>
  <c r="O1274" i="7" s="1"/>
  <c r="O1275" i="7" s="1"/>
  <c r="O1276" i="7" s="1"/>
  <c r="O1277" i="7" s="1"/>
  <c r="O1278" i="7" s="1"/>
  <c r="O1279" i="7" s="1"/>
  <c r="O1280" i="7" s="1"/>
  <c r="O1281" i="7" s="1"/>
  <c r="O1282" i="7" s="1"/>
  <c r="O1283" i="7" s="1"/>
  <c r="O1284" i="7" s="1"/>
  <c r="O1285" i="7" s="1"/>
  <c r="O1286" i="7" s="1"/>
  <c r="O1287" i="7" s="1"/>
  <c r="O1288" i="7" s="1"/>
  <c r="O1289" i="7" s="1"/>
  <c r="O1290" i="7" s="1"/>
  <c r="O1291" i="7" s="1"/>
  <c r="O1292" i="7" s="1"/>
  <c r="O1293" i="7" s="1"/>
  <c r="O1294" i="7" s="1"/>
  <c r="O1295" i="7" s="1"/>
  <c r="O1296" i="7" s="1"/>
  <c r="O1297" i="7" s="1"/>
  <c r="O1298" i="7" s="1"/>
  <c r="O1299" i="7" s="1"/>
  <c r="O1300" i="7" s="1"/>
  <c r="O1301" i="7" s="1"/>
  <c r="O1302" i="7" s="1"/>
  <c r="O1303" i="7" s="1"/>
  <c r="O1304" i="7" s="1"/>
  <c r="O1305" i="7" s="1"/>
  <c r="O1455" i="7"/>
  <c r="O1456" i="7" s="1"/>
  <c r="O1457" i="7" s="1"/>
  <c r="O1458" i="7" s="1"/>
  <c r="O1459" i="7" s="1"/>
  <c r="O1460" i="7" s="1"/>
  <c r="O1461" i="7" s="1"/>
  <c r="O1462" i="7" s="1"/>
  <c r="O1463" i="7" s="1"/>
  <c r="O1464" i="7" s="1"/>
  <c r="O1465" i="7" s="1"/>
  <c r="O1466" i="7" s="1"/>
  <c r="O1467" i="7" s="1"/>
  <c r="O1468" i="7" s="1"/>
  <c r="O1469" i="7" s="1"/>
  <c r="O1470" i="7" s="1"/>
  <c r="O1471" i="7" s="1"/>
  <c r="O1472" i="7" s="1"/>
  <c r="O1473" i="7"/>
  <c r="O1474" i="7" s="1"/>
  <c r="O1475" i="7" s="1"/>
  <c r="O1476" i="7" s="1"/>
  <c r="O1477" i="7" s="1"/>
  <c r="O1478" i="7" s="1"/>
  <c r="O1479" i="7" s="1"/>
  <c r="O1480" i="7" s="1"/>
  <c r="O1481" i="7" s="1"/>
  <c r="O1482" i="7" s="1"/>
  <c r="O1483" i="7" s="1"/>
  <c r="O1484" i="7" s="1"/>
  <c r="O1485" i="7" s="1"/>
  <c r="O1486" i="7" s="1"/>
  <c r="O1487" i="7" s="1"/>
  <c r="O1488" i="7" s="1"/>
  <c r="O1489" i="7" s="1"/>
  <c r="O1490" i="7" s="1"/>
  <c r="O1491" i="7" s="1"/>
  <c r="O1492" i="7" s="1"/>
  <c r="O1493" i="7" s="1"/>
  <c r="O1494" i="7" s="1"/>
  <c r="O1495" i="7" s="1"/>
  <c r="O1496" i="7" s="1"/>
  <c r="O1497" i="7" s="1"/>
  <c r="O1498" i="7" s="1"/>
  <c r="O1499" i="7" s="1"/>
  <c r="O1500" i="7" s="1"/>
  <c r="O1501" i="7" s="1"/>
  <c r="O1502" i="7" s="1"/>
  <c r="O1503" i="7" s="1"/>
  <c r="O1504" i="7" s="1"/>
  <c r="O1505" i="7" s="1"/>
  <c r="O1506" i="7" s="1"/>
  <c r="O1507" i="7" s="1"/>
  <c r="O1508" i="7" s="1"/>
  <c r="O1509" i="7" s="1"/>
  <c r="O1510" i="7" s="1"/>
  <c r="O1511" i="7" s="1"/>
  <c r="O1512" i="7" s="1"/>
  <c r="O1513" i="7" s="1"/>
  <c r="O1514" i="7" s="1"/>
  <c r="O1515" i="7" s="1"/>
  <c r="O1516" i="7" s="1"/>
  <c r="O1517" i="7" s="1"/>
  <c r="O1518" i="7" s="1"/>
  <c r="O1519" i="7" s="1"/>
  <c r="O1520" i="7" s="1"/>
  <c r="O1521" i="7" s="1"/>
  <c r="O1522" i="7" s="1"/>
  <c r="O1523" i="7" s="1"/>
  <c r="O1524" i="7" s="1"/>
  <c r="O1525" i="7" s="1"/>
  <c r="O1526" i="7" s="1"/>
  <c r="O1527" i="7" s="1"/>
  <c r="O1528" i="7" s="1"/>
  <c r="O1529" i="7" s="1"/>
  <c r="O1530" i="7" s="1"/>
  <c r="O1531" i="7" s="1"/>
  <c r="O1532" i="7" s="1"/>
  <c r="O1533" i="7" s="1"/>
  <c r="O1534" i="7" s="1"/>
  <c r="O1535" i="7" s="1"/>
  <c r="O1536" i="7" s="1"/>
  <c r="O1537" i="7" s="1"/>
  <c r="O1538" i="7" s="1"/>
  <c r="O1539" i="7" s="1"/>
  <c r="O1540" i="7" s="1"/>
  <c r="O1541" i="7" s="1"/>
  <c r="O1542" i="7" s="1"/>
  <c r="O1543" i="7" s="1"/>
  <c r="O1544" i="7" s="1"/>
  <c r="O1545" i="7" s="1"/>
  <c r="O1546" i="7" s="1"/>
  <c r="O1547" i="7" s="1"/>
  <c r="O1548" i="7" s="1"/>
  <c r="O1549" i="7" s="1"/>
  <c r="O1550" i="7" s="1"/>
  <c r="O1551" i="7" s="1"/>
  <c r="O1317" i="7"/>
  <c r="O1318" i="7" s="1"/>
  <c r="O1319" i="7" s="1"/>
  <c r="O1320" i="7" s="1"/>
  <c r="O1321" i="7" s="1"/>
  <c r="O1322" i="7" s="1"/>
  <c r="O1323" i="7" s="1"/>
  <c r="O1324" i="7" s="1"/>
  <c r="O1325" i="7" s="1"/>
  <c r="O1326" i="7" s="1"/>
  <c r="O1327" i="7" s="1"/>
  <c r="O1328" i="7" s="1"/>
  <c r="O1329" i="7" s="1"/>
  <c r="O1330" i="7" s="1"/>
  <c r="O1331" i="7" s="1"/>
  <c r="O1332" i="7" s="1"/>
  <c r="O1333" i="7" s="1"/>
  <c r="O1334" i="7" s="1"/>
  <c r="O1335" i="7" s="1"/>
  <c r="O1336" i="7" s="1"/>
  <c r="O1337" i="7" s="1"/>
  <c r="O1338" i="7" s="1"/>
  <c r="O1339" i="7"/>
  <c r="O1340" i="7" s="1"/>
  <c r="O1341" i="7" s="1"/>
  <c r="O1342" i="7" s="1"/>
  <c r="O1343" i="7" s="1"/>
  <c r="O1344" i="7" s="1"/>
  <c r="O1345" i="7" s="1"/>
  <c r="O1346" i="7"/>
  <c r="O1347" i="7" s="1"/>
  <c r="O1348" i="7" s="1"/>
  <c r="O1349" i="7" s="1"/>
  <c r="O1350" i="7" s="1"/>
  <c r="O1351" i="7" s="1"/>
  <c r="O1352" i="7" s="1"/>
  <c r="O1353" i="7" s="1"/>
  <c r="O1354" i="7" s="1"/>
  <c r="O1355" i="7" s="1"/>
  <c r="O1356" i="7" s="1"/>
  <c r="O1357" i="7" s="1"/>
  <c r="O1358" i="7" s="1"/>
  <c r="O1359" i="7" s="1"/>
  <c r="O1360" i="7" s="1"/>
  <c r="O1361" i="7" s="1"/>
  <c r="O1362" i="7" s="1"/>
  <c r="O1363" i="7" s="1"/>
  <c r="O1364" i="7" s="1"/>
  <c r="O1365" i="7" s="1"/>
  <c r="O1366" i="7" s="1"/>
  <c r="O1367" i="7" s="1"/>
  <c r="O1368" i="7" s="1"/>
  <c r="O1369" i="7" s="1"/>
  <c r="O1370" i="7" s="1"/>
  <c r="O1371" i="7" s="1"/>
  <c r="O1372" i="7" s="1"/>
  <c r="O1373" i="7" s="1"/>
  <c r="O1374" i="7" s="1"/>
  <c r="O1375" i="7" s="1"/>
  <c r="O1376" i="7" s="1"/>
  <c r="O1377" i="7" s="1"/>
  <c r="O1378" i="7" s="1"/>
  <c r="O1379" i="7" s="1"/>
  <c r="O1380" i="7" s="1"/>
  <c r="O1381" i="7" s="1"/>
  <c r="O1382" i="7" s="1"/>
  <c r="O1383" i="7" s="1"/>
  <c r="O1384" i="7" s="1"/>
  <c r="O1385" i="7" s="1"/>
  <c r="O1386" i="7" s="1"/>
  <c r="O1387" i="7" s="1"/>
  <c r="O1388" i="7" s="1"/>
  <c r="O1389" i="7" s="1"/>
  <c r="O1390" i="7" s="1"/>
  <c r="O1391" i="7" s="1"/>
  <c r="O1392" i="7" s="1"/>
  <c r="O1393" i="7" s="1"/>
  <c r="O1394" i="7" s="1"/>
  <c r="O1395" i="7" s="1"/>
  <c r="O1396" i="7" s="1"/>
  <c r="O1397" i="7" s="1"/>
  <c r="O1398" i="7" s="1"/>
  <c r="O1399" i="7" s="1"/>
  <c r="O1400" i="7" s="1"/>
  <c r="O1401" i="7" s="1"/>
  <c r="O1402" i="7" s="1"/>
  <c r="O1403" i="7" s="1"/>
  <c r="O1404" i="7" s="1"/>
  <c r="O1405" i="7" s="1"/>
  <c r="O1406" i="7" s="1"/>
  <c r="O1407" i="7" s="1"/>
  <c r="O1408" i="7" s="1"/>
  <c r="O1409" i="7" s="1"/>
  <c r="O1410" i="7" s="1"/>
  <c r="O1411" i="7" s="1"/>
  <c r="O1412" i="7" s="1"/>
  <c r="O1413" i="7" s="1"/>
  <c r="O1414" i="7" s="1"/>
  <c r="O1415" i="7" s="1"/>
  <c r="O1416" i="7" s="1"/>
  <c r="O1417" i="7" s="1"/>
  <c r="O1418" i="7" s="1"/>
  <c r="O1419" i="7" s="1"/>
  <c r="O1420" i="7" s="1"/>
  <c r="O1421" i="7" s="1"/>
  <c r="O1422" i="7" s="1"/>
  <c r="O1423" i="7" s="1"/>
  <c r="O1424" i="7" s="1"/>
  <c r="U3" i="7"/>
  <c r="U5" i="7" s="1"/>
  <c r="J3" i="7" l="1"/>
</calcChain>
</file>

<file path=xl/sharedStrings.xml><?xml version="1.0" encoding="utf-8"?>
<sst xmlns="http://schemas.openxmlformats.org/spreadsheetml/2006/main" count="50" uniqueCount="36">
  <si>
    <t>Date</t>
  </si>
  <si>
    <t>Hour</t>
  </si>
  <si>
    <t>PACW</t>
  </si>
  <si>
    <t>Reserve %</t>
  </si>
  <si>
    <t>Formula:</t>
  </si>
  <si>
    <t>PACE</t>
  </si>
  <si>
    <t>PACW Time</t>
  </si>
  <si>
    <t>PACE Time</t>
  </si>
  <si>
    <t>Minimum</t>
  </si>
  <si>
    <t>OK</t>
  </si>
  <si>
    <t>Potential Shortfall Events</t>
  </si>
  <si>
    <t>Month</t>
  </si>
  <si>
    <t>a.</t>
  </si>
  <si>
    <t>Nameplate %: Minimum of (base schedule minus minimum actual) and X%, such that probability of failure is 0.88 hours per year or less.</t>
  </si>
  <si>
    <t>RESULTS</t>
  </si>
  <si>
    <t>Nameplate %</t>
  </si>
  <si>
    <t>Shortfall Count</t>
  </si>
  <si>
    <t>Valid data count</t>
  </si>
  <si>
    <t>Lowest actual output</t>
  </si>
  <si>
    <t>Gen State &gt;=100%</t>
  </si>
  <si>
    <t>Scaling</t>
  </si>
  <si>
    <t>PACE Forecast Result</t>
  </si>
  <si>
    <t>Shortfall</t>
  </si>
  <si>
    <t>x</t>
  </si>
  <si>
    <t>% Availability &amp; Ramp</t>
  </si>
  <si>
    <t>E0 Failures</t>
  </si>
  <si>
    <t>E0 Reserves (aMW)</t>
  </si>
  <si>
    <t>E0 Reserves Avg %</t>
  </si>
  <si>
    <t>E0 N%</t>
  </si>
  <si>
    <t>Hourly BAAL Up East0</t>
  </si>
  <si>
    <t>Gen Shape East0</t>
  </si>
  <si>
    <t>Implied Actual Gen East0</t>
  </si>
  <si>
    <t>Gen State East0</t>
  </si>
  <si>
    <t>East0 Reserves Held</t>
  </si>
  <si>
    <t>E0</t>
  </si>
  <si>
    <t>E0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</si>
</sst>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_(* #,##0_);_(* \(#,##0\);_(* &quot;-&quot;??_);_(@_)"/>
    <numFmt numFmtId="168" formatCode="_(* #,##0_);[Red]_(* \(#,##0\);_(* &quot;-&quot;_);_(@_)"/>
    <numFmt numFmtId="171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5" fillId="0" borderId="0"/>
    <xf numFmtId="168" fontId="6" fillId="0" borderId="0"/>
    <xf numFmtId="0" fontId="1" fillId="0" borderId="0"/>
  </cellStyleXfs>
  <cellXfs count="38">
    <xf numFmtId="0" fontId="0" fillId="0" borderId="0" xfId="0"/>
    <xf numFmtId="14" fontId="0" fillId="0" borderId="0" xfId="0" applyNumberFormat="1"/>
    <xf numFmtId="2" fontId="0" fillId="0" borderId="0" xfId="0" applyNumberFormat="1"/>
    <xf numFmtId="9" fontId="0" fillId="0" borderId="0" xfId="0" applyNumberFormat="1"/>
    <xf numFmtId="22" fontId="0" fillId="0" borderId="0" xfId="0" applyNumberFormat="1"/>
    <xf numFmtId="0" fontId="0" fillId="0" borderId="0" xfId="0" applyBorder="1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2" fillId="0" borderId="1" xfId="0" applyNumberFormat="1" applyFont="1" applyBorder="1" applyAlignment="1">
      <alignment horizontal="center" wrapText="1"/>
    </xf>
    <xf numFmtId="2" fontId="2" fillId="0" borderId="1" xfId="2" applyNumberFormat="1" applyFont="1" applyBorder="1" applyAlignment="1">
      <alignment horizontal="center" wrapText="1"/>
    </xf>
    <xf numFmtId="2" fontId="2" fillId="0" borderId="0" xfId="1" applyNumberFormat="1" applyFont="1" applyBorder="1" applyAlignment="1">
      <alignment horizontal="center" wrapText="1"/>
    </xf>
    <xf numFmtId="2" fontId="0" fillId="0" borderId="0" xfId="0" applyNumberFormat="1" applyAlignment="1">
      <alignment wrapText="1"/>
    </xf>
    <xf numFmtId="2" fontId="2" fillId="0" borderId="0" xfId="2" applyNumberFormat="1" applyFont="1" applyAlignment="1">
      <alignment wrapText="1"/>
    </xf>
    <xf numFmtId="164" fontId="2" fillId="0" borderId="0" xfId="2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1" fontId="2" fillId="0" borderId="1" xfId="2" applyNumberFormat="1" applyFont="1" applyBorder="1" applyAlignment="1">
      <alignment horizontal="center" wrapText="1"/>
    </xf>
    <xf numFmtId="166" fontId="0" fillId="0" borderId="0" xfId="2" applyNumberFormat="1" applyFont="1"/>
    <xf numFmtId="0" fontId="2" fillId="0" borderId="0" xfId="0" applyFont="1"/>
    <xf numFmtId="165" fontId="2" fillId="0" borderId="0" xfId="0" applyNumberFormat="1" applyFont="1"/>
    <xf numFmtId="2" fontId="2" fillId="0" borderId="0" xfId="0" applyNumberFormat="1" applyFont="1" applyBorder="1" applyAlignment="1">
      <alignment horizontal="center" wrapText="1"/>
    </xf>
    <xf numFmtId="43" fontId="0" fillId="0" borderId="0" xfId="1" applyFont="1" applyAlignment="1">
      <alignment horizontal="center"/>
    </xf>
    <xf numFmtId="0" fontId="3" fillId="0" borderId="0" xfId="0" applyFont="1"/>
    <xf numFmtId="10" fontId="0" fillId="0" borderId="0" xfId="0" applyNumberFormat="1"/>
    <xf numFmtId="9" fontId="0" fillId="0" borderId="0" xfId="2" applyFont="1" applyAlignment="1">
      <alignment horizontal="center"/>
    </xf>
    <xf numFmtId="166" fontId="0" fillId="0" borderId="0" xfId="0" applyNumberFormat="1"/>
    <xf numFmtId="166" fontId="2" fillId="0" borderId="0" xfId="2" applyNumberFormat="1" applyFont="1" applyAlignment="1">
      <alignment wrapText="1"/>
    </xf>
    <xf numFmtId="43" fontId="0" fillId="0" borderId="0" xfId="1" applyNumberFormat="1" applyFont="1"/>
    <xf numFmtId="167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9" fontId="0" fillId="0" borderId="0" xfId="2" applyNumberFormat="1" applyFont="1"/>
    <xf numFmtId="43" fontId="0" fillId="0" borderId="0" xfId="1" applyFont="1"/>
    <xf numFmtId="166" fontId="0" fillId="2" borderId="0" xfId="2" applyNumberFormat="1" applyFont="1" applyFill="1"/>
    <xf numFmtId="167" fontId="0" fillId="0" borderId="0" xfId="1" applyNumberFormat="1" applyFont="1"/>
    <xf numFmtId="171" fontId="0" fillId="0" borderId="0" xfId="0" applyNumberFormat="1"/>
    <xf numFmtId="2" fontId="0" fillId="2" borderId="0" xfId="0" applyNumberFormat="1" applyFill="1"/>
    <xf numFmtId="2" fontId="2" fillId="0" borderId="0" xfId="0" applyNumberFormat="1" applyFont="1"/>
    <xf numFmtId="166" fontId="2" fillId="0" borderId="0" xfId="0" applyNumberFormat="1" applyFont="1"/>
  </cellXfs>
  <cellStyles count="8">
    <cellStyle name="Comma" xfId="1" builtinId="3"/>
    <cellStyle name="Comma 2" xfId="4"/>
    <cellStyle name="Normal" xfId="0" builtinId="0"/>
    <cellStyle name="Normal 176 2" xfId="7"/>
    <cellStyle name="Normal 2" xfId="5"/>
    <cellStyle name="Normal 3" xfId="3"/>
    <cellStyle name="Normal 3 3" xfId="6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BAAL%20Limits%20and%20EIM%20Flex%20Rs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E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AL Source"/>
      <sheetName val="Flex Credit"/>
      <sheetName val="BAAL vs PAC"/>
      <sheetName val="Chart EIM Credit"/>
    </sheetNames>
    <sheetDataSet>
      <sheetData sheetId="0">
        <row r="1">
          <cell r="B1" t="str">
            <v>BAAL Exceedance Probability</v>
          </cell>
        </row>
        <row r="2">
          <cell r="B2" t="str">
            <v>MW</v>
          </cell>
        </row>
        <row r="3">
          <cell r="B3">
            <v>1</v>
          </cell>
        </row>
        <row r="4">
          <cell r="B4">
            <v>2</v>
          </cell>
        </row>
        <row r="5">
          <cell r="B5">
            <v>3</v>
          </cell>
        </row>
        <row r="6">
          <cell r="B6">
            <v>4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  <cell r="C9">
            <v>0.999</v>
          </cell>
          <cell r="D9">
            <v>0.997</v>
          </cell>
        </row>
        <row r="10">
          <cell r="B10">
            <v>8</v>
          </cell>
          <cell r="C10">
            <v>0.999</v>
          </cell>
          <cell r="D10">
            <v>0.997</v>
          </cell>
        </row>
        <row r="11">
          <cell r="B11">
            <v>9</v>
          </cell>
          <cell r="C11">
            <v>0.999</v>
          </cell>
          <cell r="D11">
            <v>0.996</v>
          </cell>
        </row>
        <row r="12">
          <cell r="B12">
            <v>10</v>
          </cell>
          <cell r="C12">
            <v>0.998</v>
          </cell>
          <cell r="D12">
            <v>0.996</v>
          </cell>
        </row>
        <row r="13">
          <cell r="B13">
            <v>11</v>
          </cell>
          <cell r="C13">
            <v>0.998</v>
          </cell>
          <cell r="D13">
            <v>0.996</v>
          </cell>
        </row>
        <row r="14">
          <cell r="B14">
            <v>12</v>
          </cell>
          <cell r="C14">
            <v>0.998</v>
          </cell>
          <cell r="D14">
            <v>0.995</v>
          </cell>
        </row>
        <row r="15">
          <cell r="B15">
            <v>13</v>
          </cell>
          <cell r="C15">
            <v>0.998</v>
          </cell>
          <cell r="D15">
            <v>0.995</v>
          </cell>
        </row>
        <row r="16">
          <cell r="B16">
            <v>14</v>
          </cell>
          <cell r="C16">
            <v>0.998</v>
          </cell>
          <cell r="D16">
            <v>0.99399999999999999</v>
          </cell>
        </row>
        <row r="17">
          <cell r="B17">
            <v>15</v>
          </cell>
          <cell r="C17">
            <v>0.997</v>
          </cell>
          <cell r="D17">
            <v>0.99399999999999999</v>
          </cell>
        </row>
        <row r="18">
          <cell r="B18">
            <v>16</v>
          </cell>
          <cell r="C18">
            <v>0.997</v>
          </cell>
          <cell r="D18">
            <v>0.99299999999999999</v>
          </cell>
        </row>
        <row r="19">
          <cell r="B19">
            <v>17</v>
          </cell>
          <cell r="C19">
            <v>0.997</v>
          </cell>
          <cell r="D19">
            <v>0.99299999999999999</v>
          </cell>
        </row>
        <row r="20">
          <cell r="B20">
            <v>18</v>
          </cell>
          <cell r="C20">
            <v>0.997</v>
          </cell>
          <cell r="D20">
            <v>0.99199999999999999</v>
          </cell>
        </row>
        <row r="21">
          <cell r="B21">
            <v>19</v>
          </cell>
          <cell r="C21">
            <v>0.996</v>
          </cell>
          <cell r="D21">
            <v>0.99199999999999999</v>
          </cell>
        </row>
        <row r="22">
          <cell r="B22">
            <v>20</v>
          </cell>
          <cell r="C22">
            <v>0.996</v>
          </cell>
          <cell r="D22">
            <v>0.99099999999999999</v>
          </cell>
        </row>
        <row r="23">
          <cell r="B23">
            <v>21</v>
          </cell>
          <cell r="C23">
            <v>0.996</v>
          </cell>
          <cell r="D23">
            <v>0.99099999999999999</v>
          </cell>
        </row>
        <row r="24">
          <cell r="B24">
            <v>22</v>
          </cell>
          <cell r="C24">
            <v>0.996</v>
          </cell>
          <cell r="D24">
            <v>0.99</v>
          </cell>
        </row>
        <row r="25">
          <cell r="B25">
            <v>23</v>
          </cell>
          <cell r="C25">
            <v>0.995</v>
          </cell>
          <cell r="D25">
            <v>0.99</v>
          </cell>
        </row>
        <row r="26">
          <cell r="B26">
            <v>24</v>
          </cell>
          <cell r="C26">
            <v>0.995</v>
          </cell>
          <cell r="D26">
            <v>0.98899999999999999</v>
          </cell>
        </row>
        <row r="27">
          <cell r="B27">
            <v>25</v>
          </cell>
          <cell r="C27">
            <v>0.995</v>
          </cell>
          <cell r="D27">
            <v>0.98899999999999999</v>
          </cell>
        </row>
        <row r="28">
          <cell r="B28">
            <v>26</v>
          </cell>
          <cell r="C28">
            <v>0.995</v>
          </cell>
          <cell r="D28">
            <v>0.98799999999999999</v>
          </cell>
        </row>
        <row r="29">
          <cell r="B29">
            <v>27</v>
          </cell>
          <cell r="C29">
            <v>0.995</v>
          </cell>
          <cell r="D29">
            <v>0.98799999999999999</v>
          </cell>
        </row>
        <row r="30">
          <cell r="B30">
            <v>28</v>
          </cell>
          <cell r="C30">
            <v>0.99399999999999999</v>
          </cell>
          <cell r="D30">
            <v>0.98699999999999999</v>
          </cell>
        </row>
        <row r="31">
          <cell r="B31">
            <v>29</v>
          </cell>
          <cell r="C31">
            <v>0.99399999999999999</v>
          </cell>
          <cell r="D31">
            <v>0.98699999999999999</v>
          </cell>
        </row>
        <row r="32">
          <cell r="B32">
            <v>30</v>
          </cell>
          <cell r="C32">
            <v>0.99399999999999999</v>
          </cell>
          <cell r="D32">
            <v>0.98699999999999999</v>
          </cell>
        </row>
        <row r="33">
          <cell r="B33">
            <v>31</v>
          </cell>
          <cell r="C33">
            <v>0.99399999999999999</v>
          </cell>
          <cell r="D33">
            <v>0.98599999999999999</v>
          </cell>
        </row>
        <row r="34">
          <cell r="B34">
            <v>32</v>
          </cell>
          <cell r="C34">
            <v>0.99399999999999999</v>
          </cell>
          <cell r="D34">
            <v>0.98599999999999999</v>
          </cell>
        </row>
        <row r="35">
          <cell r="B35">
            <v>33</v>
          </cell>
          <cell r="C35">
            <v>0.99299999999999999</v>
          </cell>
          <cell r="D35">
            <v>0.98499999999999999</v>
          </cell>
        </row>
        <row r="36">
          <cell r="B36">
            <v>34</v>
          </cell>
          <cell r="C36">
            <v>0.99299999999999999</v>
          </cell>
          <cell r="D36">
            <v>0.98399999999999999</v>
          </cell>
        </row>
        <row r="37">
          <cell r="B37">
            <v>35</v>
          </cell>
          <cell r="C37">
            <v>0.99299999999999999</v>
          </cell>
          <cell r="D37">
            <v>0.98399999999999999</v>
          </cell>
        </row>
        <row r="38">
          <cell r="B38">
            <v>36</v>
          </cell>
          <cell r="C38">
            <v>0.99299999999999999</v>
          </cell>
          <cell r="D38">
            <v>0.98299999999999998</v>
          </cell>
        </row>
        <row r="39">
          <cell r="B39">
            <v>37</v>
          </cell>
          <cell r="C39">
            <v>0.99299999999999999</v>
          </cell>
          <cell r="D39">
            <v>0.98199999999999998</v>
          </cell>
        </row>
        <row r="40">
          <cell r="B40">
            <v>38</v>
          </cell>
          <cell r="C40">
            <v>0.99199999999999999</v>
          </cell>
          <cell r="D40">
            <v>0.98199999999999998</v>
          </cell>
        </row>
        <row r="41">
          <cell r="B41">
            <v>39</v>
          </cell>
          <cell r="C41">
            <v>0.99199999999999999</v>
          </cell>
          <cell r="D41">
            <v>0.98099999999999998</v>
          </cell>
        </row>
        <row r="42">
          <cell r="B42">
            <v>40</v>
          </cell>
          <cell r="C42">
            <v>0.99199999999999999</v>
          </cell>
          <cell r="D42">
            <v>0.98</v>
          </cell>
        </row>
        <row r="43">
          <cell r="B43">
            <v>41</v>
          </cell>
          <cell r="C43">
            <v>0.99199999999999999</v>
          </cell>
          <cell r="D43">
            <v>0.97899999999999998</v>
          </cell>
        </row>
        <row r="44">
          <cell r="B44">
            <v>42</v>
          </cell>
          <cell r="C44">
            <v>0.99199999999999999</v>
          </cell>
          <cell r="D44">
            <v>0.97799999999999998</v>
          </cell>
        </row>
        <row r="45">
          <cell r="B45">
            <v>43</v>
          </cell>
          <cell r="C45">
            <v>0.99099999999999999</v>
          </cell>
          <cell r="D45">
            <v>0.97699999999999998</v>
          </cell>
        </row>
        <row r="46">
          <cell r="B46">
            <v>44</v>
          </cell>
          <cell r="C46">
            <v>0.99099999999999999</v>
          </cell>
          <cell r="D46">
            <v>0.97599999999999998</v>
          </cell>
        </row>
        <row r="47">
          <cell r="B47">
            <v>45</v>
          </cell>
          <cell r="C47">
            <v>0.99099999999999999</v>
          </cell>
          <cell r="D47">
            <v>0.97399999999999998</v>
          </cell>
        </row>
        <row r="48">
          <cell r="B48">
            <v>46</v>
          </cell>
          <cell r="C48">
            <v>0.99099999999999999</v>
          </cell>
          <cell r="D48">
            <v>0.97299999999999998</v>
          </cell>
        </row>
        <row r="49">
          <cell r="B49">
            <v>47</v>
          </cell>
          <cell r="C49">
            <v>0.99099999999999999</v>
          </cell>
          <cell r="D49">
            <v>0.97199999999999998</v>
          </cell>
        </row>
        <row r="50">
          <cell r="B50">
            <v>48</v>
          </cell>
          <cell r="C50">
            <v>0.99</v>
          </cell>
          <cell r="D50">
            <v>0.97</v>
          </cell>
        </row>
        <row r="51">
          <cell r="B51">
            <v>49</v>
          </cell>
          <cell r="C51">
            <v>0.99</v>
          </cell>
          <cell r="D51">
            <v>0.96899999999999997</v>
          </cell>
        </row>
        <row r="52">
          <cell r="B52">
            <v>50</v>
          </cell>
          <cell r="C52">
            <v>0.99</v>
          </cell>
          <cell r="D52">
            <v>0.96699999999999997</v>
          </cell>
        </row>
        <row r="53">
          <cell r="B53">
            <v>51</v>
          </cell>
          <cell r="C53">
            <v>0.99</v>
          </cell>
          <cell r="D53">
            <v>0.96499999999999997</v>
          </cell>
        </row>
        <row r="54">
          <cell r="B54">
            <v>52</v>
          </cell>
          <cell r="C54">
            <v>0.98899999999999999</v>
          </cell>
          <cell r="D54">
            <v>0.96299999999999997</v>
          </cell>
        </row>
        <row r="55">
          <cell r="B55">
            <v>53</v>
          </cell>
          <cell r="C55">
            <v>0.98899999999999999</v>
          </cell>
          <cell r="D55">
            <v>0.96099999999999997</v>
          </cell>
        </row>
        <row r="56">
          <cell r="B56">
            <v>54</v>
          </cell>
          <cell r="C56">
            <v>0.98899999999999999</v>
          </cell>
          <cell r="D56">
            <v>0.96</v>
          </cell>
        </row>
        <row r="57">
          <cell r="B57">
            <v>55</v>
          </cell>
          <cell r="C57">
            <v>0.98899999999999999</v>
          </cell>
          <cell r="D57">
            <v>0.95699999999999996</v>
          </cell>
        </row>
        <row r="58">
          <cell r="B58">
            <v>56</v>
          </cell>
          <cell r="C58">
            <v>0.98799999999999999</v>
          </cell>
          <cell r="D58">
            <v>0.95499999999999996</v>
          </cell>
        </row>
        <row r="59">
          <cell r="B59">
            <v>57</v>
          </cell>
          <cell r="C59">
            <v>0.98799999999999999</v>
          </cell>
          <cell r="D59">
            <v>0.95299999999999996</v>
          </cell>
        </row>
        <row r="60">
          <cell r="B60">
            <v>58</v>
          </cell>
          <cell r="C60">
            <v>0.98799999999999999</v>
          </cell>
          <cell r="D60">
            <v>0.95099999999999996</v>
          </cell>
        </row>
        <row r="61">
          <cell r="B61">
            <v>59</v>
          </cell>
          <cell r="C61">
            <v>0.98799999999999999</v>
          </cell>
          <cell r="D61">
            <v>0.94899999999999995</v>
          </cell>
        </row>
        <row r="62">
          <cell r="B62">
            <v>60</v>
          </cell>
          <cell r="C62">
            <v>0.98799999999999999</v>
          </cell>
          <cell r="D62">
            <v>0.94599999999999995</v>
          </cell>
        </row>
        <row r="63">
          <cell r="B63">
            <v>61</v>
          </cell>
          <cell r="C63">
            <v>0.98699999999999999</v>
          </cell>
          <cell r="D63">
            <v>0.94399999999999995</v>
          </cell>
        </row>
        <row r="64">
          <cell r="B64">
            <v>62</v>
          </cell>
          <cell r="C64">
            <v>0.98699999999999999</v>
          </cell>
          <cell r="D64">
            <v>0.94100000000000006</v>
          </cell>
        </row>
        <row r="65">
          <cell r="B65">
            <v>63</v>
          </cell>
          <cell r="C65">
            <v>0.98699999999999999</v>
          </cell>
          <cell r="D65">
            <v>0.93900000000000006</v>
          </cell>
        </row>
        <row r="66">
          <cell r="B66">
            <v>64</v>
          </cell>
          <cell r="C66">
            <v>0.98699999999999999</v>
          </cell>
          <cell r="D66">
            <v>0.93599999999999994</v>
          </cell>
        </row>
        <row r="67">
          <cell r="B67">
            <v>65</v>
          </cell>
          <cell r="C67">
            <v>0.98699999999999999</v>
          </cell>
          <cell r="D67">
            <v>0.93399999999999994</v>
          </cell>
        </row>
        <row r="68">
          <cell r="B68">
            <v>66</v>
          </cell>
          <cell r="C68">
            <v>0.98599999999999999</v>
          </cell>
          <cell r="D68">
            <v>0.93100000000000005</v>
          </cell>
        </row>
        <row r="69">
          <cell r="B69">
            <v>67</v>
          </cell>
          <cell r="C69">
            <v>0.98599999999999999</v>
          </cell>
          <cell r="D69">
            <v>0.92800000000000005</v>
          </cell>
        </row>
        <row r="70">
          <cell r="B70">
            <v>68</v>
          </cell>
          <cell r="C70">
            <v>0.98599999999999999</v>
          </cell>
          <cell r="D70">
            <v>0.92600000000000005</v>
          </cell>
        </row>
        <row r="71">
          <cell r="B71">
            <v>69</v>
          </cell>
          <cell r="C71">
            <v>0.98599999999999999</v>
          </cell>
          <cell r="D71">
            <v>0.92300000000000004</v>
          </cell>
        </row>
        <row r="72">
          <cell r="B72">
            <v>70</v>
          </cell>
          <cell r="C72">
            <v>0.98599999999999999</v>
          </cell>
          <cell r="D72">
            <v>0.92</v>
          </cell>
        </row>
        <row r="73">
          <cell r="B73">
            <v>71</v>
          </cell>
          <cell r="C73">
            <v>0.98499999999999999</v>
          </cell>
          <cell r="D73">
            <v>0.91800000000000004</v>
          </cell>
        </row>
        <row r="74">
          <cell r="B74">
            <v>72</v>
          </cell>
          <cell r="C74">
            <v>0.98499999999999999</v>
          </cell>
          <cell r="D74">
            <v>0.91500000000000004</v>
          </cell>
        </row>
        <row r="75">
          <cell r="B75">
            <v>73</v>
          </cell>
          <cell r="C75">
            <v>0.98499999999999999</v>
          </cell>
          <cell r="D75">
            <v>0.91200000000000003</v>
          </cell>
        </row>
        <row r="76">
          <cell r="B76">
            <v>74</v>
          </cell>
          <cell r="C76">
            <v>0.98499999999999999</v>
          </cell>
          <cell r="D76">
            <v>0.90900000000000003</v>
          </cell>
        </row>
        <row r="77">
          <cell r="B77">
            <v>75</v>
          </cell>
          <cell r="C77">
            <v>0.98399999999999999</v>
          </cell>
          <cell r="D77">
            <v>0.90600000000000003</v>
          </cell>
        </row>
        <row r="78">
          <cell r="B78">
            <v>76</v>
          </cell>
          <cell r="C78">
            <v>0.98399999999999999</v>
          </cell>
          <cell r="D78">
            <v>0.90400000000000003</v>
          </cell>
        </row>
        <row r="79">
          <cell r="B79">
            <v>77</v>
          </cell>
          <cell r="C79">
            <v>0.98399999999999999</v>
          </cell>
          <cell r="D79">
            <v>0.90100000000000002</v>
          </cell>
        </row>
        <row r="80">
          <cell r="B80">
            <v>78</v>
          </cell>
          <cell r="C80">
            <v>0.98399999999999999</v>
          </cell>
          <cell r="D80">
            <v>0.89900000000000002</v>
          </cell>
        </row>
        <row r="81">
          <cell r="B81">
            <v>79</v>
          </cell>
          <cell r="C81">
            <v>0.98299999999999998</v>
          </cell>
          <cell r="D81">
            <v>0.89600000000000002</v>
          </cell>
        </row>
        <row r="82">
          <cell r="B82">
            <v>80</v>
          </cell>
          <cell r="C82">
            <v>0.98299999999999998</v>
          </cell>
          <cell r="D82">
            <v>0.89300000000000002</v>
          </cell>
        </row>
        <row r="83">
          <cell r="B83">
            <v>81</v>
          </cell>
          <cell r="C83">
            <v>0.98299999999999998</v>
          </cell>
          <cell r="D83">
            <v>0.89100000000000001</v>
          </cell>
        </row>
        <row r="84">
          <cell r="B84">
            <v>82</v>
          </cell>
          <cell r="C84">
            <v>0.98199999999999998</v>
          </cell>
          <cell r="D84">
            <v>0.88800000000000001</v>
          </cell>
        </row>
        <row r="85">
          <cell r="B85">
            <v>83</v>
          </cell>
          <cell r="C85">
            <v>0.98199999999999998</v>
          </cell>
          <cell r="D85">
            <v>0.88600000000000001</v>
          </cell>
        </row>
        <row r="86">
          <cell r="B86">
            <v>84</v>
          </cell>
          <cell r="C86">
            <v>0.98199999999999998</v>
          </cell>
          <cell r="D86">
            <v>0.88300000000000001</v>
          </cell>
        </row>
        <row r="87">
          <cell r="B87">
            <v>85</v>
          </cell>
          <cell r="C87">
            <v>0.98099999999999998</v>
          </cell>
          <cell r="D87">
            <v>0.88</v>
          </cell>
        </row>
        <row r="88">
          <cell r="B88">
            <v>86</v>
          </cell>
          <cell r="C88">
            <v>0.98099999999999998</v>
          </cell>
          <cell r="D88">
            <v>0.877</v>
          </cell>
        </row>
        <row r="89">
          <cell r="B89">
            <v>87</v>
          </cell>
          <cell r="C89">
            <v>0.98099999999999998</v>
          </cell>
          <cell r="D89">
            <v>0.875</v>
          </cell>
        </row>
        <row r="90">
          <cell r="B90">
            <v>88</v>
          </cell>
          <cell r="C90">
            <v>0.98</v>
          </cell>
          <cell r="D90">
            <v>0.872</v>
          </cell>
        </row>
        <row r="91">
          <cell r="B91">
            <v>89</v>
          </cell>
          <cell r="C91">
            <v>0.98</v>
          </cell>
          <cell r="D91">
            <v>0.87</v>
          </cell>
        </row>
        <row r="92">
          <cell r="B92">
            <v>90</v>
          </cell>
          <cell r="C92">
            <v>0.98</v>
          </cell>
          <cell r="D92">
            <v>0.86699999999999999</v>
          </cell>
        </row>
        <row r="93">
          <cell r="B93">
            <v>91</v>
          </cell>
          <cell r="C93">
            <v>0.97899999999999998</v>
          </cell>
          <cell r="D93">
            <v>0.86499999999999999</v>
          </cell>
        </row>
        <row r="94">
          <cell r="B94">
            <v>92</v>
          </cell>
          <cell r="C94">
            <v>0.97899999999999998</v>
          </cell>
          <cell r="D94">
            <v>0.86199999999999999</v>
          </cell>
        </row>
        <row r="95">
          <cell r="B95">
            <v>93</v>
          </cell>
          <cell r="C95">
            <v>0.97799999999999998</v>
          </cell>
          <cell r="D95">
            <v>0.86</v>
          </cell>
        </row>
        <row r="96">
          <cell r="B96">
            <v>94</v>
          </cell>
          <cell r="C96">
            <v>0.97799999999999998</v>
          </cell>
          <cell r="D96">
            <v>0.85699999999999998</v>
          </cell>
        </row>
        <row r="97">
          <cell r="B97">
            <v>95</v>
          </cell>
          <cell r="C97">
            <v>0.97799999999999998</v>
          </cell>
          <cell r="D97">
            <v>0.85499999999999998</v>
          </cell>
        </row>
        <row r="98">
          <cell r="B98">
            <v>96</v>
          </cell>
          <cell r="C98">
            <v>0.97699999999999998</v>
          </cell>
          <cell r="D98">
            <v>0.85199999999999998</v>
          </cell>
        </row>
        <row r="99">
          <cell r="B99">
            <v>97</v>
          </cell>
          <cell r="C99">
            <v>0.97699999999999998</v>
          </cell>
          <cell r="D99">
            <v>0.85</v>
          </cell>
        </row>
        <row r="100">
          <cell r="B100">
            <v>98</v>
          </cell>
          <cell r="C100">
            <v>0.97599999999999998</v>
          </cell>
          <cell r="D100">
            <v>0.84699999999999998</v>
          </cell>
        </row>
        <row r="101">
          <cell r="B101">
            <v>99</v>
          </cell>
          <cell r="C101">
            <v>0.97599999999999998</v>
          </cell>
          <cell r="D101">
            <v>0.84499999999999997</v>
          </cell>
        </row>
        <row r="102">
          <cell r="B102">
            <v>100</v>
          </cell>
          <cell r="C102">
            <v>0.97499999999999998</v>
          </cell>
          <cell r="D102">
            <v>0.84199999999999997</v>
          </cell>
        </row>
        <row r="103">
          <cell r="B103">
            <v>101</v>
          </cell>
          <cell r="C103">
            <v>0.97399999999999998</v>
          </cell>
          <cell r="D103">
            <v>0.84</v>
          </cell>
        </row>
        <row r="104">
          <cell r="B104">
            <v>102</v>
          </cell>
          <cell r="C104">
            <v>0.97399999999999998</v>
          </cell>
          <cell r="D104">
            <v>0.83699999999999997</v>
          </cell>
        </row>
        <row r="105">
          <cell r="B105">
            <v>103</v>
          </cell>
          <cell r="C105">
            <v>0.97299999999999998</v>
          </cell>
          <cell r="D105">
            <v>0.83499999999999996</v>
          </cell>
        </row>
        <row r="106">
          <cell r="B106">
            <v>104</v>
          </cell>
          <cell r="C106">
            <v>0.97299999999999998</v>
          </cell>
          <cell r="D106">
            <v>0.83299999999999996</v>
          </cell>
        </row>
        <row r="107">
          <cell r="B107">
            <v>105</v>
          </cell>
          <cell r="C107">
            <v>0.97199999999999998</v>
          </cell>
          <cell r="D107">
            <v>0.83099999999999996</v>
          </cell>
        </row>
        <row r="108">
          <cell r="B108">
            <v>106</v>
          </cell>
          <cell r="C108">
            <v>0.97099999999999997</v>
          </cell>
          <cell r="D108">
            <v>0.82800000000000007</v>
          </cell>
        </row>
        <row r="109">
          <cell r="B109">
            <v>107</v>
          </cell>
          <cell r="C109">
            <v>0.97099999999999997</v>
          </cell>
          <cell r="D109">
            <v>0.82600000000000007</v>
          </cell>
        </row>
        <row r="110">
          <cell r="B110">
            <v>108</v>
          </cell>
          <cell r="C110">
            <v>0.97</v>
          </cell>
          <cell r="D110">
            <v>0.82400000000000007</v>
          </cell>
        </row>
        <row r="111">
          <cell r="B111">
            <v>109</v>
          </cell>
          <cell r="C111">
            <v>0.96899999999999997</v>
          </cell>
          <cell r="D111">
            <v>0.82200000000000006</v>
          </cell>
        </row>
        <row r="112">
          <cell r="B112">
            <v>110</v>
          </cell>
          <cell r="C112">
            <v>0.96899999999999997</v>
          </cell>
          <cell r="D112">
            <v>0.81899999999999995</v>
          </cell>
        </row>
        <row r="113">
          <cell r="B113">
            <v>111</v>
          </cell>
          <cell r="C113">
            <v>0.96799999999999997</v>
          </cell>
          <cell r="D113">
            <v>0.81699999999999995</v>
          </cell>
        </row>
        <row r="114">
          <cell r="B114">
            <v>112</v>
          </cell>
          <cell r="C114">
            <v>0.96699999999999997</v>
          </cell>
          <cell r="D114">
            <v>0.81499999999999995</v>
          </cell>
        </row>
        <row r="115">
          <cell r="B115">
            <v>113</v>
          </cell>
          <cell r="C115">
            <v>0.96599999999999997</v>
          </cell>
          <cell r="D115">
            <v>0.81299999999999994</v>
          </cell>
        </row>
        <row r="116">
          <cell r="B116">
            <v>114</v>
          </cell>
          <cell r="C116">
            <v>0.96599999999999997</v>
          </cell>
          <cell r="D116">
            <v>0.81099999999999994</v>
          </cell>
        </row>
        <row r="117">
          <cell r="B117">
            <v>115</v>
          </cell>
          <cell r="C117">
            <v>0.96499999999999997</v>
          </cell>
          <cell r="D117">
            <v>0.80800000000000005</v>
          </cell>
        </row>
        <row r="118">
          <cell r="B118">
            <v>116</v>
          </cell>
          <cell r="C118">
            <v>0.96399999999999997</v>
          </cell>
          <cell r="D118">
            <v>0.80600000000000005</v>
          </cell>
        </row>
        <row r="119">
          <cell r="B119">
            <v>117</v>
          </cell>
          <cell r="C119">
            <v>0.96299999999999997</v>
          </cell>
          <cell r="D119">
            <v>0.80400000000000005</v>
          </cell>
        </row>
        <row r="120">
          <cell r="B120">
            <v>118</v>
          </cell>
          <cell r="C120">
            <v>0.96199999999999997</v>
          </cell>
          <cell r="D120">
            <v>0.80200000000000005</v>
          </cell>
        </row>
        <row r="121">
          <cell r="B121">
            <v>119</v>
          </cell>
          <cell r="C121">
            <v>0.96199999999999997</v>
          </cell>
          <cell r="D121">
            <v>0.8</v>
          </cell>
        </row>
        <row r="122">
          <cell r="B122">
            <v>120</v>
          </cell>
          <cell r="C122">
            <v>0.96099999999999997</v>
          </cell>
          <cell r="D122">
            <v>0.79800000000000004</v>
          </cell>
        </row>
        <row r="123">
          <cell r="B123">
            <v>121</v>
          </cell>
          <cell r="C123">
            <v>0.96</v>
          </cell>
          <cell r="D123">
            <v>0.79600000000000004</v>
          </cell>
        </row>
        <row r="124">
          <cell r="B124">
            <v>122</v>
          </cell>
          <cell r="C124">
            <v>0.95899999999999996</v>
          </cell>
          <cell r="D124">
            <v>0.79400000000000004</v>
          </cell>
        </row>
        <row r="125">
          <cell r="B125">
            <v>123</v>
          </cell>
          <cell r="C125">
            <v>0.95799999999999996</v>
          </cell>
          <cell r="D125">
            <v>0.79200000000000004</v>
          </cell>
        </row>
        <row r="126">
          <cell r="B126">
            <v>124</v>
          </cell>
          <cell r="C126">
            <v>0.95699999999999996</v>
          </cell>
          <cell r="D126">
            <v>0.79100000000000004</v>
          </cell>
        </row>
        <row r="127">
          <cell r="B127">
            <v>125</v>
          </cell>
          <cell r="C127">
            <v>0.95599999999999996</v>
          </cell>
          <cell r="D127">
            <v>0.78900000000000003</v>
          </cell>
        </row>
        <row r="128">
          <cell r="B128">
            <v>126</v>
          </cell>
          <cell r="C128">
            <v>0.95499999999999996</v>
          </cell>
          <cell r="D128">
            <v>0.78700000000000003</v>
          </cell>
        </row>
        <row r="129">
          <cell r="B129">
            <v>127</v>
          </cell>
          <cell r="C129">
            <v>0.95399999999999996</v>
          </cell>
          <cell r="D129">
            <v>0.78500000000000003</v>
          </cell>
        </row>
        <row r="130">
          <cell r="B130">
            <v>128</v>
          </cell>
          <cell r="C130">
            <v>0.95299999999999996</v>
          </cell>
          <cell r="D130">
            <v>0.78400000000000003</v>
          </cell>
        </row>
        <row r="131">
          <cell r="B131">
            <v>129</v>
          </cell>
          <cell r="C131">
            <v>0.95199999999999996</v>
          </cell>
          <cell r="D131">
            <v>0.78200000000000003</v>
          </cell>
        </row>
        <row r="132">
          <cell r="B132">
            <v>130</v>
          </cell>
          <cell r="C132">
            <v>0.95199999999999996</v>
          </cell>
          <cell r="D132">
            <v>0.78</v>
          </cell>
        </row>
        <row r="133">
          <cell r="B133">
            <v>131</v>
          </cell>
          <cell r="C133">
            <v>0.95099999999999996</v>
          </cell>
          <cell r="D133">
            <v>0.77800000000000002</v>
          </cell>
        </row>
        <row r="134">
          <cell r="B134">
            <v>132</v>
          </cell>
          <cell r="C134">
            <v>0.95</v>
          </cell>
          <cell r="D134">
            <v>0.77600000000000002</v>
          </cell>
        </row>
        <row r="135">
          <cell r="B135">
            <v>133</v>
          </cell>
          <cell r="C135">
            <v>0.94899999999999995</v>
          </cell>
          <cell r="D135">
            <v>0.77400000000000002</v>
          </cell>
        </row>
        <row r="136">
          <cell r="B136">
            <v>134</v>
          </cell>
          <cell r="C136">
            <v>0.94799999999999995</v>
          </cell>
          <cell r="D136">
            <v>0.57499999999999996</v>
          </cell>
        </row>
        <row r="137">
          <cell r="B137">
            <v>135</v>
          </cell>
          <cell r="C137">
            <v>0.94599999999999995</v>
          </cell>
          <cell r="D137">
            <v>0</v>
          </cell>
        </row>
        <row r="138">
          <cell r="B138">
            <v>136</v>
          </cell>
          <cell r="C138">
            <v>0.94499999999999995</v>
          </cell>
          <cell r="D138">
            <v>0</v>
          </cell>
        </row>
        <row r="139">
          <cell r="B139">
            <v>137</v>
          </cell>
          <cell r="C139">
            <v>0.94399999999999995</v>
          </cell>
          <cell r="D139">
            <v>0</v>
          </cell>
        </row>
        <row r="140">
          <cell r="B140">
            <v>138</v>
          </cell>
          <cell r="C140">
            <v>0.94299999999999995</v>
          </cell>
          <cell r="D140">
            <v>0</v>
          </cell>
        </row>
        <row r="141">
          <cell r="B141">
            <v>139</v>
          </cell>
          <cell r="C141">
            <v>0.94199999999999995</v>
          </cell>
          <cell r="D141">
            <v>0</v>
          </cell>
        </row>
        <row r="142">
          <cell r="B142">
            <v>140</v>
          </cell>
          <cell r="C142">
            <v>0.94100000000000006</v>
          </cell>
          <cell r="D142">
            <v>0</v>
          </cell>
        </row>
        <row r="143">
          <cell r="B143">
            <v>141</v>
          </cell>
          <cell r="C143">
            <v>0.94</v>
          </cell>
          <cell r="D143">
            <v>0</v>
          </cell>
        </row>
        <row r="144">
          <cell r="B144">
            <v>142</v>
          </cell>
          <cell r="C144">
            <v>0.93799999999999994</v>
          </cell>
          <cell r="D144">
            <v>0</v>
          </cell>
        </row>
        <row r="145">
          <cell r="B145">
            <v>143</v>
          </cell>
          <cell r="C145">
            <v>0.93700000000000006</v>
          </cell>
          <cell r="D145">
            <v>0</v>
          </cell>
        </row>
        <row r="146">
          <cell r="B146">
            <v>144</v>
          </cell>
          <cell r="C146">
            <v>0.93599999999999994</v>
          </cell>
          <cell r="D146">
            <v>0</v>
          </cell>
        </row>
        <row r="147">
          <cell r="B147">
            <v>145</v>
          </cell>
          <cell r="C147">
            <v>0.93500000000000005</v>
          </cell>
          <cell r="D147">
            <v>0</v>
          </cell>
        </row>
        <row r="148">
          <cell r="B148">
            <v>146</v>
          </cell>
          <cell r="C148">
            <v>0.93399999999999994</v>
          </cell>
          <cell r="D148">
            <v>0</v>
          </cell>
        </row>
        <row r="149">
          <cell r="B149">
            <v>147</v>
          </cell>
          <cell r="C149">
            <v>0.93300000000000005</v>
          </cell>
          <cell r="D149">
            <v>0</v>
          </cell>
        </row>
        <row r="150">
          <cell r="B150">
            <v>148</v>
          </cell>
          <cell r="C150">
            <v>0.93100000000000005</v>
          </cell>
          <cell r="D150">
            <v>0</v>
          </cell>
        </row>
        <row r="151">
          <cell r="B151">
            <v>149</v>
          </cell>
          <cell r="C151">
            <v>0.92999999999999994</v>
          </cell>
          <cell r="D151">
            <v>0</v>
          </cell>
        </row>
        <row r="152">
          <cell r="B152">
            <v>150</v>
          </cell>
          <cell r="C152">
            <v>0.92900000000000005</v>
          </cell>
          <cell r="D152">
            <v>0</v>
          </cell>
        </row>
        <row r="153">
          <cell r="B153">
            <v>151</v>
          </cell>
          <cell r="C153">
            <v>0.92800000000000005</v>
          </cell>
          <cell r="D153">
            <v>0</v>
          </cell>
        </row>
        <row r="154">
          <cell r="B154">
            <v>152</v>
          </cell>
          <cell r="C154">
            <v>0.92700000000000005</v>
          </cell>
          <cell r="D154">
            <v>0</v>
          </cell>
        </row>
        <row r="155">
          <cell r="B155">
            <v>153</v>
          </cell>
          <cell r="C155">
            <v>0.92600000000000005</v>
          </cell>
          <cell r="D155">
            <v>0</v>
          </cell>
        </row>
        <row r="156">
          <cell r="B156">
            <v>154</v>
          </cell>
          <cell r="C156">
            <v>0.92400000000000004</v>
          </cell>
          <cell r="D156">
            <v>0</v>
          </cell>
        </row>
        <row r="157">
          <cell r="B157">
            <v>155</v>
          </cell>
          <cell r="C157">
            <v>0.92300000000000004</v>
          </cell>
          <cell r="D157">
            <v>0</v>
          </cell>
        </row>
        <row r="158">
          <cell r="B158">
            <v>156</v>
          </cell>
          <cell r="C158">
            <v>0.92200000000000004</v>
          </cell>
          <cell r="D158">
            <v>0</v>
          </cell>
        </row>
        <row r="159">
          <cell r="B159">
            <v>157</v>
          </cell>
          <cell r="C159">
            <v>0.92100000000000004</v>
          </cell>
          <cell r="D159">
            <v>0</v>
          </cell>
        </row>
        <row r="160">
          <cell r="B160">
            <v>158</v>
          </cell>
          <cell r="C160">
            <v>0.92</v>
          </cell>
          <cell r="D160">
            <v>0</v>
          </cell>
        </row>
        <row r="161">
          <cell r="B161">
            <v>159</v>
          </cell>
          <cell r="C161">
            <v>0.91900000000000004</v>
          </cell>
          <cell r="D161">
            <v>0</v>
          </cell>
        </row>
        <row r="162">
          <cell r="B162">
            <v>160</v>
          </cell>
          <cell r="C162">
            <v>0.91800000000000004</v>
          </cell>
          <cell r="D162">
            <v>0</v>
          </cell>
        </row>
        <row r="163">
          <cell r="B163">
            <v>161</v>
          </cell>
          <cell r="C163">
            <v>0.91600000000000004</v>
          </cell>
          <cell r="D163">
            <v>0</v>
          </cell>
        </row>
        <row r="164">
          <cell r="B164">
            <v>162</v>
          </cell>
          <cell r="C164">
            <v>0.91500000000000004</v>
          </cell>
          <cell r="D164">
            <v>0</v>
          </cell>
        </row>
        <row r="165">
          <cell r="B165">
            <v>163</v>
          </cell>
          <cell r="C165">
            <v>0.91400000000000003</v>
          </cell>
          <cell r="D165">
            <v>0</v>
          </cell>
        </row>
        <row r="166">
          <cell r="B166">
            <v>164</v>
          </cell>
          <cell r="C166">
            <v>0.91200000000000003</v>
          </cell>
          <cell r="D166">
            <v>0</v>
          </cell>
        </row>
        <row r="167">
          <cell r="B167">
            <v>165</v>
          </cell>
          <cell r="C167">
            <v>0.91100000000000003</v>
          </cell>
          <cell r="D167">
            <v>0</v>
          </cell>
        </row>
        <row r="168">
          <cell r="B168">
            <v>166</v>
          </cell>
          <cell r="C168">
            <v>0.91</v>
          </cell>
          <cell r="D168">
            <v>0</v>
          </cell>
        </row>
        <row r="169">
          <cell r="B169">
            <v>167</v>
          </cell>
          <cell r="C169">
            <v>0.90900000000000003</v>
          </cell>
          <cell r="D169">
            <v>0</v>
          </cell>
        </row>
        <row r="170">
          <cell r="B170">
            <v>168</v>
          </cell>
          <cell r="C170">
            <v>0.90800000000000003</v>
          </cell>
          <cell r="D170">
            <v>0</v>
          </cell>
        </row>
        <row r="171">
          <cell r="B171">
            <v>169</v>
          </cell>
          <cell r="C171">
            <v>0.90700000000000003</v>
          </cell>
          <cell r="D171">
            <v>0</v>
          </cell>
        </row>
        <row r="172">
          <cell r="B172">
            <v>170</v>
          </cell>
          <cell r="C172">
            <v>0.90500000000000003</v>
          </cell>
          <cell r="D172">
            <v>0</v>
          </cell>
        </row>
        <row r="173">
          <cell r="B173">
            <v>171</v>
          </cell>
          <cell r="C173">
            <v>0.90400000000000003</v>
          </cell>
          <cell r="D173">
            <v>0</v>
          </cell>
        </row>
        <row r="174">
          <cell r="B174">
            <v>172</v>
          </cell>
          <cell r="C174">
            <v>0.90300000000000002</v>
          </cell>
          <cell r="D174">
            <v>0</v>
          </cell>
        </row>
        <row r="175">
          <cell r="B175">
            <v>173</v>
          </cell>
          <cell r="C175">
            <v>0.90200000000000002</v>
          </cell>
          <cell r="D175">
            <v>0</v>
          </cell>
        </row>
        <row r="176">
          <cell r="B176">
            <v>174</v>
          </cell>
          <cell r="C176">
            <v>0.90100000000000002</v>
          </cell>
          <cell r="D176">
            <v>0</v>
          </cell>
        </row>
        <row r="177">
          <cell r="B177">
            <v>175</v>
          </cell>
          <cell r="C177">
            <v>0.89900000000000002</v>
          </cell>
          <cell r="D177">
            <v>0</v>
          </cell>
        </row>
        <row r="178">
          <cell r="B178">
            <v>176</v>
          </cell>
          <cell r="C178">
            <v>0.89800000000000002</v>
          </cell>
          <cell r="D178">
            <v>0</v>
          </cell>
        </row>
        <row r="179">
          <cell r="B179">
            <v>177</v>
          </cell>
          <cell r="C179">
            <v>0.89700000000000002</v>
          </cell>
          <cell r="D179">
            <v>0</v>
          </cell>
        </row>
        <row r="180">
          <cell r="B180">
            <v>178</v>
          </cell>
          <cell r="C180">
            <v>0.89600000000000002</v>
          </cell>
          <cell r="D180">
            <v>0</v>
          </cell>
        </row>
        <row r="181">
          <cell r="B181">
            <v>179</v>
          </cell>
          <cell r="C181">
            <v>0.89500000000000002</v>
          </cell>
          <cell r="D181">
            <v>0</v>
          </cell>
        </row>
        <row r="182">
          <cell r="B182">
            <v>180</v>
          </cell>
          <cell r="C182">
            <v>0.89400000000000002</v>
          </cell>
          <cell r="D182">
            <v>0</v>
          </cell>
        </row>
        <row r="183">
          <cell r="B183">
            <v>181</v>
          </cell>
          <cell r="C183">
            <v>0.89300000000000002</v>
          </cell>
          <cell r="D183">
            <v>0</v>
          </cell>
        </row>
        <row r="184">
          <cell r="B184">
            <v>182</v>
          </cell>
          <cell r="C184">
            <v>0.89100000000000001</v>
          </cell>
          <cell r="D184">
            <v>0</v>
          </cell>
        </row>
        <row r="185">
          <cell r="B185">
            <v>183</v>
          </cell>
          <cell r="C185">
            <v>0.89</v>
          </cell>
          <cell r="D185">
            <v>0</v>
          </cell>
        </row>
        <row r="186">
          <cell r="B186">
            <v>184</v>
          </cell>
          <cell r="C186">
            <v>0.88900000000000001</v>
          </cell>
          <cell r="D186">
            <v>0</v>
          </cell>
        </row>
        <row r="187">
          <cell r="B187">
            <v>185</v>
          </cell>
          <cell r="C187">
            <v>0.88800000000000001</v>
          </cell>
          <cell r="D187">
            <v>0</v>
          </cell>
        </row>
        <row r="188">
          <cell r="B188">
            <v>186</v>
          </cell>
          <cell r="C188">
            <v>0.88700000000000001</v>
          </cell>
          <cell r="D188">
            <v>0</v>
          </cell>
        </row>
        <row r="189">
          <cell r="B189">
            <v>187</v>
          </cell>
          <cell r="C189">
            <v>0.88600000000000001</v>
          </cell>
          <cell r="D189">
            <v>0</v>
          </cell>
        </row>
        <row r="190">
          <cell r="B190">
            <v>188</v>
          </cell>
          <cell r="C190">
            <v>0.88500000000000001</v>
          </cell>
          <cell r="D190">
            <v>0</v>
          </cell>
        </row>
        <row r="191">
          <cell r="B191">
            <v>189</v>
          </cell>
          <cell r="C191">
            <v>0.88300000000000001</v>
          </cell>
          <cell r="D191">
            <v>0</v>
          </cell>
        </row>
        <row r="192">
          <cell r="B192">
            <v>190</v>
          </cell>
          <cell r="C192">
            <v>0.88200000000000001</v>
          </cell>
          <cell r="D192">
            <v>0</v>
          </cell>
        </row>
        <row r="193">
          <cell r="B193">
            <v>191</v>
          </cell>
          <cell r="C193">
            <v>0.88100000000000001</v>
          </cell>
          <cell r="D193">
            <v>0</v>
          </cell>
        </row>
        <row r="194">
          <cell r="B194">
            <v>192</v>
          </cell>
          <cell r="C194">
            <v>0.65999999999999992</v>
          </cell>
          <cell r="D194">
            <v>0</v>
          </cell>
        </row>
        <row r="195">
          <cell r="B195">
            <v>193</v>
          </cell>
          <cell r="C195">
            <v>0.65900000000000003</v>
          </cell>
          <cell r="D195">
            <v>0</v>
          </cell>
        </row>
        <row r="196">
          <cell r="B196">
            <v>194</v>
          </cell>
          <cell r="C196">
            <v>0.65799999999999992</v>
          </cell>
          <cell r="D196">
            <v>0</v>
          </cell>
        </row>
        <row r="197">
          <cell r="B197">
            <v>195</v>
          </cell>
          <cell r="C197">
            <v>0.65700000000000003</v>
          </cell>
          <cell r="D197">
            <v>0</v>
          </cell>
        </row>
        <row r="198">
          <cell r="B198">
            <v>196</v>
          </cell>
          <cell r="C198">
            <v>0.65700000000000003</v>
          </cell>
          <cell r="D198">
            <v>0</v>
          </cell>
        </row>
        <row r="199">
          <cell r="B199">
            <v>197</v>
          </cell>
          <cell r="C199">
            <v>0.65600000000000003</v>
          </cell>
          <cell r="D199">
            <v>0</v>
          </cell>
        </row>
        <row r="200">
          <cell r="B200">
            <v>198</v>
          </cell>
          <cell r="C200">
            <v>0.65500000000000003</v>
          </cell>
          <cell r="D200">
            <v>0</v>
          </cell>
        </row>
        <row r="201">
          <cell r="B201">
            <v>199</v>
          </cell>
          <cell r="C201">
            <v>0.65400000000000003</v>
          </cell>
          <cell r="D201">
            <v>0</v>
          </cell>
        </row>
        <row r="202">
          <cell r="B202">
            <v>200</v>
          </cell>
          <cell r="C202">
            <v>0</v>
          </cell>
          <cell r="D202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3">
        <row r="65"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4.4999999999999998E-2</v>
          </cell>
          <cell r="CI65">
            <v>0.28874999999999995</v>
          </cell>
          <cell r="CJ65">
            <v>0.72</v>
          </cell>
          <cell r="CK65">
            <v>0.97</v>
          </cell>
          <cell r="CL65">
            <v>0.91374999999999995</v>
          </cell>
          <cell r="CM65">
            <v>0.84250000000000003</v>
          </cell>
          <cell r="CN65">
            <v>0.89124999999999999</v>
          </cell>
          <cell r="CO65">
            <v>0.96</v>
          </cell>
          <cell r="CP65">
            <v>0.91625000000000001</v>
          </cell>
          <cell r="CQ65">
            <v>0.75875000000000004</v>
          </cell>
          <cell r="CR65">
            <v>0.35499999999999998</v>
          </cell>
          <cell r="CS65">
            <v>0.06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</row>
        <row r="66"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1.125E-2</v>
          </cell>
          <cell r="CH66">
            <v>7.4999999999999997E-2</v>
          </cell>
          <cell r="CI66">
            <v>0.33374999999999999</v>
          </cell>
          <cell r="CJ66">
            <v>0.76750000000000007</v>
          </cell>
          <cell r="CK66">
            <v>0.98</v>
          </cell>
          <cell r="CL66">
            <v>0.97375</v>
          </cell>
          <cell r="CM66">
            <v>0.97</v>
          </cell>
          <cell r="CN66">
            <v>0.95124999999999993</v>
          </cell>
          <cell r="CO66">
            <v>0.97</v>
          </cell>
          <cell r="CP66">
            <v>0.97</v>
          </cell>
          <cell r="CQ66">
            <v>0.94500000000000006</v>
          </cell>
          <cell r="CR66">
            <v>0.67375000000000007</v>
          </cell>
          <cell r="CS66">
            <v>0.21375</v>
          </cell>
          <cell r="CT66">
            <v>1.125E-2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</row>
        <row r="67"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1.4999999999999999E-2</v>
          </cell>
          <cell r="CH67">
            <v>6.9999999999999993E-2</v>
          </cell>
          <cell r="CI67">
            <v>0.35249999999999998</v>
          </cell>
          <cell r="CJ67">
            <v>0.83</v>
          </cell>
          <cell r="CK67">
            <v>0.98375000000000001</v>
          </cell>
          <cell r="CL67">
            <v>0.99</v>
          </cell>
          <cell r="CM67">
            <v>0.98375000000000001</v>
          </cell>
          <cell r="CN67">
            <v>0.98</v>
          </cell>
          <cell r="CO67">
            <v>0.98</v>
          </cell>
          <cell r="CP67">
            <v>0.98</v>
          </cell>
          <cell r="CQ67">
            <v>0.98</v>
          </cell>
          <cell r="CR67">
            <v>0.98</v>
          </cell>
          <cell r="CS67">
            <v>0.8175</v>
          </cell>
          <cell r="CT67">
            <v>0.35749999999999998</v>
          </cell>
          <cell r="CU67">
            <v>5.2500000000000005E-2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</row>
        <row r="68"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3.3750000000000002E-2</v>
          </cell>
          <cell r="CH68">
            <v>0.17249999999999999</v>
          </cell>
          <cell r="CI68">
            <v>0.47499999999999998</v>
          </cell>
          <cell r="CJ68">
            <v>0.83624999999999994</v>
          </cell>
          <cell r="CK68">
            <v>0.98</v>
          </cell>
          <cell r="CL68">
            <v>0.97375</v>
          </cell>
          <cell r="CM68">
            <v>0.96375</v>
          </cell>
          <cell r="CN68">
            <v>0.97</v>
          </cell>
          <cell r="CO68">
            <v>0.96375</v>
          </cell>
          <cell r="CP68">
            <v>0.97</v>
          </cell>
          <cell r="CQ68">
            <v>0.97</v>
          </cell>
          <cell r="CR68">
            <v>0.96375</v>
          </cell>
          <cell r="CS68">
            <v>0.89124999999999999</v>
          </cell>
          <cell r="CT68">
            <v>0.50624999999999998</v>
          </cell>
          <cell r="CU68">
            <v>0.11874999999999998</v>
          </cell>
          <cell r="CV68">
            <v>3.7499999999999999E-3</v>
          </cell>
          <cell r="CW68">
            <v>0</v>
          </cell>
          <cell r="CX68">
            <v>0</v>
          </cell>
          <cell r="CY68">
            <v>0</v>
          </cell>
        </row>
        <row r="69"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7.4999999999999997E-3</v>
          </cell>
          <cell r="CG69">
            <v>0.11000000000000001</v>
          </cell>
          <cell r="CH69">
            <v>0.51124999999999998</v>
          </cell>
          <cell r="CI69">
            <v>0.94125000000000003</v>
          </cell>
          <cell r="CJ69">
            <v>0.96750000000000003</v>
          </cell>
          <cell r="CK69">
            <v>0.98</v>
          </cell>
          <cell r="CL69">
            <v>0.98</v>
          </cell>
          <cell r="CM69">
            <v>0.98</v>
          </cell>
          <cell r="CN69">
            <v>0.98</v>
          </cell>
          <cell r="CO69">
            <v>0.98</v>
          </cell>
          <cell r="CP69">
            <v>0.98</v>
          </cell>
          <cell r="CQ69">
            <v>0.98</v>
          </cell>
          <cell r="CR69">
            <v>0.98</v>
          </cell>
          <cell r="CS69">
            <v>0.96124999999999994</v>
          </cell>
          <cell r="CT69">
            <v>0.73124999999999996</v>
          </cell>
          <cell r="CU69">
            <v>0.26875000000000004</v>
          </cell>
          <cell r="CV69">
            <v>2.6250000000000002E-2</v>
          </cell>
          <cell r="CW69">
            <v>0</v>
          </cell>
          <cell r="CX69">
            <v>0</v>
          </cell>
          <cell r="CY69">
            <v>0</v>
          </cell>
        </row>
        <row r="70"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1.4999999999999999E-2</v>
          </cell>
          <cell r="CG70">
            <v>0.1225</v>
          </cell>
          <cell r="CH70">
            <v>0.52249999999999996</v>
          </cell>
          <cell r="CI70">
            <v>0.97124999999999995</v>
          </cell>
          <cell r="CJ70">
            <v>0.99</v>
          </cell>
          <cell r="CK70">
            <v>0.98375000000000001</v>
          </cell>
          <cell r="CL70">
            <v>0.98</v>
          </cell>
          <cell r="CM70">
            <v>0.98</v>
          </cell>
          <cell r="CN70">
            <v>0.98</v>
          </cell>
          <cell r="CO70">
            <v>0.98</v>
          </cell>
          <cell r="CP70">
            <v>0.98</v>
          </cell>
          <cell r="CQ70">
            <v>0.98</v>
          </cell>
          <cell r="CR70">
            <v>0.98</v>
          </cell>
          <cell r="CS70">
            <v>0.96750000000000003</v>
          </cell>
          <cell r="CT70">
            <v>0.76624999999999999</v>
          </cell>
          <cell r="CU70">
            <v>0.30625000000000002</v>
          </cell>
          <cell r="CV70">
            <v>3.7500000000000006E-2</v>
          </cell>
          <cell r="CW70">
            <v>0</v>
          </cell>
          <cell r="CX70">
            <v>0</v>
          </cell>
          <cell r="CY70">
            <v>0</v>
          </cell>
        </row>
        <row r="71"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7.4999999999999997E-3</v>
          </cell>
          <cell r="CG71">
            <v>0.12124999999999998</v>
          </cell>
          <cell r="CH71">
            <v>0.49249999999999999</v>
          </cell>
          <cell r="CI71">
            <v>0.87874999999999992</v>
          </cell>
          <cell r="CJ71">
            <v>0.96750000000000003</v>
          </cell>
          <cell r="CK71">
            <v>0.98</v>
          </cell>
          <cell r="CL71">
            <v>0.98</v>
          </cell>
          <cell r="CM71">
            <v>0.98</v>
          </cell>
          <cell r="CN71">
            <v>0.98</v>
          </cell>
          <cell r="CO71">
            <v>0.98</v>
          </cell>
          <cell r="CP71">
            <v>0.98</v>
          </cell>
          <cell r="CQ71">
            <v>0.98</v>
          </cell>
          <cell r="CR71">
            <v>0.98</v>
          </cell>
          <cell r="CS71">
            <v>0.96124999999999994</v>
          </cell>
          <cell r="CT71">
            <v>0.76249999999999996</v>
          </cell>
          <cell r="CU71">
            <v>0.30625000000000002</v>
          </cell>
          <cell r="CV71">
            <v>3.7500000000000006E-2</v>
          </cell>
          <cell r="CW71">
            <v>0</v>
          </cell>
          <cell r="CX71">
            <v>0</v>
          </cell>
          <cell r="CY71">
            <v>0</v>
          </cell>
        </row>
        <row r="72"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5.6249999999999994E-2</v>
          </cell>
          <cell r="CH72">
            <v>0.22499999999999998</v>
          </cell>
          <cell r="CI72">
            <v>0.57874999999999999</v>
          </cell>
          <cell r="CJ72">
            <v>0.96750000000000003</v>
          </cell>
          <cell r="CK72">
            <v>0.98</v>
          </cell>
          <cell r="CL72">
            <v>0.98</v>
          </cell>
          <cell r="CM72">
            <v>0.98</v>
          </cell>
          <cell r="CN72">
            <v>0.98</v>
          </cell>
          <cell r="CO72">
            <v>0.98</v>
          </cell>
          <cell r="CP72">
            <v>0.98</v>
          </cell>
          <cell r="CQ72">
            <v>0.98</v>
          </cell>
          <cell r="CR72">
            <v>0.98</v>
          </cell>
          <cell r="CS72">
            <v>0.9425</v>
          </cell>
          <cell r="CT72">
            <v>0.65125</v>
          </cell>
          <cell r="CU72">
            <v>0.22125</v>
          </cell>
          <cell r="CV72">
            <v>2.2499999999999999E-2</v>
          </cell>
          <cell r="CW72">
            <v>0</v>
          </cell>
          <cell r="CX72">
            <v>0</v>
          </cell>
          <cell r="CY72">
            <v>0</v>
          </cell>
        </row>
      </sheetData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4.2669996234018432E-4</v>
          </cell>
          <cell r="AI9">
            <v>4.2669996234018432E-4</v>
          </cell>
        </row>
        <row r="10">
          <cell r="AG10">
            <v>2.9968082854803076E-2</v>
          </cell>
          <cell r="AI10">
            <v>2.9968082854803076E-2</v>
          </cell>
        </row>
        <row r="11">
          <cell r="AG11">
            <v>1.5657794910794106E-2</v>
          </cell>
          <cell r="AI11">
            <v>6.4699384499371324E-3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8.4381662712884244E-3</v>
          </cell>
          <cell r="AI14">
            <v>8.4381662712884244E-3</v>
          </cell>
        </row>
        <row r="15">
          <cell r="AG15">
            <v>2.657504120582431E-2</v>
          </cell>
          <cell r="AI15">
            <v>2.657504120582431E-2</v>
          </cell>
        </row>
        <row r="16">
          <cell r="AG16">
            <v>1.3501564711880866E-2</v>
          </cell>
          <cell r="AI16">
            <v>1.3501564711880866E-2</v>
          </cell>
        </row>
        <row r="17">
          <cell r="AG17">
            <v>4.0105001250110746E-3</v>
          </cell>
          <cell r="AI17">
            <v>4.0105001250110746E-3</v>
          </cell>
        </row>
        <row r="18">
          <cell r="AG18">
            <v>8.1107299809077882E-2</v>
          </cell>
          <cell r="AI18">
            <v>8.1107299809077882E-2</v>
          </cell>
        </row>
        <row r="19">
          <cell r="AG19">
            <v>9.3186562455977312E-2</v>
          </cell>
          <cell r="AI19">
            <v>9.3186562455977312E-2</v>
          </cell>
        </row>
        <row r="20">
          <cell r="AG20">
            <v>8.534848664158972E-3</v>
          </cell>
          <cell r="AI20">
            <v>8.534848664158972E-3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4.2669996234018432E-4</v>
          </cell>
          <cell r="AI33">
            <v>4.2669996234018432E-4</v>
          </cell>
        </row>
        <row r="34">
          <cell r="AG34">
            <v>3.7817765565402048E-2</v>
          </cell>
          <cell r="AI34">
            <v>3.7817765565402048E-2</v>
          </cell>
        </row>
        <row r="35">
          <cell r="AG35">
            <v>7.9861659820644054E-3</v>
          </cell>
          <cell r="AI35">
            <v>3.2999539621839332E-3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5.6372202473755281E-3</v>
          </cell>
          <cell r="AI38">
            <v>5.6372202473755281E-3</v>
          </cell>
        </row>
        <row r="39">
          <cell r="AG39">
            <v>7.8061766673643077E-2</v>
          </cell>
          <cell r="AI39">
            <v>7.8061766673643077E-2</v>
          </cell>
        </row>
        <row r="40">
          <cell r="AG40">
            <v>0.16101628016113023</v>
          </cell>
          <cell r="AI40">
            <v>0.16101628016113023</v>
          </cell>
        </row>
        <row r="41">
          <cell r="AG41">
            <v>0</v>
          </cell>
          <cell r="AI41">
            <v>0</v>
          </cell>
        </row>
        <row r="42">
          <cell r="AG42">
            <v>0.10037510166767748</v>
          </cell>
          <cell r="AI42">
            <v>0.10037510166767748</v>
          </cell>
        </row>
        <row r="43">
          <cell r="AG43">
            <v>7.9421967031649818E-2</v>
          </cell>
          <cell r="AI43">
            <v>7.9421967031649818E-2</v>
          </cell>
        </row>
        <row r="44">
          <cell r="AG44">
            <v>3.3232986857547114E-3</v>
          </cell>
          <cell r="AI44">
            <v>3.3232986857547114E-3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4.2669996234018432E-4</v>
          </cell>
          <cell r="AI57">
            <v>4.2669996234018432E-4</v>
          </cell>
        </row>
        <row r="58">
          <cell r="AG58">
            <v>2.34219729953766E-2</v>
          </cell>
          <cell r="AI58">
            <v>2.34219729953766E-2</v>
          </cell>
        </row>
        <row r="59">
          <cell r="AG59">
            <v>0.12152076428976827</v>
          </cell>
          <cell r="AI59">
            <v>5.0213447667660387E-2</v>
          </cell>
        </row>
        <row r="60">
          <cell r="AG60">
            <v>5.2543370058588685E-3</v>
          </cell>
          <cell r="AI60">
            <v>5.2543370058588685E-3</v>
          </cell>
        </row>
        <row r="61">
          <cell r="AG61">
            <v>1.2042240374944365E-2</v>
          </cell>
          <cell r="AI61">
            <v>1.2042240374944365E-2</v>
          </cell>
        </row>
        <row r="62">
          <cell r="AG62">
            <v>2.8642393455809529E-3</v>
          </cell>
          <cell r="AI62">
            <v>2.8642393455809529E-3</v>
          </cell>
        </row>
        <row r="63">
          <cell r="AG63">
            <v>7.354724540080318E-2</v>
          </cell>
          <cell r="AI63">
            <v>7.354724540080318E-2</v>
          </cell>
        </row>
        <row r="64">
          <cell r="AG64">
            <v>0.20157147369326642</v>
          </cell>
          <cell r="AI64">
            <v>0.20157147369326642</v>
          </cell>
        </row>
        <row r="65">
          <cell r="AG65">
            <v>8.1259437154481542E-2</v>
          </cell>
          <cell r="AI65">
            <v>8.1259437154481542E-2</v>
          </cell>
        </row>
        <row r="66">
          <cell r="AG66">
            <v>9.5993630214276815E-2</v>
          </cell>
          <cell r="AI66">
            <v>9.5993630214276815E-2</v>
          </cell>
        </row>
        <row r="67">
          <cell r="AG67">
            <v>4.2453988866931004E-2</v>
          </cell>
          <cell r="AI67">
            <v>4.2453988866931004E-2</v>
          </cell>
        </row>
        <row r="68">
          <cell r="AG68">
            <v>1.5865111312619012E-3</v>
          </cell>
          <cell r="AI68">
            <v>1.5865111312619012E-3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4.2669996234018432E-4</v>
          </cell>
          <cell r="AI81">
            <v>4.2669996234018432E-4</v>
          </cell>
        </row>
        <row r="82">
          <cell r="AG82">
            <v>7.0484397420337144E-2</v>
          </cell>
          <cell r="AI82">
            <v>7.0484397420337144E-2</v>
          </cell>
        </row>
        <row r="83">
          <cell r="AG83">
            <v>9.0810131989112076E-3</v>
          </cell>
          <cell r="AI83">
            <v>3.7523544531496518E-3</v>
          </cell>
        </row>
        <row r="84">
          <cell r="AG84">
            <v>4.7579549385804026E-3</v>
          </cell>
          <cell r="AI84">
            <v>4.7579549385804026E-3</v>
          </cell>
        </row>
        <row r="85">
          <cell r="AG85">
            <v>5.2240681775497913E-2</v>
          </cell>
          <cell r="AI85">
            <v>5.2240681775497913E-2</v>
          </cell>
        </row>
        <row r="86">
          <cell r="AG86">
            <v>1.1387241458906086E-2</v>
          </cell>
          <cell r="AI86">
            <v>1.1387241458906086E-2</v>
          </cell>
        </row>
        <row r="87">
          <cell r="AG87">
            <v>7.4145302734157689E-2</v>
          </cell>
          <cell r="AI87">
            <v>7.4145302734157689E-2</v>
          </cell>
        </row>
        <row r="88">
          <cell r="AG88">
            <v>0.13908237047519662</v>
          </cell>
          <cell r="AI88">
            <v>0.13908237047519662</v>
          </cell>
        </row>
        <row r="89">
          <cell r="AG89">
            <v>4.2563714238892665E-2</v>
          </cell>
          <cell r="AI89">
            <v>4.2563714238892665E-2</v>
          </cell>
        </row>
        <row r="90">
          <cell r="AG90">
            <v>3.5436417570956932E-2</v>
          </cell>
          <cell r="AI90">
            <v>3.5436417570956932E-2</v>
          </cell>
        </row>
        <row r="91">
          <cell r="AG91">
            <v>2.4537994623126513E-2</v>
          </cell>
          <cell r="AI91">
            <v>2.4537994623126513E-2</v>
          </cell>
        </row>
        <row r="92">
          <cell r="AG92">
            <v>1.9573639192468342E-3</v>
          </cell>
          <cell r="AI92">
            <v>1.9573639192468342E-3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4.2669996234018432E-4</v>
          </cell>
          <cell r="AI105">
            <v>4.2669996234018432E-4</v>
          </cell>
        </row>
        <row r="106">
          <cell r="AG106">
            <v>1.3002779837459209E-2</v>
          </cell>
          <cell r="AI106">
            <v>1.3002779837459209E-2</v>
          </cell>
        </row>
        <row r="107">
          <cell r="AG107">
            <v>0</v>
          </cell>
          <cell r="AI107">
            <v>0</v>
          </cell>
        </row>
        <row r="108">
          <cell r="AG108">
            <v>6.1087645358646463E-2</v>
          </cell>
          <cell r="AI108">
            <v>6.1087645358646463E-2</v>
          </cell>
        </row>
        <row r="109">
          <cell r="AG109">
            <v>8.9375239382505897E-2</v>
          </cell>
          <cell r="AI109">
            <v>8.9375239382505897E-2</v>
          </cell>
        </row>
        <row r="110">
          <cell r="AG110">
            <v>7.3854017307487752E-2</v>
          </cell>
          <cell r="AI110">
            <v>7.3854017307487752E-2</v>
          </cell>
        </row>
        <row r="111">
          <cell r="AG111">
            <v>9.8167840949051177E-2</v>
          </cell>
          <cell r="AI111">
            <v>9.8167840949051177E-2</v>
          </cell>
        </row>
        <row r="112">
          <cell r="AG112">
            <v>5.0465687207098722E-2</v>
          </cell>
          <cell r="AI112">
            <v>5.0465687207098722E-2</v>
          </cell>
        </row>
        <row r="113">
          <cell r="AG113">
            <v>0.31057329046638293</v>
          </cell>
          <cell r="AI113">
            <v>0.31057329046638293</v>
          </cell>
        </row>
        <row r="114">
          <cell r="AG114">
            <v>0.16295742755872597</v>
          </cell>
          <cell r="AI114">
            <v>0.16295742755872597</v>
          </cell>
        </row>
        <row r="115">
          <cell r="AG115">
            <v>3.6888812924900739E-2</v>
          </cell>
          <cell r="AI115">
            <v>3.6888812924900739E-2</v>
          </cell>
        </row>
        <row r="116">
          <cell r="AG116">
            <v>1.5835509073351792E-3</v>
          </cell>
          <cell r="AI116">
            <v>1.5835509073351792E-3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4.2669996234018432E-4</v>
          </cell>
          <cell r="AI129">
            <v>4.2669996234018432E-4</v>
          </cell>
        </row>
        <row r="130">
          <cell r="AG130">
            <v>6.6023425465772154E-2</v>
          </cell>
          <cell r="AI130">
            <v>6.6023425465772154E-2</v>
          </cell>
        </row>
        <row r="131">
          <cell r="AG131">
            <v>2.9539369219075289E-2</v>
          </cell>
          <cell r="AI131">
            <v>1.2205926938385975E-2</v>
          </cell>
        </row>
        <row r="132">
          <cell r="AG132">
            <v>1.308355235353101E-2</v>
          </cell>
          <cell r="AI132">
            <v>1.308355235353101E-2</v>
          </cell>
        </row>
        <row r="133">
          <cell r="AG133">
            <v>2.1509627358561392E-4</v>
          </cell>
          <cell r="AI133">
            <v>2.1509627358561392E-4</v>
          </cell>
        </row>
        <row r="134">
          <cell r="AG134">
            <v>3.6495478600466263E-3</v>
          </cell>
          <cell r="AI134">
            <v>3.6495478600466263E-3</v>
          </cell>
        </row>
        <row r="135">
          <cell r="AG135">
            <v>5.3156303402403321E-2</v>
          </cell>
          <cell r="AI135">
            <v>5.3156303402403321E-2</v>
          </cell>
        </row>
        <row r="136">
          <cell r="AG136">
            <v>8.9127501185484917E-2</v>
          </cell>
          <cell r="AI136">
            <v>8.9127501185484917E-2</v>
          </cell>
        </row>
        <row r="137">
          <cell r="AG137">
            <v>0.12268169250610146</v>
          </cell>
          <cell r="AI137">
            <v>0.12268169250610146</v>
          </cell>
        </row>
        <row r="138">
          <cell r="AG138">
            <v>8.3523672298448245E-2</v>
          </cell>
          <cell r="AI138">
            <v>8.3523672298448245E-2</v>
          </cell>
        </row>
        <row r="139">
          <cell r="AG139">
            <v>1.8010290938436174E-2</v>
          </cell>
          <cell r="AI139">
            <v>1.8010290938436174E-2</v>
          </cell>
        </row>
        <row r="140">
          <cell r="AG140">
            <v>0</v>
          </cell>
          <cell r="AI140">
            <v>0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4.2669996234018432E-4</v>
          </cell>
          <cell r="AI153">
            <v>4.2669996234018432E-4</v>
          </cell>
        </row>
        <row r="154">
          <cell r="AG154">
            <v>7.7571076163272856E-2</v>
          </cell>
          <cell r="AI154">
            <v>7.7571076163272856E-2</v>
          </cell>
        </row>
        <row r="155">
          <cell r="AG155">
            <v>5.6079412931732811E-2</v>
          </cell>
          <cell r="AI155">
            <v>2.3172506220961758E-2</v>
          </cell>
        </row>
        <row r="156">
          <cell r="AG156">
            <v>5.5317438250132743E-3</v>
          </cell>
          <cell r="AI156">
            <v>5.5317438250132743E-3</v>
          </cell>
        </row>
        <row r="157">
          <cell r="AG157">
            <v>0</v>
          </cell>
          <cell r="AI157">
            <v>0</v>
          </cell>
        </row>
        <row r="158">
          <cell r="AG158">
            <v>0.167002501278916</v>
          </cell>
          <cell r="AI158">
            <v>0.167002501278916</v>
          </cell>
        </row>
        <row r="159">
          <cell r="AG159">
            <v>4.2140601671151898E-2</v>
          </cell>
          <cell r="AI159">
            <v>4.2140601671151898E-2</v>
          </cell>
        </row>
        <row r="160">
          <cell r="AG160">
            <v>3.8244005765831389E-2</v>
          </cell>
          <cell r="AI160">
            <v>3.8244005765831389E-2</v>
          </cell>
        </row>
        <row r="161">
          <cell r="AG161">
            <v>0.14527463758739304</v>
          </cell>
          <cell r="AI161">
            <v>0.14527463758739304</v>
          </cell>
        </row>
        <row r="162">
          <cell r="AG162">
            <v>0.20730254430825334</v>
          </cell>
          <cell r="AI162">
            <v>0.20730254430825334</v>
          </cell>
        </row>
        <row r="163">
          <cell r="AG163">
            <v>0.10126618399040849</v>
          </cell>
          <cell r="AI163">
            <v>0.10126618399040849</v>
          </cell>
        </row>
        <row r="164">
          <cell r="AG164">
            <v>1.1276184382655432E-2</v>
          </cell>
          <cell r="AI164">
            <v>1.1276184382655432E-2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4.2669996234018432E-4</v>
          </cell>
          <cell r="AI177">
            <v>4.2669996234018432E-4</v>
          </cell>
        </row>
        <row r="178">
          <cell r="AG178">
            <v>6.297541089389716E-2</v>
          </cell>
          <cell r="AI178">
            <v>6.297541089389716E-2</v>
          </cell>
        </row>
        <row r="179">
          <cell r="AG179">
            <v>1.9478561468849413E-3</v>
          </cell>
          <cell r="AI179">
            <v>8.0487127666932241E-4</v>
          </cell>
        </row>
        <row r="180">
          <cell r="AG180">
            <v>0</v>
          </cell>
          <cell r="AI180">
            <v>0</v>
          </cell>
        </row>
        <row r="181">
          <cell r="AG181">
            <v>0</v>
          </cell>
          <cell r="AI181">
            <v>0</v>
          </cell>
        </row>
        <row r="182">
          <cell r="AG182">
            <v>0</v>
          </cell>
          <cell r="AI182">
            <v>0</v>
          </cell>
        </row>
        <row r="183">
          <cell r="AG183">
            <v>8.7851778091534022E-2</v>
          </cell>
          <cell r="AI183">
            <v>8.7851778091534022E-2</v>
          </cell>
        </row>
        <row r="184">
          <cell r="AG184">
            <v>0.24997285519586515</v>
          </cell>
          <cell r="AI184">
            <v>0.24997285519586515</v>
          </cell>
        </row>
        <row r="185">
          <cell r="AG185">
            <v>0.11873935257954546</v>
          </cell>
          <cell r="AI185">
            <v>0.11873935257954546</v>
          </cell>
        </row>
        <row r="186">
          <cell r="AG186">
            <v>7.613507306499899E-2</v>
          </cell>
          <cell r="AI186">
            <v>7.613507306499899E-2</v>
          </cell>
        </row>
        <row r="187">
          <cell r="AG187">
            <v>1.2546559387881549E-2</v>
          </cell>
          <cell r="AI187">
            <v>1.2546559387881549E-2</v>
          </cell>
        </row>
        <row r="188">
          <cell r="AG188">
            <v>1.8164359173206211E-3</v>
          </cell>
          <cell r="AI188">
            <v>1.8164359173206211E-3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4.2669996234018432E-4</v>
          </cell>
          <cell r="AI201">
            <v>4.2669996234018432E-4</v>
          </cell>
        </row>
        <row r="202">
          <cell r="AG202">
            <v>9.2267661792775242E-3</v>
          </cell>
          <cell r="AI202">
            <v>9.2267661792775242E-3</v>
          </cell>
        </row>
        <row r="203">
          <cell r="AG203">
            <v>0</v>
          </cell>
          <cell r="AI203">
            <v>0</v>
          </cell>
        </row>
        <row r="204">
          <cell r="AG204">
            <v>1.755219444902863E-2</v>
          </cell>
          <cell r="AI204">
            <v>1.755219444902863E-2</v>
          </cell>
        </row>
        <row r="205">
          <cell r="AG205">
            <v>6.038486538808803E-2</v>
          </cell>
          <cell r="AI205">
            <v>6.038486538808803E-2</v>
          </cell>
        </row>
        <row r="206">
          <cell r="AG206">
            <v>0.10540689258253497</v>
          </cell>
          <cell r="AI206">
            <v>0.10540689258253497</v>
          </cell>
        </row>
        <row r="207">
          <cell r="AG207">
            <v>8.1016658080859949E-2</v>
          </cell>
          <cell r="AI207">
            <v>8.1016658080859949E-2</v>
          </cell>
        </row>
        <row r="208">
          <cell r="AG208">
            <v>5.670278579301908E-2</v>
          </cell>
          <cell r="AI208">
            <v>5.670278579301908E-2</v>
          </cell>
        </row>
        <row r="209">
          <cell r="AG209">
            <v>3.5394224600783002E-2</v>
          </cell>
          <cell r="AI209">
            <v>3.5394224600783002E-2</v>
          </cell>
        </row>
        <row r="210">
          <cell r="AG210">
            <v>0.25018891127142334</v>
          </cell>
          <cell r="AI210">
            <v>0.25018891127142334</v>
          </cell>
        </row>
        <row r="211">
          <cell r="AG211">
            <v>0.10725213868541503</v>
          </cell>
          <cell r="AI211">
            <v>0.10725213868541503</v>
          </cell>
        </row>
        <row r="212">
          <cell r="AG212">
            <v>0</v>
          </cell>
          <cell r="AI212">
            <v>0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4.2669996234018432E-4</v>
          </cell>
          <cell r="AI225">
            <v>4.2669996234018432E-4</v>
          </cell>
        </row>
        <row r="226">
          <cell r="AG226">
            <v>7.9031283559344329E-2</v>
          </cell>
          <cell r="AI226">
            <v>7.9031283559344329E-2</v>
          </cell>
        </row>
        <row r="227">
          <cell r="AG227">
            <v>3.7310088547612759E-2</v>
          </cell>
          <cell r="AI227">
            <v>1.5416856450096154E-2</v>
          </cell>
        </row>
        <row r="228">
          <cell r="AG228">
            <v>5.0615673068608556E-3</v>
          </cell>
          <cell r="AI228">
            <v>5.0615673068608556E-3</v>
          </cell>
        </row>
        <row r="229">
          <cell r="AG229">
            <v>0</v>
          </cell>
          <cell r="AI229">
            <v>0</v>
          </cell>
        </row>
        <row r="230">
          <cell r="AG230">
            <v>1.7336420683540799E-2</v>
          </cell>
          <cell r="AI230">
            <v>1.7336420683540799E-2</v>
          </cell>
        </row>
        <row r="231">
          <cell r="AG231">
            <v>0</v>
          </cell>
          <cell r="AI231">
            <v>0</v>
          </cell>
        </row>
        <row r="232">
          <cell r="AG232">
            <v>1.5212869310934157E-2</v>
          </cell>
          <cell r="AI232">
            <v>1.5212869310934157E-2</v>
          </cell>
        </row>
        <row r="233">
          <cell r="AG233">
            <v>0.3713363601515508</v>
          </cell>
          <cell r="AI233">
            <v>0.3713363601515508</v>
          </cell>
        </row>
        <row r="234">
          <cell r="AG234">
            <v>0.2836720600060898</v>
          </cell>
          <cell r="AI234">
            <v>0.2836720600060898</v>
          </cell>
        </row>
        <row r="235">
          <cell r="AG235">
            <v>0</v>
          </cell>
          <cell r="AI235">
            <v>0</v>
          </cell>
        </row>
        <row r="236">
          <cell r="AG236">
            <v>8.6557008980089473E-3</v>
          </cell>
          <cell r="AI236">
            <v>8.6557008980089473E-3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4.2669996234018432E-4</v>
          </cell>
          <cell r="AI249">
            <v>4.2669996234018432E-4</v>
          </cell>
        </row>
        <row r="250">
          <cell r="AG250">
            <v>0</v>
          </cell>
          <cell r="AI250">
            <v>0</v>
          </cell>
        </row>
        <row r="251">
          <cell r="AG251">
            <v>8.6183069686203272E-3</v>
          </cell>
          <cell r="AI251">
            <v>3.5611601727647004E-3</v>
          </cell>
        </row>
        <row r="252">
          <cell r="AG252">
            <v>5.0328596203518185E-2</v>
          </cell>
          <cell r="AI252">
            <v>5.0328596203518185E-2</v>
          </cell>
        </row>
        <row r="253">
          <cell r="AG253">
            <v>0.11358287619139652</v>
          </cell>
          <cell r="AI253">
            <v>0.11358287619139652</v>
          </cell>
        </row>
        <row r="254">
          <cell r="AG254">
            <v>0.13320561916126319</v>
          </cell>
          <cell r="AI254">
            <v>0.13320561916126319</v>
          </cell>
        </row>
        <row r="255">
          <cell r="AG255">
            <v>0.11817474197018105</v>
          </cell>
          <cell r="AI255">
            <v>0.11817474197018105</v>
          </cell>
        </row>
        <row r="256">
          <cell r="AG256">
            <v>5.5672104351020657E-2</v>
          </cell>
          <cell r="AI256">
            <v>5.5672104351020657E-2</v>
          </cell>
        </row>
        <row r="257">
          <cell r="AG257">
            <v>3.68271850986591E-2</v>
          </cell>
          <cell r="AI257">
            <v>3.68271850986591E-2</v>
          </cell>
        </row>
        <row r="258">
          <cell r="AG258">
            <v>0.16191516525882116</v>
          </cell>
          <cell r="AI258">
            <v>0.16191516525882116</v>
          </cell>
        </row>
        <row r="259">
          <cell r="AG259">
            <v>0.12751360531268935</v>
          </cell>
          <cell r="AI259">
            <v>0.12751360531268935</v>
          </cell>
        </row>
        <row r="260">
          <cell r="AG260">
            <v>1.069993318656674E-2</v>
          </cell>
          <cell r="AI260">
            <v>1.069993318656674E-2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4.2669996234018432E-4</v>
          </cell>
          <cell r="AI273">
            <v>4.2669996234018432E-4</v>
          </cell>
        </row>
        <row r="274">
          <cell r="AG274">
            <v>1.7084658484331425E-2</v>
          </cell>
          <cell r="AI274">
            <v>1.7084658484331425E-2</v>
          </cell>
        </row>
        <row r="275">
          <cell r="AG275">
            <v>0</v>
          </cell>
          <cell r="AI275">
            <v>0</v>
          </cell>
        </row>
        <row r="276">
          <cell r="AG276">
            <v>2.9510131033998729E-2</v>
          </cell>
          <cell r="AI276">
            <v>2.9510131033998729E-2</v>
          </cell>
        </row>
        <row r="277">
          <cell r="AG277">
            <v>7.295578915040031E-2</v>
          </cell>
          <cell r="AI277">
            <v>7.295578915040031E-2</v>
          </cell>
        </row>
        <row r="278">
          <cell r="AG278">
            <v>0.12789601526218936</v>
          </cell>
          <cell r="AI278">
            <v>0.12789601526218936</v>
          </cell>
        </row>
        <row r="279">
          <cell r="AG279">
            <v>7.5102973625830016E-2</v>
          </cell>
          <cell r="AI279">
            <v>7.5102973625830016E-2</v>
          </cell>
        </row>
        <row r="280">
          <cell r="AG280">
            <v>3.8913940985093418E-2</v>
          </cell>
          <cell r="AI280">
            <v>3.8913940985093418E-2</v>
          </cell>
        </row>
        <row r="281">
          <cell r="AG281">
            <v>4.7810570458802382E-2</v>
          </cell>
          <cell r="AI281">
            <v>4.7810570458802382E-2</v>
          </cell>
        </row>
        <row r="282">
          <cell r="AG282">
            <v>0.17948506188308705</v>
          </cell>
          <cell r="AI282">
            <v>0.17948506188308705</v>
          </cell>
        </row>
        <row r="283">
          <cell r="AG283">
            <v>0.1299834103438105</v>
          </cell>
          <cell r="AI283">
            <v>0.1299834103438105</v>
          </cell>
        </row>
        <row r="284">
          <cell r="AG284">
            <v>2.2211690128315278E-2</v>
          </cell>
          <cell r="AI284">
            <v>2.2211690128315278E-2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4.2669996234018432E-4</v>
          </cell>
          <cell r="AI297">
            <v>4.2669996234018432E-4</v>
          </cell>
        </row>
        <row r="298">
          <cell r="AG298">
            <v>4.8774759731814339E-3</v>
          </cell>
          <cell r="AI298">
            <v>4.8774759731814339E-3</v>
          </cell>
        </row>
        <row r="299">
          <cell r="AG299">
            <v>9.3011580617432359E-3</v>
          </cell>
          <cell r="AI299">
            <v>3.8433202449937626E-3</v>
          </cell>
        </row>
        <row r="300">
          <cell r="AG300">
            <v>0</v>
          </cell>
          <cell r="AI300">
            <v>0</v>
          </cell>
        </row>
        <row r="301">
          <cell r="AG301">
            <v>7.5311686698768837E-2</v>
          </cell>
          <cell r="AI301">
            <v>7.5311686698768837E-2</v>
          </cell>
        </row>
        <row r="302">
          <cell r="AG302">
            <v>4.410499558517339E-2</v>
          </cell>
          <cell r="AI302">
            <v>4.410499558517339E-2</v>
          </cell>
        </row>
        <row r="303">
          <cell r="AG303">
            <v>5.2243011990711685E-2</v>
          </cell>
          <cell r="AI303">
            <v>5.2243011990711685E-2</v>
          </cell>
        </row>
        <row r="304">
          <cell r="AG304">
            <v>0.1099509804170247</v>
          </cell>
          <cell r="AI304">
            <v>0.1099509804170247</v>
          </cell>
        </row>
        <row r="305">
          <cell r="AG305">
            <v>0.12343893791112384</v>
          </cell>
          <cell r="AI305">
            <v>0.12343893791112384</v>
          </cell>
        </row>
        <row r="306">
          <cell r="AG306">
            <v>0.27362254239847122</v>
          </cell>
          <cell r="AI306">
            <v>0.27362254239847122</v>
          </cell>
        </row>
        <row r="307">
          <cell r="AG307">
            <v>6.2966764565673003E-2</v>
          </cell>
          <cell r="AI307">
            <v>6.2966764565673003E-2</v>
          </cell>
        </row>
        <row r="308">
          <cell r="AG308">
            <v>1.7626647751151189E-2</v>
          </cell>
          <cell r="AI308">
            <v>1.7626647751151189E-2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4.2669996234018432E-4</v>
          </cell>
          <cell r="AI321">
            <v>4.2669996234018432E-4</v>
          </cell>
        </row>
        <row r="322">
          <cell r="AG322">
            <v>5.1882534916960158E-3</v>
          </cell>
          <cell r="AI322">
            <v>5.1882534916960158E-3</v>
          </cell>
        </row>
        <row r="323">
          <cell r="AG323">
            <v>4.4634585521474372E-3</v>
          </cell>
          <cell r="AI323">
            <v>1.8443402963677486E-3</v>
          </cell>
        </row>
        <row r="324">
          <cell r="AG324">
            <v>5.0108135042143988E-3</v>
          </cell>
          <cell r="AI324">
            <v>5.0108135042143988E-3</v>
          </cell>
        </row>
        <row r="325">
          <cell r="AG325">
            <v>1.0442934337108276E-2</v>
          </cell>
          <cell r="AI325">
            <v>1.0442934337108276E-2</v>
          </cell>
        </row>
        <row r="326">
          <cell r="AG326">
            <v>0.11766263338051508</v>
          </cell>
          <cell r="AI326">
            <v>0.11766263338051508</v>
          </cell>
        </row>
        <row r="327">
          <cell r="AG327">
            <v>6.4226541576729107E-2</v>
          </cell>
          <cell r="AI327">
            <v>6.4226541576729107E-2</v>
          </cell>
        </row>
        <row r="328">
          <cell r="AG328">
            <v>0.15707514668781125</v>
          </cell>
          <cell r="AI328">
            <v>0.15707514668781125</v>
          </cell>
        </row>
        <row r="329">
          <cell r="AG329">
            <v>0.25501823351787684</v>
          </cell>
          <cell r="AI329">
            <v>0.25501823351787684</v>
          </cell>
        </row>
        <row r="330">
          <cell r="AG330">
            <v>3.4337960949139497E-2</v>
          </cell>
          <cell r="AI330">
            <v>3.4337960949139497E-2</v>
          </cell>
        </row>
        <row r="331">
          <cell r="AG331">
            <v>5.5642938078380985E-2</v>
          </cell>
          <cell r="AI331">
            <v>5.5642938078380985E-2</v>
          </cell>
        </row>
        <row r="332">
          <cell r="AG332">
            <v>2.4999572900673075E-2</v>
          </cell>
          <cell r="AI332">
            <v>2.4999572900673075E-2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4.2669996234018432E-4</v>
          </cell>
          <cell r="AI345">
            <v>4.2669996234018432E-4</v>
          </cell>
        </row>
        <row r="346">
          <cell r="AG346">
            <v>5.8049892006983378E-2</v>
          </cell>
          <cell r="AI346">
            <v>5.8049892006983378E-2</v>
          </cell>
        </row>
        <row r="347">
          <cell r="AG347">
            <v>4.2310327498389949E-2</v>
          </cell>
          <cell r="AI347">
            <v>1.7482999124132873E-2</v>
          </cell>
        </row>
        <row r="348">
          <cell r="AG348">
            <v>0</v>
          </cell>
          <cell r="AI348">
            <v>0</v>
          </cell>
        </row>
        <row r="349">
          <cell r="AG349">
            <v>5.2076595473544074E-3</v>
          </cell>
          <cell r="AI349">
            <v>5.2076595473544074E-3</v>
          </cell>
        </row>
        <row r="350">
          <cell r="AG350">
            <v>6.9287754685941668E-3</v>
          </cell>
          <cell r="AI350">
            <v>6.9287754685941668E-3</v>
          </cell>
        </row>
        <row r="351">
          <cell r="AG351">
            <v>0.19818380703426508</v>
          </cell>
          <cell r="AI351">
            <v>0.19818380703426508</v>
          </cell>
        </row>
        <row r="352">
          <cell r="AG352">
            <v>6.4590802042358633E-2</v>
          </cell>
          <cell r="AI352">
            <v>6.4590802042358633E-2</v>
          </cell>
        </row>
        <row r="353">
          <cell r="AG353">
            <v>0.12709806054536868</v>
          </cell>
          <cell r="AI353">
            <v>0.12709806054536868</v>
          </cell>
        </row>
        <row r="354">
          <cell r="AG354">
            <v>0.14854749370236481</v>
          </cell>
          <cell r="AI354">
            <v>0.14854749370236481</v>
          </cell>
        </row>
        <row r="355">
          <cell r="AG355">
            <v>7.5138136905792283E-2</v>
          </cell>
          <cell r="AI355">
            <v>7.5138136905792283E-2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4.2669996234018432E-4</v>
          </cell>
          <cell r="AI369">
            <v>4.2669996234018432E-4</v>
          </cell>
        </row>
        <row r="370">
          <cell r="AG370">
            <v>1.2516552543723362E-2</v>
          </cell>
          <cell r="AI370">
            <v>1.2516552543723362E-2</v>
          </cell>
        </row>
        <row r="371">
          <cell r="AG371">
            <v>2.7717461898358841E-2</v>
          </cell>
          <cell r="AI371">
            <v>1.1453098823464175E-2</v>
          </cell>
        </row>
        <row r="372">
          <cell r="AG372">
            <v>0.18795587526992608</v>
          </cell>
          <cell r="AI372">
            <v>0.18795587526992608</v>
          </cell>
        </row>
        <row r="373">
          <cell r="AG373">
            <v>6.3311370740483291E-2</v>
          </cell>
          <cell r="AI373">
            <v>6.3311370740483291E-2</v>
          </cell>
        </row>
        <row r="374">
          <cell r="AG374">
            <v>5.0242977421317064E-3</v>
          </cell>
          <cell r="AI374">
            <v>5.0242977421317064E-3</v>
          </cell>
        </row>
        <row r="375">
          <cell r="AG375">
            <v>0.19963316594489164</v>
          </cell>
          <cell r="AI375">
            <v>0.19963316594489164</v>
          </cell>
        </row>
        <row r="376">
          <cell r="AG376">
            <v>0.31845958826110354</v>
          </cell>
          <cell r="AI376">
            <v>0.31845958826110354</v>
          </cell>
        </row>
        <row r="377">
          <cell r="AG377">
            <v>0.11416848955891745</v>
          </cell>
          <cell r="AI377">
            <v>0.11416848955891745</v>
          </cell>
        </row>
        <row r="378">
          <cell r="AG378">
            <v>0.28009019760988296</v>
          </cell>
          <cell r="AI378">
            <v>0.28009019760988296</v>
          </cell>
        </row>
        <row r="379">
          <cell r="AG379">
            <v>0.11261211933045009</v>
          </cell>
          <cell r="AI379">
            <v>0.11261211933045009</v>
          </cell>
        </row>
        <row r="380">
          <cell r="AG380">
            <v>3.8370113564915181E-3</v>
          </cell>
          <cell r="AI380">
            <v>3.8370113564915181E-3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4.2669996234018432E-4</v>
          </cell>
          <cell r="AI393">
            <v>4.2669996234018432E-4</v>
          </cell>
        </row>
        <row r="394">
          <cell r="AG394">
            <v>9.7822433955293761E-3</v>
          </cell>
          <cell r="AI394">
            <v>9.7822433955293761E-3</v>
          </cell>
        </row>
        <row r="395">
          <cell r="AG395">
            <v>0</v>
          </cell>
          <cell r="AI395">
            <v>0</v>
          </cell>
        </row>
        <row r="396">
          <cell r="AG396">
            <v>4.8890807898103045E-3</v>
          </cell>
          <cell r="AI396">
            <v>4.8890807898103045E-3</v>
          </cell>
        </row>
        <row r="397">
          <cell r="AG397">
            <v>2.944297482669516E-2</v>
          </cell>
          <cell r="AI397">
            <v>2.944297482669516E-2</v>
          </cell>
        </row>
        <row r="398">
          <cell r="AG398">
            <v>9.4398027671609624E-2</v>
          </cell>
          <cell r="AI398">
            <v>9.4398027671609624E-2</v>
          </cell>
        </row>
        <row r="399">
          <cell r="AG399">
            <v>5.3148292441038997E-2</v>
          </cell>
          <cell r="AI399">
            <v>5.3148292441038997E-2</v>
          </cell>
        </row>
        <row r="400">
          <cell r="AG400">
            <v>0.11984280503662632</v>
          </cell>
          <cell r="AI400">
            <v>0.11984280503662632</v>
          </cell>
        </row>
        <row r="401">
          <cell r="AG401">
            <v>1.8147568152373728E-2</v>
          </cell>
          <cell r="AI401">
            <v>1.8147568152373728E-2</v>
          </cell>
        </row>
        <row r="402">
          <cell r="AG402">
            <v>0.15974753582118867</v>
          </cell>
          <cell r="AI402">
            <v>0.15974753582118867</v>
          </cell>
        </row>
        <row r="403">
          <cell r="AG403">
            <v>0.11574727600564216</v>
          </cell>
          <cell r="AI403">
            <v>0.11574727600564216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4.2669996234018432E-4</v>
          </cell>
          <cell r="AI417">
            <v>4.2669996234018432E-4</v>
          </cell>
        </row>
        <row r="418">
          <cell r="AG418">
            <v>0</v>
          </cell>
          <cell r="AI418">
            <v>0</v>
          </cell>
        </row>
        <row r="419">
          <cell r="AG419">
            <v>1.4541697499205119E-2</v>
          </cell>
          <cell r="AI419">
            <v>6.00875719176796E-3</v>
          </cell>
        </row>
        <row r="420">
          <cell r="AG420">
            <v>2.7518620478228814E-3</v>
          </cell>
          <cell r="AI420">
            <v>2.7518620478228814E-3</v>
          </cell>
        </row>
        <row r="421">
          <cell r="AG421">
            <v>0</v>
          </cell>
          <cell r="AI421">
            <v>0</v>
          </cell>
        </row>
        <row r="422">
          <cell r="AG422">
            <v>2.0024210380435056E-2</v>
          </cell>
          <cell r="AI422">
            <v>2.0024210380435056E-2</v>
          </cell>
        </row>
        <row r="423">
          <cell r="AG423">
            <v>6.7741376430539624E-2</v>
          </cell>
          <cell r="AI423">
            <v>6.7741376430539624E-2</v>
          </cell>
        </row>
        <row r="424">
          <cell r="AG424">
            <v>0.1427667162171552</v>
          </cell>
          <cell r="AI424">
            <v>0.1427667162171552</v>
          </cell>
        </row>
        <row r="425">
          <cell r="AG425">
            <v>0.12145022804994585</v>
          </cell>
          <cell r="AI425">
            <v>0.12145022804994585</v>
          </cell>
        </row>
        <row r="426">
          <cell r="AG426">
            <v>3.454143068995643E-2</v>
          </cell>
          <cell r="AI426">
            <v>3.454143068995643E-2</v>
          </cell>
        </row>
        <row r="427">
          <cell r="AG427">
            <v>3.4894275095597706E-2</v>
          </cell>
          <cell r="AI427">
            <v>3.4894275095597706E-2</v>
          </cell>
        </row>
        <row r="428">
          <cell r="AG428">
            <v>3.9357189854675491E-3</v>
          </cell>
          <cell r="AI428">
            <v>3.9357189854675491E-3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4.2669996234018432E-4</v>
          </cell>
          <cell r="AI441">
            <v>4.2669996234018432E-4</v>
          </cell>
        </row>
        <row r="442">
          <cell r="AG442">
            <v>3.5763105231435444E-2</v>
          </cell>
          <cell r="AI442">
            <v>3.5763105231435444E-2</v>
          </cell>
        </row>
        <row r="443">
          <cell r="AG443">
            <v>6.9452249723380433E-2</v>
          </cell>
          <cell r="AI443">
            <v>2.8698279897009148E-2</v>
          </cell>
        </row>
        <row r="444">
          <cell r="AG444">
            <v>7.072077058687784E-2</v>
          </cell>
          <cell r="AI444">
            <v>7.072077058687784E-2</v>
          </cell>
        </row>
        <row r="445">
          <cell r="AG445">
            <v>5.4073020977159448E-3</v>
          </cell>
          <cell r="AI445">
            <v>5.4073020977159448E-3</v>
          </cell>
        </row>
        <row r="446">
          <cell r="AG446">
            <v>5.064723153284937E-3</v>
          </cell>
          <cell r="AI446">
            <v>5.064723153284937E-3</v>
          </cell>
        </row>
        <row r="447">
          <cell r="AG447">
            <v>0.18019296665317375</v>
          </cell>
          <cell r="AI447">
            <v>0.18019296665317375</v>
          </cell>
        </row>
        <row r="448">
          <cell r="AG448">
            <v>0.25847287076661118</v>
          </cell>
          <cell r="AI448">
            <v>0.25847287076661118</v>
          </cell>
        </row>
        <row r="449">
          <cell r="AG449">
            <v>0.45333431107793337</v>
          </cell>
          <cell r="AI449">
            <v>0.45333431107793337</v>
          </cell>
        </row>
        <row r="450">
          <cell r="AG450">
            <v>0.18400927411334525</v>
          </cell>
          <cell r="AI450">
            <v>0.18400927411334525</v>
          </cell>
        </row>
        <row r="451">
          <cell r="AG451">
            <v>4.3439011811991536E-2</v>
          </cell>
          <cell r="AI451">
            <v>4.3439011811991536E-2</v>
          </cell>
        </row>
        <row r="452">
          <cell r="AG452">
            <v>3.1276222414862633E-3</v>
          </cell>
          <cell r="AI452">
            <v>3.1276222414862633E-3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4.2669996234018432E-4</v>
          </cell>
          <cell r="AI465">
            <v>4.2669996234018432E-4</v>
          </cell>
        </row>
        <row r="466">
          <cell r="AG466">
            <v>1.8258268714008548E-2</v>
          </cell>
          <cell r="AI466">
            <v>1.8258268714008548E-2</v>
          </cell>
        </row>
        <row r="467">
          <cell r="AG467">
            <v>5.0409562312263033E-2</v>
          </cell>
          <cell r="AI467">
            <v>2.0829674121211963E-2</v>
          </cell>
        </row>
        <row r="468">
          <cell r="AG468">
            <v>0.1637780764269901</v>
          </cell>
          <cell r="AI468">
            <v>0.1637780764269901</v>
          </cell>
        </row>
        <row r="469">
          <cell r="AG469">
            <v>0.1240163671393807</v>
          </cell>
          <cell r="AI469">
            <v>0.1240163671393807</v>
          </cell>
        </row>
        <row r="470">
          <cell r="AG470">
            <v>4.8281206046236889E-2</v>
          </cell>
          <cell r="AI470">
            <v>4.8281206046236889E-2</v>
          </cell>
        </row>
        <row r="471">
          <cell r="AG471">
            <v>2.5089980528936316E-2</v>
          </cell>
          <cell r="AI471">
            <v>2.5089980528936316E-2</v>
          </cell>
        </row>
        <row r="472">
          <cell r="AG472">
            <v>3.9854869601229692E-2</v>
          </cell>
          <cell r="AI472">
            <v>3.9854869601229692E-2</v>
          </cell>
        </row>
        <row r="473">
          <cell r="AG473">
            <v>5.3897708484555657E-3</v>
          </cell>
          <cell r="AI473">
            <v>5.3897708484555657E-3</v>
          </cell>
        </row>
        <row r="474">
          <cell r="AG474">
            <v>0.13981829579922614</v>
          </cell>
          <cell r="AI474">
            <v>0.13981829579922614</v>
          </cell>
        </row>
        <row r="475">
          <cell r="AG475">
            <v>0.1284089784722561</v>
          </cell>
          <cell r="AI475">
            <v>0.1284089784722561</v>
          </cell>
        </row>
        <row r="476">
          <cell r="AG476">
            <v>4.1078994960565024E-2</v>
          </cell>
          <cell r="AI476">
            <v>4.1078994960565024E-2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4.2669996234018432E-4</v>
          </cell>
          <cell r="AI489">
            <v>4.2669996234018432E-4</v>
          </cell>
        </row>
        <row r="490">
          <cell r="AG490">
            <v>4.8208859224851772E-3</v>
          </cell>
          <cell r="AI490">
            <v>4.8208859224851772E-3</v>
          </cell>
        </row>
        <row r="491">
          <cell r="AG491">
            <v>4.5709685209273029E-4</v>
          </cell>
          <cell r="AI491">
            <v>1.8887643602109194E-4</v>
          </cell>
        </row>
        <row r="492">
          <cell r="AG492">
            <v>5.3604459129961389E-3</v>
          </cell>
          <cell r="AI492">
            <v>5.3604459129961389E-3</v>
          </cell>
        </row>
        <row r="493">
          <cell r="AG493">
            <v>6.5107692478785922E-2</v>
          </cell>
          <cell r="AI493">
            <v>6.5107692478785922E-2</v>
          </cell>
        </row>
        <row r="494">
          <cell r="AG494">
            <v>0.1425888439378844</v>
          </cell>
          <cell r="AI494">
            <v>0.1425888439378844</v>
          </cell>
        </row>
        <row r="495">
          <cell r="AG495">
            <v>0.10587456894470419</v>
          </cell>
          <cell r="AI495">
            <v>0.10587456894470419</v>
          </cell>
        </row>
        <row r="496">
          <cell r="AG496">
            <v>7.505925395996299E-2</v>
          </cell>
          <cell r="AI496">
            <v>7.505925395996299E-2</v>
          </cell>
        </row>
        <row r="497">
          <cell r="AG497">
            <v>8.5640573966018207E-2</v>
          </cell>
          <cell r="AI497">
            <v>8.5640573966018207E-2</v>
          </cell>
        </row>
        <row r="498">
          <cell r="AG498">
            <v>0.1906531941245474</v>
          </cell>
          <cell r="AI498">
            <v>0.1906531941245474</v>
          </cell>
        </row>
        <row r="499">
          <cell r="AG499">
            <v>0.15905775242386311</v>
          </cell>
          <cell r="AI499">
            <v>0.15905775242386311</v>
          </cell>
        </row>
        <row r="500">
          <cell r="AG500">
            <v>2.8784465775480911E-2</v>
          </cell>
          <cell r="AI500">
            <v>2.8784465775480911E-2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4.2669996234018432E-4</v>
          </cell>
          <cell r="AI513">
            <v>4.2669996234018432E-4</v>
          </cell>
        </row>
        <row r="514">
          <cell r="AG514">
            <v>4.6603394791502415E-3</v>
          </cell>
          <cell r="AI514">
            <v>4.6603394791502415E-3</v>
          </cell>
        </row>
        <row r="515">
          <cell r="AG515">
            <v>0.10207159264353891</v>
          </cell>
          <cell r="AI515">
            <v>4.2176879033936687E-2</v>
          </cell>
        </row>
        <row r="516">
          <cell r="AG516">
            <v>1.2746614842935931E-2</v>
          </cell>
          <cell r="AI516">
            <v>1.2746614842935931E-2</v>
          </cell>
        </row>
        <row r="517">
          <cell r="AG517">
            <v>0</v>
          </cell>
          <cell r="AI517">
            <v>0</v>
          </cell>
        </row>
        <row r="518">
          <cell r="AG518">
            <v>4.2540404386814695E-2</v>
          </cell>
          <cell r="AI518">
            <v>4.2540404386814695E-2</v>
          </cell>
        </row>
        <row r="519">
          <cell r="AG519">
            <v>3.5422498081813886E-2</v>
          </cell>
          <cell r="AI519">
            <v>3.5422498081813886E-2</v>
          </cell>
        </row>
        <row r="520">
          <cell r="AG520">
            <v>0.27142353143013542</v>
          </cell>
          <cell r="AI520">
            <v>0.27142353143013542</v>
          </cell>
        </row>
        <row r="521">
          <cell r="AG521">
            <v>0.3800934017742616</v>
          </cell>
          <cell r="AI521">
            <v>0.3800934017742616</v>
          </cell>
        </row>
        <row r="522">
          <cell r="AG522">
            <v>0.37537214675921743</v>
          </cell>
          <cell r="AI522">
            <v>0.37537214675921743</v>
          </cell>
        </row>
        <row r="523">
          <cell r="AG523">
            <v>0.11608124613045702</v>
          </cell>
          <cell r="AI523">
            <v>0.11608124613045702</v>
          </cell>
        </row>
        <row r="524">
          <cell r="AG524">
            <v>1.512811621719037E-2</v>
          </cell>
          <cell r="AI524">
            <v>1.512811621719037E-2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4.2669996234018432E-4</v>
          </cell>
          <cell r="AI537">
            <v>4.2669996234018432E-4</v>
          </cell>
        </row>
        <row r="538">
          <cell r="AG538">
            <v>2.3372858442146191E-2</v>
          </cell>
          <cell r="AI538">
            <v>2.3372858442146191E-2</v>
          </cell>
        </row>
        <row r="539">
          <cell r="AG539">
            <v>1.8426952757472383E-2</v>
          </cell>
          <cell r="AI539">
            <v>7.6141788061457735E-3</v>
          </cell>
        </row>
        <row r="540">
          <cell r="AG540">
            <v>0.2967179789219393</v>
          </cell>
          <cell r="AI540">
            <v>0.2967179789219393</v>
          </cell>
        </row>
        <row r="541">
          <cell r="AG541">
            <v>0.1020024382239003</v>
          </cell>
          <cell r="AI541">
            <v>0.1020024382239003</v>
          </cell>
        </row>
        <row r="542">
          <cell r="AG542">
            <v>0.15109406644305115</v>
          </cell>
          <cell r="AI542">
            <v>0.15109406644305115</v>
          </cell>
        </row>
        <row r="543">
          <cell r="AG543">
            <v>0.11022239127515311</v>
          </cell>
          <cell r="AI543">
            <v>0.11022239127515311</v>
          </cell>
        </row>
        <row r="544">
          <cell r="AG544">
            <v>0.21467390050996163</v>
          </cell>
          <cell r="AI544">
            <v>0.21467390050996163</v>
          </cell>
        </row>
        <row r="545">
          <cell r="AG545">
            <v>0.21658648448470666</v>
          </cell>
          <cell r="AI545">
            <v>0.21658648448470666</v>
          </cell>
        </row>
        <row r="546">
          <cell r="AG546">
            <v>9.3397850779410846E-2</v>
          </cell>
          <cell r="AI546">
            <v>9.3397850779410846E-2</v>
          </cell>
        </row>
        <row r="547">
          <cell r="AG547">
            <v>7.5433766511887393E-4</v>
          </cell>
          <cell r="AI547">
            <v>7.5433766511887393E-4</v>
          </cell>
        </row>
        <row r="548">
          <cell r="AG548">
            <v>0</v>
          </cell>
          <cell r="AI548">
            <v>0</v>
          </cell>
        </row>
        <row r="549">
          <cell r="AG549">
            <v>3.4329464377407578E-6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4.2669996234018432E-4</v>
          </cell>
          <cell r="AI561">
            <v>4.2669996234018432E-4</v>
          </cell>
        </row>
        <row r="562">
          <cell r="AG562">
            <v>7.5008928342518752E-2</v>
          </cell>
          <cell r="AI562">
            <v>7.5008928342518752E-2</v>
          </cell>
        </row>
        <row r="563">
          <cell r="AG563">
            <v>3.9469222194961809E-2</v>
          </cell>
          <cell r="AI563">
            <v>1.6309029446557259E-2</v>
          </cell>
        </row>
        <row r="564">
          <cell r="AG564">
            <v>7.7831280336064306E-4</v>
          </cell>
          <cell r="AI564">
            <v>7.7831280336064306E-4</v>
          </cell>
        </row>
        <row r="565">
          <cell r="AG565">
            <v>5.5029919629924927E-3</v>
          </cell>
          <cell r="AI565">
            <v>5.5029919629924927E-3</v>
          </cell>
        </row>
        <row r="566">
          <cell r="AG566">
            <v>0</v>
          </cell>
          <cell r="AI566">
            <v>0</v>
          </cell>
        </row>
        <row r="567">
          <cell r="AG567">
            <v>6.1349576729897819E-2</v>
          </cell>
          <cell r="AI567">
            <v>6.1349576729897819E-2</v>
          </cell>
        </row>
        <row r="568">
          <cell r="AG568">
            <v>0.10686336508735758</v>
          </cell>
          <cell r="AI568">
            <v>0.10686336508735758</v>
          </cell>
        </row>
        <row r="569">
          <cell r="AG569">
            <v>1.005881022068659E-2</v>
          </cell>
          <cell r="AI569">
            <v>1.005881022068659E-2</v>
          </cell>
        </row>
        <row r="570">
          <cell r="AG570">
            <v>6.5278071158336809E-2</v>
          </cell>
          <cell r="AI570">
            <v>6.5278071158336809E-2</v>
          </cell>
        </row>
        <row r="571">
          <cell r="AG571">
            <v>0.11986478808348763</v>
          </cell>
          <cell r="AI571">
            <v>0.11986478808348763</v>
          </cell>
        </row>
        <row r="572">
          <cell r="AG572">
            <v>4.9507972340128839E-2</v>
          </cell>
          <cell r="AI572">
            <v>4.9507972340128839E-2</v>
          </cell>
        </row>
        <row r="573">
          <cell r="AG573">
            <v>1.8479261344033708E-5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4.2669996234018432E-4</v>
          </cell>
          <cell r="AI585">
            <v>4.2669996234018432E-4</v>
          </cell>
        </row>
        <row r="586">
          <cell r="AG586">
            <v>0</v>
          </cell>
          <cell r="AI586">
            <v>0</v>
          </cell>
        </row>
        <row r="587">
          <cell r="AG587">
            <v>4.9827900617049267E-3</v>
          </cell>
          <cell r="AI587">
            <v>2.0589326397400303E-3</v>
          </cell>
        </row>
        <row r="588">
          <cell r="AG588">
            <v>0</v>
          </cell>
          <cell r="AI588">
            <v>0</v>
          </cell>
        </row>
        <row r="589">
          <cell r="AG589">
            <v>8.0616566010248396E-3</v>
          </cell>
          <cell r="AI589">
            <v>8.0616566010248396E-3</v>
          </cell>
        </row>
        <row r="590">
          <cell r="AG590">
            <v>5.0242549460371086E-2</v>
          </cell>
          <cell r="AI590">
            <v>5.0242549460371086E-2</v>
          </cell>
        </row>
        <row r="591">
          <cell r="AG591">
            <v>0.12111414857821662</v>
          </cell>
          <cell r="AI591">
            <v>0.12111414857821662</v>
          </cell>
        </row>
        <row r="592">
          <cell r="AG592">
            <v>0.16711518530326644</v>
          </cell>
          <cell r="AI592">
            <v>0.16711518530326644</v>
          </cell>
        </row>
        <row r="593">
          <cell r="AG593">
            <v>3.6506956681767802E-2</v>
          </cell>
          <cell r="AI593">
            <v>3.6506956681767802E-2</v>
          </cell>
        </row>
        <row r="594">
          <cell r="AG594">
            <v>0.2589124488276951</v>
          </cell>
          <cell r="AI594">
            <v>0.2589124488276951</v>
          </cell>
        </row>
        <row r="595">
          <cell r="AG595">
            <v>0.11112261722039075</v>
          </cell>
          <cell r="AI595">
            <v>0.11112261722039075</v>
          </cell>
        </row>
        <row r="596">
          <cell r="AG596">
            <v>3.3021060200640322E-2</v>
          </cell>
          <cell r="AI596">
            <v>3.3021060200640322E-2</v>
          </cell>
        </row>
        <row r="597">
          <cell r="AG597">
            <v>1.5344644059928292E-5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4.2669996234018432E-4</v>
          </cell>
          <cell r="AI609">
            <v>4.2669996234018432E-4</v>
          </cell>
        </row>
        <row r="610">
          <cell r="AG610">
            <v>5.9690115202018987E-3</v>
          </cell>
          <cell r="AI610">
            <v>5.9690115202018987E-3</v>
          </cell>
        </row>
        <row r="611">
          <cell r="AG611">
            <v>0</v>
          </cell>
          <cell r="AI611">
            <v>0</v>
          </cell>
        </row>
        <row r="612">
          <cell r="AG612">
            <v>4.2153578958168611E-2</v>
          </cell>
          <cell r="AI612">
            <v>4.2153578958168611E-2</v>
          </cell>
        </row>
        <row r="613">
          <cell r="AG613">
            <v>5.6674369748577751E-2</v>
          </cell>
          <cell r="AI613">
            <v>5.6674369748577751E-2</v>
          </cell>
        </row>
        <row r="614">
          <cell r="AG614">
            <v>6.992188679477182E-2</v>
          </cell>
          <cell r="AI614">
            <v>6.992188679477182E-2</v>
          </cell>
        </row>
        <row r="615">
          <cell r="AG615">
            <v>3.237326236101741E-2</v>
          </cell>
          <cell r="AI615">
            <v>3.237326236101741E-2</v>
          </cell>
        </row>
        <row r="616">
          <cell r="AG616">
            <v>2.228402645132805E-2</v>
          </cell>
          <cell r="AI616">
            <v>2.228402645132805E-2</v>
          </cell>
        </row>
        <row r="617">
          <cell r="AG617">
            <v>3.5602170535483361E-2</v>
          </cell>
          <cell r="AI617">
            <v>3.5602170535483361E-2</v>
          </cell>
        </row>
        <row r="618">
          <cell r="AG618">
            <v>0.13090323026239759</v>
          </cell>
          <cell r="AI618">
            <v>0.13090323026239759</v>
          </cell>
        </row>
        <row r="619">
          <cell r="AG619">
            <v>0.12538847259730876</v>
          </cell>
          <cell r="AI619">
            <v>0.12538847259730876</v>
          </cell>
        </row>
        <row r="620">
          <cell r="AG620">
            <v>6.5993387167949072E-2</v>
          </cell>
          <cell r="AI620">
            <v>0.06</v>
          </cell>
        </row>
        <row r="621">
          <cell r="AG621">
            <v>4.4506787617544356E-5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4.2669996234018432E-4</v>
          </cell>
          <cell r="AI633">
            <v>4.2669996234018432E-4</v>
          </cell>
        </row>
        <row r="634">
          <cell r="AG634">
            <v>4.6706074629807763E-3</v>
          </cell>
          <cell r="AI634">
            <v>4.6706074629807763E-3</v>
          </cell>
        </row>
        <row r="635">
          <cell r="AG635">
            <v>4.6524594362632333E-4</v>
          </cell>
          <cell r="AI635">
            <v>1.9224371225287502E-4</v>
          </cell>
        </row>
        <row r="636">
          <cell r="AG636">
            <v>8.7269431260523014E-2</v>
          </cell>
          <cell r="AI636">
            <v>8.7269431260523014E-2</v>
          </cell>
        </row>
        <row r="637">
          <cell r="AG637">
            <v>7.0688182570231767E-2</v>
          </cell>
          <cell r="AI637">
            <v>7.0688182570231767E-2</v>
          </cell>
        </row>
        <row r="638">
          <cell r="AG638">
            <v>6.6082288251042814E-2</v>
          </cell>
          <cell r="AI638">
            <v>6.6082288251042814E-2</v>
          </cell>
        </row>
        <row r="639">
          <cell r="AG639">
            <v>4.5195906136636495E-2</v>
          </cell>
          <cell r="AI639">
            <v>4.5195906136636495E-2</v>
          </cell>
        </row>
        <row r="640">
          <cell r="AG640">
            <v>6.4400667269064529E-2</v>
          </cell>
          <cell r="AI640">
            <v>6.4400667269064529E-2</v>
          </cell>
        </row>
        <row r="641">
          <cell r="AG641">
            <v>0.10304577952669774</v>
          </cell>
          <cell r="AI641">
            <v>0.10304577952669774</v>
          </cell>
        </row>
        <row r="642">
          <cell r="AG642">
            <v>0.16219575948073911</v>
          </cell>
          <cell r="AI642">
            <v>0.16219575948073911</v>
          </cell>
        </row>
        <row r="643">
          <cell r="AG643">
            <v>0.13789980467682736</v>
          </cell>
          <cell r="AI643">
            <v>0.13789980467682736</v>
          </cell>
        </row>
        <row r="644">
          <cell r="AG644">
            <v>5.0693656748075439E-2</v>
          </cell>
          <cell r="AI644">
            <v>5.0693656748075439E-2</v>
          </cell>
        </row>
        <row r="645">
          <cell r="AG645">
            <v>2.9773515254664938E-5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4.2669996234018432E-4</v>
          </cell>
          <cell r="AI657">
            <v>4.2669996234018432E-4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6.6466088801896292E-2</v>
          </cell>
          <cell r="AI660">
            <v>6.6466088801896292E-2</v>
          </cell>
        </row>
        <row r="661">
          <cell r="AG661">
            <v>6.5254363321548672E-2</v>
          </cell>
          <cell r="AI661">
            <v>6.5254363321548672E-2</v>
          </cell>
        </row>
        <row r="662">
          <cell r="AG662">
            <v>2.0216201620024767E-2</v>
          </cell>
          <cell r="AI662">
            <v>2.0216201620024767E-2</v>
          </cell>
        </row>
        <row r="663">
          <cell r="AG663">
            <v>4.5523494852313981E-2</v>
          </cell>
          <cell r="AI663">
            <v>4.5523494852313981E-2</v>
          </cell>
        </row>
        <row r="664">
          <cell r="AG664">
            <v>2.7870246381535693E-2</v>
          </cell>
          <cell r="AI664">
            <v>2.7870246381535693E-2</v>
          </cell>
        </row>
        <row r="665">
          <cell r="AG665">
            <v>2.9975352452067592E-2</v>
          </cell>
          <cell r="AI665">
            <v>2.9975352452067592E-2</v>
          </cell>
        </row>
        <row r="666">
          <cell r="AG666">
            <v>0.1243149550542202</v>
          </cell>
          <cell r="AI666">
            <v>0.1243149550542202</v>
          </cell>
        </row>
        <row r="667">
          <cell r="AG667">
            <v>9.8289704502451003E-2</v>
          </cell>
          <cell r="AI667">
            <v>9.8289704502451003E-2</v>
          </cell>
        </row>
        <row r="668">
          <cell r="AG668">
            <v>6.2649949129699081E-2</v>
          </cell>
          <cell r="AI668">
            <v>0.06</v>
          </cell>
        </row>
        <row r="669">
          <cell r="AG669">
            <v>4.4522896356947574E-5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4.2669996234018432E-4</v>
          </cell>
          <cell r="AI681">
            <v>4.2669996234018432E-4</v>
          </cell>
        </row>
        <row r="682">
          <cell r="AG682">
            <v>1.5283921350320389E-3</v>
          </cell>
          <cell r="AI682">
            <v>1.5283921350320389E-3</v>
          </cell>
        </row>
        <row r="683">
          <cell r="AG683">
            <v>0</v>
          </cell>
          <cell r="AI683">
            <v>0</v>
          </cell>
        </row>
        <row r="684">
          <cell r="AG684">
            <v>0.1862963116882434</v>
          </cell>
          <cell r="AI684">
            <v>0.1862963116882434</v>
          </cell>
        </row>
        <row r="685">
          <cell r="AG685">
            <v>0.16323371601329023</v>
          </cell>
          <cell r="AI685">
            <v>0.16323371601329023</v>
          </cell>
        </row>
        <row r="686">
          <cell r="AG686">
            <v>0.22314429752343515</v>
          </cell>
          <cell r="AI686">
            <v>0.22314429752343515</v>
          </cell>
        </row>
        <row r="687">
          <cell r="AG687">
            <v>0.15223187286741252</v>
          </cell>
          <cell r="AI687">
            <v>0.15223187286741252</v>
          </cell>
        </row>
        <row r="688">
          <cell r="AG688">
            <v>0.17944206328170856</v>
          </cell>
          <cell r="AI688">
            <v>0.17944206328170856</v>
          </cell>
        </row>
        <row r="689">
          <cell r="AG689">
            <v>0.46798060976577882</v>
          </cell>
          <cell r="AI689">
            <v>0.46798060976577882</v>
          </cell>
        </row>
        <row r="690">
          <cell r="AG690">
            <v>0.1921191849606726</v>
          </cell>
          <cell r="AI690">
            <v>0.1921191849606726</v>
          </cell>
        </row>
        <row r="691">
          <cell r="AG691">
            <v>4.0192063409910599E-2</v>
          </cell>
          <cell r="AI691">
            <v>4.0192063409910599E-2</v>
          </cell>
        </row>
        <row r="692">
          <cell r="AG692">
            <v>2.5483129421359725E-2</v>
          </cell>
          <cell r="AI692">
            <v>2.5483129421359725E-2</v>
          </cell>
        </row>
        <row r="693">
          <cell r="AG693">
            <v>4.6014000565729965E-6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4.2669996234018432E-4</v>
          </cell>
          <cell r="AI705">
            <v>4.2669996234018432E-4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1.0610316257163572E-2</v>
          </cell>
          <cell r="AI709">
            <v>1.0610316257163572E-2</v>
          </cell>
        </row>
        <row r="710">
          <cell r="AG710">
            <v>1.2612471182701311E-2</v>
          </cell>
          <cell r="AI710">
            <v>1.2612471182701311E-2</v>
          </cell>
        </row>
        <row r="711">
          <cell r="AG711">
            <v>3.7886123199015277E-2</v>
          </cell>
          <cell r="AI711">
            <v>3.7886123199015277E-2</v>
          </cell>
        </row>
        <row r="712">
          <cell r="AG712">
            <v>0.11157458688793782</v>
          </cell>
          <cell r="AI712">
            <v>0.11157458688793782</v>
          </cell>
        </row>
        <row r="713">
          <cell r="AG713">
            <v>0.17751016021677105</v>
          </cell>
          <cell r="AI713">
            <v>0.17751016021677105</v>
          </cell>
        </row>
        <row r="714">
          <cell r="AG714">
            <v>9.3992461672029876E-2</v>
          </cell>
          <cell r="AI714">
            <v>9.3992461672029876E-2</v>
          </cell>
        </row>
        <row r="715">
          <cell r="AG715">
            <v>1.9986358658870888E-2</v>
          </cell>
          <cell r="AI715">
            <v>1.9986358658870888E-2</v>
          </cell>
        </row>
        <row r="716">
          <cell r="AG716">
            <v>3.3693203369122736E-3</v>
          </cell>
          <cell r="AI716">
            <v>3.3693203369122736E-3</v>
          </cell>
        </row>
        <row r="717">
          <cell r="AG717">
            <v>2.2396337887948679E-6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4.2669996234018432E-4</v>
          </cell>
          <cell r="AI729">
            <v>4.2669996234018432E-4</v>
          </cell>
        </row>
        <row r="730">
          <cell r="AG730">
            <v>6.7183193108405495E-2</v>
          </cell>
          <cell r="AI730">
            <v>6.7183193108405495E-2</v>
          </cell>
        </row>
        <row r="731">
          <cell r="AG731">
            <v>7.3871576052936649E-2</v>
          </cell>
          <cell r="AI731">
            <v>3.0524384371190511E-2</v>
          </cell>
        </row>
        <row r="732">
          <cell r="AG732">
            <v>0</v>
          </cell>
          <cell r="AI732">
            <v>0</v>
          </cell>
        </row>
        <row r="733">
          <cell r="AG733">
            <v>0</v>
          </cell>
          <cell r="AI733">
            <v>0</v>
          </cell>
        </row>
        <row r="734">
          <cell r="AG734">
            <v>0</v>
          </cell>
          <cell r="AI734">
            <v>0</v>
          </cell>
        </row>
        <row r="735">
          <cell r="AG735">
            <v>0</v>
          </cell>
          <cell r="AI735">
            <v>0</v>
          </cell>
        </row>
        <row r="736">
          <cell r="AG736">
            <v>3.6003181555596932E-2</v>
          </cell>
          <cell r="AI736">
            <v>3.6003181555596932E-2</v>
          </cell>
        </row>
        <row r="737">
          <cell r="AG737">
            <v>0.12162966150327645</v>
          </cell>
          <cell r="AI737">
            <v>0.12162966150327645</v>
          </cell>
        </row>
        <row r="738">
          <cell r="AG738">
            <v>9.9256162419360361E-2</v>
          </cell>
          <cell r="AI738">
            <v>9.9256162419360361E-2</v>
          </cell>
        </row>
        <row r="739">
          <cell r="AG739">
            <v>3.2156478966099966E-2</v>
          </cell>
          <cell r="AI739">
            <v>3.2156478966099966E-2</v>
          </cell>
        </row>
        <row r="740">
          <cell r="AG740">
            <v>1.4916153196169667E-2</v>
          </cell>
          <cell r="AI740">
            <v>1.4916153196169667E-2</v>
          </cell>
        </row>
        <row r="741">
          <cell r="AG741">
            <v>8.3546413696320809E-4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6.2664454128518829E-2</v>
          </cell>
          <cell r="AI754">
            <v>6.2664454128518829E-2</v>
          </cell>
        </row>
        <row r="755">
          <cell r="AG755">
            <v>3.6593774891745798E-2</v>
          </cell>
          <cell r="AI755">
            <v>1.1474799362683477E-3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5.4516511434659068E-3</v>
          </cell>
          <cell r="AI758">
            <v>5.4516511434659068E-3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7.2858539103290348E-2</v>
          </cell>
          <cell r="AI761">
            <v>7.2858539103290348E-2</v>
          </cell>
        </row>
        <row r="762">
          <cell r="AG762">
            <v>9.0559608940038033E-3</v>
          </cell>
          <cell r="AI762">
            <v>9.0559608940038033E-3</v>
          </cell>
        </row>
        <row r="763">
          <cell r="AG763">
            <v>3.198157186387654E-2</v>
          </cell>
          <cell r="AI763">
            <v>3.198157186387654E-2</v>
          </cell>
        </row>
        <row r="764">
          <cell r="AG764">
            <v>2.560231628793809E-2</v>
          </cell>
          <cell r="AI764">
            <v>2.560231628793809E-2</v>
          </cell>
        </row>
        <row r="765">
          <cell r="AG765">
            <v>8.740125170333961E-4</v>
          </cell>
          <cell r="AI765">
            <v>8.740125170333961E-4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1.5384251321208542E-2</v>
          </cell>
          <cell r="AI777">
            <v>4.9516925403435873E-3</v>
          </cell>
        </row>
        <row r="778">
          <cell r="AG778">
            <v>6.6857371168066754E-2</v>
          </cell>
          <cell r="AI778">
            <v>6.6857371168066754E-2</v>
          </cell>
        </row>
        <row r="779">
          <cell r="AG779">
            <v>3.0281138952094305E-2</v>
          </cell>
          <cell r="AI779">
            <v>9.4953306942705689E-4</v>
          </cell>
        </row>
        <row r="780">
          <cell r="AG780">
            <v>5.0599553220989496E-3</v>
          </cell>
          <cell r="AI780">
            <v>5.0599553220989496E-3</v>
          </cell>
        </row>
        <row r="781">
          <cell r="AG781">
            <v>6.4956893984377567E-2</v>
          </cell>
          <cell r="AI781">
            <v>6.4956893984377567E-2</v>
          </cell>
        </row>
        <row r="782">
          <cell r="AG782">
            <v>3.5319824511881301E-2</v>
          </cell>
          <cell r="AI782">
            <v>3.5319824511881301E-2</v>
          </cell>
        </row>
        <row r="783">
          <cell r="AG783">
            <v>4.1659955076559362E-2</v>
          </cell>
          <cell r="AI783">
            <v>4.1659955076559362E-2</v>
          </cell>
        </row>
        <row r="784">
          <cell r="AG784">
            <v>1.5742677153745541E-2</v>
          </cell>
          <cell r="AI784">
            <v>1.5742677153745541E-2</v>
          </cell>
        </row>
        <row r="785">
          <cell r="AG785">
            <v>0.17633098030254765</v>
          </cell>
          <cell r="AI785">
            <v>0.17633098030254765</v>
          </cell>
        </row>
        <row r="786">
          <cell r="AG786">
            <v>0.17156313941294518</v>
          </cell>
          <cell r="AI786">
            <v>0.17156313941294518</v>
          </cell>
        </row>
        <row r="787">
          <cell r="AG787">
            <v>0.20750104387442106</v>
          </cell>
          <cell r="AI787">
            <v>0.20750104387442106</v>
          </cell>
        </row>
        <row r="788">
          <cell r="AG788">
            <v>8.8879839536899569E-2</v>
          </cell>
          <cell r="AI788">
            <v>8.8879839536899569E-2</v>
          </cell>
        </row>
        <row r="789">
          <cell r="AG789">
            <v>2.6880865816956427E-3</v>
          </cell>
          <cell r="AI789">
            <v>2.6880865816956427E-3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2.1440147737732323E-2</v>
          </cell>
          <cell r="AI801">
            <v>6.9008895785806481E-3</v>
          </cell>
        </row>
        <row r="802">
          <cell r="AG802">
            <v>8.1864042339846649E-2</v>
          </cell>
          <cell r="AI802">
            <v>8.1864042339846649E-2</v>
          </cell>
        </row>
        <row r="803">
          <cell r="AG803">
            <v>0</v>
          </cell>
          <cell r="AI803">
            <v>0</v>
          </cell>
        </row>
        <row r="804">
          <cell r="AG804">
            <v>2.7952799936547673E-3</v>
          </cell>
          <cell r="AI804">
            <v>2.7952799936547673E-3</v>
          </cell>
        </row>
        <row r="805">
          <cell r="AG805">
            <v>5.7033708210542121E-2</v>
          </cell>
          <cell r="AI805">
            <v>5.7033708210542121E-2</v>
          </cell>
        </row>
        <row r="806">
          <cell r="AG806">
            <v>5.7955368945017786E-2</v>
          </cell>
          <cell r="AI806">
            <v>5.7955368945017786E-2</v>
          </cell>
        </row>
        <row r="807">
          <cell r="AG807">
            <v>3.3409993973106351E-2</v>
          </cell>
          <cell r="AI807">
            <v>3.3409993973106351E-2</v>
          </cell>
        </row>
        <row r="808">
          <cell r="AG808">
            <v>1.9373600538650639E-2</v>
          </cell>
          <cell r="AI808">
            <v>1.9373600538650639E-2</v>
          </cell>
        </row>
        <row r="809">
          <cell r="AG809">
            <v>3.1606569060944285E-2</v>
          </cell>
          <cell r="AI809">
            <v>3.1606569060944285E-2</v>
          </cell>
        </row>
        <row r="810">
          <cell r="AG810">
            <v>0.10496813479050031</v>
          </cell>
          <cell r="AI810">
            <v>0.10496813479050031</v>
          </cell>
        </row>
        <row r="811">
          <cell r="AG811">
            <v>0.2798997340060575</v>
          </cell>
          <cell r="AI811">
            <v>0.2798997340060575</v>
          </cell>
        </row>
        <row r="812">
          <cell r="AG812">
            <v>0.1505837177363725</v>
          </cell>
          <cell r="AI812">
            <v>0.1505837177363725</v>
          </cell>
        </row>
        <row r="813">
          <cell r="AG813">
            <v>2.5726609216269038E-3</v>
          </cell>
          <cell r="AI813">
            <v>2.5726609216269038E-3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6.1672708716228354E-3</v>
          </cell>
          <cell r="AI825">
            <v>1.9850448703469361E-3</v>
          </cell>
        </row>
        <row r="826">
          <cell r="AG826">
            <v>5.1801964980224879E-2</v>
          </cell>
          <cell r="AI826">
            <v>5.1801964980224879E-2</v>
          </cell>
        </row>
        <row r="827">
          <cell r="AG827">
            <v>0</v>
          </cell>
          <cell r="AI827">
            <v>0</v>
          </cell>
        </row>
        <row r="828">
          <cell r="AG828">
            <v>3.2127322089192376E-3</v>
          </cell>
          <cell r="AI828">
            <v>3.2127322089192376E-3</v>
          </cell>
        </row>
        <row r="829">
          <cell r="AG829">
            <v>0</v>
          </cell>
          <cell r="AI829">
            <v>0</v>
          </cell>
        </row>
        <row r="830">
          <cell r="AG830">
            <v>2.3660711021030453E-2</v>
          </cell>
          <cell r="AI830">
            <v>2.3660711021030453E-2</v>
          </cell>
        </row>
        <row r="831">
          <cell r="AG831">
            <v>4.9155862247870621E-2</v>
          </cell>
          <cell r="AI831">
            <v>4.9155862247870621E-2</v>
          </cell>
        </row>
        <row r="832">
          <cell r="AG832">
            <v>4.7258219652992553E-2</v>
          </cell>
          <cell r="AI832">
            <v>4.7258219652992553E-2</v>
          </cell>
        </row>
        <row r="833">
          <cell r="AG833">
            <v>7.354850026923837E-2</v>
          </cell>
          <cell r="AI833">
            <v>7.354850026923837E-2</v>
          </cell>
        </row>
        <row r="834">
          <cell r="AG834">
            <v>0.18339458873788342</v>
          </cell>
          <cell r="AI834">
            <v>0.18339458873788342</v>
          </cell>
        </row>
        <row r="835">
          <cell r="AG835">
            <v>0.21702487458289935</v>
          </cell>
          <cell r="AI835">
            <v>0.21702487458289935</v>
          </cell>
        </row>
        <row r="836">
          <cell r="AG836">
            <v>7.9321221522039104E-2</v>
          </cell>
          <cell r="AI836">
            <v>7.9321221522039104E-2</v>
          </cell>
        </row>
        <row r="837">
          <cell r="AG837">
            <v>3.1395002031592905E-3</v>
          </cell>
          <cell r="AI837">
            <v>3.1395002031592905E-3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2.2347435454324046E-2</v>
          </cell>
          <cell r="AI849">
            <v>7.1929161273148814E-3</v>
          </cell>
        </row>
        <row r="850">
          <cell r="AG850">
            <v>2.3760311774979406E-2</v>
          </cell>
          <cell r="AI850">
            <v>2.3760311774979406E-2</v>
          </cell>
        </row>
        <row r="851">
          <cell r="AG851">
            <v>0</v>
          </cell>
          <cell r="AI851">
            <v>0</v>
          </cell>
        </row>
        <row r="852">
          <cell r="AG852">
            <v>0</v>
          </cell>
          <cell r="AI852">
            <v>0</v>
          </cell>
        </row>
        <row r="853">
          <cell r="AG853">
            <v>3.8919038046374858E-2</v>
          </cell>
          <cell r="AI853">
            <v>3.8919038046374858E-2</v>
          </cell>
        </row>
        <row r="854">
          <cell r="AG854">
            <v>7.6206044251391963E-2</v>
          </cell>
          <cell r="AI854">
            <v>7.6206044251391963E-2</v>
          </cell>
        </row>
        <row r="855">
          <cell r="AG855">
            <v>5.0992472007552213E-2</v>
          </cell>
          <cell r="AI855">
            <v>5.0992472007552213E-2</v>
          </cell>
        </row>
        <row r="856">
          <cell r="AG856">
            <v>0</v>
          </cell>
          <cell r="AI856">
            <v>0</v>
          </cell>
        </row>
        <row r="857">
          <cell r="AG857">
            <v>2.5588805177715054E-2</v>
          </cell>
          <cell r="AI857">
            <v>2.5588805177715054E-2</v>
          </cell>
        </row>
        <row r="858">
          <cell r="AG858">
            <v>8.7899716476574574E-2</v>
          </cell>
          <cell r="AI858">
            <v>8.7899716476574574E-2</v>
          </cell>
        </row>
        <row r="859">
          <cell r="AG859">
            <v>0.27066552273851552</v>
          </cell>
          <cell r="AI859">
            <v>0.27066552273851552</v>
          </cell>
        </row>
        <row r="860">
          <cell r="AG860">
            <v>9.8946531437288293E-2</v>
          </cell>
          <cell r="AI860">
            <v>9.8946531437288293E-2</v>
          </cell>
        </row>
        <row r="861">
          <cell r="AG861">
            <v>9.8574730429176905E-3</v>
          </cell>
          <cell r="AI861">
            <v>9.8574730429176905E-3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2.2010248697600241E-2</v>
          </cell>
          <cell r="AI873">
            <v>7.0843866244413708E-3</v>
          </cell>
        </row>
        <row r="874">
          <cell r="AG874">
            <v>0</v>
          </cell>
          <cell r="AI874">
            <v>0</v>
          </cell>
        </row>
        <row r="875">
          <cell r="AG875">
            <v>5.3218337187385684E-3</v>
          </cell>
          <cell r="AI875">
            <v>1.6687803962488497E-4</v>
          </cell>
        </row>
        <row r="876">
          <cell r="AG876">
            <v>4.5140517809111325E-3</v>
          </cell>
          <cell r="AI876">
            <v>4.5140517809111325E-3</v>
          </cell>
        </row>
        <row r="877">
          <cell r="AG877">
            <v>4.040945311129974E-3</v>
          </cell>
          <cell r="AI877">
            <v>4.040945311129974E-3</v>
          </cell>
        </row>
        <row r="878">
          <cell r="AG878">
            <v>3.1070744523343428E-2</v>
          </cell>
          <cell r="AI878">
            <v>3.1070744523343428E-2</v>
          </cell>
        </row>
        <row r="879">
          <cell r="AG879">
            <v>2.8334801863440527E-2</v>
          </cell>
          <cell r="AI879">
            <v>2.8334801863440527E-2</v>
          </cell>
        </row>
        <row r="880">
          <cell r="AG880">
            <v>1.7758995295387724E-2</v>
          </cell>
          <cell r="AI880">
            <v>1.7758995295387724E-2</v>
          </cell>
        </row>
        <row r="881">
          <cell r="AG881">
            <v>4.0451420561857677E-3</v>
          </cell>
          <cell r="AI881">
            <v>4.0451420561857677E-3</v>
          </cell>
        </row>
        <row r="882">
          <cell r="AG882">
            <v>0.16707161264423756</v>
          </cell>
          <cell r="AI882">
            <v>0.16707161264423756</v>
          </cell>
        </row>
        <row r="883">
          <cell r="AG883">
            <v>0.28003478738063226</v>
          </cell>
          <cell r="AI883">
            <v>0.28003478738063226</v>
          </cell>
        </row>
        <row r="884">
          <cell r="AG884">
            <v>0.14083746897956531</v>
          </cell>
          <cell r="AI884">
            <v>0.14083746897956531</v>
          </cell>
        </row>
        <row r="885">
          <cell r="AG885">
            <v>3.0592507409695569E-3</v>
          </cell>
          <cell r="AI885">
            <v>3.0592507409695569E-3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7.92665273770949E-3</v>
          </cell>
          <cell r="AI897">
            <v>2.5513329450813187E-3</v>
          </cell>
        </row>
        <row r="898">
          <cell r="AG898">
            <v>6.1828584629685917E-3</v>
          </cell>
          <cell r="AI898">
            <v>6.1828584629685917E-3</v>
          </cell>
        </row>
        <row r="899">
          <cell r="AG899">
            <v>0</v>
          </cell>
          <cell r="AI899">
            <v>0</v>
          </cell>
        </row>
        <row r="900">
          <cell r="AG900">
            <v>5.2634251492001544E-3</v>
          </cell>
          <cell r="AI900">
            <v>5.2634251492001544E-3</v>
          </cell>
        </row>
        <row r="901">
          <cell r="AG901">
            <v>8.6101280608599839E-2</v>
          </cell>
          <cell r="AI901">
            <v>8.6101280608599839E-2</v>
          </cell>
        </row>
        <row r="902">
          <cell r="AG902">
            <v>6.3526461273256757E-2</v>
          </cell>
          <cell r="AI902">
            <v>6.3526461273256757E-2</v>
          </cell>
        </row>
        <row r="903">
          <cell r="AG903">
            <v>3.2791000087202898E-2</v>
          </cell>
          <cell r="AI903">
            <v>3.2791000087202898E-2</v>
          </cell>
        </row>
        <row r="904">
          <cell r="AG904">
            <v>0</v>
          </cell>
          <cell r="AI904">
            <v>0</v>
          </cell>
        </row>
        <row r="905">
          <cell r="AG905">
            <v>4.2986376019707388E-2</v>
          </cell>
          <cell r="AI905">
            <v>4.2986376019707388E-2</v>
          </cell>
        </row>
        <row r="906">
          <cell r="AG906">
            <v>8.0446838872328952E-2</v>
          </cell>
          <cell r="AI906">
            <v>8.0446838872328952E-2</v>
          </cell>
        </row>
        <row r="907">
          <cell r="AG907">
            <v>0.22943501520592186</v>
          </cell>
          <cell r="AI907">
            <v>0.22943501520592186</v>
          </cell>
        </row>
        <row r="908">
          <cell r="AG908">
            <v>0.14556904659324482</v>
          </cell>
          <cell r="AI908">
            <v>0.14556904659324482</v>
          </cell>
        </row>
        <row r="909">
          <cell r="AG909">
            <v>1.1896578795974999E-2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2.0350597239070699E-2</v>
          </cell>
          <cell r="AI921">
            <v>6.5501985398095409E-3</v>
          </cell>
        </row>
        <row r="922">
          <cell r="AG922">
            <v>0</v>
          </cell>
          <cell r="AI922">
            <v>0</v>
          </cell>
        </row>
        <row r="923">
          <cell r="AG923">
            <v>0</v>
          </cell>
          <cell r="AI923">
            <v>0</v>
          </cell>
        </row>
        <row r="924">
          <cell r="AG924">
            <v>3.2936535791544021E-3</v>
          </cell>
          <cell r="AI924">
            <v>3.2936535791544021E-3</v>
          </cell>
        </row>
        <row r="925">
          <cell r="AG925">
            <v>2.8560913197842503E-2</v>
          </cell>
          <cell r="AI925">
            <v>2.8560913197842503E-2</v>
          </cell>
        </row>
        <row r="926">
          <cell r="AG926">
            <v>8.4999266103046617E-2</v>
          </cell>
          <cell r="AI926">
            <v>8.4999266103046617E-2</v>
          </cell>
        </row>
        <row r="927">
          <cell r="AG927">
            <v>5.2774376874995185E-2</v>
          </cell>
          <cell r="AI927">
            <v>5.2774376874995185E-2</v>
          </cell>
        </row>
        <row r="928">
          <cell r="AG928">
            <v>2.1259461428744238E-2</v>
          </cell>
          <cell r="AI928">
            <v>2.1259461428744238E-2</v>
          </cell>
        </row>
        <row r="929">
          <cell r="AG929">
            <v>1.4814588082257968E-3</v>
          </cell>
          <cell r="AI929">
            <v>1.4814588082257968E-3</v>
          </cell>
        </row>
        <row r="930">
          <cell r="AG930">
            <v>8.017465347958927E-2</v>
          </cell>
          <cell r="AI930">
            <v>8.017465347958927E-2</v>
          </cell>
        </row>
        <row r="931">
          <cell r="AG931">
            <v>0.27102522292064596</v>
          </cell>
          <cell r="AI931">
            <v>0.27102522292064596</v>
          </cell>
        </row>
        <row r="932">
          <cell r="AG932">
            <v>0.16116240326490025</v>
          </cell>
          <cell r="AI932">
            <v>0.16116240326490025</v>
          </cell>
        </row>
        <row r="933">
          <cell r="AG933">
            <v>1.1426372408501445E-2</v>
          </cell>
          <cell r="AI933">
            <v>1.125E-2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1.8595552200521649E-2</v>
          </cell>
          <cell r="AI945">
            <v>5.985306349484373E-3</v>
          </cell>
        </row>
        <row r="946">
          <cell r="AG946">
            <v>0</v>
          </cell>
          <cell r="AI946">
            <v>0</v>
          </cell>
        </row>
        <row r="947">
          <cell r="AG947">
            <v>0</v>
          </cell>
          <cell r="AI947">
            <v>0</v>
          </cell>
        </row>
        <row r="948">
          <cell r="AG948">
            <v>1.4590000005572108E-3</v>
          </cell>
          <cell r="AI948">
            <v>1.4590000005572108E-3</v>
          </cell>
        </row>
        <row r="949">
          <cell r="AG949">
            <v>8.0428584389701185E-2</v>
          </cell>
          <cell r="AI949">
            <v>8.0428584389701185E-2</v>
          </cell>
        </row>
        <row r="950">
          <cell r="AG950">
            <v>0.10290083774002809</v>
          </cell>
          <cell r="AI950">
            <v>0.10290083774002809</v>
          </cell>
        </row>
        <row r="951">
          <cell r="AG951">
            <v>7.0919760509493029E-2</v>
          </cell>
          <cell r="AI951">
            <v>7.0919760509493029E-2</v>
          </cell>
        </row>
        <row r="952">
          <cell r="AG952">
            <v>3.3996845151190655E-2</v>
          </cell>
          <cell r="AI952">
            <v>3.3996845151190655E-2</v>
          </cell>
        </row>
        <row r="953">
          <cell r="AG953">
            <v>4.0140013381166607E-2</v>
          </cell>
          <cell r="AI953">
            <v>4.0140013381166607E-2</v>
          </cell>
        </row>
        <row r="954">
          <cell r="AG954">
            <v>0.13734108345921067</v>
          </cell>
          <cell r="AI954">
            <v>0.13734108345921067</v>
          </cell>
        </row>
        <row r="955">
          <cell r="AG955">
            <v>0.28668417666990681</v>
          </cell>
          <cell r="AI955">
            <v>0.28668417666990681</v>
          </cell>
        </row>
        <row r="956">
          <cell r="AG956">
            <v>0.16157739728474785</v>
          </cell>
          <cell r="AI956">
            <v>0.16157739728474785</v>
          </cell>
        </row>
        <row r="957">
          <cell r="AG957">
            <v>5.4576863345630212E-3</v>
          </cell>
          <cell r="AI957">
            <v>5.4576863345630212E-3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1.3457105899241113E-2</v>
          </cell>
          <cell r="AI1001">
            <v>1.3457105899241113E-2</v>
          </cell>
        </row>
        <row r="1002">
          <cell r="AG1002">
            <v>0.2932161367594775</v>
          </cell>
          <cell r="AI1002">
            <v>0.2932161367594775</v>
          </cell>
        </row>
        <row r="1003">
          <cell r="AG1003">
            <v>0.33660125799629897</v>
          </cell>
          <cell r="AI1003">
            <v>0.33660125799629897</v>
          </cell>
        </row>
        <row r="1004">
          <cell r="AG1004">
            <v>0.11571515572396698</v>
          </cell>
          <cell r="AI1004">
            <v>0.11571515572396698</v>
          </cell>
        </row>
        <row r="1005">
          <cell r="AG1005">
            <v>1.2561672583399481E-2</v>
          </cell>
          <cell r="AI1005">
            <v>1.125E-2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0</v>
          </cell>
          <cell r="AI1017">
            <v>0</v>
          </cell>
        </row>
        <row r="1018">
          <cell r="AG1018">
            <v>4.688023547440189E-3</v>
          </cell>
          <cell r="AI1018">
            <v>4.688023547440189E-3</v>
          </cell>
        </row>
        <row r="1019">
          <cell r="AG1019">
            <v>5.0196757129349814E-3</v>
          </cell>
          <cell r="AI1019">
            <v>1.5740319724340992E-4</v>
          </cell>
        </row>
        <row r="1020">
          <cell r="AG1020">
            <v>0</v>
          </cell>
          <cell r="AI1020">
            <v>0</v>
          </cell>
        </row>
        <row r="1021">
          <cell r="AG1021">
            <v>3.3413679603876645E-2</v>
          </cell>
          <cell r="AI1021">
            <v>3.3413679603876645E-2</v>
          </cell>
        </row>
        <row r="1022">
          <cell r="AG1022">
            <v>6.6869488944653305E-2</v>
          </cell>
          <cell r="AI1022">
            <v>6.6869488944653305E-2</v>
          </cell>
        </row>
        <row r="1023">
          <cell r="AG1023">
            <v>7.1746041146932976E-2</v>
          </cell>
          <cell r="AI1023">
            <v>7.1746041146932976E-2</v>
          </cell>
        </row>
        <row r="1024">
          <cell r="AG1024">
            <v>0</v>
          </cell>
          <cell r="AI1024">
            <v>0</v>
          </cell>
        </row>
        <row r="1025">
          <cell r="AG1025">
            <v>2.651991602646887E-2</v>
          </cell>
          <cell r="AI1025">
            <v>2.651991602646887E-2</v>
          </cell>
        </row>
        <row r="1026">
          <cell r="AG1026">
            <v>0.12135835783986414</v>
          </cell>
          <cell r="AI1026">
            <v>0.12135835783986414</v>
          </cell>
        </row>
        <row r="1027">
          <cell r="AG1027">
            <v>0.260895500204605</v>
          </cell>
          <cell r="AI1027">
            <v>0.260895500204605</v>
          </cell>
        </row>
        <row r="1028">
          <cell r="AG1028">
            <v>0.13957682498430929</v>
          </cell>
          <cell r="AI1028">
            <v>0.13957682498430929</v>
          </cell>
        </row>
        <row r="1029">
          <cell r="AG1029">
            <v>3.8349542111806301E-3</v>
          </cell>
          <cell r="AI1029">
            <v>3.8349542111806301E-3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1.9545295938252282E-2</v>
          </cell>
          <cell r="AI1041">
            <v>6.2909981171998114E-3</v>
          </cell>
        </row>
        <row r="1042">
          <cell r="AG1042">
            <v>3.6495478600466263E-3</v>
          </cell>
          <cell r="AI1042">
            <v>3.6495478600466263E-3</v>
          </cell>
        </row>
        <row r="1043">
          <cell r="AG1043">
            <v>0</v>
          </cell>
          <cell r="AI1043">
            <v>0</v>
          </cell>
        </row>
        <row r="1044">
          <cell r="AG1044">
            <v>0</v>
          </cell>
          <cell r="AI1044">
            <v>0</v>
          </cell>
        </row>
        <row r="1045">
          <cell r="AG1045">
            <v>3.0005187029952991E-2</v>
          </cell>
          <cell r="AI1045">
            <v>3.0005187029952991E-2</v>
          </cell>
        </row>
        <row r="1046">
          <cell r="AG1046">
            <v>7.2131809648757483E-3</v>
          </cell>
          <cell r="AI1046">
            <v>7.2131809648757483E-3</v>
          </cell>
        </row>
        <row r="1047">
          <cell r="AG1047">
            <v>0.19546384020153909</v>
          </cell>
          <cell r="AI1047">
            <v>0.19546384020153909</v>
          </cell>
        </row>
        <row r="1048">
          <cell r="AG1048">
            <v>0.13147709768316868</v>
          </cell>
          <cell r="AI1048">
            <v>0.13147709768316868</v>
          </cell>
        </row>
        <row r="1049">
          <cell r="AG1049">
            <v>0.17784727128958466</v>
          </cell>
          <cell r="AI1049">
            <v>0.17784727128958466</v>
          </cell>
        </row>
        <row r="1050">
          <cell r="AG1050">
            <v>0.12041950914304925</v>
          </cell>
          <cell r="AI1050">
            <v>0.12041950914304925</v>
          </cell>
        </row>
        <row r="1051">
          <cell r="AG1051">
            <v>0.28372944035120118</v>
          </cell>
          <cell r="AI1051">
            <v>0.28372944035120118</v>
          </cell>
        </row>
        <row r="1052">
          <cell r="AG1052">
            <v>0.13752391289701366</v>
          </cell>
          <cell r="AI1052">
            <v>0.13752391289701366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1.5863036274139715E-2</v>
          </cell>
          <cell r="AI1065">
            <v>5.1057979193027637E-3</v>
          </cell>
        </row>
        <row r="1066">
          <cell r="AG1066">
            <v>2.0908387143524575E-2</v>
          </cell>
          <cell r="AI1066">
            <v>2.0908387143524575E-2</v>
          </cell>
        </row>
        <row r="1067">
          <cell r="AG1067">
            <v>2.9772117035442615E-3</v>
          </cell>
          <cell r="AI1067">
            <v>9.3357154487249593E-5</v>
          </cell>
        </row>
        <row r="1068">
          <cell r="AG1068">
            <v>0</v>
          </cell>
          <cell r="AI1068">
            <v>0</v>
          </cell>
        </row>
        <row r="1069">
          <cell r="AG1069">
            <v>1.6587938262031142E-3</v>
          </cell>
          <cell r="AI1069">
            <v>1.6587938262031142E-3</v>
          </cell>
        </row>
        <row r="1070">
          <cell r="AG1070">
            <v>0</v>
          </cell>
          <cell r="AI1070">
            <v>0</v>
          </cell>
        </row>
        <row r="1071">
          <cell r="AG1071">
            <v>7.2032171417068497E-2</v>
          </cell>
          <cell r="AI1071">
            <v>7.2032171417068497E-2</v>
          </cell>
        </row>
        <row r="1072">
          <cell r="AG1072">
            <v>4.6890806861792499E-2</v>
          </cell>
          <cell r="AI1072">
            <v>4.6890806861792499E-2</v>
          </cell>
        </row>
        <row r="1073">
          <cell r="AG1073">
            <v>5.2850893831421497E-2</v>
          </cell>
          <cell r="AI1073">
            <v>5.2850893831421497E-2</v>
          </cell>
        </row>
        <row r="1074">
          <cell r="AG1074">
            <v>5.3393265603964311E-2</v>
          </cell>
          <cell r="AI1074">
            <v>5.3393265603964311E-2</v>
          </cell>
        </row>
        <row r="1075">
          <cell r="AG1075">
            <v>4.6689462162030515E-2</v>
          </cell>
          <cell r="AI1075">
            <v>4.6689462162030515E-2</v>
          </cell>
        </row>
        <row r="1076">
          <cell r="AG1076">
            <v>1.935120711318352E-2</v>
          </cell>
          <cell r="AI1076">
            <v>1.935120711318352E-2</v>
          </cell>
        </row>
        <row r="1077">
          <cell r="AG1077">
            <v>1.3335147905960354E-2</v>
          </cell>
          <cell r="AI1077">
            <v>1.125E-2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3.4562448329044319E-3</v>
          </cell>
          <cell r="AI1089">
            <v>1.112453339416032E-3</v>
          </cell>
        </row>
        <row r="1090">
          <cell r="AG1090">
            <v>4.1837275548536543E-3</v>
          </cell>
          <cell r="AI1090">
            <v>4.1837275548536543E-3</v>
          </cell>
        </row>
        <row r="1091">
          <cell r="AG1091">
            <v>0</v>
          </cell>
          <cell r="AI1091">
            <v>0</v>
          </cell>
        </row>
        <row r="1092">
          <cell r="AG1092">
            <v>7.1489751339606561E-3</v>
          </cell>
          <cell r="AI1092">
            <v>7.1489751339606561E-3</v>
          </cell>
        </row>
        <row r="1093">
          <cell r="AG1093">
            <v>0</v>
          </cell>
          <cell r="AI1093">
            <v>0</v>
          </cell>
        </row>
        <row r="1094">
          <cell r="AG1094">
            <v>0.14355804471788863</v>
          </cell>
          <cell r="AI1094">
            <v>0.14355804471788863</v>
          </cell>
        </row>
        <row r="1095">
          <cell r="AG1095">
            <v>3.5862123629194012E-2</v>
          </cell>
          <cell r="AI1095">
            <v>3.5862123629194012E-2</v>
          </cell>
        </row>
        <row r="1096">
          <cell r="AG1096">
            <v>6.8699830673915149E-2</v>
          </cell>
          <cell r="AI1096">
            <v>6.8699830673915149E-2</v>
          </cell>
        </row>
        <row r="1097">
          <cell r="AG1097">
            <v>0.12050265087869765</v>
          </cell>
          <cell r="AI1097">
            <v>0.12050265087869765</v>
          </cell>
        </row>
        <row r="1098">
          <cell r="AG1098">
            <v>0.27385798220915181</v>
          </cell>
          <cell r="AI1098">
            <v>0.27385798220915181</v>
          </cell>
        </row>
        <row r="1099">
          <cell r="AG1099">
            <v>0.20525432566281585</v>
          </cell>
          <cell r="AI1099">
            <v>0.20525432566281585</v>
          </cell>
        </row>
        <row r="1100">
          <cell r="AG1100">
            <v>0.10585086022608446</v>
          </cell>
          <cell r="AI1100">
            <v>0.10585086022608446</v>
          </cell>
        </row>
        <row r="1101">
          <cell r="AG1101">
            <v>9.188896304623639E-3</v>
          </cell>
          <cell r="AI1101">
            <v>9.188896304623639E-3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1.1247204782532078E-2</v>
          </cell>
          <cell r="AI1113">
            <v>3.6201111681400792E-3</v>
          </cell>
        </row>
        <row r="1114">
          <cell r="AG1114">
            <v>4.9588194674920361E-3</v>
          </cell>
          <cell r="AI1114">
            <v>4.9588194674920361E-3</v>
          </cell>
        </row>
        <row r="1115">
          <cell r="AG1115">
            <v>1.2746614842935931E-2</v>
          </cell>
          <cell r="AI1115">
            <v>3.9969871462778472E-4</v>
          </cell>
        </row>
        <row r="1116">
          <cell r="AG1116">
            <v>5.6133940891208718E-2</v>
          </cell>
          <cell r="AI1116">
            <v>5.6133940891208718E-2</v>
          </cell>
        </row>
        <row r="1117">
          <cell r="AG1117">
            <v>4.7727881656718416E-2</v>
          </cell>
          <cell r="AI1117">
            <v>4.7727881656718416E-2</v>
          </cell>
        </row>
        <row r="1118">
          <cell r="AG1118">
            <v>7.0030914044074841E-2</v>
          </cell>
          <cell r="AI1118">
            <v>7.0030914044074841E-2</v>
          </cell>
        </row>
        <row r="1119">
          <cell r="AG1119">
            <v>4.4843816420843237E-2</v>
          </cell>
          <cell r="AI1119">
            <v>4.4843816420843237E-2</v>
          </cell>
        </row>
        <row r="1120">
          <cell r="AG1120">
            <v>6.2389700224874917E-2</v>
          </cell>
          <cell r="AI1120">
            <v>6.2389700224874917E-2</v>
          </cell>
        </row>
        <row r="1121">
          <cell r="AG1121">
            <v>8.7805074662610588E-2</v>
          </cell>
          <cell r="AI1121">
            <v>8.7805074662610588E-2</v>
          </cell>
        </row>
        <row r="1122">
          <cell r="AG1122">
            <v>0.11611469229073709</v>
          </cell>
          <cell r="AI1122">
            <v>0.11611469229073709</v>
          </cell>
        </row>
        <row r="1123">
          <cell r="AG1123">
            <v>0.24210899692611346</v>
          </cell>
          <cell r="AI1123">
            <v>0.24210899692611346</v>
          </cell>
        </row>
        <row r="1124">
          <cell r="AG1124">
            <v>0.14897586426755366</v>
          </cell>
          <cell r="AI1124">
            <v>0.14897586426755366</v>
          </cell>
        </row>
        <row r="1125">
          <cell r="AG1125">
            <v>1.2284621503576855E-2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7.1848785807654067E-2</v>
          </cell>
          <cell r="AI1137">
            <v>2.3125798538277932E-2</v>
          </cell>
        </row>
        <row r="1138">
          <cell r="AG1138">
            <v>3.6018534758454424E-3</v>
          </cell>
          <cell r="AI1138">
            <v>3.6018534758454424E-3</v>
          </cell>
        </row>
        <row r="1139">
          <cell r="AG1139">
            <v>0</v>
          </cell>
          <cell r="AI1139">
            <v>0</v>
          </cell>
        </row>
        <row r="1140">
          <cell r="AG1140">
            <v>1.8202922136350472E-2</v>
          </cell>
          <cell r="AI1140">
            <v>1.8202922136350472E-2</v>
          </cell>
        </row>
        <row r="1141">
          <cell r="AG1141">
            <v>6.0666025551316484E-2</v>
          </cell>
          <cell r="AI1141">
            <v>6.0666025551316484E-2</v>
          </cell>
        </row>
        <row r="1142">
          <cell r="AG1142">
            <v>4.4344502105232719E-2</v>
          </cell>
          <cell r="AI1142">
            <v>4.4344502105232719E-2</v>
          </cell>
        </row>
        <row r="1143">
          <cell r="AG1143">
            <v>8.8531511101695021E-3</v>
          </cell>
          <cell r="AI1143">
            <v>8.8531511101695021E-3</v>
          </cell>
        </row>
        <row r="1144">
          <cell r="AG1144">
            <v>7.9226725423273747E-2</v>
          </cell>
          <cell r="AI1144">
            <v>7.9226725423273747E-2</v>
          </cell>
        </row>
        <row r="1145">
          <cell r="AG1145">
            <v>0.14362570323301843</v>
          </cell>
          <cell r="AI1145">
            <v>0.14362570323301843</v>
          </cell>
        </row>
        <row r="1146">
          <cell r="AG1146">
            <v>0.26077666228002427</v>
          </cell>
          <cell r="AI1146">
            <v>0.26077666228002427</v>
          </cell>
        </row>
        <row r="1147">
          <cell r="AG1147">
            <v>0.10843052535781782</v>
          </cell>
          <cell r="AI1147">
            <v>0.10843052535781782</v>
          </cell>
        </row>
        <row r="1148">
          <cell r="AG1148">
            <v>5.5032892279484907E-2</v>
          </cell>
          <cell r="AI1148">
            <v>5.5032892279484907E-2</v>
          </cell>
        </row>
        <row r="1149">
          <cell r="AG1149">
            <v>1.0595805266115877E-3</v>
          </cell>
          <cell r="AI1149">
            <v>1.0595805266115877E-3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1.6316963323905184E-2</v>
          </cell>
          <cell r="AI1161">
            <v>5.2519023438375593E-3</v>
          </cell>
        </row>
        <row r="1162">
          <cell r="AG1162">
            <v>5.2069559185038642E-3</v>
          </cell>
          <cell r="AI1162">
            <v>5.2069559185038642E-3</v>
          </cell>
        </row>
        <row r="1163">
          <cell r="AG1163">
            <v>1.3187433710814232E-5</v>
          </cell>
          <cell r="AI1163">
            <v>4.1352157952530513E-7</v>
          </cell>
        </row>
        <row r="1164">
          <cell r="AG1164">
            <v>5.1765595151799099E-2</v>
          </cell>
          <cell r="AI1164">
            <v>5.1765595151799099E-2</v>
          </cell>
        </row>
        <row r="1165">
          <cell r="AG1165">
            <v>0.43270481770449748</v>
          </cell>
          <cell r="AI1165">
            <v>0.43270481770449748</v>
          </cell>
        </row>
        <row r="1166">
          <cell r="AG1166">
            <v>4.7738484794171761E-2</v>
          </cell>
          <cell r="AI1166">
            <v>4.7738484794171761E-2</v>
          </cell>
        </row>
        <row r="1167">
          <cell r="AG1167">
            <v>0.35348083513455814</v>
          </cell>
          <cell r="AI1167">
            <v>0.35348083513455814</v>
          </cell>
        </row>
        <row r="1168">
          <cell r="AG1168">
            <v>0.13652939785980495</v>
          </cell>
          <cell r="AI1168">
            <v>0.13652939785980495</v>
          </cell>
        </row>
        <row r="1169">
          <cell r="AG1169">
            <v>0.14774926112154102</v>
          </cell>
          <cell r="AI1169">
            <v>0.14774926112154102</v>
          </cell>
        </row>
        <row r="1170">
          <cell r="AG1170">
            <v>6.5516829745989352E-2</v>
          </cell>
          <cell r="AI1170">
            <v>6.5516829745989352E-2</v>
          </cell>
        </row>
        <row r="1171">
          <cell r="AG1171">
            <v>5.453248204600988E-3</v>
          </cell>
          <cell r="AI1171">
            <v>5.453248204600988E-3</v>
          </cell>
        </row>
        <row r="1172">
          <cell r="AG1172">
            <v>1.1520332620008091E-2</v>
          </cell>
          <cell r="AI1172">
            <v>1.1520332620008091E-2</v>
          </cell>
        </row>
        <row r="1173">
          <cell r="AG1173">
            <v>3.4287981011186385E-3</v>
          </cell>
          <cell r="AI1173">
            <v>3.4287981011186385E-3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5.0022564799049414E-3</v>
          </cell>
          <cell r="AI1185">
            <v>1.6100644470286021E-3</v>
          </cell>
        </row>
        <row r="1186">
          <cell r="AG1186">
            <v>5.2543370058588685E-3</v>
          </cell>
          <cell r="AI1186">
            <v>5.2543370058588685E-3</v>
          </cell>
        </row>
        <row r="1187">
          <cell r="AG1187">
            <v>0</v>
          </cell>
          <cell r="AI1187">
            <v>0</v>
          </cell>
        </row>
        <row r="1188">
          <cell r="AG1188">
            <v>0</v>
          </cell>
          <cell r="AI1188">
            <v>0</v>
          </cell>
        </row>
        <row r="1189">
          <cell r="AG1189">
            <v>2.5592209467519424E-2</v>
          </cell>
          <cell r="AI1189">
            <v>2.5592209467519424E-2</v>
          </cell>
        </row>
        <row r="1190">
          <cell r="AG1190">
            <v>1.8933711286767026E-2</v>
          </cell>
          <cell r="AI1190">
            <v>1.8933711286767026E-2</v>
          </cell>
        </row>
        <row r="1191">
          <cell r="AG1191">
            <v>0.14012599068640322</v>
          </cell>
          <cell r="AI1191">
            <v>0.14012599068640322</v>
          </cell>
        </row>
        <row r="1192">
          <cell r="AG1192">
            <v>0.25185117849201177</v>
          </cell>
          <cell r="AI1192">
            <v>0.25185117849201177</v>
          </cell>
        </row>
        <row r="1193">
          <cell r="AG1193">
            <v>0.26406876475556235</v>
          </cell>
          <cell r="AI1193">
            <v>0.26406876475556235</v>
          </cell>
        </row>
        <row r="1194">
          <cell r="AG1194">
            <v>0.169312986610056</v>
          </cell>
          <cell r="AI1194">
            <v>0.169312986610056</v>
          </cell>
        </row>
        <row r="1195">
          <cell r="AG1195">
            <v>0.16218407662122694</v>
          </cell>
          <cell r="AI1195">
            <v>0.16218407662122694</v>
          </cell>
        </row>
        <row r="1196">
          <cell r="AG1196">
            <v>9.8565326564532832E-2</v>
          </cell>
          <cell r="AI1196">
            <v>9.8565326564532832E-2</v>
          </cell>
        </row>
        <row r="1197">
          <cell r="AG1197">
            <v>3.2543090108326518E-2</v>
          </cell>
          <cell r="AI1197">
            <v>1.125E-2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0</v>
          </cell>
          <cell r="AI1209">
            <v>0</v>
          </cell>
        </row>
        <row r="1210">
          <cell r="AG1210">
            <v>1.1355165272189107E-3</v>
          </cell>
          <cell r="AI1210">
            <v>1.1355165272189107E-3</v>
          </cell>
        </row>
        <row r="1211">
          <cell r="AG1211">
            <v>0</v>
          </cell>
          <cell r="AI1211">
            <v>0</v>
          </cell>
        </row>
        <row r="1212">
          <cell r="AG1212">
            <v>5.149497924554226E-3</v>
          </cell>
          <cell r="AI1212">
            <v>5.149497924554226E-3</v>
          </cell>
        </row>
        <row r="1213">
          <cell r="AG1213">
            <v>2.3963966323502808E-2</v>
          </cell>
          <cell r="AI1213">
            <v>2.3963966323502808E-2</v>
          </cell>
        </row>
        <row r="1214">
          <cell r="AG1214">
            <v>1.8922414251703469E-2</v>
          </cell>
          <cell r="AI1214">
            <v>1.8922414251703469E-2</v>
          </cell>
        </row>
        <row r="1215">
          <cell r="AG1215">
            <v>0</v>
          </cell>
          <cell r="AI1215">
            <v>0</v>
          </cell>
        </row>
        <row r="1216">
          <cell r="AG1216">
            <v>7.3767425301523217E-3</v>
          </cell>
          <cell r="AI1216">
            <v>7.3767425301523217E-3</v>
          </cell>
        </row>
        <row r="1217">
          <cell r="AG1217">
            <v>1.5057041241989791E-2</v>
          </cell>
          <cell r="AI1217">
            <v>1.5057041241989791E-2</v>
          </cell>
        </row>
        <row r="1218">
          <cell r="AG1218">
            <v>0.18140632928457787</v>
          </cell>
          <cell r="AI1218">
            <v>0.18140632928457787</v>
          </cell>
        </row>
        <row r="1219">
          <cell r="AG1219">
            <v>0.16712679742648345</v>
          </cell>
          <cell r="AI1219">
            <v>0.16712679742648345</v>
          </cell>
        </row>
        <row r="1220">
          <cell r="AG1220">
            <v>8.1380099160337532E-2</v>
          </cell>
          <cell r="AI1220">
            <v>8.1380099160337532E-2</v>
          </cell>
        </row>
        <row r="1221">
          <cell r="AG1221">
            <v>9.0030999746755821E-3</v>
          </cell>
          <cell r="AI1221">
            <v>9.0030999746755821E-3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1.6634024010347345E-2</v>
          </cell>
          <cell r="AI1233">
            <v>5.3539539161313312E-3</v>
          </cell>
        </row>
        <row r="1234">
          <cell r="AG1234">
            <v>5.4611776972095672E-3</v>
          </cell>
          <cell r="AI1234">
            <v>5.4611776972095672E-3</v>
          </cell>
        </row>
        <row r="1235">
          <cell r="AG1235">
            <v>4.8824894340640836E-3</v>
          </cell>
          <cell r="AI1235">
            <v>1.5310141359301156E-4</v>
          </cell>
        </row>
        <row r="1236">
          <cell r="AG1236">
            <v>4.0029308358865666E-3</v>
          </cell>
          <cell r="AI1236">
            <v>4.0029308358865666E-3</v>
          </cell>
        </row>
        <row r="1237">
          <cell r="AG1237">
            <v>2.4394508440079291E-2</v>
          </cell>
          <cell r="AI1237">
            <v>2.4394508440079291E-2</v>
          </cell>
        </row>
        <row r="1238">
          <cell r="AG1238">
            <v>2.664378794842396E-2</v>
          </cell>
          <cell r="AI1238">
            <v>2.664378794842396E-2</v>
          </cell>
        </row>
        <row r="1239">
          <cell r="AG1239">
            <v>6.9507557260788189E-3</v>
          </cell>
          <cell r="AI1239">
            <v>6.9507557260788189E-3</v>
          </cell>
        </row>
        <row r="1240">
          <cell r="AG1240">
            <v>1.5004459342728605E-2</v>
          </cell>
          <cell r="AI1240">
            <v>1.5004459342728605E-2</v>
          </cell>
        </row>
        <row r="1241">
          <cell r="AG1241">
            <v>4.6423243796583722E-3</v>
          </cell>
          <cell r="AI1241">
            <v>4.6423243796583722E-3</v>
          </cell>
        </row>
        <row r="1242">
          <cell r="AG1242">
            <v>0</v>
          </cell>
          <cell r="AI1242">
            <v>0</v>
          </cell>
        </row>
        <row r="1243">
          <cell r="AG1243">
            <v>0.18060459738162571</v>
          </cell>
          <cell r="AI1243">
            <v>0.18060459738162571</v>
          </cell>
        </row>
        <row r="1244">
          <cell r="AG1244">
            <v>0.12426166712304652</v>
          </cell>
          <cell r="AI1244">
            <v>0.12426166712304652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1.3968263466628755E-2</v>
          </cell>
          <cell r="AI1257">
            <v>4.4959318828799496E-3</v>
          </cell>
        </row>
        <row r="1258">
          <cell r="AG1258">
            <v>4.9847286924458948E-3</v>
          </cell>
          <cell r="AI1258">
            <v>4.9847286924458948E-3</v>
          </cell>
        </row>
        <row r="1259">
          <cell r="AG1259">
            <v>0</v>
          </cell>
          <cell r="AI1259">
            <v>0</v>
          </cell>
        </row>
        <row r="1260">
          <cell r="AG1260">
            <v>0.2358203373441036</v>
          </cell>
          <cell r="AI1260">
            <v>0.2358203373441036</v>
          </cell>
        </row>
        <row r="1261">
          <cell r="AG1261">
            <v>0.14081709375240753</v>
          </cell>
          <cell r="AI1261">
            <v>0.14081709375240753</v>
          </cell>
        </row>
        <row r="1262">
          <cell r="AG1262">
            <v>6.0988607035787736E-3</v>
          </cell>
          <cell r="AI1262">
            <v>6.0988607035787736E-3</v>
          </cell>
        </row>
        <row r="1263">
          <cell r="AG1263">
            <v>0</v>
          </cell>
          <cell r="AI1263">
            <v>0</v>
          </cell>
        </row>
        <row r="1264">
          <cell r="AG1264">
            <v>6.8877014847093694E-4</v>
          </cell>
          <cell r="AI1264">
            <v>6.8877014847093694E-4</v>
          </cell>
        </row>
        <row r="1265">
          <cell r="AG1265">
            <v>7.4992370056456037E-2</v>
          </cell>
          <cell r="AI1265">
            <v>7.4992370056456037E-2</v>
          </cell>
        </row>
        <row r="1266">
          <cell r="AG1266">
            <v>0.11234149025454386</v>
          </cell>
          <cell r="AI1266">
            <v>0.11234149025454386</v>
          </cell>
        </row>
        <row r="1267">
          <cell r="AG1267">
            <v>0.17700609770103454</v>
          </cell>
          <cell r="AI1267">
            <v>0.17700609770103454</v>
          </cell>
        </row>
        <row r="1268">
          <cell r="AG1268">
            <v>7.1780050232907386E-2</v>
          </cell>
          <cell r="AI1268">
            <v>7.1780050232907386E-2</v>
          </cell>
        </row>
        <row r="1269">
          <cell r="AG1269">
            <v>3.0029730871924481E-3</v>
          </cell>
          <cell r="AI1269">
            <v>3.0029730871924481E-3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1.5733646813768522E-2</v>
          </cell>
          <cell r="AI1281">
            <v>5.0641516401084118E-3</v>
          </cell>
        </row>
        <row r="1282">
          <cell r="AG1282">
            <v>0</v>
          </cell>
          <cell r="AI1282">
            <v>0</v>
          </cell>
        </row>
        <row r="1283">
          <cell r="AG1283">
            <v>0</v>
          </cell>
          <cell r="AI1283">
            <v>0</v>
          </cell>
        </row>
        <row r="1284">
          <cell r="AG1284">
            <v>3.1589115102621863E-2</v>
          </cell>
          <cell r="AI1284">
            <v>3.1589115102621863E-2</v>
          </cell>
        </row>
        <row r="1285">
          <cell r="AG1285">
            <v>4.8769766436870463E-2</v>
          </cell>
          <cell r="AI1285">
            <v>4.8769766436870463E-2</v>
          </cell>
        </row>
        <row r="1286">
          <cell r="AG1286">
            <v>7.5179682922044383E-2</v>
          </cell>
          <cell r="AI1286">
            <v>7.5179682922044383E-2</v>
          </cell>
        </row>
        <row r="1287">
          <cell r="AG1287">
            <v>4.1370605205498762E-2</v>
          </cell>
          <cell r="AI1287">
            <v>4.1370605205498762E-2</v>
          </cell>
        </row>
        <row r="1288">
          <cell r="AG1288">
            <v>2.8564856816515306E-2</v>
          </cell>
          <cell r="AI1288">
            <v>2.8564856816515306E-2</v>
          </cell>
        </row>
        <row r="1289">
          <cell r="AG1289">
            <v>1.4177705783959219E-2</v>
          </cell>
          <cell r="AI1289">
            <v>1.4177705783959219E-2</v>
          </cell>
        </row>
        <row r="1290">
          <cell r="AG1290">
            <v>2.0930049071028873E-2</v>
          </cell>
          <cell r="AI1290">
            <v>2.0930049071028873E-2</v>
          </cell>
        </row>
        <row r="1291">
          <cell r="AG1291">
            <v>0.20585685491176467</v>
          </cell>
          <cell r="AI1291">
            <v>0.20585685491176467</v>
          </cell>
        </row>
        <row r="1292">
          <cell r="AG1292">
            <v>0.15806258716059826</v>
          </cell>
          <cell r="AI1292">
            <v>0.15806258716059826</v>
          </cell>
        </row>
        <row r="1293">
          <cell r="AG1293">
            <v>1.1485294027402615E-2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9.9296965795154894E-3</v>
          </cell>
          <cell r="AI1305">
            <v>3.1960479229092265E-3</v>
          </cell>
        </row>
        <row r="1306">
          <cell r="AG1306">
            <v>4.7143659468979419E-3</v>
          </cell>
          <cell r="AI1306">
            <v>4.7143659468979419E-3</v>
          </cell>
        </row>
        <row r="1307">
          <cell r="AG1307">
            <v>4.8034338629557635E-3</v>
          </cell>
          <cell r="AI1307">
            <v>1.5062244874269504E-4</v>
          </cell>
        </row>
        <row r="1308">
          <cell r="AG1308">
            <v>2.2838269510692642E-2</v>
          </cell>
          <cell r="AI1308">
            <v>2.2838269510692642E-2</v>
          </cell>
        </row>
        <row r="1309">
          <cell r="AG1309">
            <v>6.815961950431923E-2</v>
          </cell>
          <cell r="AI1309">
            <v>6.815961950431923E-2</v>
          </cell>
        </row>
        <row r="1310">
          <cell r="AG1310">
            <v>9.6417445126275578E-2</v>
          </cell>
          <cell r="AI1310">
            <v>9.6417445126275578E-2</v>
          </cell>
        </row>
        <row r="1311">
          <cell r="AG1311">
            <v>3.9258203027860226E-2</v>
          </cell>
          <cell r="AI1311">
            <v>3.9258203027860226E-2</v>
          </cell>
        </row>
        <row r="1312">
          <cell r="AG1312">
            <v>1.2213838488692863E-2</v>
          </cell>
          <cell r="AI1312">
            <v>1.2213838488692863E-2</v>
          </cell>
        </row>
        <row r="1313">
          <cell r="AG1313">
            <v>0</v>
          </cell>
          <cell r="AI1313">
            <v>0</v>
          </cell>
        </row>
        <row r="1314">
          <cell r="AG1314">
            <v>3.5474173895028265E-2</v>
          </cell>
          <cell r="AI1314">
            <v>3.5474173895028265E-2</v>
          </cell>
        </row>
        <row r="1315">
          <cell r="AG1315">
            <v>0.25407442181559781</v>
          </cell>
          <cell r="AI1315">
            <v>0.25407442181559781</v>
          </cell>
        </row>
        <row r="1316">
          <cell r="AG1316">
            <v>0.18054546512887201</v>
          </cell>
          <cell r="AI1316">
            <v>0.18054546512887201</v>
          </cell>
        </row>
        <row r="1317">
          <cell r="AG1317">
            <v>1.0607647068380344E-2</v>
          </cell>
          <cell r="AI1317">
            <v>1.0607647068380344E-2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1.0652902532564163E-2</v>
          </cell>
          <cell r="AI1329">
            <v>3.4288245103474687E-3</v>
          </cell>
        </row>
        <row r="1330">
          <cell r="AG1330">
            <v>7.4430326037784669E-3</v>
          </cell>
          <cell r="AI1330">
            <v>7.4430326037784669E-3</v>
          </cell>
        </row>
        <row r="1331">
          <cell r="AG1331">
            <v>5.4890824867993336E-3</v>
          </cell>
          <cell r="AI1331">
            <v>1.7212250009071724E-4</v>
          </cell>
        </row>
        <row r="1332">
          <cell r="AG1332">
            <v>1.050156120045441E-2</v>
          </cell>
          <cell r="AI1332">
            <v>1.050156120045441E-2</v>
          </cell>
        </row>
        <row r="1333">
          <cell r="AG1333">
            <v>0</v>
          </cell>
          <cell r="AI1333">
            <v>0</v>
          </cell>
        </row>
        <row r="1334">
          <cell r="AG1334">
            <v>0</v>
          </cell>
          <cell r="AI1334">
            <v>0</v>
          </cell>
        </row>
        <row r="1335">
          <cell r="AG1335">
            <v>1.9678136653076612E-2</v>
          </cell>
          <cell r="AI1335">
            <v>1.9678136653076612E-2</v>
          </cell>
        </row>
        <row r="1336">
          <cell r="AG1336">
            <v>2.7287162747683214E-2</v>
          </cell>
          <cell r="AI1336">
            <v>2.7287162747683214E-2</v>
          </cell>
        </row>
        <row r="1337">
          <cell r="AG1337">
            <v>0</v>
          </cell>
          <cell r="AI1337">
            <v>0</v>
          </cell>
        </row>
        <row r="1338">
          <cell r="AG1338">
            <v>5.2737140941249969E-2</v>
          </cell>
          <cell r="AI1338">
            <v>5.2737140941249969E-2</v>
          </cell>
        </row>
        <row r="1339">
          <cell r="AG1339">
            <v>0.20647967155123789</v>
          </cell>
          <cell r="AI1339">
            <v>0.20647967155123789</v>
          </cell>
        </row>
        <row r="1340">
          <cell r="AG1340">
            <v>0.15964220356564063</v>
          </cell>
          <cell r="AI1340">
            <v>0.15964220356564063</v>
          </cell>
        </row>
        <row r="1341">
          <cell r="AG1341">
            <v>5.0012348520536432E-3</v>
          </cell>
          <cell r="AI1341">
            <v>5.0012348520536432E-3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0</v>
          </cell>
          <cell r="AI1353">
            <v>0</v>
          </cell>
        </row>
        <row r="1354">
          <cell r="AG1354">
            <v>0</v>
          </cell>
          <cell r="AI1354">
            <v>0</v>
          </cell>
        </row>
        <row r="1355">
          <cell r="AG1355">
            <v>5.1741852452808343E-3</v>
          </cell>
          <cell r="AI1355">
            <v>1.6224819038373399E-4</v>
          </cell>
        </row>
        <row r="1356">
          <cell r="AG1356">
            <v>3.3403137125111212E-2</v>
          </cell>
          <cell r="AI1356">
            <v>3.3403137125111212E-2</v>
          </cell>
        </row>
        <row r="1357">
          <cell r="AG1357">
            <v>9.1513522696879415E-2</v>
          </cell>
          <cell r="AI1357">
            <v>9.1513522696879415E-2</v>
          </cell>
        </row>
        <row r="1358">
          <cell r="AG1358">
            <v>0.10671278361015876</v>
          </cell>
          <cell r="AI1358">
            <v>0.10671278361015876</v>
          </cell>
        </row>
        <row r="1359">
          <cell r="AG1359">
            <v>7.0423792864135679E-2</v>
          </cell>
          <cell r="AI1359">
            <v>7.0423792864135679E-2</v>
          </cell>
        </row>
        <row r="1360">
          <cell r="AG1360">
            <v>2.7823210189139622E-2</v>
          </cell>
          <cell r="AI1360">
            <v>2.7823210189139622E-2</v>
          </cell>
        </row>
        <row r="1361">
          <cell r="AG1361">
            <v>2.6822842492063327E-2</v>
          </cell>
          <cell r="AI1361">
            <v>2.6822842492063327E-2</v>
          </cell>
        </row>
        <row r="1362">
          <cell r="AG1362">
            <v>6.4717989604437171E-2</v>
          </cell>
          <cell r="AI1362">
            <v>6.4717989604437171E-2</v>
          </cell>
        </row>
        <row r="1363">
          <cell r="AG1363">
            <v>0.20213588281236788</v>
          </cell>
          <cell r="AI1363">
            <v>0.20213588281236788</v>
          </cell>
        </row>
        <row r="1364">
          <cell r="AG1364">
            <v>0.16542955787479185</v>
          </cell>
          <cell r="AI1364">
            <v>0.16542955787479185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1.5336860683426483E-2</v>
          </cell>
          <cell r="AI1377">
            <v>4.9364390279894284E-3</v>
          </cell>
        </row>
        <row r="1378">
          <cell r="AG1378">
            <v>3.5441443080702732E-3</v>
          </cell>
          <cell r="AI1378">
            <v>3.5441443080702732E-3</v>
          </cell>
        </row>
        <row r="1379">
          <cell r="AG1379">
            <v>1.9099101396108195E-2</v>
          </cell>
          <cell r="AI1379">
            <v>5.9889518688962433E-4</v>
          </cell>
        </row>
        <row r="1380">
          <cell r="AG1380">
            <v>4.1549661179584689E-3</v>
          </cell>
          <cell r="AI1380">
            <v>4.1549661179584689E-3</v>
          </cell>
        </row>
        <row r="1381">
          <cell r="AG1381">
            <v>6.0673910693501254E-2</v>
          </cell>
          <cell r="AI1381">
            <v>6.0673910693501254E-2</v>
          </cell>
        </row>
        <row r="1382">
          <cell r="AG1382">
            <v>0.13306037134575954</v>
          </cell>
          <cell r="AI1382">
            <v>0.13306037134575954</v>
          </cell>
        </row>
        <row r="1383">
          <cell r="AG1383">
            <v>8.7261652126292708E-2</v>
          </cell>
          <cell r="AI1383">
            <v>8.7261652126292708E-2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0.18247756039150181</v>
          </cell>
          <cell r="AI1385">
            <v>0.18247756039150181</v>
          </cell>
        </row>
        <row r="1386">
          <cell r="AG1386">
            <v>0.35824705092277342</v>
          </cell>
          <cell r="AI1386">
            <v>0.35824705092277342</v>
          </cell>
        </row>
        <row r="1387">
          <cell r="AG1387">
            <v>0.30515278174115973</v>
          </cell>
          <cell r="AI1387">
            <v>0.30515278174115973</v>
          </cell>
        </row>
        <row r="1388">
          <cell r="AG1388">
            <v>0.13913409633058002</v>
          </cell>
          <cell r="AI1388">
            <v>0.13913409633058002</v>
          </cell>
        </row>
        <row r="1389">
          <cell r="AG1389">
            <v>1.0734510166918065E-2</v>
          </cell>
          <cell r="AI1389">
            <v>1.0734510166918065E-2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1.1022516522387279E-2</v>
          </cell>
          <cell r="AI1401">
            <v>3.5477912899456831E-3</v>
          </cell>
        </row>
        <row r="1402">
          <cell r="AG1402">
            <v>0</v>
          </cell>
          <cell r="AI1402">
            <v>0</v>
          </cell>
        </row>
        <row r="1403">
          <cell r="AG1403">
            <v>3.7050244537737767E-3</v>
          </cell>
          <cell r="AI1403">
            <v>1.1617935664374355E-4</v>
          </cell>
        </row>
        <row r="1404">
          <cell r="AG1404">
            <v>0</v>
          </cell>
          <cell r="AI1404">
            <v>0</v>
          </cell>
        </row>
        <row r="1405">
          <cell r="AG1405">
            <v>0.11247395086696736</v>
          </cell>
          <cell r="AI1405">
            <v>0.11247395086696736</v>
          </cell>
        </row>
        <row r="1406">
          <cell r="AG1406">
            <v>0.11651858198981724</v>
          </cell>
          <cell r="AI1406">
            <v>0.11651858198981724</v>
          </cell>
        </row>
        <row r="1407">
          <cell r="AG1407">
            <v>7.6222997657631006E-2</v>
          </cell>
          <cell r="AI1407">
            <v>7.6222997657631006E-2</v>
          </cell>
        </row>
        <row r="1408">
          <cell r="AG1408">
            <v>0.10154966176199218</v>
          </cell>
          <cell r="AI1408">
            <v>0.10154966176199218</v>
          </cell>
        </row>
        <row r="1409">
          <cell r="AG1409">
            <v>3.3808370363917067E-2</v>
          </cell>
          <cell r="AI1409">
            <v>3.3808370363917067E-2</v>
          </cell>
        </row>
        <row r="1410">
          <cell r="AG1410">
            <v>0.20457838203071305</v>
          </cell>
          <cell r="AI1410">
            <v>0.20457838203071305</v>
          </cell>
        </row>
        <row r="1411">
          <cell r="AG1411">
            <v>0.13145815614795084</v>
          </cell>
          <cell r="AI1411">
            <v>0.13145815614795084</v>
          </cell>
        </row>
        <row r="1412">
          <cell r="AG1412">
            <v>3.8032872470925377E-2</v>
          </cell>
          <cell r="AI1412">
            <v>3.8032872470925377E-2</v>
          </cell>
        </row>
        <row r="1413">
          <cell r="AG1413">
            <v>1.3594189821710607E-2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1.8757857171796243E-3</v>
          </cell>
          <cell r="AI1425">
            <v>6.0375470662239088E-4</v>
          </cell>
        </row>
        <row r="1426">
          <cell r="AG1426">
            <v>4.6301581202320159E-3</v>
          </cell>
          <cell r="AI1426">
            <v>4.6301581202320159E-3</v>
          </cell>
        </row>
        <row r="1427">
          <cell r="AG1427">
            <v>0</v>
          </cell>
          <cell r="AI1427">
            <v>0</v>
          </cell>
        </row>
        <row r="1428">
          <cell r="AG1428">
            <v>7.5876367306211404E-2</v>
          </cell>
          <cell r="AI1428">
            <v>7.5876367306211404E-2</v>
          </cell>
        </row>
        <row r="1429">
          <cell r="AG1429">
            <v>0.10404335706491157</v>
          </cell>
          <cell r="AI1429">
            <v>0.10404335706491157</v>
          </cell>
        </row>
        <row r="1430">
          <cell r="AG1430">
            <v>4.9426793351145283E-2</v>
          </cell>
          <cell r="AI1430">
            <v>4.9426793351145283E-2</v>
          </cell>
        </row>
        <row r="1431">
          <cell r="AG1431">
            <v>5.2619562233721662E-2</v>
          </cell>
          <cell r="AI1431">
            <v>5.2619562233721662E-2</v>
          </cell>
        </row>
        <row r="1432">
          <cell r="AG1432">
            <v>4.7400730904072659E-2</v>
          </cell>
          <cell r="AI1432">
            <v>4.7400730904072659E-2</v>
          </cell>
        </row>
        <row r="1433">
          <cell r="AG1433">
            <v>3.0204879182184341E-2</v>
          </cell>
          <cell r="AI1433">
            <v>3.0204879182184341E-2</v>
          </cell>
        </row>
        <row r="1434">
          <cell r="AG1434">
            <v>2.8003151788898395E-2</v>
          </cell>
          <cell r="AI1434">
            <v>2.8003151788898395E-2</v>
          </cell>
        </row>
        <row r="1435">
          <cell r="AG1435">
            <v>0.13042897872820697</v>
          </cell>
          <cell r="AI1435">
            <v>0.13042897872820697</v>
          </cell>
        </row>
        <row r="1436">
          <cell r="AG1436">
            <v>0.15102809177190349</v>
          </cell>
          <cell r="AI1436">
            <v>0.15102809177190349</v>
          </cell>
        </row>
        <row r="1437">
          <cell r="AG1437">
            <v>1.5630261540368066E-2</v>
          </cell>
          <cell r="AI1437">
            <v>1.125E-2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1.7159601246054018E-5</v>
          </cell>
          <cell r="AI1448">
            <v>1.7159601246054018E-5</v>
          </cell>
        </row>
        <row r="1449">
          <cell r="AG1449">
            <v>1.1252503925422753E-2</v>
          </cell>
          <cell r="AI1449">
            <v>1.1252503925422753E-2</v>
          </cell>
        </row>
        <row r="1450">
          <cell r="AG1450">
            <v>0</v>
          </cell>
          <cell r="AI1450">
            <v>0</v>
          </cell>
        </row>
        <row r="1451">
          <cell r="AG1451">
            <v>0</v>
          </cell>
          <cell r="AI1451">
            <v>0</v>
          </cell>
        </row>
        <row r="1452">
          <cell r="AG1452">
            <v>4.5709685209273029E-4</v>
          </cell>
          <cell r="AI1452">
            <v>4.5709685209273029E-4</v>
          </cell>
        </row>
        <row r="1453">
          <cell r="AG1453">
            <v>0.14137730651220229</v>
          </cell>
          <cell r="AI1453">
            <v>0.14137730651220229</v>
          </cell>
        </row>
        <row r="1454">
          <cell r="AG1454">
            <v>7.7897762761684558E-2</v>
          </cell>
          <cell r="AI1454">
            <v>7.7897762761684558E-2</v>
          </cell>
        </row>
        <row r="1455">
          <cell r="AG1455">
            <v>6.1582619794442198E-2</v>
          </cell>
          <cell r="AI1455">
            <v>6.1582619794442198E-2</v>
          </cell>
        </row>
        <row r="1456">
          <cell r="AG1456">
            <v>0.11498993833609414</v>
          </cell>
          <cell r="AI1456">
            <v>0.11498993833609414</v>
          </cell>
        </row>
        <row r="1457">
          <cell r="AG1457">
            <v>0.34007037722718431</v>
          </cell>
          <cell r="AI1457">
            <v>0.34007037722718431</v>
          </cell>
        </row>
        <row r="1458">
          <cell r="AG1458">
            <v>4.256353568195647E-2</v>
          </cell>
          <cell r="AI1458">
            <v>4.256353568195647E-2</v>
          </cell>
        </row>
        <row r="1459">
          <cell r="AG1459">
            <v>0.16841847854530742</v>
          </cell>
          <cell r="AI1459">
            <v>0.16841847854530742</v>
          </cell>
        </row>
        <row r="1460">
          <cell r="AG1460">
            <v>2.5990324803432746E-2</v>
          </cell>
          <cell r="AI1460">
            <v>2.5990324803432746E-2</v>
          </cell>
        </row>
        <row r="1461">
          <cell r="AG1461">
            <v>1.043107011934687E-2</v>
          </cell>
          <cell r="AI1461">
            <v>1.043107011934687E-2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1.7159601246054018E-5</v>
          </cell>
          <cell r="AI1472">
            <v>1.7159601246054018E-5</v>
          </cell>
        </row>
        <row r="1473">
          <cell r="AG1473">
            <v>0</v>
          </cell>
          <cell r="AI1473">
            <v>0</v>
          </cell>
        </row>
        <row r="1474">
          <cell r="AG1474">
            <v>5.1657800226048607E-3</v>
          </cell>
          <cell r="AI1474">
            <v>2.5151798227814092E-4</v>
          </cell>
        </row>
        <row r="1475">
          <cell r="AG1475">
            <v>4.8309429430890144E-3</v>
          </cell>
          <cell r="AI1475">
            <v>1.5721662976668684E-3</v>
          </cell>
        </row>
        <row r="1476">
          <cell r="AG1476">
            <v>0.15080729410747423</v>
          </cell>
          <cell r="AI1476">
            <v>0.15080729410747423</v>
          </cell>
        </row>
        <row r="1477">
          <cell r="AG1477">
            <v>4.6535729653548179E-2</v>
          </cell>
          <cell r="AI1477">
            <v>4.6535729653548179E-2</v>
          </cell>
        </row>
        <row r="1478">
          <cell r="AG1478">
            <v>0.10255663580618343</v>
          </cell>
          <cell r="AI1478">
            <v>0.10255663580618343</v>
          </cell>
        </row>
        <row r="1479">
          <cell r="AG1479">
            <v>5.2600153334597922E-2</v>
          </cell>
          <cell r="AI1479">
            <v>5.2600153334597922E-2</v>
          </cell>
        </row>
        <row r="1480">
          <cell r="AG1480">
            <v>0</v>
          </cell>
          <cell r="AI1480">
            <v>0</v>
          </cell>
        </row>
        <row r="1481">
          <cell r="AG1481">
            <v>5.2541541193211708E-2</v>
          </cell>
          <cell r="AI1481">
            <v>5.2541541193211708E-2</v>
          </cell>
        </row>
        <row r="1482">
          <cell r="AG1482">
            <v>0.10109317342509766</v>
          </cell>
          <cell r="AI1482">
            <v>0.10109317342509766</v>
          </cell>
        </row>
        <row r="1483">
          <cell r="AG1483">
            <v>0.21550541151686833</v>
          </cell>
          <cell r="AI1483">
            <v>0.21550541151686833</v>
          </cell>
        </row>
        <row r="1484">
          <cell r="AG1484">
            <v>3.1625916196984821E-2</v>
          </cell>
          <cell r="AI1484">
            <v>3.1625916196984821E-2</v>
          </cell>
        </row>
        <row r="1485">
          <cell r="AG1485">
            <v>1.5318993849204784E-2</v>
          </cell>
          <cell r="AI1485">
            <v>1.5318993849204784E-2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1.7159601246054018E-5</v>
          </cell>
          <cell r="AI1496">
            <v>1.7159601246054018E-5</v>
          </cell>
        </row>
        <row r="1497">
          <cell r="AG1497">
            <v>9.4361732908661723E-4</v>
          </cell>
          <cell r="AI1497">
            <v>9.4361732908661723E-4</v>
          </cell>
        </row>
        <row r="1498">
          <cell r="AG1498">
            <v>0</v>
          </cell>
          <cell r="AI1498">
            <v>0</v>
          </cell>
        </row>
        <row r="1499">
          <cell r="AG1499">
            <v>5.2046759222815573E-3</v>
          </cell>
          <cell r="AI1499">
            <v>1.6937927381227027E-3</v>
          </cell>
        </row>
        <row r="1500">
          <cell r="AG1500">
            <v>9.9125053294574883E-2</v>
          </cell>
          <cell r="AI1500">
            <v>9.9125053294574883E-2</v>
          </cell>
        </row>
        <row r="1501">
          <cell r="AG1501">
            <v>0.10646835512280968</v>
          </cell>
          <cell r="AI1501">
            <v>0.10646835512280968</v>
          </cell>
        </row>
        <row r="1502">
          <cell r="AG1502">
            <v>0.15078047055344335</v>
          </cell>
          <cell r="AI1502">
            <v>0.15078047055344335</v>
          </cell>
        </row>
        <row r="1503">
          <cell r="AG1503">
            <v>0.13456815500918107</v>
          </cell>
          <cell r="AI1503">
            <v>0.13456815500918107</v>
          </cell>
        </row>
        <row r="1504">
          <cell r="AG1504">
            <v>0.18740902150497643</v>
          </cell>
          <cell r="AI1504">
            <v>0.18740902150497643</v>
          </cell>
        </row>
        <row r="1505">
          <cell r="AG1505">
            <v>0.11885777027045343</v>
          </cell>
          <cell r="AI1505">
            <v>0.11885777027045343</v>
          </cell>
        </row>
        <row r="1506">
          <cell r="AG1506">
            <v>0.22012343387908709</v>
          </cell>
          <cell r="AI1506">
            <v>0.22012343387908709</v>
          </cell>
        </row>
        <row r="1507">
          <cell r="AG1507">
            <v>0.11889484252485133</v>
          </cell>
          <cell r="AI1507">
            <v>0.11889484252485133</v>
          </cell>
        </row>
        <row r="1508">
          <cell r="AG1508">
            <v>4.7242036867985247E-2</v>
          </cell>
          <cell r="AI1508">
            <v>4.7242036867985247E-2</v>
          </cell>
        </row>
        <row r="1509">
          <cell r="AG1509">
            <v>3.7688717011257426E-3</v>
          </cell>
          <cell r="AI1509">
            <v>3.7688717011257426E-3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1.7159601246054018E-5</v>
          </cell>
          <cell r="AI1520">
            <v>1.7159601246054018E-5</v>
          </cell>
        </row>
        <row r="1521">
          <cell r="AG1521">
            <v>0</v>
          </cell>
          <cell r="AI1521">
            <v>0</v>
          </cell>
        </row>
        <row r="1522">
          <cell r="AG1522">
            <v>0</v>
          </cell>
          <cell r="AI1522">
            <v>0</v>
          </cell>
        </row>
        <row r="1523">
          <cell r="AG1523">
            <v>4.3221095402398981E-3</v>
          </cell>
          <cell r="AI1523">
            <v>1.4065732164587907E-3</v>
          </cell>
        </row>
        <row r="1524">
          <cell r="AG1524">
            <v>1.1218163938388282E-3</v>
          </cell>
          <cell r="AI1524">
            <v>1.1218163938388282E-3</v>
          </cell>
        </row>
        <row r="1525">
          <cell r="AG1525">
            <v>7.1275087727493733E-2</v>
          </cell>
          <cell r="AI1525">
            <v>7.1275087727493733E-2</v>
          </cell>
        </row>
        <row r="1526">
          <cell r="AG1526">
            <v>5.304601441413298E-2</v>
          </cell>
          <cell r="AI1526">
            <v>5.304601441413298E-2</v>
          </cell>
        </row>
        <row r="1527">
          <cell r="AG1527">
            <v>4.9183937770320311E-2</v>
          </cell>
          <cell r="AI1527">
            <v>4.9183937770320311E-2</v>
          </cell>
        </row>
        <row r="1528">
          <cell r="AG1528">
            <v>7.0304467422049877E-2</v>
          </cell>
          <cell r="AI1528">
            <v>7.0304467422049877E-2</v>
          </cell>
        </row>
        <row r="1529">
          <cell r="AG1529">
            <v>7.4572349811715205E-2</v>
          </cell>
          <cell r="AI1529">
            <v>7.4572349811715205E-2</v>
          </cell>
        </row>
        <row r="1530">
          <cell r="AG1530">
            <v>7.4913554630793133E-2</v>
          </cell>
          <cell r="AI1530">
            <v>7.4913554630793133E-2</v>
          </cell>
        </row>
        <row r="1531">
          <cell r="AG1531">
            <v>0.24069427842893309</v>
          </cell>
          <cell r="AI1531">
            <v>0.24069427842893309</v>
          </cell>
        </row>
        <row r="1532">
          <cell r="AG1532">
            <v>0.12481265179299439</v>
          </cell>
          <cell r="AI1532">
            <v>0.12481265179299439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1.7159601246054018E-5</v>
          </cell>
          <cell r="AI1544">
            <v>1.7159601246054018E-5</v>
          </cell>
        </row>
        <row r="1545">
          <cell r="AG1545">
            <v>1.5629163665449752E-2</v>
          </cell>
          <cell r="AI1545">
            <v>1.5629163665449752E-2</v>
          </cell>
        </row>
        <row r="1546">
          <cell r="AG1546">
            <v>2.5445990438978227E-3</v>
          </cell>
          <cell r="AI1546">
            <v>1.2389463245191356E-4</v>
          </cell>
        </row>
        <row r="1547">
          <cell r="AG1547">
            <v>5.1723481054889503E-3</v>
          </cell>
          <cell r="AI1547">
            <v>1.6832720789807449E-3</v>
          </cell>
        </row>
        <row r="1548">
          <cell r="AG1548">
            <v>0</v>
          </cell>
          <cell r="AI1548">
            <v>0</v>
          </cell>
        </row>
        <row r="1549">
          <cell r="AG1549">
            <v>1.1068766017850017E-2</v>
          </cell>
          <cell r="AI1549">
            <v>1.1068766017850017E-2</v>
          </cell>
        </row>
        <row r="1550">
          <cell r="AG1550">
            <v>4.4015977396650599E-2</v>
          </cell>
          <cell r="AI1550">
            <v>4.4015977396650599E-2</v>
          </cell>
        </row>
        <row r="1551">
          <cell r="AG1551">
            <v>0.15802407729903079</v>
          </cell>
          <cell r="AI1551">
            <v>0.15802407729903079</v>
          </cell>
        </row>
        <row r="1552">
          <cell r="AG1552">
            <v>0.40721917753055931</v>
          </cell>
          <cell r="AI1552">
            <v>0.40721917753055931</v>
          </cell>
        </row>
        <row r="1553">
          <cell r="AG1553">
            <v>0.36265688124448203</v>
          </cell>
          <cell r="AI1553">
            <v>0.36265688124448203</v>
          </cell>
        </row>
        <row r="1554">
          <cell r="AG1554">
            <v>5.060875668586743E-2</v>
          </cell>
          <cell r="AI1554">
            <v>5.060875668586743E-2</v>
          </cell>
        </row>
        <row r="1555">
          <cell r="AG1555">
            <v>0.18781273008842983</v>
          </cell>
          <cell r="AI1555">
            <v>0.18781273008842983</v>
          </cell>
        </row>
        <row r="1556">
          <cell r="AG1556">
            <v>8.224559117338083E-2</v>
          </cell>
          <cell r="AI1556">
            <v>8.224559117338083E-2</v>
          </cell>
        </row>
        <row r="1557">
          <cell r="AG1557">
            <v>0</v>
          </cell>
          <cell r="AI1557">
            <v>0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1.7159601246054018E-5</v>
          </cell>
          <cell r="AI1568">
            <v>1.7159601246054018E-5</v>
          </cell>
        </row>
        <row r="1569">
          <cell r="AG1569">
            <v>1.6117120379711344E-2</v>
          </cell>
          <cell r="AI1569">
            <v>1.6117120379711344E-2</v>
          </cell>
        </row>
        <row r="1570">
          <cell r="AG1570">
            <v>4.5127061446220678E-3</v>
          </cell>
          <cell r="AI1570">
            <v>2.1972030151163312E-4</v>
          </cell>
        </row>
        <row r="1571">
          <cell r="AG1571">
            <v>2.4842409325200477E-4</v>
          </cell>
          <cell r="AI1571">
            <v>8.084632576710122E-5</v>
          </cell>
        </row>
        <row r="1572">
          <cell r="AG1572">
            <v>2.0712827393785495E-3</v>
          </cell>
          <cell r="AI1572">
            <v>2.0712827393785495E-3</v>
          </cell>
        </row>
        <row r="1573">
          <cell r="AG1573">
            <v>9.5849128016396556E-2</v>
          </cell>
          <cell r="AI1573">
            <v>9.5849128016396556E-2</v>
          </cell>
        </row>
        <row r="1574">
          <cell r="AG1574">
            <v>0</v>
          </cell>
          <cell r="AI1574">
            <v>0</v>
          </cell>
        </row>
        <row r="1575">
          <cell r="AG1575">
            <v>1.4343173785263898E-2</v>
          </cell>
          <cell r="AI1575">
            <v>1.4343173785263898E-2</v>
          </cell>
        </row>
        <row r="1576">
          <cell r="AG1576">
            <v>0.21383565979152977</v>
          </cell>
          <cell r="AI1576">
            <v>0.21383565979152977</v>
          </cell>
        </row>
        <row r="1577">
          <cell r="AG1577">
            <v>4.2395161870672451E-2</v>
          </cell>
          <cell r="AI1577">
            <v>4.2395161870672451E-2</v>
          </cell>
        </row>
        <row r="1578">
          <cell r="AG1578">
            <v>0.52377154422535976</v>
          </cell>
          <cell r="AI1578">
            <v>0.52377154422535976</v>
          </cell>
        </row>
        <row r="1579">
          <cell r="AG1579">
            <v>0.29675961822919283</v>
          </cell>
          <cell r="AI1579">
            <v>0.29675961822919283</v>
          </cell>
        </row>
        <row r="1580">
          <cell r="AG1580">
            <v>4.2542234939037138E-2</v>
          </cell>
          <cell r="AI1580">
            <v>4.2542234939037138E-2</v>
          </cell>
        </row>
        <row r="1581">
          <cell r="AG1581">
            <v>2.0970259925271064E-4</v>
          </cell>
          <cell r="AI1581">
            <v>2.0970259925271064E-4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1.7159601246054018E-5</v>
          </cell>
          <cell r="AI1592">
            <v>1.7159601246054018E-5</v>
          </cell>
        </row>
        <row r="1593">
          <cell r="AG1593">
            <v>3.8435310074775922E-3</v>
          </cell>
          <cell r="AI1593">
            <v>3.8435310074775922E-3</v>
          </cell>
        </row>
        <row r="1594">
          <cell r="AG1594">
            <v>1.3347038523246531E-2</v>
          </cell>
          <cell r="AI1594">
            <v>6.4985736598648222E-4</v>
          </cell>
        </row>
        <row r="1595">
          <cell r="AG1595">
            <v>4.2328920959398501E-3</v>
          </cell>
          <cell r="AI1595">
            <v>1.3775385826937272E-3</v>
          </cell>
        </row>
        <row r="1596">
          <cell r="AG1596">
            <v>0.1058865865053106</v>
          </cell>
          <cell r="AI1596">
            <v>0.1058865865053106</v>
          </cell>
        </row>
        <row r="1597">
          <cell r="AG1597">
            <v>8.7908495049604893E-2</v>
          </cell>
          <cell r="AI1597">
            <v>8.7908495049604893E-2</v>
          </cell>
        </row>
        <row r="1598">
          <cell r="AG1598">
            <v>2.5257134670287854E-2</v>
          </cell>
          <cell r="AI1598">
            <v>2.5257134670287854E-2</v>
          </cell>
        </row>
        <row r="1599">
          <cell r="AG1599">
            <v>8.1298446787240922E-2</v>
          </cell>
          <cell r="AI1599">
            <v>8.1298446787240922E-2</v>
          </cell>
        </row>
        <row r="1600">
          <cell r="AG1600">
            <v>4.5362521427100233E-2</v>
          </cell>
          <cell r="AI1600">
            <v>4.5362521427100233E-2</v>
          </cell>
        </row>
        <row r="1601">
          <cell r="AG1601">
            <v>7.595602445567369E-2</v>
          </cell>
          <cell r="AI1601">
            <v>7.595602445567369E-2</v>
          </cell>
        </row>
        <row r="1602">
          <cell r="AG1602">
            <v>0.20158623412150595</v>
          </cell>
          <cell r="AI1602">
            <v>0.20158623412150595</v>
          </cell>
        </row>
        <row r="1603">
          <cell r="AG1603">
            <v>0.26735014224237796</v>
          </cell>
          <cell r="AI1603">
            <v>0.26735014224237796</v>
          </cell>
        </row>
        <row r="1604">
          <cell r="AG1604">
            <v>0.15484875038817902</v>
          </cell>
          <cell r="AI1604">
            <v>0.15484875038817902</v>
          </cell>
        </row>
        <row r="1605">
          <cell r="AG1605">
            <v>8.2548573335913047E-3</v>
          </cell>
          <cell r="AI1605">
            <v>8.2548573335913047E-3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1.7159601246054018E-5</v>
          </cell>
          <cell r="AI1616">
            <v>1.7159601246054018E-5</v>
          </cell>
        </row>
        <row r="1617">
          <cell r="AG1617">
            <v>0</v>
          </cell>
          <cell r="AI1617">
            <v>0</v>
          </cell>
        </row>
        <row r="1618">
          <cell r="AG1618">
            <v>0</v>
          </cell>
          <cell r="AI1618">
            <v>0</v>
          </cell>
        </row>
        <row r="1619">
          <cell r="AG1619">
            <v>0</v>
          </cell>
          <cell r="AI1619">
            <v>0</v>
          </cell>
        </row>
        <row r="1620">
          <cell r="AG1620">
            <v>4.1600323503839555E-2</v>
          </cell>
          <cell r="AI1620">
            <v>4.1600323503839555E-2</v>
          </cell>
        </row>
        <row r="1621">
          <cell r="AG1621">
            <v>8.942474004134425E-2</v>
          </cell>
          <cell r="AI1621">
            <v>8.942474004134425E-2</v>
          </cell>
        </row>
        <row r="1622">
          <cell r="AG1622">
            <v>7.1471353440345803E-2</v>
          </cell>
          <cell r="AI1622">
            <v>7.1471353440345803E-2</v>
          </cell>
        </row>
        <row r="1623">
          <cell r="AG1623">
            <v>7.3361701964213627E-2</v>
          </cell>
          <cell r="AI1623">
            <v>7.3361701964213627E-2</v>
          </cell>
        </row>
        <row r="1624">
          <cell r="AG1624">
            <v>5.9714834699458021E-2</v>
          </cell>
          <cell r="AI1624">
            <v>5.9714834699458021E-2</v>
          </cell>
        </row>
        <row r="1625">
          <cell r="AG1625">
            <v>3.9685646313424215E-2</v>
          </cell>
          <cell r="AI1625">
            <v>3.9685646313424215E-2</v>
          </cell>
        </row>
        <row r="1626">
          <cell r="AG1626">
            <v>5.6764250466512858E-2</v>
          </cell>
          <cell r="AI1626">
            <v>5.6764250466512858E-2</v>
          </cell>
        </row>
        <row r="1627">
          <cell r="AG1627">
            <v>0.15359185523956753</v>
          </cell>
          <cell r="AI1627">
            <v>0.15359185523956753</v>
          </cell>
        </row>
        <row r="1628">
          <cell r="AG1628">
            <v>0.15641455561990092</v>
          </cell>
          <cell r="AI1628">
            <v>0.15641455561990092</v>
          </cell>
        </row>
        <row r="1629">
          <cell r="AG1629">
            <v>2.1546005284913006E-2</v>
          </cell>
          <cell r="AI1629">
            <v>2.1546005284913006E-2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1.7159601246054018E-5</v>
          </cell>
          <cell r="AI1640">
            <v>1.7159601246054018E-5</v>
          </cell>
        </row>
        <row r="1641">
          <cell r="AG1641">
            <v>0</v>
          </cell>
          <cell r="AI1641">
            <v>0</v>
          </cell>
        </row>
        <row r="1642">
          <cell r="AG1642">
            <v>5.3897708484555657E-3</v>
          </cell>
          <cell r="AI1642">
            <v>2.6242392877997732E-4</v>
          </cell>
        </row>
        <row r="1643">
          <cell r="AG1643">
            <v>2.9735254261875873E-3</v>
          </cell>
          <cell r="AI1643">
            <v>9.6769440570507214E-4</v>
          </cell>
        </row>
        <row r="1644">
          <cell r="AG1644">
            <v>3.3710878088185204E-3</v>
          </cell>
          <cell r="AI1644">
            <v>3.3710878088185204E-3</v>
          </cell>
        </row>
        <row r="1645">
          <cell r="AG1645">
            <v>2.7262015545430722E-2</v>
          </cell>
          <cell r="AI1645">
            <v>2.7262015545430722E-2</v>
          </cell>
        </row>
        <row r="1646">
          <cell r="AG1646">
            <v>8.4900018512732767E-2</v>
          </cell>
          <cell r="AI1646">
            <v>8.4900018512732767E-2</v>
          </cell>
        </row>
        <row r="1647">
          <cell r="AG1647">
            <v>2.9007052393649507E-2</v>
          </cell>
          <cell r="AI1647">
            <v>2.9007052393649507E-2</v>
          </cell>
        </row>
        <row r="1648">
          <cell r="AG1648">
            <v>6.1994929376670713E-2</v>
          </cell>
          <cell r="AI1648">
            <v>6.1994929376670713E-2</v>
          </cell>
        </row>
        <row r="1649">
          <cell r="AG1649">
            <v>5.7248785795294445E-2</v>
          </cell>
          <cell r="AI1649">
            <v>5.7248785795294445E-2</v>
          </cell>
        </row>
        <row r="1650">
          <cell r="AG1650">
            <v>0.21973325246473713</v>
          </cell>
          <cell r="AI1650">
            <v>0.21973325246473713</v>
          </cell>
        </row>
        <row r="1651">
          <cell r="AG1651">
            <v>0.14341105561525191</v>
          </cell>
          <cell r="AI1651">
            <v>0.14341105561525191</v>
          </cell>
        </row>
        <row r="1652">
          <cell r="AG1652">
            <v>0.11676421886134886</v>
          </cell>
          <cell r="AI1652">
            <v>0.11676421886134886</v>
          </cell>
        </row>
        <row r="1653">
          <cell r="AG1653">
            <v>0</v>
          </cell>
          <cell r="AI1653">
            <v>0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1.7159601246054018E-5</v>
          </cell>
          <cell r="AI1664">
            <v>1.7159601246054018E-5</v>
          </cell>
        </row>
        <row r="1665">
          <cell r="AG1665">
            <v>2.7057964246315907E-4</v>
          </cell>
          <cell r="AI1665">
            <v>2.7057964246315907E-4</v>
          </cell>
        </row>
        <row r="1666">
          <cell r="AG1666">
            <v>0</v>
          </cell>
          <cell r="AI1666">
            <v>0</v>
          </cell>
        </row>
        <row r="1667">
          <cell r="AG1667">
            <v>1.0434769784962277E-2</v>
          </cell>
          <cell r="AI1667">
            <v>3.3958574077756331E-3</v>
          </cell>
        </row>
        <row r="1668">
          <cell r="AG1668">
            <v>1.657350573010994E-2</v>
          </cell>
          <cell r="AI1668">
            <v>1.657350573010994E-2</v>
          </cell>
        </row>
        <row r="1669">
          <cell r="AG1669">
            <v>0.1064695542252935</v>
          </cell>
          <cell r="AI1669">
            <v>0.1064695542252935</v>
          </cell>
        </row>
        <row r="1670">
          <cell r="AG1670">
            <v>8.8469086483223547E-2</v>
          </cell>
          <cell r="AI1670">
            <v>8.8469086483223547E-2</v>
          </cell>
        </row>
        <row r="1671">
          <cell r="AG1671">
            <v>0.11400498693595729</v>
          </cell>
          <cell r="AI1671">
            <v>0.11400498693595729</v>
          </cell>
        </row>
        <row r="1672">
          <cell r="AG1672">
            <v>7.637707580735488E-2</v>
          </cell>
          <cell r="AI1672">
            <v>7.637707580735488E-2</v>
          </cell>
        </row>
        <row r="1673">
          <cell r="AG1673">
            <v>3.2599389071630902E-2</v>
          </cell>
          <cell r="AI1673">
            <v>3.2599389071630902E-2</v>
          </cell>
        </row>
        <row r="1674">
          <cell r="AG1674">
            <v>5.4427591564485414E-2</v>
          </cell>
          <cell r="AI1674">
            <v>5.4427591564485414E-2</v>
          </cell>
        </row>
        <row r="1675">
          <cell r="AG1675">
            <v>0.23098009706793471</v>
          </cell>
          <cell r="AI1675">
            <v>0.23098009706793471</v>
          </cell>
        </row>
        <row r="1676">
          <cell r="AG1676">
            <v>0.1254237202401797</v>
          </cell>
          <cell r="AI1676">
            <v>0.1254237202401797</v>
          </cell>
        </row>
        <row r="1677">
          <cell r="AG1677">
            <v>2.6359045722170887E-2</v>
          </cell>
          <cell r="AI1677">
            <v>2.6359045722170887E-2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1.7159601246054018E-5</v>
          </cell>
          <cell r="AI1688">
            <v>1.7159601246054018E-5</v>
          </cell>
        </row>
        <row r="1689">
          <cell r="AG1689">
            <v>0</v>
          </cell>
          <cell r="AI1689">
            <v>0</v>
          </cell>
        </row>
        <row r="1690">
          <cell r="AG1690">
            <v>3.951025847091413E-3</v>
          </cell>
          <cell r="AI1690">
            <v>1.9237250611537097E-4</v>
          </cell>
        </row>
        <row r="1691">
          <cell r="AG1691">
            <v>0.25727020074033102</v>
          </cell>
          <cell r="AI1691">
            <v>8.3725174104273312E-2</v>
          </cell>
        </row>
        <row r="1692">
          <cell r="AG1692">
            <v>2.6187459153470732E-2</v>
          </cell>
          <cell r="AI1692">
            <v>2.6187459153470732E-2</v>
          </cell>
        </row>
        <row r="1693">
          <cell r="AG1693">
            <v>4.1017858648621282E-3</v>
          </cell>
          <cell r="AI1693">
            <v>4.1017858648621282E-3</v>
          </cell>
        </row>
        <row r="1694">
          <cell r="AG1694">
            <v>5.1389750259281152E-3</v>
          </cell>
          <cell r="AI1694">
            <v>5.1389750259281152E-3</v>
          </cell>
        </row>
        <row r="1695">
          <cell r="AG1695">
            <v>0.12908216890595087</v>
          </cell>
          <cell r="AI1695">
            <v>0.12908216890595087</v>
          </cell>
        </row>
        <row r="1696">
          <cell r="AG1696">
            <v>9.8300988221434071E-2</v>
          </cell>
          <cell r="AI1696">
            <v>9.8300988221434071E-2</v>
          </cell>
        </row>
        <row r="1697">
          <cell r="AG1697">
            <v>3.537087710352374E-2</v>
          </cell>
          <cell r="AI1697">
            <v>3.537087710352374E-2</v>
          </cell>
        </row>
        <row r="1698">
          <cell r="AG1698">
            <v>0.3893522938984138</v>
          </cell>
          <cell r="AI1698">
            <v>0.3893522938984138</v>
          </cell>
        </row>
        <row r="1699">
          <cell r="AG1699">
            <v>8.6571733461251604E-2</v>
          </cell>
          <cell r="AI1699">
            <v>8.6571733461251604E-2</v>
          </cell>
        </row>
        <row r="1700">
          <cell r="AG1700">
            <v>1.1496889757882628E-2</v>
          </cell>
          <cell r="AI1700">
            <v>1.1496889757882628E-2</v>
          </cell>
        </row>
        <row r="1701">
          <cell r="AG1701">
            <v>0</v>
          </cell>
          <cell r="AI1701">
            <v>0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1.7159601246054018E-5</v>
          </cell>
          <cell r="AI1712">
            <v>1.7159601246054018E-5</v>
          </cell>
        </row>
        <row r="1713">
          <cell r="AG1713">
            <v>1.119024324884566E-2</v>
          </cell>
          <cell r="AI1713">
            <v>1.119024324884566E-2</v>
          </cell>
        </row>
        <row r="1714">
          <cell r="AG1714">
            <v>4.9147532050409929E-3</v>
          </cell>
          <cell r="AI1714">
            <v>2.3929567347383968E-4</v>
          </cell>
        </row>
        <row r="1715">
          <cell r="AG1715">
            <v>0</v>
          </cell>
          <cell r="AI1715">
            <v>0</v>
          </cell>
        </row>
        <row r="1716">
          <cell r="AG1716">
            <v>4.782822754501119E-2</v>
          </cell>
          <cell r="AI1716">
            <v>4.782822754501119E-2</v>
          </cell>
        </row>
        <row r="1717">
          <cell r="AG1717">
            <v>0.17223722932121879</v>
          </cell>
          <cell r="AI1717">
            <v>0.17223722932121879</v>
          </cell>
        </row>
        <row r="1718">
          <cell r="AG1718">
            <v>3.590387620207533E-2</v>
          </cell>
          <cell r="AI1718">
            <v>3.590387620207533E-2</v>
          </cell>
        </row>
        <row r="1719">
          <cell r="AG1719">
            <v>8.3289920321333921E-2</v>
          </cell>
          <cell r="AI1719">
            <v>8.3289920321333921E-2</v>
          </cell>
        </row>
        <row r="1720">
          <cell r="AG1720">
            <v>7.1633400227135616E-2</v>
          </cell>
          <cell r="AI1720">
            <v>7.1633400227135616E-2</v>
          </cell>
        </row>
        <row r="1721">
          <cell r="AG1721">
            <v>3.6666154895960507E-2</v>
          </cell>
          <cell r="AI1721">
            <v>3.6666154895960507E-2</v>
          </cell>
        </row>
        <row r="1722">
          <cell r="AG1722">
            <v>0.26927017844735218</v>
          </cell>
          <cell r="AI1722">
            <v>0.26927017844735218</v>
          </cell>
        </row>
        <row r="1723">
          <cell r="AG1723">
            <v>0.10343544739664945</v>
          </cell>
          <cell r="AI1723">
            <v>0.10343544739664945</v>
          </cell>
        </row>
        <row r="1724">
          <cell r="AG1724">
            <v>0.154581864359538</v>
          </cell>
          <cell r="AI1724">
            <v>0.154581864359538</v>
          </cell>
        </row>
        <row r="1725">
          <cell r="AG1725">
            <v>2.9987973389871657E-2</v>
          </cell>
          <cell r="AI1725">
            <v>2.9987973389871657E-2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1.7159601246054018E-5</v>
          </cell>
          <cell r="AI1735">
            <v>1.7159601246054018E-5</v>
          </cell>
        </row>
        <row r="1736">
          <cell r="AG1736">
            <v>2.8046652488764864E-2</v>
          </cell>
          <cell r="AI1736">
            <v>2.8046652488764864E-2</v>
          </cell>
        </row>
        <row r="1737">
          <cell r="AG1737">
            <v>2.4546652251812774E-2</v>
          </cell>
          <cell r="AI1737">
            <v>1.1951582179347067E-3</v>
          </cell>
        </row>
        <row r="1738">
          <cell r="AG1738">
            <v>1.6240201285238613E-2</v>
          </cell>
          <cell r="AI1738">
            <v>5.2851580796465332E-3</v>
          </cell>
        </row>
        <row r="1739">
          <cell r="AG1739">
            <v>3.2936535791544021E-3</v>
          </cell>
          <cell r="AI1739">
            <v>3.2936535791544021E-3</v>
          </cell>
        </row>
        <row r="1740">
          <cell r="AG1740">
            <v>4.6301581202320159E-3</v>
          </cell>
          <cell r="AI1740">
            <v>4.6301581202320159E-3</v>
          </cell>
        </row>
        <row r="1741">
          <cell r="AG1741">
            <v>3.8719342302172756E-2</v>
          </cell>
          <cell r="AI1741">
            <v>3.8719342302172756E-2</v>
          </cell>
        </row>
        <row r="1742">
          <cell r="AG1742">
            <v>3.5305330762270111E-2</v>
          </cell>
          <cell r="AI1742">
            <v>3.5305330762270111E-2</v>
          </cell>
        </row>
        <row r="1743">
          <cell r="AG1743">
            <v>6.1428968661758655E-2</v>
          </cell>
          <cell r="AI1743">
            <v>6.1428968661758655E-2</v>
          </cell>
        </row>
        <row r="1744">
          <cell r="AG1744">
            <v>0.30151233526947413</v>
          </cell>
          <cell r="AI1744">
            <v>0.30151233526947413</v>
          </cell>
        </row>
        <row r="1745">
          <cell r="AG1745">
            <v>0.21597812599264959</v>
          </cell>
          <cell r="AI1745">
            <v>0.21597812599264959</v>
          </cell>
        </row>
        <row r="1746">
          <cell r="AG1746">
            <v>0.13086424122226911</v>
          </cell>
          <cell r="AI1746">
            <v>0.13086424122226911</v>
          </cell>
        </row>
        <row r="1747">
          <cell r="AG1747">
            <v>0.1802082520914105</v>
          </cell>
          <cell r="AI1747">
            <v>0.1802082520914105</v>
          </cell>
        </row>
        <row r="1748">
          <cell r="AG1748">
            <v>5.434274858952589E-2</v>
          </cell>
          <cell r="AI1748">
            <v>5.434274858952589E-2</v>
          </cell>
        </row>
        <row r="1749">
          <cell r="AG1749">
            <v>0</v>
          </cell>
          <cell r="AI1749">
            <v>0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1.7159601246054018E-5</v>
          </cell>
          <cell r="AI1759">
            <v>1.7159601246054018E-5</v>
          </cell>
        </row>
        <row r="1760">
          <cell r="AG1760">
            <v>2.9852462173519889E-2</v>
          </cell>
          <cell r="AI1760">
            <v>2.9852462173519889E-2</v>
          </cell>
        </row>
        <row r="1761">
          <cell r="AG1761">
            <v>2.6688786601936097E-2</v>
          </cell>
          <cell r="AI1761">
            <v>1.2994571441673477E-3</v>
          </cell>
        </row>
        <row r="1762">
          <cell r="AG1762">
            <v>3.2962615093457426E-3</v>
          </cell>
          <cell r="AI1762">
            <v>1.0727245828277654E-3</v>
          </cell>
        </row>
        <row r="1763">
          <cell r="AG1763">
            <v>0</v>
          </cell>
          <cell r="AI1763">
            <v>0</v>
          </cell>
        </row>
        <row r="1764">
          <cell r="AG1764">
            <v>0</v>
          </cell>
          <cell r="AI1764">
            <v>0</v>
          </cell>
        </row>
        <row r="1765">
          <cell r="AG1765">
            <v>0.22316879467528258</v>
          </cell>
          <cell r="AI1765">
            <v>0.22316879467528258</v>
          </cell>
        </row>
        <row r="1766">
          <cell r="AG1766">
            <v>0.25018388788217788</v>
          </cell>
          <cell r="AI1766">
            <v>0.25018388788217788</v>
          </cell>
        </row>
        <row r="1767">
          <cell r="AG1767">
            <v>0.14528523247703853</v>
          </cell>
          <cell r="AI1767">
            <v>0.14528523247703853</v>
          </cell>
        </row>
        <row r="1768">
          <cell r="AG1768">
            <v>8.7724861839019008E-2</v>
          </cell>
          <cell r="AI1768">
            <v>8.7724861839019008E-2</v>
          </cell>
        </row>
        <row r="1769">
          <cell r="AG1769">
            <v>0.23240333516222733</v>
          </cell>
          <cell r="AI1769">
            <v>0.23240333516222733</v>
          </cell>
        </row>
        <row r="1770">
          <cell r="AG1770">
            <v>9.4307971063787632E-2</v>
          </cell>
          <cell r="AI1770">
            <v>9.4307971063787632E-2</v>
          </cell>
        </row>
        <row r="1771">
          <cell r="AG1771">
            <v>5.5258650301714743E-3</v>
          </cell>
          <cell r="AI1771">
            <v>5.5258650301714743E-3</v>
          </cell>
        </row>
        <row r="1772">
          <cell r="AG1772">
            <v>4.732812836599614E-2</v>
          </cell>
          <cell r="AI1772">
            <v>4.732812836599614E-2</v>
          </cell>
        </row>
        <row r="1773">
          <cell r="AG1773">
            <v>3.5350852933647335E-2</v>
          </cell>
          <cell r="AI1773">
            <v>3.5350852933647335E-2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1.7159601246054018E-5</v>
          </cell>
          <cell r="AI1783">
            <v>1.7159601246054018E-5</v>
          </cell>
        </row>
        <row r="1784">
          <cell r="AG1784">
            <v>0</v>
          </cell>
          <cell r="AI1784">
            <v>0</v>
          </cell>
        </row>
        <row r="1785">
          <cell r="AG1785">
            <v>5.2054319803665032E-3</v>
          </cell>
          <cell r="AI1785">
            <v>2.5344860657223496E-4</v>
          </cell>
        </row>
        <row r="1786">
          <cell r="AG1786">
            <v>0</v>
          </cell>
          <cell r="AI1786">
            <v>0</v>
          </cell>
        </row>
        <row r="1787">
          <cell r="AG1787">
            <v>6.2125058845592229E-3</v>
          </cell>
          <cell r="AI1787">
            <v>6.2125058845592229E-3</v>
          </cell>
        </row>
        <row r="1788">
          <cell r="AG1788">
            <v>6.2851847173232667E-2</v>
          </cell>
          <cell r="AI1788">
            <v>6.2851847173232667E-2</v>
          </cell>
        </row>
        <row r="1789">
          <cell r="AG1789">
            <v>9.259449412804456E-2</v>
          </cell>
          <cell r="AI1789">
            <v>9.259449412804456E-2</v>
          </cell>
        </row>
        <row r="1790">
          <cell r="AG1790">
            <v>0.12237633143172715</v>
          </cell>
          <cell r="AI1790">
            <v>0.12237633143172715</v>
          </cell>
        </row>
        <row r="1791">
          <cell r="AG1791">
            <v>0.10663102383778006</v>
          </cell>
          <cell r="AI1791">
            <v>0.10663102383778006</v>
          </cell>
        </row>
        <row r="1792">
          <cell r="AG1792">
            <v>0.14130570167963774</v>
          </cell>
          <cell r="AI1792">
            <v>0.14130570167963774</v>
          </cell>
        </row>
        <row r="1793">
          <cell r="AG1793">
            <v>0.10485788838152017</v>
          </cell>
          <cell r="AI1793">
            <v>0.10485788838152017</v>
          </cell>
        </row>
        <row r="1794">
          <cell r="AG1794">
            <v>0.13557956668201135</v>
          </cell>
          <cell r="AI1794">
            <v>0.13557956668201135</v>
          </cell>
        </row>
        <row r="1795">
          <cell r="AG1795">
            <v>0.11172932870762901</v>
          </cell>
          <cell r="AI1795">
            <v>0.11172932870762901</v>
          </cell>
        </row>
        <row r="1796">
          <cell r="AG1796">
            <v>0.10869757319016718</v>
          </cell>
          <cell r="AI1796">
            <v>0.10869757319016718</v>
          </cell>
        </row>
        <row r="1797">
          <cell r="AG1797">
            <v>3.327290771028505E-2</v>
          </cell>
          <cell r="AI1797">
            <v>3.327290771028505E-2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1.7159601246054018E-5</v>
          </cell>
          <cell r="AI1807">
            <v>1.7159601246054018E-5</v>
          </cell>
        </row>
        <row r="1808">
          <cell r="AG1808">
            <v>3.0670167369755072E-2</v>
          </cell>
          <cell r="AI1808">
            <v>3.0670167369755072E-2</v>
          </cell>
        </row>
        <row r="1809">
          <cell r="AG1809">
            <v>2.194336317085922E-2</v>
          </cell>
          <cell r="AI1809">
            <v>1.0684060112857712E-3</v>
          </cell>
        </row>
        <row r="1810">
          <cell r="AG1810">
            <v>0</v>
          </cell>
          <cell r="AI1810">
            <v>0</v>
          </cell>
        </row>
        <row r="1811">
          <cell r="AG1811">
            <v>7.4119413052658751E-3</v>
          </cell>
          <cell r="AI1811">
            <v>7.4119413052658751E-3</v>
          </cell>
        </row>
        <row r="1812">
          <cell r="AG1812">
            <v>6.4540850714903911E-2</v>
          </cell>
          <cell r="AI1812">
            <v>6.4540850714903911E-2</v>
          </cell>
        </row>
        <row r="1813">
          <cell r="AG1813">
            <v>9.8911249411676005E-2</v>
          </cell>
          <cell r="AI1813">
            <v>9.8911249411676005E-2</v>
          </cell>
        </row>
        <row r="1814">
          <cell r="AG1814">
            <v>6.5316621686216589E-2</v>
          </cell>
          <cell r="AI1814">
            <v>6.5316621686216589E-2</v>
          </cell>
        </row>
        <row r="1815">
          <cell r="AG1815">
            <v>7.5215843510422042E-2</v>
          </cell>
          <cell r="AI1815">
            <v>7.5215843510422042E-2</v>
          </cell>
        </row>
        <row r="1816">
          <cell r="AG1816">
            <v>6.8187622685375662E-2</v>
          </cell>
          <cell r="AI1816">
            <v>6.8187622685375662E-2</v>
          </cell>
        </row>
        <row r="1817">
          <cell r="AG1817">
            <v>5.0838372310545277E-2</v>
          </cell>
          <cell r="AI1817">
            <v>5.0838372310545277E-2</v>
          </cell>
        </row>
        <row r="1818">
          <cell r="AG1818">
            <v>7.1299884584004311E-2</v>
          </cell>
          <cell r="AI1818">
            <v>7.1299884584004311E-2</v>
          </cell>
        </row>
        <row r="1819">
          <cell r="AG1819">
            <v>0.16884603110991581</v>
          </cell>
          <cell r="AI1819">
            <v>0.16884603110991581</v>
          </cell>
        </row>
        <row r="1820">
          <cell r="AG1820">
            <v>0.1186909861438071</v>
          </cell>
          <cell r="AI1820">
            <v>0.1186909861438071</v>
          </cell>
        </row>
        <row r="1821">
          <cell r="AG1821">
            <v>3.5653190932711555E-2</v>
          </cell>
          <cell r="AI1821">
            <v>3.5653190932711555E-2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1.7159601246054018E-5</v>
          </cell>
          <cell r="AI1831">
            <v>1.7159601246054018E-5</v>
          </cell>
        </row>
        <row r="1832">
          <cell r="AG1832">
            <v>2.4174097954417259E-2</v>
          </cell>
          <cell r="AI1832">
            <v>2.4174097954417259E-2</v>
          </cell>
        </row>
        <row r="1833">
          <cell r="AG1833">
            <v>0</v>
          </cell>
          <cell r="AI1833">
            <v>0</v>
          </cell>
        </row>
        <row r="1834">
          <cell r="AG1834">
            <v>0</v>
          </cell>
          <cell r="AI1834">
            <v>0</v>
          </cell>
        </row>
        <row r="1835">
          <cell r="AG1835">
            <v>3.7983157940191404E-3</v>
          </cell>
          <cell r="AI1835">
            <v>3.7983157940191404E-3</v>
          </cell>
        </row>
        <row r="1836">
          <cell r="AG1836">
            <v>2.9439849775882918E-2</v>
          </cell>
          <cell r="AI1836">
            <v>2.9439849775882918E-2</v>
          </cell>
        </row>
        <row r="1837">
          <cell r="AG1837">
            <v>6.7798094644164086E-2</v>
          </cell>
          <cell r="AI1837">
            <v>6.7798094644164086E-2</v>
          </cell>
        </row>
        <row r="1838">
          <cell r="AG1838">
            <v>2.6743450385248904E-2</v>
          </cell>
          <cell r="AI1838">
            <v>2.6743450385248904E-2</v>
          </cell>
        </row>
        <row r="1839">
          <cell r="AG1839">
            <v>0.11410482106216199</v>
          </cell>
          <cell r="AI1839">
            <v>0.11410482106216199</v>
          </cell>
        </row>
        <row r="1840">
          <cell r="AG1840">
            <v>6.9000396413269299E-2</v>
          </cell>
          <cell r="AI1840">
            <v>6.9000396413269299E-2</v>
          </cell>
        </row>
        <row r="1841">
          <cell r="AG1841">
            <v>3.3363293679211703E-2</v>
          </cell>
          <cell r="AI1841">
            <v>3.3363293679211703E-2</v>
          </cell>
        </row>
        <row r="1842">
          <cell r="AG1842">
            <v>4.1110925761116537E-2</v>
          </cell>
          <cell r="AI1842">
            <v>4.1110925761116537E-2</v>
          </cell>
        </row>
        <row r="1843">
          <cell r="AG1843">
            <v>0.10806289222134036</v>
          </cell>
          <cell r="AI1843">
            <v>0.10806289222134036</v>
          </cell>
        </row>
        <row r="1844">
          <cell r="AG1844">
            <v>0.11995460088625873</v>
          </cell>
          <cell r="AI1844">
            <v>0.11995460088625873</v>
          </cell>
        </row>
        <row r="1845">
          <cell r="AG1845">
            <v>3.8717808269097619E-2</v>
          </cell>
          <cell r="AI1845">
            <v>3.8717808269097619E-2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1.7159601246054018E-5</v>
          </cell>
          <cell r="AI1855">
            <v>1.7159601246054018E-5</v>
          </cell>
        </row>
        <row r="1856">
          <cell r="AG1856">
            <v>3.5930841921198317E-2</v>
          </cell>
          <cell r="AI1856">
            <v>3.5930841921198317E-2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0</v>
          </cell>
          <cell r="AI1859">
            <v>0</v>
          </cell>
        </row>
        <row r="1860">
          <cell r="AG1860">
            <v>5.4229866217550493E-2</v>
          </cell>
          <cell r="AI1860">
            <v>5.4229866217550493E-2</v>
          </cell>
        </row>
        <row r="1861">
          <cell r="AG1861">
            <v>7.3324584419541802E-2</v>
          </cell>
          <cell r="AI1861">
            <v>7.3324584419541802E-2</v>
          </cell>
        </row>
        <row r="1862">
          <cell r="AG1862">
            <v>7.1711774125621436E-2</v>
          </cell>
          <cell r="AI1862">
            <v>7.1711774125621436E-2</v>
          </cell>
        </row>
        <row r="1863">
          <cell r="AG1863">
            <v>8.1061815885483224E-2</v>
          </cell>
          <cell r="AI1863">
            <v>8.1061815885483224E-2</v>
          </cell>
        </row>
        <row r="1864">
          <cell r="AG1864">
            <v>6.7943764176512711E-2</v>
          </cell>
          <cell r="AI1864">
            <v>6.7943764176512711E-2</v>
          </cell>
        </row>
        <row r="1865">
          <cell r="AG1865">
            <v>5.9076061806210688E-2</v>
          </cell>
          <cell r="AI1865">
            <v>5.9076061806210688E-2</v>
          </cell>
        </row>
        <row r="1866">
          <cell r="AG1866">
            <v>2.3601064980723705E-2</v>
          </cell>
          <cell r="AI1866">
            <v>2.3601064980723705E-2</v>
          </cell>
        </row>
        <row r="1867">
          <cell r="AG1867">
            <v>0.1055000983389979</v>
          </cell>
          <cell r="AI1867">
            <v>0.1055000983389979</v>
          </cell>
        </row>
        <row r="1868">
          <cell r="AG1868">
            <v>8.6551714652113837E-2</v>
          </cell>
          <cell r="AI1868">
            <v>8.6551714652113837E-2</v>
          </cell>
        </row>
        <row r="1869">
          <cell r="AG1869">
            <v>2.8038820305011133E-2</v>
          </cell>
          <cell r="AI1869">
            <v>2.8038820305011133E-2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1.7159601246054018E-5</v>
          </cell>
          <cell r="AI1879">
            <v>1.7159601246054018E-5</v>
          </cell>
        </row>
        <row r="1880">
          <cell r="AG1880">
            <v>3.4185483911956943E-2</v>
          </cell>
          <cell r="AI1880">
            <v>3.4185483911956943E-2</v>
          </cell>
        </row>
        <row r="1881">
          <cell r="AG1881">
            <v>0</v>
          </cell>
          <cell r="AI1881">
            <v>0</v>
          </cell>
        </row>
        <row r="1882">
          <cell r="AG1882">
            <v>5.0138171310669796E-3</v>
          </cell>
          <cell r="AI1882">
            <v>1.6316802762915699E-3</v>
          </cell>
        </row>
        <row r="1883">
          <cell r="AG1883">
            <v>0</v>
          </cell>
          <cell r="AI1883">
            <v>0</v>
          </cell>
        </row>
        <row r="1884">
          <cell r="AG1884">
            <v>4.6784910505528535E-2</v>
          </cell>
          <cell r="AI1884">
            <v>4.6784910505528535E-2</v>
          </cell>
        </row>
        <row r="1885">
          <cell r="AG1885">
            <v>4.8566556036791088E-2</v>
          </cell>
          <cell r="AI1885">
            <v>4.8566556036791088E-2</v>
          </cell>
        </row>
        <row r="1886">
          <cell r="AG1886">
            <v>7.8579461151295715E-2</v>
          </cell>
          <cell r="AI1886">
            <v>7.8579461151295715E-2</v>
          </cell>
        </row>
        <row r="1887">
          <cell r="AG1887">
            <v>8.4311573662730135E-2</v>
          </cell>
          <cell r="AI1887">
            <v>8.4311573662730135E-2</v>
          </cell>
        </row>
        <row r="1888">
          <cell r="AG1888">
            <v>6.3103939742747042E-2</v>
          </cell>
          <cell r="AI1888">
            <v>6.3103939742747042E-2</v>
          </cell>
        </row>
        <row r="1889">
          <cell r="AG1889">
            <v>5.8072928557224582E-2</v>
          </cell>
          <cell r="AI1889">
            <v>5.8072928557224582E-2</v>
          </cell>
        </row>
        <row r="1890">
          <cell r="AG1890">
            <v>0.33475728820414563</v>
          </cell>
          <cell r="AI1890">
            <v>0.33475728820414563</v>
          </cell>
        </row>
        <row r="1891">
          <cell r="AG1891">
            <v>0.28106294596593884</v>
          </cell>
          <cell r="AI1891">
            <v>0.28106294596593884</v>
          </cell>
        </row>
        <row r="1892">
          <cell r="AG1892">
            <v>0.20211167350348369</v>
          </cell>
          <cell r="AI1892">
            <v>0.20211167350348369</v>
          </cell>
        </row>
        <row r="1893">
          <cell r="AG1893">
            <v>2.9798893117785108E-2</v>
          </cell>
          <cell r="AI1893">
            <v>2.9798893117785108E-2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1.7159601246054018E-5</v>
          </cell>
          <cell r="AI1903">
            <v>1.7159601246054018E-5</v>
          </cell>
        </row>
        <row r="1904">
          <cell r="AG1904">
            <v>8.694046652495336E-3</v>
          </cell>
          <cell r="AI1904">
            <v>8.694046652495336E-3</v>
          </cell>
        </row>
        <row r="1905">
          <cell r="AG1905">
            <v>1.5855631348969255E-2</v>
          </cell>
          <cell r="AI1905">
            <v>7.7199888248974163E-4</v>
          </cell>
        </row>
        <row r="1906">
          <cell r="AG1906">
            <v>0</v>
          </cell>
          <cell r="AI1906">
            <v>0</v>
          </cell>
        </row>
        <row r="1907">
          <cell r="AG1907">
            <v>4.5297361142946782E-3</v>
          </cell>
          <cell r="AI1907">
            <v>4.5297361142946782E-3</v>
          </cell>
        </row>
        <row r="1908">
          <cell r="AG1908">
            <v>7.1223384759588726E-2</v>
          </cell>
          <cell r="AI1908">
            <v>7.1223384759588726E-2</v>
          </cell>
        </row>
        <row r="1909">
          <cell r="AG1909">
            <v>6.9007699253891053E-2</v>
          </cell>
          <cell r="AI1909">
            <v>6.9007699253891053E-2</v>
          </cell>
        </row>
        <row r="1910">
          <cell r="AG1910">
            <v>7.7798578148723596E-2</v>
          </cell>
          <cell r="AI1910">
            <v>7.7798578148723596E-2</v>
          </cell>
        </row>
        <row r="1911">
          <cell r="AG1911">
            <v>5.2453459649908371E-2</v>
          </cell>
          <cell r="AI1911">
            <v>5.2453459649908371E-2</v>
          </cell>
        </row>
        <row r="1912">
          <cell r="AG1912">
            <v>2.0500646723819689E-2</v>
          </cell>
          <cell r="AI1912">
            <v>2.0500646723819689E-2</v>
          </cell>
        </row>
        <row r="1913">
          <cell r="AG1913">
            <v>0.20003704203516404</v>
          </cell>
          <cell r="AI1913">
            <v>0.20003704203516404</v>
          </cell>
        </row>
        <row r="1914">
          <cell r="AG1914">
            <v>0.30943520290440851</v>
          </cell>
          <cell r="AI1914">
            <v>0.30943520290440851</v>
          </cell>
        </row>
        <row r="1915">
          <cell r="AG1915">
            <v>0.34677108698593639</v>
          </cell>
          <cell r="AI1915">
            <v>0.34677108698593639</v>
          </cell>
        </row>
        <row r="1916">
          <cell r="AG1916">
            <v>0.1388395154180371</v>
          </cell>
          <cell r="AI1916">
            <v>0.1388395154180371</v>
          </cell>
        </row>
        <row r="1917">
          <cell r="AG1917">
            <v>0</v>
          </cell>
          <cell r="AI1917">
            <v>0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1.7159601246054018E-5</v>
          </cell>
          <cell r="AI1927">
            <v>1.7159601246054018E-5</v>
          </cell>
        </row>
        <row r="1928">
          <cell r="AG1928">
            <v>3.0270524197435655E-2</v>
          </cell>
          <cell r="AI1928">
            <v>3.0270524197435655E-2</v>
          </cell>
        </row>
        <row r="1929">
          <cell r="AG1929">
            <v>6.2942756304850134E-3</v>
          </cell>
          <cell r="AI1929">
            <v>3.0646359302070495E-4</v>
          </cell>
        </row>
        <row r="1930">
          <cell r="AG1930">
            <v>1.3133092819569044E-3</v>
          </cell>
          <cell r="AI1930">
            <v>4.2739908457405167E-4</v>
          </cell>
        </row>
        <row r="1931">
          <cell r="AG1931">
            <v>1.7455782008499614E-2</v>
          </cell>
          <cell r="AI1931">
            <v>1.7455782008499614E-2</v>
          </cell>
        </row>
        <row r="1932">
          <cell r="AG1932">
            <v>0</v>
          </cell>
          <cell r="AI1932">
            <v>0</v>
          </cell>
        </row>
        <row r="1933">
          <cell r="AG1933">
            <v>1.3207368346689849E-2</v>
          </cell>
          <cell r="AI1933">
            <v>1.3207368346689849E-2</v>
          </cell>
        </row>
        <row r="1934">
          <cell r="AG1934">
            <v>0</v>
          </cell>
          <cell r="AI1934">
            <v>0</v>
          </cell>
        </row>
        <row r="1935">
          <cell r="AG1935">
            <v>0.35356046906390848</v>
          </cell>
          <cell r="AI1935">
            <v>0.35356046906390848</v>
          </cell>
        </row>
        <row r="1936">
          <cell r="AG1936">
            <v>0.36671748914106211</v>
          </cell>
          <cell r="AI1936">
            <v>0.36671748914106211</v>
          </cell>
        </row>
        <row r="1937">
          <cell r="AG1937">
            <v>0.14963704694364563</v>
          </cell>
          <cell r="AI1937">
            <v>0.14963704694364563</v>
          </cell>
        </row>
        <row r="1938">
          <cell r="AG1938">
            <v>0.29333834661088937</v>
          </cell>
          <cell r="AI1938">
            <v>0.29333834661088937</v>
          </cell>
        </row>
        <row r="1939">
          <cell r="AG1939">
            <v>0.155481921309986</v>
          </cell>
          <cell r="AI1939">
            <v>0.155481921309986</v>
          </cell>
        </row>
        <row r="1940">
          <cell r="AG1940">
            <v>4.9877422532057875E-2</v>
          </cell>
          <cell r="AI1940">
            <v>4.9877422532057875E-2</v>
          </cell>
        </row>
        <row r="1941">
          <cell r="AG1941">
            <v>8.5159120512746361E-3</v>
          </cell>
          <cell r="AI1941">
            <v>8.5159120512746361E-3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1.7159601246054018E-5</v>
          </cell>
          <cell r="AI1951">
            <v>1.7159601246054018E-5</v>
          </cell>
        </row>
        <row r="1952">
          <cell r="AG1952">
            <v>2.5823990318570845E-2</v>
          </cell>
          <cell r="AI1952">
            <v>2.5823990318570845E-2</v>
          </cell>
        </row>
        <row r="1953">
          <cell r="AG1953">
            <v>3.0644747525532173E-2</v>
          </cell>
          <cell r="AI1953">
            <v>1.4920699354825161E-3</v>
          </cell>
        </row>
        <row r="1954">
          <cell r="AG1954">
            <v>3.4384959224426838E-2</v>
          </cell>
          <cell r="AI1954">
            <v>1.1190128858099679E-2</v>
          </cell>
        </row>
        <row r="1955">
          <cell r="AG1955">
            <v>6.2702497512934607E-2</v>
          </cell>
          <cell r="AI1955">
            <v>6.2702497512934607E-2</v>
          </cell>
        </row>
        <row r="1956">
          <cell r="AG1956">
            <v>0</v>
          </cell>
          <cell r="AI1956">
            <v>0</v>
          </cell>
        </row>
        <row r="1957">
          <cell r="AG1957">
            <v>1.7713898102062423E-2</v>
          </cell>
          <cell r="AI1957">
            <v>1.7713898102062423E-2</v>
          </cell>
        </row>
        <row r="1958">
          <cell r="AG1958">
            <v>6.2823634624814578E-2</v>
          </cell>
          <cell r="AI1958">
            <v>6.2823634624814578E-2</v>
          </cell>
        </row>
        <row r="1959">
          <cell r="AG1959">
            <v>3.5127265630208085E-2</v>
          </cell>
          <cell r="AI1959">
            <v>3.5127265630208085E-2</v>
          </cell>
        </row>
        <row r="1960">
          <cell r="AG1960">
            <v>1.2558043739273786E-2</v>
          </cell>
          <cell r="AI1960">
            <v>1.2558043739273786E-2</v>
          </cell>
        </row>
        <row r="1961">
          <cell r="AG1961">
            <v>9.2182008342257017E-3</v>
          </cell>
          <cell r="AI1961">
            <v>9.2182008342257017E-3</v>
          </cell>
        </row>
        <row r="1962">
          <cell r="AG1962">
            <v>0.15498275364460148</v>
          </cell>
          <cell r="AI1962">
            <v>0.15498275364460148</v>
          </cell>
        </row>
        <row r="1963">
          <cell r="AG1963">
            <v>2.8951740914082882E-2</v>
          </cell>
          <cell r="AI1963">
            <v>2.8951740914082882E-2</v>
          </cell>
        </row>
        <row r="1964">
          <cell r="AG1964">
            <v>1.1903844433971383E-2</v>
          </cell>
          <cell r="AI1964">
            <v>1.1903844433971383E-2</v>
          </cell>
        </row>
        <row r="1965">
          <cell r="AG1965">
            <v>1.5224933474943161E-3</v>
          </cell>
          <cell r="AI1965">
            <v>1.5224933474943161E-3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1.7159601246054018E-5</v>
          </cell>
          <cell r="AI1975">
            <v>1.7159601246054018E-5</v>
          </cell>
        </row>
        <row r="1976">
          <cell r="AG1976">
            <v>5.7068551946314397E-2</v>
          </cell>
          <cell r="AI1976">
            <v>5.7068551946314397E-2</v>
          </cell>
        </row>
        <row r="1977">
          <cell r="AG1977">
            <v>3.1328905603238554E-2</v>
          </cell>
          <cell r="AI1977">
            <v>1.525381082784764E-3</v>
          </cell>
        </row>
        <row r="1978">
          <cell r="AG1978">
            <v>0</v>
          </cell>
          <cell r="AI1978">
            <v>0</v>
          </cell>
        </row>
        <row r="1979">
          <cell r="AG1979">
            <v>1.7416920431343338E-3</v>
          </cell>
          <cell r="AI1979">
            <v>1.7416920431343338E-3</v>
          </cell>
        </row>
        <row r="1980">
          <cell r="AG1980">
            <v>2.1627752545001849E-2</v>
          </cell>
          <cell r="AI1980">
            <v>2.1627752545001849E-2</v>
          </cell>
        </row>
        <row r="1981">
          <cell r="AG1981">
            <v>0.15380655910586585</v>
          </cell>
          <cell r="AI1981">
            <v>0.15380655910586585</v>
          </cell>
        </row>
        <row r="1982">
          <cell r="AG1982">
            <v>0.1086801805250121</v>
          </cell>
          <cell r="AI1982">
            <v>0.1086801805250121</v>
          </cell>
        </row>
        <row r="1983">
          <cell r="AG1983">
            <v>0.13077181802036122</v>
          </cell>
          <cell r="AI1983">
            <v>0.13077181802036122</v>
          </cell>
        </row>
        <row r="1984">
          <cell r="AG1984">
            <v>0.10891606953168152</v>
          </cell>
          <cell r="AI1984">
            <v>0.10891606953168152</v>
          </cell>
        </row>
        <row r="1985">
          <cell r="AG1985">
            <v>1.4657295521053174E-2</v>
          </cell>
          <cell r="AI1985">
            <v>1.4657295521053174E-2</v>
          </cell>
        </row>
        <row r="1986">
          <cell r="AG1986">
            <v>4.272804970982258E-3</v>
          </cell>
          <cell r="AI1986">
            <v>4.272804970982258E-3</v>
          </cell>
        </row>
        <row r="1987">
          <cell r="AG1987">
            <v>0.14454785514438362</v>
          </cell>
          <cell r="AI1987">
            <v>0.14454785514438362</v>
          </cell>
        </row>
        <row r="1988">
          <cell r="AG1988">
            <v>0.11874963226547852</v>
          </cell>
          <cell r="AI1988">
            <v>0.11874963226547852</v>
          </cell>
        </row>
        <row r="1989">
          <cell r="AG1989">
            <v>4.0088543518316991E-2</v>
          </cell>
          <cell r="AI1989">
            <v>4.0088543518316991E-2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1.7159601246054018E-5</v>
          </cell>
          <cell r="AI1999">
            <v>1.7159601246054018E-5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1.2205469189224176E-2</v>
          </cell>
          <cell r="AI2002">
            <v>3.9721080403072838E-3</v>
          </cell>
        </row>
        <row r="2003">
          <cell r="AG2003">
            <v>0</v>
          </cell>
          <cell r="AI2003">
            <v>0</v>
          </cell>
        </row>
        <row r="2004">
          <cell r="AG2004">
            <v>4.485149232253189E-2</v>
          </cell>
          <cell r="AI2004">
            <v>4.485149232253189E-2</v>
          </cell>
        </row>
        <row r="2005">
          <cell r="AG2005">
            <v>7.5712454997041184E-2</v>
          </cell>
          <cell r="AI2005">
            <v>7.5712454997041184E-2</v>
          </cell>
        </row>
        <row r="2006">
          <cell r="AG2006">
            <v>2.4155334506811801E-2</v>
          </cell>
          <cell r="AI2006">
            <v>2.4155334506811801E-2</v>
          </cell>
        </row>
        <row r="2007">
          <cell r="AG2007">
            <v>8.1618200726439397E-2</v>
          </cell>
          <cell r="AI2007">
            <v>8.1618200726439397E-2</v>
          </cell>
        </row>
        <row r="2008">
          <cell r="AG2008">
            <v>3.0325051361769322E-2</v>
          </cell>
          <cell r="AI2008">
            <v>3.0325051361769322E-2</v>
          </cell>
        </row>
        <row r="2009">
          <cell r="AG2009">
            <v>2.1365229273285453E-2</v>
          </cell>
          <cell r="AI2009">
            <v>2.1365229273285453E-2</v>
          </cell>
        </row>
        <row r="2010">
          <cell r="AG2010">
            <v>7.0024623376937947E-2</v>
          </cell>
          <cell r="AI2010">
            <v>7.0024623376937947E-2</v>
          </cell>
        </row>
        <row r="2011">
          <cell r="AG2011">
            <v>0.29860611831958955</v>
          </cell>
          <cell r="AI2011">
            <v>0.29860611831958955</v>
          </cell>
        </row>
        <row r="2012">
          <cell r="AG2012">
            <v>0.12377443812860636</v>
          </cell>
          <cell r="AI2012">
            <v>0.12377443812860636</v>
          </cell>
        </row>
        <row r="2013">
          <cell r="AG2013">
            <v>3.6176160186668138E-2</v>
          </cell>
          <cell r="AI2013">
            <v>3.6176160186668138E-2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1.7159601246054018E-5</v>
          </cell>
          <cell r="AI2023">
            <v>1.7159601246054018E-5</v>
          </cell>
        </row>
        <row r="2024">
          <cell r="AG2024">
            <v>2.6615467407657654E-2</v>
          </cell>
          <cell r="AI2024">
            <v>2.6615467407657654E-2</v>
          </cell>
        </row>
        <row r="2025">
          <cell r="AG2025">
            <v>1.1418750807538017E-3</v>
          </cell>
          <cell r="AI2025">
            <v>5.5597047312917307E-5</v>
          </cell>
        </row>
        <row r="2026">
          <cell r="AG2026">
            <v>0</v>
          </cell>
          <cell r="AI2026">
            <v>0</v>
          </cell>
        </row>
        <row r="2027">
          <cell r="AG2027">
            <v>5.055700677513107E-3</v>
          </cell>
          <cell r="AI2027">
            <v>5.055700677513107E-3</v>
          </cell>
        </row>
        <row r="2028">
          <cell r="AG2028">
            <v>4.6809290172049219E-3</v>
          </cell>
          <cell r="AI2028">
            <v>4.6809290172049219E-3</v>
          </cell>
        </row>
        <row r="2029">
          <cell r="AG2029">
            <v>4.3320376159112391E-2</v>
          </cell>
          <cell r="AI2029">
            <v>4.3320376159112391E-2</v>
          </cell>
        </row>
        <row r="2030">
          <cell r="AG2030">
            <v>0</v>
          </cell>
          <cell r="AI2030">
            <v>0</v>
          </cell>
        </row>
        <row r="2031">
          <cell r="AG2031">
            <v>0</v>
          </cell>
          <cell r="AI2031">
            <v>0</v>
          </cell>
        </row>
        <row r="2032">
          <cell r="AG2032">
            <v>5.7430665064393524E-2</v>
          </cell>
          <cell r="AI2032">
            <v>5.7430665064393524E-2</v>
          </cell>
        </row>
        <row r="2033">
          <cell r="AG2033">
            <v>5.6914141382165814E-2</v>
          </cell>
          <cell r="AI2033">
            <v>5.6914141382165814E-2</v>
          </cell>
        </row>
        <row r="2034">
          <cell r="AG2034">
            <v>0.27167175615445954</v>
          </cell>
          <cell r="AI2034">
            <v>0.27167175615445954</v>
          </cell>
        </row>
        <row r="2035">
          <cell r="AG2035">
            <v>0.19700553086077147</v>
          </cell>
          <cell r="AI2035">
            <v>0.19700553086077147</v>
          </cell>
        </row>
        <row r="2036">
          <cell r="AG2036">
            <v>0.12922138429394986</v>
          </cell>
          <cell r="AI2036">
            <v>0.12922138429394986</v>
          </cell>
        </row>
        <row r="2037">
          <cell r="AG2037">
            <v>4.3592485441335024E-2</v>
          </cell>
          <cell r="AI2037">
            <v>4.3592485441335024E-2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1.7159601246054018E-5</v>
          </cell>
          <cell r="AI2047">
            <v>1.7159601246054018E-5</v>
          </cell>
        </row>
        <row r="2048">
          <cell r="AG2048">
            <v>1.372348374183744E-2</v>
          </cell>
          <cell r="AI2048">
            <v>1.372348374183744E-2</v>
          </cell>
        </row>
        <row r="2049">
          <cell r="AG2049">
            <v>0</v>
          </cell>
          <cell r="AI2049">
            <v>0</v>
          </cell>
        </row>
        <row r="2050">
          <cell r="AG2050">
            <v>8.0805081690702354E-3</v>
          </cell>
          <cell r="AI2050">
            <v>2.629694194506647E-3</v>
          </cell>
        </row>
        <row r="2051">
          <cell r="AG2051">
            <v>4.0946732445885613E-2</v>
          </cell>
          <cell r="AI2051">
            <v>4.0946732445885613E-2</v>
          </cell>
        </row>
        <row r="2052">
          <cell r="AG2052">
            <v>4.8572321868852714E-2</v>
          </cell>
          <cell r="AI2052">
            <v>4.8572321868852714E-2</v>
          </cell>
        </row>
        <row r="2053">
          <cell r="AG2053">
            <v>4.3317627394439508E-3</v>
          </cell>
          <cell r="AI2053">
            <v>4.3317627394439508E-3</v>
          </cell>
        </row>
        <row r="2054">
          <cell r="AG2054">
            <v>0.1572343674416424</v>
          </cell>
          <cell r="AI2054">
            <v>0.1572343674416424</v>
          </cell>
        </row>
        <row r="2055">
          <cell r="AG2055">
            <v>7.3792750329063406E-2</v>
          </cell>
          <cell r="AI2055">
            <v>7.3792750329063406E-2</v>
          </cell>
        </row>
        <row r="2056">
          <cell r="AG2056">
            <v>9.8592934715988192E-2</v>
          </cell>
          <cell r="AI2056">
            <v>9.8592934715988192E-2</v>
          </cell>
        </row>
        <row r="2057">
          <cell r="AG2057">
            <v>1.1018502879734698E-2</v>
          </cell>
          <cell r="AI2057">
            <v>1.1018502879734698E-2</v>
          </cell>
        </row>
        <row r="2058">
          <cell r="AG2058">
            <v>0.12409892775321876</v>
          </cell>
          <cell r="AI2058">
            <v>0.12409892775321876</v>
          </cell>
        </row>
        <row r="2059">
          <cell r="AG2059">
            <v>0.15086045545209467</v>
          </cell>
          <cell r="AI2059">
            <v>0.15086045545209467</v>
          </cell>
        </row>
        <row r="2060">
          <cell r="AG2060">
            <v>0.1502603276919765</v>
          </cell>
          <cell r="AI2060">
            <v>0.1502603276919765</v>
          </cell>
        </row>
        <row r="2061">
          <cell r="AG2061">
            <v>4.8281810119331095E-2</v>
          </cell>
          <cell r="AI2061">
            <v>4.8281810119331095E-2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1.7159601246054018E-5</v>
          </cell>
          <cell r="AI2071">
            <v>1.7159601246054018E-5</v>
          </cell>
        </row>
        <row r="2072">
          <cell r="AG2072">
            <v>0</v>
          </cell>
          <cell r="AI2072">
            <v>0</v>
          </cell>
        </row>
        <row r="2073">
          <cell r="AG2073">
            <v>0</v>
          </cell>
          <cell r="AI2073">
            <v>0</v>
          </cell>
        </row>
        <row r="2074">
          <cell r="AG2074">
            <v>0</v>
          </cell>
          <cell r="AI2074">
            <v>0</v>
          </cell>
        </row>
        <row r="2075">
          <cell r="AG2075">
            <v>0</v>
          </cell>
          <cell r="AI2075">
            <v>0</v>
          </cell>
        </row>
        <row r="2076">
          <cell r="AG2076">
            <v>5.9049484347335805E-2</v>
          </cell>
          <cell r="AI2076">
            <v>5.9049484347335805E-2</v>
          </cell>
        </row>
        <row r="2077">
          <cell r="AG2077">
            <v>9.4026093244373651E-2</v>
          </cell>
          <cell r="AI2077">
            <v>9.4026093244373651E-2</v>
          </cell>
        </row>
        <row r="2078">
          <cell r="AG2078">
            <v>9.6935673112491391E-2</v>
          </cell>
          <cell r="AI2078">
            <v>9.6935673112491391E-2</v>
          </cell>
        </row>
        <row r="2079">
          <cell r="AG2079">
            <v>4.8709579627003501E-2</v>
          </cell>
          <cell r="AI2079">
            <v>4.8709579627003501E-2</v>
          </cell>
        </row>
        <row r="2080">
          <cell r="AG2080">
            <v>7.492510221538809E-2</v>
          </cell>
          <cell r="AI2080">
            <v>7.492510221538809E-2</v>
          </cell>
        </row>
        <row r="2081">
          <cell r="AG2081">
            <v>6.8698337012356878E-2</v>
          </cell>
          <cell r="AI2081">
            <v>6.8698337012356878E-2</v>
          </cell>
        </row>
        <row r="2082">
          <cell r="AG2082">
            <v>0.35906172972044881</v>
          </cell>
          <cell r="AI2082">
            <v>0.35906172972044881</v>
          </cell>
        </row>
        <row r="2083">
          <cell r="AG2083">
            <v>0.40594963998545225</v>
          </cell>
          <cell r="AI2083">
            <v>0.40594963998545225</v>
          </cell>
        </row>
        <row r="2084">
          <cell r="AG2084">
            <v>9.7628928064093359E-2</v>
          </cell>
          <cell r="AI2084">
            <v>9.7628928064093359E-2</v>
          </cell>
        </row>
        <row r="2085">
          <cell r="AG2085">
            <v>2.5266766030831229E-2</v>
          </cell>
          <cell r="AI2085">
            <v>2.5266766030831229E-2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1.7159601246054018E-5</v>
          </cell>
          <cell r="AI2095">
            <v>1.7159601246054018E-5</v>
          </cell>
        </row>
        <row r="2096">
          <cell r="AG2096">
            <v>0</v>
          </cell>
          <cell r="AI2096">
            <v>0</v>
          </cell>
        </row>
        <row r="2097">
          <cell r="AG2097">
            <v>3.3803267687008899E-2</v>
          </cell>
          <cell r="AI2097">
            <v>1.6458559299544337E-3</v>
          </cell>
        </row>
        <row r="2098">
          <cell r="AG2098">
            <v>2.0302182087286638E-2</v>
          </cell>
          <cell r="AI2098">
            <v>6.6070758489063623E-3</v>
          </cell>
        </row>
        <row r="2099">
          <cell r="AG2099">
            <v>4.3387934146722632E-3</v>
          </cell>
          <cell r="AI2099">
            <v>4.3387934146722632E-3</v>
          </cell>
        </row>
        <row r="2100">
          <cell r="AG2100">
            <v>6.8893490257934458E-3</v>
          </cell>
          <cell r="AI2100">
            <v>6.8893490257934458E-3</v>
          </cell>
        </row>
        <row r="2101">
          <cell r="AG2101">
            <v>1.5004459342728605E-2</v>
          </cell>
          <cell r="AI2101">
            <v>1.5004459342728605E-2</v>
          </cell>
        </row>
        <row r="2102">
          <cell r="AG2102">
            <v>7.8263413929691092E-2</v>
          </cell>
          <cell r="AI2102">
            <v>7.8263413929691092E-2</v>
          </cell>
        </row>
        <row r="2103">
          <cell r="AG2103">
            <v>9.493760794160376E-2</v>
          </cell>
          <cell r="AI2103">
            <v>9.493760794160376E-2</v>
          </cell>
        </row>
        <row r="2104">
          <cell r="AG2104">
            <v>3.1756847216370773E-2</v>
          </cell>
          <cell r="AI2104">
            <v>3.1756847216370773E-2</v>
          </cell>
        </row>
        <row r="2105">
          <cell r="AG2105">
            <v>0</v>
          </cell>
          <cell r="AI2105">
            <v>0</v>
          </cell>
        </row>
        <row r="2106">
          <cell r="AG2106">
            <v>0.48713768623882553</v>
          </cell>
          <cell r="AI2106">
            <v>0.48713768623882553</v>
          </cell>
        </row>
        <row r="2107">
          <cell r="AG2107">
            <v>0.33212112751084005</v>
          </cell>
          <cell r="AI2107">
            <v>0.33212112751084005</v>
          </cell>
        </row>
        <row r="2108">
          <cell r="AG2108">
            <v>0.13507277737466472</v>
          </cell>
          <cell r="AI2108">
            <v>0.13507277737466472</v>
          </cell>
        </row>
        <row r="2109">
          <cell r="AG2109">
            <v>0</v>
          </cell>
          <cell r="AI2109">
            <v>0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1.7159601246054018E-5</v>
          </cell>
          <cell r="AI2119">
            <v>1.7159601246054018E-5</v>
          </cell>
        </row>
        <row r="2120">
          <cell r="AG2120">
            <v>1.5860667047309526E-2</v>
          </cell>
          <cell r="AI2120">
            <v>1.5860667047309526E-2</v>
          </cell>
        </row>
        <row r="2121">
          <cell r="AG2121">
            <v>0</v>
          </cell>
          <cell r="AI2121">
            <v>0</v>
          </cell>
        </row>
        <row r="2122">
          <cell r="AG2122">
            <v>1.1032429072672469E-2</v>
          </cell>
          <cell r="AI2122">
            <v>3.5903576949234532E-3</v>
          </cell>
        </row>
        <row r="2123">
          <cell r="AG2123">
            <v>0</v>
          </cell>
          <cell r="AI2123">
            <v>0</v>
          </cell>
        </row>
        <row r="2124">
          <cell r="AG2124">
            <v>4.8614350516568469E-2</v>
          </cell>
          <cell r="AI2124">
            <v>4.8614350516568469E-2</v>
          </cell>
        </row>
        <row r="2125">
          <cell r="AG2125">
            <v>1.3967174965758993E-3</v>
          </cell>
          <cell r="AI2125">
            <v>1.3967174965758993E-3</v>
          </cell>
        </row>
        <row r="2126">
          <cell r="AG2126">
            <v>2.9167142537225546E-3</v>
          </cell>
          <cell r="AI2126">
            <v>2.9167142537225546E-3</v>
          </cell>
        </row>
        <row r="2127">
          <cell r="AG2127">
            <v>0.24486448293807292</v>
          </cell>
          <cell r="AI2127">
            <v>0.24486448293807292</v>
          </cell>
        </row>
        <row r="2128">
          <cell r="AG2128">
            <v>0.16033714221580342</v>
          </cell>
          <cell r="AI2128">
            <v>0.16033714221580342</v>
          </cell>
        </row>
        <row r="2129">
          <cell r="AG2129">
            <v>1.3573947202731876E-2</v>
          </cell>
          <cell r="AI2129">
            <v>1.3573947202731876E-2</v>
          </cell>
        </row>
        <row r="2130">
          <cell r="AG2130">
            <v>0.16047957554362396</v>
          </cell>
          <cell r="AI2130">
            <v>0.16047957554362396</v>
          </cell>
        </row>
        <row r="2131">
          <cell r="AG2131">
            <v>0.19704103003159923</v>
          </cell>
          <cell r="AI2131">
            <v>0.19704103003159923</v>
          </cell>
        </row>
        <row r="2132">
          <cell r="AG2132">
            <v>7.4641622200651403E-2</v>
          </cell>
          <cell r="AI2132">
            <v>7.4641622200651403E-2</v>
          </cell>
        </row>
        <row r="2133">
          <cell r="AG2133">
            <v>8.7159570417390288E-3</v>
          </cell>
          <cell r="AI2133">
            <v>8.7159570417390288E-3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1.7159601246054018E-5</v>
          </cell>
          <cell r="AI2143">
            <v>1.7159601246054018E-5</v>
          </cell>
        </row>
        <row r="2144">
          <cell r="AG2144">
            <v>2.9824870404086535E-2</v>
          </cell>
          <cell r="AI2144">
            <v>2.9824870404086535E-2</v>
          </cell>
        </row>
        <row r="2145">
          <cell r="AG2145">
            <v>1.0346420504726651E-2</v>
          </cell>
          <cell r="AI2145">
            <v>5.0375950926338689E-4</v>
          </cell>
        </row>
        <row r="2146">
          <cell r="AG2146">
            <v>5.0170970721814439E-3</v>
          </cell>
          <cell r="AI2146">
            <v>1.632747689618376E-3</v>
          </cell>
        </row>
        <row r="2147">
          <cell r="AG2147">
            <v>0</v>
          </cell>
          <cell r="AI2147">
            <v>0</v>
          </cell>
        </row>
        <row r="2148">
          <cell r="AG2148">
            <v>1.4161056542807783E-2</v>
          </cell>
          <cell r="AI2148">
            <v>1.4161056542807783E-2</v>
          </cell>
        </row>
        <row r="2149">
          <cell r="AG2149">
            <v>8.0068941326403936E-2</v>
          </cell>
          <cell r="AI2149">
            <v>8.0068941326403936E-2</v>
          </cell>
        </row>
        <row r="2150">
          <cell r="AG2150">
            <v>0.33906014305713239</v>
          </cell>
          <cell r="AI2150">
            <v>0.33906014305713239</v>
          </cell>
        </row>
        <row r="2151">
          <cell r="AG2151">
            <v>0.21500349048313264</v>
          </cell>
          <cell r="AI2151">
            <v>0.21500349048313264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0.22839997218115568</v>
          </cell>
          <cell r="AI2154">
            <v>0.22839997218115568</v>
          </cell>
        </row>
        <row r="2155">
          <cell r="AG2155">
            <v>0.2151997060510509</v>
          </cell>
          <cell r="AI2155">
            <v>0.2151997060510509</v>
          </cell>
        </row>
        <row r="2156">
          <cell r="AG2156">
            <v>5.8379377033377429E-2</v>
          </cell>
          <cell r="AI2156">
            <v>5.8379377033377429E-2</v>
          </cell>
        </row>
        <row r="2157">
          <cell r="AG2157">
            <v>4.2787544657332865E-2</v>
          </cell>
          <cell r="AI2157">
            <v>4.2787544657332865E-2</v>
          </cell>
        </row>
        <row r="2158">
          <cell r="AG2158">
            <v>9.9212446449403723E-6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1.7159601246054018E-5</v>
          </cell>
          <cell r="AI2167">
            <v>1.7159601246054018E-5</v>
          </cell>
        </row>
        <row r="2168">
          <cell r="AG2168">
            <v>1.5891333212091165E-2</v>
          </cell>
          <cell r="AI2168">
            <v>1.5891333212091165E-2</v>
          </cell>
        </row>
        <row r="2169">
          <cell r="AG2169">
            <v>2.9101096982939957E-3</v>
          </cell>
          <cell r="AI2169">
            <v>1.4169107401400144E-4</v>
          </cell>
        </row>
        <row r="2170">
          <cell r="AG2170">
            <v>0</v>
          </cell>
          <cell r="AI2170">
            <v>0</v>
          </cell>
        </row>
        <row r="2171">
          <cell r="AG2171">
            <v>0.29056931692475335</v>
          </cell>
          <cell r="AI2171">
            <v>0.29056931692475335</v>
          </cell>
        </row>
        <row r="2172">
          <cell r="AG2172">
            <v>0.14492549938061011</v>
          </cell>
          <cell r="AI2172">
            <v>0.14492549938061011</v>
          </cell>
        </row>
        <row r="2173">
          <cell r="AG2173">
            <v>5.0420990377804759E-2</v>
          </cell>
          <cell r="AI2173">
            <v>5.0420990377804759E-2</v>
          </cell>
        </row>
        <row r="2174">
          <cell r="AG2174">
            <v>8.7511521943449508E-2</v>
          </cell>
          <cell r="AI2174">
            <v>8.7511521943449508E-2</v>
          </cell>
        </row>
        <row r="2175">
          <cell r="AG2175">
            <v>0.22588018204360527</v>
          </cell>
          <cell r="AI2175">
            <v>0.22588018204360527</v>
          </cell>
        </row>
        <row r="2176">
          <cell r="AG2176">
            <v>0.2398302742933992</v>
          </cell>
          <cell r="AI2176">
            <v>0.2398302742933992</v>
          </cell>
        </row>
        <row r="2177">
          <cell r="AG2177">
            <v>2.645008944806319E-3</v>
          </cell>
          <cell r="AI2177">
            <v>2.645008944806319E-3</v>
          </cell>
        </row>
        <row r="2178">
          <cell r="AG2178">
            <v>0.17986263938925229</v>
          </cell>
          <cell r="AI2178">
            <v>0.17986263938925229</v>
          </cell>
        </row>
        <row r="2179">
          <cell r="AG2179">
            <v>0.34052736186682786</v>
          </cell>
          <cell r="AI2179">
            <v>0.34052736186682786</v>
          </cell>
        </row>
        <row r="2180">
          <cell r="AG2180">
            <v>9.9724091037132284E-2</v>
          </cell>
          <cell r="AI2180">
            <v>9.9724091037132284E-2</v>
          </cell>
        </row>
        <row r="2181">
          <cell r="AG2181">
            <v>1.0149327343439938E-2</v>
          </cell>
          <cell r="AI2181">
            <v>1.0149327343439938E-2</v>
          </cell>
        </row>
        <row r="2182">
          <cell r="AG2182">
            <v>3.0739947347645801E-6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1.0793926455493679E-4</v>
          </cell>
          <cell r="AI2191">
            <v>1.0793926455493679E-4</v>
          </cell>
        </row>
        <row r="2192">
          <cell r="AG2192">
            <v>4.3992034428250976E-2</v>
          </cell>
          <cell r="AI2192">
            <v>1.0026694336978467E-2</v>
          </cell>
        </row>
        <row r="2193">
          <cell r="AG2193">
            <v>6.1256232456694849E-3</v>
          </cell>
          <cell r="AI2193">
            <v>4.9904886688454704E-5</v>
          </cell>
        </row>
        <row r="2194">
          <cell r="AG2194">
            <v>0</v>
          </cell>
          <cell r="AI2194">
            <v>0</v>
          </cell>
        </row>
        <row r="2195">
          <cell r="AG2195">
            <v>0.1120166581142891</v>
          </cell>
          <cell r="AI2195">
            <v>3.5944295847451048E-2</v>
          </cell>
        </row>
        <row r="2196">
          <cell r="AG2196">
            <v>6.8219649289995507E-2</v>
          </cell>
          <cell r="AI2196">
            <v>6.8219649289995507E-2</v>
          </cell>
        </row>
        <row r="2197">
          <cell r="AG2197">
            <v>2.7586694669557366E-2</v>
          </cell>
          <cell r="AI2197">
            <v>2.7586694669557366E-2</v>
          </cell>
        </row>
        <row r="2198">
          <cell r="AG2198">
            <v>6.2260007092959604E-2</v>
          </cell>
          <cell r="AI2198">
            <v>6.2260007092959604E-2</v>
          </cell>
        </row>
        <row r="2199">
          <cell r="AG2199">
            <v>6.4608729324657027E-2</v>
          </cell>
          <cell r="AI2199">
            <v>6.4608729324657027E-2</v>
          </cell>
        </row>
        <row r="2200">
          <cell r="AG2200">
            <v>0.20129753401543574</v>
          </cell>
          <cell r="AI2200">
            <v>0.20129753401543574</v>
          </cell>
        </row>
        <row r="2201">
          <cell r="AG2201">
            <v>3.7478749355195E-3</v>
          </cell>
          <cell r="AI2201">
            <v>3.7478749355195E-3</v>
          </cell>
        </row>
        <row r="2202">
          <cell r="AG2202">
            <v>9.8228467558993976E-2</v>
          </cell>
          <cell r="AI2202">
            <v>9.8228467558993976E-2</v>
          </cell>
        </row>
        <row r="2203">
          <cell r="AG2203">
            <v>6.7029827795355879E-2</v>
          </cell>
          <cell r="AI2203">
            <v>6.7029827795355879E-2</v>
          </cell>
        </row>
        <row r="2204">
          <cell r="AG2204">
            <v>0.11102436843315673</v>
          </cell>
          <cell r="AI2204">
            <v>0.11102436843315673</v>
          </cell>
        </row>
        <row r="2205">
          <cell r="AG2205">
            <v>6.0701208377150109E-2</v>
          </cell>
          <cell r="AI2205">
            <v>6.0701208377150109E-2</v>
          </cell>
        </row>
        <row r="2206">
          <cell r="AG2206">
            <v>5.535502659801247E-5</v>
          </cell>
          <cell r="AI2206">
            <v>5.535502659801247E-5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1.0793926455493679E-4</v>
          </cell>
          <cell r="AI2215">
            <v>1.0793926455493679E-4</v>
          </cell>
        </row>
        <row r="2216">
          <cell r="AG2216">
            <v>3.664545243931841E-2</v>
          </cell>
          <cell r="AI2216">
            <v>8.3522563851552243E-3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0</v>
          </cell>
          <cell r="AI2219">
            <v>0</v>
          </cell>
        </row>
        <row r="2220">
          <cell r="AG2220">
            <v>3.6403759515061945E-2</v>
          </cell>
          <cell r="AI2220">
            <v>3.6403759515061945E-2</v>
          </cell>
        </row>
        <row r="2221">
          <cell r="AG2221">
            <v>0</v>
          </cell>
          <cell r="AI2221">
            <v>0</v>
          </cell>
        </row>
        <row r="2222">
          <cell r="AG2222">
            <v>5.0605861543577574E-2</v>
          </cell>
          <cell r="AI2222">
            <v>5.0605861543577574E-2</v>
          </cell>
        </row>
        <row r="2223">
          <cell r="AG2223">
            <v>6.1794436775981496E-2</v>
          </cell>
          <cell r="AI2223">
            <v>6.1794436775981496E-2</v>
          </cell>
        </row>
        <row r="2224">
          <cell r="AG2224">
            <v>0</v>
          </cell>
          <cell r="AI2224">
            <v>0</v>
          </cell>
        </row>
        <row r="2225">
          <cell r="AG2225">
            <v>2.13837555373174E-2</v>
          </cell>
          <cell r="AI2225">
            <v>2.13837555373174E-2</v>
          </cell>
        </row>
        <row r="2226">
          <cell r="AG2226">
            <v>7.146180413973878E-3</v>
          </cell>
          <cell r="AI2226">
            <v>7.146180413973878E-3</v>
          </cell>
        </row>
        <row r="2227">
          <cell r="AG2227">
            <v>0.12763420790532579</v>
          </cell>
          <cell r="AI2227">
            <v>0.12763420790532579</v>
          </cell>
        </row>
        <row r="2228">
          <cell r="AG2228">
            <v>0.13891986193476077</v>
          </cell>
          <cell r="AI2228">
            <v>0.13891986193476077</v>
          </cell>
        </row>
        <row r="2229">
          <cell r="AG2229">
            <v>7.1162764403955706E-2</v>
          </cell>
          <cell r="AI2229">
            <v>7.1162764403955706E-2</v>
          </cell>
        </row>
        <row r="2230">
          <cell r="AG2230">
            <v>1.416209855294136E-4</v>
          </cell>
          <cell r="AI2230">
            <v>1.416209855294136E-4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1.0793926455493679E-4</v>
          </cell>
          <cell r="AI2239">
            <v>1.0793926455493679E-4</v>
          </cell>
        </row>
        <row r="2240">
          <cell r="AG2240">
            <v>2.1238163796790277E-2</v>
          </cell>
          <cell r="AI2240">
            <v>4.8406167033808742E-3</v>
          </cell>
        </row>
        <row r="2241">
          <cell r="AG2241">
            <v>1.3187433710814232E-5</v>
          </cell>
          <cell r="AI2241">
            <v>1.0743680416763285E-7</v>
          </cell>
        </row>
        <row r="2242">
          <cell r="AG2242">
            <v>0</v>
          </cell>
          <cell r="AI2242">
            <v>0</v>
          </cell>
        </row>
        <row r="2243">
          <cell r="AG2243">
            <v>5.2069559185038642E-3</v>
          </cell>
          <cell r="AI2243">
            <v>1.6708261713037529E-3</v>
          </cell>
        </row>
        <row r="2244">
          <cell r="AG2244">
            <v>1.947957227575494E-2</v>
          </cell>
          <cell r="AI2244">
            <v>1.947957227575494E-2</v>
          </cell>
        </row>
        <row r="2245">
          <cell r="AG2245">
            <v>3.8520540064012086E-2</v>
          </cell>
          <cell r="AI2245">
            <v>3.8520540064012086E-2</v>
          </cell>
        </row>
        <row r="2246">
          <cell r="AG2246">
            <v>7.6874644805212666E-2</v>
          </cell>
          <cell r="AI2246">
            <v>7.6874644805212666E-2</v>
          </cell>
        </row>
        <row r="2247">
          <cell r="AG2247">
            <v>5.2163455743551038E-2</v>
          </cell>
          <cell r="AI2247">
            <v>5.2163455743551038E-2</v>
          </cell>
        </row>
        <row r="2248">
          <cell r="AG2248">
            <v>0.25415273422486007</v>
          </cell>
          <cell r="AI2248">
            <v>0.25415273422486007</v>
          </cell>
        </row>
        <row r="2249">
          <cell r="AG2249">
            <v>0.14257724713831588</v>
          </cell>
          <cell r="AI2249">
            <v>0.14257724713831588</v>
          </cell>
        </row>
        <row r="2250">
          <cell r="AG2250">
            <v>0</v>
          </cell>
          <cell r="AI2250">
            <v>0</v>
          </cell>
        </row>
        <row r="2251">
          <cell r="AG2251">
            <v>0.20768276003683628</v>
          </cell>
          <cell r="AI2251">
            <v>0.20768276003683628</v>
          </cell>
        </row>
        <row r="2252">
          <cell r="AG2252">
            <v>9.8041999846111838E-2</v>
          </cell>
          <cell r="AI2252">
            <v>9.8041999846111838E-2</v>
          </cell>
        </row>
        <row r="2253">
          <cell r="AG2253">
            <v>2.4962712085556595E-2</v>
          </cell>
          <cell r="AI2253">
            <v>2.4962712085556595E-2</v>
          </cell>
        </row>
        <row r="2254">
          <cell r="AG2254">
            <v>8.4907564210113111E-5</v>
          </cell>
          <cell r="AI2254">
            <v>8.4907564210113111E-5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1.0793926455493679E-4</v>
          </cell>
          <cell r="AI2263">
            <v>1.0793926455493679E-4</v>
          </cell>
        </row>
        <row r="2264">
          <cell r="AG2264">
            <v>1.0683437857142899E-2</v>
          </cell>
          <cell r="AI2264">
            <v>2.4349764054759334E-3</v>
          </cell>
        </row>
        <row r="2265">
          <cell r="AG2265">
            <v>0</v>
          </cell>
          <cell r="AI2265">
            <v>0</v>
          </cell>
        </row>
        <row r="2266">
          <cell r="AG2266">
            <v>5.2270964131549613E-3</v>
          </cell>
          <cell r="AI2266">
            <v>2.7933977868405374E-4</v>
          </cell>
        </row>
        <row r="2267">
          <cell r="AG2267">
            <v>0</v>
          </cell>
          <cell r="AI2267">
            <v>0</v>
          </cell>
        </row>
        <row r="2268">
          <cell r="AG2268">
            <v>5.4406413552487726E-3</v>
          </cell>
          <cell r="AI2268">
            <v>5.4406413552487726E-3</v>
          </cell>
        </row>
        <row r="2269">
          <cell r="AG2269">
            <v>3.1190948483701417E-3</v>
          </cell>
          <cell r="AI2269">
            <v>3.1190948483701417E-3</v>
          </cell>
        </row>
        <row r="2270">
          <cell r="AG2270">
            <v>1.6487813763256948E-2</v>
          </cell>
          <cell r="AI2270">
            <v>1.6487813763256948E-2</v>
          </cell>
        </row>
        <row r="2271">
          <cell r="AG2271">
            <v>0.14636134665340098</v>
          </cell>
          <cell r="AI2271">
            <v>0.14636134665340098</v>
          </cell>
        </row>
        <row r="2272">
          <cell r="AG2272">
            <v>0.12213179343979973</v>
          </cell>
          <cell r="AI2272">
            <v>0.12213179343979973</v>
          </cell>
        </row>
        <row r="2273">
          <cell r="AG2273">
            <v>0.12572708718939524</v>
          </cell>
          <cell r="AI2273">
            <v>0.12572708718939524</v>
          </cell>
        </row>
        <row r="2274">
          <cell r="AG2274">
            <v>0.18116960100431764</v>
          </cell>
          <cell r="AI2274">
            <v>0.18116960100431764</v>
          </cell>
        </row>
        <row r="2275">
          <cell r="AG2275">
            <v>2.5339688448636391E-2</v>
          </cell>
          <cell r="AI2275">
            <v>2.5339688448636391E-2</v>
          </cell>
        </row>
        <row r="2276">
          <cell r="AG2276">
            <v>5.4236900184571155E-2</v>
          </cell>
          <cell r="AI2276">
            <v>5.4236900184571155E-2</v>
          </cell>
        </row>
        <row r="2277">
          <cell r="AG2277">
            <v>0</v>
          </cell>
          <cell r="AI2277">
            <v>0</v>
          </cell>
        </row>
        <row r="2278">
          <cell r="AG2278">
            <v>1.2807931609674624E-4</v>
          </cell>
          <cell r="AI2278">
            <v>1.2807931609674624E-4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1.0793926455493679E-4</v>
          </cell>
          <cell r="AI2287">
            <v>1.0793926455493679E-4</v>
          </cell>
        </row>
        <row r="2288">
          <cell r="AG2288">
            <v>3.9655951265778089E-2</v>
          </cell>
          <cell r="AI2288">
            <v>9.0384113204077538E-3</v>
          </cell>
        </row>
        <row r="2289">
          <cell r="AG2289">
            <v>4.7291669427363334E-3</v>
          </cell>
          <cell r="AI2289">
            <v>3.8528086195129438E-5</v>
          </cell>
        </row>
        <row r="2290">
          <cell r="AG2290">
            <v>0</v>
          </cell>
          <cell r="AI2290">
            <v>0</v>
          </cell>
        </row>
        <row r="2291">
          <cell r="AG2291">
            <v>4.483177255323309E-3</v>
          </cell>
          <cell r="AI2291">
            <v>1.4385775501130455E-3</v>
          </cell>
        </row>
        <row r="2292">
          <cell r="AG2292">
            <v>0</v>
          </cell>
          <cell r="AI2292">
            <v>0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4.471135849811356E-3</v>
          </cell>
          <cell r="AI2295">
            <v>4.471135849811356E-3</v>
          </cell>
        </row>
        <row r="2296">
          <cell r="AG2296">
            <v>3.5617552256384214E-3</v>
          </cell>
          <cell r="AI2296">
            <v>3.5617552256384214E-3</v>
          </cell>
        </row>
        <row r="2297">
          <cell r="AG2297">
            <v>5.2928825181311253E-3</v>
          </cell>
          <cell r="AI2297">
            <v>5.2928825181311253E-3</v>
          </cell>
        </row>
        <row r="2298">
          <cell r="AG2298">
            <v>0</v>
          </cell>
          <cell r="AI2298">
            <v>0</v>
          </cell>
        </row>
        <row r="2299">
          <cell r="AG2299">
            <v>9.9284011365956576E-2</v>
          </cell>
          <cell r="AI2299">
            <v>9.9284011365956576E-2</v>
          </cell>
        </row>
        <row r="2300">
          <cell r="AG2300">
            <v>0.12954874732472979</v>
          </cell>
          <cell r="AI2300">
            <v>0.12954874732472979</v>
          </cell>
        </row>
        <row r="2301">
          <cell r="AG2301">
            <v>7.799657876274281E-2</v>
          </cell>
          <cell r="AI2301">
            <v>7.799657876274281E-2</v>
          </cell>
        </row>
        <row r="2302">
          <cell r="AG2302">
            <v>2.1753437951661496E-4</v>
          </cell>
          <cell r="AI2302">
            <v>2.1753437951661496E-4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1.0793926455493679E-4</v>
          </cell>
          <cell r="AI2311">
            <v>1.0793926455493679E-4</v>
          </cell>
        </row>
        <row r="2312">
          <cell r="AG2312">
            <v>3.7542515037619649E-2</v>
          </cell>
          <cell r="AI2312">
            <v>8.5567155012475239E-3</v>
          </cell>
        </row>
        <row r="2313">
          <cell r="AG2313">
            <v>0</v>
          </cell>
          <cell r="AI2313">
            <v>0</v>
          </cell>
        </row>
        <row r="2314">
          <cell r="AG2314">
            <v>6.8893490257934458E-3</v>
          </cell>
          <cell r="AI2314">
            <v>3.6817174967330952E-4</v>
          </cell>
        </row>
        <row r="2315">
          <cell r="AG2315">
            <v>0</v>
          </cell>
          <cell r="AI2315">
            <v>0</v>
          </cell>
        </row>
        <row r="2316">
          <cell r="AG2316">
            <v>2.7165356803544493E-2</v>
          </cell>
          <cell r="AI2316">
            <v>2.7165356803544493E-2</v>
          </cell>
        </row>
        <row r="2317">
          <cell r="AG2317">
            <v>6.3252637898394033E-3</v>
          </cell>
          <cell r="AI2317">
            <v>6.3252637898394033E-3</v>
          </cell>
        </row>
        <row r="2318">
          <cell r="AG2318">
            <v>2.008951951152689E-2</v>
          </cell>
          <cell r="AI2318">
            <v>2.008951951152689E-2</v>
          </cell>
        </row>
        <row r="2319">
          <cell r="AG2319">
            <v>1.6722140943294449E-2</v>
          </cell>
          <cell r="AI2319">
            <v>1.6722140943294449E-2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1.4543505004916333E-2</v>
          </cell>
          <cell r="AI2322">
            <v>1.4543505004916333E-2</v>
          </cell>
        </row>
        <row r="2323">
          <cell r="AG2323">
            <v>0.25906693409736303</v>
          </cell>
          <cell r="AI2323">
            <v>0.25906693409736303</v>
          </cell>
        </row>
        <row r="2324">
          <cell r="AG2324">
            <v>0.20378014123465962</v>
          </cell>
          <cell r="AI2324">
            <v>0.20378014123465962</v>
          </cell>
        </row>
        <row r="2325">
          <cell r="AG2325">
            <v>6.9929036636788899E-2</v>
          </cell>
          <cell r="AI2325">
            <v>6.9929036636788899E-2</v>
          </cell>
        </row>
        <row r="2326">
          <cell r="AG2326">
            <v>1.3858851302457766E-4</v>
          </cell>
          <cell r="AI2326">
            <v>1.3858851302457766E-4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1.0793926455493679E-4</v>
          </cell>
          <cell r="AI2335">
            <v>1.0793926455493679E-4</v>
          </cell>
        </row>
        <row r="2336">
          <cell r="AG2336">
            <v>1.9680162222989604E-2</v>
          </cell>
          <cell r="AI2336">
            <v>4.4855159275231701E-3</v>
          </cell>
        </row>
        <row r="2337">
          <cell r="AG2337">
            <v>0</v>
          </cell>
          <cell r="AI2337">
            <v>0</v>
          </cell>
        </row>
        <row r="2338">
          <cell r="AG2338">
            <v>4.9311925273051883E-3</v>
          </cell>
          <cell r="AI2338">
            <v>2.6352646294397985E-4</v>
          </cell>
        </row>
        <row r="2339">
          <cell r="AG2339">
            <v>8.7670598765145769E-3</v>
          </cell>
          <cell r="AI2339">
            <v>2.8132047431038247E-3</v>
          </cell>
        </row>
        <row r="2340">
          <cell r="AG2340">
            <v>6.7189941557778965E-2</v>
          </cell>
          <cell r="AI2340">
            <v>6.7189941557778965E-2</v>
          </cell>
        </row>
        <row r="2341">
          <cell r="AG2341">
            <v>2.4823061828209821E-2</v>
          </cell>
          <cell r="AI2341">
            <v>2.4823061828209821E-2</v>
          </cell>
        </row>
        <row r="2342">
          <cell r="AG2342">
            <v>2.2713038978606069E-2</v>
          </cell>
          <cell r="AI2342">
            <v>2.2713038978606069E-2</v>
          </cell>
        </row>
        <row r="2343">
          <cell r="AG2343">
            <v>8.9570926334022305E-2</v>
          </cell>
          <cell r="AI2343">
            <v>8.9570926334022305E-2</v>
          </cell>
        </row>
        <row r="2344">
          <cell r="AG2344">
            <v>0</v>
          </cell>
          <cell r="AI2344">
            <v>0</v>
          </cell>
        </row>
        <row r="2345">
          <cell r="AG2345">
            <v>0.26600606688032985</v>
          </cell>
          <cell r="AI2345">
            <v>0.26600606688032985</v>
          </cell>
        </row>
        <row r="2346">
          <cell r="AG2346">
            <v>0.27257238822952273</v>
          </cell>
          <cell r="AI2346">
            <v>0.27257238822952273</v>
          </cell>
        </row>
        <row r="2347">
          <cell r="AG2347">
            <v>0.2666300457527353</v>
          </cell>
          <cell r="AI2347">
            <v>0.2666300457527353</v>
          </cell>
        </row>
        <row r="2348">
          <cell r="AG2348">
            <v>0.17193147806402154</v>
          </cell>
          <cell r="AI2348">
            <v>0.17193147806402154</v>
          </cell>
        </row>
        <row r="2349">
          <cell r="AG2349">
            <v>4.6103218430512065E-2</v>
          </cell>
          <cell r="AI2349">
            <v>4.6103218430512065E-2</v>
          </cell>
        </row>
        <row r="2350">
          <cell r="AG2350">
            <v>3.32571280279772E-5</v>
          </cell>
          <cell r="AI2350">
            <v>3.32571280279772E-5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1.0793926455493679E-4</v>
          </cell>
          <cell r="AI2359">
            <v>1.0793926455493679E-4</v>
          </cell>
        </row>
        <row r="2360">
          <cell r="AG2360">
            <v>4.4038844534301951E-2</v>
          </cell>
          <cell r="AI2360">
            <v>1.0037363328111854E-2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1.0913140734501512E-2</v>
          </cell>
          <cell r="AI2363">
            <v>3.5018466520003542E-3</v>
          </cell>
        </row>
        <row r="2364">
          <cell r="AG2364">
            <v>4.7750548457596007E-2</v>
          </cell>
          <cell r="AI2364">
            <v>4.7750548457596007E-2</v>
          </cell>
        </row>
        <row r="2365">
          <cell r="AG2365">
            <v>0.24211092545514748</v>
          </cell>
          <cell r="AI2365">
            <v>0.24211092545514748</v>
          </cell>
        </row>
        <row r="2366">
          <cell r="AG2366">
            <v>0.2784807838014306</v>
          </cell>
          <cell r="AI2366">
            <v>0.2784807838014306</v>
          </cell>
        </row>
        <row r="2367">
          <cell r="AG2367">
            <v>0.12984811459728074</v>
          </cell>
          <cell r="AI2367">
            <v>0.12984811459728074</v>
          </cell>
        </row>
        <row r="2368">
          <cell r="AG2368">
            <v>0.19238931076644111</v>
          </cell>
          <cell r="AI2368">
            <v>0.19238931076644111</v>
          </cell>
        </row>
        <row r="2369">
          <cell r="AG2369">
            <v>0.12511472654446029</v>
          </cell>
          <cell r="AI2369">
            <v>0.12511472654446029</v>
          </cell>
        </row>
        <row r="2370">
          <cell r="AG2370">
            <v>0.11953604827782613</v>
          </cell>
          <cell r="AI2370">
            <v>0.11953604827782613</v>
          </cell>
        </row>
        <row r="2371">
          <cell r="AG2371">
            <v>2.4060563868588264E-3</v>
          </cell>
          <cell r="AI2371">
            <v>2.4060563868588264E-3</v>
          </cell>
        </row>
        <row r="2372">
          <cell r="AG2372">
            <v>1.6896511244868656E-3</v>
          </cell>
          <cell r="AI2372">
            <v>1.6896511244868656E-3</v>
          </cell>
        </row>
        <row r="2373">
          <cell r="AG2373">
            <v>8.4437614645518043E-3</v>
          </cell>
          <cell r="AI2373">
            <v>8.4437614645518043E-3</v>
          </cell>
        </row>
        <row r="2374">
          <cell r="AG2374">
            <v>2.7244369633527391E-5</v>
          </cell>
          <cell r="AI2374">
            <v>2.7244369633527391E-5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1.0793926455493679E-4</v>
          </cell>
          <cell r="AI2383">
            <v>1.0793926455493679E-4</v>
          </cell>
        </row>
        <row r="2384">
          <cell r="AG2384">
            <v>2.4404216246316186E-2</v>
          </cell>
          <cell r="AI2384">
            <v>5.5622255259510827E-3</v>
          </cell>
        </row>
        <row r="2385">
          <cell r="AG2385">
            <v>2.5244033681358365E-2</v>
          </cell>
          <cell r="AI2385">
            <v>2.0566081032135635E-4</v>
          </cell>
        </row>
        <row r="2386">
          <cell r="AG2386">
            <v>1.3494960121634212E-2</v>
          </cell>
          <cell r="AI2386">
            <v>7.2118034100927093E-4</v>
          </cell>
        </row>
        <row r="2387">
          <cell r="AG2387">
            <v>4.5069764739984657E-3</v>
          </cell>
          <cell r="AI2387">
            <v>1.4462143263872067E-3</v>
          </cell>
        </row>
        <row r="2388">
          <cell r="AG2388">
            <v>0.11311000343172911</v>
          </cell>
          <cell r="AI2388">
            <v>0.11311000343172911</v>
          </cell>
        </row>
        <row r="2389">
          <cell r="AG2389">
            <v>0.11687500974249138</v>
          </cell>
          <cell r="AI2389">
            <v>0.11687500974249138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8.9280975230152201E-2</v>
          </cell>
          <cell r="AI2392">
            <v>8.9280975230152201E-2</v>
          </cell>
        </row>
        <row r="2393">
          <cell r="AG2393">
            <v>0.14504368216134372</v>
          </cell>
          <cell r="AI2393">
            <v>0.14504368216134372</v>
          </cell>
        </row>
        <row r="2394">
          <cell r="AG2394">
            <v>4.7979413832121315E-2</v>
          </cell>
          <cell r="AI2394">
            <v>4.7979413832121315E-2</v>
          </cell>
        </row>
        <row r="2395">
          <cell r="AG2395">
            <v>0.22115140328775815</v>
          </cell>
          <cell r="AI2395">
            <v>0.22115140328775815</v>
          </cell>
        </row>
        <row r="2396">
          <cell r="AG2396">
            <v>0.14609762636278728</v>
          </cell>
          <cell r="AI2396">
            <v>0.14609762636278728</v>
          </cell>
        </row>
        <row r="2397">
          <cell r="AG2397">
            <v>5.6796505823409081E-2</v>
          </cell>
          <cell r="AI2397">
            <v>5.6796505823409081E-2</v>
          </cell>
        </row>
        <row r="2398">
          <cell r="AG2398">
            <v>1.3284797359417008E-4</v>
          </cell>
          <cell r="AI2398">
            <v>1.3284797359417008E-4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1.0793926455493679E-4</v>
          </cell>
          <cell r="AI2407">
            <v>1.0793926455493679E-4</v>
          </cell>
        </row>
        <row r="2408">
          <cell r="AG2408">
            <v>2.9045967045226478E-2</v>
          </cell>
          <cell r="AI2408">
            <v>6.6201765176244964E-3</v>
          </cell>
        </row>
        <row r="2409">
          <cell r="AG2409">
            <v>0</v>
          </cell>
          <cell r="AI2409">
            <v>0</v>
          </cell>
        </row>
        <row r="2410">
          <cell r="AG2410">
            <v>5.2046759222815573E-3</v>
          </cell>
          <cell r="AI2410">
            <v>2.7814161158256262E-4</v>
          </cell>
        </row>
        <row r="2411">
          <cell r="AG2411">
            <v>0</v>
          </cell>
          <cell r="AI2411">
            <v>0</v>
          </cell>
        </row>
        <row r="2412">
          <cell r="AG2412">
            <v>2.4983212242388801E-2</v>
          </cell>
          <cell r="AI2412">
            <v>2.4983212242388801E-2</v>
          </cell>
        </row>
        <row r="2413">
          <cell r="AG2413">
            <v>0.20610935080898754</v>
          </cell>
          <cell r="AI2413">
            <v>0.20610935080898754</v>
          </cell>
        </row>
        <row r="2414">
          <cell r="AG2414">
            <v>0.26295231839851246</v>
          </cell>
          <cell r="AI2414">
            <v>0.26295231839851246</v>
          </cell>
        </row>
        <row r="2415">
          <cell r="AG2415">
            <v>2.575760590193793E-3</v>
          </cell>
          <cell r="AI2415">
            <v>2.575760590193793E-3</v>
          </cell>
        </row>
        <row r="2416">
          <cell r="AG2416">
            <v>1.6846389332722436E-2</v>
          </cell>
          <cell r="AI2416">
            <v>1.6846389332722436E-2</v>
          </cell>
        </row>
        <row r="2417">
          <cell r="AG2417">
            <v>0.20341007727434854</v>
          </cell>
          <cell r="AI2417">
            <v>0.20341007727434854</v>
          </cell>
        </row>
        <row r="2418">
          <cell r="AG2418">
            <v>0.37853459610014834</v>
          </cell>
          <cell r="AI2418">
            <v>0.37853459610014834</v>
          </cell>
        </row>
        <row r="2419">
          <cell r="AG2419">
            <v>5.6565453716727179E-2</v>
          </cell>
          <cell r="AI2419">
            <v>5.6565453716727179E-2</v>
          </cell>
        </row>
        <row r="2420">
          <cell r="AG2420">
            <v>8.9479289323844746E-2</v>
          </cell>
          <cell r="AI2420">
            <v>8.9479289323844746E-2</v>
          </cell>
        </row>
        <row r="2421">
          <cell r="AG2421">
            <v>6.1694009696284899E-2</v>
          </cell>
          <cell r="AI2421">
            <v>6.1694009696284899E-2</v>
          </cell>
        </row>
        <row r="2422">
          <cell r="AG2422">
            <v>3.961828232589658E-4</v>
          </cell>
          <cell r="AI2422">
            <v>3.961828232589658E-4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1.0793926455493679E-4</v>
          </cell>
          <cell r="AI2431">
            <v>1.0793926455493679E-4</v>
          </cell>
        </row>
        <row r="2432">
          <cell r="AG2432">
            <v>2.4704490084521892E-2</v>
          </cell>
          <cell r="AI2432">
            <v>5.6306641429009381E-3</v>
          </cell>
        </row>
        <row r="2433">
          <cell r="AG2433">
            <v>3.8098415911137967E-2</v>
          </cell>
          <cell r="AI2433">
            <v>3.1038427484078194E-4</v>
          </cell>
        </row>
        <row r="2434">
          <cell r="AG2434">
            <v>5.4388546511021573E-3</v>
          </cell>
          <cell r="AI2434">
            <v>2.9065629069133692E-4</v>
          </cell>
        </row>
        <row r="2435">
          <cell r="AG2435">
            <v>0</v>
          </cell>
          <cell r="AI2435">
            <v>0</v>
          </cell>
        </row>
        <row r="2436">
          <cell r="AG2436">
            <v>2.3054470919220495E-2</v>
          </cell>
          <cell r="AI2436">
            <v>2.3054470919220495E-2</v>
          </cell>
        </row>
        <row r="2437">
          <cell r="AG2437">
            <v>7.3755038844502893E-2</v>
          </cell>
          <cell r="AI2437">
            <v>7.3755038844502893E-2</v>
          </cell>
        </row>
        <row r="2438">
          <cell r="AG2438">
            <v>0</v>
          </cell>
          <cell r="AI2438">
            <v>0</v>
          </cell>
        </row>
        <row r="2439">
          <cell r="AG2439">
            <v>8.266396675969219E-2</v>
          </cell>
          <cell r="AI2439">
            <v>8.266396675969219E-2</v>
          </cell>
        </row>
        <row r="2440">
          <cell r="AG2440">
            <v>0.30053950841916038</v>
          </cell>
          <cell r="AI2440">
            <v>0.30053950841916038</v>
          </cell>
        </row>
        <row r="2441">
          <cell r="AG2441">
            <v>0.34048887189493227</v>
          </cell>
          <cell r="AI2441">
            <v>0.34048887189493227</v>
          </cell>
        </row>
        <row r="2442">
          <cell r="AG2442">
            <v>0.20517974220063159</v>
          </cell>
          <cell r="AI2442">
            <v>0.20517974220063159</v>
          </cell>
        </row>
        <row r="2443">
          <cell r="AG2443">
            <v>2.3882441556443462E-2</v>
          </cell>
          <cell r="AI2443">
            <v>2.3882441556443462E-2</v>
          </cell>
        </row>
        <row r="2444">
          <cell r="AG2444">
            <v>8.7018841709516445E-2</v>
          </cell>
          <cell r="AI2444">
            <v>8.7018841709516445E-2</v>
          </cell>
        </row>
        <row r="2445">
          <cell r="AG2445">
            <v>3.2219253838938401E-2</v>
          </cell>
          <cell r="AI2445">
            <v>3.2219253838938401E-2</v>
          </cell>
        </row>
        <row r="2446">
          <cell r="AG2446">
            <v>7.0071604384040943E-5</v>
          </cell>
          <cell r="AI2446">
            <v>7.0071604384040943E-5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1.0793926455493679E-4</v>
          </cell>
          <cell r="AI2455">
            <v>1.0793926455493679E-4</v>
          </cell>
        </row>
        <row r="2456">
          <cell r="AG2456">
            <v>2.1275430634570231E-2</v>
          </cell>
          <cell r="AI2456">
            <v>4.8491105863344985E-3</v>
          </cell>
        </row>
        <row r="2457">
          <cell r="AG2457">
            <v>5.1023385846204992E-3</v>
          </cell>
          <cell r="AI2457">
            <v>4.156828108741889E-5</v>
          </cell>
        </row>
        <row r="2458">
          <cell r="AG2458">
            <v>0</v>
          </cell>
          <cell r="AI2458">
            <v>0</v>
          </cell>
        </row>
        <row r="2459">
          <cell r="AG2459">
            <v>0</v>
          </cell>
          <cell r="AI2459">
            <v>0</v>
          </cell>
        </row>
        <row r="2460">
          <cell r="AG2460">
            <v>0</v>
          </cell>
          <cell r="AI2460">
            <v>0</v>
          </cell>
        </row>
        <row r="2461">
          <cell r="AG2461">
            <v>1.1410428438260192E-2</v>
          </cell>
          <cell r="AI2461">
            <v>1.1410428438260192E-2</v>
          </cell>
        </row>
        <row r="2462">
          <cell r="AG2462">
            <v>3.6211597990185876E-2</v>
          </cell>
          <cell r="AI2462">
            <v>3.6211597990185876E-2</v>
          </cell>
        </row>
        <row r="2463">
          <cell r="AG2463">
            <v>0</v>
          </cell>
          <cell r="AI2463">
            <v>0</v>
          </cell>
        </row>
        <row r="2464">
          <cell r="AG2464">
            <v>2.6702231600184534E-2</v>
          </cell>
          <cell r="AI2464">
            <v>2.6702231600184534E-2</v>
          </cell>
        </row>
        <row r="2465">
          <cell r="AG2465">
            <v>0.18081543567053149</v>
          </cell>
          <cell r="AI2465">
            <v>0.18081543567053149</v>
          </cell>
        </row>
        <row r="2466">
          <cell r="AG2466">
            <v>0</v>
          </cell>
          <cell r="AI2466">
            <v>0</v>
          </cell>
        </row>
        <row r="2467">
          <cell r="AG2467">
            <v>9.5216646888916262E-2</v>
          </cell>
          <cell r="AI2467">
            <v>9.5216646888916262E-2</v>
          </cell>
        </row>
        <row r="2468">
          <cell r="AG2468">
            <v>0.176673522683713</v>
          </cell>
          <cell r="AI2468">
            <v>0.176673522683713</v>
          </cell>
        </row>
        <row r="2469">
          <cell r="AG2469">
            <v>7.8984788291577235E-2</v>
          </cell>
          <cell r="AI2469">
            <v>7.8984788291577235E-2</v>
          </cell>
        </row>
        <row r="2470">
          <cell r="AG2470">
            <v>2.8623864851857485E-4</v>
          </cell>
          <cell r="AI2470">
            <v>2.8623864851857485E-4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1.0793926455493679E-4</v>
          </cell>
          <cell r="AI2479">
            <v>1.0793926455493679E-4</v>
          </cell>
        </row>
        <row r="2480">
          <cell r="AG2480">
            <v>1.573207232648589E-2</v>
          </cell>
          <cell r="AI2480">
            <v>3.5856645993987768E-3</v>
          </cell>
        </row>
        <row r="2481">
          <cell r="AG2481">
            <v>5.9581179187296468E-5</v>
          </cell>
          <cell r="AI2481">
            <v>4.8540236264262382E-7</v>
          </cell>
        </row>
        <row r="2482">
          <cell r="AG2482">
            <v>0</v>
          </cell>
          <cell r="AI2482">
            <v>0</v>
          </cell>
        </row>
        <row r="2483">
          <cell r="AG2483">
            <v>4.4946127757593034E-3</v>
          </cell>
          <cell r="AI2483">
            <v>1.4422470197851507E-3</v>
          </cell>
        </row>
        <row r="2484">
          <cell r="AG2484">
            <v>6.3401669637085569E-3</v>
          </cell>
          <cell r="AI2484">
            <v>6.3401669637085569E-3</v>
          </cell>
        </row>
        <row r="2485">
          <cell r="AG2485">
            <v>0</v>
          </cell>
          <cell r="AI2485">
            <v>0</v>
          </cell>
        </row>
        <row r="2486">
          <cell r="AG2486">
            <v>0</v>
          </cell>
          <cell r="AI2486">
            <v>0</v>
          </cell>
        </row>
        <row r="2487">
          <cell r="AG2487">
            <v>4.5459510188131158E-2</v>
          </cell>
          <cell r="AI2487">
            <v>4.5459510188131158E-2</v>
          </cell>
        </row>
        <row r="2488">
          <cell r="AG2488">
            <v>9.6818918013894459E-2</v>
          </cell>
          <cell r="AI2488">
            <v>9.6818918013894459E-2</v>
          </cell>
        </row>
        <row r="2489">
          <cell r="AG2489">
            <v>1.8932394327743022E-2</v>
          </cell>
          <cell r="AI2489">
            <v>1.8932394327743022E-2</v>
          </cell>
        </row>
        <row r="2490">
          <cell r="AG2490">
            <v>0.30900335467576395</v>
          </cell>
          <cell r="AI2490">
            <v>0.30900335467576395</v>
          </cell>
        </row>
        <row r="2491">
          <cell r="AG2491">
            <v>0.18632708730238712</v>
          </cell>
          <cell r="AI2491">
            <v>0.18632708730238712</v>
          </cell>
        </row>
        <row r="2492">
          <cell r="AG2492">
            <v>4.8090316592132962E-2</v>
          </cell>
          <cell r="AI2492">
            <v>4.8090316592132962E-2</v>
          </cell>
        </row>
        <row r="2493">
          <cell r="AG2493">
            <v>1.6304048392557835E-2</v>
          </cell>
          <cell r="AI2493">
            <v>1.6304048392557835E-2</v>
          </cell>
        </row>
        <row r="2494">
          <cell r="AG2494">
            <v>3.563482508166753E-4</v>
          </cell>
          <cell r="AI2494">
            <v>3.563482508166753E-4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1.0793926455493679E-4</v>
          </cell>
          <cell r="AI2503">
            <v>1.0793926455493679E-4</v>
          </cell>
        </row>
        <row r="2504">
          <cell r="AG2504">
            <v>3.3043657789903383E-2</v>
          </cell>
          <cell r="AI2504">
            <v>7.5313329047203862E-3</v>
          </cell>
        </row>
        <row r="2505">
          <cell r="AG2505">
            <v>2.9772117035442615E-3</v>
          </cell>
          <cell r="AI2505">
            <v>2.4255068709613263E-5</v>
          </cell>
        </row>
        <row r="2506">
          <cell r="AG2506">
            <v>0</v>
          </cell>
          <cell r="AI2506">
            <v>0</v>
          </cell>
        </row>
        <row r="2507">
          <cell r="AG2507">
            <v>7.8181275040356463E-2</v>
          </cell>
          <cell r="AI2507">
            <v>2.5087080145832715E-2</v>
          </cell>
        </row>
        <row r="2508">
          <cell r="AG2508">
            <v>5.6109427500704023E-3</v>
          </cell>
          <cell r="AI2508">
            <v>5.6109427500704023E-3</v>
          </cell>
        </row>
        <row r="2509">
          <cell r="AG2509">
            <v>9.3584503456914936E-2</v>
          </cell>
          <cell r="AI2509">
            <v>9.3584503456914936E-2</v>
          </cell>
        </row>
        <row r="2510">
          <cell r="AG2510">
            <v>7.3899796635477716E-2</v>
          </cell>
          <cell r="AI2510">
            <v>7.3899796635477716E-2</v>
          </cell>
        </row>
        <row r="2511">
          <cell r="AG2511">
            <v>1.26950973931736E-2</v>
          </cell>
          <cell r="AI2511">
            <v>1.26950973931736E-2</v>
          </cell>
        </row>
        <row r="2512">
          <cell r="AG2512">
            <v>0.2006203122568061</v>
          </cell>
          <cell r="AI2512">
            <v>0.2006203122568061</v>
          </cell>
        </row>
        <row r="2513">
          <cell r="AG2513">
            <v>0.335229566942993</v>
          </cell>
          <cell r="AI2513">
            <v>0.335229566942993</v>
          </cell>
        </row>
        <row r="2514">
          <cell r="AG2514">
            <v>0.37353486059285024</v>
          </cell>
          <cell r="AI2514">
            <v>0.37353486059285024</v>
          </cell>
        </row>
        <row r="2515">
          <cell r="AG2515">
            <v>0.31180091918107056</v>
          </cell>
          <cell r="AI2515">
            <v>0.31180091918107056</v>
          </cell>
        </row>
        <row r="2516">
          <cell r="AG2516">
            <v>0.15038559196503681</v>
          </cell>
          <cell r="AI2516">
            <v>0.15038559196503681</v>
          </cell>
        </row>
        <row r="2517">
          <cell r="AG2517">
            <v>1.5846058166101906E-2</v>
          </cell>
          <cell r="AI2517">
            <v>1.5846058166101906E-2</v>
          </cell>
        </row>
        <row r="2518">
          <cell r="AG2518">
            <v>1.1803104923777398E-4</v>
          </cell>
          <cell r="AI2518">
            <v>1.1803104923777398E-4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1.0793926455493679E-4</v>
          </cell>
          <cell r="AI2527">
            <v>1.0793926455493679E-4</v>
          </cell>
        </row>
        <row r="2528">
          <cell r="AG2528">
            <v>4.7079424513744285E-2</v>
          </cell>
          <cell r="AI2528">
            <v>1.0730374380163277E-2</v>
          </cell>
        </row>
        <row r="2529">
          <cell r="AG2529">
            <v>1.9721447888586631E-2</v>
          </cell>
          <cell r="AI2529">
            <v>1.6066881405217971E-4</v>
          </cell>
        </row>
        <row r="2530">
          <cell r="AG2530">
            <v>6.5254725323423204E-3</v>
          </cell>
          <cell r="AI2530">
            <v>3.4872592906568542E-4</v>
          </cell>
        </row>
        <row r="2531">
          <cell r="AG2531">
            <v>0</v>
          </cell>
          <cell r="AI2531">
            <v>0</v>
          </cell>
        </row>
        <row r="2532">
          <cell r="AG2532">
            <v>0.13037506071438212</v>
          </cell>
          <cell r="AI2532">
            <v>0.13037506071438212</v>
          </cell>
        </row>
        <row r="2533">
          <cell r="AG2533">
            <v>3.2301498297901916E-2</v>
          </cell>
          <cell r="AI2533">
            <v>3.2301498297901916E-2</v>
          </cell>
        </row>
        <row r="2534">
          <cell r="AG2534">
            <v>4.3910338317250323E-2</v>
          </cell>
          <cell r="AI2534">
            <v>4.3910338317250323E-2</v>
          </cell>
        </row>
        <row r="2535">
          <cell r="AG2535">
            <v>4.8713404377597087E-3</v>
          </cell>
          <cell r="AI2535">
            <v>4.8713404377597087E-3</v>
          </cell>
        </row>
        <row r="2536">
          <cell r="AG2536">
            <v>0</v>
          </cell>
          <cell r="AI2536">
            <v>0</v>
          </cell>
        </row>
        <row r="2537">
          <cell r="AG2537">
            <v>0.1163804344762247</v>
          </cell>
          <cell r="AI2537">
            <v>0.1163804344762247</v>
          </cell>
        </row>
        <row r="2538">
          <cell r="AG2538">
            <v>0.24661106958084805</v>
          </cell>
          <cell r="AI2538">
            <v>0.24661106958084805</v>
          </cell>
        </row>
        <row r="2539">
          <cell r="AG2539">
            <v>0.27405303413665394</v>
          </cell>
          <cell r="AI2539">
            <v>0.27405303413665394</v>
          </cell>
        </row>
        <row r="2540">
          <cell r="AG2540">
            <v>0</v>
          </cell>
          <cell r="AI2540">
            <v>0</v>
          </cell>
        </row>
        <row r="2541">
          <cell r="AG2541">
            <v>1.8941090101180183E-3</v>
          </cell>
          <cell r="AI2541">
            <v>1.8941090101180183E-3</v>
          </cell>
        </row>
        <row r="2542">
          <cell r="AG2542">
            <v>2.097114583032897E-4</v>
          </cell>
          <cell r="AI2542">
            <v>2.097114583032897E-4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1.0793926455493679E-4</v>
          </cell>
          <cell r="AI2551">
            <v>1.0793926455493679E-4</v>
          </cell>
        </row>
        <row r="2552">
          <cell r="AG2552">
            <v>4.6759161185758881E-2</v>
          </cell>
          <cell r="AI2552">
            <v>1.0657379745139283E-2</v>
          </cell>
        </row>
        <row r="2553">
          <cell r="AG2553">
            <v>1.9214671462521E-2</v>
          </cell>
          <cell r="AI2553">
            <v>1.5654015332576879E-4</v>
          </cell>
        </row>
        <row r="2554">
          <cell r="AG2554">
            <v>2.3169026316957584E-2</v>
          </cell>
          <cell r="AI2554">
            <v>1.238169372085022E-3</v>
          </cell>
        </row>
        <row r="2555">
          <cell r="AG2555">
            <v>6.0179675800266084E-2</v>
          </cell>
          <cell r="AI2555">
            <v>1.9310664211759081E-2</v>
          </cell>
        </row>
        <row r="2556">
          <cell r="AG2556">
            <v>0.17080615999078047</v>
          </cell>
          <cell r="AI2556">
            <v>0.17080615999078047</v>
          </cell>
        </row>
        <row r="2557">
          <cell r="AG2557">
            <v>5.9347599939922502E-2</v>
          </cell>
          <cell r="AI2557">
            <v>5.9347599939922502E-2</v>
          </cell>
        </row>
        <row r="2558">
          <cell r="AG2558">
            <v>0</v>
          </cell>
          <cell r="AI2558">
            <v>0</v>
          </cell>
        </row>
        <row r="2559">
          <cell r="AG2559">
            <v>0.13351654997043103</v>
          </cell>
          <cell r="AI2559">
            <v>0.13351654997043103</v>
          </cell>
        </row>
        <row r="2560">
          <cell r="AG2560">
            <v>6.9064669304685578E-2</v>
          </cell>
          <cell r="AI2560">
            <v>6.9064669304685578E-2</v>
          </cell>
        </row>
        <row r="2561">
          <cell r="AG2561">
            <v>3.2644265214056391E-3</v>
          </cell>
          <cell r="AI2561">
            <v>3.2644265214056391E-3</v>
          </cell>
        </row>
        <row r="2562">
          <cell r="AG2562">
            <v>0</v>
          </cell>
          <cell r="AI2562">
            <v>0</v>
          </cell>
        </row>
        <row r="2563">
          <cell r="AG2563">
            <v>0.10264438645082681</v>
          </cell>
          <cell r="AI2563">
            <v>0.10264438645082681</v>
          </cell>
        </row>
        <row r="2564">
          <cell r="AG2564">
            <v>0.12793808688753919</v>
          </cell>
          <cell r="AI2564">
            <v>0.12793808688753919</v>
          </cell>
        </row>
        <row r="2565">
          <cell r="AG2565">
            <v>8.6576035424775974E-2</v>
          </cell>
          <cell r="AI2565">
            <v>8.6576035424775974E-2</v>
          </cell>
        </row>
        <row r="2566">
          <cell r="AG2566">
            <v>5.1706191381257821E-4</v>
          </cell>
          <cell r="AI2566">
            <v>5.1706191381257821E-4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1.0793926455493679E-4</v>
          </cell>
          <cell r="AI2575">
            <v>1.0793926455493679E-4</v>
          </cell>
        </row>
        <row r="2576">
          <cell r="AG2576">
            <v>1.1264465441481946E-2</v>
          </cell>
          <cell r="AI2576">
            <v>2.5674046067454656E-3</v>
          </cell>
        </row>
        <row r="2577">
          <cell r="AG2577">
            <v>5.213614661310078E-3</v>
          </cell>
          <cell r="AI2577">
            <v>4.2474837004362535E-5</v>
          </cell>
        </row>
        <row r="2578">
          <cell r="AG2578">
            <v>0</v>
          </cell>
          <cell r="AI2578">
            <v>0</v>
          </cell>
        </row>
        <row r="2579">
          <cell r="AG2579">
            <v>0.12347066455419016</v>
          </cell>
          <cell r="AI2579">
            <v>3.9619697372948758E-2</v>
          </cell>
        </row>
        <row r="2580">
          <cell r="AG2580">
            <v>0.20849489009358668</v>
          </cell>
          <cell r="AI2580">
            <v>0.20849489009358668</v>
          </cell>
        </row>
        <row r="2581">
          <cell r="AG2581">
            <v>4.8644160532159836E-2</v>
          </cell>
          <cell r="AI2581">
            <v>4.8644160532159836E-2</v>
          </cell>
        </row>
        <row r="2582">
          <cell r="AG2582">
            <v>7.1143942046094852E-4</v>
          </cell>
          <cell r="AI2582">
            <v>7.1143942046094852E-4</v>
          </cell>
        </row>
        <row r="2583">
          <cell r="AG2583">
            <v>6.1386293603028774E-4</v>
          </cell>
          <cell r="AI2583">
            <v>6.1386293603028774E-4</v>
          </cell>
        </row>
        <row r="2584">
          <cell r="AG2584">
            <v>4.3914101403622445E-3</v>
          </cell>
          <cell r="AI2584">
            <v>4.3914101403622445E-3</v>
          </cell>
        </row>
        <row r="2585">
          <cell r="AG2585">
            <v>0</v>
          </cell>
          <cell r="AI2585">
            <v>0</v>
          </cell>
        </row>
        <row r="2586">
          <cell r="AG2586">
            <v>0</v>
          </cell>
          <cell r="AI2586">
            <v>0</v>
          </cell>
        </row>
        <row r="2587">
          <cell r="AG2587">
            <v>0.21703080521504037</v>
          </cell>
          <cell r="AI2587">
            <v>0.21703080521504037</v>
          </cell>
        </row>
        <row r="2588">
          <cell r="AG2588">
            <v>0.16022205210717294</v>
          </cell>
          <cell r="AI2588">
            <v>0.16022205210717294</v>
          </cell>
        </row>
        <row r="2589">
          <cell r="AG2589">
            <v>7.254027990793227E-2</v>
          </cell>
          <cell r="AI2589">
            <v>7.254027990793227E-2</v>
          </cell>
        </row>
        <row r="2590">
          <cell r="AG2590">
            <v>5.4183611803546917E-4</v>
          </cell>
          <cell r="AI2590">
            <v>5.4183611803546917E-4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1.0793926455493679E-4</v>
          </cell>
          <cell r="AI2599">
            <v>1.0793926455493679E-4</v>
          </cell>
        </row>
        <row r="2600">
          <cell r="AG2600">
            <v>0</v>
          </cell>
          <cell r="AI2600">
            <v>0</v>
          </cell>
        </row>
        <row r="2601">
          <cell r="AG2601">
            <v>4.1912122339736464E-2</v>
          </cell>
          <cell r="AI2601">
            <v>3.4145418879880866E-4</v>
          </cell>
        </row>
        <row r="2602">
          <cell r="AG2602">
            <v>0</v>
          </cell>
          <cell r="AI2602">
            <v>0</v>
          </cell>
        </row>
        <row r="2603">
          <cell r="AG2603">
            <v>2.0573198077950924E-2</v>
          </cell>
          <cell r="AI2603">
            <v>6.6015995360938955E-3</v>
          </cell>
        </row>
        <row r="2604">
          <cell r="AG2604">
            <v>3.7069882386854561E-2</v>
          </cell>
          <cell r="AI2604">
            <v>3.7069882386854561E-2</v>
          </cell>
        </row>
        <row r="2605">
          <cell r="AG2605">
            <v>4.9316752877854742E-3</v>
          </cell>
          <cell r="AI2605">
            <v>4.9316752877854742E-3</v>
          </cell>
        </row>
        <row r="2606">
          <cell r="AG2606">
            <v>3.1847487190872679E-2</v>
          </cell>
          <cell r="AI2606">
            <v>3.1847487190872679E-2</v>
          </cell>
        </row>
        <row r="2607">
          <cell r="AG2607">
            <v>8.327843414487679E-2</v>
          </cell>
          <cell r="AI2607">
            <v>8.327843414487679E-2</v>
          </cell>
        </row>
        <row r="2608">
          <cell r="AG2608">
            <v>0</v>
          </cell>
          <cell r="AI2608">
            <v>0</v>
          </cell>
        </row>
        <row r="2609">
          <cell r="AG2609">
            <v>9.6095658198968772E-2</v>
          </cell>
          <cell r="AI2609">
            <v>9.6095658198968772E-2</v>
          </cell>
        </row>
        <row r="2610">
          <cell r="AG2610">
            <v>3.0067339112923662E-2</v>
          </cell>
          <cell r="AI2610">
            <v>3.0067339112923662E-2</v>
          </cell>
        </row>
        <row r="2611">
          <cell r="AG2611">
            <v>3.6775468110089624E-2</v>
          </cell>
          <cell r="AI2611">
            <v>3.6775468110089624E-2</v>
          </cell>
        </row>
        <row r="2612">
          <cell r="AG2612">
            <v>0.10913966490201034</v>
          </cell>
          <cell r="AI2612">
            <v>0.10913966490201034</v>
          </cell>
        </row>
        <row r="2613">
          <cell r="AG2613">
            <v>9.1851571350387545E-2</v>
          </cell>
          <cell r="AI2613">
            <v>9.1851571350387545E-2</v>
          </cell>
        </row>
        <row r="2614">
          <cell r="AG2614">
            <v>1.3751422646454733E-3</v>
          </cell>
          <cell r="AI2614">
            <v>1.3751422646454733E-3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1.0793926455493679E-4</v>
          </cell>
          <cell r="AI2623">
            <v>1.0793926455493679E-4</v>
          </cell>
        </row>
        <row r="2624">
          <cell r="AG2624">
            <v>5.2845570461212462E-3</v>
          </cell>
          <cell r="AI2624">
            <v>1.2044598277036352E-3</v>
          </cell>
        </row>
        <row r="2625">
          <cell r="AG2625">
            <v>3.6427587545494657E-3</v>
          </cell>
          <cell r="AI2625">
            <v>2.9677219049944854E-5</v>
          </cell>
        </row>
        <row r="2626">
          <cell r="AG2626">
            <v>1.8103126399154276E-3</v>
          </cell>
          <cell r="AI2626">
            <v>9.6744404964532849E-5</v>
          </cell>
        </row>
        <row r="2627">
          <cell r="AG2627">
            <v>0</v>
          </cell>
          <cell r="AI2627">
            <v>0</v>
          </cell>
        </row>
        <row r="2628">
          <cell r="AG2628">
            <v>0</v>
          </cell>
          <cell r="AI2628">
            <v>0</v>
          </cell>
        </row>
        <row r="2629">
          <cell r="AG2629">
            <v>0</v>
          </cell>
          <cell r="AI2629">
            <v>0</v>
          </cell>
        </row>
        <row r="2630">
          <cell r="AG2630">
            <v>9.1918428160196394E-4</v>
          </cell>
          <cell r="AI2630">
            <v>9.1918428160196394E-4</v>
          </cell>
        </row>
        <row r="2631">
          <cell r="AG2631">
            <v>1.6107525123542171E-2</v>
          </cell>
          <cell r="AI2631">
            <v>1.6107525123542171E-2</v>
          </cell>
        </row>
        <row r="2632">
          <cell r="AG2632">
            <v>4.1154623699085277E-3</v>
          </cell>
          <cell r="AI2632">
            <v>4.1154623699085277E-3</v>
          </cell>
        </row>
        <row r="2633">
          <cell r="AG2633">
            <v>8.9775495468128654E-3</v>
          </cell>
          <cell r="AI2633">
            <v>8.9775495468128654E-3</v>
          </cell>
        </row>
        <row r="2634">
          <cell r="AG2634">
            <v>1.0883936315066341E-2</v>
          </cell>
          <cell r="AI2634">
            <v>1.0883936315066341E-2</v>
          </cell>
        </row>
        <row r="2635">
          <cell r="AG2635">
            <v>0.13766898760841523</v>
          </cell>
          <cell r="AI2635">
            <v>0.13766898760841523</v>
          </cell>
        </row>
        <row r="2636">
          <cell r="AG2636">
            <v>0.15003509003415205</v>
          </cell>
          <cell r="AI2636">
            <v>0.15003509003415205</v>
          </cell>
        </row>
        <row r="2637">
          <cell r="AG2637">
            <v>8.2700016892658157E-2</v>
          </cell>
          <cell r="AI2637">
            <v>8.2700016892658157E-2</v>
          </cell>
        </row>
        <row r="2638">
          <cell r="AG2638">
            <v>2.0247564407314981E-3</v>
          </cell>
          <cell r="AI2638">
            <v>2.0247564407314981E-3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1.0793926455493679E-4</v>
          </cell>
          <cell r="AI2647">
            <v>1.0793926455493679E-4</v>
          </cell>
        </row>
        <row r="2648">
          <cell r="AG2648">
            <v>0</v>
          </cell>
          <cell r="AI2648">
            <v>0</v>
          </cell>
        </row>
        <row r="2649">
          <cell r="AG2649">
            <v>4.7405246614766663E-3</v>
          </cell>
          <cell r="AI2649">
            <v>3.8620616480464299E-5</v>
          </cell>
        </row>
        <row r="2650">
          <cell r="AG2650">
            <v>0</v>
          </cell>
          <cell r="AI2650">
            <v>0</v>
          </cell>
        </row>
        <row r="2651">
          <cell r="AG2651">
            <v>1.1614142243733701E-2</v>
          </cell>
          <cell r="AI2651">
            <v>3.7267864606102784E-3</v>
          </cell>
        </row>
        <row r="2652">
          <cell r="AG2652">
            <v>0.22567790585023828</v>
          </cell>
          <cell r="AI2652">
            <v>0.22567790585023828</v>
          </cell>
        </row>
        <row r="2653">
          <cell r="AG2653">
            <v>1.2281646875901815E-2</v>
          </cell>
          <cell r="AI2653">
            <v>1.2281646875901815E-2</v>
          </cell>
        </row>
        <row r="2654">
          <cell r="AG2654">
            <v>5.2537857425313861E-2</v>
          </cell>
          <cell r="AI2654">
            <v>5.2537857425313861E-2</v>
          </cell>
        </row>
        <row r="2655">
          <cell r="AG2655">
            <v>1.0807791419130994E-2</v>
          </cell>
          <cell r="AI2655">
            <v>1.0807791419130994E-2</v>
          </cell>
        </row>
        <row r="2656">
          <cell r="AG2656">
            <v>1.0609654734334241E-2</v>
          </cell>
          <cell r="AI2656">
            <v>1.0609654734334241E-2</v>
          </cell>
        </row>
        <row r="2657">
          <cell r="AG2657">
            <v>0</v>
          </cell>
          <cell r="AI2657">
            <v>0</v>
          </cell>
        </row>
        <row r="2658">
          <cell r="AG2658">
            <v>4.662756145347456E-3</v>
          </cell>
          <cell r="AI2658">
            <v>4.662756145347456E-3</v>
          </cell>
        </row>
        <row r="2659">
          <cell r="AG2659">
            <v>0.28855881954599732</v>
          </cell>
          <cell r="AI2659">
            <v>0.28855881954599732</v>
          </cell>
        </row>
        <row r="2660">
          <cell r="AG2660">
            <v>0.15253990081879262</v>
          </cell>
          <cell r="AI2660">
            <v>0.15253990081879262</v>
          </cell>
        </row>
        <row r="2661">
          <cell r="AG2661">
            <v>6.6373314987435678E-2</v>
          </cell>
          <cell r="AI2661">
            <v>6.6373314987435678E-2</v>
          </cell>
        </row>
        <row r="2662">
          <cell r="AG2662">
            <v>1.9138559451319151E-3</v>
          </cell>
          <cell r="AI2662">
            <v>1.9138559451319151E-3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1.0793926455493679E-4</v>
          </cell>
          <cell r="AI2671">
            <v>1.0793926455493679E-4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2.8641452685726567E-2</v>
          </cell>
          <cell r="AI2674">
            <v>1.5306197594299987E-3</v>
          </cell>
        </row>
        <row r="2675">
          <cell r="AG2675">
            <v>1.0110727170071651E-2</v>
          </cell>
          <cell r="AI2675">
            <v>3.2443653895041342E-3</v>
          </cell>
        </row>
        <row r="2676">
          <cell r="AG2676">
            <v>1.3710480246391382E-2</v>
          </cell>
          <cell r="AI2676">
            <v>1.3710480246391382E-2</v>
          </cell>
        </row>
        <row r="2677">
          <cell r="AG2677">
            <v>7.4650728749925573E-3</v>
          </cell>
          <cell r="AI2677">
            <v>7.4650728749925573E-3</v>
          </cell>
        </row>
        <row r="2678">
          <cell r="AG2678">
            <v>1.5813440791678054E-2</v>
          </cell>
          <cell r="AI2678">
            <v>1.5813440791678054E-2</v>
          </cell>
        </row>
        <row r="2679">
          <cell r="AG2679">
            <v>1.4875178229736729E-2</v>
          </cell>
          <cell r="AI2679">
            <v>1.4875178229736729E-2</v>
          </cell>
        </row>
        <row r="2680">
          <cell r="AG2680">
            <v>1.2504736869009173E-2</v>
          </cell>
          <cell r="AI2680">
            <v>1.2504736869009173E-2</v>
          </cell>
        </row>
        <row r="2681">
          <cell r="AG2681">
            <v>1.9383064156961765E-2</v>
          </cell>
          <cell r="AI2681">
            <v>1.9383064156961765E-2</v>
          </cell>
        </row>
        <row r="2682">
          <cell r="AG2682">
            <v>4.1159703225443753E-2</v>
          </cell>
          <cell r="AI2682">
            <v>4.1159703225443753E-2</v>
          </cell>
        </row>
        <row r="2683">
          <cell r="AG2683">
            <v>0</v>
          </cell>
          <cell r="AI2683">
            <v>0</v>
          </cell>
        </row>
        <row r="2684">
          <cell r="AG2684">
            <v>0.21419786667212776</v>
          </cell>
          <cell r="AI2684">
            <v>0.21419786667212776</v>
          </cell>
        </row>
        <row r="2685">
          <cell r="AG2685">
            <v>0.10555932754268091</v>
          </cell>
          <cell r="AI2685">
            <v>0.10555932754268091</v>
          </cell>
        </row>
        <row r="2686">
          <cell r="AG2686">
            <v>1.7714665364763614E-3</v>
          </cell>
          <cell r="AI2686">
            <v>1.7714665364763614E-3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1.0793926455493679E-4</v>
          </cell>
          <cell r="AI2695">
            <v>1.0793926455493679E-4</v>
          </cell>
        </row>
        <row r="2696">
          <cell r="AG2696">
            <v>1.4954094939923092E-2</v>
          </cell>
          <cell r="AI2696">
            <v>3.4083474655692684E-3</v>
          </cell>
        </row>
        <row r="2697">
          <cell r="AG2697">
            <v>1.0913140734501512E-2</v>
          </cell>
          <cell r="AI2697">
            <v>8.890834939211715E-5</v>
          </cell>
        </row>
        <row r="2698">
          <cell r="AG2698">
            <v>4.9788190556303794E-3</v>
          </cell>
          <cell r="AI2698">
            <v>2.6607165875256811E-4</v>
          </cell>
        </row>
        <row r="2699">
          <cell r="AG2699">
            <v>0</v>
          </cell>
          <cell r="AI2699">
            <v>0</v>
          </cell>
        </row>
        <row r="2700">
          <cell r="AG2700">
            <v>0</v>
          </cell>
          <cell r="AI2700">
            <v>0</v>
          </cell>
        </row>
        <row r="2701">
          <cell r="AG2701">
            <v>0</v>
          </cell>
          <cell r="AI2701">
            <v>0</v>
          </cell>
        </row>
        <row r="2702">
          <cell r="AG2702">
            <v>2.7447474265447334E-2</v>
          </cell>
          <cell r="AI2702">
            <v>2.7447474265447334E-2</v>
          </cell>
        </row>
        <row r="2703">
          <cell r="AG2703">
            <v>1.9903512658323588E-2</v>
          </cell>
          <cell r="AI2703">
            <v>1.9903512658323588E-2</v>
          </cell>
        </row>
        <row r="2704">
          <cell r="AG2704">
            <v>4.3135809244340052E-2</v>
          </cell>
          <cell r="AI2704">
            <v>4.3135809244340052E-2</v>
          </cell>
        </row>
        <row r="2705">
          <cell r="AG2705">
            <v>0</v>
          </cell>
          <cell r="AI2705">
            <v>0</v>
          </cell>
        </row>
        <row r="2706">
          <cell r="AG2706">
            <v>0</v>
          </cell>
          <cell r="AI2706">
            <v>0</v>
          </cell>
        </row>
        <row r="2707">
          <cell r="AG2707">
            <v>0.43070350297414617</v>
          </cell>
          <cell r="AI2707">
            <v>0.43070350297414617</v>
          </cell>
        </row>
        <row r="2708">
          <cell r="AG2708">
            <v>0.19444322973911038</v>
          </cell>
          <cell r="AI2708">
            <v>0.19444322973911038</v>
          </cell>
        </row>
        <row r="2709">
          <cell r="AG2709">
            <v>5.0072161264806389E-2</v>
          </cell>
          <cell r="AI2709">
            <v>5.0072161264806389E-2</v>
          </cell>
        </row>
        <row r="2710">
          <cell r="AG2710">
            <v>9.7848544892281935E-4</v>
          </cell>
          <cell r="AI2710">
            <v>9.7848544892281935E-4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1.0793926455493679E-4</v>
          </cell>
          <cell r="AI2719">
            <v>1.0793926455493679E-4</v>
          </cell>
        </row>
        <row r="2720">
          <cell r="AG2720">
            <v>3.5096734955856766E-2</v>
          </cell>
          <cell r="AI2720">
            <v>7.9992716454671629E-3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4.1115481691280452E-2</v>
          </cell>
          <cell r="AI2723">
            <v>1.3193279130984194E-2</v>
          </cell>
        </row>
        <row r="2724">
          <cell r="AG2724">
            <v>0.3622811759346567</v>
          </cell>
          <cell r="AI2724">
            <v>0.3622811759346567</v>
          </cell>
        </row>
        <row r="2725">
          <cell r="AG2725">
            <v>0.20394952672438788</v>
          </cell>
          <cell r="AI2725">
            <v>0.20394952672438788</v>
          </cell>
        </row>
        <row r="2726">
          <cell r="AG2726">
            <v>8.8390908972588556E-2</v>
          </cell>
          <cell r="AI2726">
            <v>8.8390908972588556E-2</v>
          </cell>
        </row>
        <row r="2727">
          <cell r="AG2727">
            <v>0.26995794123469552</v>
          </cell>
          <cell r="AI2727">
            <v>0.26995794123469552</v>
          </cell>
        </row>
        <row r="2728">
          <cell r="AG2728">
            <v>0.27858745988032818</v>
          </cell>
          <cell r="AI2728">
            <v>0.27858745988032818</v>
          </cell>
        </row>
        <row r="2729">
          <cell r="AG2729">
            <v>6.1040303828313942E-2</v>
          </cell>
          <cell r="AI2729">
            <v>6.1040303828313942E-2</v>
          </cell>
        </row>
        <row r="2730">
          <cell r="AG2730">
            <v>0.13196845661795628</v>
          </cell>
          <cell r="AI2730">
            <v>0.13196845661795628</v>
          </cell>
        </row>
        <row r="2731">
          <cell r="AG2731">
            <v>2.7646202725415112E-2</v>
          </cell>
          <cell r="AI2731">
            <v>2.7646202725415112E-2</v>
          </cell>
        </row>
        <row r="2732">
          <cell r="AG2732">
            <v>0</v>
          </cell>
          <cell r="AI2732">
            <v>0</v>
          </cell>
        </row>
        <row r="2733">
          <cell r="AG2733">
            <v>9.1802652220442753E-3</v>
          </cell>
          <cell r="AI2733">
            <v>9.1802652220442753E-3</v>
          </cell>
        </row>
        <row r="2734">
          <cell r="AG2734">
            <v>1.7079855197763476E-3</v>
          </cell>
          <cell r="AI2734">
            <v>1.7079855197763476E-3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1.0793926455493679E-4</v>
          </cell>
          <cell r="AI2743">
            <v>1.0793926455493679E-4</v>
          </cell>
        </row>
        <row r="2744">
          <cell r="AG2744">
            <v>1.4904265752153544E-2</v>
          </cell>
          <cell r="AI2744">
            <v>3.3969903632820346E-3</v>
          </cell>
        </row>
        <row r="2745">
          <cell r="AG2745">
            <v>0</v>
          </cell>
          <cell r="AI2745">
            <v>0</v>
          </cell>
        </row>
        <row r="2746">
          <cell r="AG2746">
            <v>2.8642393455809529E-3</v>
          </cell>
          <cell r="AI2746">
            <v>1.530670034857501E-4</v>
          </cell>
        </row>
        <row r="2747">
          <cell r="AG2747">
            <v>1.0286103938945522E-2</v>
          </cell>
          <cell r="AI2747">
            <v>3.3006408986229721E-3</v>
          </cell>
        </row>
        <row r="2748">
          <cell r="AG2748">
            <v>4.4455776139177595E-3</v>
          </cell>
          <cell r="AI2748">
            <v>4.4455776139177595E-3</v>
          </cell>
        </row>
        <row r="2749">
          <cell r="AG2749">
            <v>1.2606766507934256E-2</v>
          </cell>
          <cell r="AI2749">
            <v>1.2606766507934256E-2</v>
          </cell>
        </row>
        <row r="2750">
          <cell r="AG2750">
            <v>5.7138614783181826E-3</v>
          </cell>
          <cell r="AI2750">
            <v>5.7138614783181826E-3</v>
          </cell>
        </row>
        <row r="2751">
          <cell r="AG2751">
            <v>4.5937058373759679E-2</v>
          </cell>
          <cell r="AI2751">
            <v>4.5937058373759679E-2</v>
          </cell>
        </row>
        <row r="2752">
          <cell r="AG2752">
            <v>5.1818626330431272E-2</v>
          </cell>
          <cell r="AI2752">
            <v>5.1818626330431272E-2</v>
          </cell>
        </row>
        <row r="2753">
          <cell r="AG2753">
            <v>2.2591957509064203E-2</v>
          </cell>
          <cell r="AI2753">
            <v>2.2591957509064203E-2</v>
          </cell>
        </row>
        <row r="2754">
          <cell r="AG2754">
            <v>0.33790220661913395</v>
          </cell>
          <cell r="AI2754">
            <v>0.33790220661913395</v>
          </cell>
        </row>
        <row r="2755">
          <cell r="AG2755">
            <v>0.22567553213958552</v>
          </cell>
          <cell r="AI2755">
            <v>0.22567553213958552</v>
          </cell>
        </row>
        <row r="2756">
          <cell r="AG2756">
            <v>0.119111020919643</v>
          </cell>
          <cell r="AI2756">
            <v>0.119111020919643</v>
          </cell>
        </row>
        <row r="2757">
          <cell r="AG2757">
            <v>2.8137385021174688E-2</v>
          </cell>
          <cell r="AI2757">
            <v>2.8137385021174688E-2</v>
          </cell>
        </row>
        <row r="2758">
          <cell r="AG2758">
            <v>2.2347880806807214E-4</v>
          </cell>
          <cell r="AI2758">
            <v>2.2347880806807214E-4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1.0793926455493679E-4</v>
          </cell>
          <cell r="AI2767">
            <v>1.0793926455493679E-4</v>
          </cell>
        </row>
        <row r="2768">
          <cell r="AG2768">
            <v>0</v>
          </cell>
          <cell r="AI2768">
            <v>0</v>
          </cell>
        </row>
        <row r="2769">
          <cell r="AG2769">
            <v>0</v>
          </cell>
          <cell r="AI2769">
            <v>0</v>
          </cell>
        </row>
        <row r="2770">
          <cell r="AG2770">
            <v>0</v>
          </cell>
          <cell r="AI2770">
            <v>0</v>
          </cell>
        </row>
        <row r="2771">
          <cell r="AG2771">
            <v>0.29650510796709806</v>
          </cell>
          <cell r="AI2771">
            <v>9.51435929304007E-2</v>
          </cell>
        </row>
        <row r="2772">
          <cell r="AG2772">
            <v>0.58913931153797172</v>
          </cell>
          <cell r="AI2772">
            <v>0.58913931153797172</v>
          </cell>
        </row>
        <row r="2773">
          <cell r="AG2773">
            <v>0.14450603822563762</v>
          </cell>
          <cell r="AI2773">
            <v>0.14450603822563762</v>
          </cell>
        </row>
        <row r="2774">
          <cell r="AG2774">
            <v>9.3152920500173389E-2</v>
          </cell>
          <cell r="AI2774">
            <v>9.3152920500173389E-2</v>
          </cell>
        </row>
        <row r="2775">
          <cell r="AG2775">
            <v>0.10966794234001537</v>
          </cell>
          <cell r="AI2775">
            <v>0.10966794234001537</v>
          </cell>
        </row>
        <row r="2776">
          <cell r="AG2776">
            <v>8.8637086711992191E-2</v>
          </cell>
          <cell r="AI2776">
            <v>8.8637086711992191E-2</v>
          </cell>
        </row>
        <row r="2777">
          <cell r="AG2777">
            <v>8.4419836453291527E-2</v>
          </cell>
          <cell r="AI2777">
            <v>8.4419836453291527E-2</v>
          </cell>
        </row>
        <row r="2778">
          <cell r="AG2778">
            <v>4.5347361079418249E-3</v>
          </cell>
          <cell r="AI2778">
            <v>4.5347361079418249E-3</v>
          </cell>
        </row>
        <row r="2779">
          <cell r="AG2779">
            <v>0.21118438180133653</v>
          </cell>
          <cell r="AI2779">
            <v>0.21118438180133653</v>
          </cell>
        </row>
        <row r="2780">
          <cell r="AG2780">
            <v>7.3566609963792884E-2</v>
          </cell>
          <cell r="AI2780">
            <v>7.3566609963792884E-2</v>
          </cell>
        </row>
        <row r="2781">
          <cell r="AG2781">
            <v>9.2647458796577334E-4</v>
          </cell>
          <cell r="AI2781">
            <v>9.2647458796577334E-4</v>
          </cell>
        </row>
        <row r="2782">
          <cell r="AG2782">
            <v>1.4379989193785813E-3</v>
          </cell>
          <cell r="AI2782">
            <v>1.4379989193785813E-3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1.0793926455493679E-4</v>
          </cell>
          <cell r="AI2791">
            <v>1.0793926455493679E-4</v>
          </cell>
        </row>
        <row r="2792">
          <cell r="AG2792">
            <v>4.5989851069586869E-2</v>
          </cell>
          <cell r="AI2792">
            <v>1.048203806145828E-2</v>
          </cell>
        </row>
        <row r="2793">
          <cell r="AG2793">
            <v>0</v>
          </cell>
          <cell r="AI2793">
            <v>0</v>
          </cell>
        </row>
        <row r="2794">
          <cell r="AG2794">
            <v>2.9674624441280394E-2</v>
          </cell>
          <cell r="AI2794">
            <v>1.5858331985417571E-3</v>
          </cell>
        </row>
        <row r="2795">
          <cell r="AG2795">
            <v>0</v>
          </cell>
          <cell r="AI2795">
            <v>0</v>
          </cell>
        </row>
        <row r="2796">
          <cell r="AG2796">
            <v>5.0668604930709125E-3</v>
          </cell>
          <cell r="AI2796">
            <v>5.0668604930709125E-3</v>
          </cell>
        </row>
        <row r="2797">
          <cell r="AG2797">
            <v>5.3355913922136754E-3</v>
          </cell>
          <cell r="AI2797">
            <v>5.3355913922136754E-3</v>
          </cell>
        </row>
        <row r="2798">
          <cell r="AG2798">
            <v>6.5254725323423204E-3</v>
          </cell>
          <cell r="AI2798">
            <v>6.5254725323423204E-3</v>
          </cell>
        </row>
        <row r="2799">
          <cell r="AG2799">
            <v>2.5120951760117145E-3</v>
          </cell>
          <cell r="AI2799">
            <v>2.5120951760117145E-3</v>
          </cell>
        </row>
        <row r="2800">
          <cell r="AG2800">
            <v>1.1242656655287024E-2</v>
          </cell>
          <cell r="AI2800">
            <v>1.1242656655287024E-2</v>
          </cell>
        </row>
        <row r="2801">
          <cell r="AG2801">
            <v>0.1120648857087241</v>
          </cell>
          <cell r="AI2801">
            <v>0.1120648857087241</v>
          </cell>
        </row>
        <row r="2802">
          <cell r="AG2802">
            <v>0.17831141331393666</v>
          </cell>
          <cell r="AI2802">
            <v>0.17831141331393666</v>
          </cell>
        </row>
        <row r="2803">
          <cell r="AG2803">
            <v>0.15475472634068504</v>
          </cell>
          <cell r="AI2803">
            <v>0.15475472634068504</v>
          </cell>
        </row>
        <row r="2804">
          <cell r="AG2804">
            <v>0</v>
          </cell>
          <cell r="AI2804">
            <v>0</v>
          </cell>
        </row>
        <row r="2805">
          <cell r="AG2805">
            <v>4.0917243176007111E-3</v>
          </cell>
          <cell r="AI2805">
            <v>4.0917243176007111E-3</v>
          </cell>
        </row>
        <row r="2806">
          <cell r="AG2806">
            <v>0</v>
          </cell>
          <cell r="AI2806">
            <v>0</v>
          </cell>
        </row>
        <row r="2807">
          <cell r="AG2807">
            <v>3.2307690725876742E-3</v>
          </cell>
          <cell r="AI2807">
            <v>0</v>
          </cell>
        </row>
        <row r="2808">
          <cell r="AG2808">
            <v>3.2307690725876742E-3</v>
          </cell>
          <cell r="AI2808">
            <v>0</v>
          </cell>
        </row>
        <row r="2809">
          <cell r="AG2809">
            <v>3.2307690725876742E-3</v>
          </cell>
          <cell r="AI2809">
            <v>0</v>
          </cell>
        </row>
        <row r="2810">
          <cell r="AG2810">
            <v>3.2307690725876742E-3</v>
          </cell>
          <cell r="AI2810">
            <v>0</v>
          </cell>
        </row>
        <row r="2811">
          <cell r="AG2811">
            <v>3.2307690725876742E-3</v>
          </cell>
          <cell r="AI2811">
            <v>0</v>
          </cell>
        </row>
        <row r="2812">
          <cell r="AG2812">
            <v>3.2307690725876742E-3</v>
          </cell>
          <cell r="AI2812">
            <v>0</v>
          </cell>
        </row>
        <row r="2813">
          <cell r="AG2813">
            <v>3.2307690725876742E-3</v>
          </cell>
          <cell r="AI2813">
            <v>0</v>
          </cell>
        </row>
        <row r="2814">
          <cell r="AG2814">
            <v>3.2307690725876742E-3</v>
          </cell>
          <cell r="AI2814">
            <v>0</v>
          </cell>
        </row>
        <row r="2815">
          <cell r="AG2815">
            <v>2.7394211586754349E-3</v>
          </cell>
          <cell r="AI2815">
            <v>2.7394211586754349E-3</v>
          </cell>
        </row>
        <row r="2816">
          <cell r="AG2816">
            <v>2.5184541841221965E-3</v>
          </cell>
          <cell r="AI2816">
            <v>5.7400778650194622E-4</v>
          </cell>
        </row>
        <row r="2817">
          <cell r="AG2817">
            <v>2.982786126350101E-2</v>
          </cell>
          <cell r="AI2817">
            <v>2.4300483017239123E-4</v>
          </cell>
        </row>
        <row r="2818">
          <cell r="AG2818">
            <v>5.2476552432613793E-3</v>
          </cell>
          <cell r="AI2818">
            <v>2.8043845729986745E-4</v>
          </cell>
        </row>
        <row r="2819">
          <cell r="AG2819">
            <v>6.6142933222811257E-2</v>
          </cell>
          <cell r="AI2819">
            <v>2.122417504683308E-2</v>
          </cell>
        </row>
        <row r="2820">
          <cell r="AG2820">
            <v>3.2084929504534579E-2</v>
          </cell>
          <cell r="AI2820">
            <v>3.2084929504534579E-2</v>
          </cell>
        </row>
        <row r="2821">
          <cell r="AG2821">
            <v>3.1374496253572873E-3</v>
          </cell>
          <cell r="AI2821">
            <v>3.1374496253572873E-3</v>
          </cell>
        </row>
        <row r="2822">
          <cell r="AG2822">
            <v>0.19120473900534718</v>
          </cell>
          <cell r="AI2822">
            <v>0.19120473900534718</v>
          </cell>
        </row>
        <row r="2823">
          <cell r="AG2823">
            <v>0.13501781209949487</v>
          </cell>
          <cell r="AI2823">
            <v>0.13501781209949487</v>
          </cell>
        </row>
        <row r="2824">
          <cell r="AG2824">
            <v>0.27531148808144262</v>
          </cell>
          <cell r="AI2824">
            <v>0.27531148808144262</v>
          </cell>
        </row>
        <row r="2825">
          <cell r="AG2825">
            <v>0.30209494379891322</v>
          </cell>
          <cell r="AI2825">
            <v>0.30209494379891322</v>
          </cell>
        </row>
        <row r="2826">
          <cell r="AG2826">
            <v>9.5450857569160469E-2</v>
          </cell>
          <cell r="AI2826">
            <v>9.5450857569160469E-2</v>
          </cell>
        </row>
        <row r="2827">
          <cell r="AG2827">
            <v>3.8381854372019478E-2</v>
          </cell>
          <cell r="AI2827">
            <v>3.8381854372019478E-2</v>
          </cell>
        </row>
        <row r="2828">
          <cell r="AG2828">
            <v>2.2421834366757005E-2</v>
          </cell>
          <cell r="AI2828">
            <v>2.2421834366757005E-2</v>
          </cell>
        </row>
        <row r="2829">
          <cell r="AG2829">
            <v>9.9541202126258773E-3</v>
          </cell>
          <cell r="AI2829">
            <v>9.9541202126258773E-3</v>
          </cell>
        </row>
        <row r="2830">
          <cell r="AG2830">
            <v>3.0005951784591632E-3</v>
          </cell>
          <cell r="AI2830">
            <v>3.0005951784591632E-3</v>
          </cell>
        </row>
        <row r="2831">
          <cell r="AG2831">
            <v>2.7692306500214799E-3</v>
          </cell>
          <cell r="AI2831">
            <v>0</v>
          </cell>
        </row>
        <row r="2832">
          <cell r="AG2832">
            <v>2.7692306500214799E-3</v>
          </cell>
          <cell r="AI2832">
            <v>0</v>
          </cell>
        </row>
        <row r="2833">
          <cell r="AG2833">
            <v>2.7692306500214799E-3</v>
          </cell>
          <cell r="AI2833">
            <v>0</v>
          </cell>
        </row>
        <row r="2834">
          <cell r="AG2834">
            <v>2.7692306500214799E-3</v>
          </cell>
          <cell r="AI2834">
            <v>0</v>
          </cell>
        </row>
        <row r="2835">
          <cell r="AG2835">
            <v>2.7692306500214799E-3</v>
          </cell>
          <cell r="AI2835">
            <v>0</v>
          </cell>
        </row>
        <row r="2836">
          <cell r="AG2836">
            <v>2.7692306500214799E-3</v>
          </cell>
          <cell r="AI2836">
            <v>0</v>
          </cell>
        </row>
        <row r="2837">
          <cell r="AG2837">
            <v>2.7692306500214799E-3</v>
          </cell>
          <cell r="AI2837">
            <v>0</v>
          </cell>
        </row>
        <row r="2838">
          <cell r="AG2838">
            <v>2.7692306500214799E-3</v>
          </cell>
          <cell r="AI2838">
            <v>0</v>
          </cell>
        </row>
        <row r="2839">
          <cell r="AG2839">
            <v>2.8771699145764169E-3</v>
          </cell>
          <cell r="AI2839">
            <v>2.8771699145764169E-3</v>
          </cell>
        </row>
        <row r="2840">
          <cell r="AG2840">
            <v>1.5908841979363798E-2</v>
          </cell>
          <cell r="AI2840">
            <v>3.6259540586269312E-3</v>
          </cell>
        </row>
        <row r="2841">
          <cell r="AG2841">
            <v>0</v>
          </cell>
          <cell r="AI2841">
            <v>0</v>
          </cell>
        </row>
        <row r="2842">
          <cell r="AG2842">
            <v>0</v>
          </cell>
          <cell r="AI2842">
            <v>0</v>
          </cell>
        </row>
        <row r="2843">
          <cell r="AG2843">
            <v>0</v>
          </cell>
          <cell r="AI2843">
            <v>0</v>
          </cell>
        </row>
        <row r="2844">
          <cell r="AG2844">
            <v>0.1536433750527203</v>
          </cell>
          <cell r="AI2844">
            <v>0.1536433750527203</v>
          </cell>
        </row>
        <row r="2845">
          <cell r="AG2845">
            <v>0.19382646321740149</v>
          </cell>
          <cell r="AI2845">
            <v>0.19382646321740149</v>
          </cell>
        </row>
        <row r="2846">
          <cell r="AG2846">
            <v>0.16630746045006051</v>
          </cell>
          <cell r="AI2846">
            <v>0.16630746045006051</v>
          </cell>
        </row>
        <row r="2847">
          <cell r="AG2847">
            <v>7.2157913604023696E-2</v>
          </cell>
          <cell r="AI2847">
            <v>7.2157913604023696E-2</v>
          </cell>
        </row>
        <row r="2848">
          <cell r="AG2848">
            <v>0.18080757279113768</v>
          </cell>
          <cell r="AI2848">
            <v>0.18080757279113768</v>
          </cell>
        </row>
        <row r="2849">
          <cell r="AG2849">
            <v>0.17777868493598298</v>
          </cell>
          <cell r="AI2849">
            <v>0.17777868493598298</v>
          </cell>
        </row>
        <row r="2850">
          <cell r="AG2850">
            <v>7.9066183087989725E-2</v>
          </cell>
          <cell r="AI2850">
            <v>7.9066183087989725E-2</v>
          </cell>
        </row>
        <row r="2851">
          <cell r="AG2851">
            <v>4.607579255363513E-3</v>
          </cell>
          <cell r="AI2851">
            <v>4.607579255363513E-3</v>
          </cell>
        </row>
        <row r="2852">
          <cell r="AG2852">
            <v>6.3129252783035369E-2</v>
          </cell>
          <cell r="AI2852">
            <v>6.3129252783035369E-2</v>
          </cell>
        </row>
        <row r="2853">
          <cell r="AG2853">
            <v>3.9575483940848165E-2</v>
          </cell>
          <cell r="AI2853">
            <v>3.9575483940848165E-2</v>
          </cell>
        </row>
        <row r="2854">
          <cell r="AG2854">
            <v>3.8863498358423969E-3</v>
          </cell>
          <cell r="AI2854">
            <v>3.7499999999999999E-3</v>
          </cell>
        </row>
        <row r="2855">
          <cell r="AG2855">
            <v>3.2307691298998319E-3</v>
          </cell>
          <cell r="AI2855">
            <v>0</v>
          </cell>
        </row>
        <row r="2856">
          <cell r="AG2856">
            <v>3.2307691298998319E-3</v>
          </cell>
          <cell r="AI2856">
            <v>0</v>
          </cell>
        </row>
        <row r="2857">
          <cell r="AG2857">
            <v>3.2307691298998319E-3</v>
          </cell>
          <cell r="AI2857">
            <v>0</v>
          </cell>
        </row>
        <row r="2858">
          <cell r="AG2858">
            <v>3.2307691298998319E-3</v>
          </cell>
          <cell r="AI2858">
            <v>0</v>
          </cell>
        </row>
        <row r="2859">
          <cell r="AG2859">
            <v>3.2307691298998319E-3</v>
          </cell>
          <cell r="AI2859">
            <v>0</v>
          </cell>
        </row>
        <row r="2860">
          <cell r="AG2860">
            <v>3.2307691298998319E-3</v>
          </cell>
          <cell r="AI2860">
            <v>0</v>
          </cell>
        </row>
        <row r="2861">
          <cell r="AG2861">
            <v>3.2307691298998319E-3</v>
          </cell>
          <cell r="AI2861">
            <v>0</v>
          </cell>
        </row>
        <row r="2862">
          <cell r="AG2862">
            <v>3.2307691298998319E-3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3.0073700792898738E-2</v>
          </cell>
          <cell r="AI2864">
            <v>6.8544182907462588E-3</v>
          </cell>
        </row>
        <row r="2865">
          <cell r="AG2865">
            <v>5.1475866330646658E-3</v>
          </cell>
          <cell r="AI2865">
            <v>4.1936912758012767E-5</v>
          </cell>
        </row>
        <row r="2866">
          <cell r="AG2866">
            <v>0</v>
          </cell>
          <cell r="AI2866">
            <v>0</v>
          </cell>
        </row>
        <row r="2867">
          <cell r="AG2867">
            <v>1.2836420758734049E-2</v>
          </cell>
          <cell r="AI2867">
            <v>4.1189954524758496E-3</v>
          </cell>
        </row>
        <row r="2868">
          <cell r="AG2868">
            <v>5.1497785284235747E-3</v>
          </cell>
          <cell r="AI2868">
            <v>5.1497785284235747E-3</v>
          </cell>
        </row>
        <row r="2869">
          <cell r="AG2869">
            <v>0.11580913511612143</v>
          </cell>
          <cell r="AI2869">
            <v>0.11580913511612143</v>
          </cell>
        </row>
        <row r="2870">
          <cell r="AG2870">
            <v>5.9581179187296468E-5</v>
          </cell>
          <cell r="AI2870">
            <v>5.9581179187296468E-5</v>
          </cell>
        </row>
        <row r="2871">
          <cell r="AG2871">
            <v>1.6400694294079126E-2</v>
          </cell>
          <cell r="AI2871">
            <v>1.6400694294079126E-2</v>
          </cell>
        </row>
        <row r="2872">
          <cell r="AG2872">
            <v>0.19688035306915266</v>
          </cell>
          <cell r="AI2872">
            <v>0.19688035306915266</v>
          </cell>
        </row>
        <row r="2873">
          <cell r="AG2873">
            <v>0.39349867187507026</v>
          </cell>
          <cell r="AI2873">
            <v>0.39349867187507026</v>
          </cell>
        </row>
        <row r="2874">
          <cell r="AG2874">
            <v>0.34062634961718924</v>
          </cell>
          <cell r="AI2874">
            <v>0.34062634961718924</v>
          </cell>
        </row>
        <row r="2875">
          <cell r="AG2875">
            <v>0.19771804210120619</v>
          </cell>
          <cell r="AI2875">
            <v>0.19771804210120619</v>
          </cell>
        </row>
        <row r="2876">
          <cell r="AG2876">
            <v>0.12051354533618165</v>
          </cell>
          <cell r="AI2876">
            <v>0.12051354533618165</v>
          </cell>
        </row>
        <row r="2877">
          <cell r="AG2877">
            <v>5.6962424824324946E-2</v>
          </cell>
          <cell r="AI2877">
            <v>5.6962424824324946E-2</v>
          </cell>
        </row>
        <row r="2878">
          <cell r="AG2878">
            <v>3.5240456841341573E-3</v>
          </cell>
          <cell r="AI2878">
            <v>3.5240456841341573E-3</v>
          </cell>
        </row>
        <row r="2879">
          <cell r="AG2879">
            <v>2.7692307646457965E-3</v>
          </cell>
          <cell r="AI2879">
            <v>0</v>
          </cell>
        </row>
        <row r="2880">
          <cell r="AG2880">
            <v>2.7692307646457965E-3</v>
          </cell>
          <cell r="AI2880">
            <v>0</v>
          </cell>
        </row>
        <row r="2881">
          <cell r="AG2881">
            <v>2.7692307646457965E-3</v>
          </cell>
          <cell r="AI2881">
            <v>0</v>
          </cell>
        </row>
        <row r="2882">
          <cell r="AG2882">
            <v>2.7692307646457965E-3</v>
          </cell>
          <cell r="AI2882">
            <v>0</v>
          </cell>
        </row>
        <row r="2883">
          <cell r="AG2883">
            <v>2.7692307646457965E-3</v>
          </cell>
          <cell r="AI2883">
            <v>0</v>
          </cell>
        </row>
        <row r="2884">
          <cell r="AG2884">
            <v>2.7692307646457965E-3</v>
          </cell>
          <cell r="AI2884">
            <v>0</v>
          </cell>
        </row>
        <row r="2885">
          <cell r="AG2885">
            <v>2.7692307646457965E-3</v>
          </cell>
          <cell r="AI2885">
            <v>0</v>
          </cell>
        </row>
        <row r="2886">
          <cell r="AG2886">
            <v>2.7692307646457965E-3</v>
          </cell>
          <cell r="AI2886">
            <v>0</v>
          </cell>
        </row>
        <row r="2887">
          <cell r="AG2887">
            <v>2.5907084588338986E-3</v>
          </cell>
          <cell r="AI2887">
            <v>2.5907084588338986E-3</v>
          </cell>
        </row>
        <row r="2888">
          <cell r="AG2888">
            <v>4.4852471391761933E-2</v>
          </cell>
          <cell r="AI2888">
            <v>1.0222805713537628E-2</v>
          </cell>
        </row>
        <row r="2889">
          <cell r="AG2889">
            <v>1.0799383856008652E-2</v>
          </cell>
          <cell r="AI2889">
            <v>8.7981582612062269E-5</v>
          </cell>
        </row>
        <row r="2890">
          <cell r="AG2890">
            <v>3.97931869914127E-3</v>
          </cell>
          <cell r="AI2890">
            <v>2.1265764333979682E-4</v>
          </cell>
        </row>
        <row r="2891">
          <cell r="AG2891">
            <v>0</v>
          </cell>
          <cell r="AI2891">
            <v>0</v>
          </cell>
        </row>
        <row r="2892">
          <cell r="AG2892">
            <v>5.6260531362266476E-2</v>
          </cell>
          <cell r="AI2892">
            <v>5.6260531362266476E-2</v>
          </cell>
        </row>
        <row r="2893">
          <cell r="AG2893">
            <v>2.5838310839832228E-2</v>
          </cell>
          <cell r="AI2893">
            <v>2.5838310839832228E-2</v>
          </cell>
        </row>
        <row r="2894">
          <cell r="AG2894">
            <v>0.4864796354751949</v>
          </cell>
          <cell r="AI2894">
            <v>0.4864796354751949</v>
          </cell>
        </row>
        <row r="2895">
          <cell r="AG2895">
            <v>0.27912537151299172</v>
          </cell>
          <cell r="AI2895">
            <v>0.27912537151299172</v>
          </cell>
        </row>
        <row r="2896">
          <cell r="AG2896">
            <v>0.20632741062556753</v>
          </cell>
          <cell r="AI2896">
            <v>0.20632741062556753</v>
          </cell>
        </row>
        <row r="2897">
          <cell r="AG2897">
            <v>7.3445383327688685E-2</v>
          </cell>
          <cell r="AI2897">
            <v>7.3445383327688685E-2</v>
          </cell>
        </row>
        <row r="2898">
          <cell r="AG2898">
            <v>0</v>
          </cell>
          <cell r="AI2898">
            <v>0</v>
          </cell>
        </row>
        <row r="2899">
          <cell r="AG2899">
            <v>0.25666897753733231</v>
          </cell>
          <cell r="AI2899">
            <v>0.25666897753733231</v>
          </cell>
        </row>
        <row r="2900">
          <cell r="AG2900">
            <v>0.10324763349920968</v>
          </cell>
          <cell r="AI2900">
            <v>0.10324763349920968</v>
          </cell>
        </row>
        <row r="2901">
          <cell r="AG2901">
            <v>0</v>
          </cell>
          <cell r="AI2901">
            <v>0</v>
          </cell>
        </row>
        <row r="2902">
          <cell r="AG2902">
            <v>4.002843370684398E-3</v>
          </cell>
          <cell r="AI2902">
            <v>3.7499999999999999E-3</v>
          </cell>
        </row>
        <row r="2903">
          <cell r="AG2903">
            <v>3.0769228935241706E-3</v>
          </cell>
          <cell r="AI2903">
            <v>0</v>
          </cell>
        </row>
        <row r="2904">
          <cell r="AG2904">
            <v>3.0769228935241706E-3</v>
          </cell>
          <cell r="AI2904">
            <v>0</v>
          </cell>
        </row>
        <row r="2905">
          <cell r="AG2905">
            <v>3.0769228935241706E-3</v>
          </cell>
          <cell r="AI2905">
            <v>0</v>
          </cell>
        </row>
        <row r="2906">
          <cell r="AG2906">
            <v>3.0769228935241706E-3</v>
          </cell>
          <cell r="AI2906">
            <v>0</v>
          </cell>
        </row>
        <row r="2907">
          <cell r="AG2907">
            <v>3.0769228935241706E-3</v>
          </cell>
          <cell r="AI2907">
            <v>0</v>
          </cell>
        </row>
        <row r="2908">
          <cell r="AG2908">
            <v>3.0769228935241706E-3</v>
          </cell>
          <cell r="AI2908">
            <v>0</v>
          </cell>
        </row>
        <row r="2909">
          <cell r="AG2909">
            <v>3.0769228935241706E-3</v>
          </cell>
          <cell r="AI2909">
            <v>0</v>
          </cell>
        </row>
        <row r="2910">
          <cell r="AG2910">
            <v>3.0769228935241706E-3</v>
          </cell>
          <cell r="AI2910">
            <v>3.0769228935241706E-3</v>
          </cell>
        </row>
        <row r="2911">
          <cell r="AG2911">
            <v>0.12793462497924341</v>
          </cell>
          <cell r="AI2911">
            <v>0.11000000000000001</v>
          </cell>
        </row>
        <row r="2912">
          <cell r="AG2912">
            <v>0.13063559294947349</v>
          </cell>
          <cell r="AI2912">
            <v>0.13063559294947349</v>
          </cell>
        </row>
        <row r="2913">
          <cell r="AG2913">
            <v>3.9100727971460886E-2</v>
          </cell>
          <cell r="AI2913">
            <v>1.6704971736358588E-2</v>
          </cell>
        </row>
        <row r="2914">
          <cell r="AG2914">
            <v>1.8654335176320966E-4</v>
          </cell>
          <cell r="AI2914">
            <v>3.137148938886363E-5</v>
          </cell>
        </row>
        <row r="2915">
          <cell r="AG2915">
            <v>0</v>
          </cell>
          <cell r="AI2915">
            <v>0</v>
          </cell>
        </row>
        <row r="2916">
          <cell r="AG2916">
            <v>0</v>
          </cell>
          <cell r="AI2916">
            <v>0</v>
          </cell>
        </row>
        <row r="2917">
          <cell r="AG2917">
            <v>0.14683422376960259</v>
          </cell>
          <cell r="AI2917">
            <v>0.14683422376960259</v>
          </cell>
        </row>
        <row r="2918">
          <cell r="AG2918">
            <v>7.0479492826502746E-2</v>
          </cell>
          <cell r="AI2918">
            <v>7.0479492826502746E-2</v>
          </cell>
        </row>
        <row r="2919">
          <cell r="AG2919">
            <v>6.7312241721203134E-2</v>
          </cell>
          <cell r="AI2919">
            <v>6.7312241721203134E-2</v>
          </cell>
        </row>
        <row r="2920">
          <cell r="AG2920">
            <v>0.31997969295003981</v>
          </cell>
          <cell r="AI2920">
            <v>0.31997969295003981</v>
          </cell>
        </row>
        <row r="2921">
          <cell r="AG2921">
            <v>0.38653255681815851</v>
          </cell>
          <cell r="AI2921">
            <v>0.38653255681815851</v>
          </cell>
        </row>
        <row r="2922">
          <cell r="AG2922">
            <v>0.20766746523562599</v>
          </cell>
          <cell r="AI2922">
            <v>0.20766746523562599</v>
          </cell>
        </row>
        <row r="2923">
          <cell r="AG2923">
            <v>2.2791540700238831E-2</v>
          </cell>
          <cell r="AI2923">
            <v>2.2791540700238831E-2</v>
          </cell>
        </row>
        <row r="2924">
          <cell r="AG2924">
            <v>5.4941946936357462E-2</v>
          </cell>
          <cell r="AI2924">
            <v>5.4941946936357462E-2</v>
          </cell>
        </row>
        <row r="2925">
          <cell r="AG2925">
            <v>2.7155934023152445E-2</v>
          </cell>
          <cell r="AI2925">
            <v>2.7155934023152445E-2</v>
          </cell>
        </row>
        <row r="2926">
          <cell r="AG2926">
            <v>4.0153865258811296E-3</v>
          </cell>
          <cell r="AI2926">
            <v>4.0153865258811296E-3</v>
          </cell>
        </row>
        <row r="2927">
          <cell r="AG2927">
            <v>3.2307691298998319E-3</v>
          </cell>
          <cell r="AI2927">
            <v>0</v>
          </cell>
        </row>
        <row r="2928">
          <cell r="AG2928">
            <v>3.2307691298998319E-3</v>
          </cell>
          <cell r="AI2928">
            <v>0</v>
          </cell>
        </row>
        <row r="2929">
          <cell r="AG2929">
            <v>3.2307691298998319E-3</v>
          </cell>
          <cell r="AI2929">
            <v>0</v>
          </cell>
        </row>
        <row r="2930">
          <cell r="AG2930">
            <v>3.2307691298998319E-3</v>
          </cell>
          <cell r="AI2930">
            <v>0</v>
          </cell>
        </row>
        <row r="2931">
          <cell r="AG2931">
            <v>3.2307691298998319E-3</v>
          </cell>
          <cell r="AI2931">
            <v>0</v>
          </cell>
        </row>
        <row r="2932">
          <cell r="AG2932">
            <v>3.2307691298998319E-3</v>
          </cell>
          <cell r="AI2932">
            <v>0</v>
          </cell>
        </row>
        <row r="2933">
          <cell r="AG2933">
            <v>3.2307691298998319E-3</v>
          </cell>
          <cell r="AI2933">
            <v>0</v>
          </cell>
        </row>
        <row r="2934">
          <cell r="AG2934">
            <v>3.2307691298998319E-3</v>
          </cell>
          <cell r="AI2934">
            <v>3.2307691298998319E-3</v>
          </cell>
        </row>
        <row r="2935">
          <cell r="AG2935">
            <v>0.12748940731248329</v>
          </cell>
          <cell r="AI2935">
            <v>0.11000000000000001</v>
          </cell>
        </row>
        <row r="2936">
          <cell r="AG2936">
            <v>0.21791774178591375</v>
          </cell>
          <cell r="AI2936">
            <v>0.21791774178591375</v>
          </cell>
        </row>
        <row r="2937">
          <cell r="AG2937">
            <v>5.6894566665019845E-2</v>
          </cell>
          <cell r="AI2937">
            <v>2.4307018753850999E-2</v>
          </cell>
        </row>
        <row r="2938">
          <cell r="AG2938">
            <v>5.3404381892450722E-3</v>
          </cell>
          <cell r="AI2938">
            <v>8.9811563050742752E-4</v>
          </cell>
        </row>
        <row r="2939">
          <cell r="AG2939">
            <v>1.2901781277246402E-3</v>
          </cell>
          <cell r="AI2939">
            <v>1.2901781277246402E-3</v>
          </cell>
        </row>
        <row r="2940">
          <cell r="AG2940">
            <v>0</v>
          </cell>
          <cell r="AI2940">
            <v>0</v>
          </cell>
        </row>
        <row r="2941">
          <cell r="AG2941">
            <v>0.20523032518075837</v>
          </cell>
          <cell r="AI2941">
            <v>0.20523032518075837</v>
          </cell>
        </row>
        <row r="2942">
          <cell r="AG2942">
            <v>0</v>
          </cell>
          <cell r="AI2942">
            <v>0</v>
          </cell>
        </row>
        <row r="2943">
          <cell r="AG2943">
            <v>0</v>
          </cell>
          <cell r="AI2943">
            <v>0</v>
          </cell>
        </row>
        <row r="2944">
          <cell r="AG2944">
            <v>4.3666130687775853E-3</v>
          </cell>
          <cell r="AI2944">
            <v>4.3666130687775853E-3</v>
          </cell>
        </row>
        <row r="2945">
          <cell r="AG2945">
            <v>0.16071371416258004</v>
          </cell>
          <cell r="AI2945">
            <v>0.16071371416258004</v>
          </cell>
        </row>
        <row r="2946">
          <cell r="AG2946">
            <v>0.44930915150687917</v>
          </cell>
          <cell r="AI2946">
            <v>0.44930915150687917</v>
          </cell>
        </row>
        <row r="2947">
          <cell r="AG2947">
            <v>0.49072653301036451</v>
          </cell>
          <cell r="AI2947">
            <v>0.49072653301036451</v>
          </cell>
        </row>
        <row r="2948">
          <cell r="AG2948">
            <v>0.10347814555809007</v>
          </cell>
          <cell r="AI2948">
            <v>0.10347814555809007</v>
          </cell>
        </row>
        <row r="2949">
          <cell r="AG2949">
            <v>2.5057620766761511E-2</v>
          </cell>
          <cell r="AI2949">
            <v>2.5057620766761511E-2</v>
          </cell>
        </row>
        <row r="2950">
          <cell r="AG2950">
            <v>0</v>
          </cell>
          <cell r="AI2950">
            <v>0</v>
          </cell>
        </row>
        <row r="2951">
          <cell r="AG2951">
            <v>3.4615384844633246E-3</v>
          </cell>
          <cell r="AI2951">
            <v>0</v>
          </cell>
        </row>
        <row r="2952">
          <cell r="AG2952">
            <v>2.6923076464579654E-3</v>
          </cell>
          <cell r="AI2952">
            <v>0</v>
          </cell>
        </row>
        <row r="2953">
          <cell r="AG2953">
            <v>2.6923076464579654E-3</v>
          </cell>
          <cell r="AI2953">
            <v>0</v>
          </cell>
        </row>
        <row r="2954">
          <cell r="AG2954">
            <v>2.6923076464579654E-3</v>
          </cell>
          <cell r="AI2954">
            <v>0</v>
          </cell>
        </row>
        <row r="2955">
          <cell r="AG2955">
            <v>2.6923076464579654E-3</v>
          </cell>
          <cell r="AI2955">
            <v>0</v>
          </cell>
        </row>
        <row r="2956">
          <cell r="AG2956">
            <v>2.6923076464579654E-3</v>
          </cell>
          <cell r="AI2956">
            <v>0</v>
          </cell>
        </row>
        <row r="2957">
          <cell r="AG2957">
            <v>2.6923076464579654E-3</v>
          </cell>
          <cell r="AI2957">
            <v>0</v>
          </cell>
        </row>
        <row r="2958">
          <cell r="AG2958">
            <v>2.6923076464579654E-3</v>
          </cell>
          <cell r="AI2958">
            <v>2.6923076464579654E-3</v>
          </cell>
        </row>
        <row r="2959">
          <cell r="AG2959">
            <v>0.12628706914468543</v>
          </cell>
          <cell r="AI2959">
            <v>0.11000000000000001</v>
          </cell>
        </row>
        <row r="2960">
          <cell r="AG2960">
            <v>9.6390093155908713E-2</v>
          </cell>
          <cell r="AI2960">
            <v>9.6390093155908713E-2</v>
          </cell>
        </row>
        <row r="2961">
          <cell r="AG2961">
            <v>4.3601328118201291E-2</v>
          </cell>
          <cell r="AI2961">
            <v>1.8627759422123018E-2</v>
          </cell>
        </row>
        <row r="2962">
          <cell r="AG2962">
            <v>1.6546469665086215E-3</v>
          </cell>
          <cell r="AI2962">
            <v>2.7826636147307678E-4</v>
          </cell>
        </row>
        <row r="2963">
          <cell r="AG2963">
            <v>0</v>
          </cell>
          <cell r="AI2963">
            <v>0</v>
          </cell>
        </row>
        <row r="2964">
          <cell r="AG2964">
            <v>9.0932483984478788E-3</v>
          </cell>
          <cell r="AI2964">
            <v>9.0932483984478788E-3</v>
          </cell>
        </row>
        <row r="2965">
          <cell r="AG2965">
            <v>9.7777959511193002E-3</v>
          </cell>
          <cell r="AI2965">
            <v>9.7777959511193002E-3</v>
          </cell>
        </row>
        <row r="2966">
          <cell r="AG2966">
            <v>1.1677538815355052E-2</v>
          </cell>
          <cell r="AI2966">
            <v>1.1677538815355052E-2</v>
          </cell>
        </row>
        <row r="2967">
          <cell r="AG2967">
            <v>9.0094397566376286E-5</v>
          </cell>
          <cell r="AI2967">
            <v>9.0094397566376286E-5</v>
          </cell>
        </row>
        <row r="2968">
          <cell r="AG2968">
            <v>1.9336844474298863E-2</v>
          </cell>
          <cell r="AI2968">
            <v>1.9336844474298863E-2</v>
          </cell>
        </row>
        <row r="2969">
          <cell r="AG2969">
            <v>1.3638340737484281E-2</v>
          </cell>
          <cell r="AI2969">
            <v>1.3638340737484281E-2</v>
          </cell>
        </row>
        <row r="2970">
          <cell r="AG2970">
            <v>0</v>
          </cell>
          <cell r="AI2970">
            <v>0</v>
          </cell>
        </row>
        <row r="2971">
          <cell r="AG2971">
            <v>1.8331681167024536E-2</v>
          </cell>
          <cell r="AI2971">
            <v>1.8331681167024536E-2</v>
          </cell>
        </row>
        <row r="2972">
          <cell r="AG2972">
            <v>0.27832296812376894</v>
          </cell>
          <cell r="AI2972">
            <v>0.27832296812376894</v>
          </cell>
        </row>
        <row r="2973">
          <cell r="AG2973">
            <v>0.17721089443332852</v>
          </cell>
          <cell r="AI2973">
            <v>0.17721089443332852</v>
          </cell>
        </row>
        <row r="2974">
          <cell r="AG2974">
            <v>1.7043765791415016E-2</v>
          </cell>
          <cell r="AI2974">
            <v>1.7043765791415016E-2</v>
          </cell>
        </row>
        <row r="2975">
          <cell r="AG2975">
            <v>2.8461536535849936E-3</v>
          </cell>
          <cell r="AI2975">
            <v>0</v>
          </cell>
        </row>
        <row r="2976">
          <cell r="AG2976">
            <v>2.8461536535849936E-3</v>
          </cell>
          <cell r="AI2976">
            <v>0</v>
          </cell>
        </row>
        <row r="2977">
          <cell r="AG2977">
            <v>2.8461536535849936E-3</v>
          </cell>
          <cell r="AI2977">
            <v>0</v>
          </cell>
        </row>
        <row r="2978">
          <cell r="AG2978">
            <v>2.8461536535849936E-3</v>
          </cell>
          <cell r="AI2978">
            <v>0</v>
          </cell>
        </row>
        <row r="2979">
          <cell r="AG2979">
            <v>2.8461536535849936E-3</v>
          </cell>
          <cell r="AI2979">
            <v>0</v>
          </cell>
        </row>
        <row r="2980">
          <cell r="AG2980">
            <v>2.8461536535849936E-3</v>
          </cell>
          <cell r="AI2980">
            <v>0</v>
          </cell>
        </row>
        <row r="2981">
          <cell r="AG2981">
            <v>2.8461536535849936E-3</v>
          </cell>
          <cell r="AI2981">
            <v>0</v>
          </cell>
        </row>
        <row r="2982">
          <cell r="AG2982">
            <v>2.8461536535849936E-3</v>
          </cell>
          <cell r="AI2982">
            <v>2.8461536535849936E-3</v>
          </cell>
        </row>
        <row r="2983">
          <cell r="AG2983">
            <v>0.12577505283731147</v>
          </cell>
          <cell r="AI2983">
            <v>0.11000000000000001</v>
          </cell>
        </row>
        <row r="2984">
          <cell r="AG2984">
            <v>0.1041695352783045</v>
          </cell>
          <cell r="AI2984">
            <v>0.1041695352783045</v>
          </cell>
        </row>
        <row r="2985">
          <cell r="AG2985">
            <v>4.0623087407742125E-3</v>
          </cell>
          <cell r="AI2985">
            <v>1.7355368101720856E-3</v>
          </cell>
        </row>
        <row r="2986">
          <cell r="AG2986">
            <v>4.9486542543884741E-3</v>
          </cell>
          <cell r="AI2986">
            <v>8.3222828883104075E-4</v>
          </cell>
        </row>
        <row r="2987">
          <cell r="AG2987">
            <v>2.5917522376577608E-2</v>
          </cell>
          <cell r="AI2987">
            <v>2.5917522376577608E-2</v>
          </cell>
        </row>
        <row r="2988">
          <cell r="AG2988">
            <v>0</v>
          </cell>
          <cell r="AI2988">
            <v>0</v>
          </cell>
        </row>
        <row r="2989">
          <cell r="AG2989">
            <v>1.0471978740144522E-2</v>
          </cell>
          <cell r="AI2989">
            <v>1.0471978740144522E-2</v>
          </cell>
        </row>
        <row r="2990">
          <cell r="AG2990">
            <v>0</v>
          </cell>
          <cell r="AI2990">
            <v>0</v>
          </cell>
        </row>
        <row r="2991">
          <cell r="AG2991">
            <v>0</v>
          </cell>
          <cell r="AI2991">
            <v>0</v>
          </cell>
        </row>
        <row r="2992">
          <cell r="AG2992">
            <v>1.2474684913150862E-2</v>
          </cell>
          <cell r="AI2992">
            <v>1.2474684913150862E-2</v>
          </cell>
        </row>
        <row r="2993">
          <cell r="AG2993">
            <v>0</v>
          </cell>
          <cell r="AI2993">
            <v>0</v>
          </cell>
        </row>
        <row r="2994">
          <cell r="AG2994">
            <v>6.79279700008351E-2</v>
          </cell>
          <cell r="AI2994">
            <v>6.79279700008351E-2</v>
          </cell>
        </row>
        <row r="2995">
          <cell r="AG2995">
            <v>0.17174755233777861</v>
          </cell>
          <cell r="AI2995">
            <v>0.17174755233777861</v>
          </cell>
        </row>
        <row r="2996">
          <cell r="AG2996">
            <v>0.15369403692803596</v>
          </cell>
          <cell r="AI2996">
            <v>0.15369403692803596</v>
          </cell>
        </row>
        <row r="2997">
          <cell r="AG2997">
            <v>0.11805459804482361</v>
          </cell>
          <cell r="AI2997">
            <v>0.11805459804482361</v>
          </cell>
        </row>
        <row r="2998">
          <cell r="AG2998">
            <v>5.5493664631422589E-3</v>
          </cell>
          <cell r="AI2998">
            <v>5.5493664631422589E-3</v>
          </cell>
        </row>
        <row r="2999">
          <cell r="AG2999">
            <v>2.6153845855822928E-3</v>
          </cell>
          <cell r="AI2999">
            <v>0</v>
          </cell>
        </row>
        <row r="3000">
          <cell r="AG3000">
            <v>2.6153845855822928E-3</v>
          </cell>
          <cell r="AI3000">
            <v>0</v>
          </cell>
        </row>
        <row r="3001">
          <cell r="AG3001">
            <v>2.6153845855822928E-3</v>
          </cell>
          <cell r="AI3001">
            <v>0</v>
          </cell>
        </row>
        <row r="3002">
          <cell r="AG3002">
            <v>2.6153845855822928E-3</v>
          </cell>
          <cell r="AI3002">
            <v>0</v>
          </cell>
        </row>
        <row r="3003">
          <cell r="AG3003">
            <v>2.6153845855822928E-3</v>
          </cell>
          <cell r="AI3003">
            <v>0</v>
          </cell>
        </row>
        <row r="3004">
          <cell r="AG3004">
            <v>2.6153845855822928E-3</v>
          </cell>
          <cell r="AI3004">
            <v>0</v>
          </cell>
        </row>
        <row r="3005">
          <cell r="AG3005">
            <v>2.6153845855822928E-3</v>
          </cell>
          <cell r="AI3005">
            <v>0</v>
          </cell>
        </row>
        <row r="3006">
          <cell r="AG3006">
            <v>2.6153845855822928E-3</v>
          </cell>
          <cell r="AI3006">
            <v>2.6153845855822928E-3</v>
          </cell>
        </row>
        <row r="3007">
          <cell r="AG3007">
            <v>0.1251910909678568</v>
          </cell>
          <cell r="AI3007">
            <v>0.11000000000000001</v>
          </cell>
        </row>
        <row r="3008">
          <cell r="AG3008">
            <v>0.18746523233350368</v>
          </cell>
          <cell r="AI3008">
            <v>0.18746523233350368</v>
          </cell>
        </row>
        <row r="3009">
          <cell r="AG3009">
            <v>3.1152685132809423E-2</v>
          </cell>
          <cell r="AI3009">
            <v>1.3309335954949394E-2</v>
          </cell>
        </row>
        <row r="3010">
          <cell r="AG3010">
            <v>7.3504147735970929E-2</v>
          </cell>
          <cell r="AI3010">
            <v>1.2361387146423389E-2</v>
          </cell>
        </row>
        <row r="3011">
          <cell r="AG3011">
            <v>2.6296802049073599E-3</v>
          </cell>
          <cell r="AI3011">
            <v>2.6296802049073599E-3</v>
          </cell>
        </row>
        <row r="3012">
          <cell r="AG3012">
            <v>9.1642794991274493E-2</v>
          </cell>
          <cell r="AI3012">
            <v>9.1642794991274493E-2</v>
          </cell>
        </row>
        <row r="3013">
          <cell r="AG3013">
            <v>0.21721688982514675</v>
          </cell>
          <cell r="AI3013">
            <v>0.21721688982514675</v>
          </cell>
        </row>
        <row r="3014">
          <cell r="AG3014">
            <v>7.7950074504825093E-2</v>
          </cell>
          <cell r="AI3014">
            <v>7.7950074504825093E-2</v>
          </cell>
        </row>
        <row r="3015">
          <cell r="AG3015">
            <v>4.9569594592234027E-3</v>
          </cell>
          <cell r="AI3015">
            <v>4.9569594592234027E-3</v>
          </cell>
        </row>
        <row r="3016">
          <cell r="AG3016">
            <v>1.6451431519191144E-2</v>
          </cell>
          <cell r="AI3016">
            <v>1.6451431519191144E-2</v>
          </cell>
        </row>
        <row r="3017">
          <cell r="AG3017">
            <v>0.18289931344117533</v>
          </cell>
          <cell r="AI3017">
            <v>0.18289931344117533</v>
          </cell>
        </row>
        <row r="3018">
          <cell r="AG3018">
            <v>0.15339310051670518</v>
          </cell>
          <cell r="AI3018">
            <v>0.15339310051670518</v>
          </cell>
        </row>
        <row r="3019">
          <cell r="AG3019">
            <v>6.0842464246339316E-2</v>
          </cell>
          <cell r="AI3019">
            <v>6.0842464246339316E-2</v>
          </cell>
        </row>
        <row r="3020">
          <cell r="AG3020">
            <v>0.22105283243654278</v>
          </cell>
          <cell r="AI3020">
            <v>0.22105283243654278</v>
          </cell>
        </row>
        <row r="3021">
          <cell r="AG3021">
            <v>0.13608407169162126</v>
          </cell>
          <cell r="AI3021">
            <v>0.13608407169162126</v>
          </cell>
        </row>
        <row r="3022">
          <cell r="AG3022">
            <v>1.2482354056053895E-2</v>
          </cell>
          <cell r="AI3022">
            <v>1.2482354056053895E-2</v>
          </cell>
        </row>
        <row r="3023">
          <cell r="AG3023">
            <v>3.2307692445241488E-3</v>
          </cell>
          <cell r="AI3023">
            <v>0</v>
          </cell>
        </row>
        <row r="3024">
          <cell r="AG3024">
            <v>3.2307692445241488E-3</v>
          </cell>
          <cell r="AI3024">
            <v>0</v>
          </cell>
        </row>
        <row r="3025">
          <cell r="AG3025">
            <v>3.2307692445241488E-3</v>
          </cell>
          <cell r="AI3025">
            <v>0</v>
          </cell>
        </row>
        <row r="3026">
          <cell r="AG3026">
            <v>3.2307692445241488E-3</v>
          </cell>
          <cell r="AI3026">
            <v>0</v>
          </cell>
        </row>
        <row r="3027">
          <cell r="AG3027">
            <v>3.2307692445241488E-3</v>
          </cell>
          <cell r="AI3027">
            <v>0</v>
          </cell>
        </row>
        <row r="3028">
          <cell r="AG3028">
            <v>3.2307692445241488E-3</v>
          </cell>
          <cell r="AI3028">
            <v>0</v>
          </cell>
        </row>
        <row r="3029">
          <cell r="AG3029">
            <v>3.2307692445241488E-3</v>
          </cell>
          <cell r="AI3029">
            <v>0</v>
          </cell>
        </row>
        <row r="3030">
          <cell r="AG3030">
            <v>3.2307692445241488E-3</v>
          </cell>
          <cell r="AI3030">
            <v>3.2307692445241488E-3</v>
          </cell>
        </row>
        <row r="3031">
          <cell r="AG3031">
            <v>0.12843771222551503</v>
          </cell>
          <cell r="AI3031">
            <v>0.11000000000000001</v>
          </cell>
        </row>
        <row r="3032">
          <cell r="AG3032">
            <v>0.19029624209342919</v>
          </cell>
          <cell r="AI3032">
            <v>0.19029624209342919</v>
          </cell>
        </row>
        <row r="3033">
          <cell r="AG3033">
            <v>4.6864452969219865E-2</v>
          </cell>
          <cell r="AI3033">
            <v>2.0021861558744646E-2</v>
          </cell>
        </row>
        <row r="3034">
          <cell r="AG3034">
            <v>4.272804970982258E-3</v>
          </cell>
          <cell r="AI3034">
            <v>7.1856892535094934E-4</v>
          </cell>
        </row>
        <row r="3035">
          <cell r="AG3035">
            <v>4.4079150609569583E-3</v>
          </cell>
          <cell r="AI3035">
            <v>4.4079150609569583E-3</v>
          </cell>
        </row>
        <row r="3036">
          <cell r="AG3036">
            <v>4.3690033307584248E-3</v>
          </cell>
          <cell r="AI3036">
            <v>4.3690033307584248E-3</v>
          </cell>
        </row>
        <row r="3037">
          <cell r="AG3037">
            <v>0.18056531587954988</v>
          </cell>
          <cell r="AI3037">
            <v>0.18056531587954988</v>
          </cell>
        </row>
        <row r="3038">
          <cell r="AG3038">
            <v>0.16212172256974897</v>
          </cell>
          <cell r="AI3038">
            <v>0.16212172256974897</v>
          </cell>
        </row>
        <row r="3039">
          <cell r="AG3039">
            <v>7.2388829480887387E-2</v>
          </cell>
          <cell r="AI3039">
            <v>7.2388829480887387E-2</v>
          </cell>
        </row>
        <row r="3040">
          <cell r="AG3040">
            <v>0.29640662230952364</v>
          </cell>
          <cell r="AI3040">
            <v>0.29640662230952364</v>
          </cell>
        </row>
        <row r="3041">
          <cell r="AG3041">
            <v>0.29368350313181413</v>
          </cell>
          <cell r="AI3041">
            <v>0.29368350313181413</v>
          </cell>
        </row>
        <row r="3042">
          <cell r="AG3042">
            <v>4.7395422801541449E-3</v>
          </cell>
          <cell r="AI3042">
            <v>4.7395422801541449E-3</v>
          </cell>
        </row>
        <row r="3043">
          <cell r="AG3043">
            <v>0.44851279067888639</v>
          </cell>
          <cell r="AI3043">
            <v>0.44851279067888639</v>
          </cell>
        </row>
        <row r="3044">
          <cell r="AG3044">
            <v>0.12872147474127449</v>
          </cell>
          <cell r="AI3044">
            <v>0.12872147474127449</v>
          </cell>
        </row>
        <row r="3045">
          <cell r="AG3045">
            <v>3.6066301425798517E-2</v>
          </cell>
          <cell r="AI3045">
            <v>3.6066301425798517E-2</v>
          </cell>
        </row>
        <row r="3046">
          <cell r="AG3046">
            <v>1.2466681557673359E-2</v>
          </cell>
          <cell r="AI3046">
            <v>1.2466681557673359E-2</v>
          </cell>
        </row>
        <row r="3047">
          <cell r="AG3047">
            <v>2.8461538255214686E-3</v>
          </cell>
          <cell r="AI3047">
            <v>0</v>
          </cell>
        </row>
        <row r="3048">
          <cell r="AG3048">
            <v>2.8461538255214686E-3</v>
          </cell>
          <cell r="AI3048">
            <v>0</v>
          </cell>
        </row>
        <row r="3049">
          <cell r="AG3049">
            <v>2.8461538255214686E-3</v>
          </cell>
          <cell r="AI3049">
            <v>0</v>
          </cell>
        </row>
        <row r="3050">
          <cell r="AG3050">
            <v>2.8461538255214686E-3</v>
          </cell>
          <cell r="AI3050">
            <v>0</v>
          </cell>
        </row>
        <row r="3051">
          <cell r="AG3051">
            <v>2.8461538255214686E-3</v>
          </cell>
          <cell r="AI3051">
            <v>0</v>
          </cell>
        </row>
        <row r="3052">
          <cell r="AG3052">
            <v>2.8461538255214686E-3</v>
          </cell>
          <cell r="AI3052">
            <v>0</v>
          </cell>
        </row>
        <row r="3053">
          <cell r="AG3053">
            <v>2.8461538255214686E-3</v>
          </cell>
          <cell r="AI3053">
            <v>0</v>
          </cell>
        </row>
        <row r="3054">
          <cell r="AG3054">
            <v>2.8461538255214686E-3</v>
          </cell>
          <cell r="AI3054">
            <v>2.8461538255214686E-3</v>
          </cell>
        </row>
        <row r="3055">
          <cell r="AG3055">
            <v>0.12193975903337539</v>
          </cell>
          <cell r="AI3055">
            <v>0.11000000000000001</v>
          </cell>
        </row>
        <row r="3056">
          <cell r="AG3056">
            <v>0.1256893175217289</v>
          </cell>
          <cell r="AI3056">
            <v>0.1256893175217289</v>
          </cell>
        </row>
        <row r="3057">
          <cell r="AG3057">
            <v>8.0480932587148502E-2</v>
          </cell>
          <cell r="AI3057">
            <v>3.4383802397883231E-2</v>
          </cell>
        </row>
        <row r="3058">
          <cell r="AG3058">
            <v>0</v>
          </cell>
          <cell r="AI3058">
            <v>0</v>
          </cell>
        </row>
        <row r="3059">
          <cell r="AG3059">
            <v>2.1402052739889878E-3</v>
          </cell>
          <cell r="AI3059">
            <v>2.1402052739889878E-3</v>
          </cell>
        </row>
        <row r="3060">
          <cell r="AG3060">
            <v>0.2908193078846657</v>
          </cell>
          <cell r="AI3060">
            <v>0.2908193078846657</v>
          </cell>
        </row>
        <row r="3061">
          <cell r="AG3061">
            <v>0</v>
          </cell>
          <cell r="AI3061">
            <v>0</v>
          </cell>
        </row>
        <row r="3062">
          <cell r="AG3062">
            <v>2.5639597741570611E-2</v>
          </cell>
          <cell r="AI3062">
            <v>2.5639597741570611E-2</v>
          </cell>
        </row>
        <row r="3063">
          <cell r="AG3063">
            <v>0.25858952566720944</v>
          </cell>
          <cell r="AI3063">
            <v>0.25858952566720944</v>
          </cell>
        </row>
        <row r="3064">
          <cell r="AG3064">
            <v>0</v>
          </cell>
          <cell r="AI3064">
            <v>0</v>
          </cell>
        </row>
        <row r="3065">
          <cell r="AG3065">
            <v>0.24117573732288727</v>
          </cell>
          <cell r="AI3065">
            <v>0.24117573732288727</v>
          </cell>
        </row>
        <row r="3066">
          <cell r="AG3066">
            <v>0.44667319201232991</v>
          </cell>
          <cell r="AI3066">
            <v>0.44667319201232991</v>
          </cell>
        </row>
        <row r="3067">
          <cell r="AG3067">
            <v>7.0654528336776781E-2</v>
          </cell>
          <cell r="AI3067">
            <v>7.0654528336776781E-2</v>
          </cell>
        </row>
        <row r="3068">
          <cell r="AG3068">
            <v>0.11492059096293375</v>
          </cell>
          <cell r="AI3068">
            <v>0.11492059096293375</v>
          </cell>
        </row>
        <row r="3069">
          <cell r="AG3069">
            <v>7.0631081801586434E-2</v>
          </cell>
          <cell r="AI3069">
            <v>7.0631081801586434E-2</v>
          </cell>
        </row>
        <row r="3070">
          <cell r="AG3070">
            <v>0</v>
          </cell>
          <cell r="AI3070">
            <v>0</v>
          </cell>
        </row>
        <row r="3071">
          <cell r="AG3071">
            <v>2.9999998899606561E-3</v>
          </cell>
          <cell r="AI3071">
            <v>0</v>
          </cell>
        </row>
        <row r="3072">
          <cell r="AG3072">
            <v>2.9999998899606561E-3</v>
          </cell>
          <cell r="AI3072">
            <v>0</v>
          </cell>
        </row>
        <row r="3073">
          <cell r="AG3073">
            <v>2.9999998899606561E-3</v>
          </cell>
          <cell r="AI3073">
            <v>0</v>
          </cell>
        </row>
        <row r="3074">
          <cell r="AG3074">
            <v>2.9999998899606561E-3</v>
          </cell>
          <cell r="AI3074">
            <v>0</v>
          </cell>
        </row>
        <row r="3075">
          <cell r="AG3075">
            <v>2.9999998899606561E-3</v>
          </cell>
          <cell r="AI3075">
            <v>0</v>
          </cell>
        </row>
        <row r="3076">
          <cell r="AG3076">
            <v>2.9999998899606561E-3</v>
          </cell>
          <cell r="AI3076">
            <v>0</v>
          </cell>
        </row>
        <row r="3077">
          <cell r="AG3077">
            <v>2.9999998899606561E-3</v>
          </cell>
          <cell r="AI3077">
            <v>0</v>
          </cell>
        </row>
        <row r="3078">
          <cell r="AG3078">
            <v>2.9999998899606561E-3</v>
          </cell>
          <cell r="AI3078">
            <v>2.9999998899606561E-3</v>
          </cell>
        </row>
        <row r="3079">
          <cell r="AG3079">
            <v>3.3565478268728022E-2</v>
          </cell>
          <cell r="AI3079">
            <v>3.3565478268728022E-2</v>
          </cell>
        </row>
        <row r="3080">
          <cell r="AG3080">
            <v>0.24666619058855635</v>
          </cell>
          <cell r="AI3080">
            <v>0.24666619058855635</v>
          </cell>
        </row>
        <row r="3081">
          <cell r="AG3081">
            <v>3.9027300435370067E-2</v>
          </cell>
          <cell r="AI3081">
            <v>1.6673601350723752E-2</v>
          </cell>
        </row>
        <row r="3082">
          <cell r="AG3082">
            <v>4.4634585521474372E-3</v>
          </cell>
          <cell r="AI3082">
            <v>7.5063164290126128E-4</v>
          </cell>
        </row>
        <row r="3083">
          <cell r="AG3083">
            <v>1.6537254347529919E-2</v>
          </cell>
          <cell r="AI3083">
            <v>1.6537254347529919E-2</v>
          </cell>
        </row>
        <row r="3084">
          <cell r="AG3084">
            <v>1.3642494806603499E-2</v>
          </cell>
          <cell r="AI3084">
            <v>1.3642494806603499E-2</v>
          </cell>
        </row>
        <row r="3085">
          <cell r="AG3085">
            <v>4.2741559155573539E-4</v>
          </cell>
          <cell r="AI3085">
            <v>4.2741559155573539E-4</v>
          </cell>
        </row>
        <row r="3086">
          <cell r="AG3086">
            <v>6.97010554121998E-2</v>
          </cell>
          <cell r="AI3086">
            <v>6.97010554121998E-2</v>
          </cell>
        </row>
        <row r="3087">
          <cell r="AG3087">
            <v>0.32339044474664691</v>
          </cell>
          <cell r="AI3087">
            <v>0.32339044474664691</v>
          </cell>
        </row>
        <row r="3088">
          <cell r="AG3088">
            <v>2.2661636578356209E-3</v>
          </cell>
          <cell r="AI3088">
            <v>2.2661636578356209E-3</v>
          </cell>
        </row>
        <row r="3089">
          <cell r="AG3089">
            <v>0.28744973507120097</v>
          </cell>
          <cell r="AI3089">
            <v>0.28744973507120097</v>
          </cell>
        </row>
        <row r="3090">
          <cell r="AG3090">
            <v>0.2718372187193614</v>
          </cell>
          <cell r="AI3090">
            <v>0.2718372187193614</v>
          </cell>
        </row>
        <row r="3091">
          <cell r="AG3091">
            <v>2.8031988013085048E-2</v>
          </cell>
          <cell r="AI3091">
            <v>2.8031988013085048E-2</v>
          </cell>
        </row>
        <row r="3092">
          <cell r="AG3092">
            <v>1.6166856567259618E-2</v>
          </cell>
          <cell r="AI3092">
            <v>1.6166856567259618E-2</v>
          </cell>
        </row>
        <row r="3093">
          <cell r="AG3093">
            <v>1.6513331506142221E-2</v>
          </cell>
          <cell r="AI3093">
            <v>1.6513331506142221E-2</v>
          </cell>
        </row>
        <row r="3094">
          <cell r="AG3094">
            <v>7.993192066547708E-3</v>
          </cell>
          <cell r="AI3094">
            <v>7.993192066547708E-3</v>
          </cell>
        </row>
        <row r="3095">
          <cell r="AG3095">
            <v>3.0000000045849722E-3</v>
          </cell>
          <cell r="AI3095">
            <v>0</v>
          </cell>
        </row>
        <row r="3096">
          <cell r="AG3096">
            <v>3.0000000045849722E-3</v>
          </cell>
          <cell r="AI3096">
            <v>0</v>
          </cell>
        </row>
        <row r="3097">
          <cell r="AG3097">
            <v>3.0000000045849722E-3</v>
          </cell>
          <cell r="AI3097">
            <v>0</v>
          </cell>
        </row>
        <row r="3098">
          <cell r="AG3098">
            <v>3.0000000045849722E-3</v>
          </cell>
          <cell r="AI3098">
            <v>0</v>
          </cell>
        </row>
        <row r="3099">
          <cell r="AG3099">
            <v>3.0000000045849722E-3</v>
          </cell>
          <cell r="AI3099">
            <v>0</v>
          </cell>
        </row>
        <row r="3100">
          <cell r="AG3100">
            <v>3.0000000045849722E-3</v>
          </cell>
          <cell r="AI3100">
            <v>0</v>
          </cell>
        </row>
        <row r="3101">
          <cell r="AG3101">
            <v>3.0000000045849722E-3</v>
          </cell>
          <cell r="AI3101">
            <v>0</v>
          </cell>
        </row>
        <row r="3102">
          <cell r="AG3102">
            <v>3.0000000045849722E-3</v>
          </cell>
          <cell r="AI3102">
            <v>3.0000000045849722E-3</v>
          </cell>
        </row>
        <row r="3103">
          <cell r="AG3103">
            <v>9.0170028725908666E-2</v>
          </cell>
          <cell r="AI3103">
            <v>9.0170028725908666E-2</v>
          </cell>
        </row>
        <row r="3104">
          <cell r="AG3104">
            <v>9.4390037663546839E-2</v>
          </cell>
          <cell r="AI3104">
            <v>9.4390037663546839E-2</v>
          </cell>
        </row>
        <row r="3105">
          <cell r="AG3105">
            <v>4.2977180938795607E-2</v>
          </cell>
          <cell r="AI3105">
            <v>1.8361105537854933E-2</v>
          </cell>
        </row>
        <row r="3106">
          <cell r="AG3106">
            <v>0</v>
          </cell>
          <cell r="AI3106">
            <v>0</v>
          </cell>
        </row>
        <row r="3107">
          <cell r="AG3107">
            <v>0</v>
          </cell>
          <cell r="AI3107">
            <v>0</v>
          </cell>
        </row>
        <row r="3108">
          <cell r="AG3108">
            <v>0</v>
          </cell>
          <cell r="AI3108">
            <v>0</v>
          </cell>
        </row>
        <row r="3109">
          <cell r="AG3109">
            <v>5.7226381222707165E-2</v>
          </cell>
          <cell r="AI3109">
            <v>5.7226381222707165E-2</v>
          </cell>
        </row>
        <row r="3110">
          <cell r="AG3110">
            <v>5.135554398401658E-2</v>
          </cell>
          <cell r="AI3110">
            <v>5.135554398401658E-2</v>
          </cell>
        </row>
        <row r="3111">
          <cell r="AG3111">
            <v>5.1689454385253466E-3</v>
          </cell>
          <cell r="AI3111">
            <v>5.1689454385253466E-3</v>
          </cell>
        </row>
        <row r="3112">
          <cell r="AG3112">
            <v>4.376374583583041E-3</v>
          </cell>
          <cell r="AI3112">
            <v>4.376374583583041E-3</v>
          </cell>
        </row>
        <row r="3113">
          <cell r="AG3113">
            <v>6.8257073739320884E-2</v>
          </cell>
          <cell r="AI3113">
            <v>6.8257073739320884E-2</v>
          </cell>
        </row>
        <row r="3114">
          <cell r="AG3114">
            <v>1.1958887949056734E-2</v>
          </cell>
          <cell r="AI3114">
            <v>1.1958887949056734E-2</v>
          </cell>
        </row>
        <row r="3115">
          <cell r="AG3115">
            <v>8.1264986765592351E-2</v>
          </cell>
          <cell r="AI3115">
            <v>8.1264986765592351E-2</v>
          </cell>
        </row>
        <row r="3116">
          <cell r="AG3116">
            <v>0.23606776848759292</v>
          </cell>
          <cell r="AI3116">
            <v>0.23606776848759292</v>
          </cell>
        </row>
        <row r="3117">
          <cell r="AG3117">
            <v>5.8871743504271906E-2</v>
          </cell>
          <cell r="AI3117">
            <v>5.8871743504271906E-2</v>
          </cell>
        </row>
        <row r="3118">
          <cell r="AG3118">
            <v>0</v>
          </cell>
          <cell r="AI3118">
            <v>0</v>
          </cell>
        </row>
        <row r="3119">
          <cell r="AG3119">
            <v>2.5384614673944618E-3</v>
          </cell>
          <cell r="AI3119">
            <v>0</v>
          </cell>
        </row>
        <row r="3120">
          <cell r="AG3120">
            <v>2.5384614673944618E-3</v>
          </cell>
          <cell r="AI3120">
            <v>0</v>
          </cell>
        </row>
        <row r="3121">
          <cell r="AG3121">
            <v>2.5384614673944618E-3</v>
          </cell>
          <cell r="AI3121">
            <v>0</v>
          </cell>
        </row>
        <row r="3122">
          <cell r="AG3122">
            <v>2.5384614673944618E-3</v>
          </cell>
          <cell r="AI3122">
            <v>0</v>
          </cell>
        </row>
        <row r="3123">
          <cell r="AG3123">
            <v>2.5384614673944618E-3</v>
          </cell>
          <cell r="AI3123">
            <v>0</v>
          </cell>
        </row>
        <row r="3124">
          <cell r="AG3124">
            <v>2.5384614673944618E-3</v>
          </cell>
          <cell r="AI3124">
            <v>0</v>
          </cell>
        </row>
        <row r="3125">
          <cell r="AG3125">
            <v>2.5384614673944618E-3</v>
          </cell>
          <cell r="AI3125">
            <v>0</v>
          </cell>
        </row>
        <row r="3126">
          <cell r="AG3126">
            <v>2.5384614673944618E-3</v>
          </cell>
          <cell r="AI3126">
            <v>2.5384614673944618E-3</v>
          </cell>
        </row>
        <row r="3127">
          <cell r="AG3127">
            <v>0.13093271622132688</v>
          </cell>
          <cell r="AI3127">
            <v>0.11000000000000001</v>
          </cell>
        </row>
        <row r="3128">
          <cell r="AG3128">
            <v>4.9048720949978662E-2</v>
          </cell>
          <cell r="AI3128">
            <v>4.9048720949978662E-2</v>
          </cell>
        </row>
        <row r="3129">
          <cell r="AG3129">
            <v>4.1966920150313166E-3</v>
          </cell>
          <cell r="AI3129">
            <v>1.7929492655090488E-3</v>
          </cell>
        </row>
        <row r="3130">
          <cell r="AG3130">
            <v>0.10798451153658468</v>
          </cell>
          <cell r="AI3130">
            <v>1.8160041222652155E-2</v>
          </cell>
        </row>
        <row r="3131">
          <cell r="AG3131">
            <v>0.27357633347192756</v>
          </cell>
          <cell r="AI3131">
            <v>0.27357633347192756</v>
          </cell>
        </row>
        <row r="3132">
          <cell r="AG3132">
            <v>0.14434700488704408</v>
          </cell>
          <cell r="AI3132">
            <v>0.14434700488704408</v>
          </cell>
        </row>
        <row r="3133">
          <cell r="AG3133">
            <v>1.3281181651206744E-2</v>
          </cell>
          <cell r="AI3133">
            <v>1.3281181651206744E-2</v>
          </cell>
        </row>
        <row r="3134">
          <cell r="AG3134">
            <v>1.5196480619086405E-2</v>
          </cell>
          <cell r="AI3134">
            <v>1.5196480619086405E-2</v>
          </cell>
        </row>
        <row r="3135">
          <cell r="AG3135">
            <v>3.6546782419869944E-2</v>
          </cell>
          <cell r="AI3135">
            <v>3.6546782419869944E-2</v>
          </cell>
        </row>
        <row r="3136">
          <cell r="AG3136">
            <v>9.0153069639266573E-2</v>
          </cell>
          <cell r="AI3136">
            <v>9.0153069639266573E-2</v>
          </cell>
        </row>
        <row r="3137">
          <cell r="AG3137">
            <v>0</v>
          </cell>
          <cell r="AI3137">
            <v>0</v>
          </cell>
        </row>
        <row r="3138">
          <cell r="AG3138">
            <v>1.6801259345532595E-2</v>
          </cell>
          <cell r="AI3138">
            <v>1.6801259345532595E-2</v>
          </cell>
        </row>
        <row r="3139">
          <cell r="AG3139">
            <v>0</v>
          </cell>
          <cell r="AI3139">
            <v>0</v>
          </cell>
        </row>
        <row r="3140">
          <cell r="AG3140">
            <v>0.18223810807293053</v>
          </cell>
          <cell r="AI3140">
            <v>0.18223810807293053</v>
          </cell>
        </row>
        <row r="3141">
          <cell r="AG3141">
            <v>0.14500052798803412</v>
          </cell>
          <cell r="AI3141">
            <v>0.14500052798803412</v>
          </cell>
        </row>
        <row r="3142">
          <cell r="AG3142">
            <v>1.3844326082467166E-3</v>
          </cell>
          <cell r="AI3142">
            <v>1.3844326082467166E-3</v>
          </cell>
        </row>
        <row r="3143">
          <cell r="AG3143">
            <v>2.9230767717728246E-3</v>
          </cell>
          <cell r="AI3143">
            <v>0</v>
          </cell>
        </row>
        <row r="3144">
          <cell r="AG3144">
            <v>2.9230767717728246E-3</v>
          </cell>
          <cell r="AI3144">
            <v>0</v>
          </cell>
        </row>
        <row r="3145">
          <cell r="AG3145">
            <v>2.9230767717728246E-3</v>
          </cell>
          <cell r="AI3145">
            <v>0</v>
          </cell>
        </row>
        <row r="3146">
          <cell r="AG3146">
            <v>2.9230767717728246E-3</v>
          </cell>
          <cell r="AI3146">
            <v>0</v>
          </cell>
        </row>
        <row r="3147">
          <cell r="AG3147">
            <v>2.9230767717728246E-3</v>
          </cell>
          <cell r="AI3147">
            <v>0</v>
          </cell>
        </row>
        <row r="3148">
          <cell r="AG3148">
            <v>2.9230767717728246E-3</v>
          </cell>
          <cell r="AI3148">
            <v>0</v>
          </cell>
        </row>
        <row r="3149">
          <cell r="AG3149">
            <v>2.9230767717728246E-3</v>
          </cell>
          <cell r="AI3149">
            <v>0</v>
          </cell>
        </row>
        <row r="3150">
          <cell r="AG3150">
            <v>2.9230767717728246E-3</v>
          </cell>
          <cell r="AI3150">
            <v>2.9230767717728246E-3</v>
          </cell>
        </row>
        <row r="3151">
          <cell r="AG3151">
            <v>0.11533277820549374</v>
          </cell>
          <cell r="AI3151">
            <v>0.11000000000000001</v>
          </cell>
        </row>
        <row r="3152">
          <cell r="AG3152">
            <v>0.13011079307838683</v>
          </cell>
          <cell r="AI3152">
            <v>0.13011079307838683</v>
          </cell>
        </row>
        <row r="3153">
          <cell r="AG3153">
            <v>1.6142636274203398E-2</v>
          </cell>
          <cell r="AI3153">
            <v>6.8966051708220797E-3</v>
          </cell>
        </row>
        <row r="3154">
          <cell r="AG3154">
            <v>5.2125757237594305E-3</v>
          </cell>
          <cell r="AI3154">
            <v>8.7661266113702385E-4</v>
          </cell>
        </row>
        <row r="3155">
          <cell r="AG3155">
            <v>1.2045814141415864E-2</v>
          </cell>
          <cell r="AI3155">
            <v>1.2045814141415864E-2</v>
          </cell>
        </row>
        <row r="3156">
          <cell r="AG3156">
            <v>5.5482034541777178E-4</v>
          </cell>
          <cell r="AI3156">
            <v>5.5482034541777178E-4</v>
          </cell>
        </row>
        <row r="3157">
          <cell r="AG3157">
            <v>1.2230397367578879E-2</v>
          </cell>
          <cell r="AI3157">
            <v>1.2230397367578879E-2</v>
          </cell>
        </row>
        <row r="3158">
          <cell r="AG3158">
            <v>0</v>
          </cell>
          <cell r="AI3158">
            <v>0</v>
          </cell>
        </row>
        <row r="3159">
          <cell r="AG3159">
            <v>1.4165284713639755E-2</v>
          </cell>
          <cell r="AI3159">
            <v>1.4165284713639755E-2</v>
          </cell>
        </row>
        <row r="3160">
          <cell r="AG3160">
            <v>0</v>
          </cell>
          <cell r="AI3160">
            <v>0</v>
          </cell>
        </row>
        <row r="3161">
          <cell r="AG3161">
            <v>1.7363896734271814E-2</v>
          </cell>
          <cell r="AI3161">
            <v>1.7363896734271814E-2</v>
          </cell>
        </row>
        <row r="3162">
          <cell r="AG3162">
            <v>5.9495112590948101E-3</v>
          </cell>
          <cell r="AI3162">
            <v>5.9495112590948101E-3</v>
          </cell>
        </row>
        <row r="3163">
          <cell r="AG3163">
            <v>1.1752211399162542E-2</v>
          </cell>
          <cell r="AI3163">
            <v>1.1752211399162542E-2</v>
          </cell>
        </row>
        <row r="3164">
          <cell r="AG3164">
            <v>0.16877804016747142</v>
          </cell>
          <cell r="AI3164">
            <v>0.16877804016747142</v>
          </cell>
        </row>
        <row r="3165">
          <cell r="AG3165">
            <v>0.10132813372288388</v>
          </cell>
          <cell r="AI3165">
            <v>0.10132813372288388</v>
          </cell>
        </row>
        <row r="3166">
          <cell r="AG3166">
            <v>2.5511668657906134E-2</v>
          </cell>
          <cell r="AI3166">
            <v>2.5511668657906134E-2</v>
          </cell>
        </row>
        <row r="3167">
          <cell r="AG3167">
            <v>3.384615251651177E-3</v>
          </cell>
          <cell r="AI3167">
            <v>0</v>
          </cell>
        </row>
        <row r="3168">
          <cell r="AG3168">
            <v>3.384615251651177E-3</v>
          </cell>
          <cell r="AI3168">
            <v>0</v>
          </cell>
        </row>
        <row r="3169">
          <cell r="AG3169">
            <v>3.384615251651177E-3</v>
          </cell>
          <cell r="AI3169">
            <v>0</v>
          </cell>
        </row>
        <row r="3170">
          <cell r="AG3170">
            <v>3.384615251651177E-3</v>
          </cell>
          <cell r="AI3170">
            <v>0</v>
          </cell>
        </row>
        <row r="3171">
          <cell r="AG3171">
            <v>3.384615251651177E-3</v>
          </cell>
          <cell r="AI3171">
            <v>0</v>
          </cell>
        </row>
        <row r="3172">
          <cell r="AG3172">
            <v>3.384615251651177E-3</v>
          </cell>
          <cell r="AI3172">
            <v>0</v>
          </cell>
        </row>
        <row r="3173">
          <cell r="AG3173">
            <v>3.384615251651177E-3</v>
          </cell>
          <cell r="AI3173">
            <v>0</v>
          </cell>
        </row>
        <row r="3174">
          <cell r="AG3174">
            <v>3.384615251651177E-3</v>
          </cell>
          <cell r="AI3174">
            <v>3.384615251651177E-3</v>
          </cell>
        </row>
        <row r="3175">
          <cell r="AG3175">
            <v>0.12246220830309117</v>
          </cell>
          <cell r="AI3175">
            <v>0.11000000000000001</v>
          </cell>
        </row>
        <row r="3176">
          <cell r="AG3176">
            <v>4.8510969662110208E-2</v>
          </cell>
          <cell r="AI3176">
            <v>4.8510969662110208E-2</v>
          </cell>
        </row>
        <row r="3177">
          <cell r="AG3177">
            <v>2.7870152954766417E-3</v>
          </cell>
          <cell r="AI3177">
            <v>1.1906942442022497E-3</v>
          </cell>
        </row>
        <row r="3178">
          <cell r="AG3178">
            <v>4.8250125146745218E-3</v>
          </cell>
          <cell r="AI3178">
            <v>8.1143513008914941E-4</v>
          </cell>
        </row>
        <row r="3179">
          <cell r="AG3179">
            <v>0</v>
          </cell>
          <cell r="AI3179">
            <v>0</v>
          </cell>
        </row>
        <row r="3180">
          <cell r="AG3180">
            <v>2.5920381007461826E-2</v>
          </cell>
          <cell r="AI3180">
            <v>2.5920381007461826E-2</v>
          </cell>
        </row>
        <row r="3181">
          <cell r="AG3181">
            <v>2.6691166134857666E-3</v>
          </cell>
          <cell r="AI3181">
            <v>2.6691166134857666E-3</v>
          </cell>
        </row>
        <row r="3182">
          <cell r="AG3182">
            <v>2.1965953259101442E-2</v>
          </cell>
          <cell r="AI3182">
            <v>2.1965953259101442E-2</v>
          </cell>
        </row>
        <row r="3183">
          <cell r="AG3183">
            <v>1.6963264404107579E-2</v>
          </cell>
          <cell r="AI3183">
            <v>1.6963264404107579E-2</v>
          </cell>
        </row>
        <row r="3184">
          <cell r="AG3184">
            <v>2.3777073344039591E-2</v>
          </cell>
          <cell r="AI3184">
            <v>2.3777073344039591E-2</v>
          </cell>
        </row>
        <row r="3185">
          <cell r="AG3185">
            <v>1.205922950060887E-2</v>
          </cell>
          <cell r="AI3185">
            <v>1.205922950060887E-2</v>
          </cell>
        </row>
        <row r="3186">
          <cell r="AG3186">
            <v>1.3183633068991833E-2</v>
          </cell>
          <cell r="AI3186">
            <v>1.3183633068991833E-2</v>
          </cell>
        </row>
        <row r="3187">
          <cell r="AG3187">
            <v>5.4813525790068776E-2</v>
          </cell>
          <cell r="AI3187">
            <v>5.4813525790068776E-2</v>
          </cell>
        </row>
        <row r="3188">
          <cell r="AG3188">
            <v>0.22132260040162025</v>
          </cell>
          <cell r="AI3188">
            <v>0.22132260040162025</v>
          </cell>
        </row>
        <row r="3189">
          <cell r="AG3189">
            <v>0.15581565178438739</v>
          </cell>
          <cell r="AI3189">
            <v>0.15581565178438739</v>
          </cell>
        </row>
        <row r="3190">
          <cell r="AG3190">
            <v>0</v>
          </cell>
          <cell r="AI3190">
            <v>0</v>
          </cell>
        </row>
        <row r="3191">
          <cell r="AG3191">
            <v>2.7692306500214799E-3</v>
          </cell>
          <cell r="AI3191">
            <v>0</v>
          </cell>
        </row>
        <row r="3192">
          <cell r="AG3192">
            <v>2.7692306500214799E-3</v>
          </cell>
          <cell r="AI3192">
            <v>0</v>
          </cell>
        </row>
        <row r="3193">
          <cell r="AG3193">
            <v>2.7692306500214799E-3</v>
          </cell>
          <cell r="AI3193">
            <v>0</v>
          </cell>
        </row>
        <row r="3194">
          <cell r="AG3194">
            <v>2.7692306500214799E-3</v>
          </cell>
          <cell r="AI3194">
            <v>0</v>
          </cell>
        </row>
        <row r="3195">
          <cell r="AG3195">
            <v>2.7692306500214799E-3</v>
          </cell>
          <cell r="AI3195">
            <v>0</v>
          </cell>
        </row>
        <row r="3196">
          <cell r="AG3196">
            <v>2.7692306500214799E-3</v>
          </cell>
          <cell r="AI3196">
            <v>0</v>
          </cell>
        </row>
        <row r="3197">
          <cell r="AG3197">
            <v>2.7692306500214799E-3</v>
          </cell>
          <cell r="AI3197">
            <v>0</v>
          </cell>
        </row>
        <row r="3198">
          <cell r="AG3198">
            <v>2.7692306500214799E-3</v>
          </cell>
          <cell r="AI3198">
            <v>2.7692306500214799E-3</v>
          </cell>
        </row>
        <row r="3199">
          <cell r="AG3199">
            <v>0.11481505472456489</v>
          </cell>
          <cell r="AI3199">
            <v>0.11000000000000001</v>
          </cell>
        </row>
        <row r="3200">
          <cell r="AG3200">
            <v>5.7285010903857611E-2</v>
          </cell>
          <cell r="AI3200">
            <v>5.7285010903857611E-2</v>
          </cell>
        </row>
        <row r="3201">
          <cell r="AG3201">
            <v>0</v>
          </cell>
          <cell r="AI3201">
            <v>0</v>
          </cell>
        </row>
        <row r="3202">
          <cell r="AG3202">
            <v>4.7340261583221415E-3</v>
          </cell>
          <cell r="AI3202">
            <v>7.9613371363093503E-4</v>
          </cell>
        </row>
        <row r="3203">
          <cell r="AG3203">
            <v>1.2080017310403486E-2</v>
          </cell>
          <cell r="AI3203">
            <v>1.2080017310403486E-2</v>
          </cell>
        </row>
        <row r="3204">
          <cell r="AG3204">
            <v>1.1306780959367548E-2</v>
          </cell>
          <cell r="AI3204">
            <v>1.1306780959367548E-2</v>
          </cell>
        </row>
        <row r="3205">
          <cell r="AG3205">
            <v>2.9601969875275538E-2</v>
          </cell>
          <cell r="AI3205">
            <v>2.9601969875275538E-2</v>
          </cell>
        </row>
        <row r="3206">
          <cell r="AG3206">
            <v>4.6076433006279664E-2</v>
          </cell>
          <cell r="AI3206">
            <v>4.6076433006279664E-2</v>
          </cell>
        </row>
        <row r="3207">
          <cell r="AG3207">
            <v>0</v>
          </cell>
          <cell r="AI3207">
            <v>0</v>
          </cell>
        </row>
        <row r="3208">
          <cell r="AG3208">
            <v>2.4842409325200477E-4</v>
          </cell>
          <cell r="AI3208">
            <v>2.4842409325200477E-4</v>
          </cell>
        </row>
        <row r="3209">
          <cell r="AG3209">
            <v>0</v>
          </cell>
          <cell r="AI3209">
            <v>0</v>
          </cell>
        </row>
        <row r="3210">
          <cell r="AG3210">
            <v>2.061673372647644E-2</v>
          </cell>
          <cell r="AI3210">
            <v>2.061673372647644E-2</v>
          </cell>
        </row>
        <row r="3211">
          <cell r="AG3211">
            <v>3.8672710084015863E-2</v>
          </cell>
          <cell r="AI3211">
            <v>3.8672710084015863E-2</v>
          </cell>
        </row>
        <row r="3212">
          <cell r="AG3212">
            <v>0.15889535984628922</v>
          </cell>
          <cell r="AI3212">
            <v>0.15889535984628922</v>
          </cell>
        </row>
        <row r="3213">
          <cell r="AG3213">
            <v>0.13147094820273919</v>
          </cell>
          <cell r="AI3213">
            <v>0.13147094820273919</v>
          </cell>
        </row>
        <row r="3214">
          <cell r="AG3214">
            <v>3.8273055497890281E-3</v>
          </cell>
          <cell r="AI3214">
            <v>3.8273055497890281E-3</v>
          </cell>
        </row>
        <row r="3215">
          <cell r="AG3215">
            <v>2.9999998326484976E-3</v>
          </cell>
          <cell r="AI3215">
            <v>0</v>
          </cell>
        </row>
        <row r="3216">
          <cell r="AG3216">
            <v>2.9999998326484976E-3</v>
          </cell>
          <cell r="AI3216">
            <v>0</v>
          </cell>
        </row>
        <row r="3217">
          <cell r="AG3217">
            <v>2.9999998326484976E-3</v>
          </cell>
          <cell r="AI3217">
            <v>0</v>
          </cell>
        </row>
        <row r="3218">
          <cell r="AG3218">
            <v>2.9999998326484976E-3</v>
          </cell>
          <cell r="AI3218">
            <v>0</v>
          </cell>
        </row>
        <row r="3219">
          <cell r="AG3219">
            <v>2.9999998326484976E-3</v>
          </cell>
          <cell r="AI3219">
            <v>0</v>
          </cell>
        </row>
        <row r="3220">
          <cell r="AG3220">
            <v>2.9999998326484976E-3</v>
          </cell>
          <cell r="AI3220">
            <v>0</v>
          </cell>
        </row>
        <row r="3221">
          <cell r="AG3221">
            <v>2.9999998326484976E-3</v>
          </cell>
          <cell r="AI3221">
            <v>0</v>
          </cell>
        </row>
        <row r="3222">
          <cell r="AG3222">
            <v>2.9999998326484976E-3</v>
          </cell>
          <cell r="AI3222">
            <v>2.9999998326484976E-3</v>
          </cell>
        </row>
        <row r="3223">
          <cell r="AG3223">
            <v>9.3434193914497921E-2</v>
          </cell>
          <cell r="AI3223">
            <v>9.3434193914497921E-2</v>
          </cell>
        </row>
        <row r="3224">
          <cell r="AG3224">
            <v>0.13087173881583314</v>
          </cell>
          <cell r="AI3224">
            <v>0.13087173881583314</v>
          </cell>
        </row>
        <row r="3225">
          <cell r="AG3225">
            <v>3.7478749355195E-3</v>
          </cell>
          <cell r="AI3225">
            <v>1.6012015150960077E-3</v>
          </cell>
        </row>
        <row r="3226">
          <cell r="AG3226">
            <v>0</v>
          </cell>
          <cell r="AI3226">
            <v>0</v>
          </cell>
        </row>
        <row r="3227">
          <cell r="AG3227">
            <v>9.9945692825917556E-3</v>
          </cell>
          <cell r="AI3227">
            <v>9.9945692825917556E-3</v>
          </cell>
        </row>
        <row r="3228">
          <cell r="AG3228">
            <v>0</v>
          </cell>
          <cell r="AI3228">
            <v>0</v>
          </cell>
        </row>
        <row r="3229">
          <cell r="AG3229">
            <v>1.5118927179393251E-2</v>
          </cell>
          <cell r="AI3229">
            <v>1.5118927179393251E-2</v>
          </cell>
        </row>
        <row r="3230">
          <cell r="AG3230">
            <v>1.5520614566090062E-2</v>
          </cell>
          <cell r="AI3230">
            <v>1.5520614566090062E-2</v>
          </cell>
        </row>
        <row r="3231">
          <cell r="AG3231">
            <v>7.4099826340553662E-3</v>
          </cell>
          <cell r="AI3231">
            <v>7.4099826340553662E-3</v>
          </cell>
        </row>
        <row r="3232">
          <cell r="AG3232">
            <v>0</v>
          </cell>
          <cell r="AI3232">
            <v>0</v>
          </cell>
        </row>
        <row r="3233">
          <cell r="AG3233">
            <v>0</v>
          </cell>
          <cell r="AI3233">
            <v>0</v>
          </cell>
        </row>
        <row r="3234">
          <cell r="AG3234">
            <v>0</v>
          </cell>
          <cell r="AI3234">
            <v>0</v>
          </cell>
        </row>
        <row r="3235">
          <cell r="AG3235">
            <v>0.34106054996966667</v>
          </cell>
          <cell r="AI3235">
            <v>0.34106054996966667</v>
          </cell>
        </row>
        <row r="3236">
          <cell r="AG3236">
            <v>0.4342265778752456</v>
          </cell>
          <cell r="AI3236">
            <v>0.4342265778752456</v>
          </cell>
        </row>
        <row r="3237">
          <cell r="AG3237">
            <v>0.13571328878971822</v>
          </cell>
          <cell r="AI3237">
            <v>0.13571328878971822</v>
          </cell>
        </row>
        <row r="3238">
          <cell r="AG3238">
            <v>5.0615922612069746E-3</v>
          </cell>
          <cell r="AI3238">
            <v>5.0615922612069746E-3</v>
          </cell>
        </row>
        <row r="3239">
          <cell r="AG3239">
            <v>3.0769230654606452E-3</v>
          </cell>
          <cell r="AI3239">
            <v>0</v>
          </cell>
        </row>
        <row r="3240">
          <cell r="AG3240">
            <v>3.0769230654606452E-3</v>
          </cell>
          <cell r="AI3240">
            <v>0</v>
          </cell>
        </row>
        <row r="3241">
          <cell r="AG3241">
            <v>3.0769230654606452E-3</v>
          </cell>
          <cell r="AI3241">
            <v>0</v>
          </cell>
        </row>
        <row r="3242">
          <cell r="AG3242">
            <v>3.0769230654606452E-3</v>
          </cell>
          <cell r="AI3242">
            <v>0</v>
          </cell>
        </row>
        <row r="3243">
          <cell r="AG3243">
            <v>3.0769230654606452E-3</v>
          </cell>
          <cell r="AI3243">
            <v>0</v>
          </cell>
        </row>
        <row r="3244">
          <cell r="AG3244">
            <v>3.0769230654606452E-3</v>
          </cell>
          <cell r="AI3244">
            <v>0</v>
          </cell>
        </row>
        <row r="3245">
          <cell r="AG3245">
            <v>3.0769230654606452E-3</v>
          </cell>
          <cell r="AI3245">
            <v>0</v>
          </cell>
        </row>
        <row r="3246">
          <cell r="AG3246">
            <v>3.0769230654606452E-3</v>
          </cell>
          <cell r="AI3246">
            <v>3.0769230654606452E-3</v>
          </cell>
        </row>
        <row r="3247">
          <cell r="AG3247">
            <v>0.12732709509142295</v>
          </cell>
          <cell r="AI3247">
            <v>0.11000000000000001</v>
          </cell>
        </row>
        <row r="3248">
          <cell r="AG3248">
            <v>0.21315132294167052</v>
          </cell>
          <cell r="AI3248">
            <v>0.21315132294167052</v>
          </cell>
        </row>
        <row r="3249">
          <cell r="AG3249">
            <v>8.3945751450601944E-2</v>
          </cell>
          <cell r="AI3249">
            <v>3.5864074100953248E-2</v>
          </cell>
        </row>
        <row r="3250">
          <cell r="AG3250">
            <v>0</v>
          </cell>
          <cell r="AI3250">
            <v>0</v>
          </cell>
        </row>
        <row r="3251">
          <cell r="AG3251">
            <v>0</v>
          </cell>
          <cell r="AI3251">
            <v>0</v>
          </cell>
        </row>
        <row r="3252">
          <cell r="AG3252">
            <v>0</v>
          </cell>
          <cell r="AI3252">
            <v>0</v>
          </cell>
        </row>
        <row r="3253">
          <cell r="AG3253">
            <v>4.9654155625695568E-3</v>
          </cell>
          <cell r="AI3253">
            <v>4.9654155625695568E-3</v>
          </cell>
        </row>
        <row r="3254">
          <cell r="AG3254">
            <v>5.1894302338873115E-3</v>
          </cell>
          <cell r="AI3254">
            <v>5.1894302338873115E-3</v>
          </cell>
        </row>
        <row r="3255">
          <cell r="AG3255">
            <v>0.14662832575335355</v>
          </cell>
          <cell r="AI3255">
            <v>0.14662832575335355</v>
          </cell>
        </row>
        <row r="3256">
          <cell r="AG3256">
            <v>5.9062246530330549E-2</v>
          </cell>
          <cell r="AI3256">
            <v>5.9062246530330549E-2</v>
          </cell>
        </row>
        <row r="3257">
          <cell r="AG3257">
            <v>0.47879829047223388</v>
          </cell>
          <cell r="AI3257">
            <v>0.47879829047223388</v>
          </cell>
        </row>
        <row r="3258">
          <cell r="AG3258">
            <v>0.31552434641499671</v>
          </cell>
          <cell r="AI3258">
            <v>0.31552434641499671</v>
          </cell>
        </row>
        <row r="3259">
          <cell r="AG3259">
            <v>0.13414707166989681</v>
          </cell>
          <cell r="AI3259">
            <v>0.13414707166989681</v>
          </cell>
        </row>
        <row r="3260">
          <cell r="AG3260">
            <v>0.23130620924305179</v>
          </cell>
          <cell r="AI3260">
            <v>0.23130620924305179</v>
          </cell>
        </row>
        <row r="3261">
          <cell r="AG3261">
            <v>9.5661478041690895E-2</v>
          </cell>
          <cell r="AI3261">
            <v>9.5661478041690895E-2</v>
          </cell>
        </row>
        <row r="3262">
          <cell r="AG3262">
            <v>0</v>
          </cell>
          <cell r="AI3262">
            <v>0</v>
          </cell>
        </row>
        <row r="3263">
          <cell r="AG3263">
            <v>3.2307691298998323E-3</v>
          </cell>
          <cell r="AI3263">
            <v>0</v>
          </cell>
        </row>
        <row r="3264">
          <cell r="AG3264">
            <v>3.2307691298998323E-3</v>
          </cell>
          <cell r="AI3264">
            <v>0</v>
          </cell>
        </row>
        <row r="3265">
          <cell r="AG3265">
            <v>3.2307691298998323E-3</v>
          </cell>
          <cell r="AI3265">
            <v>0</v>
          </cell>
        </row>
        <row r="3266">
          <cell r="AG3266">
            <v>3.2307691298998323E-3</v>
          </cell>
          <cell r="AI3266">
            <v>0</v>
          </cell>
        </row>
        <row r="3267">
          <cell r="AG3267">
            <v>3.2307691298998323E-3</v>
          </cell>
          <cell r="AI3267">
            <v>0</v>
          </cell>
        </row>
        <row r="3268">
          <cell r="AG3268">
            <v>3.2307691298998323E-3</v>
          </cell>
          <cell r="AI3268">
            <v>0</v>
          </cell>
        </row>
        <row r="3269">
          <cell r="AG3269">
            <v>3.2307691298998323E-3</v>
          </cell>
          <cell r="AI3269">
            <v>0</v>
          </cell>
        </row>
        <row r="3270">
          <cell r="AG3270">
            <v>3.2307691298998323E-3</v>
          </cell>
          <cell r="AI3270">
            <v>3.2307691298998323E-3</v>
          </cell>
        </row>
        <row r="3271">
          <cell r="AG3271">
            <v>0.12214395331093986</v>
          </cell>
          <cell r="AI3271">
            <v>0.11000000000000001</v>
          </cell>
        </row>
        <row r="3272">
          <cell r="AG3272">
            <v>0.11009713603595406</v>
          </cell>
          <cell r="AI3272">
            <v>0.11009713603595406</v>
          </cell>
        </row>
        <row r="3273">
          <cell r="AG3273">
            <v>0</v>
          </cell>
          <cell r="AI3273">
            <v>0</v>
          </cell>
        </row>
        <row r="3274">
          <cell r="AG3274">
            <v>0.17879832029587212</v>
          </cell>
          <cell r="AI3274">
            <v>3.0068986939982931E-2</v>
          </cell>
        </row>
        <row r="3275">
          <cell r="AG3275">
            <v>0.21188035054411758</v>
          </cell>
          <cell r="AI3275">
            <v>0.21188035054411758</v>
          </cell>
        </row>
        <row r="3276">
          <cell r="AG3276">
            <v>4.1946314090960862E-2</v>
          </cell>
          <cell r="AI3276">
            <v>4.1946314090960862E-2</v>
          </cell>
        </row>
        <row r="3277">
          <cell r="AG3277">
            <v>4.9635201922121244E-2</v>
          </cell>
          <cell r="AI3277">
            <v>4.9635201922121244E-2</v>
          </cell>
        </row>
        <row r="3278">
          <cell r="AG3278">
            <v>0.52655514014872851</v>
          </cell>
          <cell r="AI3278">
            <v>0.52655514014872851</v>
          </cell>
        </row>
        <row r="3279">
          <cell r="AG3279">
            <v>9.6345525303694734E-3</v>
          </cell>
          <cell r="AI3279">
            <v>9.6345525303694734E-3</v>
          </cell>
        </row>
        <row r="3280">
          <cell r="AG3280">
            <v>0</v>
          </cell>
          <cell r="AI3280">
            <v>0</v>
          </cell>
        </row>
        <row r="3281">
          <cell r="AG3281">
            <v>0</v>
          </cell>
          <cell r="AI3281">
            <v>0</v>
          </cell>
        </row>
        <row r="3282">
          <cell r="AG3282">
            <v>9.048812501283536E-2</v>
          </cell>
          <cell r="AI3282">
            <v>9.048812501283536E-2</v>
          </cell>
        </row>
        <row r="3283">
          <cell r="AG3283">
            <v>0.25114928540612358</v>
          </cell>
          <cell r="AI3283">
            <v>0.25114928540612358</v>
          </cell>
        </row>
        <row r="3284">
          <cell r="AG3284">
            <v>0.41236924517386797</v>
          </cell>
          <cell r="AI3284">
            <v>0.41236924517386797</v>
          </cell>
        </row>
        <row r="3285">
          <cell r="AG3285">
            <v>0.11626548799520048</v>
          </cell>
          <cell r="AI3285">
            <v>0.11626548799520048</v>
          </cell>
        </row>
        <row r="3286">
          <cell r="AG3286">
            <v>1.9193619520432838E-2</v>
          </cell>
          <cell r="AI3286">
            <v>1.9193619520432838E-2</v>
          </cell>
        </row>
        <row r="3287">
          <cell r="AG3287">
            <v>2.6923076464579654E-3</v>
          </cell>
          <cell r="AI3287">
            <v>0</v>
          </cell>
        </row>
        <row r="3288">
          <cell r="AG3288">
            <v>2.6923076464579654E-3</v>
          </cell>
          <cell r="AI3288">
            <v>0</v>
          </cell>
        </row>
        <row r="3289">
          <cell r="AG3289">
            <v>2.6923076464579654E-3</v>
          </cell>
          <cell r="AI3289">
            <v>0</v>
          </cell>
        </row>
        <row r="3290">
          <cell r="AG3290">
            <v>2.6923076464579654E-3</v>
          </cell>
          <cell r="AI3290">
            <v>0</v>
          </cell>
        </row>
        <row r="3291">
          <cell r="AG3291">
            <v>2.6923076464579654E-3</v>
          </cell>
          <cell r="AI3291">
            <v>0</v>
          </cell>
        </row>
        <row r="3292">
          <cell r="AG3292">
            <v>2.6923076464579654E-3</v>
          </cell>
          <cell r="AI3292">
            <v>0</v>
          </cell>
        </row>
        <row r="3293">
          <cell r="AG3293">
            <v>2.6923076464579654E-3</v>
          </cell>
          <cell r="AI3293">
            <v>0</v>
          </cell>
        </row>
        <row r="3294">
          <cell r="AG3294">
            <v>2.6923076464579654E-3</v>
          </cell>
          <cell r="AI3294">
            <v>2.6923076464579654E-3</v>
          </cell>
        </row>
        <row r="3295">
          <cell r="AG3295">
            <v>0.11906414624457275</v>
          </cell>
          <cell r="AI3295">
            <v>0.11000000000000001</v>
          </cell>
        </row>
        <row r="3296">
          <cell r="AG3296">
            <v>0.17517329543044127</v>
          </cell>
          <cell r="AI3296">
            <v>0.17517329543044127</v>
          </cell>
        </row>
        <row r="3297">
          <cell r="AG3297">
            <v>5.7022287313540594E-2</v>
          </cell>
          <cell r="AI3297">
            <v>2.4361584741094146E-2</v>
          </cell>
        </row>
        <row r="3298">
          <cell r="AG3298">
            <v>0.11272149022686959</v>
          </cell>
          <cell r="AI3298">
            <v>1.8956671471400875E-2</v>
          </cell>
        </row>
        <row r="3299">
          <cell r="AG3299">
            <v>0.10450508318610133</v>
          </cell>
          <cell r="AI3299">
            <v>0.10450508318610133</v>
          </cell>
        </row>
        <row r="3300">
          <cell r="AG3300">
            <v>4.8179754961209771E-3</v>
          </cell>
          <cell r="AI3300">
            <v>4.8179754961209771E-3</v>
          </cell>
        </row>
        <row r="3301">
          <cell r="AG3301">
            <v>1.560220395870413E-3</v>
          </cell>
          <cell r="AI3301">
            <v>1.560220395870413E-3</v>
          </cell>
        </row>
        <row r="3302">
          <cell r="AG3302">
            <v>0.1993111575607964</v>
          </cell>
          <cell r="AI3302">
            <v>0.1993111575607964</v>
          </cell>
        </row>
        <row r="3303">
          <cell r="AG3303">
            <v>0.47849791831949651</v>
          </cell>
          <cell r="AI3303">
            <v>0.47849791831949651</v>
          </cell>
        </row>
        <row r="3304">
          <cell r="AG3304">
            <v>9.3861615491741102E-2</v>
          </cell>
          <cell r="AI3304">
            <v>9.3861615491741102E-2</v>
          </cell>
        </row>
        <row r="3305">
          <cell r="AG3305">
            <v>8.6671753601454765E-2</v>
          </cell>
          <cell r="AI3305">
            <v>8.6671753601454765E-2</v>
          </cell>
        </row>
        <row r="3306">
          <cell r="AG3306">
            <v>9.7043966767351039E-2</v>
          </cell>
          <cell r="AI3306">
            <v>9.7043966767351039E-2</v>
          </cell>
        </row>
        <row r="3307">
          <cell r="AG3307">
            <v>0.19280263960678795</v>
          </cell>
          <cell r="AI3307">
            <v>0.19280263960678795</v>
          </cell>
        </row>
        <row r="3308">
          <cell r="AG3308">
            <v>1.054720994990112E-2</v>
          </cell>
          <cell r="AI3308">
            <v>1.054720994990112E-2</v>
          </cell>
        </row>
        <row r="3309">
          <cell r="AG3309">
            <v>2.5215784210379594E-2</v>
          </cell>
          <cell r="AI3309">
            <v>2.5215784210379594E-2</v>
          </cell>
        </row>
        <row r="3310">
          <cell r="AG3310">
            <v>1.7004782736644467E-2</v>
          </cell>
          <cell r="AI3310">
            <v>1.7004782736644467E-2</v>
          </cell>
        </row>
        <row r="3311">
          <cell r="AG3311">
            <v>3.46153831252685E-3</v>
          </cell>
          <cell r="AI3311">
            <v>0</v>
          </cell>
        </row>
        <row r="3312">
          <cell r="AG3312">
            <v>3.46153831252685E-3</v>
          </cell>
          <cell r="AI3312">
            <v>0</v>
          </cell>
        </row>
        <row r="3313">
          <cell r="AG3313">
            <v>3.46153831252685E-3</v>
          </cell>
          <cell r="AI3313">
            <v>0</v>
          </cell>
        </row>
        <row r="3314">
          <cell r="AG3314">
            <v>3.46153831252685E-3</v>
          </cell>
          <cell r="AI3314">
            <v>0</v>
          </cell>
        </row>
        <row r="3315">
          <cell r="AG3315">
            <v>3.46153831252685E-3</v>
          </cell>
          <cell r="AI3315">
            <v>0</v>
          </cell>
        </row>
        <row r="3316">
          <cell r="AG3316">
            <v>3.46153831252685E-3</v>
          </cell>
          <cell r="AI3316">
            <v>0</v>
          </cell>
        </row>
        <row r="3317">
          <cell r="AG3317">
            <v>3.46153831252685E-3</v>
          </cell>
          <cell r="AI3317">
            <v>0</v>
          </cell>
        </row>
        <row r="3318">
          <cell r="AG3318">
            <v>3.46153831252685E-3</v>
          </cell>
          <cell r="AI3318">
            <v>3.46153831252685E-3</v>
          </cell>
        </row>
        <row r="3319">
          <cell r="AG3319">
            <v>0.11348686530664226</v>
          </cell>
          <cell r="AI3319">
            <v>0.11000000000000001</v>
          </cell>
        </row>
        <row r="3320">
          <cell r="AG3320">
            <v>3.0360509906338529E-2</v>
          </cell>
          <cell r="AI3320">
            <v>3.0360509906338529E-2</v>
          </cell>
        </row>
        <row r="3321">
          <cell r="AG3321">
            <v>0.11039574056579592</v>
          </cell>
          <cell r="AI3321">
            <v>4.7164281118040129E-2</v>
          </cell>
        </row>
        <row r="3322">
          <cell r="AG3322">
            <v>1.7615438125044769E-3</v>
          </cell>
          <cell r="AI3322">
            <v>2.9624348710186239E-4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0.11643806593388598</v>
          </cell>
          <cell r="AI3325">
            <v>0.11643806593388598</v>
          </cell>
        </row>
        <row r="3326">
          <cell r="AG3326">
            <v>9.9987314633029623E-2</v>
          </cell>
          <cell r="AI3326">
            <v>9.9987314633029623E-2</v>
          </cell>
        </row>
        <row r="3327">
          <cell r="AG3327">
            <v>0.2131407111750836</v>
          </cell>
          <cell r="AI3327">
            <v>0.2131407111750836</v>
          </cell>
        </row>
        <row r="3328">
          <cell r="AG3328">
            <v>0.4128619747191028</v>
          </cell>
          <cell r="AI3328">
            <v>0.4128619747191028</v>
          </cell>
        </row>
        <row r="3329">
          <cell r="AG3329">
            <v>0.31531650489142182</v>
          </cell>
          <cell r="AI3329">
            <v>0.31531650489142182</v>
          </cell>
        </row>
        <row r="3330">
          <cell r="AG3330">
            <v>2.0901398859896857E-2</v>
          </cell>
          <cell r="AI3330">
            <v>2.0901398859896857E-2</v>
          </cell>
        </row>
        <row r="3331">
          <cell r="AG3331">
            <v>6.1922037747310955E-3</v>
          </cell>
          <cell r="AI3331">
            <v>6.1922037747310955E-3</v>
          </cell>
        </row>
        <row r="3332">
          <cell r="AG3332">
            <v>6.0832957660526765E-2</v>
          </cell>
          <cell r="AI3332">
            <v>6.0832957660526765E-2</v>
          </cell>
        </row>
        <row r="3333">
          <cell r="AG3333">
            <v>6.7434512572348754E-2</v>
          </cell>
          <cell r="AI3333">
            <v>6.7434512572348754E-2</v>
          </cell>
        </row>
        <row r="3334">
          <cell r="AG3334">
            <v>2.5820937330870909E-2</v>
          </cell>
          <cell r="AI3334">
            <v>2.5820937330870909E-2</v>
          </cell>
        </row>
        <row r="3335">
          <cell r="AG3335">
            <v>3.1538461263363182E-3</v>
          </cell>
          <cell r="AI3335">
            <v>0</v>
          </cell>
        </row>
        <row r="3336">
          <cell r="AG3336">
            <v>3.1538461263363182E-3</v>
          </cell>
          <cell r="AI3336">
            <v>0</v>
          </cell>
        </row>
        <row r="3337">
          <cell r="AG3337">
            <v>3.1538461263363182E-3</v>
          </cell>
          <cell r="AI3337">
            <v>0</v>
          </cell>
        </row>
        <row r="3338">
          <cell r="AG3338">
            <v>3.1538461263363182E-3</v>
          </cell>
          <cell r="AI3338">
            <v>0</v>
          </cell>
        </row>
        <row r="3339">
          <cell r="AG3339">
            <v>3.1538461263363182E-3</v>
          </cell>
          <cell r="AI3339">
            <v>0</v>
          </cell>
        </row>
        <row r="3340">
          <cell r="AG3340">
            <v>3.1538461263363182E-3</v>
          </cell>
          <cell r="AI3340">
            <v>0</v>
          </cell>
        </row>
        <row r="3341">
          <cell r="AG3341">
            <v>3.1538461263363182E-3</v>
          </cell>
          <cell r="AI3341">
            <v>0</v>
          </cell>
        </row>
        <row r="3342">
          <cell r="AG3342">
            <v>3.1538461263363182E-3</v>
          </cell>
          <cell r="AI3342">
            <v>3.1538461263363182E-3</v>
          </cell>
        </row>
        <row r="3343">
          <cell r="AG3343">
            <v>9.1344337136763348E-2</v>
          </cell>
          <cell r="AI3343">
            <v>9.1344337136763348E-2</v>
          </cell>
        </row>
        <row r="3344">
          <cell r="AG3344">
            <v>3.955951169665417E-2</v>
          </cell>
          <cell r="AI3344">
            <v>3.955951169665417E-2</v>
          </cell>
        </row>
        <row r="3345">
          <cell r="AG3345">
            <v>3.0287674744834958E-2</v>
          </cell>
          <cell r="AI3345">
            <v>1.293977828090003E-2</v>
          </cell>
        </row>
        <row r="3346">
          <cell r="AG3346">
            <v>2.9266573147541091E-3</v>
          </cell>
          <cell r="AI3346">
            <v>4.9218370972122882E-4</v>
          </cell>
        </row>
        <row r="3347">
          <cell r="AG3347">
            <v>4.8818056339626379E-3</v>
          </cell>
          <cell r="AI3347">
            <v>4.8818056339626379E-3</v>
          </cell>
        </row>
        <row r="3348">
          <cell r="AG3348">
            <v>0</v>
          </cell>
          <cell r="AI3348">
            <v>0</v>
          </cell>
        </row>
        <row r="3349">
          <cell r="AG3349">
            <v>6.3471067964143535E-2</v>
          </cell>
          <cell r="AI3349">
            <v>6.3471067964143535E-2</v>
          </cell>
        </row>
        <row r="3350">
          <cell r="AG3350">
            <v>0</v>
          </cell>
          <cell r="AI3350">
            <v>0</v>
          </cell>
        </row>
        <row r="3351">
          <cell r="AG3351">
            <v>0.19818061365359721</v>
          </cell>
          <cell r="AI3351">
            <v>0.19818061365359721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2.6923076464579658E-3</v>
          </cell>
          <cell r="AI3366">
            <v>2.6923076464579658E-3</v>
          </cell>
        </row>
        <row r="3367">
          <cell r="AG3367">
            <v>0.12372915276579345</v>
          </cell>
          <cell r="AI3367">
            <v>0.11000000000000001</v>
          </cell>
        </row>
        <row r="3368">
          <cell r="AG3368">
            <v>0.21568681645920729</v>
          </cell>
          <cell r="AI3368">
            <v>0.21568681645920729</v>
          </cell>
        </row>
        <row r="3369">
          <cell r="AG3369">
            <v>9.3683865744933099E-3</v>
          </cell>
          <cell r="AI3369">
            <v>4.002448063279495E-3</v>
          </cell>
        </row>
        <row r="3370">
          <cell r="AG3370">
            <v>0</v>
          </cell>
          <cell r="AI3370">
            <v>0</v>
          </cell>
        </row>
        <row r="3371">
          <cell r="AG3371">
            <v>1.0125936946024674E-2</v>
          </cell>
          <cell r="AI3371">
            <v>1.0125936946024674E-2</v>
          </cell>
        </row>
        <row r="3372">
          <cell r="AG3372">
            <v>0</v>
          </cell>
          <cell r="AI3372">
            <v>0</v>
          </cell>
        </row>
        <row r="3373">
          <cell r="AG3373">
            <v>2.0438746732441337E-2</v>
          </cell>
          <cell r="AI3373">
            <v>2.0438746732441337E-2</v>
          </cell>
        </row>
        <row r="3374">
          <cell r="AG3374">
            <v>0</v>
          </cell>
          <cell r="AI3374">
            <v>0</v>
          </cell>
        </row>
        <row r="3375">
          <cell r="AG3375">
            <v>6.8434354998928762E-2</v>
          </cell>
          <cell r="AI3375">
            <v>6.8434354998928762E-2</v>
          </cell>
        </row>
        <row r="3376">
          <cell r="AG3376">
            <v>0.22310021064027083</v>
          </cell>
          <cell r="AI3376">
            <v>0.22310021064027083</v>
          </cell>
        </row>
        <row r="3377">
          <cell r="AG3377">
            <v>0.15465538684633565</v>
          </cell>
          <cell r="AI3377">
            <v>0.15465538684633565</v>
          </cell>
        </row>
        <row r="3378">
          <cell r="AG3378">
            <v>0.2287584408869327</v>
          </cell>
          <cell r="AI3378">
            <v>0.2287584408869327</v>
          </cell>
        </row>
        <row r="3379">
          <cell r="AG3379">
            <v>0.19674638758242832</v>
          </cell>
          <cell r="AI3379">
            <v>0.19674638758242832</v>
          </cell>
        </row>
        <row r="3380">
          <cell r="AG3380">
            <v>0.11816097040846762</v>
          </cell>
          <cell r="AI3380">
            <v>0.11816097040846762</v>
          </cell>
        </row>
        <row r="3381">
          <cell r="AG3381">
            <v>5.5623318980852557E-2</v>
          </cell>
          <cell r="AI3381">
            <v>5.5623318980852557E-2</v>
          </cell>
        </row>
        <row r="3382">
          <cell r="AG3382">
            <v>1.4182009509738892E-2</v>
          </cell>
          <cell r="AI3382">
            <v>1.4182009509738892E-2</v>
          </cell>
        </row>
        <row r="3383">
          <cell r="AG3383">
            <v>3.3076922480876634E-3</v>
          </cell>
          <cell r="AI3383">
            <v>0</v>
          </cell>
        </row>
        <row r="3384">
          <cell r="AG3384">
            <v>3.3076922480876634E-3</v>
          </cell>
          <cell r="AI3384">
            <v>0</v>
          </cell>
        </row>
        <row r="3385">
          <cell r="AG3385">
            <v>3.3076922480876634E-3</v>
          </cell>
          <cell r="AI3385">
            <v>0</v>
          </cell>
        </row>
        <row r="3386">
          <cell r="AG3386">
            <v>3.3076922480876634E-3</v>
          </cell>
          <cell r="AI3386">
            <v>0</v>
          </cell>
        </row>
        <row r="3387">
          <cell r="AG3387">
            <v>3.3076922480876634E-3</v>
          </cell>
          <cell r="AI3387">
            <v>0</v>
          </cell>
        </row>
        <row r="3388">
          <cell r="AG3388">
            <v>3.3076922480876634E-3</v>
          </cell>
          <cell r="AI3388">
            <v>0</v>
          </cell>
        </row>
        <row r="3389">
          <cell r="AG3389">
            <v>3.3076922480876634E-3</v>
          </cell>
          <cell r="AI3389">
            <v>0</v>
          </cell>
        </row>
        <row r="3390">
          <cell r="AG3390">
            <v>3.3076922480876634E-3</v>
          </cell>
          <cell r="AI3390">
            <v>3.3076922480876634E-3</v>
          </cell>
        </row>
        <row r="3391">
          <cell r="AG3391">
            <v>0.1292522620108485</v>
          </cell>
          <cell r="AI3391">
            <v>0.11000000000000001</v>
          </cell>
        </row>
        <row r="3392">
          <cell r="AG3392">
            <v>0.21330925347849644</v>
          </cell>
          <cell r="AI3392">
            <v>0.21330925347849644</v>
          </cell>
        </row>
        <row r="3393">
          <cell r="AG3393">
            <v>2.7232841622572369E-2</v>
          </cell>
          <cell r="AI3393">
            <v>1.1634664447624714E-2</v>
          </cell>
        </row>
        <row r="3394">
          <cell r="AG3394">
            <v>0</v>
          </cell>
          <cell r="AI3394">
            <v>0</v>
          </cell>
        </row>
        <row r="3395">
          <cell r="AG3395">
            <v>9.3108317964534629E-2</v>
          </cell>
          <cell r="AI3395">
            <v>9.3108317964534629E-2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0</v>
          </cell>
          <cell r="AI3398">
            <v>0</v>
          </cell>
        </row>
        <row r="3399">
          <cell r="AG3399">
            <v>6.8106184359511018E-2</v>
          </cell>
          <cell r="AI3399">
            <v>6.8106184359511018E-2</v>
          </cell>
        </row>
        <row r="3400">
          <cell r="AG3400">
            <v>1.3281728266776455E-2</v>
          </cell>
          <cell r="AI3400">
            <v>1.3281728266776455E-2</v>
          </cell>
        </row>
        <row r="3401">
          <cell r="AG3401">
            <v>9.1086654053290205E-3</v>
          </cell>
          <cell r="AI3401">
            <v>9.1086654053290205E-3</v>
          </cell>
        </row>
        <row r="3402">
          <cell r="AG3402">
            <v>0</v>
          </cell>
          <cell r="AI3402">
            <v>0</v>
          </cell>
        </row>
        <row r="3403">
          <cell r="AG3403">
            <v>2.5506370655103076E-2</v>
          </cell>
          <cell r="AI3403">
            <v>2.5506370655103076E-2</v>
          </cell>
        </row>
        <row r="3404">
          <cell r="AG3404">
            <v>0.11926701909477846</v>
          </cell>
          <cell r="AI3404">
            <v>0.11926701909477846</v>
          </cell>
        </row>
        <row r="3405">
          <cell r="AG3405">
            <v>0.11175018098211453</v>
          </cell>
          <cell r="AI3405">
            <v>0.11175018098211453</v>
          </cell>
        </row>
        <row r="3406">
          <cell r="AG3406">
            <v>2.7702467903042715E-2</v>
          </cell>
          <cell r="AI3406">
            <v>2.6250000000000002E-2</v>
          </cell>
        </row>
        <row r="3407">
          <cell r="AG3407">
            <v>2.9230768863971416E-3</v>
          </cell>
          <cell r="AI3407">
            <v>0</v>
          </cell>
        </row>
        <row r="3408">
          <cell r="AG3408">
            <v>2.9230768863971416E-3</v>
          </cell>
          <cell r="AI3408">
            <v>0</v>
          </cell>
        </row>
        <row r="3409">
          <cell r="AG3409">
            <v>2.9230768863971416E-3</v>
          </cell>
          <cell r="AI3409">
            <v>0</v>
          </cell>
        </row>
        <row r="3410">
          <cell r="AG3410">
            <v>2.9230768863971416E-3</v>
          </cell>
          <cell r="AI3410">
            <v>0</v>
          </cell>
        </row>
        <row r="3411">
          <cell r="AG3411">
            <v>2.9230768863971416E-3</v>
          </cell>
          <cell r="AI3411">
            <v>0</v>
          </cell>
        </row>
        <row r="3412">
          <cell r="AG3412">
            <v>2.9230768863971416E-3</v>
          </cell>
          <cell r="AI3412">
            <v>0</v>
          </cell>
        </row>
        <row r="3413">
          <cell r="AG3413">
            <v>2.9230768863971416E-3</v>
          </cell>
          <cell r="AI3413">
            <v>0</v>
          </cell>
        </row>
        <row r="3414">
          <cell r="AG3414">
            <v>2.9230768863971416E-3</v>
          </cell>
          <cell r="AI3414">
            <v>2.9230768863971416E-3</v>
          </cell>
        </row>
        <row r="3415">
          <cell r="AG3415">
            <v>0.11077473487727849</v>
          </cell>
          <cell r="AI3415">
            <v>0.11000000000000001</v>
          </cell>
        </row>
        <row r="3416">
          <cell r="AG3416">
            <v>2.7783303577447363E-2</v>
          </cell>
          <cell r="AI3416">
            <v>2.7783303577447363E-2</v>
          </cell>
        </row>
        <row r="3417">
          <cell r="AG3417">
            <v>0</v>
          </cell>
          <cell r="AI3417">
            <v>0</v>
          </cell>
        </row>
        <row r="3418">
          <cell r="AG3418">
            <v>8.736775985383477E-2</v>
          </cell>
          <cell r="AI3418">
            <v>1.4692867503863083E-2</v>
          </cell>
        </row>
        <row r="3419">
          <cell r="AG3419">
            <v>0.10210254402793366</v>
          </cell>
          <cell r="AI3419">
            <v>0.10210254402793366</v>
          </cell>
        </row>
        <row r="3420">
          <cell r="AG3420">
            <v>1.8410269591048051E-2</v>
          </cell>
          <cell r="AI3420">
            <v>1.8410269591048051E-2</v>
          </cell>
        </row>
        <row r="3421">
          <cell r="AG3421">
            <v>1.1548360478889193E-2</v>
          </cell>
          <cell r="AI3421">
            <v>1.1548360478889193E-2</v>
          </cell>
        </row>
        <row r="3422">
          <cell r="AG3422">
            <v>0</v>
          </cell>
          <cell r="AI3422">
            <v>0</v>
          </cell>
        </row>
        <row r="3423">
          <cell r="AG3423">
            <v>0</v>
          </cell>
          <cell r="AI3423">
            <v>0</v>
          </cell>
        </row>
        <row r="3424">
          <cell r="AG3424">
            <v>2.0662563107519155E-2</v>
          </cell>
          <cell r="AI3424">
            <v>2.0662563107519155E-2</v>
          </cell>
        </row>
        <row r="3425">
          <cell r="AG3425">
            <v>0</v>
          </cell>
          <cell r="AI3425">
            <v>0</v>
          </cell>
        </row>
        <row r="3426">
          <cell r="AG3426">
            <v>0</v>
          </cell>
          <cell r="AI3426">
            <v>0</v>
          </cell>
        </row>
        <row r="3427">
          <cell r="AG3427">
            <v>1.9859354806226862E-2</v>
          </cell>
          <cell r="AI3427">
            <v>1.9859354806226862E-2</v>
          </cell>
        </row>
        <row r="3428">
          <cell r="AG3428">
            <v>0.13507259120212892</v>
          </cell>
          <cell r="AI3428">
            <v>0.13507259120212892</v>
          </cell>
        </row>
        <row r="3429">
          <cell r="AG3429">
            <v>0.10610812699026974</v>
          </cell>
          <cell r="AI3429">
            <v>0.10610812699026974</v>
          </cell>
        </row>
        <row r="3430">
          <cell r="AG3430">
            <v>1.4050164279310691E-2</v>
          </cell>
          <cell r="AI3430">
            <v>1.4050164279310691E-2</v>
          </cell>
        </row>
        <row r="3431">
          <cell r="AG3431">
            <v>2.6153845855822928E-3</v>
          </cell>
          <cell r="AI3431">
            <v>0</v>
          </cell>
        </row>
        <row r="3432">
          <cell r="AG3432">
            <v>2.6153845855822928E-3</v>
          </cell>
          <cell r="AI3432">
            <v>0</v>
          </cell>
        </row>
        <row r="3433">
          <cell r="AG3433">
            <v>2.6153845855822928E-3</v>
          </cell>
          <cell r="AI3433">
            <v>0</v>
          </cell>
        </row>
        <row r="3434">
          <cell r="AG3434">
            <v>2.6153845855822928E-3</v>
          </cell>
          <cell r="AI3434">
            <v>0</v>
          </cell>
        </row>
        <row r="3435">
          <cell r="AG3435">
            <v>2.6153845855822928E-3</v>
          </cell>
          <cell r="AI3435">
            <v>0</v>
          </cell>
        </row>
        <row r="3436">
          <cell r="AG3436">
            <v>2.6153845855822928E-3</v>
          </cell>
          <cell r="AI3436">
            <v>0</v>
          </cell>
        </row>
        <row r="3437">
          <cell r="AG3437">
            <v>2.6153845855822928E-3</v>
          </cell>
          <cell r="AI3437">
            <v>0</v>
          </cell>
        </row>
        <row r="3438">
          <cell r="AG3438">
            <v>2.6153845855822928E-3</v>
          </cell>
          <cell r="AI3438">
            <v>2.6153845855822928E-3</v>
          </cell>
        </row>
        <row r="3439">
          <cell r="AG3439">
            <v>0.10648366463916153</v>
          </cell>
          <cell r="AI3439">
            <v>0.10648366463916153</v>
          </cell>
        </row>
        <row r="3440">
          <cell r="AG3440">
            <v>8.8016500587612165E-2</v>
          </cell>
          <cell r="AI3440">
            <v>8.8016500587612165E-2</v>
          </cell>
        </row>
        <row r="3441">
          <cell r="AG3441">
            <v>0</v>
          </cell>
          <cell r="AI3441">
            <v>0</v>
          </cell>
        </row>
        <row r="3442">
          <cell r="AG3442">
            <v>7.9861659820644054E-3</v>
          </cell>
          <cell r="AI3442">
            <v>1.3430546786896999E-3</v>
          </cell>
        </row>
        <row r="3443">
          <cell r="AG3443">
            <v>0</v>
          </cell>
          <cell r="AI3443">
            <v>0</v>
          </cell>
        </row>
        <row r="3444">
          <cell r="AG3444">
            <v>6.6971418796415872E-3</v>
          </cell>
          <cell r="AI3444">
            <v>6.6971418796415872E-3</v>
          </cell>
        </row>
        <row r="3445">
          <cell r="AG3445">
            <v>3.0527275386018488E-3</v>
          </cell>
          <cell r="AI3445">
            <v>3.0527275386018488E-3</v>
          </cell>
        </row>
        <row r="3446">
          <cell r="AG3446">
            <v>1.2664974081416844E-2</v>
          </cell>
          <cell r="AI3446">
            <v>1.2664974081416844E-2</v>
          </cell>
        </row>
        <row r="3447">
          <cell r="AG3447">
            <v>0</v>
          </cell>
          <cell r="AI3447">
            <v>0</v>
          </cell>
        </row>
        <row r="3448">
          <cell r="AG3448">
            <v>1.6152080835746662E-3</v>
          </cell>
          <cell r="AI3448">
            <v>1.6152080835746662E-3</v>
          </cell>
        </row>
        <row r="3449">
          <cell r="AG3449">
            <v>2.2171827564254114E-2</v>
          </cell>
          <cell r="AI3449">
            <v>2.2171827564254114E-2</v>
          </cell>
        </row>
        <row r="3450">
          <cell r="AG3450">
            <v>0</v>
          </cell>
          <cell r="AI3450">
            <v>0</v>
          </cell>
        </row>
        <row r="3451">
          <cell r="AG3451">
            <v>0.16501726750327028</v>
          </cell>
          <cell r="AI3451">
            <v>0.16501726750327028</v>
          </cell>
        </row>
        <row r="3452">
          <cell r="AG3452">
            <v>0.18879671642230608</v>
          </cell>
          <cell r="AI3452">
            <v>0.18879671642230608</v>
          </cell>
        </row>
        <row r="3453">
          <cell r="AG3453">
            <v>0.11226779451232742</v>
          </cell>
          <cell r="AI3453">
            <v>0.11226779451232742</v>
          </cell>
        </row>
        <row r="3454">
          <cell r="AG3454">
            <v>2.7135190372343646E-2</v>
          </cell>
          <cell r="AI3454">
            <v>2.6250000000000002E-2</v>
          </cell>
        </row>
        <row r="3455">
          <cell r="AG3455">
            <v>3.0769230654606452E-3</v>
          </cell>
          <cell r="AI3455">
            <v>0</v>
          </cell>
        </row>
        <row r="3456">
          <cell r="AG3456">
            <v>3.0769230654606452E-3</v>
          </cell>
          <cell r="AI3456">
            <v>0</v>
          </cell>
        </row>
        <row r="3457">
          <cell r="AG3457">
            <v>3.0769230654606452E-3</v>
          </cell>
          <cell r="AI3457">
            <v>0</v>
          </cell>
        </row>
        <row r="3458">
          <cell r="AG3458">
            <v>3.0769230654606452E-3</v>
          </cell>
          <cell r="AI3458">
            <v>0</v>
          </cell>
        </row>
        <row r="3459">
          <cell r="AG3459">
            <v>3.0769230654606452E-3</v>
          </cell>
          <cell r="AI3459">
            <v>0</v>
          </cell>
        </row>
        <row r="3460">
          <cell r="AG3460">
            <v>3.0769230654606452E-3</v>
          </cell>
          <cell r="AI3460">
            <v>0</v>
          </cell>
        </row>
        <row r="3461">
          <cell r="AG3461">
            <v>3.0769230654606452E-3</v>
          </cell>
          <cell r="AI3461">
            <v>0</v>
          </cell>
        </row>
        <row r="3462">
          <cell r="AG3462">
            <v>3.0769230654606452E-3</v>
          </cell>
          <cell r="AI3462">
            <v>3.0769230654606452E-3</v>
          </cell>
        </row>
        <row r="3463">
          <cell r="AG3463">
            <v>0.11972073089037802</v>
          </cell>
          <cell r="AI3463">
            <v>0.11000000000000001</v>
          </cell>
        </row>
        <row r="3464">
          <cell r="AG3464">
            <v>5.7703727625480067E-2</v>
          </cell>
          <cell r="AI3464">
            <v>5.7703727625480067E-2</v>
          </cell>
        </row>
        <row r="3465">
          <cell r="AG3465">
            <v>1.0619137191254693E-2</v>
          </cell>
          <cell r="AI3465">
            <v>4.5368052168721865E-3</v>
          </cell>
        </row>
        <row r="3466">
          <cell r="AG3466">
            <v>0</v>
          </cell>
          <cell r="AI3466">
            <v>0</v>
          </cell>
        </row>
        <row r="3467">
          <cell r="AG3467">
            <v>0.30343885686625199</v>
          </cell>
          <cell r="AI3467">
            <v>0.30343885686625199</v>
          </cell>
        </row>
        <row r="3468">
          <cell r="AG3468">
            <v>0.14867401546284847</v>
          </cell>
          <cell r="AI3468">
            <v>0.14867401546284847</v>
          </cell>
        </row>
        <row r="3469">
          <cell r="AG3469">
            <v>2.0383879260824789E-3</v>
          </cell>
          <cell r="AI3469">
            <v>2.0383879260824789E-3</v>
          </cell>
        </row>
        <row r="3470">
          <cell r="AG3470">
            <v>0.17134900872434297</v>
          </cell>
          <cell r="AI3470">
            <v>0.17134900872434297</v>
          </cell>
        </row>
        <row r="3471">
          <cell r="AG3471">
            <v>0.18216793604153714</v>
          </cell>
          <cell r="AI3471">
            <v>0.18216793604153714</v>
          </cell>
        </row>
        <row r="3472">
          <cell r="AG3472">
            <v>8.4137173071697796E-2</v>
          </cell>
          <cell r="AI3472">
            <v>8.4137173071697796E-2</v>
          </cell>
        </row>
        <row r="3473">
          <cell r="AG3473">
            <v>3.6495478600466263E-3</v>
          </cell>
          <cell r="AI3473">
            <v>3.6495478600466263E-3</v>
          </cell>
        </row>
        <row r="3474">
          <cell r="AG3474">
            <v>0.11062706935004417</v>
          </cell>
          <cell r="AI3474">
            <v>0.11062706935004417</v>
          </cell>
        </row>
        <row r="3475">
          <cell r="AG3475">
            <v>2.7177901230925221E-2</v>
          </cell>
          <cell r="AI3475">
            <v>2.7177901230925221E-2</v>
          </cell>
        </row>
        <row r="3476">
          <cell r="AG3476">
            <v>0.1309088857856644</v>
          </cell>
          <cell r="AI3476">
            <v>0.1309088857856644</v>
          </cell>
        </row>
        <row r="3477">
          <cell r="AG3477">
            <v>0.11729437457788888</v>
          </cell>
          <cell r="AI3477">
            <v>0.11729437457788888</v>
          </cell>
        </row>
        <row r="3478">
          <cell r="AG3478">
            <v>1.6717531568493725E-2</v>
          </cell>
          <cell r="AI3478">
            <v>1.6717531568493725E-2</v>
          </cell>
        </row>
        <row r="3479">
          <cell r="AG3479">
            <v>3.2307692445241488E-3</v>
          </cell>
          <cell r="AI3479">
            <v>0</v>
          </cell>
        </row>
        <row r="3480">
          <cell r="AG3480">
            <v>3.2307692445241488E-3</v>
          </cell>
          <cell r="AI3480">
            <v>0</v>
          </cell>
        </row>
        <row r="3481">
          <cell r="AG3481">
            <v>3.2307692445241488E-3</v>
          </cell>
          <cell r="AI3481">
            <v>0</v>
          </cell>
        </row>
        <row r="3482">
          <cell r="AG3482">
            <v>3.2307692445241488E-3</v>
          </cell>
          <cell r="AI3482">
            <v>0</v>
          </cell>
        </row>
        <row r="3483">
          <cell r="AG3483">
            <v>3.2307692445241488E-3</v>
          </cell>
          <cell r="AI3483">
            <v>0</v>
          </cell>
        </row>
        <row r="3484">
          <cell r="AG3484">
            <v>3.2307692445241488E-3</v>
          </cell>
          <cell r="AI3484">
            <v>0</v>
          </cell>
        </row>
        <row r="3485">
          <cell r="AG3485">
            <v>3.2307692445241488E-3</v>
          </cell>
          <cell r="AI3485">
            <v>0</v>
          </cell>
        </row>
        <row r="3486">
          <cell r="AG3486">
            <v>3.2307692445241488E-3</v>
          </cell>
          <cell r="AI3486">
            <v>3.2307692445241488E-3</v>
          </cell>
        </row>
        <row r="3487">
          <cell r="AG3487">
            <v>0.11119793072215864</v>
          </cell>
          <cell r="AI3487">
            <v>0.11000000000000001</v>
          </cell>
        </row>
        <row r="3488">
          <cell r="AG3488">
            <v>6.1498572361733353E-2</v>
          </cell>
          <cell r="AI3488">
            <v>6.1498572361733353E-2</v>
          </cell>
        </row>
        <row r="3489">
          <cell r="AG3489">
            <v>0.10503951334863988</v>
          </cell>
          <cell r="AI3489">
            <v>4.4875944585241731E-2</v>
          </cell>
        </row>
        <row r="3490">
          <cell r="AG3490">
            <v>4.6594348737548199E-3</v>
          </cell>
          <cell r="AI3490">
            <v>7.8358949980510118E-4</v>
          </cell>
        </row>
        <row r="3491">
          <cell r="AG3491">
            <v>1.2164286807284272E-2</v>
          </cell>
          <cell r="AI3491">
            <v>1.2164286807284272E-2</v>
          </cell>
        </row>
        <row r="3492">
          <cell r="AG3492">
            <v>7.6203320516610842E-2</v>
          </cell>
          <cell r="AI3492">
            <v>7.6203320516610842E-2</v>
          </cell>
        </row>
        <row r="3493">
          <cell r="AG3493">
            <v>0.10395803085651012</v>
          </cell>
          <cell r="AI3493">
            <v>0.10395803085651012</v>
          </cell>
        </row>
        <row r="3494">
          <cell r="AG3494">
            <v>2.6298082842781453E-2</v>
          </cell>
          <cell r="AI3494">
            <v>2.6298082842781453E-2</v>
          </cell>
        </row>
        <row r="3495">
          <cell r="AG3495">
            <v>0.14800392664103371</v>
          </cell>
          <cell r="AI3495">
            <v>0.14800392664103371</v>
          </cell>
        </row>
        <row r="3496">
          <cell r="AG3496">
            <v>5.0634138433277862E-3</v>
          </cell>
          <cell r="AI3496">
            <v>5.0634138433277862E-3</v>
          </cell>
        </row>
        <row r="3497">
          <cell r="AG3497">
            <v>4.3580061625438385E-2</v>
          </cell>
          <cell r="AI3497">
            <v>4.3580061625438385E-2</v>
          </cell>
        </row>
        <row r="3498">
          <cell r="AG3498">
            <v>5.1508753233975885E-2</v>
          </cell>
          <cell r="AI3498">
            <v>5.1508753233975885E-2</v>
          </cell>
        </row>
        <row r="3499">
          <cell r="AG3499">
            <v>0.18906175613391518</v>
          </cell>
          <cell r="AI3499">
            <v>0.18906175613391518</v>
          </cell>
        </row>
        <row r="3500">
          <cell r="AG3500">
            <v>0.22991225932068357</v>
          </cell>
          <cell r="AI3500">
            <v>0.22991225932068357</v>
          </cell>
        </row>
        <row r="3501">
          <cell r="AG3501">
            <v>8.547327660034143E-2</v>
          </cell>
          <cell r="AI3501">
            <v>8.547327660034143E-2</v>
          </cell>
        </row>
        <row r="3502">
          <cell r="AG3502">
            <v>1.393234368937433E-2</v>
          </cell>
          <cell r="AI3502">
            <v>1.393234368937433E-2</v>
          </cell>
        </row>
        <row r="3503">
          <cell r="AG3503">
            <v>3.46153831252685E-3</v>
          </cell>
          <cell r="AI3503">
            <v>0</v>
          </cell>
        </row>
        <row r="3504">
          <cell r="AG3504">
            <v>3.46153831252685E-3</v>
          </cell>
          <cell r="AI3504">
            <v>0</v>
          </cell>
        </row>
        <row r="3505">
          <cell r="AG3505">
            <v>3.46153831252685E-3</v>
          </cell>
          <cell r="AI3505">
            <v>0</v>
          </cell>
        </row>
        <row r="3506">
          <cell r="AG3506">
            <v>3.46153831252685E-3</v>
          </cell>
          <cell r="AI3506">
            <v>0</v>
          </cell>
        </row>
        <row r="3507">
          <cell r="AG3507">
            <v>3.46153831252685E-3</v>
          </cell>
          <cell r="AI3507">
            <v>0</v>
          </cell>
        </row>
        <row r="3508">
          <cell r="AG3508">
            <v>3.46153831252685E-3</v>
          </cell>
          <cell r="AI3508">
            <v>0</v>
          </cell>
        </row>
        <row r="3509">
          <cell r="AG3509">
            <v>3.46153831252685E-3</v>
          </cell>
          <cell r="AI3509">
            <v>0</v>
          </cell>
        </row>
        <row r="3510">
          <cell r="AG3510">
            <v>3.46153831252685E-3</v>
          </cell>
          <cell r="AI3510">
            <v>3.46153831252685E-3</v>
          </cell>
        </row>
        <row r="3511">
          <cell r="AG3511">
            <v>0.10807836887931113</v>
          </cell>
          <cell r="AI3511">
            <v>0.10807836887931113</v>
          </cell>
        </row>
        <row r="3512">
          <cell r="AG3512">
            <v>0.11416563594411</v>
          </cell>
          <cell r="AI3512">
            <v>0.11416563594411</v>
          </cell>
        </row>
        <row r="3513">
          <cell r="AG3513">
            <v>0</v>
          </cell>
          <cell r="AI3513">
            <v>0</v>
          </cell>
        </row>
        <row r="3514">
          <cell r="AG3514">
            <v>3.7046587514025654E-2</v>
          </cell>
          <cell r="AI3514">
            <v>6.2302227128690187E-3</v>
          </cell>
        </row>
        <row r="3515">
          <cell r="AG3515">
            <v>0</v>
          </cell>
          <cell r="AI3515">
            <v>0</v>
          </cell>
        </row>
        <row r="3516">
          <cell r="AG3516">
            <v>2.7454031058437068E-2</v>
          </cell>
          <cell r="AI3516">
            <v>2.7454031058437068E-2</v>
          </cell>
        </row>
        <row r="3517">
          <cell r="AG3517">
            <v>0.36748538246110929</v>
          </cell>
          <cell r="AI3517">
            <v>0.36748538246110929</v>
          </cell>
        </row>
        <row r="3518">
          <cell r="AG3518">
            <v>0.35717367943775369</v>
          </cell>
          <cell r="AI3518">
            <v>0.35717367943775369</v>
          </cell>
        </row>
        <row r="3519">
          <cell r="AG3519">
            <v>0.30846361236054198</v>
          </cell>
          <cell r="AI3519">
            <v>0.30846361236054198</v>
          </cell>
        </row>
        <row r="3520">
          <cell r="AG3520">
            <v>7.3598942681313853E-2</v>
          </cell>
          <cell r="AI3520">
            <v>7.3598942681313853E-2</v>
          </cell>
        </row>
        <row r="3521">
          <cell r="AG3521">
            <v>0.24432775172904383</v>
          </cell>
          <cell r="AI3521">
            <v>0.24432775172904383</v>
          </cell>
        </row>
        <row r="3522">
          <cell r="AG3522">
            <v>0.29000138007680359</v>
          </cell>
          <cell r="AI3522">
            <v>0.29000138007680359</v>
          </cell>
        </row>
        <row r="3523">
          <cell r="AG3523">
            <v>5.6034800426140952E-2</v>
          </cell>
          <cell r="AI3523">
            <v>5.6034800426140952E-2</v>
          </cell>
        </row>
        <row r="3524">
          <cell r="AG3524">
            <v>0.2603994002772943</v>
          </cell>
          <cell r="AI3524">
            <v>0.2603994002772943</v>
          </cell>
        </row>
        <row r="3525">
          <cell r="AG3525">
            <v>0.12185226396851556</v>
          </cell>
          <cell r="AI3525">
            <v>0.12185226396851556</v>
          </cell>
        </row>
        <row r="3526">
          <cell r="AG3526">
            <v>0</v>
          </cell>
          <cell r="AI3526">
            <v>0</v>
          </cell>
        </row>
        <row r="3527">
          <cell r="AG3527">
            <v>3.2307691298998323E-3</v>
          </cell>
          <cell r="AI3527">
            <v>0</v>
          </cell>
        </row>
        <row r="3528">
          <cell r="AG3528">
            <v>3.2307691298998323E-3</v>
          </cell>
          <cell r="AI3528">
            <v>0</v>
          </cell>
        </row>
        <row r="3529">
          <cell r="AG3529">
            <v>3.2307691298998323E-3</v>
          </cell>
          <cell r="AI3529">
            <v>0</v>
          </cell>
        </row>
        <row r="3530">
          <cell r="AG3530">
            <v>3.2307691298998323E-3</v>
          </cell>
          <cell r="AI3530">
            <v>0</v>
          </cell>
        </row>
        <row r="3531">
          <cell r="AG3531">
            <v>3.2307691298998323E-3</v>
          </cell>
          <cell r="AI3531">
            <v>0</v>
          </cell>
        </row>
        <row r="3532">
          <cell r="AG3532">
            <v>3.2307691298998323E-3</v>
          </cell>
          <cell r="AI3532">
            <v>0</v>
          </cell>
        </row>
        <row r="3533">
          <cell r="AG3533">
            <v>3.2307691298998323E-3</v>
          </cell>
          <cell r="AI3533">
            <v>0</v>
          </cell>
        </row>
        <row r="3534">
          <cell r="AG3534">
            <v>3.2307691298998323E-3</v>
          </cell>
          <cell r="AI3534">
            <v>3.2307691298998323E-3</v>
          </cell>
        </row>
        <row r="3535">
          <cell r="AG3535">
            <v>0.10709597979553297</v>
          </cell>
          <cell r="AI3535">
            <v>0.10709597979553297</v>
          </cell>
        </row>
        <row r="3536">
          <cell r="AG3536">
            <v>3.2909786770592114E-2</v>
          </cell>
          <cell r="AI3536">
            <v>3.2909786770592114E-2</v>
          </cell>
        </row>
        <row r="3537">
          <cell r="AG3537">
            <v>0.22262288982176967</v>
          </cell>
          <cell r="AI3537">
            <v>9.511099345908644E-2</v>
          </cell>
        </row>
        <row r="3538">
          <cell r="AG3538">
            <v>0</v>
          </cell>
          <cell r="AI3538">
            <v>0</v>
          </cell>
        </row>
        <row r="3539">
          <cell r="AG3539">
            <v>5.3750015272489198E-3</v>
          </cell>
          <cell r="AI3539">
            <v>5.3750015272489198E-3</v>
          </cell>
        </row>
        <row r="3540">
          <cell r="AG3540">
            <v>3.3632821251333815E-2</v>
          </cell>
          <cell r="AI3540">
            <v>3.3632821251333815E-2</v>
          </cell>
        </row>
        <row r="3541">
          <cell r="AG3541">
            <v>1.1644145032688423E-2</v>
          </cell>
          <cell r="AI3541">
            <v>1.1644145032688423E-2</v>
          </cell>
        </row>
        <row r="3542">
          <cell r="AG3542">
            <v>0</v>
          </cell>
          <cell r="AI3542">
            <v>0</v>
          </cell>
        </row>
        <row r="3543">
          <cell r="AG3543">
            <v>0</v>
          </cell>
          <cell r="AI3543">
            <v>0</v>
          </cell>
        </row>
        <row r="3544">
          <cell r="AG3544">
            <v>0.20414516583711237</v>
          </cell>
          <cell r="AI3544">
            <v>0.20414516583711237</v>
          </cell>
        </row>
        <row r="3545">
          <cell r="AG3545">
            <v>1.4977698866471956E-2</v>
          </cell>
          <cell r="AI3545">
            <v>1.4977698866471956E-2</v>
          </cell>
        </row>
        <row r="3546">
          <cell r="AG3546">
            <v>0.49552139838664788</v>
          </cell>
          <cell r="AI3546">
            <v>0.49552139838664788</v>
          </cell>
        </row>
        <row r="3547">
          <cell r="AG3547">
            <v>0.42759548104052481</v>
          </cell>
          <cell r="AI3547">
            <v>0.42759548104052481</v>
          </cell>
        </row>
        <row r="3548">
          <cell r="AG3548">
            <v>1.6958399175988743E-2</v>
          </cell>
          <cell r="AI3548">
            <v>1.6958399175988743E-2</v>
          </cell>
        </row>
        <row r="3549">
          <cell r="AG3549">
            <v>5.373748490626018E-2</v>
          </cell>
          <cell r="AI3549">
            <v>5.373748490626018E-2</v>
          </cell>
        </row>
        <row r="3550">
          <cell r="AG3550">
            <v>0</v>
          </cell>
          <cell r="AI3550">
            <v>0</v>
          </cell>
        </row>
        <row r="3551">
          <cell r="AG3551">
            <v>2.7692307073336384E-3</v>
          </cell>
          <cell r="AI3551">
            <v>0</v>
          </cell>
        </row>
        <row r="3552">
          <cell r="AG3552">
            <v>3.1538460690241597E-3</v>
          </cell>
          <cell r="AI3552">
            <v>0</v>
          </cell>
        </row>
        <row r="3553">
          <cell r="AG3553">
            <v>3.1538460690241597E-3</v>
          </cell>
          <cell r="AI3553">
            <v>0</v>
          </cell>
        </row>
        <row r="3554">
          <cell r="AG3554">
            <v>3.1538460690241597E-3</v>
          </cell>
          <cell r="AI3554">
            <v>0</v>
          </cell>
        </row>
        <row r="3555">
          <cell r="AG3555">
            <v>3.1538460690241597E-3</v>
          </cell>
          <cell r="AI3555">
            <v>0</v>
          </cell>
        </row>
        <row r="3556">
          <cell r="AG3556">
            <v>3.1538460690241597E-3</v>
          </cell>
          <cell r="AI3556">
            <v>0</v>
          </cell>
        </row>
        <row r="3557">
          <cell r="AG3557">
            <v>3.1538460690241597E-3</v>
          </cell>
          <cell r="AI3557">
            <v>0</v>
          </cell>
        </row>
        <row r="3558">
          <cell r="AG3558">
            <v>3.1538460690241597E-3</v>
          </cell>
          <cell r="AI3558">
            <v>3.1538460690241597E-3</v>
          </cell>
        </row>
        <row r="3559">
          <cell r="AG3559">
            <v>0.11435957072870855</v>
          </cell>
          <cell r="AI3559">
            <v>0.11000000000000001</v>
          </cell>
        </row>
        <row r="3560">
          <cell r="AG3560">
            <v>2.2472946118311288E-2</v>
          </cell>
          <cell r="AI3560">
            <v>2.2472946118311288E-2</v>
          </cell>
        </row>
        <row r="3561">
          <cell r="AG3561">
            <v>2.9890487226480335E-2</v>
          </cell>
          <cell r="AI3561">
            <v>1.2770088185283621E-2</v>
          </cell>
        </row>
        <row r="3562">
          <cell r="AG3562">
            <v>6.5907801281766985E-3</v>
          </cell>
          <cell r="AI3562">
            <v>1.1083889449884248E-3</v>
          </cell>
        </row>
        <row r="3563">
          <cell r="AG3563">
            <v>1.0107756631313507E-2</v>
          </cell>
          <cell r="AI3563">
            <v>1.0107756631313507E-2</v>
          </cell>
        </row>
        <row r="3564">
          <cell r="AG3564">
            <v>7.0150618357598768E-2</v>
          </cell>
          <cell r="AI3564">
            <v>7.0150618357598768E-2</v>
          </cell>
        </row>
        <row r="3565">
          <cell r="AG3565">
            <v>0.11488747095124087</v>
          </cell>
          <cell r="AI3565">
            <v>0.11488747095124087</v>
          </cell>
        </row>
        <row r="3566">
          <cell r="AG3566">
            <v>0.19049619631761086</v>
          </cell>
          <cell r="AI3566">
            <v>0.19049619631761086</v>
          </cell>
        </row>
        <row r="3567">
          <cell r="AG3567">
            <v>0.14972117829472309</v>
          </cell>
          <cell r="AI3567">
            <v>0.14972117829472309</v>
          </cell>
        </row>
        <row r="3568">
          <cell r="AG3568">
            <v>2.3066504480915712E-3</v>
          </cell>
          <cell r="AI3568">
            <v>2.3066504480915712E-3</v>
          </cell>
        </row>
        <row r="3569">
          <cell r="AG3569">
            <v>0.26977424474412987</v>
          </cell>
          <cell r="AI3569">
            <v>0.26977424474412987</v>
          </cell>
        </row>
        <row r="3570">
          <cell r="AG3570">
            <v>0.34577478193947686</v>
          </cell>
          <cell r="AI3570">
            <v>0.34577478193947686</v>
          </cell>
        </row>
        <row r="3571">
          <cell r="AG3571">
            <v>0.18051610891355818</v>
          </cell>
          <cell r="AI3571">
            <v>0.18051610891355818</v>
          </cell>
        </row>
        <row r="3572">
          <cell r="AG3572">
            <v>3.8200102104126221E-2</v>
          </cell>
          <cell r="AI3572">
            <v>3.8200102104126221E-2</v>
          </cell>
        </row>
        <row r="3573">
          <cell r="AG3573">
            <v>4.2732426964938112E-2</v>
          </cell>
          <cell r="AI3573">
            <v>4.2732426964938112E-2</v>
          </cell>
        </row>
        <row r="3574">
          <cell r="AG3574">
            <v>1.6832775405919893E-2</v>
          </cell>
          <cell r="AI3574">
            <v>1.6832775405919893E-2</v>
          </cell>
        </row>
        <row r="3575">
          <cell r="AG3575">
            <v>3.0769230081484867E-3</v>
          </cell>
          <cell r="AI3575">
            <v>0</v>
          </cell>
        </row>
        <row r="3576">
          <cell r="AG3576">
            <v>3.0769230081484867E-3</v>
          </cell>
          <cell r="AI3576">
            <v>0</v>
          </cell>
        </row>
        <row r="3577">
          <cell r="AG3577">
            <v>3.0769230081484867E-3</v>
          </cell>
          <cell r="AI3577">
            <v>0</v>
          </cell>
        </row>
        <row r="3578">
          <cell r="AG3578">
            <v>3.0769230081484867E-3</v>
          </cell>
          <cell r="AI3578">
            <v>0</v>
          </cell>
        </row>
        <row r="3579">
          <cell r="AG3579">
            <v>3.0769230081484867E-3</v>
          </cell>
          <cell r="AI3579">
            <v>0</v>
          </cell>
        </row>
        <row r="3580">
          <cell r="AG3580">
            <v>3.0769230081484867E-3</v>
          </cell>
          <cell r="AI3580">
            <v>0</v>
          </cell>
        </row>
        <row r="3581">
          <cell r="AG3581">
            <v>3.0769230081484867E-3</v>
          </cell>
          <cell r="AI3581">
            <v>0</v>
          </cell>
        </row>
        <row r="3582">
          <cell r="AG3582">
            <v>3.0769230081484867E-3</v>
          </cell>
          <cell r="AI3582">
            <v>3.0769230081484867E-3</v>
          </cell>
        </row>
        <row r="3583">
          <cell r="AG3583">
            <v>7.6669918983825608E-2</v>
          </cell>
          <cell r="AI3583">
            <v>7.6669918983825608E-2</v>
          </cell>
        </row>
        <row r="3584">
          <cell r="AG3584">
            <v>5.0912253673195407E-2</v>
          </cell>
          <cell r="AI3584">
            <v>5.0912253673195407E-2</v>
          </cell>
        </row>
        <row r="3585">
          <cell r="AG3585">
            <v>5.3449724511882273E-3</v>
          </cell>
          <cell r="AI3585">
            <v>2.2835281684239869E-3</v>
          </cell>
        </row>
        <row r="3586">
          <cell r="AG3586">
            <v>7.888446789513745E-2</v>
          </cell>
          <cell r="AI3586">
            <v>1.3266209833410567E-2</v>
          </cell>
        </row>
        <row r="3587">
          <cell r="AG3587">
            <v>4.7579549385804026E-3</v>
          </cell>
          <cell r="AI3587">
            <v>4.7579549385804026E-3</v>
          </cell>
        </row>
        <row r="3588">
          <cell r="AG3588">
            <v>0</v>
          </cell>
          <cell r="AI3588">
            <v>0</v>
          </cell>
        </row>
        <row r="3589">
          <cell r="AG3589">
            <v>4.6425063161179411E-3</v>
          </cell>
          <cell r="AI3589">
            <v>4.6425063161179411E-3</v>
          </cell>
        </row>
        <row r="3590">
          <cell r="AG3590">
            <v>8.683201049315005E-3</v>
          </cell>
          <cell r="AI3590">
            <v>8.683201049315005E-3</v>
          </cell>
        </row>
        <row r="3591">
          <cell r="AG3591">
            <v>0.19558094779572394</v>
          </cell>
          <cell r="AI3591">
            <v>0.19558094779572394</v>
          </cell>
        </row>
        <row r="3592">
          <cell r="AG3592">
            <v>4.1874152092322411E-2</v>
          </cell>
          <cell r="AI3592">
            <v>4.1874152092322411E-2</v>
          </cell>
        </row>
        <row r="3593">
          <cell r="AG3593">
            <v>0.2285094560398343</v>
          </cell>
          <cell r="AI3593">
            <v>0.2285094560398343</v>
          </cell>
        </row>
        <row r="3594">
          <cell r="AG3594">
            <v>0.20938150392730501</v>
          </cell>
          <cell r="AI3594">
            <v>0.20938150392730501</v>
          </cell>
        </row>
        <row r="3595">
          <cell r="AG3595">
            <v>0.36430811132758567</v>
          </cell>
          <cell r="AI3595">
            <v>0.36430811132758567</v>
          </cell>
        </row>
        <row r="3596">
          <cell r="AG3596">
            <v>0.38174732939989375</v>
          </cell>
          <cell r="AI3596">
            <v>0.38174732939989375</v>
          </cell>
        </row>
        <row r="3597">
          <cell r="AG3597">
            <v>0.13077322499919886</v>
          </cell>
          <cell r="AI3597">
            <v>0.13077322499919886</v>
          </cell>
        </row>
        <row r="3598">
          <cell r="AG3598">
            <v>7.4017368107588341E-3</v>
          </cell>
          <cell r="AI3598">
            <v>7.4017368107588341E-3</v>
          </cell>
        </row>
        <row r="3599">
          <cell r="AG3599">
            <v>3.1538460690241597E-3</v>
          </cell>
          <cell r="AI3599">
            <v>0</v>
          </cell>
        </row>
        <row r="3600">
          <cell r="AG3600">
            <v>3.1538460690241597E-3</v>
          </cell>
          <cell r="AI3600">
            <v>0</v>
          </cell>
        </row>
        <row r="3601">
          <cell r="AG3601">
            <v>3.1538460690241597E-3</v>
          </cell>
          <cell r="AI3601">
            <v>0</v>
          </cell>
        </row>
        <row r="3602">
          <cell r="AG3602">
            <v>3.1538460690241597E-3</v>
          </cell>
          <cell r="AI3602">
            <v>0</v>
          </cell>
        </row>
        <row r="3603">
          <cell r="AG3603">
            <v>3.1538460690241597E-3</v>
          </cell>
          <cell r="AI3603">
            <v>0</v>
          </cell>
        </row>
        <row r="3604">
          <cell r="AG3604">
            <v>3.1538460690241597E-3</v>
          </cell>
          <cell r="AI3604">
            <v>0</v>
          </cell>
        </row>
        <row r="3605">
          <cell r="AG3605">
            <v>3.1538460690241597E-3</v>
          </cell>
          <cell r="AI3605">
            <v>0</v>
          </cell>
        </row>
        <row r="3606">
          <cell r="AG3606">
            <v>3.1538460690241597E-3</v>
          </cell>
          <cell r="AI3606">
            <v>3.1538460690241597E-3</v>
          </cell>
        </row>
        <row r="3607">
          <cell r="AG3607">
            <v>0.12062222144141843</v>
          </cell>
          <cell r="AI3607">
            <v>0.11000000000000001</v>
          </cell>
        </row>
        <row r="3608">
          <cell r="AG3608">
            <v>0.10716130814844282</v>
          </cell>
          <cell r="AI3608">
            <v>0.10716130814844282</v>
          </cell>
        </row>
        <row r="3609">
          <cell r="AG3609">
            <v>0</v>
          </cell>
          <cell r="AI3609">
            <v>0</v>
          </cell>
        </row>
        <row r="3610">
          <cell r="AG3610">
            <v>1.1990837600783488E-2</v>
          </cell>
          <cell r="AI3610">
            <v>2.0165309082366082E-3</v>
          </cell>
        </row>
        <row r="3611">
          <cell r="AG3611">
            <v>8.4674529813947956E-3</v>
          </cell>
          <cell r="AI3611">
            <v>8.4674529813947956E-3</v>
          </cell>
        </row>
        <row r="3612">
          <cell r="AG3612">
            <v>1.1323773503694276E-2</v>
          </cell>
          <cell r="AI3612">
            <v>1.1323773503694276E-2</v>
          </cell>
        </row>
        <row r="3613">
          <cell r="AG3613">
            <v>3.611839779573784E-2</v>
          </cell>
          <cell r="AI3613">
            <v>3.611839779573784E-2</v>
          </cell>
        </row>
        <row r="3614">
          <cell r="AG3614">
            <v>1.8010725237061972E-2</v>
          </cell>
          <cell r="AI3614">
            <v>1.8010725237061972E-2</v>
          </cell>
        </row>
        <row r="3615">
          <cell r="AG3615">
            <v>2.1244962117614907E-2</v>
          </cell>
          <cell r="AI3615">
            <v>2.1244962117614907E-2</v>
          </cell>
        </row>
        <row r="3616">
          <cell r="AG3616">
            <v>3.2509681800541188E-2</v>
          </cell>
          <cell r="AI3616">
            <v>3.2509681800541188E-2</v>
          </cell>
        </row>
        <row r="3617">
          <cell r="AG3617">
            <v>0</v>
          </cell>
          <cell r="AI3617">
            <v>0</v>
          </cell>
        </row>
        <row r="3618">
          <cell r="AG3618">
            <v>1.7949566174197153E-2</v>
          </cell>
          <cell r="AI3618">
            <v>1.7949566174197153E-2</v>
          </cell>
        </row>
        <row r="3619">
          <cell r="AG3619">
            <v>9.3399482412317419E-3</v>
          </cell>
          <cell r="AI3619">
            <v>9.3399482412317419E-3</v>
          </cell>
        </row>
        <row r="3620">
          <cell r="AG3620">
            <v>0.17210305869021189</v>
          </cell>
          <cell r="AI3620">
            <v>0.17210305869021189</v>
          </cell>
        </row>
        <row r="3621">
          <cell r="AG3621">
            <v>0.17008212313249169</v>
          </cell>
          <cell r="AI3621">
            <v>0.17008212313249169</v>
          </cell>
        </row>
        <row r="3622">
          <cell r="AG3622">
            <v>2.3249435405459627E-2</v>
          </cell>
          <cell r="AI3622">
            <v>2.3249435405459627E-2</v>
          </cell>
        </row>
        <row r="3623">
          <cell r="AG3623">
            <v>2.3846153742991963E-3</v>
          </cell>
          <cell r="AI3623">
            <v>0</v>
          </cell>
        </row>
        <row r="3624">
          <cell r="AG3624">
            <v>2.3846153742991963E-3</v>
          </cell>
          <cell r="AI3624">
            <v>0</v>
          </cell>
        </row>
        <row r="3625">
          <cell r="AG3625">
            <v>2.6034333182962661E-3</v>
          </cell>
          <cell r="AI3625">
            <v>0</v>
          </cell>
        </row>
        <row r="3626">
          <cell r="AG3626">
            <v>2.7692307646457965E-3</v>
          </cell>
          <cell r="AI3626">
            <v>0</v>
          </cell>
        </row>
        <row r="3627">
          <cell r="AG3627">
            <v>2.7692307646457965E-3</v>
          </cell>
          <cell r="AI3627">
            <v>0</v>
          </cell>
        </row>
        <row r="3628">
          <cell r="AG3628">
            <v>2.7692307646457965E-3</v>
          </cell>
          <cell r="AI3628">
            <v>0</v>
          </cell>
        </row>
        <row r="3629">
          <cell r="AG3629">
            <v>2.7692307646457965E-3</v>
          </cell>
          <cell r="AI3629">
            <v>0</v>
          </cell>
        </row>
        <row r="3630">
          <cell r="AG3630">
            <v>2.7692307646457965E-3</v>
          </cell>
          <cell r="AI3630">
            <v>2.7692307646457965E-3</v>
          </cell>
        </row>
        <row r="3631">
          <cell r="AG3631">
            <v>0.10394869562023387</v>
          </cell>
          <cell r="AI3631">
            <v>0.10394869562023387</v>
          </cell>
        </row>
        <row r="3632">
          <cell r="AG3632">
            <v>0</v>
          </cell>
          <cell r="AI3632">
            <v>0</v>
          </cell>
        </row>
        <row r="3633">
          <cell r="AG3633">
            <v>0</v>
          </cell>
          <cell r="AI3633">
            <v>0</v>
          </cell>
        </row>
        <row r="3634">
          <cell r="AG3634">
            <v>1.1143968749467898E-2</v>
          </cell>
          <cell r="AI3634">
            <v>1.8741107312016747E-3</v>
          </cell>
        </row>
        <row r="3635">
          <cell r="AG3635">
            <v>1.1746241274572064E-2</v>
          </cell>
          <cell r="AI3635">
            <v>1.1746241274572064E-2</v>
          </cell>
        </row>
        <row r="3636">
          <cell r="AG3636">
            <v>0</v>
          </cell>
          <cell r="AI3636">
            <v>0</v>
          </cell>
        </row>
        <row r="3637">
          <cell r="AG3637">
            <v>1.4587737246918007E-2</v>
          </cell>
          <cell r="AI3637">
            <v>1.4587737246918007E-2</v>
          </cell>
        </row>
        <row r="3638">
          <cell r="AG3638">
            <v>1.1553844846602934E-3</v>
          </cell>
          <cell r="AI3638">
            <v>1.1553844846602934E-3</v>
          </cell>
        </row>
        <row r="3639">
          <cell r="AG3639">
            <v>0</v>
          </cell>
          <cell r="AI3639">
            <v>0</v>
          </cell>
        </row>
        <row r="3640">
          <cell r="AG3640">
            <v>1.8253847168401265E-2</v>
          </cell>
          <cell r="AI3640">
            <v>1.8253847168401265E-2</v>
          </cell>
        </row>
        <row r="3641">
          <cell r="AG3641">
            <v>2.1817837878990609E-2</v>
          </cell>
          <cell r="AI3641">
            <v>2.1817837878990609E-2</v>
          </cell>
        </row>
        <row r="3642">
          <cell r="AG3642">
            <v>2.912780744911107E-2</v>
          </cell>
          <cell r="AI3642">
            <v>2.912780744911107E-2</v>
          </cell>
        </row>
        <row r="3643">
          <cell r="AG3643">
            <v>0</v>
          </cell>
          <cell r="AI3643">
            <v>0</v>
          </cell>
        </row>
        <row r="3644">
          <cell r="AG3644">
            <v>0.14057857640160709</v>
          </cell>
          <cell r="AI3644">
            <v>0.14057857640160709</v>
          </cell>
        </row>
        <row r="3645">
          <cell r="AG3645">
            <v>8.7170836051009407E-2</v>
          </cell>
          <cell r="AI3645">
            <v>8.7170836051009407E-2</v>
          </cell>
        </row>
        <row r="3646">
          <cell r="AG3646">
            <v>1.3232916121088342E-2</v>
          </cell>
          <cell r="AI3646">
            <v>1.3232916121088342E-2</v>
          </cell>
        </row>
        <row r="3647">
          <cell r="AG3647">
            <v>2.9230769437093005E-3</v>
          </cell>
          <cell r="AI3647">
            <v>0</v>
          </cell>
        </row>
        <row r="3648">
          <cell r="AG3648">
            <v>2.9230769437093005E-3</v>
          </cell>
          <cell r="AI3648">
            <v>0</v>
          </cell>
        </row>
        <row r="3649">
          <cell r="AG3649">
            <v>2.9230769437093005E-3</v>
          </cell>
          <cell r="AI3649">
            <v>0</v>
          </cell>
        </row>
        <row r="3650">
          <cell r="AG3650">
            <v>3.3076923053998218E-3</v>
          </cell>
          <cell r="AI3650">
            <v>0</v>
          </cell>
        </row>
        <row r="3651">
          <cell r="AG3651">
            <v>3.3076923053998218E-3</v>
          </cell>
          <cell r="AI3651">
            <v>0</v>
          </cell>
        </row>
        <row r="3652">
          <cell r="AG3652">
            <v>3.3076923053998218E-3</v>
          </cell>
          <cell r="AI3652">
            <v>0</v>
          </cell>
        </row>
        <row r="3653">
          <cell r="AG3653">
            <v>3.3076923053998218E-3</v>
          </cell>
          <cell r="AI3653">
            <v>0</v>
          </cell>
        </row>
        <row r="3654">
          <cell r="AG3654">
            <v>3.3076923053998218E-3</v>
          </cell>
          <cell r="AI3654">
            <v>3.3076923053998218E-3</v>
          </cell>
        </row>
        <row r="3655">
          <cell r="AG3655">
            <v>1.9550964600930466E-2</v>
          </cell>
          <cell r="AI3655">
            <v>1.9550964600930466E-2</v>
          </cell>
        </row>
        <row r="3656">
          <cell r="AG3656">
            <v>4.7891293915298038E-3</v>
          </cell>
          <cell r="AI3656">
            <v>8.4336332539939902E-4</v>
          </cell>
        </row>
        <row r="3657">
          <cell r="AG3657">
            <v>1.7416920431343338E-3</v>
          </cell>
          <cell r="AI3657">
            <v>6.6302141061812465E-4</v>
          </cell>
        </row>
        <row r="3658">
          <cell r="AG3658">
            <v>3.3104496623163143E-2</v>
          </cell>
          <cell r="AI3658">
            <v>5.9196514403813743E-3</v>
          </cell>
        </row>
        <row r="3659">
          <cell r="AG3659">
            <v>3.3216812796085876E-2</v>
          </cell>
          <cell r="AI3659">
            <v>3.3216812796085876E-2</v>
          </cell>
        </row>
        <row r="3660">
          <cell r="AG3660">
            <v>2.4322444163875433E-2</v>
          </cell>
          <cell r="AI3660">
            <v>9.2063697210144693E-3</v>
          </cell>
        </row>
        <row r="3661">
          <cell r="AG3661">
            <v>0</v>
          </cell>
          <cell r="AI3661">
            <v>0</v>
          </cell>
        </row>
        <row r="3662">
          <cell r="AG3662">
            <v>1.5413083741911412E-2</v>
          </cell>
          <cell r="AI3662">
            <v>1.5413083741911412E-2</v>
          </cell>
        </row>
        <row r="3663">
          <cell r="AG3663">
            <v>2.0017655791571005E-2</v>
          </cell>
          <cell r="AI3663">
            <v>2.0017655791571005E-2</v>
          </cell>
        </row>
        <row r="3664">
          <cell r="AG3664">
            <v>7.9001818456230222E-3</v>
          </cell>
          <cell r="AI3664">
            <v>7.9001818456230222E-3</v>
          </cell>
        </row>
        <row r="3665">
          <cell r="AG3665">
            <v>5.9373599534924713E-3</v>
          </cell>
          <cell r="AI3665">
            <v>5.9373599534924713E-3</v>
          </cell>
        </row>
        <row r="3666">
          <cell r="AG3666">
            <v>2.6308453425380539E-2</v>
          </cell>
          <cell r="AI3666">
            <v>2.6308453425380539E-2</v>
          </cell>
        </row>
        <row r="3667">
          <cell r="AG3667">
            <v>0</v>
          </cell>
          <cell r="AI3667">
            <v>0</v>
          </cell>
        </row>
        <row r="3668">
          <cell r="AG3668">
            <v>0.14243857816009045</v>
          </cell>
          <cell r="AI3668">
            <v>0.14243857816009045</v>
          </cell>
        </row>
        <row r="3669">
          <cell r="AG3669">
            <v>5.5450221243368195E-2</v>
          </cell>
          <cell r="AI3669">
            <v>5.5450221243368195E-2</v>
          </cell>
        </row>
        <row r="3670">
          <cell r="AG3670">
            <v>2.925730693487881E-2</v>
          </cell>
          <cell r="AI3670">
            <v>2.925730693487881E-2</v>
          </cell>
        </row>
        <row r="3671">
          <cell r="AG3671">
            <v>2.4615382918944722E-3</v>
          </cell>
          <cell r="AI3671">
            <v>0</v>
          </cell>
        </row>
        <row r="3672">
          <cell r="AG3672">
            <v>2.4615382918944722E-3</v>
          </cell>
          <cell r="AI3672">
            <v>0</v>
          </cell>
        </row>
        <row r="3673">
          <cell r="AG3673">
            <v>2.8461536535849936E-3</v>
          </cell>
          <cell r="AI3673">
            <v>0</v>
          </cell>
        </row>
        <row r="3674">
          <cell r="AG3674">
            <v>2.8461536535849936E-3</v>
          </cell>
          <cell r="AI3674">
            <v>0</v>
          </cell>
        </row>
        <row r="3675">
          <cell r="AG3675">
            <v>2.8461536535849936E-3</v>
          </cell>
          <cell r="AI3675">
            <v>0</v>
          </cell>
        </row>
        <row r="3676">
          <cell r="AG3676">
            <v>2.8461536535849936E-3</v>
          </cell>
          <cell r="AI3676">
            <v>0</v>
          </cell>
        </row>
        <row r="3677">
          <cell r="AG3677">
            <v>2.8461536535849936E-3</v>
          </cell>
          <cell r="AI3677">
            <v>0</v>
          </cell>
        </row>
        <row r="3678">
          <cell r="AG3678">
            <v>2.8461536535849936E-3</v>
          </cell>
          <cell r="AI3678">
            <v>2.8461536535849936E-3</v>
          </cell>
        </row>
        <row r="3679">
          <cell r="AG3679">
            <v>1.3940974624039832E-2</v>
          </cell>
          <cell r="AI3679">
            <v>1.3940974624039832E-2</v>
          </cell>
        </row>
        <row r="3680">
          <cell r="AG3680">
            <v>0</v>
          </cell>
          <cell r="AI3680">
            <v>0</v>
          </cell>
        </row>
        <row r="3681">
          <cell r="AG3681">
            <v>8.4849083234045768E-3</v>
          </cell>
          <cell r="AI3681">
            <v>3.2300060781269074E-3</v>
          </cell>
        </row>
        <row r="3682">
          <cell r="AG3682">
            <v>0</v>
          </cell>
          <cell r="AI3682">
            <v>0</v>
          </cell>
        </row>
        <row r="3683">
          <cell r="AG3683">
            <v>3.011792917892064E-2</v>
          </cell>
          <cell r="AI3683">
            <v>3.011792917892064E-2</v>
          </cell>
        </row>
        <row r="3684">
          <cell r="AG3684">
            <v>2.4197921312672038E-2</v>
          </cell>
          <cell r="AI3684">
            <v>9.1592361599640553E-3</v>
          </cell>
        </row>
        <row r="3685">
          <cell r="AG3685">
            <v>9.7307255115562374E-3</v>
          </cell>
          <cell r="AI3685">
            <v>9.7307255115562374E-3</v>
          </cell>
        </row>
        <row r="3686">
          <cell r="AG3686">
            <v>1.5180224535760622E-2</v>
          </cell>
          <cell r="AI3686">
            <v>1.5180224535760622E-2</v>
          </cell>
        </row>
        <row r="3687">
          <cell r="AG3687">
            <v>9.2805624649535349E-3</v>
          </cell>
          <cell r="AI3687">
            <v>9.2805624649535349E-3</v>
          </cell>
        </row>
        <row r="3688">
          <cell r="AG3688">
            <v>9.9423287596582269E-2</v>
          </cell>
          <cell r="AI3688">
            <v>9.9423287596582269E-2</v>
          </cell>
        </row>
        <row r="3689">
          <cell r="AG3689">
            <v>0.11628000484077146</v>
          </cell>
          <cell r="AI3689">
            <v>0.11628000484077146</v>
          </cell>
        </row>
        <row r="3690">
          <cell r="AG3690">
            <v>6.2679480689867992E-2</v>
          </cell>
          <cell r="AI3690">
            <v>6.2679480689867992E-2</v>
          </cell>
        </row>
        <row r="3691">
          <cell r="AG3691">
            <v>0.14611833951169836</v>
          </cell>
          <cell r="AI3691">
            <v>0.14611833951169836</v>
          </cell>
        </row>
        <row r="3692">
          <cell r="AG3692">
            <v>0.19245335817578718</v>
          </cell>
          <cell r="AI3692">
            <v>0.19245335817578718</v>
          </cell>
        </row>
        <row r="3693">
          <cell r="AG3693">
            <v>3.3612850732898998E-2</v>
          </cell>
          <cell r="AI3693">
            <v>3.3612850732898998E-2</v>
          </cell>
        </row>
        <row r="3694">
          <cell r="AG3694">
            <v>1.3682415473767754E-2</v>
          </cell>
          <cell r="AI3694">
            <v>1.3682415473767754E-2</v>
          </cell>
        </row>
        <row r="3695">
          <cell r="AG3695">
            <v>2.846153768209311E-3</v>
          </cell>
          <cell r="AI3695">
            <v>0</v>
          </cell>
        </row>
        <row r="3696">
          <cell r="AG3696">
            <v>2.846153768209311E-3</v>
          </cell>
          <cell r="AI3696">
            <v>0</v>
          </cell>
        </row>
        <row r="3697">
          <cell r="AG3697">
            <v>2.846153768209311E-3</v>
          </cell>
          <cell r="AI3697">
            <v>0</v>
          </cell>
        </row>
        <row r="3698">
          <cell r="AG3698">
            <v>2.846153768209311E-3</v>
          </cell>
          <cell r="AI3698">
            <v>0</v>
          </cell>
        </row>
        <row r="3699">
          <cell r="AG3699">
            <v>2.846153768209311E-3</v>
          </cell>
          <cell r="AI3699">
            <v>0</v>
          </cell>
        </row>
        <row r="3700">
          <cell r="AG3700">
            <v>2.846153768209311E-3</v>
          </cell>
          <cell r="AI3700">
            <v>0</v>
          </cell>
        </row>
        <row r="3701">
          <cell r="AG3701">
            <v>2.9230768290849831E-3</v>
          </cell>
          <cell r="AI3701">
            <v>0</v>
          </cell>
        </row>
        <row r="3702">
          <cell r="AG3702">
            <v>2.9230768290849831E-3</v>
          </cell>
          <cell r="AI3702">
            <v>2.9230768290849831E-3</v>
          </cell>
        </row>
        <row r="3703">
          <cell r="AG3703">
            <v>0</v>
          </cell>
          <cell r="AI3703">
            <v>0</v>
          </cell>
        </row>
        <row r="3704">
          <cell r="AG3704">
            <v>0</v>
          </cell>
          <cell r="AI3704">
            <v>0</v>
          </cell>
        </row>
        <row r="3705">
          <cell r="AG3705">
            <v>5.3750015272489198E-3</v>
          </cell>
          <cell r="AI3705">
            <v>2.046137323024038E-3</v>
          </cell>
        </row>
        <row r="3706">
          <cell r="AG3706">
            <v>0</v>
          </cell>
          <cell r="AI3706">
            <v>0</v>
          </cell>
        </row>
        <row r="3707">
          <cell r="AG3707">
            <v>1.1997115992176847E-2</v>
          </cell>
          <cell r="AI3707">
            <v>1.1997115992176847E-2</v>
          </cell>
        </row>
        <row r="3708">
          <cell r="AG3708">
            <v>1.2927771127645944E-2</v>
          </cell>
          <cell r="AI3708">
            <v>4.893333904597231E-3</v>
          </cell>
        </row>
        <row r="3709">
          <cell r="AG3709">
            <v>5.2046759222815573E-3</v>
          </cell>
          <cell r="AI3709">
            <v>5.2046759222815573E-3</v>
          </cell>
        </row>
        <row r="3710">
          <cell r="AG3710">
            <v>4.8470286687060877E-3</v>
          </cell>
          <cell r="AI3710">
            <v>4.8470286687060877E-3</v>
          </cell>
        </row>
        <row r="3711">
          <cell r="AG3711">
            <v>2.5203681822124759E-2</v>
          </cell>
          <cell r="AI3711">
            <v>2.5203681822124759E-2</v>
          </cell>
        </row>
        <row r="3712">
          <cell r="AG3712">
            <v>0</v>
          </cell>
          <cell r="AI3712">
            <v>0</v>
          </cell>
        </row>
        <row r="3713">
          <cell r="AG3713">
            <v>2.1202460015487555E-2</v>
          </cell>
          <cell r="AI3713">
            <v>2.1202460015487555E-2</v>
          </cell>
        </row>
        <row r="3714">
          <cell r="AG3714">
            <v>1.6160091762182451E-2</v>
          </cell>
          <cell r="AI3714">
            <v>1.6160091762182451E-2</v>
          </cell>
        </row>
        <row r="3715">
          <cell r="AG3715">
            <v>6.1802088767562338E-2</v>
          </cell>
          <cell r="AI3715">
            <v>6.1802088767562338E-2</v>
          </cell>
        </row>
        <row r="3716">
          <cell r="AG3716">
            <v>0.10758618466277234</v>
          </cell>
          <cell r="AI3716">
            <v>0.10758618466277234</v>
          </cell>
        </row>
        <row r="3717">
          <cell r="AG3717">
            <v>4.338271352596286E-2</v>
          </cell>
          <cell r="AI3717">
            <v>4.338271352596286E-2</v>
          </cell>
        </row>
        <row r="3718">
          <cell r="AG3718">
            <v>3.3437333619588429E-2</v>
          </cell>
          <cell r="AI3718">
            <v>3.3437333619588429E-2</v>
          </cell>
        </row>
        <row r="3719">
          <cell r="AG3719">
            <v>2.9999998326484976E-3</v>
          </cell>
          <cell r="AI3719">
            <v>0</v>
          </cell>
        </row>
        <row r="3720">
          <cell r="AG3720">
            <v>2.9999998326484976E-3</v>
          </cell>
          <cell r="AI3720">
            <v>0</v>
          </cell>
        </row>
        <row r="3721">
          <cell r="AG3721">
            <v>2.9999998326484976E-3</v>
          </cell>
          <cell r="AI3721">
            <v>0</v>
          </cell>
        </row>
        <row r="3722">
          <cell r="AG3722">
            <v>2.9999998326484976E-3</v>
          </cell>
          <cell r="AI3722">
            <v>0</v>
          </cell>
        </row>
        <row r="3723">
          <cell r="AG3723">
            <v>2.9999998326484976E-3</v>
          </cell>
          <cell r="AI3723">
            <v>0</v>
          </cell>
        </row>
        <row r="3724">
          <cell r="AG3724">
            <v>2.9999998326484976E-3</v>
          </cell>
          <cell r="AI3724">
            <v>0</v>
          </cell>
        </row>
        <row r="3725">
          <cell r="AG3725">
            <v>2.9999998326484976E-3</v>
          </cell>
          <cell r="AI3725">
            <v>0</v>
          </cell>
        </row>
        <row r="3726">
          <cell r="AG3726">
            <v>2.9999998326484976E-3</v>
          </cell>
          <cell r="AI3726">
            <v>2.9999998326484976E-3</v>
          </cell>
        </row>
        <row r="3727">
          <cell r="AG3727">
            <v>2.0321545187390027E-2</v>
          </cell>
          <cell r="AI3727">
            <v>2.0321545187390027E-2</v>
          </cell>
        </row>
        <row r="3728">
          <cell r="AG3728">
            <v>0</v>
          </cell>
          <cell r="AI3728">
            <v>0</v>
          </cell>
        </row>
        <row r="3729">
          <cell r="AG3729">
            <v>4.272804970982258E-3</v>
          </cell>
          <cell r="AI3729">
            <v>1.6265568820413394E-3</v>
          </cell>
        </row>
        <row r="3730">
          <cell r="AG3730">
            <v>9.3116364481509815E-3</v>
          </cell>
          <cell r="AI3730">
            <v>1.6650802076850239E-3</v>
          </cell>
        </row>
        <row r="3731">
          <cell r="AG3731">
            <v>0</v>
          </cell>
          <cell r="AI3731">
            <v>0</v>
          </cell>
        </row>
        <row r="3732">
          <cell r="AG3732">
            <v>1.7546029651975881E-2</v>
          </cell>
          <cell r="AI3732">
            <v>6.6414063908877517E-3</v>
          </cell>
        </row>
        <row r="3733">
          <cell r="AG3733">
            <v>0</v>
          </cell>
          <cell r="AI3733">
            <v>0</v>
          </cell>
        </row>
        <row r="3734">
          <cell r="AG3734">
            <v>0</v>
          </cell>
          <cell r="AI3734">
            <v>0</v>
          </cell>
        </row>
        <row r="3735">
          <cell r="AG3735">
            <v>1.7096415401509794E-2</v>
          </cell>
          <cell r="AI3735">
            <v>1.7096415401509794E-2</v>
          </cell>
        </row>
        <row r="3736">
          <cell r="AG3736">
            <v>2.2188015399217213E-2</v>
          </cell>
          <cell r="AI3736">
            <v>2.2188015399217213E-2</v>
          </cell>
        </row>
        <row r="3737">
          <cell r="AG3737">
            <v>2.7574869622392181E-2</v>
          </cell>
          <cell r="AI3737">
            <v>2.7574869622392181E-2</v>
          </cell>
        </row>
        <row r="3738">
          <cell r="AG3738">
            <v>0</v>
          </cell>
          <cell r="AI3738">
            <v>0</v>
          </cell>
        </row>
        <row r="3739">
          <cell r="AG3739">
            <v>0.18564493653187092</v>
          </cell>
          <cell r="AI3739">
            <v>0.18564493653187092</v>
          </cell>
        </row>
        <row r="3740">
          <cell r="AG3740">
            <v>8.0345459288255372E-2</v>
          </cell>
          <cell r="AI3740">
            <v>8.0345459288255372E-2</v>
          </cell>
        </row>
        <row r="3741">
          <cell r="AG3741">
            <v>4.4373206298655994E-2</v>
          </cell>
          <cell r="AI3741">
            <v>4.4373206298655994E-2</v>
          </cell>
        </row>
        <row r="3742">
          <cell r="AG3742">
            <v>0</v>
          </cell>
          <cell r="AI3742">
            <v>0</v>
          </cell>
        </row>
        <row r="3743">
          <cell r="AG3743">
            <v>2.6153845282701343E-3</v>
          </cell>
          <cell r="AI3743">
            <v>0</v>
          </cell>
        </row>
        <row r="3744">
          <cell r="AG3744">
            <v>2.6153845282701343E-3</v>
          </cell>
          <cell r="AI3744">
            <v>0</v>
          </cell>
        </row>
        <row r="3745">
          <cell r="AG3745">
            <v>2.6153845282701343E-3</v>
          </cell>
          <cell r="AI3745">
            <v>0</v>
          </cell>
        </row>
        <row r="3746">
          <cell r="AG3746">
            <v>2.6153845282701343E-3</v>
          </cell>
          <cell r="AI3746">
            <v>0</v>
          </cell>
        </row>
        <row r="3747">
          <cell r="AG3747">
            <v>2.6153845282701343E-3</v>
          </cell>
          <cell r="AI3747">
            <v>0</v>
          </cell>
        </row>
        <row r="3748">
          <cell r="AG3748">
            <v>2.6153845282701343E-3</v>
          </cell>
          <cell r="AI3748">
            <v>0</v>
          </cell>
        </row>
        <row r="3749">
          <cell r="AG3749">
            <v>2.6153845282701343E-3</v>
          </cell>
          <cell r="AI3749">
            <v>0</v>
          </cell>
        </row>
        <row r="3750">
          <cell r="AG3750">
            <v>2.6153845282701343E-3</v>
          </cell>
          <cell r="AI3750">
            <v>2.6153845282701343E-3</v>
          </cell>
        </row>
        <row r="3751">
          <cell r="AG3751">
            <v>1.7639448170912009E-2</v>
          </cell>
          <cell r="AI3751">
            <v>1.7639448170912009E-2</v>
          </cell>
        </row>
        <row r="3752">
          <cell r="AG3752">
            <v>4.662756145347456E-3</v>
          </cell>
          <cell r="AI3752">
            <v>8.2110905903308201E-4</v>
          </cell>
        </row>
        <row r="3753">
          <cell r="AG3753">
            <v>5.4270681832624765E-3</v>
          </cell>
          <cell r="AI3753">
            <v>2.0659578807697993E-3</v>
          </cell>
        </row>
        <row r="3754">
          <cell r="AG3754">
            <v>8.6359517994015599E-3</v>
          </cell>
          <cell r="AI3754">
            <v>1.5442562105784064E-3</v>
          </cell>
        </row>
        <row r="3755">
          <cell r="AG3755">
            <v>0</v>
          </cell>
          <cell r="AI3755">
            <v>0</v>
          </cell>
        </row>
        <row r="3756">
          <cell r="AG3756">
            <v>8.4690523965190116E-3</v>
          </cell>
          <cell r="AI3756">
            <v>3.2056493592366986E-3</v>
          </cell>
        </row>
        <row r="3757">
          <cell r="AG3757">
            <v>0</v>
          </cell>
          <cell r="AI3757">
            <v>0</v>
          </cell>
        </row>
        <row r="3758">
          <cell r="AG3758">
            <v>4.1207181218493177E-3</v>
          </cell>
          <cell r="AI3758">
            <v>4.1207181218493177E-3</v>
          </cell>
        </row>
        <row r="3759">
          <cell r="AG3759">
            <v>1.3656092324150047E-2</v>
          </cell>
          <cell r="AI3759">
            <v>1.3656092324150047E-2</v>
          </cell>
        </row>
        <row r="3760">
          <cell r="AG3760">
            <v>1.9700563843953349E-2</v>
          </cell>
          <cell r="AI3760">
            <v>1.9700563843953349E-2</v>
          </cell>
        </row>
        <row r="3761">
          <cell r="AG3761">
            <v>2.8712125348775687E-2</v>
          </cell>
          <cell r="AI3761">
            <v>2.8712125348775687E-2</v>
          </cell>
        </row>
        <row r="3762">
          <cell r="AG3762">
            <v>4.238401576256326E-2</v>
          </cell>
          <cell r="AI3762">
            <v>4.238401576256326E-2</v>
          </cell>
        </row>
        <row r="3763">
          <cell r="AG3763">
            <v>0.12577976660342513</v>
          </cell>
          <cell r="AI3763">
            <v>0.12577976660342513</v>
          </cell>
        </row>
        <row r="3764">
          <cell r="AG3764">
            <v>0.21830263768360636</v>
          </cell>
          <cell r="AI3764">
            <v>0.21830263768360636</v>
          </cell>
        </row>
        <row r="3765">
          <cell r="AG3765">
            <v>5.6470917578131281E-2</v>
          </cell>
          <cell r="AI3765">
            <v>5.6470917578131281E-2</v>
          </cell>
        </row>
        <row r="3766">
          <cell r="AG3766">
            <v>3.2205842489864467E-2</v>
          </cell>
          <cell r="AI3766">
            <v>3.2205842489864467E-2</v>
          </cell>
        </row>
        <row r="3767">
          <cell r="AG3767">
            <v>2.6923077037701239E-3</v>
          </cell>
          <cell r="AI3767">
            <v>0</v>
          </cell>
        </row>
        <row r="3768">
          <cell r="AG3768">
            <v>2.6923077037701239E-3</v>
          </cell>
          <cell r="AI3768">
            <v>0</v>
          </cell>
        </row>
        <row r="3769">
          <cell r="AG3769">
            <v>2.6923077037701239E-3</v>
          </cell>
          <cell r="AI3769">
            <v>0</v>
          </cell>
        </row>
        <row r="3770">
          <cell r="AG3770">
            <v>2.6923077037701239E-3</v>
          </cell>
          <cell r="AI3770">
            <v>0</v>
          </cell>
        </row>
        <row r="3771">
          <cell r="AG3771">
            <v>2.6923077037701239E-3</v>
          </cell>
          <cell r="AI3771">
            <v>0</v>
          </cell>
        </row>
        <row r="3772">
          <cell r="AG3772">
            <v>2.6923077037701239E-3</v>
          </cell>
          <cell r="AI3772">
            <v>0</v>
          </cell>
        </row>
        <row r="3773">
          <cell r="AG3773">
            <v>2.6923077037701239E-3</v>
          </cell>
          <cell r="AI3773">
            <v>0</v>
          </cell>
        </row>
        <row r="3774">
          <cell r="AG3774">
            <v>2.6923077037701239E-3</v>
          </cell>
          <cell r="AI3774">
            <v>2.6923077037701239E-3</v>
          </cell>
        </row>
        <row r="3775">
          <cell r="AG3775">
            <v>0</v>
          </cell>
          <cell r="AI3775">
            <v>0</v>
          </cell>
        </row>
        <row r="3776">
          <cell r="AG3776">
            <v>5.03239482719222E-3</v>
          </cell>
          <cell r="AI3776">
            <v>8.8620224871975095E-4</v>
          </cell>
        </row>
        <row r="3777">
          <cell r="AG3777">
            <v>0</v>
          </cell>
          <cell r="AI3777">
            <v>0</v>
          </cell>
        </row>
        <row r="3778">
          <cell r="AG3778">
            <v>4.7503613878840632E-3</v>
          </cell>
          <cell r="AI3778">
            <v>8.4944604209580754E-4</v>
          </cell>
        </row>
        <row r="3779">
          <cell r="AG3779">
            <v>5.8291741480703363E-5</v>
          </cell>
          <cell r="AI3779">
            <v>5.8291741480703363E-5</v>
          </cell>
        </row>
        <row r="3780">
          <cell r="AG3780">
            <v>6.4996591741932532E-3</v>
          </cell>
          <cell r="AI3780">
            <v>2.4602077412549115E-3</v>
          </cell>
        </row>
        <row r="3781">
          <cell r="AG3781">
            <v>0</v>
          </cell>
          <cell r="AI3781">
            <v>0</v>
          </cell>
        </row>
        <row r="3782">
          <cell r="AG3782">
            <v>4.8751702164014123E-3</v>
          </cell>
          <cell r="AI3782">
            <v>4.8751702164014123E-3</v>
          </cell>
        </row>
        <row r="3783">
          <cell r="AG3783">
            <v>1.1222312317586171E-2</v>
          </cell>
          <cell r="AI3783">
            <v>1.1222312317586171E-2</v>
          </cell>
        </row>
        <row r="3784">
          <cell r="AG3784">
            <v>9.5014627209546402E-3</v>
          </cell>
          <cell r="AI3784">
            <v>9.5014627209546402E-3</v>
          </cell>
        </row>
        <row r="3785">
          <cell r="AG3785">
            <v>8.1872207456059991E-3</v>
          </cell>
          <cell r="AI3785">
            <v>8.1872207456059991E-3</v>
          </cell>
        </row>
        <row r="3786">
          <cell r="AG3786">
            <v>3.7389893744299014E-3</v>
          </cell>
          <cell r="AI3786">
            <v>3.7389893744299014E-3</v>
          </cell>
        </row>
        <row r="3787">
          <cell r="AG3787">
            <v>7.223979692476673E-2</v>
          </cell>
          <cell r="AI3787">
            <v>7.223979692476673E-2</v>
          </cell>
        </row>
        <row r="3788">
          <cell r="AG3788">
            <v>0.17428317937059337</v>
          </cell>
          <cell r="AI3788">
            <v>0.17428317937059337</v>
          </cell>
        </row>
        <row r="3789">
          <cell r="AG3789">
            <v>0.13004715699783737</v>
          </cell>
          <cell r="AI3789">
            <v>0.13004715699783737</v>
          </cell>
        </row>
        <row r="3790">
          <cell r="AG3790">
            <v>1.3362560467905356E-2</v>
          </cell>
          <cell r="AI3790">
            <v>1.3362560467905356E-2</v>
          </cell>
        </row>
        <row r="3791">
          <cell r="AG3791">
            <v>2.6153845282701352E-3</v>
          </cell>
          <cell r="AI3791">
            <v>0</v>
          </cell>
        </row>
        <row r="3792">
          <cell r="AG3792">
            <v>2.6153845282701352E-3</v>
          </cell>
          <cell r="AI3792">
            <v>0</v>
          </cell>
        </row>
        <row r="3793">
          <cell r="AG3793">
            <v>2.6153845282701352E-3</v>
          </cell>
          <cell r="AI3793">
            <v>0</v>
          </cell>
        </row>
        <row r="3794">
          <cell r="AG3794">
            <v>2.6153845282701352E-3</v>
          </cell>
          <cell r="AI3794">
            <v>0</v>
          </cell>
        </row>
        <row r="3795">
          <cell r="AG3795">
            <v>2.6153845282701352E-3</v>
          </cell>
          <cell r="AI3795">
            <v>0</v>
          </cell>
        </row>
        <row r="3796">
          <cell r="AG3796">
            <v>2.6153845282701352E-3</v>
          </cell>
          <cell r="AI3796">
            <v>0</v>
          </cell>
        </row>
        <row r="3797">
          <cell r="AG3797">
            <v>2.6153845282701352E-3</v>
          </cell>
          <cell r="AI3797">
            <v>0</v>
          </cell>
        </row>
        <row r="3798">
          <cell r="AG3798">
            <v>2.6153845282701352E-3</v>
          </cell>
          <cell r="AI3798">
            <v>2.6153845282701352E-3</v>
          </cell>
        </row>
        <row r="3799">
          <cell r="AG3799">
            <v>2.1275218489862118E-2</v>
          </cell>
          <cell r="AI3799">
            <v>2.1275218489862118E-2</v>
          </cell>
        </row>
        <row r="3800">
          <cell r="AG3800">
            <v>2.6497225505857777E-3</v>
          </cell>
          <cell r="AI3800">
            <v>4.6661483517236309E-4</v>
          </cell>
        </row>
        <row r="3801">
          <cell r="AG3801">
            <v>0</v>
          </cell>
          <cell r="AI3801">
            <v>0</v>
          </cell>
        </row>
        <row r="3802">
          <cell r="AG3802">
            <v>1.6528616385260798E-2</v>
          </cell>
          <cell r="AI3802">
            <v>2.9555999266896961E-3</v>
          </cell>
        </row>
        <row r="3803">
          <cell r="AG3803">
            <v>1.3341808804425742E-3</v>
          </cell>
          <cell r="AI3803">
            <v>1.3341808804425742E-3</v>
          </cell>
        </row>
        <row r="3804">
          <cell r="AG3804">
            <v>0</v>
          </cell>
          <cell r="AI3804">
            <v>0</v>
          </cell>
        </row>
        <row r="3805">
          <cell r="AG3805">
            <v>0</v>
          </cell>
          <cell r="AI3805">
            <v>0</v>
          </cell>
        </row>
        <row r="3806">
          <cell r="AG3806">
            <v>2.798430507119563E-2</v>
          </cell>
          <cell r="AI3806">
            <v>2.798430507119563E-2</v>
          </cell>
        </row>
        <row r="3807">
          <cell r="AG3807">
            <v>1.6644072910848764E-2</v>
          </cell>
          <cell r="AI3807">
            <v>1.6644072910848764E-2</v>
          </cell>
        </row>
        <row r="3808">
          <cell r="AG3808">
            <v>5.8488921159858438E-2</v>
          </cell>
          <cell r="AI3808">
            <v>5.8488921159858438E-2</v>
          </cell>
        </row>
        <row r="3809">
          <cell r="AG3809">
            <v>0.35509448426726059</v>
          </cell>
          <cell r="AI3809">
            <v>0.35509448426726059</v>
          </cell>
        </row>
        <row r="3810">
          <cell r="AG3810">
            <v>0.21753972323169085</v>
          </cell>
          <cell r="AI3810">
            <v>0.21753972323169085</v>
          </cell>
        </row>
        <row r="3811">
          <cell r="AG3811">
            <v>0.16261758547349595</v>
          </cell>
          <cell r="AI3811">
            <v>0.16261758547349595</v>
          </cell>
        </row>
        <row r="3812">
          <cell r="AG3812">
            <v>3.6532717571392287E-2</v>
          </cell>
          <cell r="AI3812">
            <v>3.6532717571392287E-2</v>
          </cell>
        </row>
        <row r="3813">
          <cell r="AG3813">
            <v>0.10141812981078775</v>
          </cell>
          <cell r="AI3813">
            <v>0.10141812981078775</v>
          </cell>
        </row>
        <row r="3814">
          <cell r="AG3814">
            <v>0</v>
          </cell>
          <cell r="AI3814">
            <v>0</v>
          </cell>
        </row>
        <row r="3815">
          <cell r="AG3815">
            <v>2.9230768290849835E-3</v>
          </cell>
          <cell r="AI3815">
            <v>0</v>
          </cell>
        </row>
        <row r="3816">
          <cell r="AG3816">
            <v>2.9230768290849835E-3</v>
          </cell>
          <cell r="AI3816">
            <v>0</v>
          </cell>
        </row>
        <row r="3817">
          <cell r="AG3817">
            <v>2.9230768290849835E-3</v>
          </cell>
          <cell r="AI3817">
            <v>0</v>
          </cell>
        </row>
        <row r="3818">
          <cell r="AG3818">
            <v>2.9230768290849835E-3</v>
          </cell>
          <cell r="AI3818">
            <v>0</v>
          </cell>
        </row>
        <row r="3819">
          <cell r="AG3819">
            <v>2.9230768290849835E-3</v>
          </cell>
          <cell r="AI3819">
            <v>0</v>
          </cell>
        </row>
        <row r="3820">
          <cell r="AG3820">
            <v>2.9230768290849835E-3</v>
          </cell>
          <cell r="AI3820">
            <v>0</v>
          </cell>
        </row>
        <row r="3821">
          <cell r="AG3821">
            <v>2.9230768290849835E-3</v>
          </cell>
          <cell r="AI3821">
            <v>0</v>
          </cell>
        </row>
        <row r="3822">
          <cell r="AG3822">
            <v>2.9999998899606561E-3</v>
          </cell>
          <cell r="AI3822">
            <v>2.9999998899606561E-3</v>
          </cell>
        </row>
        <row r="3823">
          <cell r="AG3823">
            <v>6.8448741869904881E-3</v>
          </cell>
          <cell r="AI3823">
            <v>6.8448741869904881E-3</v>
          </cell>
        </row>
        <row r="3824">
          <cell r="AG3824">
            <v>2.0482654919772199E-3</v>
          </cell>
          <cell r="AI3824">
            <v>3.6069854359540416E-4</v>
          </cell>
        </row>
        <row r="3825">
          <cell r="AG3825">
            <v>4.3544591425816554E-3</v>
          </cell>
          <cell r="AI3825">
            <v>1.6576407147143415E-3</v>
          </cell>
        </row>
        <row r="3826">
          <cell r="AG3826">
            <v>0.14032541761481407</v>
          </cell>
          <cell r="AI3826">
            <v>2.5092589987440822E-2</v>
          </cell>
        </row>
        <row r="3827">
          <cell r="AG3827">
            <v>4.0846961929271508E-2</v>
          </cell>
          <cell r="AI3827">
            <v>4.0846961929271508E-2</v>
          </cell>
        </row>
        <row r="3828">
          <cell r="AG3828">
            <v>2.1509627358561392E-4</v>
          </cell>
          <cell r="AI3828">
            <v>8.1416810206220454E-5</v>
          </cell>
        </row>
        <row r="3829">
          <cell r="AG3829">
            <v>4.5340677483310887E-2</v>
          </cell>
          <cell r="AI3829">
            <v>4.5340677483310887E-2</v>
          </cell>
        </row>
        <row r="3830">
          <cell r="AG3830">
            <v>2.4705192666688084E-2</v>
          </cell>
          <cell r="AI3830">
            <v>2.4705192666688084E-2</v>
          </cell>
        </row>
        <row r="3831">
          <cell r="AG3831">
            <v>4.2611890109090896E-2</v>
          </cell>
          <cell r="AI3831">
            <v>4.2611890109090896E-2</v>
          </cell>
        </row>
        <row r="3832">
          <cell r="AG3832">
            <v>1.787686407670807E-2</v>
          </cell>
          <cell r="AI3832">
            <v>1.787686407670807E-2</v>
          </cell>
        </row>
        <row r="3833">
          <cell r="AG3833">
            <v>2.8711102425839224E-2</v>
          </cell>
          <cell r="AI3833">
            <v>2.8711102425839224E-2</v>
          </cell>
        </row>
        <row r="3834">
          <cell r="AG3834">
            <v>0.2570093049812851</v>
          </cell>
          <cell r="AI3834">
            <v>0.2570093049812851</v>
          </cell>
        </row>
        <row r="3835">
          <cell r="AG3835">
            <v>0.12977640285388348</v>
          </cell>
          <cell r="AI3835">
            <v>0.12977640285388348</v>
          </cell>
        </row>
        <row r="3836">
          <cell r="AG3836">
            <v>0.20611606430573048</v>
          </cell>
          <cell r="AI3836">
            <v>0.20611606430573048</v>
          </cell>
        </row>
        <row r="3837">
          <cell r="AG3837">
            <v>5.23667442017062E-2</v>
          </cell>
          <cell r="AI3837">
            <v>5.23667442017062E-2</v>
          </cell>
        </row>
        <row r="3838">
          <cell r="AG3838">
            <v>1.9414239630301033E-2</v>
          </cell>
          <cell r="AI3838">
            <v>1.9414239630301033E-2</v>
          </cell>
        </row>
        <row r="3839">
          <cell r="AG3839">
            <v>2.7692306500214799E-3</v>
          </cell>
          <cell r="AI3839">
            <v>0</v>
          </cell>
        </row>
        <row r="3840">
          <cell r="AG3840">
            <v>2.7692306500214799E-3</v>
          </cell>
          <cell r="AI3840">
            <v>0</v>
          </cell>
        </row>
        <row r="3841">
          <cell r="AG3841">
            <v>2.7692306500214799E-3</v>
          </cell>
          <cell r="AI3841">
            <v>0</v>
          </cell>
        </row>
        <row r="3842">
          <cell r="AG3842">
            <v>2.7692306500214799E-3</v>
          </cell>
          <cell r="AI3842">
            <v>0</v>
          </cell>
        </row>
        <row r="3843">
          <cell r="AG3843">
            <v>2.7692306500214799E-3</v>
          </cell>
          <cell r="AI3843">
            <v>0</v>
          </cell>
        </row>
        <row r="3844">
          <cell r="AG3844">
            <v>2.7692306500214799E-3</v>
          </cell>
          <cell r="AI3844">
            <v>0</v>
          </cell>
        </row>
        <row r="3845">
          <cell r="AG3845">
            <v>2.7692306500214799E-3</v>
          </cell>
          <cell r="AI3845">
            <v>0</v>
          </cell>
        </row>
        <row r="3846">
          <cell r="AG3846">
            <v>2.9999998899606561E-3</v>
          </cell>
          <cell r="AI3846">
            <v>2.9999998899606561E-3</v>
          </cell>
        </row>
        <row r="3847">
          <cell r="AG3847">
            <v>2.0788591802641879E-2</v>
          </cell>
          <cell r="AI3847">
            <v>2.0788591802641879E-2</v>
          </cell>
        </row>
        <row r="3848">
          <cell r="AG3848">
            <v>1.0856774073217255E-2</v>
          </cell>
          <cell r="AI3848">
            <v>1.9118725632455073E-3</v>
          </cell>
        </row>
        <row r="3849">
          <cell r="AG3849">
            <v>0</v>
          </cell>
          <cell r="AI3849">
            <v>0</v>
          </cell>
        </row>
        <row r="3850">
          <cell r="AG3850">
            <v>2.7709799225746866E-2</v>
          </cell>
          <cell r="AI3850">
            <v>4.9549870752179951E-3</v>
          </cell>
        </row>
        <row r="3851">
          <cell r="AG3851">
            <v>5.0108135042143988E-3</v>
          </cell>
          <cell r="AI3851">
            <v>5.0108135042143988E-3</v>
          </cell>
        </row>
        <row r="3852">
          <cell r="AG3852">
            <v>1.3361855602587534E-2</v>
          </cell>
          <cell r="AI3852">
            <v>5.0576406716120459E-3</v>
          </cell>
        </row>
        <row r="3853">
          <cell r="AG3853">
            <v>6.9000242713077697E-2</v>
          </cell>
          <cell r="AI3853">
            <v>6.9000242713077697E-2</v>
          </cell>
        </row>
        <row r="3854">
          <cell r="AG3854">
            <v>5.3321469634821719E-3</v>
          </cell>
          <cell r="AI3854">
            <v>5.3321469634821719E-3</v>
          </cell>
        </row>
        <row r="3855">
          <cell r="AG3855">
            <v>1.0977730501244832E-2</v>
          </cell>
          <cell r="AI3855">
            <v>1.0977730501244832E-2</v>
          </cell>
        </row>
        <row r="3856">
          <cell r="AG3856">
            <v>3.0535388171483224E-2</v>
          </cell>
          <cell r="AI3856">
            <v>3.0535388171483224E-2</v>
          </cell>
        </row>
        <row r="3857">
          <cell r="AG3857">
            <v>9.0370573452465408E-3</v>
          </cell>
          <cell r="AI3857">
            <v>9.0370573452465408E-3</v>
          </cell>
        </row>
        <row r="3858">
          <cell r="AG3858">
            <v>7.7651446165388299E-2</v>
          </cell>
          <cell r="AI3858">
            <v>7.7651446165388299E-2</v>
          </cell>
        </row>
        <row r="3859">
          <cell r="AG3859">
            <v>0.1969914128706392</v>
          </cell>
          <cell r="AI3859">
            <v>0.1969914128706392</v>
          </cell>
        </row>
        <row r="3860">
          <cell r="AG3860">
            <v>0.20783224217807394</v>
          </cell>
          <cell r="AI3860">
            <v>0.20783224217807394</v>
          </cell>
        </row>
        <row r="3861">
          <cell r="AG3861">
            <v>4.4205811802519299E-2</v>
          </cell>
          <cell r="AI3861">
            <v>4.4205811802519299E-2</v>
          </cell>
        </row>
        <row r="3862">
          <cell r="AG3862">
            <v>0</v>
          </cell>
          <cell r="AI3862">
            <v>0</v>
          </cell>
        </row>
        <row r="3863">
          <cell r="AG3863">
            <v>2.9230768863971416E-3</v>
          </cell>
          <cell r="AI3863">
            <v>0</v>
          </cell>
        </row>
        <row r="3864">
          <cell r="AG3864">
            <v>2.9230768863971416E-3</v>
          </cell>
          <cell r="AI3864">
            <v>0</v>
          </cell>
        </row>
        <row r="3865">
          <cell r="AG3865">
            <v>2.9230768863971416E-3</v>
          </cell>
          <cell r="AI3865">
            <v>0</v>
          </cell>
        </row>
        <row r="3866">
          <cell r="AG3866">
            <v>2.9230768863971416E-3</v>
          </cell>
          <cell r="AI3866">
            <v>0</v>
          </cell>
        </row>
        <row r="3867">
          <cell r="AG3867">
            <v>2.9230768863971416E-3</v>
          </cell>
          <cell r="AI3867">
            <v>0</v>
          </cell>
        </row>
        <row r="3868">
          <cell r="AG3868">
            <v>2.9230768863971416E-3</v>
          </cell>
          <cell r="AI3868">
            <v>0</v>
          </cell>
        </row>
        <row r="3869">
          <cell r="AG3869">
            <v>2.9230768863971416E-3</v>
          </cell>
          <cell r="AI3869">
            <v>0</v>
          </cell>
        </row>
        <row r="3870">
          <cell r="AG3870">
            <v>2.931017938569265E-3</v>
          </cell>
          <cell r="AI3870">
            <v>2.931017938569265E-3</v>
          </cell>
        </row>
        <row r="3871">
          <cell r="AG3871">
            <v>0</v>
          </cell>
          <cell r="AI3871">
            <v>0</v>
          </cell>
        </row>
        <row r="3872">
          <cell r="AG3872">
            <v>5.2608167998817595E-2</v>
          </cell>
          <cell r="AI3872">
            <v>9.2642724552657232E-3</v>
          </cell>
        </row>
        <row r="3873">
          <cell r="AG3873">
            <v>0</v>
          </cell>
          <cell r="AI3873">
            <v>0</v>
          </cell>
        </row>
        <row r="3874">
          <cell r="AG3874">
            <v>5.2476552432613793E-3</v>
          </cell>
          <cell r="AI3874">
            <v>9.3837070755099414E-4</v>
          </cell>
        </row>
        <row r="3875">
          <cell r="AG3875">
            <v>4.8931952328545433E-3</v>
          </cell>
          <cell r="AI3875">
            <v>4.8931952328545433E-3</v>
          </cell>
        </row>
        <row r="3876">
          <cell r="AG3876">
            <v>3.0240855639450353E-3</v>
          </cell>
          <cell r="AI3876">
            <v>1.1446567451066769E-3</v>
          </cell>
        </row>
        <row r="3877">
          <cell r="AG3877">
            <v>0</v>
          </cell>
          <cell r="AI3877">
            <v>0</v>
          </cell>
        </row>
        <row r="3878">
          <cell r="AG3878">
            <v>0</v>
          </cell>
          <cell r="AI3878">
            <v>0</v>
          </cell>
        </row>
        <row r="3879">
          <cell r="AG3879">
            <v>1.766501521914364E-2</v>
          </cell>
          <cell r="AI3879">
            <v>1.766501521914364E-2</v>
          </cell>
        </row>
        <row r="3880">
          <cell r="AG3880">
            <v>1.8534637642481686E-2</v>
          </cell>
          <cell r="AI3880">
            <v>1.8534637642481686E-2</v>
          </cell>
        </row>
        <row r="3881">
          <cell r="AG3881">
            <v>2.2260384428239282E-3</v>
          </cell>
          <cell r="AI3881">
            <v>2.2260384428239282E-3</v>
          </cell>
        </row>
        <row r="3882">
          <cell r="AG3882">
            <v>0.11817719459012987</v>
          </cell>
          <cell r="AI3882">
            <v>0.11817719459012987</v>
          </cell>
        </row>
        <row r="3883">
          <cell r="AG3883">
            <v>0.319783627063288</v>
          </cell>
          <cell r="AI3883">
            <v>0.319783627063288</v>
          </cell>
        </row>
        <row r="3884">
          <cell r="AG3884">
            <v>0.38193426084985693</v>
          </cell>
          <cell r="AI3884">
            <v>0.38193426084985693</v>
          </cell>
        </row>
        <row r="3885">
          <cell r="AG3885">
            <v>5.9283836272194412E-2</v>
          </cell>
          <cell r="AI3885">
            <v>5.9283836272194412E-2</v>
          </cell>
        </row>
        <row r="3886">
          <cell r="AG3886">
            <v>1.6776499133104326E-2</v>
          </cell>
          <cell r="AI3886">
            <v>1.6776499133104326E-2</v>
          </cell>
        </row>
        <row r="3887">
          <cell r="AG3887">
            <v>2.8461538255214686E-3</v>
          </cell>
          <cell r="AI3887">
            <v>0</v>
          </cell>
        </row>
        <row r="3888">
          <cell r="AG3888">
            <v>2.8461538255214686E-3</v>
          </cell>
          <cell r="AI3888">
            <v>0</v>
          </cell>
        </row>
        <row r="3889">
          <cell r="AG3889">
            <v>2.8461538255214686E-3</v>
          </cell>
          <cell r="AI3889">
            <v>0</v>
          </cell>
        </row>
        <row r="3890">
          <cell r="AG3890">
            <v>2.8461538255214686E-3</v>
          </cell>
          <cell r="AI3890">
            <v>0</v>
          </cell>
        </row>
        <row r="3891">
          <cell r="AG3891">
            <v>2.8461538255214686E-3</v>
          </cell>
          <cell r="AI3891">
            <v>0</v>
          </cell>
        </row>
        <row r="3892">
          <cell r="AG3892">
            <v>2.8461538255214686E-3</v>
          </cell>
          <cell r="AI3892">
            <v>0</v>
          </cell>
        </row>
        <row r="3893">
          <cell r="AG3893">
            <v>2.8461538255214686E-3</v>
          </cell>
          <cell r="AI3893">
            <v>0</v>
          </cell>
        </row>
        <row r="3894">
          <cell r="AG3894">
            <v>3.0769230654606452E-3</v>
          </cell>
          <cell r="AI3894">
            <v>3.0769230654606452E-3</v>
          </cell>
        </row>
        <row r="3895">
          <cell r="AG3895">
            <v>3.0527297363240294E-2</v>
          </cell>
          <cell r="AI3895">
            <v>3.0527297363240294E-2</v>
          </cell>
        </row>
        <row r="3896">
          <cell r="AG3896">
            <v>0.12877983672596652</v>
          </cell>
          <cell r="AI3896">
            <v>2.2678065774896467E-2</v>
          </cell>
        </row>
        <row r="3897">
          <cell r="AG3897">
            <v>8.573323398176555E-2</v>
          </cell>
          <cell r="AI3897">
            <v>3.2636636284535024E-2</v>
          </cell>
        </row>
        <row r="3898">
          <cell r="AG3898">
            <v>1.5337883688527329E-2</v>
          </cell>
          <cell r="AI3898">
            <v>2.7426765101652016E-3</v>
          </cell>
        </row>
        <row r="3899">
          <cell r="AG3899">
            <v>0.18435120825113227</v>
          </cell>
          <cell r="AI3899">
            <v>0.18435120825113227</v>
          </cell>
        </row>
        <row r="3900">
          <cell r="AG3900">
            <v>5.1228558862722456E-4</v>
          </cell>
          <cell r="AI3900">
            <v>1.9390693220932783E-4</v>
          </cell>
        </row>
        <row r="3901">
          <cell r="AG3901">
            <v>0</v>
          </cell>
          <cell r="AI3901">
            <v>0</v>
          </cell>
        </row>
        <row r="3902">
          <cell r="AG3902">
            <v>6.1087645358646463E-2</v>
          </cell>
          <cell r="AI3902">
            <v>6.1087645358646463E-2</v>
          </cell>
        </row>
        <row r="3903">
          <cell r="AG3903">
            <v>0.23149237819515994</v>
          </cell>
          <cell r="AI3903">
            <v>0.23149237819515994</v>
          </cell>
        </row>
        <row r="3904">
          <cell r="AG3904">
            <v>0.15481814193457871</v>
          </cell>
          <cell r="AI3904">
            <v>0.15481814193457871</v>
          </cell>
        </row>
        <row r="3905">
          <cell r="AG3905">
            <v>0.30472743367718719</v>
          </cell>
          <cell r="AI3905">
            <v>0.30472743367718719</v>
          </cell>
        </row>
        <row r="3906">
          <cell r="AG3906">
            <v>0.17127779303512256</v>
          </cell>
          <cell r="AI3906">
            <v>0.17127779303512256</v>
          </cell>
        </row>
        <row r="3907">
          <cell r="AG3907">
            <v>0.10218615398017525</v>
          </cell>
          <cell r="AI3907">
            <v>0.10218615398017525</v>
          </cell>
        </row>
        <row r="3908">
          <cell r="AG3908">
            <v>0.10660355612948109</v>
          </cell>
          <cell r="AI3908">
            <v>0.10660355612948109</v>
          </cell>
        </row>
        <row r="3909">
          <cell r="AG3909">
            <v>2.9299648039856806E-2</v>
          </cell>
          <cell r="AI3909">
            <v>2.9299648039856806E-2</v>
          </cell>
        </row>
        <row r="3910">
          <cell r="AG3910">
            <v>1.5529511030249004E-2</v>
          </cell>
          <cell r="AI3910">
            <v>1.5529511030249004E-2</v>
          </cell>
        </row>
        <row r="3911">
          <cell r="AG3911">
            <v>2.4615382918944722E-3</v>
          </cell>
          <cell r="AI3911">
            <v>0</v>
          </cell>
        </row>
        <row r="3912">
          <cell r="AG3912">
            <v>2.8461536535849936E-3</v>
          </cell>
          <cell r="AI3912">
            <v>0</v>
          </cell>
        </row>
        <row r="3913">
          <cell r="AG3913">
            <v>2.8461536535849936E-3</v>
          </cell>
          <cell r="AI3913">
            <v>0</v>
          </cell>
        </row>
        <row r="3914">
          <cell r="AG3914">
            <v>2.8461536535849936E-3</v>
          </cell>
          <cell r="AI3914">
            <v>0</v>
          </cell>
        </row>
        <row r="3915">
          <cell r="AG3915">
            <v>2.8461536535849936E-3</v>
          </cell>
          <cell r="AI3915">
            <v>0</v>
          </cell>
        </row>
        <row r="3916">
          <cell r="AG3916">
            <v>2.8461536535849936E-3</v>
          </cell>
          <cell r="AI3916">
            <v>0</v>
          </cell>
        </row>
        <row r="3917">
          <cell r="AG3917">
            <v>2.8461536535849936E-3</v>
          </cell>
          <cell r="AI3917">
            <v>0</v>
          </cell>
        </row>
        <row r="3918">
          <cell r="AG3918">
            <v>3.0769228935241697E-3</v>
          </cell>
          <cell r="AI3918">
            <v>3.0769228935241697E-3</v>
          </cell>
        </row>
        <row r="3919">
          <cell r="AG3919">
            <v>0</v>
          </cell>
          <cell r="AI3919">
            <v>0</v>
          </cell>
        </row>
        <row r="3920">
          <cell r="AG3920">
            <v>0</v>
          </cell>
          <cell r="AI3920">
            <v>0</v>
          </cell>
        </row>
        <row r="3921">
          <cell r="AG3921">
            <v>4.3914101403622445E-3</v>
          </cell>
          <cell r="AI3921">
            <v>1.6717070950304303E-3</v>
          </cell>
        </row>
        <row r="3922">
          <cell r="AG3922">
            <v>0</v>
          </cell>
          <cell r="AI3922">
            <v>0</v>
          </cell>
        </row>
        <row r="3923">
          <cell r="AG3923">
            <v>4.4859013146972219E-3</v>
          </cell>
          <cell r="AI3923">
            <v>4.4859013146972219E-3</v>
          </cell>
        </row>
        <row r="3924">
          <cell r="AG3924">
            <v>5.6787063867659989E-3</v>
          </cell>
          <cell r="AI3924">
            <v>2.1494661548571879E-3</v>
          </cell>
        </row>
        <row r="3925">
          <cell r="AG3925">
            <v>1.5557335274568745E-2</v>
          </cell>
          <cell r="AI3925">
            <v>1.5557335274568745E-2</v>
          </cell>
        </row>
        <row r="3926">
          <cell r="AG3926">
            <v>1.1406063285198564E-2</v>
          </cell>
          <cell r="AI3926">
            <v>1.1406063285198564E-2</v>
          </cell>
        </row>
        <row r="3927">
          <cell r="AG3927">
            <v>1.3959979861089466E-2</v>
          </cell>
          <cell r="AI3927">
            <v>1.3959979861089466E-2</v>
          </cell>
        </row>
        <row r="3928">
          <cell r="AG3928">
            <v>1.5580195075878909E-2</v>
          </cell>
          <cell r="AI3928">
            <v>1.5580195075878909E-2</v>
          </cell>
        </row>
        <row r="3929">
          <cell r="AG3929">
            <v>2.1203952307678221E-2</v>
          </cell>
          <cell r="AI3929">
            <v>2.1203952307678221E-2</v>
          </cell>
        </row>
        <row r="3930">
          <cell r="AG3930">
            <v>4.8834931886793914E-2</v>
          </cell>
          <cell r="AI3930">
            <v>4.8834931886793914E-2</v>
          </cell>
        </row>
        <row r="3931">
          <cell r="AG3931">
            <v>9.878058151922102E-2</v>
          </cell>
          <cell r="AI3931">
            <v>9.878058151922102E-2</v>
          </cell>
        </row>
        <row r="3932">
          <cell r="AG3932">
            <v>0.18135143458930725</v>
          </cell>
          <cell r="AI3932">
            <v>0.18135143458930725</v>
          </cell>
        </row>
        <row r="3933">
          <cell r="AG3933">
            <v>0.10739505890761551</v>
          </cell>
          <cell r="AI3933">
            <v>0.10739505890761551</v>
          </cell>
        </row>
        <row r="3934">
          <cell r="AG3934">
            <v>3.4005126538968942E-2</v>
          </cell>
          <cell r="AI3934">
            <v>3.4005126538968942E-2</v>
          </cell>
        </row>
        <row r="3935">
          <cell r="AG3935">
            <v>2.6153845282701343E-3</v>
          </cell>
          <cell r="AI3935">
            <v>0</v>
          </cell>
        </row>
        <row r="3936">
          <cell r="AG3936">
            <v>2.6153845282701343E-3</v>
          </cell>
          <cell r="AI3936">
            <v>0</v>
          </cell>
        </row>
        <row r="3937">
          <cell r="AG3937">
            <v>2.6153845282701343E-3</v>
          </cell>
          <cell r="AI3937">
            <v>0</v>
          </cell>
        </row>
        <row r="3938">
          <cell r="AG3938">
            <v>2.6153845282701343E-3</v>
          </cell>
          <cell r="AI3938">
            <v>0</v>
          </cell>
        </row>
        <row r="3939">
          <cell r="AG3939">
            <v>2.6153845282701343E-3</v>
          </cell>
          <cell r="AI3939">
            <v>0</v>
          </cell>
        </row>
        <row r="3940">
          <cell r="AG3940">
            <v>2.6153845282701343E-3</v>
          </cell>
          <cell r="AI3940">
            <v>0</v>
          </cell>
        </row>
        <row r="3941">
          <cell r="AG3941">
            <v>2.6153845282701343E-3</v>
          </cell>
          <cell r="AI3941">
            <v>0</v>
          </cell>
        </row>
        <row r="3942">
          <cell r="AG3942">
            <v>2.9188891405189958E-3</v>
          </cell>
          <cell r="AI3942">
            <v>2.9188891405189958E-3</v>
          </cell>
        </row>
        <row r="3943">
          <cell r="AG3943">
            <v>1.1150848798644567E-2</v>
          </cell>
          <cell r="AI3943">
            <v>1.1150848798644567E-2</v>
          </cell>
        </row>
        <row r="3944">
          <cell r="AG3944">
            <v>0.15946941849701324</v>
          </cell>
          <cell r="AI3944">
            <v>2.8082485998606278E-2</v>
          </cell>
        </row>
        <row r="3945">
          <cell r="AG3945">
            <v>0.19855957529845092</v>
          </cell>
          <cell r="AI3945">
            <v>7.5586984636617977E-2</v>
          </cell>
        </row>
        <row r="3946">
          <cell r="AG3946">
            <v>1.5798251124128058E-2</v>
          </cell>
          <cell r="AI3946">
            <v>2.8249980988085915E-3</v>
          </cell>
        </row>
        <row r="3947">
          <cell r="AG3947">
            <v>5.8255082904124442E-2</v>
          </cell>
          <cell r="AI3947">
            <v>5.8255082904124442E-2</v>
          </cell>
        </row>
        <row r="3948">
          <cell r="AG3948">
            <v>9.3548606608987908E-2</v>
          </cell>
          <cell r="AI3948">
            <v>3.5409396092158762E-2</v>
          </cell>
        </row>
        <row r="3949">
          <cell r="AG3949">
            <v>5.0138171310669796E-3</v>
          </cell>
          <cell r="AI3949">
            <v>5.0138171310669796E-3</v>
          </cell>
        </row>
        <row r="3950">
          <cell r="AG3950">
            <v>1.560220395870413E-3</v>
          </cell>
          <cell r="AI3950">
            <v>1.560220395870413E-3</v>
          </cell>
        </row>
        <row r="3951">
          <cell r="AG3951">
            <v>4.3891809925055064E-2</v>
          </cell>
          <cell r="AI3951">
            <v>4.3891809925055064E-2</v>
          </cell>
        </row>
        <row r="3952">
          <cell r="AG3952">
            <v>0.14888307195811387</v>
          </cell>
          <cell r="AI3952">
            <v>0.14888307195811387</v>
          </cell>
        </row>
        <row r="3953">
          <cell r="AG3953">
            <v>0.55314868706103471</v>
          </cell>
          <cell r="AI3953">
            <v>0.55314868706103471</v>
          </cell>
        </row>
        <row r="3954">
          <cell r="AG3954">
            <v>1.2089666131730008E-3</v>
          </cell>
          <cell r="AI3954">
            <v>1.2089666131730008E-3</v>
          </cell>
        </row>
        <row r="3955">
          <cell r="AG3955">
            <v>0.54204645110901317</v>
          </cell>
          <cell r="AI3955">
            <v>0.54204645110901317</v>
          </cell>
        </row>
        <row r="3956">
          <cell r="AG3956">
            <v>0.22791302162140084</v>
          </cell>
          <cell r="AI3956">
            <v>0.22791302162140084</v>
          </cell>
        </row>
        <row r="3957">
          <cell r="AG3957">
            <v>0</v>
          </cell>
          <cell r="AI3957">
            <v>0</v>
          </cell>
        </row>
        <row r="3958">
          <cell r="AG3958">
            <v>0</v>
          </cell>
          <cell r="AI3958">
            <v>0</v>
          </cell>
        </row>
        <row r="3959">
          <cell r="AG3959">
            <v>3.2307690725876734E-3</v>
          </cell>
          <cell r="AI3959">
            <v>0</v>
          </cell>
        </row>
        <row r="3960">
          <cell r="AG3960">
            <v>3.2307690725876734E-3</v>
          </cell>
          <cell r="AI3960">
            <v>0</v>
          </cell>
        </row>
        <row r="3961">
          <cell r="AG3961">
            <v>3.2307690725876734E-3</v>
          </cell>
          <cell r="AI3961">
            <v>0</v>
          </cell>
        </row>
        <row r="3962">
          <cell r="AG3962">
            <v>3.2307690725876734E-3</v>
          </cell>
          <cell r="AI3962">
            <v>0</v>
          </cell>
        </row>
        <row r="3963">
          <cell r="AG3963">
            <v>3.2307690725876734E-3</v>
          </cell>
          <cell r="AI3963">
            <v>0</v>
          </cell>
        </row>
        <row r="3964">
          <cell r="AG3964">
            <v>3.2307690725876734E-3</v>
          </cell>
          <cell r="AI3964">
            <v>0</v>
          </cell>
        </row>
        <row r="3965">
          <cell r="AG3965">
            <v>3.2307690725876734E-3</v>
          </cell>
          <cell r="AI3965">
            <v>0</v>
          </cell>
        </row>
        <row r="3966">
          <cell r="AG3966">
            <v>3.3675165112184427E-3</v>
          </cell>
          <cell r="AI3966">
            <v>3.3675165112184427E-3</v>
          </cell>
        </row>
        <row r="3967">
          <cell r="AG3967">
            <v>1.7551039038744762E-2</v>
          </cell>
          <cell r="AI3967">
            <v>1.7551039038744762E-2</v>
          </cell>
        </row>
        <row r="3968">
          <cell r="AG3968">
            <v>5.1475866330646658E-3</v>
          </cell>
          <cell r="AI3968">
            <v>9.0648746895856261E-4</v>
          </cell>
        </row>
        <row r="3969">
          <cell r="AG3969">
            <v>0</v>
          </cell>
          <cell r="AI3969">
            <v>0</v>
          </cell>
        </row>
        <row r="3970">
          <cell r="AG3970">
            <v>7.5674512185319783E-3</v>
          </cell>
          <cell r="AI3970">
            <v>1.3531899915510111E-3</v>
          </cell>
        </row>
        <row r="3971">
          <cell r="AG3971">
            <v>4.5017264479365934E-3</v>
          </cell>
          <cell r="AI3971">
            <v>4.5017264479365934E-3</v>
          </cell>
        </row>
        <row r="3972">
          <cell r="AG3972">
            <v>3.3212497018134918E-2</v>
          </cell>
          <cell r="AI3972">
            <v>1.2571373372137332E-2</v>
          </cell>
        </row>
        <row r="3973">
          <cell r="AG3973">
            <v>4.483177255323309E-3</v>
          </cell>
          <cell r="AI3973">
            <v>4.483177255323309E-3</v>
          </cell>
        </row>
        <row r="3974">
          <cell r="AG3974">
            <v>1.3936656915016582E-2</v>
          </cell>
          <cell r="AI3974">
            <v>1.3936656915016582E-2</v>
          </cell>
        </row>
        <row r="3975">
          <cell r="AG3975">
            <v>5.9483245803119214E-3</v>
          </cell>
          <cell r="AI3975">
            <v>5.9483245803119214E-3</v>
          </cell>
        </row>
        <row r="3976">
          <cell r="AG3976">
            <v>2.2000149178284217E-2</v>
          </cell>
          <cell r="AI3976">
            <v>2.2000149178284217E-2</v>
          </cell>
        </row>
        <row r="3977">
          <cell r="AG3977">
            <v>2.4455480415865254E-2</v>
          </cell>
          <cell r="AI3977">
            <v>2.4455480415865254E-2</v>
          </cell>
        </row>
        <row r="3978">
          <cell r="AG3978">
            <v>3.7062438089868095E-2</v>
          </cell>
          <cell r="AI3978">
            <v>3.7062438089868095E-2</v>
          </cell>
        </row>
        <row r="3979">
          <cell r="AG3979">
            <v>5.6202812233538978E-2</v>
          </cell>
          <cell r="AI3979">
            <v>5.6202812233538978E-2</v>
          </cell>
        </row>
        <row r="3980">
          <cell r="AG3980">
            <v>0.10862947606084854</v>
          </cell>
          <cell r="AI3980">
            <v>0.10862947606084854</v>
          </cell>
        </row>
        <row r="3981">
          <cell r="AG3981">
            <v>5.4515662156719255E-2</v>
          </cell>
          <cell r="AI3981">
            <v>5.4515662156719255E-2</v>
          </cell>
        </row>
        <row r="3982">
          <cell r="AG3982">
            <v>4.2400872609150674E-2</v>
          </cell>
          <cell r="AI3982">
            <v>3.7500000000000006E-2</v>
          </cell>
        </row>
        <row r="3983">
          <cell r="AG3983">
            <v>2.3846152883309586E-3</v>
          </cell>
          <cell r="AI3983">
            <v>0</v>
          </cell>
        </row>
        <row r="3984">
          <cell r="AG3984">
            <v>2.3846152883309586E-3</v>
          </cell>
          <cell r="AI3984">
            <v>0</v>
          </cell>
        </row>
        <row r="3985">
          <cell r="AG3985">
            <v>2.7692306500214799E-3</v>
          </cell>
          <cell r="AI3985">
            <v>0</v>
          </cell>
        </row>
        <row r="3986">
          <cell r="AG3986">
            <v>2.7692306500214799E-3</v>
          </cell>
          <cell r="AI3986">
            <v>0</v>
          </cell>
        </row>
        <row r="3987">
          <cell r="AG3987">
            <v>2.7692306500214799E-3</v>
          </cell>
          <cell r="AI3987">
            <v>0</v>
          </cell>
        </row>
        <row r="3988">
          <cell r="AG3988">
            <v>2.7692306500214799E-3</v>
          </cell>
          <cell r="AI3988">
            <v>0</v>
          </cell>
        </row>
        <row r="3989">
          <cell r="AG3989">
            <v>2.7692306500214799E-3</v>
          </cell>
          <cell r="AI3989">
            <v>0</v>
          </cell>
        </row>
        <row r="3990">
          <cell r="AG3990">
            <v>2.7692306500214799E-3</v>
          </cell>
          <cell r="AI3990">
            <v>2.7692306500214799E-3</v>
          </cell>
        </row>
        <row r="3991">
          <cell r="AG3991">
            <v>0</v>
          </cell>
          <cell r="AI3991">
            <v>0</v>
          </cell>
        </row>
        <row r="3992">
          <cell r="AG3992">
            <v>0</v>
          </cell>
          <cell r="AI3992">
            <v>0</v>
          </cell>
        </row>
        <row r="3993">
          <cell r="AG3993">
            <v>0</v>
          </cell>
          <cell r="AI3993">
            <v>0</v>
          </cell>
        </row>
        <row r="3994">
          <cell r="AG3994">
            <v>9.561963486089238E-3</v>
          </cell>
          <cell r="AI3994">
            <v>1.7098429729240144E-3</v>
          </cell>
        </row>
        <row r="3995">
          <cell r="AG3995">
            <v>1.5697442095882648E-2</v>
          </cell>
          <cell r="AI3995">
            <v>1.5697442095882648E-2</v>
          </cell>
        </row>
        <row r="3996">
          <cell r="AG3996">
            <v>0</v>
          </cell>
          <cell r="AI3996">
            <v>0</v>
          </cell>
        </row>
        <row r="3997">
          <cell r="AG3997">
            <v>1.6152749746310858E-2</v>
          </cell>
          <cell r="AI3997">
            <v>1.6152749746310858E-2</v>
          </cell>
        </row>
        <row r="3998">
          <cell r="AG3998">
            <v>0</v>
          </cell>
          <cell r="AI3998">
            <v>0</v>
          </cell>
        </row>
        <row r="3999">
          <cell r="AG3999">
            <v>4.5875756294910794E-2</v>
          </cell>
          <cell r="AI3999">
            <v>4.5875756294910794E-2</v>
          </cell>
        </row>
        <row r="4000">
          <cell r="AG4000">
            <v>0</v>
          </cell>
          <cell r="AI4000">
            <v>0</v>
          </cell>
        </row>
        <row r="4001">
          <cell r="AG4001">
            <v>4.5901917363591505E-2</v>
          </cell>
          <cell r="AI4001">
            <v>4.5901917363591505E-2</v>
          </cell>
        </row>
        <row r="4002">
          <cell r="AG4002">
            <v>4.7296800917957918E-2</v>
          </cell>
          <cell r="AI4002">
            <v>4.7296800917957918E-2</v>
          </cell>
        </row>
        <row r="4003">
          <cell r="AG4003">
            <v>6.0348922261200498E-2</v>
          </cell>
          <cell r="AI4003">
            <v>6.0348922261200498E-2</v>
          </cell>
        </row>
        <row r="4004">
          <cell r="AG4004">
            <v>0.11410771078843179</v>
          </cell>
          <cell r="AI4004">
            <v>0.11410771078843179</v>
          </cell>
        </row>
        <row r="4005">
          <cell r="AG4005">
            <v>7.9265576385629394E-2</v>
          </cell>
          <cell r="AI4005">
            <v>7.9265576385629394E-2</v>
          </cell>
        </row>
        <row r="4006">
          <cell r="AG4006">
            <v>1.726396426465316E-2</v>
          </cell>
          <cell r="AI4006">
            <v>1.726396426465316E-2</v>
          </cell>
        </row>
        <row r="4007">
          <cell r="AG4007">
            <v>2.5384615247066207E-3</v>
          </cell>
          <cell r="AI4007">
            <v>0</v>
          </cell>
        </row>
        <row r="4008">
          <cell r="AG4008">
            <v>2.5384615247066207E-3</v>
          </cell>
          <cell r="AI4008">
            <v>0</v>
          </cell>
        </row>
        <row r="4009">
          <cell r="AG4009">
            <v>2.5384615247066207E-3</v>
          </cell>
          <cell r="AI4009">
            <v>0</v>
          </cell>
        </row>
        <row r="4010">
          <cell r="AG4010">
            <v>2.5384615247066207E-3</v>
          </cell>
          <cell r="AI4010">
            <v>0</v>
          </cell>
        </row>
        <row r="4011">
          <cell r="AG4011">
            <v>2.5384615247066207E-3</v>
          </cell>
          <cell r="AI4011">
            <v>0</v>
          </cell>
        </row>
        <row r="4012">
          <cell r="AG4012">
            <v>2.5384615247066207E-3</v>
          </cell>
          <cell r="AI4012">
            <v>0</v>
          </cell>
        </row>
        <row r="4013">
          <cell r="AG4013">
            <v>2.5384615247066207E-3</v>
          </cell>
          <cell r="AI4013">
            <v>0</v>
          </cell>
        </row>
        <row r="4014">
          <cell r="AG4014">
            <v>2.5384615247066207E-3</v>
          </cell>
          <cell r="AI4014">
            <v>2.5384615247066207E-3</v>
          </cell>
        </row>
        <row r="4015">
          <cell r="AG4015">
            <v>3.3542983986668412E-3</v>
          </cell>
          <cell r="AI4015">
            <v>3.3542983986668412E-3</v>
          </cell>
        </row>
        <row r="4016">
          <cell r="AG4016">
            <v>4.7349249633210008E-3</v>
          </cell>
          <cell r="AI4016">
            <v>8.3381795230791388E-4</v>
          </cell>
        </row>
        <row r="4017">
          <cell r="AG4017">
            <v>5.3990922883929609E-3</v>
          </cell>
          <cell r="AI4017">
            <v>2.0553081121423267E-3</v>
          </cell>
        </row>
        <row r="4018">
          <cell r="AG4018">
            <v>0</v>
          </cell>
          <cell r="AI4018">
            <v>0</v>
          </cell>
        </row>
        <row r="4019">
          <cell r="AG4019">
            <v>5.0242977421317064E-3</v>
          </cell>
          <cell r="AI4019">
            <v>5.0242977421317064E-3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2.442537451123181E-2</v>
          </cell>
          <cell r="AI4022">
            <v>2.442537451123181E-2</v>
          </cell>
        </row>
        <row r="4023">
          <cell r="AG4023">
            <v>1.8930784704995814E-2</v>
          </cell>
          <cell r="AI4023">
            <v>1.8930784704995814E-2</v>
          </cell>
        </row>
        <row r="4024">
          <cell r="AG4024">
            <v>2.6917814846712282E-2</v>
          </cell>
          <cell r="AI4024">
            <v>2.6917814846712282E-2</v>
          </cell>
        </row>
        <row r="4025">
          <cell r="AG4025">
            <v>2.768466120580132E-2</v>
          </cell>
          <cell r="AI4025">
            <v>2.768466120580132E-2</v>
          </cell>
        </row>
        <row r="4026">
          <cell r="AG4026">
            <v>5.3927335996906522E-2</v>
          </cell>
          <cell r="AI4026">
            <v>5.3927335996906522E-2</v>
          </cell>
        </row>
        <row r="4027">
          <cell r="AG4027">
            <v>5.8428859556275428E-2</v>
          </cell>
          <cell r="AI4027">
            <v>5.8428859556275428E-2</v>
          </cell>
        </row>
        <row r="4028">
          <cell r="AG4028">
            <v>0.11662696842670535</v>
          </cell>
          <cell r="AI4028">
            <v>0.11662696842670535</v>
          </cell>
        </row>
        <row r="4029">
          <cell r="AG4029">
            <v>4.788229881461846E-2</v>
          </cell>
          <cell r="AI4029">
            <v>4.788229881461846E-2</v>
          </cell>
        </row>
        <row r="4030">
          <cell r="AG4030">
            <v>3.6845876740507696E-2</v>
          </cell>
          <cell r="AI4030">
            <v>3.6845876740507696E-2</v>
          </cell>
        </row>
        <row r="4031">
          <cell r="AG4031">
            <v>2.7692307646457969E-3</v>
          </cell>
          <cell r="AI4031">
            <v>0</v>
          </cell>
        </row>
        <row r="4032">
          <cell r="AG4032">
            <v>2.7692307646457969E-3</v>
          </cell>
          <cell r="AI4032">
            <v>0</v>
          </cell>
        </row>
        <row r="4033">
          <cell r="AG4033">
            <v>2.7692307646457969E-3</v>
          </cell>
          <cell r="AI4033">
            <v>0</v>
          </cell>
        </row>
        <row r="4034">
          <cell r="AG4034">
            <v>3.1538461263363182E-3</v>
          </cell>
          <cell r="AI4034">
            <v>0</v>
          </cell>
        </row>
        <row r="4035">
          <cell r="AG4035">
            <v>3.1538461263363182E-3</v>
          </cell>
          <cell r="AI4035">
            <v>0</v>
          </cell>
        </row>
        <row r="4036">
          <cell r="AG4036">
            <v>3.1538461263363182E-3</v>
          </cell>
          <cell r="AI4036">
            <v>0</v>
          </cell>
        </row>
        <row r="4037">
          <cell r="AG4037">
            <v>3.1538461263363182E-3</v>
          </cell>
          <cell r="AI4037">
            <v>0</v>
          </cell>
        </row>
        <row r="4038">
          <cell r="AG4038">
            <v>3.1538461263363182E-3</v>
          </cell>
          <cell r="AI4038">
            <v>3.1538461263363182E-3</v>
          </cell>
        </row>
        <row r="4039">
          <cell r="AG4039">
            <v>0</v>
          </cell>
          <cell r="AI4039">
            <v>0</v>
          </cell>
        </row>
        <row r="4040">
          <cell r="AG4040">
            <v>4.793942839091762E-3</v>
          </cell>
          <cell r="AI4040">
            <v>8.4421097114262505E-4</v>
          </cell>
        </row>
        <row r="4041">
          <cell r="AG4041">
            <v>0</v>
          </cell>
          <cell r="AI4041">
            <v>0</v>
          </cell>
        </row>
        <row r="4042">
          <cell r="AG4042">
            <v>0</v>
          </cell>
          <cell r="AI4042">
            <v>0</v>
          </cell>
        </row>
        <row r="4043">
          <cell r="AG4043">
            <v>0</v>
          </cell>
          <cell r="AI4043">
            <v>0</v>
          </cell>
        </row>
        <row r="4044">
          <cell r="AG4044">
            <v>1.0829534919285557E-2</v>
          </cell>
          <cell r="AI4044">
            <v>4.0991234968753062E-3</v>
          </cell>
        </row>
        <row r="4045">
          <cell r="AG4045">
            <v>1.0409695333657792E-2</v>
          </cell>
          <cell r="AI4045">
            <v>1.0409695333657792E-2</v>
          </cell>
        </row>
        <row r="4046">
          <cell r="AG4046">
            <v>2.7231143928432119E-2</v>
          </cell>
          <cell r="AI4046">
            <v>2.7231143928432119E-2</v>
          </cell>
        </row>
        <row r="4047">
          <cell r="AG4047">
            <v>0</v>
          </cell>
          <cell r="AI4047">
            <v>0</v>
          </cell>
        </row>
        <row r="4048">
          <cell r="AG4048">
            <v>3.2425377927610521E-2</v>
          </cell>
          <cell r="AI4048">
            <v>3.2425377927610521E-2</v>
          </cell>
        </row>
        <row r="4049">
          <cell r="AG4049">
            <v>9.2587797918957937E-3</v>
          </cell>
          <cell r="AI4049">
            <v>9.2587797918957937E-3</v>
          </cell>
        </row>
        <row r="4050">
          <cell r="AG4050">
            <v>4.5311209560994881E-2</v>
          </cell>
          <cell r="AI4050">
            <v>4.5311209560994881E-2</v>
          </cell>
        </row>
        <row r="4051">
          <cell r="AG4051">
            <v>5.4854878039623814E-2</v>
          </cell>
          <cell r="AI4051">
            <v>5.4854878039623814E-2</v>
          </cell>
        </row>
        <row r="4052">
          <cell r="AG4052">
            <v>0.11023939663036125</v>
          </cell>
          <cell r="AI4052">
            <v>0.11023939663036125</v>
          </cell>
        </row>
        <row r="4053">
          <cell r="AG4053">
            <v>5.2433291740656737E-2</v>
          </cell>
          <cell r="AI4053">
            <v>5.2433291740656737E-2</v>
          </cell>
        </row>
        <row r="4054">
          <cell r="AG4054">
            <v>3.9472365798527392E-2</v>
          </cell>
          <cell r="AI4054">
            <v>3.7500000000000006E-2</v>
          </cell>
        </row>
        <row r="4055">
          <cell r="AG4055">
            <v>2.9230768290849831E-3</v>
          </cell>
          <cell r="AI4055">
            <v>0</v>
          </cell>
        </row>
        <row r="4056">
          <cell r="AG4056">
            <v>2.9230768290849831E-3</v>
          </cell>
          <cell r="AI4056">
            <v>0</v>
          </cell>
        </row>
        <row r="4057">
          <cell r="AG4057">
            <v>2.9230768290849831E-3</v>
          </cell>
          <cell r="AI4057">
            <v>0</v>
          </cell>
        </row>
        <row r="4058">
          <cell r="AG4058">
            <v>2.9230768290849831E-3</v>
          </cell>
          <cell r="AI4058">
            <v>0</v>
          </cell>
        </row>
        <row r="4059">
          <cell r="AG4059">
            <v>2.9230768290849831E-3</v>
          </cell>
          <cell r="AI4059">
            <v>0</v>
          </cell>
        </row>
        <row r="4060">
          <cell r="AG4060">
            <v>2.9230768290849831E-3</v>
          </cell>
          <cell r="AI4060">
            <v>0</v>
          </cell>
        </row>
        <row r="4061">
          <cell r="AG4061">
            <v>2.9230768290849831E-3</v>
          </cell>
          <cell r="AI4061">
            <v>0</v>
          </cell>
        </row>
        <row r="4062">
          <cell r="AG4062">
            <v>2.9230768290849831E-3</v>
          </cell>
          <cell r="AI4062">
            <v>2.9230768290849831E-3</v>
          </cell>
        </row>
        <row r="4063">
          <cell r="AG4063">
            <v>0</v>
          </cell>
          <cell r="AI4063">
            <v>0</v>
          </cell>
        </row>
        <row r="4064">
          <cell r="AG4064">
            <v>0</v>
          </cell>
          <cell r="AI4064">
            <v>0</v>
          </cell>
        </row>
        <row r="4065">
          <cell r="AG4065">
            <v>0</v>
          </cell>
          <cell r="AI4065">
            <v>0</v>
          </cell>
        </row>
        <row r="4066">
          <cell r="AG4066">
            <v>1.0516576057945612E-2</v>
          </cell>
          <cell r="AI4066">
            <v>1.8805440637855433E-3</v>
          </cell>
        </row>
        <row r="4067">
          <cell r="AG4067">
            <v>0</v>
          </cell>
          <cell r="AI4067">
            <v>0</v>
          </cell>
        </row>
        <row r="4068">
          <cell r="AG4068">
            <v>0</v>
          </cell>
          <cell r="AI4068">
            <v>0</v>
          </cell>
        </row>
        <row r="4069">
          <cell r="AG4069">
            <v>9.6755148298404738E-3</v>
          </cell>
          <cell r="AI4069">
            <v>9.6755148298404738E-3</v>
          </cell>
        </row>
        <row r="4070">
          <cell r="AG4070">
            <v>2.3000903573499702E-2</v>
          </cell>
          <cell r="AI4070">
            <v>2.3000903573499702E-2</v>
          </cell>
        </row>
        <row r="4071">
          <cell r="AG4071">
            <v>2.2075350614805235E-2</v>
          </cell>
          <cell r="AI4071">
            <v>2.2075350614805235E-2</v>
          </cell>
        </row>
        <row r="4072">
          <cell r="AG4072">
            <v>3.5619344265645905E-2</v>
          </cell>
          <cell r="AI4072">
            <v>3.5619344265645905E-2</v>
          </cell>
        </row>
        <row r="4073">
          <cell r="AG4073">
            <v>0.16965313509313046</v>
          </cell>
          <cell r="AI4073">
            <v>0.16965313509313046</v>
          </cell>
        </row>
        <row r="4074">
          <cell r="AG4074">
            <v>0.20050758219068127</v>
          </cell>
          <cell r="AI4074">
            <v>0.20050758219068127</v>
          </cell>
        </row>
        <row r="4075">
          <cell r="AG4075">
            <v>0.14180569192828921</v>
          </cell>
          <cell r="AI4075">
            <v>0.14180569192828921</v>
          </cell>
        </row>
        <row r="4076">
          <cell r="AG4076">
            <v>0</v>
          </cell>
          <cell r="AI4076">
            <v>0</v>
          </cell>
        </row>
        <row r="4077">
          <cell r="AG4077">
            <v>5.9351180949406772E-2</v>
          </cell>
          <cell r="AI4077">
            <v>5.9351180949406772E-2</v>
          </cell>
        </row>
        <row r="4078">
          <cell r="AG4078">
            <v>3.8931406264264182E-2</v>
          </cell>
          <cell r="AI4078">
            <v>3.7500000000000006E-2</v>
          </cell>
        </row>
        <row r="4079">
          <cell r="AG4079">
            <v>2.5384614673944618E-3</v>
          </cell>
          <cell r="AI4079">
            <v>0</v>
          </cell>
        </row>
        <row r="4080">
          <cell r="AG4080">
            <v>2.5384614673944618E-3</v>
          </cell>
          <cell r="AI4080">
            <v>0</v>
          </cell>
        </row>
        <row r="4081">
          <cell r="AG4081">
            <v>2.5384614673944618E-3</v>
          </cell>
          <cell r="AI4081">
            <v>0</v>
          </cell>
        </row>
        <row r="4082">
          <cell r="AG4082">
            <v>2.5384614673944618E-3</v>
          </cell>
          <cell r="AI4082">
            <v>0</v>
          </cell>
        </row>
        <row r="4083">
          <cell r="AG4083">
            <v>2.5384614673944618E-3</v>
          </cell>
          <cell r="AI4083">
            <v>0</v>
          </cell>
        </row>
        <row r="4084">
          <cell r="AG4084">
            <v>2.5384614673944618E-3</v>
          </cell>
          <cell r="AI4084">
            <v>0</v>
          </cell>
        </row>
        <row r="4085">
          <cell r="AG4085">
            <v>2.5384614673944618E-3</v>
          </cell>
          <cell r="AI4085">
            <v>0</v>
          </cell>
        </row>
        <row r="4086">
          <cell r="AG4086">
            <v>2.5384614673944618E-3</v>
          </cell>
          <cell r="AI4086">
            <v>2.5384614673944618E-3</v>
          </cell>
        </row>
        <row r="4087">
          <cell r="AG4087">
            <v>9.8978372906117947E-3</v>
          </cell>
          <cell r="AI4087">
            <v>9.8978372906117947E-3</v>
          </cell>
        </row>
        <row r="4088">
          <cell r="AG4088">
            <v>0</v>
          </cell>
          <cell r="AI4088">
            <v>0</v>
          </cell>
        </row>
        <row r="4089">
          <cell r="AG4089">
            <v>1.2901781277246402E-3</v>
          </cell>
          <cell r="AI4089">
            <v>4.9114062704979885E-4</v>
          </cell>
        </row>
        <row r="4090">
          <cell r="AG4090">
            <v>1.7349150281090488E-2</v>
          </cell>
          <cell r="AI4090">
            <v>3.1023254520351363E-3</v>
          </cell>
        </row>
        <row r="4091">
          <cell r="AG4091">
            <v>1.5330297512880155E-2</v>
          </cell>
          <cell r="AI4091">
            <v>1.5330297512880155E-2</v>
          </cell>
        </row>
        <row r="4092">
          <cell r="AG4092">
            <v>1.4945765896059747E-2</v>
          </cell>
          <cell r="AI4092">
            <v>5.6571718564048775E-3</v>
          </cell>
        </row>
        <row r="4093">
          <cell r="AG4093">
            <v>1.9939525487185063E-2</v>
          </cell>
          <cell r="AI4093">
            <v>1.9939525487185063E-2</v>
          </cell>
        </row>
        <row r="4094">
          <cell r="AG4094">
            <v>0</v>
          </cell>
          <cell r="AI4094">
            <v>0</v>
          </cell>
        </row>
        <row r="4095">
          <cell r="AG4095">
            <v>2.3199774290790377E-2</v>
          </cell>
          <cell r="AI4095">
            <v>2.3199774290790377E-2</v>
          </cell>
        </row>
        <row r="4096">
          <cell r="AG4096">
            <v>7.8107702278211039E-3</v>
          </cell>
          <cell r="AI4096">
            <v>7.8107702278211039E-3</v>
          </cell>
        </row>
        <row r="4097">
          <cell r="AG4097">
            <v>4.7416282224230798E-2</v>
          </cell>
          <cell r="AI4097">
            <v>4.7416282224230798E-2</v>
          </cell>
        </row>
        <row r="4098">
          <cell r="AG4098">
            <v>2.6206480629208703E-2</v>
          </cell>
          <cell r="AI4098">
            <v>2.6206480629208703E-2</v>
          </cell>
        </row>
        <row r="4099">
          <cell r="AG4099">
            <v>7.7339324173671412E-2</v>
          </cell>
          <cell r="AI4099">
            <v>7.7339324173671412E-2</v>
          </cell>
        </row>
        <row r="4100">
          <cell r="AG4100">
            <v>0.12514904383066716</v>
          </cell>
          <cell r="AI4100">
            <v>0.12514904383066716</v>
          </cell>
        </row>
        <row r="4101">
          <cell r="AG4101">
            <v>1.0039274386314023E-2</v>
          </cell>
          <cell r="AI4101">
            <v>1.0039274386314023E-2</v>
          </cell>
        </row>
        <row r="4102">
          <cell r="AG4102">
            <v>3.6378493409602343E-2</v>
          </cell>
          <cell r="AI4102">
            <v>3.6378493409602343E-2</v>
          </cell>
        </row>
        <row r="4103">
          <cell r="AG4103">
            <v>2.6153846142383721E-3</v>
          </cell>
          <cell r="AI4103">
            <v>0</v>
          </cell>
        </row>
        <row r="4104">
          <cell r="AG4104">
            <v>2.6153846142383721E-3</v>
          </cell>
          <cell r="AI4104">
            <v>0</v>
          </cell>
        </row>
        <row r="4105">
          <cell r="AG4105">
            <v>2.6153846142383721E-3</v>
          </cell>
          <cell r="AI4105">
            <v>0</v>
          </cell>
        </row>
        <row r="4106">
          <cell r="AG4106">
            <v>2.6153846142383721E-3</v>
          </cell>
          <cell r="AI4106">
            <v>0</v>
          </cell>
        </row>
        <row r="4107">
          <cell r="AG4107">
            <v>2.6153846142383721E-3</v>
          </cell>
          <cell r="AI4107">
            <v>0</v>
          </cell>
        </row>
        <row r="4108">
          <cell r="AG4108">
            <v>2.6153846142383721E-3</v>
          </cell>
          <cell r="AI4108">
            <v>0</v>
          </cell>
        </row>
        <row r="4109">
          <cell r="AG4109">
            <v>2.6153846142383721E-3</v>
          </cell>
          <cell r="AI4109">
            <v>0</v>
          </cell>
        </row>
        <row r="4110">
          <cell r="AG4110">
            <v>2.6153846142383721E-3</v>
          </cell>
          <cell r="AI4110">
            <v>2.6153846142383721E-3</v>
          </cell>
        </row>
        <row r="4111">
          <cell r="AG4111">
            <v>0</v>
          </cell>
          <cell r="AI4111">
            <v>0</v>
          </cell>
        </row>
        <row r="4112">
          <cell r="AG4112">
            <v>4.4295306268429015E-3</v>
          </cell>
          <cell r="AI4112">
            <v>7.8003816017579108E-4</v>
          </cell>
        </row>
        <row r="4113">
          <cell r="AG4113">
            <v>0</v>
          </cell>
          <cell r="AI4113">
            <v>0</v>
          </cell>
        </row>
        <row r="4114">
          <cell r="AG4114">
            <v>7.7115481772539471E-3</v>
          </cell>
          <cell r="AI4114">
            <v>1.3789569977363954E-3</v>
          </cell>
        </row>
        <row r="4115">
          <cell r="AG4115">
            <v>1.2582424927158643E-2</v>
          </cell>
          <cell r="AI4115">
            <v>1.2582424927158643E-2</v>
          </cell>
        </row>
        <row r="4116">
          <cell r="AG4116">
            <v>0</v>
          </cell>
          <cell r="AI4116">
            <v>0</v>
          </cell>
        </row>
        <row r="4117">
          <cell r="AG4117">
            <v>0</v>
          </cell>
          <cell r="AI4117">
            <v>0</v>
          </cell>
        </row>
        <row r="4118">
          <cell r="AG4118">
            <v>1.836592710710858E-2</v>
          </cell>
          <cell r="AI4118">
            <v>1.836592710710858E-2</v>
          </cell>
        </row>
        <row r="4119">
          <cell r="AG4119">
            <v>0</v>
          </cell>
          <cell r="AI4119">
            <v>0</v>
          </cell>
        </row>
        <row r="4120">
          <cell r="AG4120">
            <v>2.2327910071810435E-2</v>
          </cell>
          <cell r="AI4120">
            <v>2.2327910071810435E-2</v>
          </cell>
        </row>
        <row r="4121">
          <cell r="AG4121">
            <v>8.4931073179121214E-2</v>
          </cell>
          <cell r="AI4121">
            <v>8.4931073179121214E-2</v>
          </cell>
        </row>
        <row r="4122">
          <cell r="AG4122">
            <v>0.15322664647665724</v>
          </cell>
          <cell r="AI4122">
            <v>0.15322664647665724</v>
          </cell>
        </row>
        <row r="4123">
          <cell r="AG4123">
            <v>0.25733187469222985</v>
          </cell>
          <cell r="AI4123">
            <v>0.25733187469222985</v>
          </cell>
        </row>
        <row r="4124">
          <cell r="AG4124">
            <v>0.17470657447219604</v>
          </cell>
          <cell r="AI4124">
            <v>0.17470657447219604</v>
          </cell>
        </row>
        <row r="4125">
          <cell r="AG4125">
            <v>7.1188882259911657E-2</v>
          </cell>
          <cell r="AI4125">
            <v>7.1188882259911657E-2</v>
          </cell>
        </row>
        <row r="4126">
          <cell r="AG4126">
            <v>2.1695593637937806E-2</v>
          </cell>
          <cell r="AI4126">
            <v>2.1695593637937806E-2</v>
          </cell>
        </row>
        <row r="4127">
          <cell r="AG4127">
            <v>2.5384614673944618E-3</v>
          </cell>
          <cell r="AI4127">
            <v>0</v>
          </cell>
        </row>
        <row r="4128">
          <cell r="AG4128">
            <v>2.5384614673944618E-3</v>
          </cell>
          <cell r="AI4128">
            <v>0</v>
          </cell>
        </row>
        <row r="4129">
          <cell r="AG4129">
            <v>2.5384614673944618E-3</v>
          </cell>
          <cell r="AI4129">
            <v>0</v>
          </cell>
        </row>
        <row r="4130">
          <cell r="AG4130">
            <v>2.5384614673944618E-3</v>
          </cell>
          <cell r="AI4130">
            <v>0</v>
          </cell>
        </row>
        <row r="4131">
          <cell r="AG4131">
            <v>2.5384614673944618E-3</v>
          </cell>
          <cell r="AI4131">
            <v>0</v>
          </cell>
        </row>
        <row r="4132">
          <cell r="AG4132">
            <v>2.5384614673944618E-3</v>
          </cell>
          <cell r="AI4132">
            <v>0</v>
          </cell>
        </row>
        <row r="4133">
          <cell r="AG4133">
            <v>2.5384614673944618E-3</v>
          </cell>
          <cell r="AI4133">
            <v>0</v>
          </cell>
        </row>
        <row r="4134">
          <cell r="AG4134">
            <v>2.5384614673944618E-3</v>
          </cell>
          <cell r="AI4134">
            <v>2.5384614673944618E-3</v>
          </cell>
        </row>
        <row r="4135">
          <cell r="AG4135">
            <v>4.2855943773090557E-3</v>
          </cell>
          <cell r="AI4135">
            <v>4.2855943773090557E-3</v>
          </cell>
        </row>
        <row r="4136">
          <cell r="AG4136">
            <v>4.688023547440189E-3</v>
          </cell>
          <cell r="AI4136">
            <v>8.2555863608790544E-4</v>
          </cell>
        </row>
        <row r="4137">
          <cell r="AG4137">
            <v>1.8288495700716851E-2</v>
          </cell>
          <cell r="AI4137">
            <v>6.9620024190680434E-3</v>
          </cell>
        </row>
        <row r="4138">
          <cell r="AG4138">
            <v>5.5455746358669513E-3</v>
          </cell>
          <cell r="AI4138">
            <v>9.9164380158502769E-4</v>
          </cell>
        </row>
        <row r="4139">
          <cell r="AG4139">
            <v>0</v>
          </cell>
          <cell r="AI4139">
            <v>0</v>
          </cell>
        </row>
        <row r="4140">
          <cell r="AG4140">
            <v>2.8176958034955839E-2</v>
          </cell>
          <cell r="AI4140">
            <v>1.0665354663187762E-2</v>
          </cell>
        </row>
        <row r="4141">
          <cell r="AG4141">
            <v>7.4176149806531366E-2</v>
          </cell>
          <cell r="AI4141">
            <v>7.4176149806531366E-2</v>
          </cell>
        </row>
        <row r="4142">
          <cell r="AG4142">
            <v>2.5581091617870748E-2</v>
          </cell>
          <cell r="AI4142">
            <v>2.5581091617870748E-2</v>
          </cell>
        </row>
        <row r="4143">
          <cell r="AG4143">
            <v>2.1616255892687623E-2</v>
          </cell>
          <cell r="AI4143">
            <v>2.1616255892687623E-2</v>
          </cell>
        </row>
        <row r="4144">
          <cell r="AG4144">
            <v>6.2841122363444801E-2</v>
          </cell>
          <cell r="AI4144">
            <v>6.2841122363444801E-2</v>
          </cell>
        </row>
        <row r="4145">
          <cell r="AG4145">
            <v>6.8645487008692399E-2</v>
          </cell>
          <cell r="AI4145">
            <v>6.8645487008692399E-2</v>
          </cell>
        </row>
        <row r="4146">
          <cell r="AG4146">
            <v>8.4714761296849975E-2</v>
          </cell>
          <cell r="AI4146">
            <v>8.4714761296849975E-2</v>
          </cell>
        </row>
        <row r="4147">
          <cell r="AG4147">
            <v>0.22611421917011576</v>
          </cell>
          <cell r="AI4147">
            <v>0.22611421917011576</v>
          </cell>
        </row>
        <row r="4148">
          <cell r="AG4148">
            <v>0.10068157196603636</v>
          </cell>
          <cell r="AI4148">
            <v>0.10068157196603636</v>
          </cell>
        </row>
        <row r="4149">
          <cell r="AG4149">
            <v>8.5295269876155586E-2</v>
          </cell>
          <cell r="AI4149">
            <v>8.5295269876155586E-2</v>
          </cell>
        </row>
        <row r="4150">
          <cell r="AG4150">
            <v>1.1763898758235691E-2</v>
          </cell>
          <cell r="AI4150">
            <v>1.1763898758235691E-2</v>
          </cell>
        </row>
        <row r="4151">
          <cell r="AG4151">
            <v>2.5384614673944622E-3</v>
          </cell>
          <cell r="AI4151">
            <v>0</v>
          </cell>
        </row>
        <row r="4152">
          <cell r="AG4152">
            <v>2.5384614673944622E-3</v>
          </cell>
          <cell r="AI4152">
            <v>0</v>
          </cell>
        </row>
        <row r="4153">
          <cell r="AG4153">
            <v>2.5384614673944622E-3</v>
          </cell>
          <cell r="AI4153">
            <v>0</v>
          </cell>
        </row>
        <row r="4154">
          <cell r="AG4154">
            <v>2.5384614673944622E-3</v>
          </cell>
          <cell r="AI4154">
            <v>0</v>
          </cell>
        </row>
        <row r="4155">
          <cell r="AG4155">
            <v>2.5384614673944622E-3</v>
          </cell>
          <cell r="AI4155">
            <v>0</v>
          </cell>
        </row>
        <row r="4156">
          <cell r="AG4156">
            <v>2.5384614673944622E-3</v>
          </cell>
          <cell r="AI4156">
            <v>0</v>
          </cell>
        </row>
        <row r="4157">
          <cell r="AG4157">
            <v>2.5384614673944622E-3</v>
          </cell>
          <cell r="AI4157">
            <v>0</v>
          </cell>
        </row>
        <row r="4158">
          <cell r="AG4158">
            <v>2.5384614673944622E-3</v>
          </cell>
          <cell r="AI4158">
            <v>2.5384614673944622E-3</v>
          </cell>
        </row>
        <row r="4159">
          <cell r="AG4159">
            <v>2.041749660427342E-2</v>
          </cell>
          <cell r="AI4159">
            <v>2.041749660427342E-2</v>
          </cell>
        </row>
        <row r="4160">
          <cell r="AG4160">
            <v>9.3314870499223768E-2</v>
          </cell>
          <cell r="AI4160">
            <v>1.6432702702213028E-2</v>
          </cell>
        </row>
        <row r="4161">
          <cell r="AG4161">
            <v>5.0074204679774418E-3</v>
          </cell>
          <cell r="AI4161">
            <v>1.906207814018477E-3</v>
          </cell>
        </row>
        <row r="4162">
          <cell r="AG4162">
            <v>6.6251208750437052E-2</v>
          </cell>
          <cell r="AI4162">
            <v>1.1846851736513689E-2</v>
          </cell>
        </row>
        <row r="4163">
          <cell r="AG4163">
            <v>0</v>
          </cell>
          <cell r="AI4163">
            <v>0</v>
          </cell>
        </row>
        <row r="4164">
          <cell r="AG4164">
            <v>7.637374252756509E-3</v>
          </cell>
          <cell r="AI4164">
            <v>2.8908480823265151E-3</v>
          </cell>
        </row>
        <row r="4165">
          <cell r="AG4165">
            <v>0.14950564653519083</v>
          </cell>
          <cell r="AI4165">
            <v>0.14950564653519083</v>
          </cell>
        </row>
        <row r="4166">
          <cell r="AG4166">
            <v>3.9042032123018183E-2</v>
          </cell>
          <cell r="AI4166">
            <v>3.9042032123018183E-2</v>
          </cell>
        </row>
        <row r="4167">
          <cell r="AG4167">
            <v>0</v>
          </cell>
          <cell r="AI4167">
            <v>0</v>
          </cell>
        </row>
        <row r="4168">
          <cell r="AG4168">
            <v>0</v>
          </cell>
          <cell r="AI4168">
            <v>0</v>
          </cell>
        </row>
        <row r="4169">
          <cell r="AG4169">
            <v>5.155376457565683E-3</v>
          </cell>
          <cell r="AI4169">
            <v>5.155376457565683E-3</v>
          </cell>
        </row>
        <row r="4170">
          <cell r="AG4170">
            <v>2.1260655540083918E-2</v>
          </cell>
          <cell r="AI4170">
            <v>2.1260655540083918E-2</v>
          </cell>
        </row>
        <row r="4171">
          <cell r="AG4171">
            <v>0.19285071273950691</v>
          </cell>
          <cell r="AI4171">
            <v>0.19285071273950691</v>
          </cell>
        </row>
        <row r="4172">
          <cell r="AG4172">
            <v>6.5000170865460227E-2</v>
          </cell>
          <cell r="AI4172">
            <v>6.5000170865460227E-2</v>
          </cell>
        </row>
        <row r="4173">
          <cell r="AG4173">
            <v>0.11132075188023008</v>
          </cell>
          <cell r="AI4173">
            <v>0.11132075188023008</v>
          </cell>
        </row>
        <row r="4174">
          <cell r="AG4174">
            <v>3.0813215767315178E-2</v>
          </cell>
          <cell r="AI4174">
            <v>3.0813215767315178E-2</v>
          </cell>
        </row>
        <row r="4175">
          <cell r="AG4175">
            <v>2.5384614673944618E-3</v>
          </cell>
          <cell r="AI4175">
            <v>0</v>
          </cell>
        </row>
        <row r="4176">
          <cell r="AG4176">
            <v>2.5384614673944618E-3</v>
          </cell>
          <cell r="AI4176">
            <v>0</v>
          </cell>
        </row>
        <row r="4177">
          <cell r="AG4177">
            <v>2.5384614673944618E-3</v>
          </cell>
          <cell r="AI4177">
            <v>0</v>
          </cell>
        </row>
        <row r="4178">
          <cell r="AG4178">
            <v>2.5384614673944618E-3</v>
          </cell>
          <cell r="AI4178">
            <v>0</v>
          </cell>
        </row>
        <row r="4179">
          <cell r="AG4179">
            <v>2.5384614673944618E-3</v>
          </cell>
          <cell r="AI4179">
            <v>0</v>
          </cell>
        </row>
        <row r="4180">
          <cell r="AG4180">
            <v>2.5384614673944618E-3</v>
          </cell>
          <cell r="AI4180">
            <v>0</v>
          </cell>
        </row>
        <row r="4181">
          <cell r="AG4181">
            <v>2.5384614673944618E-3</v>
          </cell>
          <cell r="AI4181">
            <v>0</v>
          </cell>
        </row>
        <row r="4182">
          <cell r="AG4182">
            <v>2.5384614673944618E-3</v>
          </cell>
          <cell r="AI4182">
            <v>2.5384614673944618E-3</v>
          </cell>
        </row>
        <row r="4183">
          <cell r="AG4183">
            <v>1.999157053516594E-2</v>
          </cell>
          <cell r="AI4183">
            <v>1.999157053516594E-2</v>
          </cell>
        </row>
        <row r="4184">
          <cell r="AG4184">
            <v>2.9735254261875873E-3</v>
          </cell>
          <cell r="AI4184">
            <v>5.2363636197103622E-4</v>
          </cell>
        </row>
        <row r="4185">
          <cell r="AG4185">
            <v>5.0615673068608556E-3</v>
          </cell>
          <cell r="AI4185">
            <v>1.926820248712952E-3</v>
          </cell>
        </row>
        <row r="4186">
          <cell r="AG4186">
            <v>0</v>
          </cell>
          <cell r="AI4186">
            <v>0</v>
          </cell>
        </row>
        <row r="4187">
          <cell r="AG4187">
            <v>5.2126491163378245E-3</v>
          </cell>
          <cell r="AI4187">
            <v>5.2126491163378245E-3</v>
          </cell>
        </row>
        <row r="4188">
          <cell r="AG4188">
            <v>9.3201824465594645E-3</v>
          </cell>
          <cell r="AI4188">
            <v>3.5278134422763461E-3</v>
          </cell>
        </row>
        <row r="4189">
          <cell r="AG4189">
            <v>5.5619425915162939E-2</v>
          </cell>
          <cell r="AI4189">
            <v>5.5619425915162939E-2</v>
          </cell>
        </row>
        <row r="4190">
          <cell r="AG4190">
            <v>1.8040545469837611E-2</v>
          </cell>
          <cell r="AI4190">
            <v>1.8040545469837611E-2</v>
          </cell>
        </row>
        <row r="4191">
          <cell r="AG4191">
            <v>3.1263657696281054E-2</v>
          </cell>
          <cell r="AI4191">
            <v>3.1263657696281054E-2</v>
          </cell>
        </row>
        <row r="4192">
          <cell r="AG4192">
            <v>0.20327378259905571</v>
          </cell>
          <cell r="AI4192">
            <v>0.20327378259905571</v>
          </cell>
        </row>
        <row r="4193">
          <cell r="AG4193">
            <v>0.18104187219779033</v>
          </cell>
          <cell r="AI4193">
            <v>0.18104187219779033</v>
          </cell>
        </row>
        <row r="4194">
          <cell r="AG4194">
            <v>0.1317114931305905</v>
          </cell>
          <cell r="AI4194">
            <v>0.1317114931305905</v>
          </cell>
        </row>
        <row r="4195">
          <cell r="AG4195">
            <v>4.6303084765163365E-2</v>
          </cell>
          <cell r="AI4195">
            <v>4.6303084765163365E-2</v>
          </cell>
        </row>
        <row r="4196">
          <cell r="AG4196">
            <v>0.11242750283305229</v>
          </cell>
          <cell r="AI4196">
            <v>0.11242750283305229</v>
          </cell>
        </row>
        <row r="4197">
          <cell r="AG4197">
            <v>6.1118042033573482E-2</v>
          </cell>
          <cell r="AI4197">
            <v>6.1118042033573482E-2</v>
          </cell>
        </row>
        <row r="4198">
          <cell r="AG4198">
            <v>3.6515608697100785E-2</v>
          </cell>
          <cell r="AI4198">
            <v>3.6515608697100785E-2</v>
          </cell>
        </row>
        <row r="4199">
          <cell r="AG4199">
            <v>2.9230769437093005E-3</v>
          </cell>
          <cell r="AI4199">
            <v>0</v>
          </cell>
        </row>
        <row r="4200">
          <cell r="AG4200">
            <v>2.9230769437093005E-3</v>
          </cell>
          <cell r="AI4200">
            <v>0</v>
          </cell>
        </row>
        <row r="4201">
          <cell r="AG4201">
            <v>2.9230769437093005E-3</v>
          </cell>
          <cell r="AI4201">
            <v>0</v>
          </cell>
        </row>
        <row r="4202">
          <cell r="AG4202">
            <v>2.9230769437093005E-3</v>
          </cell>
          <cell r="AI4202">
            <v>0</v>
          </cell>
        </row>
        <row r="4203">
          <cell r="AG4203">
            <v>2.9230769437093005E-3</v>
          </cell>
          <cell r="AI4203">
            <v>0</v>
          </cell>
        </row>
        <row r="4204">
          <cell r="AG4204">
            <v>2.9230769437093005E-3</v>
          </cell>
          <cell r="AI4204">
            <v>0</v>
          </cell>
        </row>
        <row r="4205">
          <cell r="AG4205">
            <v>2.9230769437093005E-3</v>
          </cell>
          <cell r="AI4205">
            <v>0</v>
          </cell>
        </row>
        <row r="4206">
          <cell r="AG4206">
            <v>2.9230769437093005E-3</v>
          </cell>
          <cell r="AI4206">
            <v>2.9230769437093005E-3</v>
          </cell>
        </row>
        <row r="4207">
          <cell r="AG4207">
            <v>3.2854838135389197E-2</v>
          </cell>
          <cell r="AI4207">
            <v>3.2854838135389197E-2</v>
          </cell>
        </row>
        <row r="4208">
          <cell r="AG4208">
            <v>3.5433093438071452E-3</v>
          </cell>
          <cell r="AI4208">
            <v>6.2397502903077694E-4</v>
          </cell>
        </row>
        <row r="4209">
          <cell r="AG4209">
            <v>2.8293201926590725E-3</v>
          </cell>
          <cell r="AI4209">
            <v>1.0770560000098006E-3</v>
          </cell>
        </row>
        <row r="4210">
          <cell r="AG4210">
            <v>4.7291669427363334E-3</v>
          </cell>
          <cell r="AI4210">
            <v>8.4565611200941994E-4</v>
          </cell>
        </row>
        <row r="4211">
          <cell r="AG4211">
            <v>0</v>
          </cell>
          <cell r="AI4211">
            <v>0</v>
          </cell>
        </row>
        <row r="4212">
          <cell r="AG4212">
            <v>1.2321708783203839E-2</v>
          </cell>
          <cell r="AI4212">
            <v>4.6639312187764567E-3</v>
          </cell>
        </row>
        <row r="4213">
          <cell r="AG4213">
            <v>1.3965376487703129E-2</v>
          </cell>
          <cell r="AI4213">
            <v>1.3965376487703129E-2</v>
          </cell>
        </row>
        <row r="4214">
          <cell r="AG4214">
            <v>0</v>
          </cell>
          <cell r="AI4214">
            <v>0</v>
          </cell>
        </row>
        <row r="4215">
          <cell r="AG4215">
            <v>1.6569464006434585E-2</v>
          </cell>
          <cell r="AI4215">
            <v>1.6569464006434585E-2</v>
          </cell>
        </row>
        <row r="4216">
          <cell r="AG4216">
            <v>2.6367290690797057E-2</v>
          </cell>
          <cell r="AI4216">
            <v>2.6367290690797057E-2</v>
          </cell>
        </row>
        <row r="4217">
          <cell r="AG4217">
            <v>3.2418899636774516E-2</v>
          </cell>
          <cell r="AI4217">
            <v>3.2418899636774516E-2</v>
          </cell>
        </row>
        <row r="4218">
          <cell r="AG4218">
            <v>4.1986736166871319E-2</v>
          </cell>
          <cell r="AI4218">
            <v>4.1986736166871319E-2</v>
          </cell>
        </row>
        <row r="4219">
          <cell r="AG4219">
            <v>5.1766776942148617E-2</v>
          </cell>
          <cell r="AI4219">
            <v>5.1766776942148617E-2</v>
          </cell>
        </row>
        <row r="4220">
          <cell r="AG4220">
            <v>0.15712779043828415</v>
          </cell>
          <cell r="AI4220">
            <v>0.15712779043828415</v>
          </cell>
        </row>
        <row r="4221">
          <cell r="AG4221">
            <v>5.6763581265751012E-2</v>
          </cell>
          <cell r="AI4221">
            <v>5.6763581265751012E-2</v>
          </cell>
        </row>
        <row r="4222">
          <cell r="AG4222">
            <v>9.842253104536354E-3</v>
          </cell>
          <cell r="AI4222">
            <v>9.842253104536354E-3</v>
          </cell>
        </row>
        <row r="4223">
          <cell r="AG4223">
            <v>2.538461381426224E-3</v>
          </cell>
          <cell r="AI4223">
            <v>0</v>
          </cell>
        </row>
        <row r="4224">
          <cell r="AG4224">
            <v>2.538461381426224E-3</v>
          </cell>
          <cell r="AI4224">
            <v>0</v>
          </cell>
        </row>
        <row r="4225">
          <cell r="AG4225">
            <v>2.538461381426224E-3</v>
          </cell>
          <cell r="AI4225">
            <v>0</v>
          </cell>
        </row>
        <row r="4226">
          <cell r="AG4226">
            <v>2.538461381426224E-3</v>
          </cell>
          <cell r="AI4226">
            <v>0</v>
          </cell>
        </row>
        <row r="4227">
          <cell r="AG4227">
            <v>2.538461381426224E-3</v>
          </cell>
          <cell r="AI4227">
            <v>0</v>
          </cell>
        </row>
        <row r="4228">
          <cell r="AG4228">
            <v>2.9008716338467899E-3</v>
          </cell>
          <cell r="AI4228">
            <v>0</v>
          </cell>
        </row>
        <row r="4229">
          <cell r="AG4229">
            <v>2.9230767717728246E-3</v>
          </cell>
          <cell r="AI4229">
            <v>0</v>
          </cell>
        </row>
        <row r="4230">
          <cell r="AG4230">
            <v>2.9230767717728246E-3</v>
          </cell>
          <cell r="AI4230">
            <v>2.9230767717728246E-3</v>
          </cell>
        </row>
        <row r="4231">
          <cell r="AG4231">
            <v>0</v>
          </cell>
          <cell r="AI4231">
            <v>0</v>
          </cell>
        </row>
        <row r="4232">
          <cell r="AG4232">
            <v>2.0712827393785495E-3</v>
          </cell>
          <cell r="AI4232">
            <v>3.6475186951811953E-4</v>
          </cell>
        </row>
        <row r="4233">
          <cell r="AG4233">
            <v>1.0276024664690369E-3</v>
          </cell>
          <cell r="AI4233">
            <v>3.9118421626756878E-4</v>
          </cell>
        </row>
        <row r="4234">
          <cell r="AG4234">
            <v>2.9682636212426811E-3</v>
          </cell>
          <cell r="AI4234">
            <v>5.3077641448341553E-4</v>
          </cell>
        </row>
        <row r="4235">
          <cell r="AG4235">
            <v>7.9162799156993965E-3</v>
          </cell>
          <cell r="AI4235">
            <v>7.9162799156993965E-3</v>
          </cell>
        </row>
        <row r="4236">
          <cell r="AG4236">
            <v>1.1913354502403425E-2</v>
          </cell>
          <cell r="AI4236">
            <v>4.5093636736367607E-3</v>
          </cell>
        </row>
        <row r="4237">
          <cell r="AG4237">
            <v>1.6501067681261528E-2</v>
          </cell>
          <cell r="AI4237">
            <v>1.6501067681261528E-2</v>
          </cell>
        </row>
        <row r="4238">
          <cell r="AG4238">
            <v>1.9464892821142627E-2</v>
          </cell>
          <cell r="AI4238">
            <v>1.9464892821142627E-2</v>
          </cell>
        </row>
        <row r="4239">
          <cell r="AG4239">
            <v>2.3207423542990401E-2</v>
          </cell>
          <cell r="AI4239">
            <v>2.3207423542990401E-2</v>
          </cell>
        </row>
        <row r="4240">
          <cell r="AG4240">
            <v>1.5946869860046675E-2</v>
          </cell>
          <cell r="AI4240">
            <v>1.5946869860046675E-2</v>
          </cell>
        </row>
        <row r="4241">
          <cell r="AG4241">
            <v>3.6236332313240915E-2</v>
          </cell>
          <cell r="AI4241">
            <v>3.6236332313240915E-2</v>
          </cell>
        </row>
        <row r="4242">
          <cell r="AG4242">
            <v>4.637134045562509E-2</v>
          </cell>
          <cell r="AI4242">
            <v>4.637134045562509E-2</v>
          </cell>
        </row>
        <row r="4243">
          <cell r="AG4243">
            <v>6.8907368368922917E-2</v>
          </cell>
          <cell r="AI4243">
            <v>6.8907368368922917E-2</v>
          </cell>
        </row>
        <row r="4244">
          <cell r="AG4244">
            <v>7.2218290424581416E-2</v>
          </cell>
          <cell r="AI4244">
            <v>7.2218290424581416E-2</v>
          </cell>
        </row>
        <row r="4245">
          <cell r="AG4245">
            <v>1.5343807146970648E-2</v>
          </cell>
          <cell r="AI4245">
            <v>1.5343807146970648E-2</v>
          </cell>
        </row>
        <row r="4246">
          <cell r="AG4246">
            <v>3.9248669923595811E-2</v>
          </cell>
          <cell r="AI4246">
            <v>3.7500000000000006E-2</v>
          </cell>
        </row>
        <row r="4247">
          <cell r="AG4247">
            <v>2.8461538255214686E-3</v>
          </cell>
          <cell r="AI4247">
            <v>0</v>
          </cell>
        </row>
        <row r="4248">
          <cell r="AG4248">
            <v>2.8461538255214686E-3</v>
          </cell>
          <cell r="AI4248">
            <v>0</v>
          </cell>
        </row>
        <row r="4249">
          <cell r="AG4249">
            <v>2.8461538255214686E-3</v>
          </cell>
          <cell r="AI4249">
            <v>0</v>
          </cell>
        </row>
        <row r="4250">
          <cell r="AG4250">
            <v>2.8461538255214686E-3</v>
          </cell>
          <cell r="AI4250">
            <v>0</v>
          </cell>
        </row>
        <row r="4251">
          <cell r="AG4251">
            <v>2.8461538255214686E-3</v>
          </cell>
          <cell r="AI4251">
            <v>0</v>
          </cell>
        </row>
        <row r="4252">
          <cell r="AG4252">
            <v>2.8461538255214686E-3</v>
          </cell>
          <cell r="AI4252">
            <v>0</v>
          </cell>
        </row>
        <row r="4253">
          <cell r="AG4253">
            <v>2.8461538255214686E-3</v>
          </cell>
          <cell r="AI4253">
            <v>0</v>
          </cell>
        </row>
        <row r="4254">
          <cell r="AG4254">
            <v>2.8461538255214686E-3</v>
          </cell>
          <cell r="AI4254">
            <v>2.8461538255214686E-3</v>
          </cell>
        </row>
        <row r="4255">
          <cell r="AG4255">
            <v>2.0287193389153788E-2</v>
          </cell>
          <cell r="AI4255">
            <v>2.0287193389153788E-2</v>
          </cell>
        </row>
        <row r="4256">
          <cell r="AG4256">
            <v>4.6423243796583722E-3</v>
          </cell>
          <cell r="AI4256">
            <v>8.1751103516557015E-4</v>
          </cell>
        </row>
        <row r="4257">
          <cell r="AG4257">
            <v>4.7503613878840632E-3</v>
          </cell>
          <cell r="AI4257">
            <v>1.8083514366137811E-3</v>
          </cell>
        </row>
        <row r="4258">
          <cell r="AG4258">
            <v>5.6263073190820287E-3</v>
          </cell>
          <cell r="AI4258">
            <v>1.0060801891827655E-3</v>
          </cell>
        </row>
        <row r="4259">
          <cell r="AG4259">
            <v>4.9573568796981255E-3</v>
          </cell>
          <cell r="AI4259">
            <v>4.9573568796981255E-3</v>
          </cell>
        </row>
        <row r="4260">
          <cell r="AG4260">
            <v>1.0636606592787312E-2</v>
          </cell>
          <cell r="AI4260">
            <v>4.0260975504929327E-3</v>
          </cell>
        </row>
        <row r="4261">
          <cell r="AG4261">
            <v>2.0855628581142545E-2</v>
          </cell>
          <cell r="AI4261">
            <v>2.0855628581142545E-2</v>
          </cell>
        </row>
        <row r="4262">
          <cell r="AG4262">
            <v>0</v>
          </cell>
          <cell r="AI4262">
            <v>0</v>
          </cell>
        </row>
        <row r="4263">
          <cell r="AG4263">
            <v>1.8549277245651714E-2</v>
          </cell>
          <cell r="AI4263">
            <v>1.8549277245651714E-2</v>
          </cell>
        </row>
        <row r="4264">
          <cell r="AG4264">
            <v>2.8513238816929857E-2</v>
          </cell>
          <cell r="AI4264">
            <v>2.8513238816929857E-2</v>
          </cell>
        </row>
        <row r="4265">
          <cell r="AG4265">
            <v>3.6458816462077701E-2</v>
          </cell>
          <cell r="AI4265">
            <v>3.6458816462077701E-2</v>
          </cell>
        </row>
        <row r="4266">
          <cell r="AG4266">
            <v>4.1409301437946001E-2</v>
          </cell>
          <cell r="AI4266">
            <v>4.1409301437946001E-2</v>
          </cell>
        </row>
        <row r="4267">
          <cell r="AG4267">
            <v>6.1689474126661523E-2</v>
          </cell>
          <cell r="AI4267">
            <v>6.1689474126661523E-2</v>
          </cell>
        </row>
        <row r="4268">
          <cell r="AG4268">
            <v>0.12860613492866516</v>
          </cell>
          <cell r="AI4268">
            <v>0.12860613492866516</v>
          </cell>
        </row>
        <row r="4269">
          <cell r="AG4269">
            <v>1.8997688441073329E-2</v>
          </cell>
          <cell r="AI4269">
            <v>1.8997688441073329E-2</v>
          </cell>
        </row>
        <row r="4270">
          <cell r="AG4270">
            <v>2.9612738374293929E-2</v>
          </cell>
          <cell r="AI4270">
            <v>2.9612738374293929E-2</v>
          </cell>
        </row>
        <row r="4271">
          <cell r="AG4271">
            <v>2.9230768290849831E-3</v>
          </cell>
          <cell r="AI4271">
            <v>0</v>
          </cell>
        </row>
        <row r="4272">
          <cell r="AG4272">
            <v>2.9230768290849831E-3</v>
          </cell>
          <cell r="AI4272">
            <v>0</v>
          </cell>
        </row>
        <row r="4273">
          <cell r="AG4273">
            <v>2.9230768290849831E-3</v>
          </cell>
          <cell r="AI4273">
            <v>0</v>
          </cell>
        </row>
        <row r="4274">
          <cell r="AG4274">
            <v>2.9230768290849831E-3</v>
          </cell>
          <cell r="AI4274">
            <v>0</v>
          </cell>
        </row>
        <row r="4275">
          <cell r="AG4275">
            <v>2.9230768290849831E-3</v>
          </cell>
          <cell r="AI4275">
            <v>0</v>
          </cell>
        </row>
        <row r="4276">
          <cell r="AG4276">
            <v>2.9230768290849831E-3</v>
          </cell>
          <cell r="AI4276">
            <v>0</v>
          </cell>
        </row>
        <row r="4277">
          <cell r="AG4277">
            <v>2.9230768290849831E-3</v>
          </cell>
          <cell r="AI4277">
            <v>0</v>
          </cell>
        </row>
        <row r="4278">
          <cell r="AG4278">
            <v>2.9230768290849831E-3</v>
          </cell>
          <cell r="AI4278">
            <v>2.9230768290849831E-3</v>
          </cell>
        </row>
        <row r="4279">
          <cell r="AG4279">
            <v>1.2289430206241375E-3</v>
          </cell>
          <cell r="AI4279">
            <v>1.2289430206241375E-3</v>
          </cell>
        </row>
        <row r="4280">
          <cell r="AG4280">
            <v>5.2190376718867643E-3</v>
          </cell>
          <cell r="AI4280">
            <v>9.1906996167860112E-4</v>
          </cell>
        </row>
        <row r="4281">
          <cell r="AG4281">
            <v>0</v>
          </cell>
          <cell r="AI4281">
            <v>0</v>
          </cell>
        </row>
        <row r="4282">
          <cell r="AG4282">
            <v>0</v>
          </cell>
          <cell r="AI4282">
            <v>0</v>
          </cell>
        </row>
        <row r="4283">
          <cell r="AG4283">
            <v>0</v>
          </cell>
          <cell r="AI4283">
            <v>0</v>
          </cell>
        </row>
        <row r="4284">
          <cell r="AG4284">
            <v>5.6478960574516748E-3</v>
          </cell>
          <cell r="AI4284">
            <v>2.1378040340200408E-3</v>
          </cell>
        </row>
        <row r="4285">
          <cell r="AG4285">
            <v>1.7383654080497954E-2</v>
          </cell>
          <cell r="AI4285">
            <v>1.7383654080497954E-2</v>
          </cell>
        </row>
        <row r="4286">
          <cell r="AG4286">
            <v>3.188382976255108E-2</v>
          </cell>
          <cell r="AI4286">
            <v>3.188382976255108E-2</v>
          </cell>
        </row>
        <row r="4287">
          <cell r="AG4287">
            <v>1.8975677269466605E-2</v>
          </cell>
          <cell r="AI4287">
            <v>1.8975677269466605E-2</v>
          </cell>
        </row>
        <row r="4288">
          <cell r="AG4288">
            <v>8.4981044495275535E-3</v>
          </cell>
          <cell r="AI4288">
            <v>8.4981044495275535E-3</v>
          </cell>
        </row>
        <row r="4289">
          <cell r="AG4289">
            <v>0.23276105609872788</v>
          </cell>
          <cell r="AI4289">
            <v>0.23276105609872788</v>
          </cell>
        </row>
        <row r="4290">
          <cell r="AG4290">
            <v>0.19368267686702711</v>
          </cell>
          <cell r="AI4290">
            <v>0.19368267686702711</v>
          </cell>
        </row>
        <row r="4291">
          <cell r="AG4291">
            <v>3.9181197340055998E-2</v>
          </cell>
          <cell r="AI4291">
            <v>3.9181197340055998E-2</v>
          </cell>
        </row>
        <row r="4292">
          <cell r="AG4292">
            <v>8.8767070763899072E-2</v>
          </cell>
          <cell r="AI4292">
            <v>8.8767070763899072E-2</v>
          </cell>
        </row>
        <row r="4293">
          <cell r="AG4293">
            <v>3.110214818930624E-2</v>
          </cell>
          <cell r="AI4293">
            <v>3.110214818930624E-2</v>
          </cell>
        </row>
        <row r="4294">
          <cell r="AG4294">
            <v>2.1608307394632299E-2</v>
          </cell>
          <cell r="AI4294">
            <v>2.1608307394632299E-2</v>
          </cell>
        </row>
        <row r="4295">
          <cell r="AG4295">
            <v>2.6153846142383721E-3</v>
          </cell>
          <cell r="AI4295">
            <v>0</v>
          </cell>
        </row>
        <row r="4296">
          <cell r="AG4296">
            <v>2.6153846142383721E-3</v>
          </cell>
          <cell r="AI4296">
            <v>0</v>
          </cell>
        </row>
        <row r="4297">
          <cell r="AG4297">
            <v>2.6153846142383721E-3</v>
          </cell>
          <cell r="AI4297">
            <v>0</v>
          </cell>
        </row>
        <row r="4298">
          <cell r="AG4298">
            <v>2.6153846142383721E-3</v>
          </cell>
          <cell r="AI4298">
            <v>0</v>
          </cell>
        </row>
        <row r="4299">
          <cell r="AG4299">
            <v>2.6153846142383721E-3</v>
          </cell>
          <cell r="AI4299">
            <v>0</v>
          </cell>
        </row>
        <row r="4300">
          <cell r="AG4300">
            <v>2.6153846142383721E-3</v>
          </cell>
          <cell r="AI4300">
            <v>0</v>
          </cell>
        </row>
        <row r="4301">
          <cell r="AG4301">
            <v>2.6153846142383721E-3</v>
          </cell>
          <cell r="AI4301">
            <v>0</v>
          </cell>
        </row>
        <row r="4302">
          <cell r="AG4302">
            <v>2.6153846142383721E-3</v>
          </cell>
          <cell r="AI4302">
            <v>2.6153846142383721E-3</v>
          </cell>
        </row>
        <row r="4303">
          <cell r="AG4303">
            <v>2.4677553743530103E-2</v>
          </cell>
          <cell r="AI4303">
            <v>2.4677553743530103E-2</v>
          </cell>
        </row>
        <row r="4304">
          <cell r="AG4304">
            <v>0</v>
          </cell>
          <cell r="AI4304">
            <v>0</v>
          </cell>
        </row>
        <row r="4305">
          <cell r="AG4305">
            <v>1.1389373279895604E-2</v>
          </cell>
          <cell r="AI4305">
            <v>4.335667931572639E-3</v>
          </cell>
        </row>
        <row r="4306">
          <cell r="AG4306">
            <v>5.8552546367531622E-3</v>
          </cell>
          <cell r="AI4306">
            <v>1.0470198939682201E-3</v>
          </cell>
        </row>
        <row r="4307">
          <cell r="AG4307">
            <v>0.34659633511662585</v>
          </cell>
          <cell r="AI4307">
            <v>0.34659633511662585</v>
          </cell>
        </row>
        <row r="4308">
          <cell r="AG4308">
            <v>7.0916643690941861E-2</v>
          </cell>
          <cell r="AI4308">
            <v>2.6842896083689935E-2</v>
          </cell>
        </row>
        <row r="4309">
          <cell r="AG4309">
            <v>0</v>
          </cell>
          <cell r="AI4309">
            <v>0</v>
          </cell>
        </row>
        <row r="4310">
          <cell r="AG4310">
            <v>1.1364867871273584E-2</v>
          </cell>
          <cell r="AI4310">
            <v>1.1364867871273584E-2</v>
          </cell>
        </row>
        <row r="4311">
          <cell r="AG4311">
            <v>0.35439624555116728</v>
          </cell>
          <cell r="AI4311">
            <v>0.35439624555116728</v>
          </cell>
        </row>
        <row r="4312">
          <cell r="AG4312">
            <v>0.46676588758333515</v>
          </cell>
          <cell r="AI4312">
            <v>0.46676588758333515</v>
          </cell>
        </row>
        <row r="4313">
          <cell r="AG4313">
            <v>0.12259306835498328</v>
          </cell>
          <cell r="AI4313">
            <v>0.12259306835498328</v>
          </cell>
        </row>
        <row r="4314">
          <cell r="AG4314">
            <v>0.15654796329454038</v>
          </cell>
          <cell r="AI4314">
            <v>0.15654796329454038</v>
          </cell>
        </row>
        <row r="4315">
          <cell r="AG4315">
            <v>0.18421379247889741</v>
          </cell>
          <cell r="AI4315">
            <v>0.18421379247889741</v>
          </cell>
        </row>
        <row r="4316">
          <cell r="AG4316">
            <v>0.20574463580002172</v>
          </cell>
          <cell r="AI4316">
            <v>0.20574463580002172</v>
          </cell>
        </row>
        <row r="4317">
          <cell r="AG4317">
            <v>1.0333761614288763E-2</v>
          </cell>
          <cell r="AI4317">
            <v>1.0333761614288763E-2</v>
          </cell>
        </row>
        <row r="4318">
          <cell r="AG4318">
            <v>1.4156071097558634E-2</v>
          </cell>
          <cell r="AI4318">
            <v>1.4156071097558634E-2</v>
          </cell>
        </row>
        <row r="4319">
          <cell r="AG4319">
            <v>3.3136005104655373E-3</v>
          </cell>
          <cell r="AI4319">
            <v>0</v>
          </cell>
        </row>
        <row r="4320">
          <cell r="AG4320">
            <v>3.1538460117120012E-3</v>
          </cell>
          <cell r="AI4320">
            <v>0</v>
          </cell>
        </row>
        <row r="4321">
          <cell r="AG4321">
            <v>3.1538460117120012E-3</v>
          </cell>
          <cell r="AI4321">
            <v>0</v>
          </cell>
        </row>
        <row r="4322">
          <cell r="AG4322">
            <v>3.1538460117120012E-3</v>
          </cell>
          <cell r="AI4322">
            <v>0</v>
          </cell>
        </row>
        <row r="4323">
          <cell r="AG4323">
            <v>3.1538460117120012E-3</v>
          </cell>
          <cell r="AI4323">
            <v>0</v>
          </cell>
        </row>
        <row r="4324">
          <cell r="AG4324">
            <v>3.1538460117120012E-3</v>
          </cell>
          <cell r="AI4324">
            <v>0</v>
          </cell>
        </row>
        <row r="4325">
          <cell r="AG4325">
            <v>3.1538460117120012E-3</v>
          </cell>
          <cell r="AI4325">
            <v>0</v>
          </cell>
        </row>
        <row r="4326">
          <cell r="AG4326">
            <v>3.1538460117120012E-3</v>
          </cell>
          <cell r="AI4326">
            <v>3.1538460117120012E-3</v>
          </cell>
        </row>
        <row r="4327">
          <cell r="AG4327">
            <v>2.6187030543229857E-2</v>
          </cell>
          <cell r="AI4327">
            <v>2.6187030543229857E-2</v>
          </cell>
        </row>
        <row r="4328">
          <cell r="AG4328">
            <v>1.4564572399982743E-2</v>
          </cell>
          <cell r="AI4328">
            <v>2.5648140211025055E-3</v>
          </cell>
        </row>
        <row r="4329">
          <cell r="AG4329">
            <v>0</v>
          </cell>
          <cell r="AI4329">
            <v>0</v>
          </cell>
        </row>
        <row r="4330">
          <cell r="AG4330">
            <v>5.2377134884133642E-3</v>
          </cell>
          <cell r="AI4330">
            <v>9.3659295137255428E-4</v>
          </cell>
        </row>
        <row r="4331">
          <cell r="AG4331">
            <v>1.3992390860330238E-2</v>
          </cell>
          <cell r="AI4331">
            <v>1.3992390860330238E-2</v>
          </cell>
        </row>
        <row r="4332">
          <cell r="AG4332">
            <v>0.17401020535975334</v>
          </cell>
          <cell r="AI4332">
            <v>6.586518505203906E-2</v>
          </cell>
        </row>
        <row r="4333">
          <cell r="AG4333">
            <v>7.7604632287477868E-2</v>
          </cell>
          <cell r="AI4333">
            <v>7.7604632287477868E-2</v>
          </cell>
        </row>
        <row r="4334">
          <cell r="AG4334">
            <v>1.6488251360309153E-2</v>
          </cell>
          <cell r="AI4334">
            <v>1.6488251360309153E-2</v>
          </cell>
        </row>
        <row r="4335">
          <cell r="AG4335">
            <v>0.29760759283163374</v>
          </cell>
          <cell r="AI4335">
            <v>0.29760759283163374</v>
          </cell>
        </row>
        <row r="4336">
          <cell r="AG4336">
            <v>0.32889402141610424</v>
          </cell>
          <cell r="AI4336">
            <v>0.32889402141610424</v>
          </cell>
        </row>
        <row r="4337">
          <cell r="AG4337">
            <v>8.8452844053606677E-2</v>
          </cell>
          <cell r="AI4337">
            <v>8.8452844053606677E-2</v>
          </cell>
        </row>
        <row r="4338">
          <cell r="AG4338">
            <v>0.43152114485395165</v>
          </cell>
          <cell r="AI4338">
            <v>0.43152114485395165</v>
          </cell>
        </row>
        <row r="4339">
          <cell r="AG4339">
            <v>0.19532013528222142</v>
          </cell>
          <cell r="AI4339">
            <v>0.19532013528222142</v>
          </cell>
        </row>
        <row r="4340">
          <cell r="AG4340">
            <v>4.2526309649969715E-3</v>
          </cell>
          <cell r="AI4340">
            <v>4.2526309649969715E-3</v>
          </cell>
        </row>
        <row r="4341">
          <cell r="AG4341">
            <v>4.6780982648667362E-2</v>
          </cell>
          <cell r="AI4341">
            <v>4.6780982648667362E-2</v>
          </cell>
        </row>
        <row r="4342">
          <cell r="AG4342">
            <v>1.805233185671478E-2</v>
          </cell>
          <cell r="AI4342">
            <v>1.805233185671478E-2</v>
          </cell>
        </row>
        <row r="4343">
          <cell r="AG4343">
            <v>2.9230767717728246E-3</v>
          </cell>
          <cell r="AI4343">
            <v>0</v>
          </cell>
        </row>
        <row r="4344">
          <cell r="AG4344">
            <v>2.9230767717728246E-3</v>
          </cell>
          <cell r="AI4344">
            <v>0</v>
          </cell>
        </row>
        <row r="4345">
          <cell r="AG4345">
            <v>2.9230767717728246E-3</v>
          </cell>
          <cell r="AI4345">
            <v>0</v>
          </cell>
        </row>
        <row r="4346">
          <cell r="AG4346">
            <v>2.9230767717728246E-3</v>
          </cell>
          <cell r="AI4346">
            <v>0</v>
          </cell>
        </row>
        <row r="4347">
          <cell r="AG4347">
            <v>2.9230767717728246E-3</v>
          </cell>
          <cell r="AI4347">
            <v>0</v>
          </cell>
        </row>
        <row r="4348">
          <cell r="AG4348">
            <v>2.9230767717728246E-3</v>
          </cell>
          <cell r="AI4348">
            <v>0</v>
          </cell>
        </row>
        <row r="4349">
          <cell r="AG4349">
            <v>2.9230767717728246E-3</v>
          </cell>
          <cell r="AI4349">
            <v>0</v>
          </cell>
        </row>
        <row r="4350">
          <cell r="AG4350">
            <v>2.9230767717728246E-3</v>
          </cell>
          <cell r="AI4350">
            <v>2.9230767717728246E-3</v>
          </cell>
        </row>
        <row r="4351">
          <cell r="AG4351">
            <v>0</v>
          </cell>
          <cell r="AI4351">
            <v>0</v>
          </cell>
        </row>
        <row r="4352">
          <cell r="AG4352">
            <v>2.2569851290880082E-2</v>
          </cell>
          <cell r="AI4352">
            <v>3.9745396881762426E-3</v>
          </cell>
        </row>
        <row r="4353">
          <cell r="AG4353">
            <v>0.34385015120700957</v>
          </cell>
          <cell r="AI4353">
            <v>0.13089570753521737</v>
          </cell>
        </row>
        <row r="4354">
          <cell r="AG4354">
            <v>9.8010991149966142E-2</v>
          </cell>
          <cell r="AI4354">
            <v>1.752604522396347E-2</v>
          </cell>
        </row>
        <row r="4355">
          <cell r="AG4355">
            <v>2.3067404909503313E-2</v>
          </cell>
          <cell r="AI4355">
            <v>2.3067404909503313E-2</v>
          </cell>
        </row>
        <row r="4356">
          <cell r="AG4356">
            <v>0</v>
          </cell>
          <cell r="AI4356">
            <v>0</v>
          </cell>
        </row>
        <row r="4357">
          <cell r="AG4357">
            <v>6.1165249938189038E-2</v>
          </cell>
          <cell r="AI4357">
            <v>6.1165249938189038E-2</v>
          </cell>
        </row>
        <row r="4358">
          <cell r="AG4358">
            <v>0.19984008211572887</v>
          </cell>
          <cell r="AI4358">
            <v>0.19984008211572887</v>
          </cell>
        </row>
        <row r="4359">
          <cell r="AG4359">
            <v>0.11806584881415517</v>
          </cell>
          <cell r="AI4359">
            <v>0.11806584881415517</v>
          </cell>
        </row>
        <row r="4360">
          <cell r="AG4360">
            <v>0.29827488921510947</v>
          </cell>
          <cell r="AI4360">
            <v>0.29827488921510947</v>
          </cell>
        </row>
        <row r="4361">
          <cell r="AG4361">
            <v>0.34415871374294849</v>
          </cell>
          <cell r="AI4361">
            <v>0.34415871374294849</v>
          </cell>
        </row>
        <row r="4362">
          <cell r="AG4362">
            <v>0.1859304224543285</v>
          </cell>
          <cell r="AI4362">
            <v>0.1859304224543285</v>
          </cell>
        </row>
        <row r="4363">
          <cell r="AG4363">
            <v>3.6293698050149599E-2</v>
          </cell>
          <cell r="AI4363">
            <v>3.6293698050149599E-2</v>
          </cell>
        </row>
        <row r="4364">
          <cell r="AG4364">
            <v>4.3667804114259696E-2</v>
          </cell>
          <cell r="AI4364">
            <v>4.3667804114259696E-2</v>
          </cell>
        </row>
        <row r="4365">
          <cell r="AG4365">
            <v>1.7722929151878231E-2</v>
          </cell>
          <cell r="AI4365">
            <v>1.7722929151878231E-2</v>
          </cell>
        </row>
        <row r="4366">
          <cell r="AG4366">
            <v>2.8673160231767691E-3</v>
          </cell>
          <cell r="AI4366">
            <v>2.8673160231767691E-3</v>
          </cell>
        </row>
        <row r="4367">
          <cell r="AG4367">
            <v>3.4615384844633246E-3</v>
          </cell>
          <cell r="AI4367">
            <v>0</v>
          </cell>
        </row>
        <row r="4368">
          <cell r="AG4368">
            <v>3.4615384844633246E-3</v>
          </cell>
          <cell r="AI4368">
            <v>0</v>
          </cell>
        </row>
        <row r="4369">
          <cell r="AG4369">
            <v>3.4615384844633246E-3</v>
          </cell>
          <cell r="AI4369">
            <v>0</v>
          </cell>
        </row>
        <row r="4370">
          <cell r="AG4370">
            <v>3.4615384844633246E-3</v>
          </cell>
          <cell r="AI4370">
            <v>0</v>
          </cell>
        </row>
        <row r="4371">
          <cell r="AG4371">
            <v>3.4615384844633246E-3</v>
          </cell>
          <cell r="AI4371">
            <v>0</v>
          </cell>
        </row>
        <row r="4372">
          <cell r="AG4372">
            <v>3.4615384844633246E-3</v>
          </cell>
          <cell r="AI4372">
            <v>0</v>
          </cell>
        </row>
        <row r="4373">
          <cell r="AG4373">
            <v>3.4615384844633246E-3</v>
          </cell>
          <cell r="AI4373">
            <v>0</v>
          </cell>
        </row>
        <row r="4374">
          <cell r="AG4374">
            <v>3.4615384844633246E-3</v>
          </cell>
          <cell r="AI4374">
            <v>3.4615384844633246E-3</v>
          </cell>
        </row>
        <row r="4375">
          <cell r="AG4375">
            <v>1.8118422151408728E-2</v>
          </cell>
          <cell r="AI4375">
            <v>1.8118422151408728E-2</v>
          </cell>
        </row>
        <row r="4376">
          <cell r="AG4376">
            <v>0.11954493999668074</v>
          </cell>
          <cell r="AI4376">
            <v>2.3386318199385137E-2</v>
          </cell>
        </row>
        <row r="4377">
          <cell r="AG4377">
            <v>5.1456625538000469E-2</v>
          </cell>
          <cell r="AI4377">
            <v>4.2638473161423964E-3</v>
          </cell>
        </row>
        <row r="4378">
          <cell r="AG4378">
            <v>5.3615838368680901E-3</v>
          </cell>
          <cell r="AI4378">
            <v>5.3615838368680901E-3</v>
          </cell>
        </row>
        <row r="4379">
          <cell r="AG4379">
            <v>8.3511069632270611E-3</v>
          </cell>
          <cell r="AI4379">
            <v>8.3511069632270611E-3</v>
          </cell>
        </row>
        <row r="4380">
          <cell r="AG4380">
            <v>4.9455220364106088E-3</v>
          </cell>
          <cell r="AI4380">
            <v>4.9455220364106088E-3</v>
          </cell>
        </row>
        <row r="4381">
          <cell r="AG4381">
            <v>0.10713186070837223</v>
          </cell>
          <cell r="AI4381">
            <v>0.10713186070837223</v>
          </cell>
        </row>
        <row r="4382">
          <cell r="AG4382">
            <v>3.0644493194486533E-2</v>
          </cell>
          <cell r="AI4382">
            <v>3.0644493194486533E-2</v>
          </cell>
        </row>
        <row r="4383">
          <cell r="AG4383">
            <v>2.1402052739889878E-3</v>
          </cell>
          <cell r="AI4383">
            <v>2.1402052739889878E-3</v>
          </cell>
        </row>
        <row r="4384">
          <cell r="AG4384">
            <v>0.23260785785406951</v>
          </cell>
          <cell r="AI4384">
            <v>0.23260785785406951</v>
          </cell>
        </row>
        <row r="4385">
          <cell r="AG4385">
            <v>0.22952081964540869</v>
          </cell>
          <cell r="AI4385">
            <v>0.22952081964540869</v>
          </cell>
        </row>
        <row r="4386">
          <cell r="AG4386">
            <v>0.15316485292294646</v>
          </cell>
          <cell r="AI4386">
            <v>0.15316485292294646</v>
          </cell>
        </row>
        <row r="4387">
          <cell r="AG4387">
            <v>0.10413083549254869</v>
          </cell>
          <cell r="AI4387">
            <v>0.10413083549254869</v>
          </cell>
        </row>
        <row r="4388">
          <cell r="AG4388">
            <v>0.1681303731005542</v>
          </cell>
          <cell r="AI4388">
            <v>0.1681303731005542</v>
          </cell>
        </row>
        <row r="4389">
          <cell r="AG4389">
            <v>5.1478060717686513E-3</v>
          </cell>
          <cell r="AI4389">
            <v>5.1478060717686513E-3</v>
          </cell>
        </row>
        <row r="4390">
          <cell r="AG4390">
            <v>1.3049476145453136E-2</v>
          </cell>
          <cell r="AI4390">
            <v>1.3049476145453136E-2</v>
          </cell>
        </row>
        <row r="4391">
          <cell r="AG4391">
            <v>2.9230768863971416E-3</v>
          </cell>
          <cell r="AI4391">
            <v>0</v>
          </cell>
        </row>
        <row r="4392">
          <cell r="AG4392">
            <v>2.9230768863971416E-3</v>
          </cell>
          <cell r="AI4392">
            <v>0</v>
          </cell>
        </row>
        <row r="4393">
          <cell r="AG4393">
            <v>2.9230768863971416E-3</v>
          </cell>
          <cell r="AI4393">
            <v>0</v>
          </cell>
        </row>
        <row r="4394">
          <cell r="AG4394">
            <v>2.9230768863971416E-3</v>
          </cell>
          <cell r="AI4394">
            <v>0</v>
          </cell>
        </row>
        <row r="4395">
          <cell r="AG4395">
            <v>2.9230768863971416E-3</v>
          </cell>
          <cell r="AI4395">
            <v>0</v>
          </cell>
        </row>
        <row r="4396">
          <cell r="AG4396">
            <v>2.9230768863971416E-3</v>
          </cell>
          <cell r="AI4396">
            <v>0</v>
          </cell>
        </row>
        <row r="4397">
          <cell r="AG4397">
            <v>2.9230768863971416E-3</v>
          </cell>
          <cell r="AI4397">
            <v>0</v>
          </cell>
        </row>
        <row r="4398">
          <cell r="AG4398">
            <v>2.9230768863971416E-3</v>
          </cell>
          <cell r="AI4398">
            <v>2.9230768863971416E-3</v>
          </cell>
        </row>
        <row r="4399">
          <cell r="AG4399">
            <v>4.8118437321696406E-3</v>
          </cell>
          <cell r="AI4399">
            <v>4.8118437321696406E-3</v>
          </cell>
        </row>
        <row r="4400">
          <cell r="AG4400">
            <v>3.0784340508845094E-3</v>
          </cell>
          <cell r="AI4400">
            <v>6.0222739893303937E-4</v>
          </cell>
        </row>
        <row r="4401">
          <cell r="AG4401">
            <v>0</v>
          </cell>
          <cell r="AI4401">
            <v>0</v>
          </cell>
        </row>
        <row r="4402">
          <cell r="AG4402">
            <v>0.35527544229648794</v>
          </cell>
          <cell r="AI4402">
            <v>0.35527544229648794</v>
          </cell>
        </row>
        <row r="4403">
          <cell r="AG4403">
            <v>0.4564472245323013</v>
          </cell>
          <cell r="AI4403">
            <v>0.4564472245323013</v>
          </cell>
        </row>
        <row r="4404">
          <cell r="AG4404">
            <v>0.20952613892152269</v>
          </cell>
          <cell r="AI4404">
            <v>0.20952613892152269</v>
          </cell>
        </row>
        <row r="4405">
          <cell r="AG4405">
            <v>2.2684010554094955E-2</v>
          </cell>
          <cell r="AI4405">
            <v>2.2684010554094955E-2</v>
          </cell>
        </row>
        <row r="4406">
          <cell r="AG4406">
            <v>1.6214322160184907E-2</v>
          </cell>
          <cell r="AI4406">
            <v>1.6214322160184907E-2</v>
          </cell>
        </row>
        <row r="4407">
          <cell r="AG4407">
            <v>0</v>
          </cell>
          <cell r="AI4407">
            <v>0</v>
          </cell>
        </row>
        <row r="4408">
          <cell r="AG4408">
            <v>2.9994592267515725E-2</v>
          </cell>
          <cell r="AI4408">
            <v>2.9994592267515725E-2</v>
          </cell>
        </row>
        <row r="4409">
          <cell r="AG4409">
            <v>0.34935953511282025</v>
          </cell>
          <cell r="AI4409">
            <v>0.34935953511282025</v>
          </cell>
        </row>
        <row r="4410">
          <cell r="AG4410">
            <v>2.1998461092989374E-2</v>
          </cell>
          <cell r="AI4410">
            <v>2.1998461092989374E-2</v>
          </cell>
        </row>
        <row r="4411">
          <cell r="AG4411">
            <v>9.7426435175399367E-2</v>
          </cell>
          <cell r="AI4411">
            <v>9.7426435175399367E-2</v>
          </cell>
        </row>
        <row r="4412">
          <cell r="AG4412">
            <v>0.17246801461426556</v>
          </cell>
          <cell r="AI4412">
            <v>0.17246801461426556</v>
          </cell>
        </row>
        <row r="4413">
          <cell r="AG4413">
            <v>9.6365607497874539E-2</v>
          </cell>
          <cell r="AI4413">
            <v>9.6365607497874539E-2</v>
          </cell>
        </row>
        <row r="4414">
          <cell r="AG4414">
            <v>2.3684091771617264E-2</v>
          </cell>
          <cell r="AI4414">
            <v>2.3684091771617264E-2</v>
          </cell>
        </row>
        <row r="4415">
          <cell r="AG4415">
            <v>2.9999999472728146E-3</v>
          </cell>
          <cell r="AI4415">
            <v>0</v>
          </cell>
        </row>
        <row r="4416">
          <cell r="AG4416">
            <v>2.9999999472728146E-3</v>
          </cell>
          <cell r="AI4416">
            <v>0</v>
          </cell>
        </row>
        <row r="4417">
          <cell r="AG4417">
            <v>2.9999999472728146E-3</v>
          </cell>
          <cell r="AI4417">
            <v>0</v>
          </cell>
        </row>
        <row r="4418">
          <cell r="AG4418">
            <v>2.9999999472728146E-3</v>
          </cell>
          <cell r="AI4418">
            <v>0</v>
          </cell>
        </row>
        <row r="4419">
          <cell r="AG4419">
            <v>2.9999999472728146E-3</v>
          </cell>
          <cell r="AI4419">
            <v>0</v>
          </cell>
        </row>
        <row r="4420">
          <cell r="AG4420">
            <v>2.9999999472728146E-3</v>
          </cell>
          <cell r="AI4420">
            <v>0</v>
          </cell>
        </row>
        <row r="4421">
          <cell r="AG4421">
            <v>2.9999999472728146E-3</v>
          </cell>
          <cell r="AI4421">
            <v>0</v>
          </cell>
        </row>
        <row r="4422">
          <cell r="AG4422">
            <v>2.9999999472728146E-3</v>
          </cell>
          <cell r="AI4422">
            <v>2.9999999472728146E-3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4.8199183106790748E-3</v>
          </cell>
          <cell r="AI4426">
            <v>4.8199183106790748E-3</v>
          </cell>
        </row>
        <row r="4427">
          <cell r="AG4427">
            <v>0</v>
          </cell>
          <cell r="AI4427">
            <v>0</v>
          </cell>
        </row>
        <row r="4428">
          <cell r="AG4428">
            <v>0.32281076808135889</v>
          </cell>
          <cell r="AI4428">
            <v>0.32281076808135889</v>
          </cell>
        </row>
        <row r="4429">
          <cell r="AG4429">
            <v>0.49801590317350958</v>
          </cell>
          <cell r="AI4429">
            <v>0.49801590317350958</v>
          </cell>
        </row>
        <row r="4430">
          <cell r="AG4430">
            <v>1.8541546641792306E-2</v>
          </cell>
          <cell r="AI4430">
            <v>1.8541546641792306E-2</v>
          </cell>
        </row>
        <row r="4431">
          <cell r="AG4431">
            <v>0.2197854629475727</v>
          </cell>
          <cell r="AI4431">
            <v>0.2197854629475727</v>
          </cell>
        </row>
        <row r="4432">
          <cell r="AG4432">
            <v>0.10095396040862821</v>
          </cell>
          <cell r="AI4432">
            <v>0.10095396040862821</v>
          </cell>
        </row>
        <row r="4433">
          <cell r="AG4433">
            <v>4.5539684570167051E-3</v>
          </cell>
          <cell r="AI4433">
            <v>4.5539684570167051E-3</v>
          </cell>
        </row>
        <row r="4434">
          <cell r="AG4434">
            <v>5.5036081569202491E-2</v>
          </cell>
          <cell r="AI4434">
            <v>5.5036081569202491E-2</v>
          </cell>
        </row>
        <row r="4435">
          <cell r="AG4435">
            <v>7.6663921708699012E-2</v>
          </cell>
          <cell r="AI4435">
            <v>7.6663921708699012E-2</v>
          </cell>
        </row>
        <row r="4436">
          <cell r="AG4436">
            <v>5.2464676699291023E-2</v>
          </cell>
          <cell r="AI4436">
            <v>5.2464676699291023E-2</v>
          </cell>
        </row>
        <row r="4437">
          <cell r="AG4437">
            <v>5.7445909826439503E-2</v>
          </cell>
          <cell r="AI4437">
            <v>5.7445909826439503E-2</v>
          </cell>
        </row>
        <row r="4438">
          <cell r="AG4438">
            <v>1.8882657735973817E-2</v>
          </cell>
          <cell r="AI4438">
            <v>1.8882657735973817E-2</v>
          </cell>
        </row>
        <row r="4439">
          <cell r="AG4439">
            <v>2.3076922561113648E-3</v>
          </cell>
          <cell r="AI4439">
            <v>0</v>
          </cell>
        </row>
        <row r="4440">
          <cell r="AG4440">
            <v>2.3076922561113648E-3</v>
          </cell>
          <cell r="AI4440">
            <v>0</v>
          </cell>
        </row>
        <row r="4441">
          <cell r="AG4441">
            <v>2.3076922561113648E-3</v>
          </cell>
          <cell r="AI4441">
            <v>0</v>
          </cell>
        </row>
        <row r="4442">
          <cell r="AG4442">
            <v>2.3076922561113648E-3</v>
          </cell>
          <cell r="AI4442">
            <v>0</v>
          </cell>
        </row>
        <row r="4443">
          <cell r="AG4443">
            <v>2.3076922561113648E-3</v>
          </cell>
          <cell r="AI4443">
            <v>0</v>
          </cell>
        </row>
        <row r="4444">
          <cell r="AG4444">
            <v>2.3076922561113648E-3</v>
          </cell>
          <cell r="AI4444">
            <v>0</v>
          </cell>
        </row>
        <row r="4445">
          <cell r="AG4445">
            <v>2.3076922561113648E-3</v>
          </cell>
          <cell r="AI4445">
            <v>0</v>
          </cell>
        </row>
        <row r="4446">
          <cell r="AG4446">
            <v>2.3076922561113648E-3</v>
          </cell>
          <cell r="AI4446">
            <v>2.3076922561113648E-3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4.6709420379587793E-3</v>
          </cell>
          <cell r="AI4449">
            <v>3.8704799360967095E-4</v>
          </cell>
        </row>
        <row r="4450">
          <cell r="AG4450">
            <v>5.4890824867993336E-3</v>
          </cell>
          <cell r="AI4450">
            <v>5.4890824867993336E-3</v>
          </cell>
        </row>
        <row r="4451">
          <cell r="AG4451">
            <v>3.0595310041491436E-3</v>
          </cell>
          <cell r="AI4451">
            <v>3.0595310041491436E-3</v>
          </cell>
        </row>
        <row r="4452">
          <cell r="AG4452">
            <v>1.4311866837758203E-2</v>
          </cell>
          <cell r="AI4452">
            <v>1.4311866837758203E-2</v>
          </cell>
        </row>
        <row r="4453">
          <cell r="AG4453">
            <v>1.9683138980354752E-2</v>
          </cell>
          <cell r="AI4453">
            <v>1.9683138980354752E-2</v>
          </cell>
        </row>
        <row r="4454">
          <cell r="AG4454">
            <v>1.5261232395473688E-2</v>
          </cell>
          <cell r="AI4454">
            <v>1.5261232395473688E-2</v>
          </cell>
        </row>
        <row r="4455">
          <cell r="AG4455">
            <v>2.9424258304391396E-3</v>
          </cell>
          <cell r="AI4455">
            <v>2.9424258304391396E-3</v>
          </cell>
        </row>
        <row r="4456">
          <cell r="AG4456">
            <v>2.3481346172467988E-2</v>
          </cell>
          <cell r="AI4456">
            <v>2.3481346172467988E-2</v>
          </cell>
        </row>
        <row r="4457">
          <cell r="AG4457">
            <v>5.859176061805714E-2</v>
          </cell>
          <cell r="AI4457">
            <v>5.859176061805714E-2</v>
          </cell>
        </row>
        <row r="4458">
          <cell r="AG4458">
            <v>1.4794600031862759E-2</v>
          </cell>
          <cell r="AI4458">
            <v>1.4794600031862759E-2</v>
          </cell>
        </row>
        <row r="4459">
          <cell r="AG4459">
            <v>0.10854652822399122</v>
          </cell>
          <cell r="AI4459">
            <v>0.10854652822399122</v>
          </cell>
        </row>
        <row r="4460">
          <cell r="AG4460">
            <v>3.6688569997630864E-3</v>
          </cell>
          <cell r="AI4460">
            <v>3.6688569997630864E-3</v>
          </cell>
        </row>
        <row r="4461">
          <cell r="AG4461">
            <v>4.0734981474162976E-2</v>
          </cell>
          <cell r="AI4461">
            <v>4.0734981474162976E-2</v>
          </cell>
        </row>
        <row r="4462">
          <cell r="AG4462">
            <v>4.8521930474464708E-2</v>
          </cell>
          <cell r="AI4462">
            <v>3.7500000000000006E-2</v>
          </cell>
        </row>
        <row r="4463">
          <cell r="AG4463">
            <v>2.6923076178018866E-3</v>
          </cell>
          <cell r="AI4463">
            <v>0</v>
          </cell>
        </row>
        <row r="4464">
          <cell r="AG4464">
            <v>2.6923076178018866E-3</v>
          </cell>
          <cell r="AI4464">
            <v>0</v>
          </cell>
        </row>
        <row r="4465">
          <cell r="AG4465">
            <v>2.6923076178018866E-3</v>
          </cell>
          <cell r="AI4465">
            <v>0</v>
          </cell>
        </row>
        <row r="4466">
          <cell r="AG4466">
            <v>2.6923076178018866E-3</v>
          </cell>
          <cell r="AI4466">
            <v>0</v>
          </cell>
        </row>
        <row r="4467">
          <cell r="AG4467">
            <v>2.6923076178018866E-3</v>
          </cell>
          <cell r="AI4467">
            <v>0</v>
          </cell>
        </row>
        <row r="4468">
          <cell r="AG4468">
            <v>2.6923076178018866E-3</v>
          </cell>
          <cell r="AI4468">
            <v>0</v>
          </cell>
        </row>
        <row r="4469">
          <cell r="AG4469">
            <v>2.6923076178018866E-3</v>
          </cell>
          <cell r="AI4469">
            <v>0</v>
          </cell>
        </row>
        <row r="4470">
          <cell r="AG4470">
            <v>2.6923076178018866E-3</v>
          </cell>
          <cell r="AI4470">
            <v>2.6923076178018866E-3</v>
          </cell>
        </row>
        <row r="4471">
          <cell r="AG4471">
            <v>1.3116153059157108E-2</v>
          </cell>
          <cell r="AI4471">
            <v>1.3116153059157108E-2</v>
          </cell>
        </row>
        <row r="4472">
          <cell r="AG4472">
            <v>0</v>
          </cell>
          <cell r="AI4472">
            <v>0</v>
          </cell>
        </row>
        <row r="4473">
          <cell r="AG4473">
            <v>1.3849747192299802E-2</v>
          </cell>
          <cell r="AI4473">
            <v>1.1476307818033596E-3</v>
          </cell>
        </row>
        <row r="4474">
          <cell r="AG4474">
            <v>2.9200336363612522E-2</v>
          </cell>
          <cell r="AI4474">
            <v>2.9200336363612522E-2</v>
          </cell>
        </row>
        <row r="4475">
          <cell r="AG4475">
            <v>1.3021837426130811E-2</v>
          </cell>
          <cell r="AI4475">
            <v>1.3021837426130811E-2</v>
          </cell>
        </row>
        <row r="4476">
          <cell r="AG4476">
            <v>1.1273505410451972E-2</v>
          </cell>
          <cell r="AI4476">
            <v>1.1273505410451972E-2</v>
          </cell>
        </row>
        <row r="4477">
          <cell r="AG4477">
            <v>0</v>
          </cell>
          <cell r="AI4477">
            <v>0</v>
          </cell>
        </row>
        <row r="4478">
          <cell r="AG4478">
            <v>1.6616832597830457E-2</v>
          </cell>
          <cell r="AI4478">
            <v>1.6616832597830457E-2</v>
          </cell>
        </row>
        <row r="4479">
          <cell r="AG4479">
            <v>3.1239140756432599E-2</v>
          </cell>
          <cell r="AI4479">
            <v>3.1239140756432599E-2</v>
          </cell>
        </row>
        <row r="4480">
          <cell r="AG4480">
            <v>2.1631657901812533E-2</v>
          </cell>
          <cell r="AI4480">
            <v>2.1631657901812533E-2</v>
          </cell>
        </row>
        <row r="4481">
          <cell r="AG4481">
            <v>2.8493093815895459E-2</v>
          </cell>
          <cell r="AI4481">
            <v>2.8493093815895459E-2</v>
          </cell>
        </row>
        <row r="4482">
          <cell r="AG4482">
            <v>3.1196097990760077E-2</v>
          </cell>
          <cell r="AI4482">
            <v>3.1196097990760077E-2</v>
          </cell>
        </row>
        <row r="4483">
          <cell r="AG4483">
            <v>4.9394370726691887E-2</v>
          </cell>
          <cell r="AI4483">
            <v>4.9394370726691887E-2</v>
          </cell>
        </row>
        <row r="4484">
          <cell r="AG4484">
            <v>7.4230400141093555E-2</v>
          </cell>
          <cell r="AI4484">
            <v>7.4230400141093555E-2</v>
          </cell>
        </row>
        <row r="4485">
          <cell r="AG4485">
            <v>6.2507859510176567E-2</v>
          </cell>
          <cell r="AI4485">
            <v>6.2507859510176567E-2</v>
          </cell>
        </row>
        <row r="4486">
          <cell r="AG4486">
            <v>3.9505163783663921E-2</v>
          </cell>
          <cell r="AI4486">
            <v>3.7500000000000006E-2</v>
          </cell>
        </row>
        <row r="4487">
          <cell r="AG4487">
            <v>2.6153845282701343E-3</v>
          </cell>
          <cell r="AI4487">
            <v>0</v>
          </cell>
        </row>
        <row r="4488">
          <cell r="AG4488">
            <v>7.6923072338104255E-4</v>
          </cell>
          <cell r="AI4488">
            <v>0</v>
          </cell>
        </row>
        <row r="4489">
          <cell r="AG4489">
            <v>2.6153845282701343E-3</v>
          </cell>
          <cell r="AI4489">
            <v>0</v>
          </cell>
        </row>
        <row r="4490">
          <cell r="AG4490">
            <v>2.6153845282701343E-3</v>
          </cell>
          <cell r="AI4490">
            <v>0</v>
          </cell>
        </row>
        <row r="4491">
          <cell r="AG4491">
            <v>2.6153845282701343E-3</v>
          </cell>
          <cell r="AI4491">
            <v>0</v>
          </cell>
        </row>
        <row r="4492">
          <cell r="AG4492">
            <v>2.6153845282701343E-3</v>
          </cell>
          <cell r="AI4492">
            <v>0</v>
          </cell>
        </row>
        <row r="4493">
          <cell r="AG4493">
            <v>2.6153845282701343E-3</v>
          </cell>
          <cell r="AI4493">
            <v>0</v>
          </cell>
        </row>
        <row r="4494">
          <cell r="AG4494">
            <v>2.6153845282701343E-3</v>
          </cell>
          <cell r="AI4494">
            <v>2.6153845282701343E-3</v>
          </cell>
        </row>
        <row r="4495">
          <cell r="AG4495">
            <v>0</v>
          </cell>
          <cell r="AI4495">
            <v>0</v>
          </cell>
        </row>
        <row r="4496">
          <cell r="AG4496">
            <v>3.259349217444433E-3</v>
          </cell>
          <cell r="AI4496">
            <v>6.3761944189514729E-4</v>
          </cell>
        </row>
        <row r="4497">
          <cell r="AG4497">
            <v>5.2270964131549613E-3</v>
          </cell>
          <cell r="AI4497">
            <v>4.3313258068174496E-4</v>
          </cell>
        </row>
        <row r="4498">
          <cell r="AG4498">
            <v>2.1255228431458741E-2</v>
          </cell>
          <cell r="AI4498">
            <v>2.1255228431458741E-2</v>
          </cell>
        </row>
        <row r="4499">
          <cell r="AG4499">
            <v>1.4937868402551699E-2</v>
          </cell>
          <cell r="AI4499">
            <v>1.4937868402551699E-2</v>
          </cell>
        </row>
        <row r="4500">
          <cell r="AG4500">
            <v>1.8496688319871321E-2</v>
          </cell>
          <cell r="AI4500">
            <v>1.8496688319871321E-2</v>
          </cell>
        </row>
        <row r="4501">
          <cell r="AG4501">
            <v>1.5532461330834151E-2</v>
          </cell>
          <cell r="AI4501">
            <v>1.5532461330834151E-2</v>
          </cell>
        </row>
        <row r="4502">
          <cell r="AG4502">
            <v>0</v>
          </cell>
          <cell r="AI4502">
            <v>0</v>
          </cell>
        </row>
        <row r="4503">
          <cell r="AG4503">
            <v>1.1385825251392997E-2</v>
          </cell>
          <cell r="AI4503">
            <v>1.1385825251392997E-2</v>
          </cell>
        </row>
        <row r="4504">
          <cell r="AG4504">
            <v>0</v>
          </cell>
          <cell r="AI4504">
            <v>0</v>
          </cell>
        </row>
        <row r="4505">
          <cell r="AG4505">
            <v>2.8276409307635041E-2</v>
          </cell>
          <cell r="AI4505">
            <v>2.8276409307635041E-2</v>
          </cell>
        </row>
        <row r="4506">
          <cell r="AG4506">
            <v>4.4557789124973567E-2</v>
          </cell>
          <cell r="AI4506">
            <v>4.4557789124973567E-2</v>
          </cell>
        </row>
        <row r="4507">
          <cell r="AG4507">
            <v>6.0879799614833904E-2</v>
          </cell>
          <cell r="AI4507">
            <v>6.0879799614833904E-2</v>
          </cell>
        </row>
        <row r="4508">
          <cell r="AG4508">
            <v>0.10296843910625852</v>
          </cell>
          <cell r="AI4508">
            <v>0.10296843910625852</v>
          </cell>
        </row>
        <row r="4509">
          <cell r="AG4509">
            <v>1.4769002987129326E-3</v>
          </cell>
          <cell r="AI4509">
            <v>1.4769002987129326E-3</v>
          </cell>
        </row>
        <row r="4510">
          <cell r="AG4510">
            <v>0</v>
          </cell>
          <cell r="AI4510">
            <v>0</v>
          </cell>
        </row>
        <row r="4511">
          <cell r="AG4511">
            <v>2.6153845282701343E-3</v>
          </cell>
          <cell r="AI4511">
            <v>0</v>
          </cell>
        </row>
        <row r="4512">
          <cell r="AG4512">
            <v>2.6153845282701343E-3</v>
          </cell>
          <cell r="AI4512">
            <v>0</v>
          </cell>
        </row>
        <row r="4513">
          <cell r="AG4513">
            <v>2.6153845282701343E-3</v>
          </cell>
          <cell r="AI4513">
            <v>0</v>
          </cell>
        </row>
        <row r="4514">
          <cell r="AG4514">
            <v>2.6153845282701343E-3</v>
          </cell>
          <cell r="AI4514">
            <v>0</v>
          </cell>
        </row>
        <row r="4515">
          <cell r="AG4515">
            <v>2.6153845282701343E-3</v>
          </cell>
          <cell r="AI4515">
            <v>0</v>
          </cell>
        </row>
        <row r="4516">
          <cell r="AG4516">
            <v>2.6153845282701343E-3</v>
          </cell>
          <cell r="AI4516">
            <v>0</v>
          </cell>
        </row>
        <row r="4517">
          <cell r="AG4517">
            <v>2.6153845282701343E-3</v>
          </cell>
          <cell r="AI4517">
            <v>0</v>
          </cell>
        </row>
        <row r="4518">
          <cell r="AG4518">
            <v>2.6153845282701343E-3</v>
          </cell>
          <cell r="AI4518">
            <v>2.6153845282701343E-3</v>
          </cell>
        </row>
        <row r="4519">
          <cell r="AG4519">
            <v>1.2423949709447459E-2</v>
          </cell>
          <cell r="AI4519">
            <v>1.2423949709447459E-2</v>
          </cell>
        </row>
        <row r="4520">
          <cell r="AG4520">
            <v>3.4605118245711044E-3</v>
          </cell>
          <cell r="AI4520">
            <v>6.7697244788781296E-4</v>
          </cell>
        </row>
        <row r="4521">
          <cell r="AG4521">
            <v>3.476657244371067E-3</v>
          </cell>
          <cell r="AI4521">
            <v>2.8808604345054048E-4</v>
          </cell>
        </row>
        <row r="4522">
          <cell r="AG4522">
            <v>2.5713321919877092E-2</v>
          </cell>
          <cell r="AI4522">
            <v>2.5713321919877092E-2</v>
          </cell>
        </row>
        <row r="4523">
          <cell r="AG4523">
            <v>2.0841594668267193E-2</v>
          </cell>
          <cell r="AI4523">
            <v>2.0841594668267193E-2</v>
          </cell>
        </row>
        <row r="4524">
          <cell r="AG4524">
            <v>1.4649864210221948E-2</v>
          </cell>
          <cell r="AI4524">
            <v>1.4649864210221948E-2</v>
          </cell>
        </row>
        <row r="4525">
          <cell r="AG4525">
            <v>0</v>
          </cell>
          <cell r="AI4525">
            <v>0</v>
          </cell>
        </row>
        <row r="4526">
          <cell r="AG4526">
            <v>6.2066255836742586E-3</v>
          </cell>
          <cell r="AI4526">
            <v>6.2066255836742586E-3</v>
          </cell>
        </row>
        <row r="4527">
          <cell r="AG4527">
            <v>2.9549885960360046E-2</v>
          </cell>
          <cell r="AI4527">
            <v>2.9549885960360046E-2</v>
          </cell>
        </row>
        <row r="4528">
          <cell r="AG4528">
            <v>0</v>
          </cell>
          <cell r="AI4528">
            <v>0</v>
          </cell>
        </row>
        <row r="4529">
          <cell r="AG4529">
            <v>8.9716680615343943E-3</v>
          </cell>
          <cell r="AI4529">
            <v>8.9716680615343943E-3</v>
          </cell>
        </row>
        <row r="4530">
          <cell r="AG4530">
            <v>3.5934016985032007E-2</v>
          </cell>
          <cell r="AI4530">
            <v>3.5934016985032007E-2</v>
          </cell>
        </row>
        <row r="4531">
          <cell r="AG4531">
            <v>6.8181638538305625E-2</v>
          </cell>
          <cell r="AI4531">
            <v>6.8181638538305625E-2</v>
          </cell>
        </row>
        <row r="4532">
          <cell r="AG4532">
            <v>0.11274840627975821</v>
          </cell>
          <cell r="AI4532">
            <v>0.11274840627975821</v>
          </cell>
        </row>
        <row r="4533">
          <cell r="AG4533">
            <v>6.5675192822118547E-2</v>
          </cell>
          <cell r="AI4533">
            <v>6.5675192822118547E-2</v>
          </cell>
        </row>
        <row r="4534">
          <cell r="AG4534">
            <v>4.7575459086164611E-2</v>
          </cell>
          <cell r="AI4534">
            <v>3.7500000000000006E-2</v>
          </cell>
        </row>
        <row r="4535">
          <cell r="AG4535">
            <v>3.3076921334633464E-3</v>
          </cell>
          <cell r="AI4535">
            <v>0</v>
          </cell>
        </row>
        <row r="4536">
          <cell r="AG4536">
            <v>3.3076921334633464E-3</v>
          </cell>
          <cell r="AI4536">
            <v>0</v>
          </cell>
        </row>
        <row r="4537">
          <cell r="AG4537">
            <v>3.3076921334633464E-3</v>
          </cell>
          <cell r="AI4537">
            <v>0</v>
          </cell>
        </row>
        <row r="4538">
          <cell r="AG4538">
            <v>3.3076921334633464E-3</v>
          </cell>
          <cell r="AI4538">
            <v>0</v>
          </cell>
        </row>
        <row r="4539">
          <cell r="AG4539">
            <v>3.3076921334633464E-3</v>
          </cell>
          <cell r="AI4539">
            <v>0</v>
          </cell>
        </row>
        <row r="4540">
          <cell r="AG4540">
            <v>3.3076921334633464E-3</v>
          </cell>
          <cell r="AI4540">
            <v>0</v>
          </cell>
        </row>
        <row r="4541">
          <cell r="AG4541">
            <v>3.3076921334633464E-3</v>
          </cell>
          <cell r="AI4541">
            <v>0</v>
          </cell>
        </row>
        <row r="4542">
          <cell r="AG4542">
            <v>3.3076921334633464E-3</v>
          </cell>
          <cell r="AI4542">
            <v>3.3076921334633464E-3</v>
          </cell>
        </row>
        <row r="4543">
          <cell r="AG4543">
            <v>0</v>
          </cell>
          <cell r="AI4543">
            <v>0</v>
          </cell>
        </row>
        <row r="4544">
          <cell r="AG4544">
            <v>6.4909113837732582E-3</v>
          </cell>
          <cell r="AI4544">
            <v>1.2698029630459266E-3</v>
          </cell>
        </row>
        <row r="4545">
          <cell r="AG4545">
            <v>0</v>
          </cell>
          <cell r="AI4545">
            <v>0</v>
          </cell>
        </row>
        <row r="4546">
          <cell r="AG4546">
            <v>6.5623962318232462E-3</v>
          </cell>
          <cell r="AI4546">
            <v>6.5623962318232462E-3</v>
          </cell>
        </row>
        <row r="4547">
          <cell r="AG4547">
            <v>1.9972938022695057E-2</v>
          </cell>
          <cell r="AI4547">
            <v>1.9972938022695057E-2</v>
          </cell>
        </row>
        <row r="4548">
          <cell r="AG4548">
            <v>2.6915293349946572E-2</v>
          </cell>
          <cell r="AI4548">
            <v>2.6915293349946572E-2</v>
          </cell>
        </row>
        <row r="4549">
          <cell r="AG4549">
            <v>1.2280058835934141E-2</v>
          </cell>
          <cell r="AI4549">
            <v>1.2280058835934141E-2</v>
          </cell>
        </row>
        <row r="4550">
          <cell r="AG4550">
            <v>0</v>
          </cell>
          <cell r="AI4550">
            <v>0</v>
          </cell>
        </row>
        <row r="4551">
          <cell r="AG4551">
            <v>3.8013744306725369E-2</v>
          </cell>
          <cell r="AI4551">
            <v>3.8013744306725369E-2</v>
          </cell>
        </row>
        <row r="4552">
          <cell r="AG4552">
            <v>2.0558211545275245E-2</v>
          </cell>
          <cell r="AI4552">
            <v>2.0558211545275245E-2</v>
          </cell>
        </row>
        <row r="4553">
          <cell r="AG4553">
            <v>0</v>
          </cell>
          <cell r="AI4553">
            <v>0</v>
          </cell>
        </row>
        <row r="4554">
          <cell r="AG4554">
            <v>0.10936500889630844</v>
          </cell>
          <cell r="AI4554">
            <v>0.10936500889630844</v>
          </cell>
        </row>
        <row r="4555">
          <cell r="AG4555">
            <v>8.8758680292161177E-2</v>
          </cell>
          <cell r="AI4555">
            <v>8.8758680292161177E-2</v>
          </cell>
        </row>
        <row r="4556">
          <cell r="AG4556">
            <v>2.0476408520865626E-2</v>
          </cell>
          <cell r="AI4556">
            <v>2.0476408520865626E-2</v>
          </cell>
        </row>
        <row r="4557">
          <cell r="AG4557">
            <v>4.6597012162748593E-2</v>
          </cell>
          <cell r="AI4557">
            <v>4.6597012162748593E-2</v>
          </cell>
        </row>
        <row r="4558">
          <cell r="AG4558">
            <v>3.6539245993682072E-2</v>
          </cell>
          <cell r="AI4558">
            <v>3.6539245993682072E-2</v>
          </cell>
        </row>
        <row r="4559">
          <cell r="AG4559">
            <v>2.9230767717728255E-3</v>
          </cell>
          <cell r="AI4559">
            <v>0</v>
          </cell>
        </row>
        <row r="4560">
          <cell r="AG4560">
            <v>2.9230767717728255E-3</v>
          </cell>
          <cell r="AI4560">
            <v>0</v>
          </cell>
        </row>
        <row r="4561">
          <cell r="AG4561">
            <v>2.9230767717728255E-3</v>
          </cell>
          <cell r="AI4561">
            <v>0</v>
          </cell>
        </row>
        <row r="4562">
          <cell r="AG4562">
            <v>2.9230767717728255E-3</v>
          </cell>
          <cell r="AI4562">
            <v>0</v>
          </cell>
        </row>
        <row r="4563">
          <cell r="AG4563">
            <v>2.9230767717728255E-3</v>
          </cell>
          <cell r="AI4563">
            <v>0</v>
          </cell>
        </row>
        <row r="4564">
          <cell r="AG4564">
            <v>2.9230767717728255E-3</v>
          </cell>
          <cell r="AI4564">
            <v>0</v>
          </cell>
        </row>
        <row r="4565">
          <cell r="AG4565">
            <v>2.9230767717728255E-3</v>
          </cell>
          <cell r="AI4565">
            <v>0</v>
          </cell>
        </row>
        <row r="4566">
          <cell r="AG4566">
            <v>2.9230767717728255E-3</v>
          </cell>
          <cell r="AI4566">
            <v>2.9230767717728255E-3</v>
          </cell>
        </row>
        <row r="4567">
          <cell r="AG4567">
            <v>1.3816451856065651E-2</v>
          </cell>
          <cell r="AI4567">
            <v>1.3816451856065651E-2</v>
          </cell>
        </row>
        <row r="4568">
          <cell r="AG4568">
            <v>1.4977698866471956E-2</v>
          </cell>
          <cell r="AI4568">
            <v>2.9300548529750305E-3</v>
          </cell>
        </row>
        <row r="4569">
          <cell r="AG4569">
            <v>5.2926725036025043E-3</v>
          </cell>
          <cell r="AI4569">
            <v>4.3856640838292951E-4</v>
          </cell>
        </row>
        <row r="4570">
          <cell r="AG4570">
            <v>3.3890578567255469E-2</v>
          </cell>
          <cell r="AI4570">
            <v>3.3890578567255469E-2</v>
          </cell>
        </row>
        <row r="4571">
          <cell r="AG4571">
            <v>9.9392742832685437E-3</v>
          </cell>
          <cell r="AI4571">
            <v>9.9392742832685437E-3</v>
          </cell>
        </row>
        <row r="4572">
          <cell r="AG4572">
            <v>1.8607763667662394E-2</v>
          </cell>
          <cell r="AI4572">
            <v>1.8607763667662394E-2</v>
          </cell>
        </row>
        <row r="4573">
          <cell r="AG4573">
            <v>1.8024947791935324E-3</v>
          </cell>
          <cell r="AI4573">
            <v>1.8024947791935324E-3</v>
          </cell>
        </row>
        <row r="4574">
          <cell r="AG4574">
            <v>1.7942504303282349E-2</v>
          </cell>
          <cell r="AI4574">
            <v>1.7942504303282349E-2</v>
          </cell>
        </row>
        <row r="4575">
          <cell r="AG4575">
            <v>0</v>
          </cell>
          <cell r="AI4575">
            <v>0</v>
          </cell>
        </row>
        <row r="4576">
          <cell r="AG4576">
            <v>4.3730709164816688E-2</v>
          </cell>
          <cell r="AI4576">
            <v>4.3730709164816688E-2</v>
          </cell>
        </row>
        <row r="4577">
          <cell r="AG4577">
            <v>1.1966535506750565E-2</v>
          </cell>
          <cell r="AI4577">
            <v>1.1966535506750565E-2</v>
          </cell>
        </row>
        <row r="4578">
          <cell r="AG4578">
            <v>3.4381702538468978E-2</v>
          </cell>
          <cell r="AI4578">
            <v>3.4381702538468978E-2</v>
          </cell>
        </row>
        <row r="4579">
          <cell r="AG4579">
            <v>2.2544413617275279E-2</v>
          </cell>
          <cell r="AI4579">
            <v>2.2544413617275279E-2</v>
          </cell>
        </row>
        <row r="4580">
          <cell r="AG4580">
            <v>0.25777931373895047</v>
          </cell>
          <cell r="AI4580">
            <v>0.25777931373895047</v>
          </cell>
        </row>
        <row r="4581">
          <cell r="AG4581">
            <v>0.13767174567771978</v>
          </cell>
          <cell r="AI4581">
            <v>0.13767174567771978</v>
          </cell>
        </row>
        <row r="4582">
          <cell r="AG4582">
            <v>2.0231779111153664E-2</v>
          </cell>
          <cell r="AI4582">
            <v>2.0231779111153664E-2</v>
          </cell>
        </row>
        <row r="4583">
          <cell r="AG4583">
            <v>2.9230767717728255E-3</v>
          </cell>
          <cell r="AI4583">
            <v>0</v>
          </cell>
        </row>
        <row r="4584">
          <cell r="AG4584">
            <v>2.9230767717728255E-3</v>
          </cell>
          <cell r="AI4584">
            <v>0</v>
          </cell>
        </row>
        <row r="4585">
          <cell r="AG4585">
            <v>2.9230767717728255E-3</v>
          </cell>
          <cell r="AI4585">
            <v>0</v>
          </cell>
        </row>
        <row r="4586">
          <cell r="AG4586">
            <v>2.9230767717728255E-3</v>
          </cell>
          <cell r="AI4586">
            <v>0</v>
          </cell>
        </row>
        <row r="4587">
          <cell r="AG4587">
            <v>2.9230767717728255E-3</v>
          </cell>
          <cell r="AI4587">
            <v>0</v>
          </cell>
        </row>
        <row r="4588">
          <cell r="AG4588">
            <v>2.9230767717728255E-3</v>
          </cell>
          <cell r="AI4588">
            <v>0</v>
          </cell>
        </row>
        <row r="4589">
          <cell r="AG4589">
            <v>2.9230767717728255E-3</v>
          </cell>
          <cell r="AI4589">
            <v>0</v>
          </cell>
        </row>
        <row r="4590">
          <cell r="AG4590">
            <v>2.9230767717728255E-3</v>
          </cell>
          <cell r="AI4590">
            <v>2.9230767717728255E-3</v>
          </cell>
        </row>
        <row r="4591">
          <cell r="AG4591">
            <v>1.2408903488031519E-2</v>
          </cell>
          <cell r="AI4591">
            <v>1.2408903488031519E-2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3.2462292991564487E-2</v>
          </cell>
          <cell r="AI4594">
            <v>3.2462292991564487E-2</v>
          </cell>
        </row>
        <row r="4595">
          <cell r="AG4595">
            <v>1.9694066978474353E-2</v>
          </cell>
          <cell r="AI4595">
            <v>1.9694066978474353E-2</v>
          </cell>
        </row>
        <row r="4596">
          <cell r="AG4596">
            <v>1.7323887787412763E-2</v>
          </cell>
          <cell r="AI4596">
            <v>1.7323887787412763E-2</v>
          </cell>
        </row>
        <row r="4597">
          <cell r="AG4597">
            <v>7.3544962374156603E-3</v>
          </cell>
          <cell r="AI4597">
            <v>7.3544962374156603E-3</v>
          </cell>
        </row>
        <row r="4598">
          <cell r="AG4598">
            <v>0</v>
          </cell>
          <cell r="AI4598">
            <v>0</v>
          </cell>
        </row>
        <row r="4599">
          <cell r="AG4599">
            <v>5.929738114273355E-2</v>
          </cell>
          <cell r="AI4599">
            <v>5.929738114273355E-2</v>
          </cell>
        </row>
        <row r="4600">
          <cell r="AG4600">
            <v>7.8779408396730768E-2</v>
          </cell>
          <cell r="AI4600">
            <v>7.8779408396730768E-2</v>
          </cell>
        </row>
        <row r="4601">
          <cell r="AG4601">
            <v>5.3103065291172351E-3</v>
          </cell>
          <cell r="AI4601">
            <v>5.3103065291172351E-3</v>
          </cell>
        </row>
        <row r="4602">
          <cell r="AG4602">
            <v>1.275570574817847E-2</v>
          </cell>
          <cell r="AI4602">
            <v>1.275570574817847E-2</v>
          </cell>
        </row>
        <row r="4603">
          <cell r="AG4603">
            <v>2.1678173911745681E-2</v>
          </cell>
          <cell r="AI4603">
            <v>2.1678173911745681E-2</v>
          </cell>
        </row>
        <row r="4604">
          <cell r="AG4604">
            <v>3.3571123969663198E-2</v>
          </cell>
          <cell r="AI4604">
            <v>3.3571123969663198E-2</v>
          </cell>
        </row>
        <row r="4605">
          <cell r="AG4605">
            <v>4.8363424878164141E-2</v>
          </cell>
          <cell r="AI4605">
            <v>4.8363424878164141E-2</v>
          </cell>
        </row>
        <row r="4606">
          <cell r="AG4606">
            <v>4.1763509859865884E-2</v>
          </cell>
          <cell r="AI4606">
            <v>3.7500000000000006E-2</v>
          </cell>
        </row>
        <row r="4607">
          <cell r="AG4607">
            <v>2.9999999472728146E-3</v>
          </cell>
          <cell r="AI4607">
            <v>0</v>
          </cell>
        </row>
        <row r="4608">
          <cell r="AG4608">
            <v>2.9999999472728146E-3</v>
          </cell>
          <cell r="AI4608">
            <v>0</v>
          </cell>
        </row>
        <row r="4609">
          <cell r="AG4609">
            <v>2.9999999472728146E-3</v>
          </cell>
          <cell r="AI4609">
            <v>0</v>
          </cell>
        </row>
        <row r="4610">
          <cell r="AG4610">
            <v>2.9999999472728146E-3</v>
          </cell>
          <cell r="AI4610">
            <v>0</v>
          </cell>
        </row>
        <row r="4611">
          <cell r="AG4611">
            <v>2.9999999472728146E-3</v>
          </cell>
          <cell r="AI4611">
            <v>0</v>
          </cell>
        </row>
        <row r="4612">
          <cell r="AG4612">
            <v>2.9999999472728146E-3</v>
          </cell>
          <cell r="AI4612">
            <v>0</v>
          </cell>
        </row>
        <row r="4613">
          <cell r="AG4613">
            <v>2.9999999472728146E-3</v>
          </cell>
          <cell r="AI4613">
            <v>0</v>
          </cell>
        </row>
        <row r="4614">
          <cell r="AG4614">
            <v>2.9999999472728146E-3</v>
          </cell>
          <cell r="AI4614">
            <v>2.9999999472728146E-3</v>
          </cell>
        </row>
        <row r="4615">
          <cell r="AG4615">
            <v>2.0384604477652599E-2</v>
          </cell>
          <cell r="AI4615">
            <v>2.0384604477652599E-2</v>
          </cell>
        </row>
        <row r="4616">
          <cell r="AG4616">
            <v>1.0434769784962277E-2</v>
          </cell>
          <cell r="AI4616">
            <v>2.0413314569000841E-3</v>
          </cell>
        </row>
        <row r="4617">
          <cell r="AG4617">
            <v>0</v>
          </cell>
          <cell r="AI4617">
            <v>0</v>
          </cell>
        </row>
        <row r="4618">
          <cell r="AG4618">
            <v>3.3663739096560564E-3</v>
          </cell>
          <cell r="AI4618">
            <v>3.3663739096560564E-3</v>
          </cell>
        </row>
        <row r="4619">
          <cell r="AG4619">
            <v>0</v>
          </cell>
          <cell r="AI4619">
            <v>0</v>
          </cell>
        </row>
        <row r="4620">
          <cell r="AG4620">
            <v>5.4516511434659068E-3</v>
          </cell>
          <cell r="AI4620">
            <v>5.4516511434659068E-3</v>
          </cell>
        </row>
        <row r="4621">
          <cell r="AG4621">
            <v>1.1585715486206105E-2</v>
          </cell>
          <cell r="AI4621">
            <v>1.1585715486206105E-2</v>
          </cell>
        </row>
        <row r="4622">
          <cell r="AG4622">
            <v>3.0468739066506639E-2</v>
          </cell>
          <cell r="AI4622">
            <v>3.0468739066506639E-2</v>
          </cell>
        </row>
        <row r="4623">
          <cell r="AG4623">
            <v>3.1483860349371943E-2</v>
          </cell>
          <cell r="AI4623">
            <v>3.1483860349371943E-2</v>
          </cell>
        </row>
        <row r="4624">
          <cell r="AG4624">
            <v>1.6309747867899124E-2</v>
          </cell>
          <cell r="AI4624">
            <v>1.6309747867899124E-2</v>
          </cell>
        </row>
        <row r="4625">
          <cell r="AG4625">
            <v>1.9651773738998093E-2</v>
          </cell>
          <cell r="AI4625">
            <v>1.9651773738998093E-2</v>
          </cell>
        </row>
        <row r="4626">
          <cell r="AG4626">
            <v>1.9113545109696439E-2</v>
          </cell>
          <cell r="AI4626">
            <v>1.9113545109696439E-2</v>
          </cell>
        </row>
        <row r="4627">
          <cell r="AG4627">
            <v>4.6384626530443937E-2</v>
          </cell>
          <cell r="AI4627">
            <v>4.6384626530443937E-2</v>
          </cell>
        </row>
        <row r="4628">
          <cell r="AG4628">
            <v>5.1887262571649599E-2</v>
          </cell>
          <cell r="AI4628">
            <v>5.1887262571649599E-2</v>
          </cell>
        </row>
        <row r="4629">
          <cell r="AG4629">
            <v>5.9832212102957721E-2</v>
          </cell>
          <cell r="AI4629">
            <v>5.9832212102957721E-2</v>
          </cell>
        </row>
        <row r="4630">
          <cell r="AG4630">
            <v>1.0361039803745014E-2</v>
          </cell>
          <cell r="AI4630">
            <v>1.0361039803745014E-2</v>
          </cell>
        </row>
        <row r="4631">
          <cell r="AG4631">
            <v>2.692307531833648E-3</v>
          </cell>
          <cell r="AI4631">
            <v>0</v>
          </cell>
        </row>
        <row r="4632">
          <cell r="AG4632">
            <v>2.692307531833648E-3</v>
          </cell>
          <cell r="AI4632">
            <v>0</v>
          </cell>
        </row>
        <row r="4633">
          <cell r="AG4633">
            <v>2.692307531833648E-3</v>
          </cell>
          <cell r="AI4633">
            <v>0</v>
          </cell>
        </row>
        <row r="4634">
          <cell r="AG4634">
            <v>2.692307531833648E-3</v>
          </cell>
          <cell r="AI4634">
            <v>0</v>
          </cell>
        </row>
        <row r="4635">
          <cell r="AG4635">
            <v>2.692307531833648E-3</v>
          </cell>
          <cell r="AI4635">
            <v>0</v>
          </cell>
        </row>
        <row r="4636">
          <cell r="AG4636">
            <v>2.692307531833648E-3</v>
          </cell>
          <cell r="AI4636">
            <v>0</v>
          </cell>
        </row>
        <row r="4637">
          <cell r="AG4637">
            <v>2.692307531833648E-3</v>
          </cell>
          <cell r="AI4637">
            <v>0</v>
          </cell>
        </row>
        <row r="4638">
          <cell r="AG4638">
            <v>2.692307531833648E-3</v>
          </cell>
          <cell r="AI4638">
            <v>2.692307531833648E-3</v>
          </cell>
        </row>
        <row r="4639">
          <cell r="AG4639">
            <v>0</v>
          </cell>
          <cell r="AI4639">
            <v>0</v>
          </cell>
        </row>
        <row r="4640">
          <cell r="AG4640">
            <v>5.1195403757392059E-3</v>
          </cell>
          <cell r="AI4640">
            <v>1.0015246171436543E-3</v>
          </cell>
        </row>
        <row r="4641">
          <cell r="AG4641">
            <v>0</v>
          </cell>
          <cell r="AI4641">
            <v>0</v>
          </cell>
        </row>
        <row r="4642">
          <cell r="AG4642">
            <v>4.6995961693704694E-3</v>
          </cell>
          <cell r="AI4642">
            <v>4.6995961693704694E-3</v>
          </cell>
        </row>
        <row r="4643">
          <cell r="AG4643">
            <v>2.007429229799659E-2</v>
          </cell>
          <cell r="AI4643">
            <v>2.007429229799659E-2</v>
          </cell>
        </row>
        <row r="4644">
          <cell r="AG4644">
            <v>1.8017249122657009E-2</v>
          </cell>
          <cell r="AI4644">
            <v>1.8017249122657009E-2</v>
          </cell>
        </row>
        <row r="4645">
          <cell r="AG4645">
            <v>1.4116918429527342E-2</v>
          </cell>
          <cell r="AI4645">
            <v>1.4116918429527342E-2</v>
          </cell>
        </row>
        <row r="4646">
          <cell r="AG4646">
            <v>2.9899189912952678E-2</v>
          </cell>
          <cell r="AI4646">
            <v>2.9899189912952678E-2</v>
          </cell>
        </row>
        <row r="4647">
          <cell r="AG4647">
            <v>7.6854793947478276E-3</v>
          </cell>
          <cell r="AI4647">
            <v>7.6854793947478276E-3</v>
          </cell>
        </row>
        <row r="4648">
          <cell r="AG4648">
            <v>0</v>
          </cell>
          <cell r="AI4648">
            <v>0</v>
          </cell>
        </row>
        <row r="4649">
          <cell r="AG4649">
            <v>0</v>
          </cell>
          <cell r="AI4649">
            <v>0</v>
          </cell>
        </row>
        <row r="4650">
          <cell r="AG4650">
            <v>3.7937557866807664E-2</v>
          </cell>
          <cell r="AI4650">
            <v>3.7937557866807664E-2</v>
          </cell>
        </row>
        <row r="4651">
          <cell r="AG4651">
            <v>5.8363421822575715E-3</v>
          </cell>
          <cell r="AI4651">
            <v>5.8363421822575715E-3</v>
          </cell>
        </row>
        <row r="4652">
          <cell r="AG4652">
            <v>3.8015956981357353E-2</v>
          </cell>
          <cell r="AI4652">
            <v>3.8015956981357353E-2</v>
          </cell>
        </row>
        <row r="4653">
          <cell r="AG4653">
            <v>5.4578555486028718E-2</v>
          </cell>
          <cell r="AI4653">
            <v>5.4578555486028718E-2</v>
          </cell>
        </row>
        <row r="4654">
          <cell r="AG4654">
            <v>4.0931524270451207E-2</v>
          </cell>
          <cell r="AI4654">
            <v>3.7500000000000006E-2</v>
          </cell>
        </row>
        <row r="4655">
          <cell r="AG4655">
            <v>2.9999998326484976E-3</v>
          </cell>
          <cell r="AI4655">
            <v>0</v>
          </cell>
        </row>
        <row r="4656">
          <cell r="AG4656">
            <v>2.9999998326484976E-3</v>
          </cell>
          <cell r="AI4656">
            <v>0</v>
          </cell>
        </row>
        <row r="4657">
          <cell r="AG4657">
            <v>2.9999998326484976E-3</v>
          </cell>
          <cell r="AI4657">
            <v>0</v>
          </cell>
        </row>
        <row r="4658">
          <cell r="AG4658">
            <v>2.9999998326484976E-3</v>
          </cell>
          <cell r="AI4658">
            <v>0</v>
          </cell>
        </row>
        <row r="4659">
          <cell r="AG4659">
            <v>2.9999998326484976E-3</v>
          </cell>
          <cell r="AI4659">
            <v>0</v>
          </cell>
        </row>
        <row r="4660">
          <cell r="AG4660">
            <v>2.9999998326484976E-3</v>
          </cell>
          <cell r="AI4660">
            <v>0</v>
          </cell>
        </row>
        <row r="4661">
          <cell r="AG4661">
            <v>2.9999998326484976E-3</v>
          </cell>
          <cell r="AI4661">
            <v>0</v>
          </cell>
        </row>
        <row r="4662">
          <cell r="AG4662">
            <v>2.9999998326484976E-3</v>
          </cell>
          <cell r="AI4662">
            <v>2.9999998326484976E-3</v>
          </cell>
        </row>
        <row r="4663">
          <cell r="AG4663">
            <v>1.2766435326236761E-2</v>
          </cell>
          <cell r="AI4663">
            <v>1.2766435326236761E-2</v>
          </cell>
        </row>
        <row r="4664">
          <cell r="AG4664">
            <v>0</v>
          </cell>
          <cell r="AI4664">
            <v>0</v>
          </cell>
        </row>
        <row r="4665">
          <cell r="AG4665">
            <v>4.8713404377597087E-3</v>
          </cell>
          <cell r="AI4665">
            <v>4.0365359435042301E-4</v>
          </cell>
        </row>
        <row r="4666">
          <cell r="AG4666">
            <v>0</v>
          </cell>
          <cell r="AI4666">
            <v>0</v>
          </cell>
        </row>
        <row r="4667">
          <cell r="AG4667">
            <v>1.7675358849556691E-2</v>
          </cell>
          <cell r="AI4667">
            <v>1.7675358849556691E-2</v>
          </cell>
        </row>
        <row r="4668">
          <cell r="AG4668">
            <v>0</v>
          </cell>
          <cell r="AI4668">
            <v>0</v>
          </cell>
        </row>
        <row r="4669">
          <cell r="AG4669">
            <v>4.9588194674920361E-3</v>
          </cell>
          <cell r="AI4669">
            <v>4.9588194674920361E-3</v>
          </cell>
        </row>
        <row r="4670">
          <cell r="AG4670">
            <v>4.8837116893474516E-2</v>
          </cell>
          <cell r="AI4670">
            <v>4.8837116893474516E-2</v>
          </cell>
        </row>
        <row r="4671">
          <cell r="AG4671">
            <v>2.3717284572074324E-2</v>
          </cell>
          <cell r="AI4671">
            <v>2.3717284572074324E-2</v>
          </cell>
        </row>
        <row r="4672">
          <cell r="AG4672">
            <v>3.2119287021470752E-2</v>
          </cell>
          <cell r="AI4672">
            <v>3.2119287021470752E-2</v>
          </cell>
        </row>
        <row r="4673">
          <cell r="AG4673">
            <v>2.3203146421848633E-2</v>
          </cell>
          <cell r="AI4673">
            <v>2.3203146421848633E-2</v>
          </cell>
        </row>
        <row r="4674">
          <cell r="AG4674">
            <v>4.2511719917827165E-2</v>
          </cell>
          <cell r="AI4674">
            <v>4.2511719917827165E-2</v>
          </cell>
        </row>
        <row r="4675">
          <cell r="AG4675">
            <v>6.0528689745707541E-2</v>
          </cell>
          <cell r="AI4675">
            <v>6.0528689745707541E-2</v>
          </cell>
        </row>
        <row r="4676">
          <cell r="AG4676">
            <v>7.2658412768726796E-2</v>
          </cell>
          <cell r="AI4676">
            <v>7.2658412768726796E-2</v>
          </cell>
        </row>
        <row r="4677">
          <cell r="AG4677">
            <v>5.6077235425355476E-2</v>
          </cell>
          <cell r="AI4677">
            <v>5.6077235425355476E-2</v>
          </cell>
        </row>
        <row r="4678">
          <cell r="AG4678">
            <v>3.733504832741049E-2</v>
          </cell>
          <cell r="AI4678">
            <v>3.733504832741049E-2</v>
          </cell>
        </row>
        <row r="4679">
          <cell r="AG4679">
            <v>2.5384615247066207E-3</v>
          </cell>
          <cell r="AI4679">
            <v>0</v>
          </cell>
        </row>
        <row r="4680">
          <cell r="AG4680">
            <v>2.5384615247066207E-3</v>
          </cell>
          <cell r="AI4680">
            <v>0</v>
          </cell>
        </row>
        <row r="4681">
          <cell r="AG4681">
            <v>2.5384615247066207E-3</v>
          </cell>
          <cell r="AI4681">
            <v>0</v>
          </cell>
        </row>
        <row r="4682">
          <cell r="AG4682">
            <v>2.5384615247066207E-3</v>
          </cell>
          <cell r="AI4682">
            <v>0</v>
          </cell>
        </row>
        <row r="4683">
          <cell r="AG4683">
            <v>2.5384615247066207E-3</v>
          </cell>
          <cell r="AI4683">
            <v>0</v>
          </cell>
        </row>
        <row r="4684">
          <cell r="AG4684">
            <v>2.5384615247066207E-3</v>
          </cell>
          <cell r="AI4684">
            <v>0</v>
          </cell>
        </row>
        <row r="4685">
          <cell r="AG4685">
            <v>2.5384615247066207E-3</v>
          </cell>
          <cell r="AI4685">
            <v>0</v>
          </cell>
        </row>
        <row r="4686">
          <cell r="AG4686">
            <v>2.5384615247066207E-3</v>
          </cell>
          <cell r="AI4686">
            <v>2.5384615247066207E-3</v>
          </cell>
        </row>
        <row r="4687">
          <cell r="AG4687">
            <v>1.4476955925022371E-2</v>
          </cell>
          <cell r="AI4687">
            <v>1.4476955925022371E-2</v>
          </cell>
        </row>
        <row r="4688">
          <cell r="AG4688">
            <v>7.0928078971395523E-3</v>
          </cell>
          <cell r="AI4688">
            <v>1.3875506768770219E-3</v>
          </cell>
        </row>
        <row r="4689">
          <cell r="AG4689">
            <v>0</v>
          </cell>
          <cell r="AI4689">
            <v>0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2.8907802523830618E-2</v>
          </cell>
          <cell r="AI4692">
            <v>2.8907802523830618E-2</v>
          </cell>
        </row>
        <row r="4693">
          <cell r="AG4693">
            <v>6.0010893161663772E-3</v>
          </cell>
          <cell r="AI4693">
            <v>6.0010893161663772E-3</v>
          </cell>
        </row>
        <row r="4694">
          <cell r="AG4694">
            <v>0</v>
          </cell>
          <cell r="AI4694">
            <v>0</v>
          </cell>
        </row>
        <row r="4695">
          <cell r="AG4695">
            <v>0</v>
          </cell>
          <cell r="AI4695">
            <v>0</v>
          </cell>
        </row>
        <row r="4696">
          <cell r="AG4696">
            <v>2.235674001181532E-2</v>
          </cell>
          <cell r="AI4696">
            <v>2.235674001181532E-2</v>
          </cell>
        </row>
        <row r="4697">
          <cell r="AG4697">
            <v>3.2546770900320765E-2</v>
          </cell>
          <cell r="AI4697">
            <v>3.2546770900320765E-2</v>
          </cell>
        </row>
        <row r="4698">
          <cell r="AG4698">
            <v>3.2418383496807493E-2</v>
          </cell>
          <cell r="AI4698">
            <v>3.2418383496807493E-2</v>
          </cell>
        </row>
        <row r="4699">
          <cell r="AG4699">
            <v>6.6990231589442784E-2</v>
          </cell>
          <cell r="AI4699">
            <v>6.6990231589442784E-2</v>
          </cell>
        </row>
        <row r="4700">
          <cell r="AG4700">
            <v>9.1013324645944985E-2</v>
          </cell>
          <cell r="AI4700">
            <v>9.1013324645944985E-2</v>
          </cell>
        </row>
        <row r="4701">
          <cell r="AG4701">
            <v>5.706946098420055E-2</v>
          </cell>
          <cell r="AI4701">
            <v>5.706946098420055E-2</v>
          </cell>
        </row>
        <row r="4702">
          <cell r="AG4702">
            <v>2.9432499861374587E-2</v>
          </cell>
          <cell r="AI4702">
            <v>2.9432499861374587E-2</v>
          </cell>
        </row>
        <row r="4703">
          <cell r="AG4703">
            <v>2.8461538541775487E-3</v>
          </cell>
          <cell r="AI4703">
            <v>0</v>
          </cell>
        </row>
        <row r="4704">
          <cell r="AG4704">
            <v>2.8461538541775487E-3</v>
          </cell>
          <cell r="AI4704">
            <v>0</v>
          </cell>
        </row>
        <row r="4705">
          <cell r="AG4705">
            <v>2.8461538541775487E-3</v>
          </cell>
          <cell r="AI4705">
            <v>0</v>
          </cell>
        </row>
        <row r="4706">
          <cell r="AG4706">
            <v>2.8461538541775487E-3</v>
          </cell>
          <cell r="AI4706">
            <v>0</v>
          </cell>
        </row>
        <row r="4707">
          <cell r="AG4707">
            <v>2.8461538541775487E-3</v>
          </cell>
          <cell r="AI4707">
            <v>0</v>
          </cell>
        </row>
        <row r="4708">
          <cell r="AG4708">
            <v>2.8461538541775487E-3</v>
          </cell>
          <cell r="AI4708">
            <v>0</v>
          </cell>
        </row>
        <row r="4709">
          <cell r="AG4709">
            <v>2.8461538541775487E-3</v>
          </cell>
          <cell r="AI4709">
            <v>0</v>
          </cell>
        </row>
        <row r="4710">
          <cell r="AG4710">
            <v>2.8461538541775487E-3</v>
          </cell>
          <cell r="AI4710">
            <v>2.8461538541775487E-3</v>
          </cell>
        </row>
        <row r="4711">
          <cell r="AG4711">
            <v>1.4413547277593764E-2</v>
          </cell>
          <cell r="AI4711">
            <v>1.4413547277593764E-2</v>
          </cell>
        </row>
        <row r="4712">
          <cell r="AG4712">
            <v>8.8419924029597106E-4</v>
          </cell>
          <cell r="AI4712">
            <v>1.7297398606574502E-4</v>
          </cell>
        </row>
        <row r="4713">
          <cell r="AG4713">
            <v>0</v>
          </cell>
          <cell r="AI4713">
            <v>0</v>
          </cell>
        </row>
        <row r="4714">
          <cell r="AG4714">
            <v>0</v>
          </cell>
          <cell r="AI4714">
            <v>0</v>
          </cell>
        </row>
        <row r="4715">
          <cell r="AG4715">
            <v>9.9886877771409692E-3</v>
          </cell>
          <cell r="AI4715">
            <v>9.9886877771409692E-3</v>
          </cell>
        </row>
        <row r="4716">
          <cell r="AG4716">
            <v>2.0886341211177439E-2</v>
          </cell>
          <cell r="AI4716">
            <v>2.0886341211177439E-2</v>
          </cell>
        </row>
        <row r="4717">
          <cell r="AG4717">
            <v>7.8745831200978597E-3</v>
          </cell>
          <cell r="AI4717">
            <v>7.8745831200978597E-3</v>
          </cell>
        </row>
        <row r="4718">
          <cell r="AG4718">
            <v>1.3920932515177946E-2</v>
          </cell>
          <cell r="AI4718">
            <v>1.3920932515177946E-2</v>
          </cell>
        </row>
        <row r="4719">
          <cell r="AG4719">
            <v>2.816743299412329E-2</v>
          </cell>
          <cell r="AI4719">
            <v>2.816743299412329E-2</v>
          </cell>
        </row>
        <row r="4720">
          <cell r="AG4720">
            <v>0.18575520909359894</v>
          </cell>
          <cell r="AI4720">
            <v>0.18575520909359894</v>
          </cell>
        </row>
        <row r="4721">
          <cell r="AG4721">
            <v>1.2993136772299253E-2</v>
          </cell>
          <cell r="AI4721">
            <v>1.2993136772299253E-2</v>
          </cell>
        </row>
        <row r="4722">
          <cell r="AG4722">
            <v>2.4674365313764702E-2</v>
          </cell>
          <cell r="AI4722">
            <v>2.4674365313764702E-2</v>
          </cell>
        </row>
        <row r="4723">
          <cell r="AG4723">
            <v>6.9891343780206241E-2</v>
          </cell>
          <cell r="AI4723">
            <v>6.9891343780206241E-2</v>
          </cell>
        </row>
        <row r="4724">
          <cell r="AG4724">
            <v>0.11134318229974081</v>
          </cell>
          <cell r="AI4724">
            <v>0.11134318229974081</v>
          </cell>
        </row>
        <row r="4725">
          <cell r="AG4725">
            <v>7.5641882145003655E-2</v>
          </cell>
          <cell r="AI4725">
            <v>7.5641882145003655E-2</v>
          </cell>
        </row>
        <row r="4726">
          <cell r="AG4726">
            <v>3.0207708699375491E-2</v>
          </cell>
          <cell r="AI4726">
            <v>3.0207708699375491E-2</v>
          </cell>
        </row>
        <row r="4727">
          <cell r="AG4727">
            <v>2.3846152883309586E-3</v>
          </cell>
          <cell r="AI4727">
            <v>0</v>
          </cell>
        </row>
        <row r="4728">
          <cell r="AG4728">
            <v>2.7692306500214799E-3</v>
          </cell>
          <cell r="AI4728">
            <v>0</v>
          </cell>
        </row>
        <row r="4729">
          <cell r="AG4729">
            <v>2.7692306500214799E-3</v>
          </cell>
          <cell r="AI4729">
            <v>0</v>
          </cell>
        </row>
        <row r="4730">
          <cell r="AG4730">
            <v>2.7692306500214799E-3</v>
          </cell>
          <cell r="AI4730">
            <v>0</v>
          </cell>
        </row>
        <row r="4731">
          <cell r="AG4731">
            <v>2.7692306500214799E-3</v>
          </cell>
          <cell r="AI4731">
            <v>0</v>
          </cell>
        </row>
        <row r="4732">
          <cell r="AG4732">
            <v>2.7692306500214799E-3</v>
          </cell>
          <cell r="AI4732">
            <v>0</v>
          </cell>
        </row>
        <row r="4733">
          <cell r="AG4733">
            <v>2.7692306500214799E-3</v>
          </cell>
          <cell r="AI4733">
            <v>0</v>
          </cell>
        </row>
        <row r="4734">
          <cell r="AG4734">
            <v>2.7692306500214799E-3</v>
          </cell>
          <cell r="AI4734">
            <v>2.7692306500214799E-3</v>
          </cell>
        </row>
        <row r="4735">
          <cell r="AG4735">
            <v>1.4324107397119944E-2</v>
          </cell>
          <cell r="AI4735">
            <v>1.4324107397119944E-2</v>
          </cell>
        </row>
        <row r="4736">
          <cell r="AG4736">
            <v>9.518148393574408E-4</v>
          </cell>
          <cell r="AI4736">
            <v>1.8620147955009897E-4</v>
          </cell>
        </row>
        <row r="4737">
          <cell r="AG4737">
            <v>5.3370867683548446E-3</v>
          </cell>
          <cell r="AI4737">
            <v>4.4224670497414013E-4</v>
          </cell>
        </row>
        <row r="4738">
          <cell r="AG4738">
            <v>7.2131809648757483E-3</v>
          </cell>
          <cell r="AI4738">
            <v>7.2131809648757483E-3</v>
          </cell>
        </row>
        <row r="4739">
          <cell r="AG4739">
            <v>8.7981874667632711E-3</v>
          </cell>
          <cell r="AI4739">
            <v>8.7981874667632711E-3</v>
          </cell>
        </row>
        <row r="4740">
          <cell r="AG4740">
            <v>3.5806504028550457E-2</v>
          </cell>
          <cell r="AI4740">
            <v>3.5806504028550457E-2</v>
          </cell>
        </row>
        <row r="4741">
          <cell r="AG4741">
            <v>0</v>
          </cell>
          <cell r="AI4741">
            <v>0</v>
          </cell>
        </row>
        <row r="4742">
          <cell r="AG4742">
            <v>2.7862399019335675E-2</v>
          </cell>
          <cell r="AI4742">
            <v>2.7862399019335675E-2</v>
          </cell>
        </row>
        <row r="4743">
          <cell r="AG4743">
            <v>1.7730548695210895E-2</v>
          </cell>
          <cell r="AI4743">
            <v>1.7730548695210895E-2</v>
          </cell>
        </row>
        <row r="4744">
          <cell r="AG4744">
            <v>0.12036145424927884</v>
          </cell>
          <cell r="AI4744">
            <v>0.12036145424927884</v>
          </cell>
        </row>
        <row r="4745">
          <cell r="AG4745">
            <v>7.5661950324710139E-2</v>
          </cell>
          <cell r="AI4745">
            <v>7.5661950324710139E-2</v>
          </cell>
        </row>
        <row r="4746">
          <cell r="AG4746">
            <v>0.19120206041948465</v>
          </cell>
          <cell r="AI4746">
            <v>0.19120206041948465</v>
          </cell>
        </row>
        <row r="4747">
          <cell r="AG4747">
            <v>0.38676356420720903</v>
          </cell>
          <cell r="AI4747">
            <v>0.38676356420720903</v>
          </cell>
        </row>
        <row r="4748">
          <cell r="AG4748">
            <v>8.985723871525593E-2</v>
          </cell>
          <cell r="AI4748">
            <v>8.985723871525593E-2</v>
          </cell>
        </row>
        <row r="4749">
          <cell r="AG4749">
            <v>2.3051919538627123E-2</v>
          </cell>
          <cell r="AI4749">
            <v>2.3051919538627123E-2</v>
          </cell>
        </row>
        <row r="4750">
          <cell r="AG4750">
            <v>1.7309143902126373E-2</v>
          </cell>
          <cell r="AI4750">
            <v>1.7309143902126373E-2</v>
          </cell>
        </row>
        <row r="4751">
          <cell r="AG4751">
            <v>2.6923076178018866E-3</v>
          </cell>
          <cell r="AI4751">
            <v>0</v>
          </cell>
        </row>
        <row r="4752">
          <cell r="AG4752">
            <v>2.6923076178018866E-3</v>
          </cell>
          <cell r="AI4752">
            <v>0</v>
          </cell>
        </row>
        <row r="4753">
          <cell r="AG4753">
            <v>2.6923076178018866E-3</v>
          </cell>
          <cell r="AI4753">
            <v>0</v>
          </cell>
        </row>
        <row r="4754">
          <cell r="AG4754">
            <v>2.6923076178018866E-3</v>
          </cell>
          <cell r="AI4754">
            <v>0</v>
          </cell>
        </row>
        <row r="4755">
          <cell r="AG4755">
            <v>2.6923076178018866E-3</v>
          </cell>
          <cell r="AI4755">
            <v>0</v>
          </cell>
        </row>
        <row r="4756">
          <cell r="AG4756">
            <v>2.6923076178018866E-3</v>
          </cell>
          <cell r="AI4756">
            <v>0</v>
          </cell>
        </row>
        <row r="4757">
          <cell r="AG4757">
            <v>2.6923076178018866E-3</v>
          </cell>
          <cell r="AI4757">
            <v>0</v>
          </cell>
        </row>
        <row r="4758">
          <cell r="AG4758">
            <v>2.6923076178018866E-3</v>
          </cell>
          <cell r="AI4758">
            <v>2.6923076178018866E-3</v>
          </cell>
        </row>
        <row r="4759">
          <cell r="AG4759">
            <v>7.0238908698699856E-3</v>
          </cell>
          <cell r="AI4759">
            <v>7.0238908698699856E-3</v>
          </cell>
        </row>
        <row r="4760">
          <cell r="AG4760">
            <v>5.0566213310493553E-5</v>
          </cell>
          <cell r="AI4760">
            <v>9.8921590043879808E-6</v>
          </cell>
        </row>
        <row r="4761">
          <cell r="AG4761">
            <v>0</v>
          </cell>
          <cell r="AI4761">
            <v>0</v>
          </cell>
        </row>
        <row r="4762">
          <cell r="AG4762">
            <v>0</v>
          </cell>
          <cell r="AI4762">
            <v>0</v>
          </cell>
        </row>
        <row r="4763">
          <cell r="AG4763">
            <v>1.4749877225745518E-2</v>
          </cell>
          <cell r="AI4763">
            <v>1.4749877225745518E-2</v>
          </cell>
        </row>
        <row r="4764">
          <cell r="AG4764">
            <v>9.8907147887518521E-3</v>
          </cell>
          <cell r="AI4764">
            <v>9.8907147887518521E-3</v>
          </cell>
        </row>
        <row r="4765">
          <cell r="AG4765">
            <v>1.4952297345175333E-2</v>
          </cell>
          <cell r="AI4765">
            <v>1.4952297345175333E-2</v>
          </cell>
        </row>
        <row r="4766">
          <cell r="AG4766">
            <v>1.1035655134013422E-2</v>
          </cell>
          <cell r="AI4766">
            <v>1.1035655134013422E-2</v>
          </cell>
        </row>
        <row r="4767">
          <cell r="AG4767">
            <v>7.5753739431466877E-2</v>
          </cell>
          <cell r="AI4767">
            <v>7.5753739431466877E-2</v>
          </cell>
        </row>
        <row r="4768">
          <cell r="AG4768">
            <v>2.7958203333974627E-2</v>
          </cell>
          <cell r="AI4768">
            <v>2.7958203333974627E-2</v>
          </cell>
        </row>
        <row r="4769">
          <cell r="AG4769">
            <v>0</v>
          </cell>
          <cell r="AI4769">
            <v>0</v>
          </cell>
        </row>
        <row r="4770">
          <cell r="AG4770">
            <v>5.5919659463902396E-3</v>
          </cell>
          <cell r="AI4770">
            <v>5.5919659463902396E-3</v>
          </cell>
        </row>
        <row r="4771">
          <cell r="AG4771">
            <v>6.0169656910804205E-2</v>
          </cell>
          <cell r="AI4771">
            <v>6.0169656910804205E-2</v>
          </cell>
        </row>
        <row r="4772">
          <cell r="AG4772">
            <v>8.4751083050265325E-2</v>
          </cell>
          <cell r="AI4772">
            <v>8.4751083050265325E-2</v>
          </cell>
        </row>
        <row r="4773">
          <cell r="AG4773">
            <v>5.9383901112170255E-2</v>
          </cell>
          <cell r="AI4773">
            <v>5.9383901112170255E-2</v>
          </cell>
        </row>
        <row r="4774">
          <cell r="AG4774">
            <v>3.7208943534692535E-2</v>
          </cell>
          <cell r="AI4774">
            <v>3.7208943534692535E-2</v>
          </cell>
        </row>
        <row r="4775">
          <cell r="AG4775">
            <v>2.6923076178018866E-3</v>
          </cell>
          <cell r="AI4775">
            <v>0</v>
          </cell>
        </row>
        <row r="4776">
          <cell r="AG4776">
            <v>2.6923076178018866E-3</v>
          </cell>
          <cell r="AI4776">
            <v>0</v>
          </cell>
        </row>
        <row r="4777">
          <cell r="AG4777">
            <v>2.6923076178018866E-3</v>
          </cell>
          <cell r="AI4777">
            <v>0</v>
          </cell>
        </row>
        <row r="4778">
          <cell r="AG4778">
            <v>2.6923076178018866E-3</v>
          </cell>
          <cell r="AI4778">
            <v>0</v>
          </cell>
        </row>
        <row r="4779">
          <cell r="AG4779">
            <v>2.6923076178018866E-3</v>
          </cell>
          <cell r="AI4779">
            <v>0</v>
          </cell>
        </row>
        <row r="4780">
          <cell r="AG4780">
            <v>2.6923076178018866E-3</v>
          </cell>
          <cell r="AI4780">
            <v>0</v>
          </cell>
        </row>
        <row r="4781">
          <cell r="AG4781">
            <v>2.6923076178018866E-3</v>
          </cell>
          <cell r="AI4781">
            <v>0</v>
          </cell>
        </row>
        <row r="4782">
          <cell r="AG4782">
            <v>2.6923076178018866E-3</v>
          </cell>
          <cell r="AI4782">
            <v>2.6923076178018866E-3</v>
          </cell>
        </row>
        <row r="4783">
          <cell r="AG4783">
            <v>0</v>
          </cell>
          <cell r="AI4783">
            <v>0</v>
          </cell>
        </row>
        <row r="4784">
          <cell r="AG4784">
            <v>9.7018928859066295E-2</v>
          </cell>
          <cell r="AI4784">
            <v>1.8979603333479714E-2</v>
          </cell>
        </row>
        <row r="4785">
          <cell r="AG4785">
            <v>4.2840285712064663E-2</v>
          </cell>
          <cell r="AI4785">
            <v>3.5498720591629848E-3</v>
          </cell>
        </row>
        <row r="4786">
          <cell r="AG4786">
            <v>5.0668604930709125E-3</v>
          </cell>
          <cell r="AI4786">
            <v>5.0668604930709125E-3</v>
          </cell>
        </row>
        <row r="4787">
          <cell r="AG4787">
            <v>4.8960963877890873E-3</v>
          </cell>
          <cell r="AI4787">
            <v>4.8960963877890873E-3</v>
          </cell>
        </row>
        <row r="4788">
          <cell r="AG4788">
            <v>0</v>
          </cell>
          <cell r="AI4788">
            <v>0</v>
          </cell>
        </row>
        <row r="4789">
          <cell r="AG4789">
            <v>5.3615838368680901E-3</v>
          </cell>
          <cell r="AI4789">
            <v>5.3615838368680901E-3</v>
          </cell>
        </row>
        <row r="4790">
          <cell r="AG4790">
            <v>0.19533374115469476</v>
          </cell>
          <cell r="AI4790">
            <v>0.19533374115469476</v>
          </cell>
        </row>
        <row r="4791">
          <cell r="AG4791">
            <v>2.1201150035862773E-2</v>
          </cell>
          <cell r="AI4791">
            <v>2.1201150035862773E-2</v>
          </cell>
        </row>
        <row r="4792">
          <cell r="AG4792">
            <v>0.12641873698096703</v>
          </cell>
          <cell r="AI4792">
            <v>0.12641873698096703</v>
          </cell>
        </row>
        <row r="4793">
          <cell r="AG4793">
            <v>0.10898519591337341</v>
          </cell>
          <cell r="AI4793">
            <v>0.10898519591337341</v>
          </cell>
        </row>
        <row r="4794">
          <cell r="AG4794">
            <v>5.2046759222815573E-3</v>
          </cell>
          <cell r="AI4794">
            <v>5.2046759222815573E-3</v>
          </cell>
        </row>
        <row r="4795">
          <cell r="AG4795">
            <v>4.8818056339626379E-3</v>
          </cell>
          <cell r="AI4795">
            <v>4.8818056339626379E-3</v>
          </cell>
        </row>
        <row r="4796">
          <cell r="AG4796">
            <v>3.2936535791544021E-3</v>
          </cell>
          <cell r="AI4796">
            <v>3.2936535791544021E-3</v>
          </cell>
        </row>
        <row r="4797">
          <cell r="AG4797">
            <v>3.8895373776672841E-2</v>
          </cell>
          <cell r="AI4797">
            <v>3.8895373776672841E-2</v>
          </cell>
        </row>
        <row r="4798">
          <cell r="AG4798">
            <v>2.4901631965108115E-2</v>
          </cell>
          <cell r="AI4798">
            <v>2.4901631965108115E-2</v>
          </cell>
        </row>
        <row r="4799">
          <cell r="AG4799">
            <v>2.6923077037701239E-3</v>
          </cell>
          <cell r="AI4799">
            <v>0</v>
          </cell>
        </row>
        <row r="4800">
          <cell r="AG4800">
            <v>2.6923077037701239E-3</v>
          </cell>
          <cell r="AI4800">
            <v>0</v>
          </cell>
        </row>
        <row r="4801">
          <cell r="AG4801">
            <v>2.6923077037701239E-3</v>
          </cell>
          <cell r="AI4801">
            <v>0</v>
          </cell>
        </row>
        <row r="4802">
          <cell r="AG4802">
            <v>2.6923077037701239E-3</v>
          </cell>
          <cell r="AI4802">
            <v>0</v>
          </cell>
        </row>
        <row r="4803">
          <cell r="AG4803">
            <v>2.6923077037701239E-3</v>
          </cell>
          <cell r="AI4803">
            <v>0</v>
          </cell>
        </row>
        <row r="4804">
          <cell r="AG4804">
            <v>2.6923077037701239E-3</v>
          </cell>
          <cell r="AI4804">
            <v>0</v>
          </cell>
        </row>
        <row r="4805">
          <cell r="AG4805">
            <v>2.6923077037701239E-3</v>
          </cell>
          <cell r="AI4805">
            <v>0</v>
          </cell>
        </row>
        <row r="4806">
          <cell r="AG4806">
            <v>2.6923077037701239E-3</v>
          </cell>
          <cell r="AI4806">
            <v>2.6923077037701239E-3</v>
          </cell>
        </row>
        <row r="4807">
          <cell r="AG4807">
            <v>1.6436109227233854E-2</v>
          </cell>
          <cell r="AI4807">
            <v>1.6436109227233854E-2</v>
          </cell>
        </row>
        <row r="4808">
          <cell r="AG4808">
            <v>4.7800352042778688E-2</v>
          </cell>
          <cell r="AI4808">
            <v>9.3510795433590956E-3</v>
          </cell>
        </row>
        <row r="4809">
          <cell r="AG4809">
            <v>4.4634585521474372E-3</v>
          </cell>
          <cell r="AI4809">
            <v>3.6985530180621738E-4</v>
          </cell>
        </row>
        <row r="4810">
          <cell r="AG4810">
            <v>4.2747054913228723E-3</v>
          </cell>
          <cell r="AI4810">
            <v>4.2747054913228723E-3</v>
          </cell>
        </row>
        <row r="4811">
          <cell r="AG4811">
            <v>0</v>
          </cell>
          <cell r="AI4811">
            <v>0</v>
          </cell>
        </row>
        <row r="4812">
          <cell r="AG4812">
            <v>7.6581956542361704E-2</v>
          </cell>
          <cell r="AI4812">
            <v>7.6581956542361704E-2</v>
          </cell>
        </row>
        <row r="4813">
          <cell r="AG4813">
            <v>3.6427587545494657E-3</v>
          </cell>
          <cell r="AI4813">
            <v>3.6427587545494657E-3</v>
          </cell>
        </row>
        <row r="4814">
          <cell r="AG4814">
            <v>1.2265780222201031E-2</v>
          </cell>
          <cell r="AI4814">
            <v>1.2265780222201031E-2</v>
          </cell>
        </row>
        <row r="4815">
          <cell r="AG4815">
            <v>0.15440612733465012</v>
          </cell>
          <cell r="AI4815">
            <v>0.15440612733465012</v>
          </cell>
        </row>
        <row r="4816">
          <cell r="AG4816">
            <v>3.7728214482656307E-2</v>
          </cell>
          <cell r="AI4816">
            <v>3.7728214482656307E-2</v>
          </cell>
        </row>
        <row r="4817">
          <cell r="AG4817">
            <v>4.8346258778092484E-3</v>
          </cell>
          <cell r="AI4817">
            <v>4.8346258778092484E-3</v>
          </cell>
        </row>
        <row r="4818">
          <cell r="AG4818">
            <v>2.8516989410609313E-2</v>
          </cell>
          <cell r="AI4818">
            <v>2.8516989410609313E-2</v>
          </cell>
        </row>
        <row r="4819">
          <cell r="AG4819">
            <v>0</v>
          </cell>
          <cell r="AI4819">
            <v>0</v>
          </cell>
        </row>
        <row r="4820">
          <cell r="AG4820">
            <v>9.6035284845990748E-2</v>
          </cell>
          <cell r="AI4820">
            <v>9.6035284845990748E-2</v>
          </cell>
        </row>
        <row r="4821">
          <cell r="AG4821">
            <v>6.8069457108298079E-2</v>
          </cell>
          <cell r="AI4821">
            <v>6.8069457108298079E-2</v>
          </cell>
        </row>
        <row r="4822">
          <cell r="AG4822">
            <v>2.6793907779956591E-2</v>
          </cell>
          <cell r="AI4822">
            <v>2.6793907779956591E-2</v>
          </cell>
        </row>
        <row r="4823">
          <cell r="AG4823">
            <v>2.5384614673944622E-3</v>
          </cell>
          <cell r="AI4823">
            <v>0</v>
          </cell>
        </row>
        <row r="4824">
          <cell r="AG4824">
            <v>2.5384614673944622E-3</v>
          </cell>
          <cell r="AI4824">
            <v>0</v>
          </cell>
        </row>
        <row r="4825">
          <cell r="AG4825">
            <v>2.5384614673944622E-3</v>
          </cell>
          <cell r="AI4825">
            <v>0</v>
          </cell>
        </row>
        <row r="4826">
          <cell r="AG4826">
            <v>2.5384614673944622E-3</v>
          </cell>
          <cell r="AI4826">
            <v>0</v>
          </cell>
        </row>
        <row r="4827">
          <cell r="AG4827">
            <v>2.5384614673944622E-3</v>
          </cell>
          <cell r="AI4827">
            <v>0</v>
          </cell>
        </row>
        <row r="4828">
          <cell r="AG4828">
            <v>2.5384614673944622E-3</v>
          </cell>
          <cell r="AI4828">
            <v>0</v>
          </cell>
        </row>
        <row r="4829">
          <cell r="AG4829">
            <v>2.5384614673944622E-3</v>
          </cell>
          <cell r="AI4829">
            <v>0</v>
          </cell>
        </row>
        <row r="4830">
          <cell r="AG4830">
            <v>2.5384614673944622E-3</v>
          </cell>
          <cell r="AI4830">
            <v>2.5384614673944622E-3</v>
          </cell>
        </row>
        <row r="4831">
          <cell r="AG4831">
            <v>1.3547583348408866E-2</v>
          </cell>
          <cell r="AI4831">
            <v>1.3547583348408866E-2</v>
          </cell>
        </row>
        <row r="4832">
          <cell r="AG4832">
            <v>6.9530511216890044E-3</v>
          </cell>
          <cell r="AI4832">
            <v>1.3602103609983466E-3</v>
          </cell>
        </row>
        <row r="4833">
          <cell r="AG4833">
            <v>5.2222394825667349E-3</v>
          </cell>
          <cell r="AI4833">
            <v>4.3273012112990351E-4</v>
          </cell>
        </row>
        <row r="4834">
          <cell r="AG4834">
            <v>8.5961206669237476E-3</v>
          </cell>
          <cell r="AI4834">
            <v>8.5961206669237476E-3</v>
          </cell>
        </row>
        <row r="4835">
          <cell r="AG4835">
            <v>1.6314077674221182E-2</v>
          </cell>
          <cell r="AI4835">
            <v>1.6314077674221182E-2</v>
          </cell>
        </row>
        <row r="4836">
          <cell r="AG4836">
            <v>0</v>
          </cell>
          <cell r="AI4836">
            <v>0</v>
          </cell>
        </row>
        <row r="4837">
          <cell r="AG4837">
            <v>9.1930561239154055E-3</v>
          </cell>
          <cell r="AI4837">
            <v>9.1930561239154055E-3</v>
          </cell>
        </row>
        <row r="4838">
          <cell r="AG4838">
            <v>1.9442469160709065E-2</v>
          </cell>
          <cell r="AI4838">
            <v>1.9442469160709065E-2</v>
          </cell>
        </row>
        <row r="4839">
          <cell r="AG4839">
            <v>2.8468545458953189E-2</v>
          </cell>
          <cell r="AI4839">
            <v>2.8468545458953189E-2</v>
          </cell>
        </row>
        <row r="4840">
          <cell r="AG4840">
            <v>0</v>
          </cell>
          <cell r="AI4840">
            <v>0</v>
          </cell>
        </row>
        <row r="4841">
          <cell r="AG4841">
            <v>4.4932415065236944E-2</v>
          </cell>
          <cell r="AI4841">
            <v>4.4932415065236944E-2</v>
          </cell>
        </row>
        <row r="4842">
          <cell r="AG4842">
            <v>0</v>
          </cell>
          <cell r="AI4842">
            <v>0</v>
          </cell>
        </row>
        <row r="4843">
          <cell r="AG4843">
            <v>3.9680520452633851E-2</v>
          </cell>
          <cell r="AI4843">
            <v>3.9680520452633851E-2</v>
          </cell>
        </row>
        <row r="4844">
          <cell r="AG4844">
            <v>2.0383894784586284E-2</v>
          </cell>
          <cell r="AI4844">
            <v>2.0383894784586284E-2</v>
          </cell>
        </row>
        <row r="4845">
          <cell r="AG4845">
            <v>3.6834270812394244E-2</v>
          </cell>
          <cell r="AI4845">
            <v>3.6834270812394244E-2</v>
          </cell>
        </row>
        <row r="4846">
          <cell r="AG4846">
            <v>3.640433975019345E-2</v>
          </cell>
          <cell r="AI4846">
            <v>3.640433975019345E-2</v>
          </cell>
        </row>
        <row r="4847">
          <cell r="AG4847">
            <v>2.9230767717728255E-3</v>
          </cell>
          <cell r="AI4847">
            <v>0</v>
          </cell>
        </row>
        <row r="4848">
          <cell r="AG4848">
            <v>2.9230767717728255E-3</v>
          </cell>
          <cell r="AI4848">
            <v>0</v>
          </cell>
        </row>
        <row r="4849">
          <cell r="AG4849">
            <v>2.9230767717728255E-3</v>
          </cell>
          <cell r="AI4849">
            <v>0</v>
          </cell>
        </row>
        <row r="4850">
          <cell r="AG4850">
            <v>2.9230767717728255E-3</v>
          </cell>
          <cell r="AI4850">
            <v>0</v>
          </cell>
        </row>
        <row r="4851">
          <cell r="AG4851">
            <v>2.9230767717728255E-3</v>
          </cell>
          <cell r="AI4851">
            <v>0</v>
          </cell>
        </row>
        <row r="4852">
          <cell r="AG4852">
            <v>2.9230767717728255E-3</v>
          </cell>
          <cell r="AI4852">
            <v>0</v>
          </cell>
        </row>
        <row r="4853">
          <cell r="AG4853">
            <v>2.9230767717728255E-3</v>
          </cell>
          <cell r="AI4853">
            <v>0</v>
          </cell>
        </row>
        <row r="4854">
          <cell r="AG4854">
            <v>2.9230767717728255E-3</v>
          </cell>
          <cell r="AI4854">
            <v>2.9230767717728255E-3</v>
          </cell>
        </row>
        <row r="4855">
          <cell r="AG4855">
            <v>1.6678621147179443E-2</v>
          </cell>
          <cell r="AI4855">
            <v>1.6678621147179443E-2</v>
          </cell>
        </row>
        <row r="4856">
          <cell r="AG4856">
            <v>2.25096709405503E-2</v>
          </cell>
          <cell r="AI4856">
            <v>4.403518268475258E-3</v>
          </cell>
        </row>
        <row r="4857">
          <cell r="AG4857">
            <v>0</v>
          </cell>
          <cell r="AI4857">
            <v>0</v>
          </cell>
        </row>
        <row r="4858">
          <cell r="AG4858">
            <v>4.9673922695046132E-3</v>
          </cell>
          <cell r="AI4858">
            <v>4.9673922695046132E-3</v>
          </cell>
        </row>
        <row r="4859">
          <cell r="AG4859">
            <v>4.4946127757593034E-3</v>
          </cell>
          <cell r="AI4859">
            <v>4.4946127757593034E-3</v>
          </cell>
        </row>
        <row r="4860">
          <cell r="AG4860">
            <v>0</v>
          </cell>
          <cell r="AI4860">
            <v>0</v>
          </cell>
        </row>
        <row r="4861">
          <cell r="AG4861">
            <v>0</v>
          </cell>
          <cell r="AI4861">
            <v>0</v>
          </cell>
        </row>
        <row r="4862">
          <cell r="AG4862">
            <v>2.0442038452723296E-2</v>
          </cell>
          <cell r="AI4862">
            <v>2.0442038452723296E-2</v>
          </cell>
        </row>
        <row r="4863">
          <cell r="AG4863">
            <v>0</v>
          </cell>
          <cell r="AI4863">
            <v>0</v>
          </cell>
        </row>
        <row r="4864">
          <cell r="AG4864">
            <v>3.2479670493686837E-2</v>
          </cell>
          <cell r="AI4864">
            <v>3.2479670493686837E-2</v>
          </cell>
        </row>
        <row r="4865">
          <cell r="AG4865">
            <v>4.842635502392427E-2</v>
          </cell>
          <cell r="AI4865">
            <v>4.842635502392427E-2</v>
          </cell>
        </row>
        <row r="4866">
          <cell r="AG4866">
            <v>0.29348957113214086</v>
          </cell>
          <cell r="AI4866">
            <v>0.29348957113214086</v>
          </cell>
        </row>
        <row r="4867">
          <cell r="AG4867">
            <v>9.1300067348261044E-2</v>
          </cell>
          <cell r="AI4867">
            <v>9.1300067348261044E-2</v>
          </cell>
        </row>
        <row r="4868">
          <cell r="AG4868">
            <v>0.13580655894460802</v>
          </cell>
          <cell r="AI4868">
            <v>0.13580655894460802</v>
          </cell>
        </row>
        <row r="4869">
          <cell r="AG4869">
            <v>7.1723591419636232E-2</v>
          </cell>
          <cell r="AI4869">
            <v>7.1723591419636232E-2</v>
          </cell>
        </row>
        <row r="4870">
          <cell r="AG4870">
            <v>3.7880563090746694E-2</v>
          </cell>
          <cell r="AI4870">
            <v>3.7500000000000006E-2</v>
          </cell>
        </row>
        <row r="4871">
          <cell r="AG4871">
            <v>2.9230768290849835E-3</v>
          </cell>
          <cell r="AI4871">
            <v>0</v>
          </cell>
        </row>
        <row r="4872">
          <cell r="AG4872">
            <v>2.9230768290849835E-3</v>
          </cell>
          <cell r="AI4872">
            <v>0</v>
          </cell>
        </row>
        <row r="4873">
          <cell r="AG4873">
            <v>2.9230768290849835E-3</v>
          </cell>
          <cell r="AI4873">
            <v>0</v>
          </cell>
        </row>
        <row r="4874">
          <cell r="AG4874">
            <v>2.9230768290849835E-3</v>
          </cell>
          <cell r="AI4874">
            <v>0</v>
          </cell>
        </row>
        <row r="4875">
          <cell r="AG4875">
            <v>2.9230768290849835E-3</v>
          </cell>
          <cell r="AI4875">
            <v>0</v>
          </cell>
        </row>
        <row r="4876">
          <cell r="AG4876">
            <v>2.9230768290849835E-3</v>
          </cell>
          <cell r="AI4876">
            <v>0</v>
          </cell>
        </row>
        <row r="4877">
          <cell r="AG4877">
            <v>2.9230768290849835E-3</v>
          </cell>
          <cell r="AI4877">
            <v>0</v>
          </cell>
        </row>
        <row r="4878">
          <cell r="AG4878">
            <v>2.9230768290849835E-3</v>
          </cell>
          <cell r="AI4878">
            <v>2.9230768290849835E-3</v>
          </cell>
        </row>
        <row r="4879">
          <cell r="AG4879">
            <v>0</v>
          </cell>
          <cell r="AI4879">
            <v>0</v>
          </cell>
        </row>
        <row r="4880">
          <cell r="AG4880">
            <v>2.1088021397433411E-2</v>
          </cell>
          <cell r="AI4880">
            <v>4.1254040414384205E-3</v>
          </cell>
        </row>
        <row r="4881">
          <cell r="AG4881">
            <v>0</v>
          </cell>
          <cell r="AI4881">
            <v>0</v>
          </cell>
        </row>
        <row r="4882">
          <cell r="AG4882">
            <v>0</v>
          </cell>
          <cell r="AI4882">
            <v>0</v>
          </cell>
        </row>
        <row r="4883">
          <cell r="AG4883">
            <v>4.749561907161165E-3</v>
          </cell>
          <cell r="AI4883">
            <v>4.749561907161165E-3</v>
          </cell>
        </row>
        <row r="4884">
          <cell r="AG4884">
            <v>1.7579463911646744E-2</v>
          </cell>
          <cell r="AI4884">
            <v>1.7579463911646744E-2</v>
          </cell>
        </row>
        <row r="4885">
          <cell r="AG4885">
            <v>0.11871920946110603</v>
          </cell>
          <cell r="AI4885">
            <v>0.11871920946110603</v>
          </cell>
        </row>
        <row r="4886">
          <cell r="AG4886">
            <v>0</v>
          </cell>
          <cell r="AI4886">
            <v>0</v>
          </cell>
        </row>
        <row r="4887">
          <cell r="AG4887">
            <v>2.0024726774075158E-2</v>
          </cell>
          <cell r="AI4887">
            <v>2.0024726774075158E-2</v>
          </cell>
        </row>
        <row r="4888">
          <cell r="AG4888">
            <v>2.8675091507581414E-2</v>
          </cell>
          <cell r="AI4888">
            <v>2.8675091507581414E-2</v>
          </cell>
        </row>
        <row r="4889">
          <cell r="AG4889">
            <v>6.8544291590750496E-3</v>
          </cell>
          <cell r="AI4889">
            <v>6.8544291590750496E-3</v>
          </cell>
        </row>
        <row r="4890">
          <cell r="AG4890">
            <v>8.4967839522000974E-3</v>
          </cell>
          <cell r="AI4890">
            <v>8.4967839522000974E-3</v>
          </cell>
        </row>
        <row r="4891">
          <cell r="AG4891">
            <v>3.8571839235285933E-2</v>
          </cell>
          <cell r="AI4891">
            <v>3.8571839235285933E-2</v>
          </cell>
        </row>
        <row r="4892">
          <cell r="AG4892">
            <v>5.8159260405577243E-2</v>
          </cell>
          <cell r="AI4892">
            <v>5.8159260405577243E-2</v>
          </cell>
        </row>
        <row r="4893">
          <cell r="AG4893">
            <v>6.1552659785184177E-2</v>
          </cell>
          <cell r="AI4893">
            <v>6.1552659785184177E-2</v>
          </cell>
        </row>
        <row r="4894">
          <cell r="AG4894">
            <v>3.2774046654613448E-2</v>
          </cell>
          <cell r="AI4894">
            <v>3.2774046654613448E-2</v>
          </cell>
        </row>
        <row r="4895">
          <cell r="AG4895">
            <v>3.1538460690241597E-3</v>
          </cell>
          <cell r="AI4895">
            <v>0</v>
          </cell>
        </row>
        <row r="4896">
          <cell r="AG4896">
            <v>3.1538460690241597E-3</v>
          </cell>
          <cell r="AI4896">
            <v>0</v>
          </cell>
        </row>
        <row r="4897">
          <cell r="AG4897">
            <v>3.1538460690241597E-3</v>
          </cell>
          <cell r="AI4897">
            <v>0</v>
          </cell>
        </row>
        <row r="4898">
          <cell r="AG4898">
            <v>3.1538460690241597E-3</v>
          </cell>
          <cell r="AI4898">
            <v>0</v>
          </cell>
        </row>
        <row r="4899">
          <cell r="AG4899">
            <v>3.1538460690241597E-3</v>
          </cell>
          <cell r="AI4899">
            <v>0</v>
          </cell>
        </row>
        <row r="4900">
          <cell r="AG4900">
            <v>3.1538460690241597E-3</v>
          </cell>
          <cell r="AI4900">
            <v>0</v>
          </cell>
        </row>
        <row r="4901">
          <cell r="AG4901">
            <v>3.1538460690241597E-3</v>
          </cell>
          <cell r="AI4901">
            <v>0</v>
          </cell>
        </row>
        <row r="4902">
          <cell r="AG4902">
            <v>3.1538460690241597E-3</v>
          </cell>
          <cell r="AI4902">
            <v>3.1538460690241597E-3</v>
          </cell>
        </row>
        <row r="4903">
          <cell r="AG4903">
            <v>0</v>
          </cell>
          <cell r="AI4903">
            <v>0</v>
          </cell>
        </row>
        <row r="4904">
          <cell r="AG4904">
            <v>3.2329074094658065E-2</v>
          </cell>
          <cell r="AI4904">
            <v>6.3244668815774637E-3</v>
          </cell>
        </row>
        <row r="4905">
          <cell r="AG4905">
            <v>5.213614661310078E-3</v>
          </cell>
          <cell r="AI4905">
            <v>4.3201544307663224E-4</v>
          </cell>
        </row>
        <row r="4906">
          <cell r="AG4906">
            <v>4.9380921330228504E-3</v>
          </cell>
          <cell r="AI4906">
            <v>4.9380921330228504E-3</v>
          </cell>
        </row>
        <row r="4907">
          <cell r="AG4907">
            <v>6.9576486855041694E-3</v>
          </cell>
          <cell r="AI4907">
            <v>6.9576486855041694E-3</v>
          </cell>
        </row>
        <row r="4908">
          <cell r="AG4908">
            <v>0</v>
          </cell>
          <cell r="AI4908">
            <v>0</v>
          </cell>
        </row>
        <row r="4909">
          <cell r="AG4909">
            <v>2.7896552564556636E-2</v>
          </cell>
          <cell r="AI4909">
            <v>2.7896552564556636E-2</v>
          </cell>
        </row>
        <row r="4910">
          <cell r="AG4910">
            <v>0</v>
          </cell>
          <cell r="AI4910">
            <v>0</v>
          </cell>
        </row>
        <row r="4911">
          <cell r="AG4911">
            <v>2.6041829667741014E-2</v>
          </cell>
          <cell r="AI4911">
            <v>2.6041829667741014E-2</v>
          </cell>
        </row>
        <row r="4912">
          <cell r="AG4912">
            <v>3.4184941503348755E-2</v>
          </cell>
          <cell r="AI4912">
            <v>3.4184941503348755E-2</v>
          </cell>
        </row>
        <row r="4913">
          <cell r="AG4913">
            <v>3.446112559942642E-2</v>
          </cell>
          <cell r="AI4913">
            <v>3.446112559942642E-2</v>
          </cell>
        </row>
        <row r="4914">
          <cell r="AG4914">
            <v>3.6545823314827391E-2</v>
          </cell>
          <cell r="AI4914">
            <v>3.6545823314827391E-2</v>
          </cell>
        </row>
        <row r="4915">
          <cell r="AG4915">
            <v>6.6599496470720526E-2</v>
          </cell>
          <cell r="AI4915">
            <v>6.6599496470720526E-2</v>
          </cell>
        </row>
        <row r="4916">
          <cell r="AG4916">
            <v>7.3397651761484245E-2</v>
          </cell>
          <cell r="AI4916">
            <v>7.3397651761484245E-2</v>
          </cell>
        </row>
        <row r="4917">
          <cell r="AG4917">
            <v>4.8369612344554502E-2</v>
          </cell>
          <cell r="AI4917">
            <v>4.8369612344554502E-2</v>
          </cell>
        </row>
        <row r="4918">
          <cell r="AG4918">
            <v>4.5137318954678249E-3</v>
          </cell>
          <cell r="AI4918">
            <v>4.5137318954678249E-3</v>
          </cell>
        </row>
        <row r="4919">
          <cell r="AG4919">
            <v>2.9999998326484976E-3</v>
          </cell>
          <cell r="AI4919">
            <v>0</v>
          </cell>
        </row>
        <row r="4920">
          <cell r="AG4920">
            <v>2.9999998326484976E-3</v>
          </cell>
          <cell r="AI4920">
            <v>0</v>
          </cell>
        </row>
        <row r="4921">
          <cell r="AG4921">
            <v>2.9999998326484976E-3</v>
          </cell>
          <cell r="AI4921">
            <v>0</v>
          </cell>
        </row>
        <row r="4922">
          <cell r="AG4922">
            <v>2.9999998326484976E-3</v>
          </cell>
          <cell r="AI4922">
            <v>0</v>
          </cell>
        </row>
        <row r="4923">
          <cell r="AG4923">
            <v>2.9999998326484976E-3</v>
          </cell>
          <cell r="AI4923">
            <v>0</v>
          </cell>
        </row>
        <row r="4924">
          <cell r="AG4924">
            <v>2.9999998326484976E-3</v>
          </cell>
          <cell r="AI4924">
            <v>0</v>
          </cell>
        </row>
        <row r="4925">
          <cell r="AG4925">
            <v>2.9999998326484976E-3</v>
          </cell>
          <cell r="AI4925">
            <v>0</v>
          </cell>
        </row>
        <row r="4926">
          <cell r="AG4926">
            <v>2.9999998326484976E-3</v>
          </cell>
          <cell r="AI4926">
            <v>2.9999998326484976E-3</v>
          </cell>
        </row>
        <row r="4927">
          <cell r="AG4927">
            <v>5.9893409328934024E-3</v>
          </cell>
          <cell r="AI4927">
            <v>5.9893409328934024E-3</v>
          </cell>
        </row>
        <row r="4928">
          <cell r="AG4928">
            <v>4.136655398161207E-2</v>
          </cell>
          <cell r="AI4928">
            <v>8.0924495361567213E-3</v>
          </cell>
        </row>
        <row r="4929">
          <cell r="AG4929">
            <v>0</v>
          </cell>
          <cell r="AI4929">
            <v>0</v>
          </cell>
        </row>
        <row r="4930">
          <cell r="AG4930">
            <v>0</v>
          </cell>
          <cell r="AI4930">
            <v>0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2.1582983376286748E-2</v>
          </cell>
          <cell r="AI4933">
            <v>2.1582983376286748E-2</v>
          </cell>
        </row>
        <row r="4934">
          <cell r="AG4934">
            <v>2.3552475743473383E-2</v>
          </cell>
          <cell r="AI4934">
            <v>2.3552475743473383E-2</v>
          </cell>
        </row>
        <row r="4935">
          <cell r="AG4935">
            <v>3.3262979568197147E-2</v>
          </cell>
          <cell r="AI4935">
            <v>3.3262979568197147E-2</v>
          </cell>
        </row>
        <row r="4936">
          <cell r="AG4936">
            <v>0.50165637011347219</v>
          </cell>
          <cell r="AI4936">
            <v>0.50165637011347219</v>
          </cell>
        </row>
        <row r="4937">
          <cell r="AG4937">
            <v>0.22521853376460474</v>
          </cell>
          <cell r="AI4937">
            <v>0.22521853376460474</v>
          </cell>
        </row>
        <row r="4938">
          <cell r="AG4938">
            <v>4.39984858721384E-2</v>
          </cell>
          <cell r="AI4938">
            <v>4.39984858721384E-2</v>
          </cell>
        </row>
        <row r="4939">
          <cell r="AG4939">
            <v>4.9715761910074006E-2</v>
          </cell>
          <cell r="AI4939">
            <v>4.9715761910074006E-2</v>
          </cell>
        </row>
        <row r="4940">
          <cell r="AG4940">
            <v>8.1712139690682306E-2</v>
          </cell>
          <cell r="AI4940">
            <v>8.1712139690682306E-2</v>
          </cell>
        </row>
        <row r="4941">
          <cell r="AG4941">
            <v>0.15713786534225169</v>
          </cell>
          <cell r="AI4941">
            <v>0.15713786534225169</v>
          </cell>
        </row>
        <row r="4942">
          <cell r="AG4942">
            <v>6.5632248047321345E-2</v>
          </cell>
          <cell r="AI4942">
            <v>3.7500000000000006E-2</v>
          </cell>
        </row>
        <row r="4943">
          <cell r="AG4943">
            <v>3.0000000045849722E-3</v>
          </cell>
          <cell r="AI4943">
            <v>0</v>
          </cell>
        </row>
        <row r="4944">
          <cell r="AG4944">
            <v>3.0000000045849722E-3</v>
          </cell>
          <cell r="AI4944">
            <v>0</v>
          </cell>
        </row>
        <row r="4945">
          <cell r="AG4945">
            <v>3.0000000045849722E-3</v>
          </cell>
          <cell r="AI4945">
            <v>0</v>
          </cell>
        </row>
        <row r="4946">
          <cell r="AG4946">
            <v>3.0000000045849722E-3</v>
          </cell>
          <cell r="AI4946">
            <v>0</v>
          </cell>
        </row>
        <row r="4947">
          <cell r="AG4947">
            <v>3.0000000045849722E-3</v>
          </cell>
          <cell r="AI4947">
            <v>0</v>
          </cell>
        </row>
        <row r="4948">
          <cell r="AG4948">
            <v>3.0000000045849722E-3</v>
          </cell>
          <cell r="AI4948">
            <v>0</v>
          </cell>
        </row>
        <row r="4949">
          <cell r="AG4949">
            <v>3.0000000045849722E-3</v>
          </cell>
          <cell r="AI4949">
            <v>0</v>
          </cell>
        </row>
        <row r="4950">
          <cell r="AG4950">
            <v>3.0000000045849722E-3</v>
          </cell>
          <cell r="AI4950">
            <v>3.0000000045849722E-3</v>
          </cell>
        </row>
        <row r="4951">
          <cell r="AG4951">
            <v>7.7016963015520299E-3</v>
          </cell>
          <cell r="AI4951">
            <v>7.7016963015520299E-3</v>
          </cell>
        </row>
        <row r="4952">
          <cell r="AG4952">
            <v>5.3834728667065748E-2</v>
          </cell>
          <cell r="AI4952">
            <v>1.0531571598266874E-2</v>
          </cell>
        </row>
        <row r="4953">
          <cell r="AG4953">
            <v>7.3207804986935542E-3</v>
          </cell>
          <cell r="AI4953">
            <v>6.0662140113269195E-4</v>
          </cell>
        </row>
        <row r="4954">
          <cell r="AG4954">
            <v>1.4541697499205119E-2</v>
          </cell>
          <cell r="AI4954">
            <v>1.4541697499205119E-2</v>
          </cell>
        </row>
        <row r="4955">
          <cell r="AG4955">
            <v>5.5029919629924927E-3</v>
          </cell>
          <cell r="AI4955">
            <v>5.5029919629924927E-3</v>
          </cell>
        </row>
        <row r="4956">
          <cell r="AG4956">
            <v>0</v>
          </cell>
          <cell r="AI4956">
            <v>0</v>
          </cell>
        </row>
        <row r="4957">
          <cell r="AG4957">
            <v>5.6421909437620755E-3</v>
          </cell>
          <cell r="AI4957">
            <v>5.6421909437620755E-3</v>
          </cell>
        </row>
        <row r="4958">
          <cell r="AG4958">
            <v>1.4994148192483039E-2</v>
          </cell>
          <cell r="AI4958">
            <v>1.4994148192483039E-2</v>
          </cell>
        </row>
        <row r="4959">
          <cell r="AG4959">
            <v>2.9932211536152425E-2</v>
          </cell>
          <cell r="AI4959">
            <v>2.9932211536152425E-2</v>
          </cell>
        </row>
        <row r="4960">
          <cell r="AG4960">
            <v>4.3841140835584054E-2</v>
          </cell>
          <cell r="AI4960">
            <v>4.3841140835584054E-2</v>
          </cell>
        </row>
        <row r="4961">
          <cell r="AG4961">
            <v>0.16949202349230805</v>
          </cell>
          <cell r="AI4961">
            <v>0.16949202349230805</v>
          </cell>
        </row>
        <row r="4962">
          <cell r="AG4962">
            <v>0.14818169144854468</v>
          </cell>
          <cell r="AI4962">
            <v>0.14818169144854468</v>
          </cell>
        </row>
        <row r="4963">
          <cell r="AG4963">
            <v>7.6927959273533714E-2</v>
          </cell>
          <cell r="AI4963">
            <v>7.6927959273533714E-2</v>
          </cell>
        </row>
        <row r="4964">
          <cell r="AG4964">
            <v>3.4199687112761445E-2</v>
          </cell>
          <cell r="AI4964">
            <v>3.4199687112761445E-2</v>
          </cell>
        </row>
        <row r="4965">
          <cell r="AG4965">
            <v>6.5704670655335293E-2</v>
          </cell>
          <cell r="AI4965">
            <v>6.5704670655335293E-2</v>
          </cell>
        </row>
        <row r="4966">
          <cell r="AG4966">
            <v>2.0340829963610467E-2</v>
          </cell>
          <cell r="AI4966">
            <v>2.0340829963610467E-2</v>
          </cell>
        </row>
        <row r="4967">
          <cell r="AG4967">
            <v>2.9999998326484976E-3</v>
          </cell>
          <cell r="AI4967">
            <v>0</v>
          </cell>
        </row>
        <row r="4968">
          <cell r="AG4968">
            <v>2.9999998326484976E-3</v>
          </cell>
          <cell r="AI4968">
            <v>0</v>
          </cell>
        </row>
        <row r="4969">
          <cell r="AG4969">
            <v>2.9999998326484976E-3</v>
          </cell>
          <cell r="AI4969">
            <v>0</v>
          </cell>
        </row>
        <row r="4970">
          <cell r="AG4970">
            <v>2.9999998326484976E-3</v>
          </cell>
          <cell r="AI4970">
            <v>0</v>
          </cell>
        </row>
        <row r="4971">
          <cell r="AG4971">
            <v>2.9999998326484976E-3</v>
          </cell>
          <cell r="AI4971">
            <v>0</v>
          </cell>
        </row>
        <row r="4972">
          <cell r="AG4972">
            <v>2.9999998326484976E-3</v>
          </cell>
          <cell r="AI4972">
            <v>0</v>
          </cell>
        </row>
        <row r="4973">
          <cell r="AG4973">
            <v>2.9999998326484976E-3</v>
          </cell>
          <cell r="AI4973">
            <v>0</v>
          </cell>
        </row>
        <row r="4974">
          <cell r="AG4974">
            <v>2.9999998326484976E-3</v>
          </cell>
          <cell r="AI4974">
            <v>2.9999998326484976E-3</v>
          </cell>
        </row>
        <row r="4975">
          <cell r="AG4975">
            <v>2.5733503456659337E-3</v>
          </cell>
          <cell r="AI4975">
            <v>2.5733503456659337E-3</v>
          </cell>
        </row>
        <row r="4976">
          <cell r="AG4976">
            <v>2.1512827264764875E-2</v>
          </cell>
          <cell r="AI4976">
            <v>4.2085078949905255E-3</v>
          </cell>
        </row>
        <row r="4977">
          <cell r="AG4977">
            <v>2.5459032602208592E-4</v>
          </cell>
          <cell r="AI4977">
            <v>2.1096103115495339E-5</v>
          </cell>
        </row>
        <row r="4978">
          <cell r="AG4978">
            <v>9.1086654053290205E-3</v>
          </cell>
          <cell r="AI4978">
            <v>9.1086654053290205E-3</v>
          </cell>
        </row>
        <row r="4979">
          <cell r="AG4979">
            <v>5.055700677513107E-3</v>
          </cell>
          <cell r="AI4979">
            <v>5.055700677513107E-3</v>
          </cell>
        </row>
        <row r="4980">
          <cell r="AG4980">
            <v>2.214437015328061E-2</v>
          </cell>
          <cell r="AI4980">
            <v>2.214437015328061E-2</v>
          </cell>
        </row>
        <row r="4981">
          <cell r="AG4981">
            <v>9.382614353975657E-3</v>
          </cell>
          <cell r="AI4981">
            <v>9.382614353975657E-3</v>
          </cell>
        </row>
        <row r="4982">
          <cell r="AG4982">
            <v>8.9481622063497648E-2</v>
          </cell>
          <cell r="AI4982">
            <v>8.9481622063497648E-2</v>
          </cell>
        </row>
        <row r="4983">
          <cell r="AG4983">
            <v>6.2759392441394848E-2</v>
          </cell>
          <cell r="AI4983">
            <v>6.2759392441394848E-2</v>
          </cell>
        </row>
        <row r="4984">
          <cell r="AG4984">
            <v>3.6418556632057134E-2</v>
          </cell>
          <cell r="AI4984">
            <v>3.6418556632057134E-2</v>
          </cell>
        </row>
        <row r="4985">
          <cell r="AG4985">
            <v>0</v>
          </cell>
          <cell r="AI4985">
            <v>0</v>
          </cell>
        </row>
        <row r="4986">
          <cell r="AG4986">
            <v>6.2231360361037644E-2</v>
          </cell>
          <cell r="AI4986">
            <v>6.2231360361037644E-2</v>
          </cell>
        </row>
        <row r="4987">
          <cell r="AG4987">
            <v>0.50827602155932583</v>
          </cell>
          <cell r="AI4987">
            <v>0.50827602155932583</v>
          </cell>
        </row>
        <row r="4988">
          <cell r="AG4988">
            <v>0.12077341243257067</v>
          </cell>
          <cell r="AI4988">
            <v>0.12077341243257067</v>
          </cell>
        </row>
        <row r="4989">
          <cell r="AG4989">
            <v>2.9266500433960192E-2</v>
          </cell>
          <cell r="AI4989">
            <v>2.9266500433960192E-2</v>
          </cell>
        </row>
        <row r="4990">
          <cell r="AG4990">
            <v>0</v>
          </cell>
          <cell r="AI4990">
            <v>0</v>
          </cell>
        </row>
        <row r="4991">
          <cell r="AG4991">
            <v>2.8461538255214686E-3</v>
          </cell>
          <cell r="AI4991">
            <v>0</v>
          </cell>
        </row>
        <row r="4992">
          <cell r="AG4992">
            <v>2.8461538255214686E-3</v>
          </cell>
          <cell r="AI4992">
            <v>0</v>
          </cell>
        </row>
        <row r="4993">
          <cell r="AG4993">
            <v>2.8461538255214686E-3</v>
          </cell>
          <cell r="AI4993">
            <v>0</v>
          </cell>
        </row>
        <row r="4994">
          <cell r="AG4994">
            <v>2.8461538255214686E-3</v>
          </cell>
          <cell r="AI4994">
            <v>0</v>
          </cell>
        </row>
        <row r="4995">
          <cell r="AG4995">
            <v>2.8461538255214686E-3</v>
          </cell>
          <cell r="AI4995">
            <v>0</v>
          </cell>
        </row>
        <row r="4996">
          <cell r="AG4996">
            <v>2.8461538255214686E-3</v>
          </cell>
          <cell r="AI4996">
            <v>0</v>
          </cell>
        </row>
        <row r="4997">
          <cell r="AG4997">
            <v>2.8461538255214686E-3</v>
          </cell>
          <cell r="AI4997">
            <v>0</v>
          </cell>
        </row>
        <row r="4998">
          <cell r="AG4998">
            <v>2.8461538255214686E-3</v>
          </cell>
          <cell r="AI4998">
            <v>2.8461538255214686E-3</v>
          </cell>
        </row>
        <row r="4999">
          <cell r="AG4999">
            <v>1.0465336735675224E-2</v>
          </cell>
          <cell r="AI4999">
            <v>1.0465336735675224E-2</v>
          </cell>
        </row>
        <row r="5000">
          <cell r="AG5000">
            <v>3.9870695110554334E-2</v>
          </cell>
          <cell r="AI5000">
            <v>7.7998178987080712E-3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5.4516511434659068E-3</v>
          </cell>
          <cell r="AI5003">
            <v>5.4516511434659068E-3</v>
          </cell>
        </row>
        <row r="5004">
          <cell r="AG5004">
            <v>2.81393304389237E-2</v>
          </cell>
          <cell r="AI5004">
            <v>2.81393304389237E-2</v>
          </cell>
        </row>
        <row r="5005">
          <cell r="AG5005">
            <v>2.8496815319066934E-2</v>
          </cell>
          <cell r="AI5005">
            <v>2.8496815319066934E-2</v>
          </cell>
        </row>
        <row r="5006">
          <cell r="AG5006">
            <v>2.8741457441464592E-2</v>
          </cell>
          <cell r="AI5006">
            <v>2.8741457441464592E-2</v>
          </cell>
        </row>
        <row r="5007">
          <cell r="AG5007">
            <v>4.1946685291019685E-2</v>
          </cell>
          <cell r="AI5007">
            <v>4.1946685291019685E-2</v>
          </cell>
        </row>
        <row r="5008">
          <cell r="AG5008">
            <v>4.600200771889424E-2</v>
          </cell>
          <cell r="AI5008">
            <v>4.600200771889424E-2</v>
          </cell>
        </row>
        <row r="5009">
          <cell r="AG5009">
            <v>1.5164495310200081E-2</v>
          </cell>
          <cell r="AI5009">
            <v>1.5164495310200081E-2</v>
          </cell>
        </row>
        <row r="5010">
          <cell r="AG5010">
            <v>4.7811631789909714E-2</v>
          </cell>
          <cell r="AI5010">
            <v>4.7811631789909714E-2</v>
          </cell>
        </row>
        <row r="5011">
          <cell r="AG5011">
            <v>0.11197908720635209</v>
          </cell>
          <cell r="AI5011">
            <v>0.11197908720635209</v>
          </cell>
        </row>
        <row r="5012">
          <cell r="AG5012">
            <v>0.12854765885564873</v>
          </cell>
          <cell r="AI5012">
            <v>0.12854765885564873</v>
          </cell>
        </row>
        <row r="5013">
          <cell r="AG5013">
            <v>8.8246791185480303E-2</v>
          </cell>
          <cell r="AI5013">
            <v>8.8246791185480303E-2</v>
          </cell>
        </row>
        <row r="5014">
          <cell r="AG5014">
            <v>2.4452310969015959E-2</v>
          </cell>
          <cell r="AI5014">
            <v>2.4452310969015959E-2</v>
          </cell>
        </row>
        <row r="5015">
          <cell r="AG5015">
            <v>2.9230768863971416E-3</v>
          </cell>
          <cell r="AI5015">
            <v>0</v>
          </cell>
        </row>
        <row r="5016">
          <cell r="AG5016">
            <v>2.9230768863971416E-3</v>
          </cell>
          <cell r="AI5016">
            <v>0</v>
          </cell>
        </row>
        <row r="5017">
          <cell r="AG5017">
            <v>2.9230768863971416E-3</v>
          </cell>
          <cell r="AI5017">
            <v>0</v>
          </cell>
        </row>
        <row r="5018">
          <cell r="AG5018">
            <v>2.9230768863971416E-3</v>
          </cell>
          <cell r="AI5018">
            <v>0</v>
          </cell>
        </row>
        <row r="5019">
          <cell r="AG5019">
            <v>2.9230768863971416E-3</v>
          </cell>
          <cell r="AI5019">
            <v>0</v>
          </cell>
        </row>
        <row r="5020">
          <cell r="AG5020">
            <v>2.9230768863971416E-3</v>
          </cell>
          <cell r="AI5020">
            <v>0</v>
          </cell>
        </row>
        <row r="5021">
          <cell r="AG5021">
            <v>2.9230768863971416E-3</v>
          </cell>
          <cell r="AI5021">
            <v>0</v>
          </cell>
        </row>
        <row r="5022">
          <cell r="AG5022">
            <v>2.9230768863971416E-3</v>
          </cell>
          <cell r="AI5022">
            <v>2.9230768863971416E-3</v>
          </cell>
        </row>
        <row r="5023">
          <cell r="AG5023">
            <v>2.1860728004923981E-2</v>
          </cell>
          <cell r="AI5023">
            <v>2.1860728004923981E-2</v>
          </cell>
        </row>
        <row r="5024">
          <cell r="AG5024">
            <v>4.9652095835415244E-2</v>
          </cell>
          <cell r="AI5024">
            <v>9.7133321787239799E-3</v>
          </cell>
        </row>
        <row r="5025">
          <cell r="AG5025">
            <v>0</v>
          </cell>
          <cell r="AI5025">
            <v>0</v>
          </cell>
        </row>
        <row r="5026">
          <cell r="AG5026">
            <v>4.5409074306738397E-3</v>
          </cell>
          <cell r="AI5026">
            <v>4.5409074306738397E-3</v>
          </cell>
        </row>
        <row r="5027">
          <cell r="AG5027">
            <v>0</v>
          </cell>
          <cell r="AI5027">
            <v>0</v>
          </cell>
        </row>
        <row r="5028">
          <cell r="AG5028">
            <v>0.18233559647775049</v>
          </cell>
          <cell r="AI5028">
            <v>0.18233559647775049</v>
          </cell>
        </row>
        <row r="5029">
          <cell r="AG5029">
            <v>5.4270681832624765E-3</v>
          </cell>
          <cell r="AI5029">
            <v>5.4270681832624765E-3</v>
          </cell>
        </row>
        <row r="5030">
          <cell r="AG5030">
            <v>7.3561885522008992E-3</v>
          </cell>
          <cell r="AI5030">
            <v>7.3561885522008992E-3</v>
          </cell>
        </row>
        <row r="5031">
          <cell r="AG5031">
            <v>0.31924708067522989</v>
          </cell>
          <cell r="AI5031">
            <v>0.31924708067522989</v>
          </cell>
        </row>
        <row r="5032">
          <cell r="AG5032">
            <v>0.46611404213636687</v>
          </cell>
          <cell r="AI5032">
            <v>0.46611404213636687</v>
          </cell>
        </row>
        <row r="5033">
          <cell r="AG5033">
            <v>0.11364372093513071</v>
          </cell>
          <cell r="AI5033">
            <v>0.11364372093513071</v>
          </cell>
        </row>
        <row r="5034">
          <cell r="AG5034">
            <v>0.13976660834004911</v>
          </cell>
          <cell r="AI5034">
            <v>0.13976660834004911</v>
          </cell>
        </row>
        <row r="5035">
          <cell r="AG5035">
            <v>5.464540399663783E-2</v>
          </cell>
          <cell r="AI5035">
            <v>5.464540399663783E-2</v>
          </cell>
        </row>
        <row r="5036">
          <cell r="AG5036">
            <v>8.4917821698112822E-2</v>
          </cell>
          <cell r="AI5036">
            <v>8.4917821698112822E-2</v>
          </cell>
        </row>
        <row r="5037">
          <cell r="AG5037">
            <v>9.990795032844732E-2</v>
          </cell>
          <cell r="AI5037">
            <v>9.990795032844732E-2</v>
          </cell>
        </row>
        <row r="5038">
          <cell r="AG5038">
            <v>3.0473769444819186E-2</v>
          </cell>
          <cell r="AI5038">
            <v>3.0473769444819186E-2</v>
          </cell>
        </row>
        <row r="5039">
          <cell r="AG5039">
            <v>2.7692307646457965E-3</v>
          </cell>
          <cell r="AI5039">
            <v>0</v>
          </cell>
        </row>
        <row r="5040">
          <cell r="AG5040">
            <v>2.7692307646457965E-3</v>
          </cell>
          <cell r="AI5040">
            <v>0</v>
          </cell>
        </row>
        <row r="5041">
          <cell r="AG5041">
            <v>2.7692307646457965E-3</v>
          </cell>
          <cell r="AI5041">
            <v>0</v>
          </cell>
        </row>
        <row r="5042">
          <cell r="AG5042">
            <v>2.7692307646457965E-3</v>
          </cell>
          <cell r="AI5042">
            <v>0</v>
          </cell>
        </row>
        <row r="5043">
          <cell r="AG5043">
            <v>2.7692307646457965E-3</v>
          </cell>
          <cell r="AI5043">
            <v>0</v>
          </cell>
        </row>
        <row r="5044">
          <cell r="AG5044">
            <v>2.7692307646457965E-3</v>
          </cell>
          <cell r="AI5044">
            <v>0</v>
          </cell>
        </row>
        <row r="5045">
          <cell r="AG5045">
            <v>2.7692307646457965E-3</v>
          </cell>
          <cell r="AI5045">
            <v>0</v>
          </cell>
        </row>
        <row r="5046">
          <cell r="AG5046">
            <v>2.7692307646457965E-3</v>
          </cell>
          <cell r="AI5046">
            <v>2.7692307646457965E-3</v>
          </cell>
        </row>
        <row r="5047">
          <cell r="AG5047">
            <v>0</v>
          </cell>
          <cell r="AI5047">
            <v>0</v>
          </cell>
        </row>
        <row r="5048">
          <cell r="AG5048">
            <v>0.1208858946279034</v>
          </cell>
          <cell r="AI5048">
            <v>2.364864625524081E-2</v>
          </cell>
        </row>
        <row r="5049">
          <cell r="AG5049">
            <v>6.3806043169549076E-2</v>
          </cell>
          <cell r="AI5049">
            <v>5.2871563783605142E-3</v>
          </cell>
        </row>
        <row r="5050">
          <cell r="AG5050">
            <v>2.2746697526550015E-2</v>
          </cell>
          <cell r="AI5050">
            <v>2.2746697526550015E-2</v>
          </cell>
        </row>
        <row r="5051">
          <cell r="AG5051">
            <v>0.3524116670388554</v>
          </cell>
          <cell r="AI5051">
            <v>0.3524116670388554</v>
          </cell>
        </row>
        <row r="5052">
          <cell r="AG5052">
            <v>6.5122447979382825E-2</v>
          </cell>
          <cell r="AI5052">
            <v>6.5122447979382825E-2</v>
          </cell>
        </row>
        <row r="5053">
          <cell r="AG5053">
            <v>5.0108135042143988E-3</v>
          </cell>
          <cell r="AI5053">
            <v>5.0108135042143988E-3</v>
          </cell>
        </row>
        <row r="5054">
          <cell r="AG5054">
            <v>7.1489751339606561E-3</v>
          </cell>
          <cell r="AI5054">
            <v>7.1489751339606561E-3</v>
          </cell>
        </row>
        <row r="5055">
          <cell r="AG5055">
            <v>0.10340824741638652</v>
          </cell>
          <cell r="AI5055">
            <v>0.10340824741638652</v>
          </cell>
        </row>
        <row r="5056">
          <cell r="AG5056">
            <v>0.17855199383860368</v>
          </cell>
          <cell r="AI5056">
            <v>0.17855199383860368</v>
          </cell>
        </row>
        <row r="5057">
          <cell r="AG5057">
            <v>0.20539068048280676</v>
          </cell>
          <cell r="AI5057">
            <v>0.20539068048280676</v>
          </cell>
        </row>
        <row r="5058">
          <cell r="AG5058">
            <v>0.12451721460853529</v>
          </cell>
          <cell r="AI5058">
            <v>0.12451721460853529</v>
          </cell>
        </row>
        <row r="5059">
          <cell r="AG5059">
            <v>0.10186943626232209</v>
          </cell>
          <cell r="AI5059">
            <v>0.10186943626232209</v>
          </cell>
        </row>
        <row r="5060">
          <cell r="AG5060">
            <v>0.11077220753866393</v>
          </cell>
          <cell r="AI5060">
            <v>0.11077220753866393</v>
          </cell>
        </row>
        <row r="5061">
          <cell r="AG5061">
            <v>7.6236910978124794E-2</v>
          </cell>
          <cell r="AI5061">
            <v>7.6236910978124794E-2</v>
          </cell>
        </row>
        <row r="5062">
          <cell r="AG5062">
            <v>1.4701611661677588E-2</v>
          </cell>
          <cell r="AI5062">
            <v>1.4701611661677588E-2</v>
          </cell>
        </row>
        <row r="5063">
          <cell r="AG5063">
            <v>3.1538460117120012E-3</v>
          </cell>
          <cell r="AI5063">
            <v>0</v>
          </cell>
        </row>
        <row r="5064">
          <cell r="AG5064">
            <v>3.1538460117120012E-3</v>
          </cell>
          <cell r="AI5064">
            <v>0</v>
          </cell>
        </row>
        <row r="5065">
          <cell r="AG5065">
            <v>3.1538460117120012E-3</v>
          </cell>
          <cell r="AI5065">
            <v>0</v>
          </cell>
        </row>
        <row r="5066">
          <cell r="AG5066">
            <v>3.1538460117120012E-3</v>
          </cell>
          <cell r="AI5066">
            <v>0</v>
          </cell>
        </row>
        <row r="5067">
          <cell r="AG5067">
            <v>3.1538460117120012E-3</v>
          </cell>
          <cell r="AI5067">
            <v>0</v>
          </cell>
        </row>
        <row r="5068">
          <cell r="AG5068">
            <v>3.1538460117120012E-3</v>
          </cell>
          <cell r="AI5068">
            <v>0</v>
          </cell>
        </row>
        <row r="5069">
          <cell r="AG5069">
            <v>3.1538460117120012E-3</v>
          </cell>
          <cell r="AI5069">
            <v>0</v>
          </cell>
        </row>
        <row r="5070">
          <cell r="AG5070">
            <v>3.1538460117120012E-3</v>
          </cell>
          <cell r="AI5070">
            <v>3.1538460117120012E-3</v>
          </cell>
        </row>
        <row r="5071">
          <cell r="AG5071">
            <v>1.8546107681192206E-2</v>
          </cell>
          <cell r="AI5071">
            <v>1.8546107681192206E-2</v>
          </cell>
        </row>
        <row r="5072">
          <cell r="AG5072">
            <v>9.0902591703624483E-2</v>
          </cell>
          <cell r="AI5072">
            <v>1.7783077517030635E-2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1.0646882963152277E-2</v>
          </cell>
          <cell r="AI5075">
            <v>1.0646882963152277E-2</v>
          </cell>
        </row>
        <row r="5076">
          <cell r="AG5076">
            <v>4.8634454044251801E-3</v>
          </cell>
          <cell r="AI5076">
            <v>4.8634454044251801E-3</v>
          </cell>
        </row>
        <row r="5077">
          <cell r="AG5077">
            <v>0</v>
          </cell>
          <cell r="AI5077">
            <v>0</v>
          </cell>
        </row>
        <row r="5078">
          <cell r="AG5078">
            <v>1.847907164051733E-2</v>
          </cell>
          <cell r="AI5078">
            <v>1.847907164051733E-2</v>
          </cell>
        </row>
        <row r="5079">
          <cell r="AG5079">
            <v>0</v>
          </cell>
          <cell r="AI5079">
            <v>0</v>
          </cell>
        </row>
        <row r="5080">
          <cell r="AG5080">
            <v>0.1012865134526265</v>
          </cell>
          <cell r="AI5080">
            <v>0.1012865134526265</v>
          </cell>
        </row>
        <row r="5081">
          <cell r="AG5081">
            <v>5.3522804346722658E-2</v>
          </cell>
          <cell r="AI5081">
            <v>5.3522804346722658E-2</v>
          </cell>
        </row>
        <row r="5082">
          <cell r="AG5082">
            <v>0.84007434411276038</v>
          </cell>
          <cell r="AI5082">
            <v>0.84007434411276038</v>
          </cell>
        </row>
        <row r="5083">
          <cell r="AG5083">
            <v>0.39061373478006511</v>
          </cell>
          <cell r="AI5083">
            <v>0.39061373478006511</v>
          </cell>
        </row>
        <row r="5084">
          <cell r="AG5084">
            <v>4.600059985327374E-2</v>
          </cell>
          <cell r="AI5084">
            <v>4.600059985327374E-2</v>
          </cell>
        </row>
        <row r="5085">
          <cell r="AG5085">
            <v>1.1105192401353964E-2</v>
          </cell>
          <cell r="AI5085">
            <v>1.1105192401353964E-2</v>
          </cell>
        </row>
        <row r="5086">
          <cell r="AG5086">
            <v>3.2566907582303713E-3</v>
          </cell>
          <cell r="AI5086">
            <v>3.2566907582303713E-3</v>
          </cell>
        </row>
        <row r="5087">
          <cell r="AG5087">
            <v>3.0769230081484867E-3</v>
          </cell>
          <cell r="AI5087">
            <v>0</v>
          </cell>
        </row>
        <row r="5088">
          <cell r="AG5088">
            <v>3.0769230081484867E-3</v>
          </cell>
          <cell r="AI5088">
            <v>0</v>
          </cell>
        </row>
        <row r="5089">
          <cell r="AG5089">
            <v>3.0769230081484867E-3</v>
          </cell>
          <cell r="AI5089">
            <v>0</v>
          </cell>
        </row>
        <row r="5090">
          <cell r="AG5090">
            <v>3.0769230081484867E-3</v>
          </cell>
          <cell r="AI5090">
            <v>0</v>
          </cell>
        </row>
        <row r="5091">
          <cell r="AG5091">
            <v>3.0769230081484867E-3</v>
          </cell>
          <cell r="AI5091">
            <v>0</v>
          </cell>
        </row>
        <row r="5092">
          <cell r="AG5092">
            <v>3.0769230081484867E-3</v>
          </cell>
          <cell r="AI5092">
            <v>0</v>
          </cell>
        </row>
        <row r="5093">
          <cell r="AG5093">
            <v>3.0769230081484867E-3</v>
          </cell>
          <cell r="AI5093">
            <v>0</v>
          </cell>
        </row>
        <row r="5094">
          <cell r="AG5094">
            <v>3.0769230081484867E-3</v>
          </cell>
          <cell r="AI5094">
            <v>3.0769230081484867E-3</v>
          </cell>
        </row>
        <row r="5095">
          <cell r="AG5095">
            <v>1.7845978993092811E-2</v>
          </cell>
          <cell r="AI5095">
            <v>1.7845978993092811E-2</v>
          </cell>
        </row>
        <row r="5096">
          <cell r="AG5096">
            <v>6.3685458537563591E-2</v>
          </cell>
          <cell r="AI5096">
            <v>1.2458648589179638E-2</v>
          </cell>
        </row>
        <row r="5097">
          <cell r="AG5097">
            <v>1.8170545057218162E-3</v>
          </cell>
          <cell r="AI5097">
            <v>1.5056647995280643E-4</v>
          </cell>
        </row>
        <row r="5098">
          <cell r="AG5098">
            <v>4.7555274022598572E-3</v>
          </cell>
          <cell r="AI5098">
            <v>4.7555274022598572E-3</v>
          </cell>
        </row>
        <row r="5099">
          <cell r="AG5099">
            <v>0</v>
          </cell>
          <cell r="AI5099">
            <v>0</v>
          </cell>
        </row>
        <row r="5100">
          <cell r="AG5100">
            <v>3.8456962703843633E-3</v>
          </cell>
          <cell r="AI5100">
            <v>3.8456962703843633E-3</v>
          </cell>
        </row>
        <row r="5101">
          <cell r="AG5101">
            <v>7.6005944143065097E-3</v>
          </cell>
          <cell r="AI5101">
            <v>7.6005944143065097E-3</v>
          </cell>
        </row>
        <row r="5102">
          <cell r="AG5102">
            <v>0.10086219711437991</v>
          </cell>
          <cell r="AI5102">
            <v>0.10086219711437991</v>
          </cell>
        </row>
        <row r="5103">
          <cell r="AG5103">
            <v>5.6478960574516748E-3</v>
          </cell>
          <cell r="AI5103">
            <v>5.6478960574516748E-3</v>
          </cell>
        </row>
        <row r="5104">
          <cell r="AG5104">
            <v>0.14836074659818665</v>
          </cell>
          <cell r="AI5104">
            <v>0.14836074659818665</v>
          </cell>
        </row>
        <row r="5105">
          <cell r="AG5105">
            <v>0.6396098239431951</v>
          </cell>
          <cell r="AI5105">
            <v>0.6396098239431951</v>
          </cell>
        </row>
        <row r="5106">
          <cell r="AG5106">
            <v>0.38762152197022515</v>
          </cell>
          <cell r="AI5106">
            <v>0.38762152197022515</v>
          </cell>
        </row>
        <row r="5107">
          <cell r="AG5107">
            <v>0.10613324080230156</v>
          </cell>
          <cell r="AI5107">
            <v>0.10613324080230156</v>
          </cell>
        </row>
        <row r="5108">
          <cell r="AG5108">
            <v>9.392751222497317E-2</v>
          </cell>
          <cell r="AI5108">
            <v>9.392751222497317E-2</v>
          </cell>
        </row>
        <row r="5109">
          <cell r="AG5109">
            <v>5.5139164935234602E-2</v>
          </cell>
          <cell r="AI5109">
            <v>5.5139164935234602E-2</v>
          </cell>
        </row>
        <row r="5110">
          <cell r="AG5110">
            <v>1.2427347300448643E-2</v>
          </cell>
          <cell r="AI5110">
            <v>1.2427347300448643E-2</v>
          </cell>
        </row>
        <row r="5111">
          <cell r="AG5111">
            <v>2.9999998899606561E-3</v>
          </cell>
          <cell r="AI5111">
            <v>0</v>
          </cell>
        </row>
        <row r="5112">
          <cell r="AG5112">
            <v>2.9999998899606561E-3</v>
          </cell>
          <cell r="AI5112">
            <v>0</v>
          </cell>
        </row>
        <row r="5113">
          <cell r="AG5113">
            <v>2.9999998899606561E-3</v>
          </cell>
          <cell r="AI5113">
            <v>0</v>
          </cell>
        </row>
        <row r="5114">
          <cell r="AG5114">
            <v>2.9999998899606561E-3</v>
          </cell>
          <cell r="AI5114">
            <v>0</v>
          </cell>
        </row>
        <row r="5115">
          <cell r="AG5115">
            <v>2.9999998899606561E-3</v>
          </cell>
          <cell r="AI5115">
            <v>0</v>
          </cell>
        </row>
        <row r="5116">
          <cell r="AG5116">
            <v>2.9999998899606561E-3</v>
          </cell>
          <cell r="AI5116">
            <v>0</v>
          </cell>
        </row>
        <row r="5117">
          <cell r="AG5117">
            <v>2.9999998899606561E-3</v>
          </cell>
          <cell r="AI5117">
            <v>0</v>
          </cell>
        </row>
        <row r="5118">
          <cell r="AG5118">
            <v>2.9999998899606561E-3</v>
          </cell>
          <cell r="AI5118">
            <v>0</v>
          </cell>
        </row>
        <row r="5119">
          <cell r="AG5119">
            <v>3.0741618630640648E-3</v>
          </cell>
          <cell r="AI5119">
            <v>3.0741618630640648E-3</v>
          </cell>
        </row>
        <row r="5120">
          <cell r="AG5120">
            <v>1.752257298979485E-2</v>
          </cell>
          <cell r="AI5120">
            <v>4.4704369129584869E-4</v>
          </cell>
        </row>
        <row r="5121">
          <cell r="AG5121">
            <v>0</v>
          </cell>
          <cell r="AI5121">
            <v>0</v>
          </cell>
        </row>
        <row r="5122">
          <cell r="AG5122">
            <v>0</v>
          </cell>
          <cell r="AI5122">
            <v>0</v>
          </cell>
        </row>
        <row r="5123">
          <cell r="AG5123">
            <v>5.8386326158147176E-3</v>
          </cell>
          <cell r="AI5123">
            <v>5.8386326158147176E-3</v>
          </cell>
        </row>
        <row r="5124">
          <cell r="AG5124">
            <v>1.7801239483505586E-2</v>
          </cell>
          <cell r="AI5124">
            <v>1.7801239483505586E-2</v>
          </cell>
        </row>
        <row r="5125">
          <cell r="AG5125">
            <v>3.5365759085640762E-2</v>
          </cell>
          <cell r="AI5125">
            <v>3.5365759085640762E-2</v>
          </cell>
        </row>
        <row r="5126">
          <cell r="AG5126">
            <v>3.0761843802422223E-2</v>
          </cell>
          <cell r="AI5126">
            <v>3.0761843802422223E-2</v>
          </cell>
        </row>
        <row r="5127">
          <cell r="AG5127">
            <v>3.9785491930331825E-2</v>
          </cell>
          <cell r="AI5127">
            <v>3.9785491930331825E-2</v>
          </cell>
        </row>
        <row r="5128">
          <cell r="AG5128">
            <v>6.1992414500990495E-2</v>
          </cell>
          <cell r="AI5128">
            <v>6.1992414500990495E-2</v>
          </cell>
        </row>
        <row r="5129">
          <cell r="AG5129">
            <v>9.3871969841739844E-2</v>
          </cell>
          <cell r="AI5129">
            <v>9.3871969841739844E-2</v>
          </cell>
        </row>
        <row r="5130">
          <cell r="AG5130">
            <v>0.53092091552284093</v>
          </cell>
          <cell r="AI5130">
            <v>0.53092091552284093</v>
          </cell>
        </row>
        <row r="5131">
          <cell r="AG5131">
            <v>0.63900735712590517</v>
          </cell>
          <cell r="AI5131">
            <v>0.63900735712590517</v>
          </cell>
        </row>
        <row r="5132">
          <cell r="AG5132">
            <v>1.2931270346367263E-2</v>
          </cell>
          <cell r="AI5132">
            <v>1.2931270346367263E-2</v>
          </cell>
        </row>
        <row r="5133">
          <cell r="AG5133">
            <v>8.3860551095447822E-2</v>
          </cell>
          <cell r="AI5133">
            <v>8.3860551095447822E-2</v>
          </cell>
        </row>
        <row r="5134">
          <cell r="AG5134">
            <v>3.0070764306802507E-2</v>
          </cell>
          <cell r="AI5134">
            <v>2.2499999999999999E-2</v>
          </cell>
        </row>
        <row r="5135">
          <cell r="AG5135">
            <v>3.1538460117120012E-3</v>
          </cell>
          <cell r="AI5135">
            <v>0</v>
          </cell>
        </row>
        <row r="5136">
          <cell r="AG5136">
            <v>3.1538460117120012E-3</v>
          </cell>
          <cell r="AI5136">
            <v>0</v>
          </cell>
        </row>
        <row r="5137">
          <cell r="AG5137">
            <v>3.1538460117120012E-3</v>
          </cell>
          <cell r="AI5137">
            <v>0</v>
          </cell>
        </row>
        <row r="5138">
          <cell r="AG5138">
            <v>3.1538460117120012E-3</v>
          </cell>
          <cell r="AI5138">
            <v>0</v>
          </cell>
        </row>
        <row r="5139">
          <cell r="AG5139">
            <v>3.1538460117120012E-3</v>
          </cell>
          <cell r="AI5139">
            <v>0</v>
          </cell>
        </row>
        <row r="5140">
          <cell r="AG5140">
            <v>3.1538460117120012E-3</v>
          </cell>
          <cell r="AI5140">
            <v>0</v>
          </cell>
        </row>
        <row r="5141">
          <cell r="AG5141">
            <v>3.1538460117120012E-3</v>
          </cell>
          <cell r="AI5141">
            <v>0</v>
          </cell>
        </row>
        <row r="5142">
          <cell r="AG5142">
            <v>3.1538460117120012E-3</v>
          </cell>
          <cell r="AI5142">
            <v>0</v>
          </cell>
        </row>
        <row r="5143">
          <cell r="AG5143">
            <v>3.3378188403516001E-3</v>
          </cell>
          <cell r="AI5143">
            <v>3.3378188403516001E-3</v>
          </cell>
        </row>
        <row r="5144">
          <cell r="AG5144">
            <v>1.0911347680134548E-2</v>
          </cell>
          <cell r="AI5144">
            <v>2.7837516481059055E-4</v>
          </cell>
        </row>
        <row r="5145">
          <cell r="AG5145">
            <v>2.6443166037915839E-3</v>
          </cell>
          <cell r="AI5145">
            <v>4.2942193519109495E-4</v>
          </cell>
        </row>
        <row r="5146">
          <cell r="AG5146">
            <v>4.7830988638383094E-3</v>
          </cell>
          <cell r="AI5146">
            <v>1.5152634913108427E-3</v>
          </cell>
        </row>
        <row r="5147">
          <cell r="AG5147">
            <v>1.298807563469404E-2</v>
          </cell>
          <cell r="AI5147">
            <v>1.298807563469404E-2</v>
          </cell>
        </row>
        <row r="5148">
          <cell r="AG5148">
            <v>9.6237253761848815E-3</v>
          </cell>
          <cell r="AI5148">
            <v>9.6237253761848815E-3</v>
          </cell>
        </row>
        <row r="5149">
          <cell r="AG5149">
            <v>4.4920639649276131E-2</v>
          </cell>
          <cell r="AI5149">
            <v>4.4920639649276131E-2</v>
          </cell>
        </row>
        <row r="5150">
          <cell r="AG5150">
            <v>6.2117431619394557E-2</v>
          </cell>
          <cell r="AI5150">
            <v>6.2117431619394557E-2</v>
          </cell>
        </row>
        <row r="5151">
          <cell r="AG5151">
            <v>3.8558880489500874E-2</v>
          </cell>
          <cell r="AI5151">
            <v>3.8558880489500874E-2</v>
          </cell>
        </row>
        <row r="5152">
          <cell r="AG5152">
            <v>0.11008249037574899</v>
          </cell>
          <cell r="AI5152">
            <v>0.11008249037574899</v>
          </cell>
        </row>
        <row r="5153">
          <cell r="AG5153">
            <v>0.12605143146135389</v>
          </cell>
          <cell r="AI5153">
            <v>0.12605143146135389</v>
          </cell>
        </row>
        <row r="5154">
          <cell r="AG5154">
            <v>6.5291476249266914E-2</v>
          </cell>
          <cell r="AI5154">
            <v>6.5291476249266914E-2</v>
          </cell>
        </row>
        <row r="5155">
          <cell r="AG5155">
            <v>0.22470921488845005</v>
          </cell>
          <cell r="AI5155">
            <v>0.22470921488845005</v>
          </cell>
        </row>
        <row r="5156">
          <cell r="AG5156">
            <v>0.25950963903098517</v>
          </cell>
          <cell r="AI5156">
            <v>0.25950963903098517</v>
          </cell>
        </row>
        <row r="5157">
          <cell r="AG5157">
            <v>9.6415314063155344E-2</v>
          </cell>
          <cell r="AI5157">
            <v>9.6415314063155344E-2</v>
          </cell>
        </row>
        <row r="5158">
          <cell r="AG5158">
            <v>1.3818883952521767E-2</v>
          </cell>
          <cell r="AI5158">
            <v>1.3818883952521767E-2</v>
          </cell>
        </row>
        <row r="5159">
          <cell r="AG5159">
            <v>3.4615383698390085E-3</v>
          </cell>
          <cell r="AI5159">
            <v>0</v>
          </cell>
        </row>
        <row r="5160">
          <cell r="AG5160">
            <v>3.4615383698390085E-3</v>
          </cell>
          <cell r="AI5160">
            <v>0</v>
          </cell>
        </row>
        <row r="5161">
          <cell r="AG5161">
            <v>3.4615383698390085E-3</v>
          </cell>
          <cell r="AI5161">
            <v>0</v>
          </cell>
        </row>
        <row r="5162">
          <cell r="AG5162">
            <v>3.4615383698390085E-3</v>
          </cell>
          <cell r="AI5162">
            <v>0</v>
          </cell>
        </row>
        <row r="5163">
          <cell r="AG5163">
            <v>3.4615383698390085E-3</v>
          </cell>
          <cell r="AI5163">
            <v>0</v>
          </cell>
        </row>
        <row r="5164">
          <cell r="AG5164">
            <v>3.4615383698390085E-3</v>
          </cell>
          <cell r="AI5164">
            <v>0</v>
          </cell>
        </row>
        <row r="5165">
          <cell r="AG5165">
            <v>3.4615383698390085E-3</v>
          </cell>
          <cell r="AI5165">
            <v>0</v>
          </cell>
        </row>
        <row r="5166">
          <cell r="AG5166">
            <v>3.4615383698390085E-3</v>
          </cell>
          <cell r="AI5166">
            <v>0</v>
          </cell>
        </row>
        <row r="5167">
          <cell r="AG5167">
            <v>8.2134502569047585E-3</v>
          </cell>
          <cell r="AI5167">
            <v>8.2134502569047585E-3</v>
          </cell>
        </row>
        <row r="5168">
          <cell r="AG5168">
            <v>0</v>
          </cell>
          <cell r="AI5168">
            <v>0</v>
          </cell>
        </row>
        <row r="5169">
          <cell r="AG5169">
            <v>8.4947753560532524E-4</v>
          </cell>
          <cell r="AI5169">
            <v>1.3795030697835156E-4</v>
          </cell>
        </row>
        <row r="5170">
          <cell r="AG5170">
            <v>5.0822902581710563E-3</v>
          </cell>
          <cell r="AI5170">
            <v>1.6100459345871651E-3</v>
          </cell>
        </row>
        <row r="5171">
          <cell r="AG5171">
            <v>1.7582416813943416E-2</v>
          </cell>
          <cell r="AI5171">
            <v>1.7582416813943416E-2</v>
          </cell>
        </row>
        <row r="5172">
          <cell r="AG5172">
            <v>2.8630800499506965E-2</v>
          </cell>
          <cell r="AI5172">
            <v>2.8630800499506965E-2</v>
          </cell>
        </row>
        <row r="5173">
          <cell r="AG5173">
            <v>3.0156842722669309E-2</v>
          </cell>
          <cell r="AI5173">
            <v>3.0156842722669309E-2</v>
          </cell>
        </row>
        <row r="5174">
          <cell r="AG5174">
            <v>0.18305427131441529</v>
          </cell>
          <cell r="AI5174">
            <v>0.18305427131441529</v>
          </cell>
        </row>
        <row r="5175">
          <cell r="AG5175">
            <v>0.19264322504914566</v>
          </cell>
          <cell r="AI5175">
            <v>0.19264322504914566</v>
          </cell>
        </row>
        <row r="5176">
          <cell r="AG5176">
            <v>0.22811555790433174</v>
          </cell>
          <cell r="AI5176">
            <v>0.22811555790433174</v>
          </cell>
        </row>
        <row r="5177">
          <cell r="AG5177">
            <v>0.71801446675130032</v>
          </cell>
          <cell r="AI5177">
            <v>0.71801446675130032</v>
          </cell>
        </row>
        <row r="5178">
          <cell r="AG5178">
            <v>0.32838635446859499</v>
          </cell>
          <cell r="AI5178">
            <v>0.32838635446859499</v>
          </cell>
        </row>
        <row r="5179">
          <cell r="AG5179">
            <v>8.0599112914435611E-2</v>
          </cell>
          <cell r="AI5179">
            <v>8.0599112914435611E-2</v>
          </cell>
        </row>
        <row r="5180">
          <cell r="AG5180">
            <v>5.4754615986050331E-2</v>
          </cell>
          <cell r="AI5180">
            <v>5.4754615986050331E-2</v>
          </cell>
        </row>
        <row r="5181">
          <cell r="AG5181">
            <v>1.3790774393951499E-2</v>
          </cell>
          <cell r="AI5181">
            <v>1.3790774393951499E-2</v>
          </cell>
        </row>
        <row r="5182">
          <cell r="AG5182">
            <v>9.6152237241070287E-3</v>
          </cell>
          <cell r="AI5182">
            <v>9.6152237241070287E-3</v>
          </cell>
        </row>
        <row r="5183">
          <cell r="AG5183">
            <v>2.7692306500214799E-3</v>
          </cell>
          <cell r="AI5183">
            <v>0</v>
          </cell>
        </row>
        <row r="5184">
          <cell r="AG5184">
            <v>2.7692306500214799E-3</v>
          </cell>
          <cell r="AI5184">
            <v>0</v>
          </cell>
        </row>
        <row r="5185">
          <cell r="AG5185">
            <v>2.7692306500214799E-3</v>
          </cell>
          <cell r="AI5185">
            <v>0</v>
          </cell>
        </row>
        <row r="5186">
          <cell r="AG5186">
            <v>2.7692306500214799E-3</v>
          </cell>
          <cell r="AI5186">
            <v>0</v>
          </cell>
        </row>
        <row r="5187">
          <cell r="AG5187">
            <v>2.7692306500214799E-3</v>
          </cell>
          <cell r="AI5187">
            <v>0</v>
          </cell>
        </row>
        <row r="5188">
          <cell r="AG5188">
            <v>2.7692306500214799E-3</v>
          </cell>
          <cell r="AI5188">
            <v>0</v>
          </cell>
        </row>
        <row r="5189">
          <cell r="AG5189">
            <v>2.7692306500214799E-3</v>
          </cell>
          <cell r="AI5189">
            <v>0</v>
          </cell>
        </row>
        <row r="5190">
          <cell r="AG5190">
            <v>2.7692306500214799E-3</v>
          </cell>
          <cell r="AI5190">
            <v>0</v>
          </cell>
        </row>
        <row r="5191">
          <cell r="AG5191">
            <v>2.8433926231248886E-3</v>
          </cell>
          <cell r="AI5191">
            <v>2.8433926231248886E-3</v>
          </cell>
        </row>
        <row r="5192">
          <cell r="AG5192">
            <v>6.9312257720381465E-2</v>
          </cell>
          <cell r="AI5192">
            <v>1.7683252089413205E-3</v>
          </cell>
        </row>
        <row r="5193">
          <cell r="AG5193">
            <v>0.15094948666414129</v>
          </cell>
          <cell r="AI5193">
            <v>2.4513335727829853E-2</v>
          </cell>
        </row>
        <row r="5194">
          <cell r="AG5194">
            <v>4.5273401040731846E-2</v>
          </cell>
          <cell r="AI5194">
            <v>1.4342403048187194E-2</v>
          </cell>
        </row>
        <row r="5195">
          <cell r="AG5195">
            <v>5.0806505249910384E-3</v>
          </cell>
          <cell r="AI5195">
            <v>5.0806505249910384E-3</v>
          </cell>
        </row>
        <row r="5196">
          <cell r="AG5196">
            <v>0</v>
          </cell>
          <cell r="AI5196">
            <v>0</v>
          </cell>
        </row>
        <row r="5197">
          <cell r="AG5197">
            <v>6.702074051670949E-2</v>
          </cell>
          <cell r="AI5197">
            <v>6.702074051670949E-2</v>
          </cell>
        </row>
        <row r="5198">
          <cell r="AG5198">
            <v>0.13519551540818081</v>
          </cell>
          <cell r="AI5198">
            <v>0.13519551540818081</v>
          </cell>
        </row>
        <row r="5199">
          <cell r="AG5199">
            <v>0.11606176434580963</v>
          </cell>
          <cell r="AI5199">
            <v>0.11606176434580963</v>
          </cell>
        </row>
        <row r="5200">
          <cell r="AG5200">
            <v>0.166946726629917</v>
          </cell>
          <cell r="AI5200">
            <v>0.166946726629917</v>
          </cell>
        </row>
        <row r="5201">
          <cell r="AG5201">
            <v>0.23465425524265068</v>
          </cell>
          <cell r="AI5201">
            <v>0.23465425524265068</v>
          </cell>
        </row>
        <row r="5202">
          <cell r="AG5202">
            <v>0.20857790582739305</v>
          </cell>
          <cell r="AI5202">
            <v>0.20857790582739305</v>
          </cell>
        </row>
        <row r="5203">
          <cell r="AG5203">
            <v>2.7349917147594553E-2</v>
          </cell>
          <cell r="AI5203">
            <v>2.7349917147594553E-2</v>
          </cell>
        </row>
        <row r="5204">
          <cell r="AG5204">
            <v>0</v>
          </cell>
          <cell r="AI5204">
            <v>0</v>
          </cell>
        </row>
        <row r="5205">
          <cell r="AG5205">
            <v>2.9340228368007468E-2</v>
          </cell>
          <cell r="AI5205">
            <v>2.9340228368007468E-2</v>
          </cell>
        </row>
        <row r="5206">
          <cell r="AG5206">
            <v>1.5602670059779226E-2</v>
          </cell>
          <cell r="AI5206">
            <v>1.5602670059779226E-2</v>
          </cell>
        </row>
        <row r="5207">
          <cell r="AG5207">
            <v>3.2307692445241488E-3</v>
          </cell>
          <cell r="AI5207">
            <v>0</v>
          </cell>
        </row>
        <row r="5208">
          <cell r="AG5208">
            <v>3.2307692445241488E-3</v>
          </cell>
          <cell r="AI5208">
            <v>0</v>
          </cell>
        </row>
        <row r="5209">
          <cell r="AG5209">
            <v>3.2307692445241488E-3</v>
          </cell>
          <cell r="AI5209">
            <v>0</v>
          </cell>
        </row>
        <row r="5210">
          <cell r="AG5210">
            <v>3.2307692445241488E-3</v>
          </cell>
          <cell r="AI5210">
            <v>0</v>
          </cell>
        </row>
        <row r="5211">
          <cell r="AG5211">
            <v>3.2307692445241488E-3</v>
          </cell>
          <cell r="AI5211">
            <v>0</v>
          </cell>
        </row>
        <row r="5212">
          <cell r="AG5212">
            <v>3.2307692445241488E-3</v>
          </cell>
          <cell r="AI5212">
            <v>0</v>
          </cell>
        </row>
        <row r="5213">
          <cell r="AG5213">
            <v>3.2307692445241488E-3</v>
          </cell>
          <cell r="AI5213">
            <v>0</v>
          </cell>
        </row>
        <row r="5214">
          <cell r="AG5214">
            <v>3.2307692445241488E-3</v>
          </cell>
          <cell r="AI5214">
            <v>0</v>
          </cell>
        </row>
        <row r="5215">
          <cell r="AG5215">
            <v>0</v>
          </cell>
          <cell r="AI5215">
            <v>0</v>
          </cell>
        </row>
        <row r="5216">
          <cell r="AG5216">
            <v>6.047554549697496E-2</v>
          </cell>
          <cell r="AI5216">
            <v>1.5428790684931396E-3</v>
          </cell>
        </row>
        <row r="5217">
          <cell r="AG5217">
            <v>2.5766705944449074E-3</v>
          </cell>
          <cell r="AI5217">
            <v>4.1843660907698557E-4</v>
          </cell>
        </row>
        <row r="5218">
          <cell r="AG5218">
            <v>9.5614648888125653E-2</v>
          </cell>
          <cell r="AI5218">
            <v>3.0290276412647303E-2</v>
          </cell>
        </row>
        <row r="5219">
          <cell r="AG5219">
            <v>7.9585196325721017E-2</v>
          </cell>
          <cell r="AI5219">
            <v>7.9585196325721017E-2</v>
          </cell>
        </row>
        <row r="5220">
          <cell r="AG5220">
            <v>0</v>
          </cell>
          <cell r="AI5220">
            <v>0</v>
          </cell>
        </row>
        <row r="5221">
          <cell r="AG5221">
            <v>0</v>
          </cell>
          <cell r="AI5221">
            <v>0</v>
          </cell>
        </row>
        <row r="5222">
          <cell r="AG5222">
            <v>8.6183069686203272E-3</v>
          </cell>
          <cell r="AI5222">
            <v>8.6183069686203272E-3</v>
          </cell>
        </row>
        <row r="5223">
          <cell r="AG5223">
            <v>0.10525077246539501</v>
          </cell>
          <cell r="AI5223">
            <v>0.10525077246539501</v>
          </cell>
        </row>
        <row r="5224">
          <cell r="AG5224">
            <v>0.22507428862913673</v>
          </cell>
          <cell r="AI5224">
            <v>0.22507428862913673</v>
          </cell>
        </row>
        <row r="5225">
          <cell r="AG5225">
            <v>2.334369035798774E-2</v>
          </cell>
          <cell r="AI5225">
            <v>2.334369035798774E-2</v>
          </cell>
        </row>
        <row r="5226">
          <cell r="AG5226">
            <v>2.626634438753253E-3</v>
          </cell>
          <cell r="AI5226">
            <v>2.626634438753253E-3</v>
          </cell>
        </row>
        <row r="5227">
          <cell r="AG5227">
            <v>2.8339789846251753E-2</v>
          </cell>
          <cell r="AI5227">
            <v>2.8339789846251753E-2</v>
          </cell>
        </row>
        <row r="5228">
          <cell r="AG5228">
            <v>5.9563445385096975E-2</v>
          </cell>
          <cell r="AI5228">
            <v>5.9563445385096975E-2</v>
          </cell>
        </row>
        <row r="5229">
          <cell r="AG5229">
            <v>9.3875192911979072E-2</v>
          </cell>
          <cell r="AI5229">
            <v>9.3875192911979072E-2</v>
          </cell>
        </row>
        <row r="5230">
          <cell r="AG5230">
            <v>2.4681563543052943E-2</v>
          </cell>
          <cell r="AI5230">
            <v>2.2499999999999999E-2</v>
          </cell>
        </row>
        <row r="5231">
          <cell r="AG5231">
            <v>2.6923075891458073E-3</v>
          </cell>
          <cell r="AI5231">
            <v>0</v>
          </cell>
        </row>
        <row r="5232">
          <cell r="AG5232">
            <v>2.6923075891458073E-3</v>
          </cell>
          <cell r="AI5232">
            <v>0</v>
          </cell>
        </row>
        <row r="5233">
          <cell r="AG5233">
            <v>2.6923075891458073E-3</v>
          </cell>
          <cell r="AI5233">
            <v>0</v>
          </cell>
        </row>
        <row r="5234">
          <cell r="AG5234">
            <v>2.6923075891458073E-3</v>
          </cell>
          <cell r="AI5234">
            <v>0</v>
          </cell>
        </row>
        <row r="5235">
          <cell r="AG5235">
            <v>2.6923075891458073E-3</v>
          </cell>
          <cell r="AI5235">
            <v>0</v>
          </cell>
        </row>
        <row r="5236">
          <cell r="AG5236">
            <v>2.6923075891458073E-3</v>
          </cell>
          <cell r="AI5236">
            <v>0</v>
          </cell>
        </row>
        <row r="5237">
          <cell r="AG5237">
            <v>2.6923075891458073E-3</v>
          </cell>
          <cell r="AI5237">
            <v>0</v>
          </cell>
        </row>
        <row r="5238">
          <cell r="AG5238">
            <v>2.6923075891458073E-3</v>
          </cell>
          <cell r="AI5238">
            <v>0</v>
          </cell>
        </row>
        <row r="5239">
          <cell r="AG5239">
            <v>2.8433926231248886E-3</v>
          </cell>
          <cell r="AI5239">
            <v>2.8433926231248886E-3</v>
          </cell>
        </row>
        <row r="5240">
          <cell r="AG5240">
            <v>8.067068457795043E-2</v>
          </cell>
          <cell r="AI5240">
            <v>2.0581064569737185E-3</v>
          </cell>
        </row>
        <row r="5241">
          <cell r="AG5241">
            <v>4.715632592723993E-2</v>
          </cell>
          <cell r="AI5241">
            <v>7.6579183850911557E-3</v>
          </cell>
        </row>
        <row r="5242">
          <cell r="AG5242">
            <v>4.7830988638383094E-3</v>
          </cell>
          <cell r="AI5242">
            <v>1.5152634913108427E-3</v>
          </cell>
        </row>
        <row r="5243">
          <cell r="AG5243">
            <v>2.7829129200919577E-3</v>
          </cell>
          <cell r="AI5243">
            <v>2.7829129200919577E-3</v>
          </cell>
        </row>
        <row r="5244">
          <cell r="AG5244">
            <v>5.4576490146221535E-3</v>
          </cell>
          <cell r="AI5244">
            <v>5.4576490146221535E-3</v>
          </cell>
        </row>
        <row r="5245">
          <cell r="AG5245">
            <v>4.1576144409822074E-2</v>
          </cell>
          <cell r="AI5245">
            <v>4.1576144409822074E-2</v>
          </cell>
        </row>
        <row r="5246">
          <cell r="AG5246">
            <v>1.8975472006992612E-2</v>
          </cell>
          <cell r="AI5246">
            <v>1.8975472006992612E-2</v>
          </cell>
        </row>
        <row r="5247">
          <cell r="AG5247">
            <v>2.8457749192387957E-2</v>
          </cell>
          <cell r="AI5247">
            <v>2.8457749192387957E-2</v>
          </cell>
        </row>
        <row r="5248">
          <cell r="AG5248">
            <v>0</v>
          </cell>
          <cell r="AI5248">
            <v>0</v>
          </cell>
        </row>
        <row r="5249">
          <cell r="AG5249">
            <v>5.6990799996462669E-3</v>
          </cell>
          <cell r="AI5249">
            <v>5.6990799996462669E-3</v>
          </cell>
        </row>
        <row r="5250">
          <cell r="AG5250">
            <v>6.1091889352642925E-2</v>
          </cell>
          <cell r="AI5250">
            <v>6.1091889352642925E-2</v>
          </cell>
        </row>
        <row r="5251">
          <cell r="AG5251">
            <v>1.1117006106412267E-2</v>
          </cell>
          <cell r="AI5251">
            <v>1.1117006106412267E-2</v>
          </cell>
        </row>
        <row r="5252">
          <cell r="AG5252">
            <v>0.13486881662429243</v>
          </cell>
          <cell r="AI5252">
            <v>0.13486881662429243</v>
          </cell>
        </row>
        <row r="5253">
          <cell r="AG5253">
            <v>0.1263925028593858</v>
          </cell>
          <cell r="AI5253">
            <v>0.1263925028593858</v>
          </cell>
        </row>
        <row r="5254">
          <cell r="AG5254">
            <v>1.9723329771389884E-2</v>
          </cell>
          <cell r="AI5254">
            <v>1.9723329771389884E-2</v>
          </cell>
        </row>
        <row r="5255">
          <cell r="AG5255">
            <v>3.2307691298998323E-3</v>
          </cell>
          <cell r="AI5255">
            <v>0</v>
          </cell>
        </row>
        <row r="5256">
          <cell r="AG5256">
            <v>3.2307691298998323E-3</v>
          </cell>
          <cell r="AI5256">
            <v>0</v>
          </cell>
        </row>
        <row r="5257">
          <cell r="AG5257">
            <v>3.2307691298998323E-3</v>
          </cell>
          <cell r="AI5257">
            <v>0</v>
          </cell>
        </row>
        <row r="5258">
          <cell r="AG5258">
            <v>3.2307691298998323E-3</v>
          </cell>
          <cell r="AI5258">
            <v>0</v>
          </cell>
        </row>
        <row r="5259">
          <cell r="AG5259">
            <v>3.2307691298998323E-3</v>
          </cell>
          <cell r="AI5259">
            <v>0</v>
          </cell>
        </row>
        <row r="5260">
          <cell r="AG5260">
            <v>3.2307691298998323E-3</v>
          </cell>
          <cell r="AI5260">
            <v>0</v>
          </cell>
        </row>
        <row r="5261">
          <cell r="AG5261">
            <v>3.2307691298998323E-3</v>
          </cell>
          <cell r="AI5261">
            <v>0</v>
          </cell>
        </row>
        <row r="5262">
          <cell r="AG5262">
            <v>3.2307691298998323E-3</v>
          </cell>
          <cell r="AI5262">
            <v>0</v>
          </cell>
        </row>
        <row r="5263">
          <cell r="AG5263">
            <v>7.9863933145183294E-3</v>
          </cell>
          <cell r="AI5263">
            <v>7.9863933145183294E-3</v>
          </cell>
        </row>
        <row r="5264">
          <cell r="AG5264">
            <v>9.3920209136291004E-3</v>
          </cell>
          <cell r="AI5264">
            <v>2.3961342323423925E-4</v>
          </cell>
        </row>
        <row r="5265">
          <cell r="AG5265">
            <v>8.4999789132606147E-5</v>
          </cell>
          <cell r="AI5265">
            <v>1.3803480977966737E-5</v>
          </cell>
        </row>
        <row r="5266">
          <cell r="AG5266">
            <v>2.042336659927696E-2</v>
          </cell>
          <cell r="AI5266">
            <v>6.4700276240386321E-3</v>
          </cell>
        </row>
        <row r="5267">
          <cell r="AG5267">
            <v>0.15112959053148015</v>
          </cell>
          <cell r="AI5267">
            <v>0.15112959053148015</v>
          </cell>
        </row>
        <row r="5268">
          <cell r="AG5268">
            <v>7.5277533865523133E-2</v>
          </cell>
          <cell r="AI5268">
            <v>7.5277533865523133E-2</v>
          </cell>
        </row>
        <row r="5269">
          <cell r="AG5269">
            <v>4.8795852947720302E-3</v>
          </cell>
          <cell r="AI5269">
            <v>4.8795852947720302E-3</v>
          </cell>
        </row>
        <row r="5270">
          <cell r="AG5270">
            <v>0</v>
          </cell>
          <cell r="AI5270">
            <v>0</v>
          </cell>
        </row>
        <row r="5271">
          <cell r="AG5271">
            <v>2.95020340781008E-2</v>
          </cell>
          <cell r="AI5271">
            <v>2.95020340781008E-2</v>
          </cell>
        </row>
        <row r="5272">
          <cell r="AG5272">
            <v>7.1101299820423763E-2</v>
          </cell>
          <cell r="AI5272">
            <v>7.1101299820423763E-2</v>
          </cell>
        </row>
        <row r="5273">
          <cell r="AG5273">
            <v>5.3291922646876766E-2</v>
          </cell>
          <cell r="AI5273">
            <v>5.3291922646876766E-2</v>
          </cell>
        </row>
        <row r="5274">
          <cell r="AG5274">
            <v>3.9950613025926812E-2</v>
          </cell>
          <cell r="AI5274">
            <v>3.9950613025926812E-2</v>
          </cell>
        </row>
        <row r="5275">
          <cell r="AG5275">
            <v>7.0584449353961881E-2</v>
          </cell>
          <cell r="AI5275">
            <v>7.0584449353961881E-2</v>
          </cell>
        </row>
        <row r="5276">
          <cell r="AG5276">
            <v>0.28446553667423413</v>
          </cell>
          <cell r="AI5276">
            <v>0.28446553667423413</v>
          </cell>
        </row>
        <row r="5277">
          <cell r="AG5277">
            <v>9.8372948371518804E-2</v>
          </cell>
          <cell r="AI5277">
            <v>9.8372948371518804E-2</v>
          </cell>
        </row>
        <row r="5278">
          <cell r="AG5278">
            <v>1.2254290017169744E-2</v>
          </cell>
          <cell r="AI5278">
            <v>1.2254290017169744E-2</v>
          </cell>
        </row>
        <row r="5279">
          <cell r="AG5279">
            <v>2.3076922274552865E-3</v>
          </cell>
          <cell r="AI5279">
            <v>0</v>
          </cell>
        </row>
        <row r="5280">
          <cell r="AG5280">
            <v>2.3076922274552865E-3</v>
          </cell>
          <cell r="AI5280">
            <v>0</v>
          </cell>
        </row>
        <row r="5281">
          <cell r="AG5281">
            <v>2.3076922274552865E-3</v>
          </cell>
          <cell r="AI5281">
            <v>0</v>
          </cell>
        </row>
        <row r="5282">
          <cell r="AG5282">
            <v>2.3076922274552865E-3</v>
          </cell>
          <cell r="AI5282">
            <v>0</v>
          </cell>
        </row>
        <row r="5283">
          <cell r="AG5283">
            <v>2.3076922274552865E-3</v>
          </cell>
          <cell r="AI5283">
            <v>0</v>
          </cell>
        </row>
        <row r="5284">
          <cell r="AG5284">
            <v>2.3076922274552865E-3</v>
          </cell>
          <cell r="AI5284">
            <v>0</v>
          </cell>
        </row>
        <row r="5285">
          <cell r="AG5285">
            <v>2.3076922274552865E-3</v>
          </cell>
          <cell r="AI5285">
            <v>0</v>
          </cell>
        </row>
        <row r="5286">
          <cell r="AG5286">
            <v>2.3076922274552865E-3</v>
          </cell>
          <cell r="AI5286">
            <v>0</v>
          </cell>
        </row>
        <row r="5287">
          <cell r="AG5287">
            <v>7.7111578750789656E-3</v>
          </cell>
          <cell r="AI5287">
            <v>7.7111578750789656E-3</v>
          </cell>
        </row>
        <row r="5288">
          <cell r="AG5288">
            <v>6.7577349222774259E-3</v>
          </cell>
          <cell r="AI5288">
            <v>1.7240634501640816E-4</v>
          </cell>
        </row>
        <row r="5289">
          <cell r="AG5289">
            <v>3.259349217444433E-3</v>
          </cell>
          <cell r="AI5289">
            <v>5.2929972394821594E-4</v>
          </cell>
        </row>
        <row r="5290">
          <cell r="AG5290">
            <v>0</v>
          </cell>
          <cell r="AI5290">
            <v>0</v>
          </cell>
        </row>
        <row r="5291">
          <cell r="AG5291">
            <v>2.4252364471184302E-2</v>
          </cell>
          <cell r="AI5291">
            <v>2.4252364471184302E-2</v>
          </cell>
        </row>
        <row r="5292">
          <cell r="AG5292">
            <v>0</v>
          </cell>
          <cell r="AI5292">
            <v>0</v>
          </cell>
        </row>
        <row r="5293">
          <cell r="AG5293">
            <v>0</v>
          </cell>
          <cell r="AI5293">
            <v>0</v>
          </cell>
        </row>
        <row r="5294">
          <cell r="AG5294">
            <v>0</v>
          </cell>
          <cell r="AI5294">
            <v>0</v>
          </cell>
        </row>
        <row r="5295">
          <cell r="AG5295">
            <v>3.0022893027029294E-2</v>
          </cell>
          <cell r="AI5295">
            <v>3.0022893027029294E-2</v>
          </cell>
        </row>
        <row r="5296">
          <cell r="AG5296">
            <v>8.3980291047810643E-2</v>
          </cell>
          <cell r="AI5296">
            <v>8.3980291047810643E-2</v>
          </cell>
        </row>
        <row r="5297">
          <cell r="AG5297">
            <v>7.1285668023253174E-2</v>
          </cell>
          <cell r="AI5297">
            <v>7.1285668023253174E-2</v>
          </cell>
        </row>
        <row r="5298">
          <cell r="AG5298">
            <v>4.136583438729588E-2</v>
          </cell>
          <cell r="AI5298">
            <v>4.136583438729588E-2</v>
          </cell>
        </row>
        <row r="5299">
          <cell r="AG5299">
            <v>6.6858407406902548E-2</v>
          </cell>
          <cell r="AI5299">
            <v>6.6858407406902548E-2</v>
          </cell>
        </row>
        <row r="5300">
          <cell r="AG5300">
            <v>9.2132354378814035E-2</v>
          </cell>
          <cell r="AI5300">
            <v>9.2132354378814035E-2</v>
          </cell>
        </row>
        <row r="5301">
          <cell r="AG5301">
            <v>8.490867441478836E-2</v>
          </cell>
          <cell r="AI5301">
            <v>8.490867441478836E-2</v>
          </cell>
        </row>
        <row r="5302">
          <cell r="AG5302">
            <v>1.3750459749297532E-2</v>
          </cell>
          <cell r="AI5302">
            <v>1.3750459749297532E-2</v>
          </cell>
        </row>
        <row r="5303">
          <cell r="AG5303">
            <v>2.6923075318336493E-3</v>
          </cell>
          <cell r="AI5303">
            <v>0</v>
          </cell>
        </row>
        <row r="5304">
          <cell r="AG5304">
            <v>2.6923075318336493E-3</v>
          </cell>
          <cell r="AI5304">
            <v>0</v>
          </cell>
        </row>
        <row r="5305">
          <cell r="AG5305">
            <v>2.6923075318336493E-3</v>
          </cell>
          <cell r="AI5305">
            <v>0</v>
          </cell>
        </row>
        <row r="5306">
          <cell r="AG5306">
            <v>2.6923075318336493E-3</v>
          </cell>
          <cell r="AI5306">
            <v>0</v>
          </cell>
        </row>
        <row r="5307">
          <cell r="AG5307">
            <v>2.6923075318336493E-3</v>
          </cell>
          <cell r="AI5307">
            <v>0</v>
          </cell>
        </row>
        <row r="5308">
          <cell r="AG5308">
            <v>2.6923075318336493E-3</v>
          </cell>
          <cell r="AI5308">
            <v>0</v>
          </cell>
        </row>
        <row r="5309">
          <cell r="AG5309">
            <v>3.0769228935241706E-3</v>
          </cell>
          <cell r="AI5309">
            <v>0</v>
          </cell>
        </row>
        <row r="5310">
          <cell r="AG5310">
            <v>3.0769228935241706E-3</v>
          </cell>
          <cell r="AI5310">
            <v>0</v>
          </cell>
        </row>
        <row r="5311">
          <cell r="AG5311">
            <v>7.8488022920988314E-3</v>
          </cell>
          <cell r="AI5311">
            <v>7.8488022920988314E-3</v>
          </cell>
        </row>
        <row r="5312">
          <cell r="AG5312">
            <v>0</v>
          </cell>
          <cell r="AI5312">
            <v>0</v>
          </cell>
        </row>
        <row r="5313">
          <cell r="AG5313">
            <v>2.4562002390144978E-3</v>
          </cell>
          <cell r="AI5313">
            <v>3.9887291043064796E-4</v>
          </cell>
        </row>
        <row r="5314">
          <cell r="AG5314">
            <v>0</v>
          </cell>
          <cell r="AI5314">
            <v>0</v>
          </cell>
        </row>
        <row r="5315">
          <cell r="AG5315">
            <v>7.2681632939152604E-3</v>
          </cell>
          <cell r="AI5315">
            <v>7.2681632939152604E-3</v>
          </cell>
        </row>
        <row r="5316">
          <cell r="AG5316">
            <v>1.038344559083164E-2</v>
          </cell>
          <cell r="AI5316">
            <v>1.038344559083164E-2</v>
          </cell>
        </row>
        <row r="5317">
          <cell r="AG5317">
            <v>4.9111815507861881E-4</v>
          </cell>
          <cell r="AI5317">
            <v>4.9111815507861881E-4</v>
          </cell>
        </row>
        <row r="5318">
          <cell r="AG5318">
            <v>3.6841355862925404E-2</v>
          </cell>
          <cell r="AI5318">
            <v>3.6841355862925404E-2</v>
          </cell>
        </row>
        <row r="5319">
          <cell r="AG5319">
            <v>4.9225313066455501E-2</v>
          </cell>
          <cell r="AI5319">
            <v>4.9225313066455501E-2</v>
          </cell>
        </row>
        <row r="5320">
          <cell r="AG5320">
            <v>4.9514254839604685E-2</v>
          </cell>
          <cell r="AI5320">
            <v>4.9514254839604685E-2</v>
          </cell>
        </row>
        <row r="5321">
          <cell r="AG5321">
            <v>2.3351522846425804E-3</v>
          </cell>
          <cell r="AI5321">
            <v>2.3351522846425804E-3</v>
          </cell>
        </row>
        <row r="5322">
          <cell r="AG5322">
            <v>8.3057669499671388E-2</v>
          </cell>
          <cell r="AI5322">
            <v>8.3057669499671388E-2</v>
          </cell>
        </row>
        <row r="5323">
          <cell r="AG5323">
            <v>8.6793109498533222E-2</v>
          </cell>
          <cell r="AI5323">
            <v>8.6793109498533222E-2</v>
          </cell>
        </row>
        <row r="5324">
          <cell r="AG5324">
            <v>7.5413337549564752E-2</v>
          </cell>
          <cell r="AI5324">
            <v>7.5413337549564752E-2</v>
          </cell>
        </row>
        <row r="5325">
          <cell r="AG5325">
            <v>9.0000010228765553E-2</v>
          </cell>
          <cell r="AI5325">
            <v>9.0000010228765553E-2</v>
          </cell>
        </row>
        <row r="5326">
          <cell r="AG5326">
            <v>1.5316172574597794E-2</v>
          </cell>
          <cell r="AI5326">
            <v>1.5316172574597794E-2</v>
          </cell>
        </row>
        <row r="5327">
          <cell r="AG5327">
            <v>2.6923077037701239E-3</v>
          </cell>
          <cell r="AI5327">
            <v>0</v>
          </cell>
        </row>
        <row r="5328">
          <cell r="AG5328">
            <v>2.6923077037701239E-3</v>
          </cell>
          <cell r="AI5328">
            <v>0</v>
          </cell>
        </row>
        <row r="5329">
          <cell r="AG5329">
            <v>2.6923077037701239E-3</v>
          </cell>
          <cell r="AI5329">
            <v>0</v>
          </cell>
        </row>
        <row r="5330">
          <cell r="AG5330">
            <v>2.6923077037701239E-3</v>
          </cell>
          <cell r="AI5330">
            <v>0</v>
          </cell>
        </row>
        <row r="5331">
          <cell r="AG5331">
            <v>2.6923077037701239E-3</v>
          </cell>
          <cell r="AI5331">
            <v>0</v>
          </cell>
        </row>
        <row r="5332">
          <cell r="AG5332">
            <v>2.6923077037701239E-3</v>
          </cell>
          <cell r="AI5332">
            <v>0</v>
          </cell>
        </row>
        <row r="5333">
          <cell r="AG5333">
            <v>2.6923077037701239E-3</v>
          </cell>
          <cell r="AI5333">
            <v>0</v>
          </cell>
        </row>
        <row r="5334">
          <cell r="AG5334">
            <v>2.6923077037701239E-3</v>
          </cell>
          <cell r="AI5334">
            <v>0</v>
          </cell>
        </row>
        <row r="5335">
          <cell r="AG5335">
            <v>2.9972388595005503E-3</v>
          </cell>
          <cell r="AI5335">
            <v>2.9972388595005503E-3</v>
          </cell>
        </row>
        <row r="5336">
          <cell r="AG5336">
            <v>1.8266662166436565E-2</v>
          </cell>
          <cell r="AI5336">
            <v>4.6602722598410089E-4</v>
          </cell>
        </row>
        <row r="5337">
          <cell r="AG5337">
            <v>0</v>
          </cell>
          <cell r="AI5337">
            <v>0</v>
          </cell>
        </row>
        <row r="5338">
          <cell r="AG5338">
            <v>7.9817104269308894E-4</v>
          </cell>
          <cell r="AI5338">
            <v>2.5285687694186665E-4</v>
          </cell>
        </row>
        <row r="5339">
          <cell r="AG5339">
            <v>3.5704924979240174E-2</v>
          </cell>
          <cell r="AI5339">
            <v>3.5704924979240174E-2</v>
          </cell>
        </row>
        <row r="5340">
          <cell r="AG5340">
            <v>0</v>
          </cell>
          <cell r="AI5340">
            <v>0</v>
          </cell>
        </row>
        <row r="5341">
          <cell r="AG5341">
            <v>3.951025847091413E-3</v>
          </cell>
          <cell r="AI5341">
            <v>3.951025847091413E-3</v>
          </cell>
        </row>
        <row r="5342">
          <cell r="AG5342">
            <v>2.5997062511845869E-2</v>
          </cell>
          <cell r="AI5342">
            <v>2.5997062511845869E-2</v>
          </cell>
        </row>
        <row r="5343">
          <cell r="AG5343">
            <v>4.9092188308637937E-2</v>
          </cell>
          <cell r="AI5343">
            <v>4.9092188308637937E-2</v>
          </cell>
        </row>
        <row r="5344">
          <cell r="AG5344">
            <v>0.19668637194114799</v>
          </cell>
          <cell r="AI5344">
            <v>0.19668637194114799</v>
          </cell>
        </row>
        <row r="5345">
          <cell r="AG5345">
            <v>0.14693167926272854</v>
          </cell>
          <cell r="AI5345">
            <v>0.14693167926272854</v>
          </cell>
        </row>
        <row r="5346">
          <cell r="AG5346">
            <v>0.20801409291737055</v>
          </cell>
          <cell r="AI5346">
            <v>0.20801409291737055</v>
          </cell>
        </row>
        <row r="5347">
          <cell r="AG5347">
            <v>0.11023499800031755</v>
          </cell>
          <cell r="AI5347">
            <v>0.11023499800031755</v>
          </cell>
        </row>
        <row r="5348">
          <cell r="AG5348">
            <v>4.607577149939867E-2</v>
          </cell>
          <cell r="AI5348">
            <v>4.607577149939867E-2</v>
          </cell>
        </row>
        <row r="5349">
          <cell r="AG5349">
            <v>7.9855796368486096E-2</v>
          </cell>
          <cell r="AI5349">
            <v>7.9855796368486096E-2</v>
          </cell>
        </row>
        <row r="5350">
          <cell r="AG5350">
            <v>1.009263035941459E-2</v>
          </cell>
          <cell r="AI5350">
            <v>1.009263035941459E-2</v>
          </cell>
        </row>
        <row r="5351">
          <cell r="AG5351">
            <v>2.6923076178018866E-3</v>
          </cell>
          <cell r="AI5351">
            <v>0</v>
          </cell>
        </row>
        <row r="5352">
          <cell r="AG5352">
            <v>2.6923076178018866E-3</v>
          </cell>
          <cell r="AI5352">
            <v>0</v>
          </cell>
        </row>
        <row r="5353">
          <cell r="AG5353">
            <v>2.6923076178018866E-3</v>
          </cell>
          <cell r="AI5353">
            <v>0</v>
          </cell>
        </row>
        <row r="5354">
          <cell r="AG5354">
            <v>2.6923076178018866E-3</v>
          </cell>
          <cell r="AI5354">
            <v>0</v>
          </cell>
        </row>
        <row r="5355">
          <cell r="AG5355">
            <v>2.6923076178018866E-3</v>
          </cell>
          <cell r="AI5355">
            <v>0</v>
          </cell>
        </row>
        <row r="5356">
          <cell r="AG5356">
            <v>2.6923076178018866E-3</v>
          </cell>
          <cell r="AI5356">
            <v>0</v>
          </cell>
        </row>
        <row r="5357">
          <cell r="AG5357">
            <v>2.6923076178018866E-3</v>
          </cell>
          <cell r="AI5357">
            <v>0</v>
          </cell>
        </row>
        <row r="5358">
          <cell r="AG5358">
            <v>2.6923076178018866E-3</v>
          </cell>
          <cell r="AI5358">
            <v>0</v>
          </cell>
        </row>
        <row r="5359">
          <cell r="AG5359">
            <v>3.0741618630640648E-3</v>
          </cell>
          <cell r="AI5359">
            <v>3.0741618630640648E-3</v>
          </cell>
        </row>
        <row r="5360">
          <cell r="AG5360">
            <v>1.5690146046150377E-2</v>
          </cell>
          <cell r="AI5360">
            <v>4.0029399846284509E-4</v>
          </cell>
        </row>
        <row r="5361">
          <cell r="AG5361">
            <v>2.0739885299103588E-3</v>
          </cell>
          <cell r="AI5361">
            <v>3.3680390873060362E-4</v>
          </cell>
        </row>
        <row r="5362">
          <cell r="AG5362">
            <v>0</v>
          </cell>
          <cell r="AI5362">
            <v>0</v>
          </cell>
        </row>
        <row r="5363">
          <cell r="AG5363">
            <v>1.1310408482971782E-2</v>
          </cell>
          <cell r="AI5363">
            <v>1.1310408482971782E-2</v>
          </cell>
        </row>
        <row r="5364">
          <cell r="AG5364">
            <v>2.1053327169720769E-2</v>
          </cell>
          <cell r="AI5364">
            <v>2.1053327169720769E-2</v>
          </cell>
        </row>
        <row r="5365">
          <cell r="AG5365">
            <v>3.3986737980447213E-2</v>
          </cell>
          <cell r="AI5365">
            <v>3.3986737980447213E-2</v>
          </cell>
        </row>
        <row r="5366">
          <cell r="AG5366">
            <v>0.14988844667807988</v>
          </cell>
          <cell r="AI5366">
            <v>0.14988844667807988</v>
          </cell>
        </row>
        <row r="5367">
          <cell r="AG5367">
            <v>3.0847278552367696E-2</v>
          </cell>
          <cell r="AI5367">
            <v>3.0847278552367696E-2</v>
          </cell>
        </row>
        <row r="5368">
          <cell r="AG5368">
            <v>2.3272679580457992E-2</v>
          </cell>
          <cell r="AI5368">
            <v>2.3272679580457992E-2</v>
          </cell>
        </row>
        <row r="5369">
          <cell r="AG5369">
            <v>5.8618069706307764E-2</v>
          </cell>
          <cell r="AI5369">
            <v>5.8618069706307764E-2</v>
          </cell>
        </row>
        <row r="5370">
          <cell r="AG5370">
            <v>6.7722260970489126E-2</v>
          </cell>
          <cell r="AI5370">
            <v>6.7722260970489126E-2</v>
          </cell>
        </row>
        <row r="5371">
          <cell r="AG5371">
            <v>0.11158595414530453</v>
          </cell>
          <cell r="AI5371">
            <v>0.11158595414530453</v>
          </cell>
        </row>
        <row r="5372">
          <cell r="AG5372">
            <v>8.940726755055213E-2</v>
          </cell>
          <cell r="AI5372">
            <v>8.940726755055213E-2</v>
          </cell>
        </row>
        <row r="5373">
          <cell r="AG5373">
            <v>0.10848875490878362</v>
          </cell>
          <cell r="AI5373">
            <v>0.10848875490878362</v>
          </cell>
        </row>
        <row r="5374">
          <cell r="AG5374">
            <v>2.3640004467339673E-3</v>
          </cell>
          <cell r="AI5374">
            <v>2.3640004467339673E-3</v>
          </cell>
        </row>
        <row r="5375">
          <cell r="AG5375">
            <v>2.5384615247066207E-3</v>
          </cell>
          <cell r="AI5375">
            <v>0</v>
          </cell>
        </row>
        <row r="5376">
          <cell r="AG5376">
            <v>2.5384615247066207E-3</v>
          </cell>
          <cell r="AI5376">
            <v>0</v>
          </cell>
        </row>
        <row r="5377">
          <cell r="AG5377">
            <v>2.5384615247066207E-3</v>
          </cell>
          <cell r="AI5377">
            <v>0</v>
          </cell>
        </row>
        <row r="5378">
          <cell r="AG5378">
            <v>2.5384615247066207E-3</v>
          </cell>
          <cell r="AI5378">
            <v>0</v>
          </cell>
        </row>
        <row r="5379">
          <cell r="AG5379">
            <v>2.5384615247066207E-3</v>
          </cell>
          <cell r="AI5379">
            <v>0</v>
          </cell>
        </row>
        <row r="5380">
          <cell r="AG5380">
            <v>2.5384615247066207E-3</v>
          </cell>
          <cell r="AI5380">
            <v>0</v>
          </cell>
        </row>
        <row r="5381">
          <cell r="AG5381">
            <v>2.5384615247066207E-3</v>
          </cell>
          <cell r="AI5381">
            <v>0</v>
          </cell>
        </row>
        <row r="5382">
          <cell r="AG5382">
            <v>2.5384615247066207E-3</v>
          </cell>
          <cell r="AI5382">
            <v>0</v>
          </cell>
        </row>
        <row r="5383">
          <cell r="AG5383">
            <v>2.7664696195613746E-3</v>
          </cell>
          <cell r="AI5383">
            <v>2.7664696195613746E-3</v>
          </cell>
        </row>
        <row r="5384">
          <cell r="AG5384">
            <v>0</v>
          </cell>
          <cell r="AI5384">
            <v>0</v>
          </cell>
        </row>
        <row r="5385">
          <cell r="AG5385">
            <v>4.9311925273051883E-3</v>
          </cell>
          <cell r="AI5385">
            <v>8.0079754248752561E-4</v>
          </cell>
        </row>
        <row r="5386">
          <cell r="AG5386">
            <v>4.0771105979292453E-3</v>
          </cell>
          <cell r="AI5386">
            <v>1.2916096896481684E-3</v>
          </cell>
        </row>
        <row r="5387">
          <cell r="AG5387">
            <v>1.7369685836294543E-2</v>
          </cell>
          <cell r="AI5387">
            <v>1.7369685836294543E-2</v>
          </cell>
        </row>
        <row r="5388">
          <cell r="AG5388">
            <v>2.6998081290226281E-2</v>
          </cell>
          <cell r="AI5388">
            <v>2.6998081290226281E-2</v>
          </cell>
        </row>
        <row r="5389">
          <cell r="AG5389">
            <v>4.5958937161196964E-2</v>
          </cell>
          <cell r="AI5389">
            <v>4.5958937161196964E-2</v>
          </cell>
        </row>
        <row r="5390">
          <cell r="AG5390">
            <v>2.6438586470630757E-2</v>
          </cell>
          <cell r="AI5390">
            <v>2.6438586470630757E-2</v>
          </cell>
        </row>
        <row r="5391">
          <cell r="AG5391">
            <v>3.3452243598032033E-2</v>
          </cell>
          <cell r="AI5391">
            <v>3.3452243598032033E-2</v>
          </cell>
        </row>
        <row r="5392">
          <cell r="AG5392">
            <v>8.697066905889432E-2</v>
          </cell>
          <cell r="AI5392">
            <v>8.697066905889432E-2</v>
          </cell>
        </row>
        <row r="5393">
          <cell r="AG5393">
            <v>6.8824944366648072E-2</v>
          </cell>
          <cell r="AI5393">
            <v>6.8824944366648072E-2</v>
          </cell>
        </row>
        <row r="5394">
          <cell r="AG5394">
            <v>8.8095708299279596E-2</v>
          </cell>
          <cell r="AI5394">
            <v>8.8095708299279596E-2</v>
          </cell>
        </row>
        <row r="5395">
          <cell r="AG5395">
            <v>8.2084513035242959E-2</v>
          </cell>
          <cell r="AI5395">
            <v>8.2084513035242959E-2</v>
          </cell>
        </row>
        <row r="5396">
          <cell r="AG5396">
            <v>6.9928883663867458E-2</v>
          </cell>
          <cell r="AI5396">
            <v>6.9928883663867458E-2</v>
          </cell>
        </row>
        <row r="5397">
          <cell r="AG5397">
            <v>8.3858628845357969E-2</v>
          </cell>
          <cell r="AI5397">
            <v>8.3858628845357969E-2</v>
          </cell>
        </row>
        <row r="5398">
          <cell r="AG5398">
            <v>2.1236431350821851E-2</v>
          </cell>
          <cell r="AI5398">
            <v>2.1236431350821851E-2</v>
          </cell>
        </row>
        <row r="5399">
          <cell r="AG5399">
            <v>2.9999998899606561E-3</v>
          </cell>
          <cell r="AI5399">
            <v>0</v>
          </cell>
        </row>
        <row r="5400">
          <cell r="AG5400">
            <v>2.9999998899606561E-3</v>
          </cell>
          <cell r="AI5400">
            <v>0</v>
          </cell>
        </row>
        <row r="5401">
          <cell r="AG5401">
            <v>2.9999998899606561E-3</v>
          </cell>
          <cell r="AI5401">
            <v>0</v>
          </cell>
        </row>
        <row r="5402">
          <cell r="AG5402">
            <v>2.9999998899606561E-3</v>
          </cell>
          <cell r="AI5402">
            <v>0</v>
          </cell>
        </row>
        <row r="5403">
          <cell r="AG5403">
            <v>2.9999998899606561E-3</v>
          </cell>
          <cell r="AI5403">
            <v>0</v>
          </cell>
        </row>
        <row r="5404">
          <cell r="AG5404">
            <v>2.9999998899606561E-3</v>
          </cell>
          <cell r="AI5404">
            <v>0</v>
          </cell>
        </row>
        <row r="5405">
          <cell r="AG5405">
            <v>2.9999998899606561E-3</v>
          </cell>
          <cell r="AI5405">
            <v>0</v>
          </cell>
        </row>
        <row r="5406">
          <cell r="AG5406">
            <v>2.9999998899606561E-3</v>
          </cell>
          <cell r="AI5406">
            <v>0</v>
          </cell>
        </row>
        <row r="5407">
          <cell r="AG5407">
            <v>3.0741618630640648E-3</v>
          </cell>
          <cell r="AI5407">
            <v>3.0741618630640648E-3</v>
          </cell>
        </row>
        <row r="5408">
          <cell r="AG5408">
            <v>9.419240692503595E-3</v>
          </cell>
          <cell r="AI5408">
            <v>2.4030786636376124E-4</v>
          </cell>
        </row>
        <row r="5409">
          <cell r="AG5409">
            <v>7.804754760453109E-3</v>
          </cell>
          <cell r="AI5409">
            <v>1.2674476604352333E-3</v>
          </cell>
        </row>
        <row r="5410">
          <cell r="AG5410">
            <v>1.7551036796943809E-2</v>
          </cell>
          <cell r="AI5410">
            <v>5.5600868913925836E-3</v>
          </cell>
        </row>
        <row r="5411">
          <cell r="AG5411">
            <v>0</v>
          </cell>
          <cell r="AI5411">
            <v>0</v>
          </cell>
        </row>
        <row r="5412">
          <cell r="AG5412">
            <v>1.9051389878460841E-2</v>
          </cell>
          <cell r="AI5412">
            <v>1.9051389878460841E-2</v>
          </cell>
        </row>
        <row r="5413">
          <cell r="AG5413">
            <v>3.0910927458447545E-2</v>
          </cell>
          <cell r="AI5413">
            <v>3.0910927458447545E-2</v>
          </cell>
        </row>
        <row r="5414">
          <cell r="AG5414">
            <v>1.1477060061571929E-2</v>
          </cell>
          <cell r="AI5414">
            <v>1.1477060061571929E-2</v>
          </cell>
        </row>
        <row r="5415">
          <cell r="AG5415">
            <v>7.5282554024471621E-2</v>
          </cell>
          <cell r="AI5415">
            <v>7.5282554024471621E-2</v>
          </cell>
        </row>
        <row r="5416">
          <cell r="AG5416">
            <v>4.1553561327958517E-2</v>
          </cell>
          <cell r="AI5416">
            <v>4.1553561327958517E-2</v>
          </cell>
        </row>
        <row r="5417">
          <cell r="AG5417">
            <v>6.484522140040111E-3</v>
          </cell>
          <cell r="AI5417">
            <v>6.484522140040111E-3</v>
          </cell>
        </row>
        <row r="5418">
          <cell r="AG5418">
            <v>6.8639108611790955E-2</v>
          </cell>
          <cell r="AI5418">
            <v>6.8639108611790955E-2</v>
          </cell>
        </row>
        <row r="5419">
          <cell r="AG5419">
            <v>0.12131976830374364</v>
          </cell>
          <cell r="AI5419">
            <v>0.12131976830374364</v>
          </cell>
        </row>
        <row r="5420">
          <cell r="AG5420">
            <v>0.11974377390658267</v>
          </cell>
          <cell r="AI5420">
            <v>0.11974377390658267</v>
          </cell>
        </row>
        <row r="5421">
          <cell r="AG5421">
            <v>9.7194926880285221E-2</v>
          </cell>
          <cell r="AI5421">
            <v>9.7194926880285221E-2</v>
          </cell>
        </row>
        <row r="5422">
          <cell r="AG5422">
            <v>1.4770402215120337E-2</v>
          </cell>
          <cell r="AI5422">
            <v>1.4770402215120337E-2</v>
          </cell>
        </row>
        <row r="5423">
          <cell r="AG5423">
            <v>2.6923076464579654E-3</v>
          </cell>
          <cell r="AI5423">
            <v>0</v>
          </cell>
        </row>
        <row r="5424">
          <cell r="AG5424">
            <v>2.6923076464579654E-3</v>
          </cell>
          <cell r="AI5424">
            <v>0</v>
          </cell>
        </row>
        <row r="5425">
          <cell r="AG5425">
            <v>2.6923076464579654E-3</v>
          </cell>
          <cell r="AI5425">
            <v>0</v>
          </cell>
        </row>
        <row r="5426">
          <cell r="AG5426">
            <v>2.6923076464579654E-3</v>
          </cell>
          <cell r="AI5426">
            <v>0</v>
          </cell>
        </row>
        <row r="5427">
          <cell r="AG5427">
            <v>2.6923076464579654E-3</v>
          </cell>
          <cell r="AI5427">
            <v>0</v>
          </cell>
        </row>
        <row r="5428">
          <cell r="AG5428">
            <v>2.6923076464579654E-3</v>
          </cell>
          <cell r="AI5428">
            <v>0</v>
          </cell>
        </row>
        <row r="5429">
          <cell r="AG5429">
            <v>2.6923076464579654E-3</v>
          </cell>
          <cell r="AI5429">
            <v>0</v>
          </cell>
        </row>
        <row r="5430">
          <cell r="AG5430">
            <v>2.6923076464579654E-3</v>
          </cell>
          <cell r="AI5430">
            <v>0</v>
          </cell>
        </row>
        <row r="5431">
          <cell r="AG5431">
            <v>0</v>
          </cell>
          <cell r="AI5431">
            <v>0</v>
          </cell>
        </row>
        <row r="5432">
          <cell r="AG5432">
            <v>9.3687567724875069E-3</v>
          </cell>
          <cell r="AI5432">
            <v>2.390198980974444E-4</v>
          </cell>
        </row>
        <row r="5433">
          <cell r="AG5433">
            <v>6.1087645358646463E-2</v>
          </cell>
          <cell r="AI5433">
            <v>9.9202852066063805E-3</v>
          </cell>
        </row>
        <row r="5434">
          <cell r="AG5434">
            <v>0</v>
          </cell>
          <cell r="AI5434">
            <v>0</v>
          </cell>
        </row>
        <row r="5435">
          <cell r="AG5435">
            <v>3.1754647303034428E-2</v>
          </cell>
          <cell r="AI5435">
            <v>3.1754647303034428E-2</v>
          </cell>
        </row>
        <row r="5436">
          <cell r="AG5436">
            <v>1.9969460673921774E-2</v>
          </cell>
          <cell r="AI5436">
            <v>1.9969460673921774E-2</v>
          </cell>
        </row>
        <row r="5437">
          <cell r="AG5437">
            <v>2.9496005267977868E-2</v>
          </cell>
          <cell r="AI5437">
            <v>2.9496005267977868E-2</v>
          </cell>
        </row>
        <row r="5438">
          <cell r="AG5438">
            <v>1.6094434991562826E-2</v>
          </cell>
          <cell r="AI5438">
            <v>1.6094434991562826E-2</v>
          </cell>
        </row>
        <row r="5439">
          <cell r="AG5439">
            <v>0</v>
          </cell>
          <cell r="AI5439">
            <v>0</v>
          </cell>
        </row>
        <row r="5440">
          <cell r="AG5440">
            <v>6.0714587077229404E-2</v>
          </cell>
          <cell r="AI5440">
            <v>6.0714587077229404E-2</v>
          </cell>
        </row>
        <row r="5441">
          <cell r="AG5441">
            <v>4.1795719419990232E-2</v>
          </cell>
          <cell r="AI5441">
            <v>4.1795719419990232E-2</v>
          </cell>
        </row>
        <row r="5442">
          <cell r="AG5442">
            <v>5.4091489967138154E-2</v>
          </cell>
          <cell r="AI5442">
            <v>5.4091489967138154E-2</v>
          </cell>
        </row>
        <row r="5443">
          <cell r="AG5443">
            <v>0.11933280905886076</v>
          </cell>
          <cell r="AI5443">
            <v>0.11933280905886076</v>
          </cell>
        </row>
        <row r="5444">
          <cell r="AG5444">
            <v>0.11735107947015413</v>
          </cell>
          <cell r="AI5444">
            <v>0.11735107947015413</v>
          </cell>
        </row>
        <row r="5445">
          <cell r="AG5445">
            <v>0.11636239013326645</v>
          </cell>
          <cell r="AI5445">
            <v>0.11636239013326645</v>
          </cell>
        </row>
        <row r="5446">
          <cell r="AG5446">
            <v>1.5592969244931221E-2</v>
          </cell>
          <cell r="AI5446">
            <v>1.5592969244931221E-2</v>
          </cell>
        </row>
        <row r="5447">
          <cell r="AG5447">
            <v>2.846153768209311E-3</v>
          </cell>
          <cell r="AI5447">
            <v>0</v>
          </cell>
        </row>
        <row r="5448">
          <cell r="AG5448">
            <v>2.846153768209311E-3</v>
          </cell>
          <cell r="AI5448">
            <v>0</v>
          </cell>
        </row>
        <row r="5449">
          <cell r="AG5449">
            <v>2.846153768209311E-3</v>
          </cell>
          <cell r="AI5449">
            <v>0</v>
          </cell>
        </row>
        <row r="5450">
          <cell r="AG5450">
            <v>2.846153768209311E-3</v>
          </cell>
          <cell r="AI5450">
            <v>0</v>
          </cell>
        </row>
        <row r="5451">
          <cell r="AG5451">
            <v>2.846153768209311E-3</v>
          </cell>
          <cell r="AI5451">
            <v>0</v>
          </cell>
        </row>
        <row r="5452">
          <cell r="AG5452">
            <v>2.846153768209311E-3</v>
          </cell>
          <cell r="AI5452">
            <v>0</v>
          </cell>
        </row>
        <row r="5453">
          <cell r="AG5453">
            <v>2.846153768209311E-3</v>
          </cell>
          <cell r="AI5453">
            <v>0</v>
          </cell>
        </row>
        <row r="5454">
          <cell r="AG5454">
            <v>2.846153768209311E-3</v>
          </cell>
          <cell r="AI5454">
            <v>0</v>
          </cell>
        </row>
        <row r="5455">
          <cell r="AG5455">
            <v>0</v>
          </cell>
          <cell r="AI5455">
            <v>0</v>
          </cell>
        </row>
        <row r="5456">
          <cell r="AG5456">
            <v>5.8732454982592587E-2</v>
          </cell>
          <cell r="AI5456">
            <v>1.4984085664575023E-3</v>
          </cell>
        </row>
        <row r="5457">
          <cell r="AG5457">
            <v>4.2781483054615283E-3</v>
          </cell>
          <cell r="AI5457">
            <v>6.9474688535086987E-4</v>
          </cell>
        </row>
        <row r="5458">
          <cell r="AG5458">
            <v>0.18511301969373234</v>
          </cell>
          <cell r="AI5458">
            <v>5.864294435326136E-2</v>
          </cell>
        </row>
        <row r="5459">
          <cell r="AG5459">
            <v>0.2677901497697241</v>
          </cell>
          <cell r="AI5459">
            <v>0.2677901497697241</v>
          </cell>
        </row>
        <row r="5460">
          <cell r="AG5460">
            <v>5.0992981553256494E-3</v>
          </cell>
          <cell r="AI5460">
            <v>5.0992981553256494E-3</v>
          </cell>
        </row>
        <row r="5461">
          <cell r="AG5461">
            <v>0</v>
          </cell>
          <cell r="AI5461">
            <v>0</v>
          </cell>
        </row>
        <row r="5462">
          <cell r="AG5462">
            <v>0.33430202734640291</v>
          </cell>
          <cell r="AI5462">
            <v>0.33430202734640291</v>
          </cell>
        </row>
        <row r="5463">
          <cell r="AG5463">
            <v>4.2168558151672586E-2</v>
          </cell>
          <cell r="AI5463">
            <v>4.2168558151672586E-2</v>
          </cell>
        </row>
        <row r="5464">
          <cell r="AG5464">
            <v>0.18980280875146871</v>
          </cell>
          <cell r="AI5464">
            <v>0.18980280875146871</v>
          </cell>
        </row>
        <row r="5465">
          <cell r="AG5465">
            <v>7.0535082605583777E-2</v>
          </cell>
          <cell r="AI5465">
            <v>7.0535082605583777E-2</v>
          </cell>
        </row>
        <row r="5466">
          <cell r="AG5466">
            <v>0.37819397178228042</v>
          </cell>
          <cell r="AI5466">
            <v>0.37819397178228042</v>
          </cell>
        </row>
        <row r="5467">
          <cell r="AG5467">
            <v>0.12845251546561984</v>
          </cell>
          <cell r="AI5467">
            <v>0.12845251546561984</v>
          </cell>
        </row>
        <row r="5468">
          <cell r="AG5468">
            <v>1.6171970633892994E-2</v>
          </cell>
          <cell r="AI5468">
            <v>1.6171970633892994E-2</v>
          </cell>
        </row>
        <row r="5469">
          <cell r="AG5469">
            <v>2.4230532258351124E-2</v>
          </cell>
          <cell r="AI5469">
            <v>2.4230532258351124E-2</v>
          </cell>
        </row>
        <row r="5470">
          <cell r="AG5470">
            <v>1.3125085555763276E-3</v>
          </cell>
          <cell r="AI5470">
            <v>1.3125085555763276E-3</v>
          </cell>
        </row>
        <row r="5471">
          <cell r="AG5471">
            <v>2.5384614673944618E-3</v>
          </cell>
          <cell r="AI5471">
            <v>0</v>
          </cell>
        </row>
        <row r="5472">
          <cell r="AG5472">
            <v>2.5384614673944618E-3</v>
          </cell>
          <cell r="AI5472">
            <v>0</v>
          </cell>
        </row>
        <row r="5473">
          <cell r="AG5473">
            <v>2.5384614673944618E-3</v>
          </cell>
          <cell r="AI5473">
            <v>0</v>
          </cell>
        </row>
        <row r="5474">
          <cell r="AG5474">
            <v>2.5384614673944618E-3</v>
          </cell>
          <cell r="AI5474">
            <v>0</v>
          </cell>
        </row>
        <row r="5475">
          <cell r="AG5475">
            <v>2.5384614673944618E-3</v>
          </cell>
          <cell r="AI5475">
            <v>0</v>
          </cell>
        </row>
        <row r="5476">
          <cell r="AG5476">
            <v>2.5384614673944618E-3</v>
          </cell>
          <cell r="AI5476">
            <v>0</v>
          </cell>
        </row>
        <row r="5477">
          <cell r="AG5477">
            <v>2.5384614673944618E-3</v>
          </cell>
          <cell r="AI5477">
            <v>0</v>
          </cell>
        </row>
        <row r="5478">
          <cell r="AG5478">
            <v>2.5384614673944618E-3</v>
          </cell>
          <cell r="AI5478">
            <v>0</v>
          </cell>
        </row>
        <row r="5479">
          <cell r="AG5479">
            <v>2.68954661599786E-3</v>
          </cell>
          <cell r="AI5479">
            <v>2.68954661599786E-3</v>
          </cell>
        </row>
        <row r="5480">
          <cell r="AG5480">
            <v>3.8638447759172752E-2</v>
          </cell>
          <cell r="AI5480">
            <v>9.8576129899771237E-4</v>
          </cell>
        </row>
        <row r="5481">
          <cell r="AG5481">
            <v>0</v>
          </cell>
          <cell r="AI5481">
            <v>0</v>
          </cell>
        </row>
        <row r="5482">
          <cell r="AG5482">
            <v>0</v>
          </cell>
          <cell r="AI5482">
            <v>0</v>
          </cell>
        </row>
        <row r="5483">
          <cell r="AG5483">
            <v>9.1331114459014869E-3</v>
          </cell>
          <cell r="AI5483">
            <v>9.1331114459014869E-3</v>
          </cell>
        </row>
        <row r="5484">
          <cell r="AG5484">
            <v>1.3632917277647955E-3</v>
          </cell>
          <cell r="AI5484">
            <v>1.3632917277647955E-3</v>
          </cell>
        </row>
        <row r="5485">
          <cell r="AG5485">
            <v>0</v>
          </cell>
          <cell r="AI5485">
            <v>0</v>
          </cell>
        </row>
        <row r="5486">
          <cell r="AG5486">
            <v>0.26818961704234523</v>
          </cell>
          <cell r="AI5486">
            <v>0.26818961704234523</v>
          </cell>
        </row>
        <row r="5487">
          <cell r="AG5487">
            <v>0.35288503672139998</v>
          </cell>
          <cell r="AI5487">
            <v>0.35288503672139998</v>
          </cell>
        </row>
        <row r="5488">
          <cell r="AG5488">
            <v>0.22375814625765189</v>
          </cell>
          <cell r="AI5488">
            <v>0.22375814625765189</v>
          </cell>
        </row>
        <row r="5489">
          <cell r="AG5489">
            <v>3.8163044813443465E-2</v>
          </cell>
          <cell r="AI5489">
            <v>3.8163044813443465E-2</v>
          </cell>
        </row>
        <row r="5490">
          <cell r="AG5490">
            <v>7.2718390895949406E-2</v>
          </cell>
          <cell r="AI5490">
            <v>7.2718390895949406E-2</v>
          </cell>
        </row>
        <row r="5491">
          <cell r="AG5491">
            <v>7.0720790091122143E-2</v>
          </cell>
          <cell r="AI5491">
            <v>7.0720790091122143E-2</v>
          </cell>
        </row>
        <row r="5492">
          <cell r="AG5492">
            <v>7.3212177466745826E-2</v>
          </cell>
          <cell r="AI5492">
            <v>7.3212177466745826E-2</v>
          </cell>
        </row>
        <row r="5493">
          <cell r="AG5493">
            <v>7.5364039711608599E-2</v>
          </cell>
          <cell r="AI5493">
            <v>7.5364039711608599E-2</v>
          </cell>
        </row>
        <row r="5494">
          <cell r="AG5494">
            <v>3.1875453873646421E-3</v>
          </cell>
          <cell r="AI5494">
            <v>3.1875453873646421E-3</v>
          </cell>
        </row>
        <row r="5495">
          <cell r="AG5495">
            <v>2.9999998326484976E-3</v>
          </cell>
          <cell r="AI5495">
            <v>0</v>
          </cell>
        </row>
        <row r="5496">
          <cell r="AG5496">
            <v>2.9999998326484976E-3</v>
          </cell>
          <cell r="AI5496">
            <v>0</v>
          </cell>
        </row>
        <row r="5497">
          <cell r="AG5497">
            <v>2.9999998326484976E-3</v>
          </cell>
          <cell r="AI5497">
            <v>0</v>
          </cell>
        </row>
        <row r="5498">
          <cell r="AG5498">
            <v>2.9999998326484976E-3</v>
          </cell>
          <cell r="AI5498">
            <v>0</v>
          </cell>
        </row>
        <row r="5499">
          <cell r="AG5499">
            <v>2.9999998326484976E-3</v>
          </cell>
          <cell r="AI5499">
            <v>0</v>
          </cell>
        </row>
        <row r="5500">
          <cell r="AG5500">
            <v>2.9999998326484976E-3</v>
          </cell>
          <cell r="AI5500">
            <v>0</v>
          </cell>
        </row>
        <row r="5501">
          <cell r="AG5501">
            <v>2.9999998326484976E-3</v>
          </cell>
          <cell r="AI5501">
            <v>0</v>
          </cell>
        </row>
        <row r="5502">
          <cell r="AG5502">
            <v>2.9999998326484976E-3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7.3261377948923345E-2</v>
          </cell>
          <cell r="AI5504">
            <v>1.8690769241926511E-3</v>
          </cell>
        </row>
        <row r="5505">
          <cell r="AG5505">
            <v>0</v>
          </cell>
          <cell r="AI5505">
            <v>0</v>
          </cell>
        </row>
        <row r="5506">
          <cell r="AG5506">
            <v>0</v>
          </cell>
          <cell r="AI5506">
            <v>0</v>
          </cell>
        </row>
        <row r="5507">
          <cell r="AG5507">
            <v>5.4382174450147293E-2</v>
          </cell>
          <cell r="AI5507">
            <v>5.4382174450147293E-2</v>
          </cell>
        </row>
        <row r="5508">
          <cell r="AG5508">
            <v>5.4107252692593769E-3</v>
          </cell>
          <cell r="AI5508">
            <v>5.4107252692593769E-3</v>
          </cell>
        </row>
        <row r="5509">
          <cell r="AG5509">
            <v>0.15546162607013972</v>
          </cell>
          <cell r="AI5509">
            <v>0.15546162607013972</v>
          </cell>
        </row>
        <row r="5510">
          <cell r="AG5510">
            <v>0.16436049812178205</v>
          </cell>
          <cell r="AI5510">
            <v>0.16436049812178205</v>
          </cell>
        </row>
        <row r="5511">
          <cell r="AG5511">
            <v>0.2454180122947249</v>
          </cell>
          <cell r="AI5511">
            <v>0.2454180122947249</v>
          </cell>
        </row>
        <row r="5512">
          <cell r="AG5512">
            <v>6.62266772744768E-2</v>
          </cell>
          <cell r="AI5512">
            <v>6.62266772744768E-2</v>
          </cell>
        </row>
        <row r="5513">
          <cell r="AG5513">
            <v>0.52267033359994841</v>
          </cell>
          <cell r="AI5513">
            <v>0.52267033359994841</v>
          </cell>
        </row>
        <row r="5514">
          <cell r="AG5514">
            <v>0.32134111744171112</v>
          </cell>
          <cell r="AI5514">
            <v>0.32134111744171112</v>
          </cell>
        </row>
        <row r="5515">
          <cell r="AG5515">
            <v>1.5481829300019168E-2</v>
          </cell>
          <cell r="AI5515">
            <v>1.5481829300019168E-2</v>
          </cell>
        </row>
        <row r="5516">
          <cell r="AG5516">
            <v>0.11156536389462263</v>
          </cell>
          <cell r="AI5516">
            <v>0.11156536389462263</v>
          </cell>
        </row>
        <row r="5517">
          <cell r="AG5517">
            <v>5.1425816047040503E-2</v>
          </cell>
          <cell r="AI5517">
            <v>5.1425816047040503E-2</v>
          </cell>
        </row>
        <row r="5518">
          <cell r="AG5518">
            <v>9.2289082298333495E-3</v>
          </cell>
          <cell r="AI5518">
            <v>9.2289082298333495E-3</v>
          </cell>
        </row>
        <row r="5519">
          <cell r="AG5519">
            <v>2.3076922274552865E-3</v>
          </cell>
          <cell r="AI5519">
            <v>0</v>
          </cell>
        </row>
        <row r="5520">
          <cell r="AG5520">
            <v>2.3076922274552865E-3</v>
          </cell>
          <cell r="AI5520">
            <v>0</v>
          </cell>
        </row>
        <row r="5521">
          <cell r="AG5521">
            <v>2.3076922274552865E-3</v>
          </cell>
          <cell r="AI5521">
            <v>0</v>
          </cell>
        </row>
        <row r="5522">
          <cell r="AG5522">
            <v>2.3076922274552865E-3</v>
          </cell>
          <cell r="AI5522">
            <v>0</v>
          </cell>
        </row>
        <row r="5523">
          <cell r="AG5523">
            <v>2.3076922274552865E-3</v>
          </cell>
          <cell r="AI5523">
            <v>0</v>
          </cell>
        </row>
        <row r="5524">
          <cell r="AG5524">
            <v>2.3076922274552865E-3</v>
          </cell>
          <cell r="AI5524">
            <v>0</v>
          </cell>
        </row>
        <row r="5525">
          <cell r="AG5525">
            <v>3.0769229508363287E-3</v>
          </cell>
          <cell r="AI5525">
            <v>0</v>
          </cell>
        </row>
        <row r="5526">
          <cell r="AG5526">
            <v>3.0769229508363287E-3</v>
          </cell>
          <cell r="AI5526">
            <v>0</v>
          </cell>
        </row>
        <row r="5527">
          <cell r="AG5527">
            <v>2.6126233831857124E-3</v>
          </cell>
          <cell r="AI5527">
            <v>2.6126233831857124E-3</v>
          </cell>
        </row>
        <row r="5528">
          <cell r="AG5528">
            <v>3.2523385935270328E-2</v>
          </cell>
          <cell r="AI5528">
            <v>8.2975111648331962E-4</v>
          </cell>
        </row>
        <row r="5529">
          <cell r="AG5529">
            <v>1.7372802817325745E-2</v>
          </cell>
          <cell r="AI5529">
            <v>2.8212440956625028E-3</v>
          </cell>
        </row>
        <row r="5530">
          <cell r="AG5530">
            <v>3.2831592615583854E-2</v>
          </cell>
          <cell r="AI5530">
            <v>1.0400895960587152E-2</v>
          </cell>
        </row>
        <row r="5531">
          <cell r="AG5531">
            <v>0</v>
          </cell>
          <cell r="AI5531">
            <v>0</v>
          </cell>
        </row>
        <row r="5532">
          <cell r="AG5532">
            <v>7.9861659820644054E-3</v>
          </cell>
          <cell r="AI5532">
            <v>7.9861659820644054E-3</v>
          </cell>
        </row>
        <row r="5533">
          <cell r="AG5533">
            <v>0</v>
          </cell>
          <cell r="AI5533">
            <v>0</v>
          </cell>
        </row>
        <row r="5534">
          <cell r="AG5534">
            <v>0.29582523445234549</v>
          </cell>
          <cell r="AI5534">
            <v>0.29582523445234549</v>
          </cell>
        </row>
        <row r="5535">
          <cell r="AG5535">
            <v>0.51533998726580399</v>
          </cell>
          <cell r="AI5535">
            <v>0.51533998726580399</v>
          </cell>
        </row>
        <row r="5536">
          <cell r="AG5536">
            <v>0.18287444579424092</v>
          </cell>
          <cell r="AI5536">
            <v>0.18287444579424092</v>
          </cell>
        </row>
        <row r="5537">
          <cell r="AG5537">
            <v>0.1163818784270591</v>
          </cell>
          <cell r="AI5537">
            <v>0.1163818784270591</v>
          </cell>
        </row>
        <row r="5538">
          <cell r="AG5538">
            <v>6.5374786560633585E-2</v>
          </cell>
          <cell r="AI5538">
            <v>6.5374786560633585E-2</v>
          </cell>
        </row>
        <row r="5539">
          <cell r="AG5539">
            <v>5.8441428006079481E-2</v>
          </cell>
          <cell r="AI5539">
            <v>5.8441428006079481E-2</v>
          </cell>
        </row>
        <row r="5540">
          <cell r="AG5540">
            <v>4.8544352962119203E-2</v>
          </cell>
          <cell r="AI5540">
            <v>4.8544352962119203E-2</v>
          </cell>
        </row>
        <row r="5541">
          <cell r="AG5541">
            <v>3.5364138625084446E-2</v>
          </cell>
          <cell r="AI5541">
            <v>3.5364138625084446E-2</v>
          </cell>
        </row>
        <row r="5542">
          <cell r="AG5542">
            <v>9.9296996664802774E-3</v>
          </cell>
          <cell r="AI5542">
            <v>9.9296996664802774E-3</v>
          </cell>
        </row>
        <row r="5543">
          <cell r="AG5543">
            <v>2.9230768290849831E-3</v>
          </cell>
          <cell r="AI5543">
            <v>0</v>
          </cell>
        </row>
        <row r="5544">
          <cell r="AG5544">
            <v>2.9230768290849831E-3</v>
          </cell>
          <cell r="AI5544">
            <v>0</v>
          </cell>
        </row>
        <row r="5545">
          <cell r="AG5545">
            <v>2.9230768290849831E-3</v>
          </cell>
          <cell r="AI5545">
            <v>0</v>
          </cell>
        </row>
        <row r="5546">
          <cell r="AG5546">
            <v>2.9230768290849831E-3</v>
          </cell>
          <cell r="AI5546">
            <v>0</v>
          </cell>
        </row>
        <row r="5547">
          <cell r="AG5547">
            <v>2.9230768290849831E-3</v>
          </cell>
          <cell r="AI5547">
            <v>0</v>
          </cell>
        </row>
        <row r="5548">
          <cell r="AG5548">
            <v>2.9230768290849831E-3</v>
          </cell>
          <cell r="AI5548">
            <v>0</v>
          </cell>
        </row>
        <row r="5549">
          <cell r="AG5549">
            <v>2.9230768290849831E-3</v>
          </cell>
          <cell r="AI5549">
            <v>0</v>
          </cell>
        </row>
        <row r="5550">
          <cell r="AG5550">
            <v>2.9230768290849831E-3</v>
          </cell>
          <cell r="AI5550">
            <v>0</v>
          </cell>
        </row>
        <row r="5551">
          <cell r="AG5551">
            <v>2.9569259723029699E-3</v>
          </cell>
          <cell r="AI5551">
            <v>2.9569259723029699E-3</v>
          </cell>
        </row>
        <row r="5552">
          <cell r="AG5552">
            <v>5.7256374744891175E-2</v>
          </cell>
          <cell r="AI5552">
            <v>1.4607501495974211E-3</v>
          </cell>
        </row>
        <row r="5553">
          <cell r="AG5553">
            <v>0</v>
          </cell>
          <cell r="AI5553">
            <v>0</v>
          </cell>
        </row>
        <row r="5554">
          <cell r="AG5554">
            <v>4.8448809300777659E-3</v>
          </cell>
          <cell r="AI5554">
            <v>1.5348357627723763E-3</v>
          </cell>
        </row>
        <row r="5555">
          <cell r="AG5555">
            <v>0</v>
          </cell>
          <cell r="AI5555">
            <v>0</v>
          </cell>
        </row>
        <row r="5556">
          <cell r="AG5556">
            <v>0</v>
          </cell>
          <cell r="AI5556">
            <v>0</v>
          </cell>
        </row>
        <row r="5557">
          <cell r="AG5557">
            <v>1.144738936105231E-2</v>
          </cell>
          <cell r="AI5557">
            <v>1.144738936105231E-2</v>
          </cell>
        </row>
        <row r="5558">
          <cell r="AG5558">
            <v>5.1392099900706978E-2</v>
          </cell>
          <cell r="AI5558">
            <v>5.1392099900706978E-2</v>
          </cell>
        </row>
        <row r="5559">
          <cell r="AG5559">
            <v>3.6728260097466256E-2</v>
          </cell>
          <cell r="AI5559">
            <v>3.6728260097466256E-2</v>
          </cell>
        </row>
        <row r="5560">
          <cell r="AG5560">
            <v>5.0511887635799543E-2</v>
          </cell>
          <cell r="AI5560">
            <v>5.0511887635799543E-2</v>
          </cell>
        </row>
        <row r="5561">
          <cell r="AG5561">
            <v>0.32764653460761023</v>
          </cell>
          <cell r="AI5561">
            <v>0.32764653460761023</v>
          </cell>
        </row>
        <row r="5562">
          <cell r="AG5562">
            <v>0.27820192537734317</v>
          </cell>
          <cell r="AI5562">
            <v>0.27820192537734317</v>
          </cell>
        </row>
        <row r="5563">
          <cell r="AG5563">
            <v>0.18738969775200792</v>
          </cell>
          <cell r="AI5563">
            <v>0.18738969775200792</v>
          </cell>
        </row>
        <row r="5564">
          <cell r="AG5564">
            <v>6.4436950999298692E-2</v>
          </cell>
          <cell r="AI5564">
            <v>6.4436950999298692E-2</v>
          </cell>
        </row>
        <row r="5565">
          <cell r="AG5565">
            <v>4.2824716835139685E-2</v>
          </cell>
          <cell r="AI5565">
            <v>4.2824716835139685E-2</v>
          </cell>
        </row>
        <row r="5566">
          <cell r="AG5566">
            <v>8.2890955420294211E-3</v>
          </cell>
          <cell r="AI5566">
            <v>8.2890955420294211E-3</v>
          </cell>
        </row>
        <row r="5567">
          <cell r="AG5567">
            <v>2.9230767717728255E-3</v>
          </cell>
          <cell r="AI5567">
            <v>0</v>
          </cell>
        </row>
        <row r="5568">
          <cell r="AG5568">
            <v>2.9230767717728255E-3</v>
          </cell>
          <cell r="AI5568">
            <v>0</v>
          </cell>
        </row>
        <row r="5569">
          <cell r="AG5569">
            <v>2.9230767717728255E-3</v>
          </cell>
          <cell r="AI5569">
            <v>0</v>
          </cell>
        </row>
        <row r="5570">
          <cell r="AG5570">
            <v>2.9230767717728255E-3</v>
          </cell>
          <cell r="AI5570">
            <v>0</v>
          </cell>
        </row>
        <row r="5571">
          <cell r="AG5571">
            <v>2.9230767717728255E-3</v>
          </cell>
          <cell r="AI5571">
            <v>0</v>
          </cell>
        </row>
        <row r="5572">
          <cell r="AG5572">
            <v>2.9230767717728255E-3</v>
          </cell>
          <cell r="AI5572">
            <v>0</v>
          </cell>
        </row>
        <row r="5573">
          <cell r="AG5573">
            <v>2.9230767717728255E-3</v>
          </cell>
          <cell r="AI5573">
            <v>0</v>
          </cell>
        </row>
        <row r="5574">
          <cell r="AG5574">
            <v>2.9230767717728255E-3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3.9723367068554533E-2</v>
          </cell>
          <cell r="AI5576">
            <v>1.0134402439281539E-3</v>
          </cell>
        </row>
        <row r="5577">
          <cell r="AG5577">
            <v>0</v>
          </cell>
          <cell r="AI5577">
            <v>0</v>
          </cell>
        </row>
        <row r="5578">
          <cell r="AG5578">
            <v>3.8098415911137967E-2</v>
          </cell>
          <cell r="AI5578">
            <v>1.2069401103826941E-2</v>
          </cell>
        </row>
        <row r="5579">
          <cell r="AG5579">
            <v>4.6942139670881101E-4</v>
          </cell>
          <cell r="AI5579">
            <v>4.6942139670881101E-4</v>
          </cell>
        </row>
        <row r="5580">
          <cell r="AG5580">
            <v>0</v>
          </cell>
          <cell r="AI5580">
            <v>0</v>
          </cell>
        </row>
        <row r="5581">
          <cell r="AG5581">
            <v>4.7017638684366501E-3</v>
          </cell>
          <cell r="AI5581">
            <v>4.7017638684366501E-3</v>
          </cell>
        </row>
        <row r="5582">
          <cell r="AG5582">
            <v>3.5010398460932526E-2</v>
          </cell>
          <cell r="AI5582">
            <v>3.5010398460932526E-2</v>
          </cell>
        </row>
        <row r="5583">
          <cell r="AG5583">
            <v>4.9513394661957706E-2</v>
          </cell>
          <cell r="AI5583">
            <v>4.9513394661957706E-2</v>
          </cell>
        </row>
        <row r="5584">
          <cell r="AG5584">
            <v>5.3782180415673404E-2</v>
          </cell>
          <cell r="AI5584">
            <v>5.3782180415673404E-2</v>
          </cell>
        </row>
        <row r="5585">
          <cell r="AG5585">
            <v>7.3564314325430438E-2</v>
          </cell>
          <cell r="AI5585">
            <v>7.3564314325430438E-2</v>
          </cell>
        </row>
        <row r="5586">
          <cell r="AG5586">
            <v>7.7340892086887242E-2</v>
          </cell>
          <cell r="AI5586">
            <v>7.7340892086887242E-2</v>
          </cell>
        </row>
        <row r="5587">
          <cell r="AG5587">
            <v>0.33309417681625902</v>
          </cell>
          <cell r="AI5587">
            <v>0.33309417681625902</v>
          </cell>
        </row>
        <row r="5588">
          <cell r="AG5588">
            <v>0.26827829340257708</v>
          </cell>
          <cell r="AI5588">
            <v>0.26827829340257708</v>
          </cell>
        </row>
        <row r="5589">
          <cell r="AG5589">
            <v>8.3429559655839231E-2</v>
          </cell>
          <cell r="AI5589">
            <v>8.3429559655839231E-2</v>
          </cell>
        </row>
        <row r="5590">
          <cell r="AG5590">
            <v>0</v>
          </cell>
          <cell r="AI5590">
            <v>0</v>
          </cell>
        </row>
        <row r="5591">
          <cell r="AG5591">
            <v>2.8461538255214686E-3</v>
          </cell>
          <cell r="AI5591">
            <v>0</v>
          </cell>
        </row>
        <row r="5592">
          <cell r="AG5592">
            <v>2.8461538255214686E-3</v>
          </cell>
          <cell r="AI5592">
            <v>0</v>
          </cell>
        </row>
        <row r="5593">
          <cell r="AG5593">
            <v>2.8461538255214686E-3</v>
          </cell>
          <cell r="AI5593">
            <v>0</v>
          </cell>
        </row>
        <row r="5594">
          <cell r="AG5594">
            <v>2.8461538255214686E-3</v>
          </cell>
          <cell r="AI5594">
            <v>0</v>
          </cell>
        </row>
        <row r="5595">
          <cell r="AG5595">
            <v>2.8461538255214686E-3</v>
          </cell>
          <cell r="AI5595">
            <v>0</v>
          </cell>
        </row>
        <row r="5596">
          <cell r="AG5596">
            <v>2.8461538255214686E-3</v>
          </cell>
          <cell r="AI5596">
            <v>0</v>
          </cell>
        </row>
        <row r="5597">
          <cell r="AG5597">
            <v>2.8461538255214686E-3</v>
          </cell>
          <cell r="AI5597">
            <v>0</v>
          </cell>
        </row>
        <row r="5598">
          <cell r="AG5598">
            <v>2.8461538255214686E-3</v>
          </cell>
          <cell r="AI5598">
            <v>0</v>
          </cell>
        </row>
        <row r="5599">
          <cell r="AG5599">
            <v>2.9972388595005503E-3</v>
          </cell>
          <cell r="AI5599">
            <v>2.9972388595005503E-3</v>
          </cell>
        </row>
        <row r="5600">
          <cell r="AG5600">
            <v>3.4118943337044655E-2</v>
          </cell>
          <cell r="AI5600">
            <v>8.7045768799990134E-4</v>
          </cell>
        </row>
        <row r="5601">
          <cell r="AG5601">
            <v>0</v>
          </cell>
          <cell r="AI5601">
            <v>0</v>
          </cell>
        </row>
        <row r="5602">
          <cell r="AG5602">
            <v>3.9010025986971919E-3</v>
          </cell>
          <cell r="AI5602">
            <v>1.2358194939276498E-3</v>
          </cell>
        </row>
        <row r="5603">
          <cell r="AG5603">
            <v>4.4652343680873334E-3</v>
          </cell>
          <cell r="AI5603">
            <v>4.4652343680873334E-3</v>
          </cell>
        </row>
        <row r="5604">
          <cell r="AG5604">
            <v>2.175020249512355E-2</v>
          </cell>
          <cell r="AI5604">
            <v>2.175020249512355E-2</v>
          </cell>
        </row>
        <row r="5605">
          <cell r="AG5605">
            <v>6.2400342707878264E-3</v>
          </cell>
          <cell r="AI5605">
            <v>6.2400342707878264E-3</v>
          </cell>
        </row>
        <row r="5606">
          <cell r="AG5606">
            <v>2.5912925912639464E-2</v>
          </cell>
          <cell r="AI5606">
            <v>2.5912925912639464E-2</v>
          </cell>
        </row>
        <row r="5607">
          <cell r="AG5607">
            <v>6.7257797805024236E-2</v>
          </cell>
          <cell r="AI5607">
            <v>6.7257797805024236E-2</v>
          </cell>
        </row>
        <row r="5608">
          <cell r="AG5608">
            <v>0.32804638234284023</v>
          </cell>
          <cell r="AI5608">
            <v>0.32804638234284023</v>
          </cell>
        </row>
        <row r="5609">
          <cell r="AG5609">
            <v>0.11823584016945933</v>
          </cell>
          <cell r="AI5609">
            <v>0.11823584016945933</v>
          </cell>
        </row>
        <row r="5610">
          <cell r="AG5610">
            <v>0.32445610521396995</v>
          </cell>
          <cell r="AI5610">
            <v>0.32445610521396995</v>
          </cell>
        </row>
        <row r="5611">
          <cell r="AG5611">
            <v>0.33069460077589735</v>
          </cell>
          <cell r="AI5611">
            <v>0.33069460077589735</v>
          </cell>
        </row>
        <row r="5612">
          <cell r="AG5612">
            <v>0.15045529205149585</v>
          </cell>
          <cell r="AI5612">
            <v>0.15045529205149585</v>
          </cell>
        </row>
        <row r="5613">
          <cell r="AG5613">
            <v>3.5203144836466256E-2</v>
          </cell>
          <cell r="AI5613">
            <v>3.5203144836466256E-2</v>
          </cell>
        </row>
        <row r="5614">
          <cell r="AG5614">
            <v>3.6397826284949E-3</v>
          </cell>
          <cell r="AI5614">
            <v>3.6397826284949E-3</v>
          </cell>
        </row>
        <row r="5615">
          <cell r="AG5615">
            <v>3.1538460117120012E-3</v>
          </cell>
          <cell r="AI5615">
            <v>0</v>
          </cell>
        </row>
        <row r="5616">
          <cell r="AG5616">
            <v>3.1538460117120012E-3</v>
          </cell>
          <cell r="AI5616">
            <v>0</v>
          </cell>
        </row>
        <row r="5617">
          <cell r="AG5617">
            <v>3.1538460117120012E-3</v>
          </cell>
          <cell r="AI5617">
            <v>0</v>
          </cell>
        </row>
        <row r="5618">
          <cell r="AG5618">
            <v>3.1538460117120012E-3</v>
          </cell>
          <cell r="AI5618">
            <v>0</v>
          </cell>
        </row>
        <row r="5619">
          <cell r="AG5619">
            <v>3.1538460117120012E-3</v>
          </cell>
          <cell r="AI5619">
            <v>0</v>
          </cell>
        </row>
        <row r="5620">
          <cell r="AG5620">
            <v>3.1538460117120012E-3</v>
          </cell>
          <cell r="AI5620">
            <v>0</v>
          </cell>
        </row>
        <row r="5621">
          <cell r="AG5621">
            <v>3.1538460117120012E-3</v>
          </cell>
          <cell r="AI5621">
            <v>0</v>
          </cell>
        </row>
        <row r="5622">
          <cell r="AG5622">
            <v>3.1538460117120012E-3</v>
          </cell>
          <cell r="AI5622">
            <v>0</v>
          </cell>
        </row>
        <row r="5623">
          <cell r="AG5623">
            <v>2.6261618407872112E-3</v>
          </cell>
          <cell r="AI5623">
            <v>2.6261618407872112E-3</v>
          </cell>
        </row>
        <row r="5624">
          <cell r="AG5624">
            <v>3.834877230997627E-2</v>
          </cell>
          <cell r="AI5624">
            <v>9.7837096983988841E-4</v>
          </cell>
        </row>
        <row r="5625">
          <cell r="AG5625">
            <v>3.5298656382960439E-2</v>
          </cell>
          <cell r="AI5625">
            <v>5.7323004786498976E-3</v>
          </cell>
        </row>
        <row r="5626">
          <cell r="AG5626">
            <v>5.2190376718867643E-3</v>
          </cell>
          <cell r="AI5626">
            <v>1.6533668797386757E-3</v>
          </cell>
        </row>
        <row r="5627">
          <cell r="AG5627">
            <v>5.1023385846204992E-3</v>
          </cell>
          <cell r="AI5627">
            <v>5.1023385846204992E-3</v>
          </cell>
        </row>
        <row r="5628">
          <cell r="AG5628">
            <v>2.4251122859260885E-3</v>
          </cell>
          <cell r="AI5628">
            <v>2.4251122859260885E-3</v>
          </cell>
        </row>
        <row r="5629">
          <cell r="AG5629">
            <v>2.8308357434839119E-2</v>
          </cell>
          <cell r="AI5629">
            <v>2.8308357434839119E-2</v>
          </cell>
        </row>
        <row r="5630">
          <cell r="AG5630">
            <v>7.6134317396414977E-2</v>
          </cell>
          <cell r="AI5630">
            <v>7.6134317396414977E-2</v>
          </cell>
        </row>
        <row r="5631">
          <cell r="AG5631">
            <v>9.6317892250353879E-2</v>
          </cell>
          <cell r="AI5631">
            <v>9.6317892250353879E-2</v>
          </cell>
        </row>
        <row r="5632">
          <cell r="AG5632">
            <v>0.35901082816294522</v>
          </cell>
          <cell r="AI5632">
            <v>0.35901082816294522</v>
          </cell>
        </row>
        <row r="5633">
          <cell r="AG5633">
            <v>0.42423654487353785</v>
          </cell>
          <cell r="AI5633">
            <v>0.42423654487353785</v>
          </cell>
        </row>
        <row r="5634">
          <cell r="AG5634">
            <v>0.22658692813692594</v>
          </cell>
          <cell r="AI5634">
            <v>0.22658692813692594</v>
          </cell>
        </row>
        <row r="5635">
          <cell r="AG5635">
            <v>0.12763796710672834</v>
          </cell>
          <cell r="AI5635">
            <v>0.12763796710672834</v>
          </cell>
        </row>
        <row r="5636">
          <cell r="AG5636">
            <v>1.7711784493800703E-2</v>
          </cell>
          <cell r="AI5636">
            <v>1.7711784493800703E-2</v>
          </cell>
        </row>
        <row r="5637">
          <cell r="AG5637">
            <v>1.3645338880146431E-2</v>
          </cell>
          <cell r="AI5637">
            <v>1.3645338880146431E-2</v>
          </cell>
        </row>
        <row r="5638">
          <cell r="AG5638">
            <v>3.8120543657413309E-3</v>
          </cell>
          <cell r="AI5638">
            <v>3.8120543657413309E-3</v>
          </cell>
        </row>
        <row r="5639">
          <cell r="AG5639">
            <v>3.3846153089633359E-3</v>
          </cell>
          <cell r="AI5639">
            <v>0</v>
          </cell>
        </row>
        <row r="5640">
          <cell r="AG5640">
            <v>3.3846153089633359E-3</v>
          </cell>
          <cell r="AI5640">
            <v>0</v>
          </cell>
        </row>
        <row r="5641">
          <cell r="AG5641">
            <v>3.3846153089633359E-3</v>
          </cell>
          <cell r="AI5641">
            <v>0</v>
          </cell>
        </row>
        <row r="5642">
          <cell r="AG5642">
            <v>3.3846153089633359E-3</v>
          </cell>
          <cell r="AI5642">
            <v>0</v>
          </cell>
        </row>
        <row r="5643">
          <cell r="AG5643">
            <v>3.3846153089633359E-3</v>
          </cell>
          <cell r="AI5643">
            <v>0</v>
          </cell>
        </row>
        <row r="5644">
          <cell r="AG5644">
            <v>3.3846153089633359E-3</v>
          </cell>
          <cell r="AI5644">
            <v>0</v>
          </cell>
        </row>
        <row r="5645">
          <cell r="AG5645">
            <v>3.3846153089633359E-3</v>
          </cell>
          <cell r="AI5645">
            <v>0</v>
          </cell>
        </row>
        <row r="5646">
          <cell r="AG5646">
            <v>3.3846153089633359E-3</v>
          </cell>
          <cell r="AI5646">
            <v>0</v>
          </cell>
        </row>
        <row r="5647">
          <cell r="AG5647">
            <v>2.5357003796221984E-3</v>
          </cell>
          <cell r="AI5647">
            <v>2.5357003796221984E-3</v>
          </cell>
        </row>
        <row r="5648">
          <cell r="AG5648">
            <v>7.4343701643647564E-2</v>
          </cell>
          <cell r="AI5648">
            <v>1.8966896486451769E-3</v>
          </cell>
        </row>
        <row r="5649">
          <cell r="AG5649">
            <v>7.2129136668190569E-2</v>
          </cell>
          <cell r="AI5649">
            <v>1.1713360422615495E-2</v>
          </cell>
        </row>
        <row r="5650">
          <cell r="AG5650">
            <v>0</v>
          </cell>
          <cell r="AI5650">
            <v>0</v>
          </cell>
        </row>
        <row r="5651">
          <cell r="AG5651">
            <v>0</v>
          </cell>
          <cell r="AI5651">
            <v>0</v>
          </cell>
        </row>
        <row r="5652">
          <cell r="AG5652">
            <v>0</v>
          </cell>
          <cell r="AI5652">
            <v>0</v>
          </cell>
        </row>
        <row r="5653">
          <cell r="AG5653">
            <v>1.5578241890809336E-2</v>
          </cell>
          <cell r="AI5653">
            <v>1.5578241890809336E-2</v>
          </cell>
        </row>
        <row r="5654">
          <cell r="AG5654">
            <v>5.1271064933067906E-5</v>
          </cell>
          <cell r="AI5654">
            <v>5.1271064933067906E-5</v>
          </cell>
        </row>
        <row r="5655">
          <cell r="AG5655">
            <v>3.6086695698649904E-2</v>
          </cell>
          <cell r="AI5655">
            <v>3.6086695698649904E-2</v>
          </cell>
        </row>
        <row r="5656">
          <cell r="AG5656">
            <v>3.6069563413497804E-2</v>
          </cell>
          <cell r="AI5656">
            <v>3.6069563413497804E-2</v>
          </cell>
        </row>
        <row r="5657">
          <cell r="AG5657">
            <v>0.2139277937856168</v>
          </cell>
          <cell r="AI5657">
            <v>0.2139277937856168</v>
          </cell>
        </row>
        <row r="5658">
          <cell r="AG5658">
            <v>0.36759585500452374</v>
          </cell>
          <cell r="AI5658">
            <v>0.36759585500452374</v>
          </cell>
        </row>
        <row r="5659">
          <cell r="AG5659">
            <v>0.33575878447984497</v>
          </cell>
          <cell r="AI5659">
            <v>0.33575878447984497</v>
          </cell>
        </row>
        <row r="5660">
          <cell r="AG5660">
            <v>0.15330647942893041</v>
          </cell>
          <cell r="AI5660">
            <v>0.15330647942893041</v>
          </cell>
        </row>
        <row r="5661">
          <cell r="AG5661">
            <v>3.4908535054039555E-2</v>
          </cell>
          <cell r="AI5661">
            <v>3.4908535054039555E-2</v>
          </cell>
        </row>
        <row r="5662">
          <cell r="AG5662">
            <v>3.0538220622976114E-3</v>
          </cell>
          <cell r="AI5662">
            <v>3.0538220622976114E-3</v>
          </cell>
        </row>
        <row r="5663">
          <cell r="AG5663">
            <v>2.5384614673944618E-3</v>
          </cell>
          <cell r="AI5663">
            <v>0</v>
          </cell>
        </row>
        <row r="5664">
          <cell r="AG5664">
            <v>2.5384614673944618E-3</v>
          </cell>
          <cell r="AI5664">
            <v>0</v>
          </cell>
        </row>
        <row r="5665">
          <cell r="AG5665">
            <v>2.5384614673944618E-3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64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F3" sqref="F3"/>
    </sheetView>
  </sheetViews>
  <sheetFormatPr defaultRowHeight="15" x14ac:dyDescent="0.25"/>
  <cols>
    <col min="1" max="1" width="9.140625" style="6"/>
    <col min="2" max="2" width="18.5703125" customWidth="1"/>
    <col min="3" max="3" width="11.85546875" customWidth="1"/>
    <col min="4" max="4" width="14.85546875" customWidth="1"/>
    <col min="5" max="5" width="10.85546875" customWidth="1"/>
    <col min="6" max="8" width="12.7109375" customWidth="1"/>
    <col min="9" max="10" width="11.7109375" style="7" customWidth="1"/>
    <col min="11" max="11" width="14.85546875" style="7" customWidth="1"/>
    <col min="12" max="12" width="11.7109375" style="7" customWidth="1"/>
    <col min="13" max="13" width="10.5703125" style="6" customWidth="1"/>
    <col min="14" max="14" width="11.140625" style="6" customWidth="1"/>
    <col min="15" max="15" width="27.28515625" bestFit="1" customWidth="1"/>
    <col min="17" max="18" width="11.140625" style="6" customWidth="1"/>
    <col min="19" max="29" width="2.85546875" customWidth="1"/>
    <col min="30" max="31" width="7.7109375" customWidth="1"/>
    <col min="32" max="32" width="13" customWidth="1"/>
    <col min="33" max="33" width="15" bestFit="1" customWidth="1"/>
    <col min="35" max="35" width="17.85546875" customWidth="1"/>
    <col min="36" max="36" width="21.7109375" bestFit="1" customWidth="1"/>
    <col min="37" max="38" width="11.28515625" customWidth="1"/>
    <col min="39" max="44" width="3.140625" customWidth="1"/>
    <col min="45" max="47" width="4.5703125" customWidth="1"/>
    <col min="48" max="48" width="15" bestFit="1" customWidth="1"/>
    <col min="50" max="50" width="17.85546875" customWidth="1"/>
    <col min="51" max="51" width="21.7109375" bestFit="1" customWidth="1"/>
    <col min="52" max="59" width="3.140625" customWidth="1"/>
    <col min="60" max="62" width="4.5703125" customWidth="1"/>
    <col min="63" max="63" width="15" bestFit="1" customWidth="1"/>
  </cols>
  <sheetData>
    <row r="1" spans="1:45" ht="46.5" x14ac:dyDescent="0.35">
      <c r="B1" t="s">
        <v>20</v>
      </c>
      <c r="C1">
        <v>130</v>
      </c>
      <c r="E1" s="5">
        <f>C1</f>
        <v>130</v>
      </c>
      <c r="F1" s="5"/>
      <c r="I1"/>
      <c r="J1"/>
      <c r="K1" s="7">
        <f>AVERAGE(K3:K8761)</f>
        <v>16.05440972222274</v>
      </c>
      <c r="M1" s="10"/>
      <c r="N1" s="10"/>
      <c r="O1" s="6"/>
      <c r="P1" s="10"/>
      <c r="Q1" s="10"/>
      <c r="AD1" s="11"/>
      <c r="AE1" s="13" t="s">
        <v>25</v>
      </c>
      <c r="AF1" s="14"/>
      <c r="AG1" s="14" t="s">
        <v>26</v>
      </c>
      <c r="AH1" s="14"/>
      <c r="AI1" s="14" t="s">
        <v>27</v>
      </c>
      <c r="AJ1" s="14"/>
      <c r="AK1" s="14" t="s">
        <v>28</v>
      </c>
      <c r="AL1" s="14"/>
      <c r="AS1" s="21"/>
    </row>
    <row r="2" spans="1:45" s="11" customFormat="1" ht="72" customHeight="1" x14ac:dyDescent="0.25">
      <c r="A2" s="9" t="s">
        <v>1</v>
      </c>
      <c r="B2" s="8" t="s">
        <v>0</v>
      </c>
      <c r="C2" s="8" t="s">
        <v>29</v>
      </c>
      <c r="D2" s="8"/>
      <c r="E2" s="9" t="s">
        <v>30</v>
      </c>
      <c r="F2" s="9"/>
      <c r="G2" s="9" t="s">
        <v>31</v>
      </c>
      <c r="H2" s="9"/>
      <c r="I2" s="15" t="s">
        <v>32</v>
      </c>
      <c r="J2" s="15"/>
      <c r="K2" s="15" t="s">
        <v>33</v>
      </c>
      <c r="L2" s="15"/>
      <c r="M2" s="8" t="s">
        <v>21</v>
      </c>
      <c r="N2" s="8"/>
      <c r="O2" s="8"/>
      <c r="P2" s="8"/>
      <c r="Q2" s="10" t="s">
        <v>11</v>
      </c>
      <c r="R2" s="19"/>
      <c r="S2"/>
      <c r="T2"/>
      <c r="U2"/>
      <c r="V2"/>
      <c r="W2"/>
      <c r="X2"/>
      <c r="Y2"/>
      <c r="Z2"/>
      <c r="AA2"/>
      <c r="AB2"/>
      <c r="AC2"/>
      <c r="AD2"/>
      <c r="AE2" s="12">
        <f>SUM(M3:M8761)*COUNT($A$3:$A$8761)/COUNT(M3:M8761)</f>
        <v>0.87808351139601226</v>
      </c>
      <c r="AF2" s="12"/>
      <c r="AG2" s="12">
        <f>AVERAGE(K3:K8761)</f>
        <v>16.05440972222274</v>
      </c>
      <c r="AH2" s="12"/>
      <c r="AI2" s="25">
        <f>AG2/E1</f>
        <v>0.12349545940171339</v>
      </c>
      <c r="AJ2" s="25"/>
      <c r="AK2" s="25">
        <f>AF9</f>
        <v>0.22300000000000006</v>
      </c>
      <c r="AL2" s="25"/>
      <c r="AM2"/>
      <c r="AN2"/>
      <c r="AO2"/>
      <c r="AP2"/>
      <c r="AQ2"/>
      <c r="AR2"/>
    </row>
    <row r="3" spans="1:45" x14ac:dyDescent="0.25">
      <c r="A3" s="6">
        <v>0</v>
      </c>
      <c r="B3" s="1">
        <v>42370</v>
      </c>
      <c r="C3" s="2">
        <f>IF([2]Analysis!AG3="Data Error","Data Error",[2]Analysis!AI3*C$1)</f>
        <v>0</v>
      </c>
      <c r="D3" s="2"/>
      <c r="E3" s="3">
        <f>IF(C3="Data Error","Data Error",INDEX('[2]BAAL Adj Cap'!$CB$65:$CY$72,MONTH($B3),$A3+1))</f>
        <v>0</v>
      </c>
      <c r="F3" s="3"/>
      <c r="G3" s="31">
        <f>IF(C3="Data Error","Data Error",E3*E$1-C3)</f>
        <v>0</v>
      </c>
      <c r="H3" s="31"/>
      <c r="I3" s="23">
        <f>IF(E3="Data Error","Data Error",E3)</f>
        <v>0</v>
      </c>
      <c r="J3" s="23"/>
      <c r="K3" s="7">
        <f>IF(C3="Data Error","Data Error",C$1*MAX(0,MIN(AF$9,E3*AF$10)))</f>
        <v>0</v>
      </c>
      <c r="M3" s="20">
        <f>IF(C3="Data Error","Data Error",IF(C3&lt;=K3,0,1-IFERROR(INDEX(BAAL!$C:$D,MATCH(ROUNDUP(C3-K3,0),BAAL!$B:$B,0),MATCH(LEFT(M$2,4),BAAL!$C$2:$D$2,0)),0)))</f>
        <v>0</v>
      </c>
      <c r="N3" s="20"/>
      <c r="O3" s="26"/>
      <c r="P3" s="26"/>
      <c r="Q3" s="6">
        <f>MONTH(B3)</f>
        <v>1</v>
      </c>
      <c r="R3" s="20"/>
      <c r="AE3" s="2" t="b">
        <f>AE2&lt;0.88</f>
        <v>1</v>
      </c>
      <c r="AF3" s="2"/>
      <c r="AG3" s="2"/>
    </row>
    <row r="4" spans="1:45" x14ac:dyDescent="0.25">
      <c r="A4" s="6">
        <v>1</v>
      </c>
      <c r="B4" s="4">
        <v>42370.041666666664</v>
      </c>
      <c r="C4" s="2">
        <f>IF([2]Analysis!AG4="Data Error","Data Error",[2]Analysis!AI4*C$1)</f>
        <v>0</v>
      </c>
      <c r="D4" s="2"/>
      <c r="E4" s="3">
        <f>IF(C4="Data Error","Data Error",INDEX('[2]BAAL Adj Cap'!$CB$65:$CY$72,MONTH($B4),$A4+1))</f>
        <v>0</v>
      </c>
      <c r="F4" s="3"/>
      <c r="G4" s="31">
        <f t="shared" ref="G4:G67" si="0">IF(C4="Data Error","Data Error",E4*E$1-C4)</f>
        <v>0</v>
      </c>
      <c r="H4" s="31"/>
      <c r="I4" s="23">
        <f t="shared" ref="I4:I67" si="1">IF(E4="Data Error","Data Error",E4)</f>
        <v>0</v>
      </c>
      <c r="J4" s="23"/>
      <c r="K4" s="7">
        <f t="shared" ref="K4:K67" si="2">IF(C4="Data Error","Data Error",C$1*MAX(0,MIN(AF$9,E4*AF$10)))</f>
        <v>0</v>
      </c>
      <c r="M4" s="20">
        <f>IF(C4="Data Error","Data Error",IF(C4&lt;=K4,0,1-IFERROR(INDEX(BAAL!$C:$D,MATCH(ROUNDUP(C4-K4,0),BAAL!$B:$B,0),MATCH(LEFT(M$2,4),BAAL!$C$2:$D$2,0)),0)))</f>
        <v>0</v>
      </c>
      <c r="N4" s="20"/>
      <c r="O4" s="26"/>
      <c r="P4" s="26"/>
      <c r="Q4" s="6">
        <f t="shared" ref="Q4:Q67" si="3">MONTH(B4)</f>
        <v>1</v>
      </c>
      <c r="R4" s="20"/>
      <c r="AF4" s="3"/>
    </row>
    <row r="5" spans="1:45" x14ac:dyDescent="0.25">
      <c r="A5" s="6">
        <v>2</v>
      </c>
      <c r="B5" s="4">
        <v>42370.083333333336</v>
      </c>
      <c r="C5" s="2">
        <f>IF([2]Analysis!AG5="Data Error","Data Error",[2]Analysis!AI5*C$1)</f>
        <v>0</v>
      </c>
      <c r="D5" s="2"/>
      <c r="E5" s="3">
        <f>IF(C5="Data Error","Data Error",INDEX('[2]BAAL Adj Cap'!$CB$65:$CY$72,MONTH($B5),$A5+1))</f>
        <v>0</v>
      </c>
      <c r="F5" s="3"/>
      <c r="G5" s="31">
        <f t="shared" si="0"/>
        <v>0</v>
      </c>
      <c r="H5" s="31"/>
      <c r="I5" s="23">
        <f t="shared" si="1"/>
        <v>0</v>
      </c>
      <c r="J5" s="23"/>
      <c r="K5" s="7">
        <f t="shared" si="2"/>
        <v>0</v>
      </c>
      <c r="M5" s="20">
        <f>IF(C5="Data Error","Data Error",IF(C5&lt;=K5,0,1-IFERROR(INDEX(BAAL!$C:$D,MATCH(ROUNDUP(C5-K5,0),BAAL!$B:$B,0),MATCH(LEFT(M$2,4),BAAL!$C$2:$D$2,0)),0)))</f>
        <v>0</v>
      </c>
      <c r="N5" s="20"/>
      <c r="O5" s="26"/>
      <c r="P5" s="26"/>
      <c r="Q5" s="6">
        <f t="shared" si="3"/>
        <v>1</v>
      </c>
      <c r="R5" s="20"/>
      <c r="AE5" s="28" t="s">
        <v>4</v>
      </c>
      <c r="AF5" t="s">
        <v>12</v>
      </c>
      <c r="AG5" t="s">
        <v>12</v>
      </c>
      <c r="AH5" t="s">
        <v>13</v>
      </c>
    </row>
    <row r="6" spans="1:45" x14ac:dyDescent="0.25">
      <c r="A6" s="6">
        <v>3</v>
      </c>
      <c r="B6" s="4">
        <v>42370.125</v>
      </c>
      <c r="C6" s="2">
        <f>IF([2]Analysis!AG6="Data Error","Data Error",[2]Analysis!AI6*C$1)</f>
        <v>0</v>
      </c>
      <c r="D6" s="2"/>
      <c r="E6" s="3">
        <f>IF(C6="Data Error","Data Error",INDEX('[2]BAAL Adj Cap'!$CB$65:$CY$72,MONTH($B6),$A6+1))</f>
        <v>0</v>
      </c>
      <c r="F6" s="3"/>
      <c r="G6" s="31">
        <f t="shared" si="0"/>
        <v>0</v>
      </c>
      <c r="H6" s="31"/>
      <c r="I6" s="23">
        <f t="shared" si="1"/>
        <v>0</v>
      </c>
      <c r="J6" s="23"/>
      <c r="K6" s="7">
        <f t="shared" si="2"/>
        <v>0</v>
      </c>
      <c r="M6" s="20">
        <f>IF(C6="Data Error","Data Error",IF(C6&lt;=K6,0,1-IFERROR(INDEX(BAAL!$C:$D,MATCH(ROUNDUP(C6-K6,0),BAAL!$B:$B,0),MATCH(LEFT(M$2,4),BAAL!$C$2:$D$2,0)),0)))</f>
        <v>0</v>
      </c>
      <c r="N6" s="20"/>
      <c r="O6" s="26"/>
      <c r="P6" s="26"/>
      <c r="Q6" s="6">
        <f t="shared" si="3"/>
        <v>1</v>
      </c>
      <c r="R6" s="20"/>
    </row>
    <row r="7" spans="1:45" x14ac:dyDescent="0.25">
      <c r="A7" s="6">
        <v>4</v>
      </c>
      <c r="B7" s="4">
        <v>42370.166666666664</v>
      </c>
      <c r="C7" s="2">
        <f>IF([2]Analysis!AG7="Data Error","Data Error",[2]Analysis!AI7*C$1)</f>
        <v>0</v>
      </c>
      <c r="D7" s="2"/>
      <c r="E7" s="3">
        <f>IF(C7="Data Error","Data Error",INDEX('[2]BAAL Adj Cap'!$CB$65:$CY$72,MONTH($B7),$A7+1))</f>
        <v>0</v>
      </c>
      <c r="F7" s="3"/>
      <c r="G7" s="31">
        <f t="shared" si="0"/>
        <v>0</v>
      </c>
      <c r="H7" s="31"/>
      <c r="I7" s="23">
        <f t="shared" si="1"/>
        <v>0</v>
      </c>
      <c r="J7" s="23"/>
      <c r="K7" s="7">
        <f t="shared" si="2"/>
        <v>0</v>
      </c>
      <c r="M7" s="20">
        <f>IF(C7="Data Error","Data Error",IF(C7&lt;=K7,0,1-IFERROR(INDEX(BAAL!$C:$D,MATCH(ROUNDUP(C7-K7,0),BAAL!$B:$B,0),MATCH(LEFT(M$2,4),BAAL!$C$2:$D$2,0)),0)))</f>
        <v>0</v>
      </c>
      <c r="N7" s="20"/>
      <c r="O7" s="26"/>
      <c r="P7" s="26"/>
      <c r="Q7" s="6">
        <f t="shared" si="3"/>
        <v>1</v>
      </c>
      <c r="R7" s="20"/>
    </row>
    <row r="8" spans="1:45" x14ac:dyDescent="0.25">
      <c r="A8" s="6">
        <v>5</v>
      </c>
      <c r="B8" s="4">
        <v>42370.208333333336</v>
      </c>
      <c r="C8" s="2">
        <f>IF([2]Analysis!AG8="Data Error","Data Error",[2]Analysis!AI8*C$1)</f>
        <v>0</v>
      </c>
      <c r="D8" s="2"/>
      <c r="E8" s="3">
        <f>IF(C8="Data Error","Data Error",INDEX('[2]BAAL Adj Cap'!$CB$65:$CY$72,MONTH($B8),$A8+1))</f>
        <v>0</v>
      </c>
      <c r="F8" s="3"/>
      <c r="G8" s="31">
        <f t="shared" si="0"/>
        <v>0</v>
      </c>
      <c r="H8" s="31"/>
      <c r="I8" s="23">
        <f t="shared" si="1"/>
        <v>0</v>
      </c>
      <c r="J8" s="23"/>
      <c r="K8" s="7">
        <f t="shared" si="2"/>
        <v>0</v>
      </c>
      <c r="M8" s="20">
        <f>IF(C8="Data Error","Data Error",IF(C8&lt;=K8,0,1-IFERROR(INDEX(BAAL!$C:$D,MATCH(ROUNDUP(C8-K8,0),BAAL!$B:$B,0),MATCH(LEFT(M$2,4),BAAL!$C$2:$D$2,0)),0)))</f>
        <v>0</v>
      </c>
      <c r="N8" s="20"/>
      <c r="O8" s="26"/>
      <c r="P8" s="26"/>
      <c r="Q8" s="6">
        <f t="shared" si="3"/>
        <v>1</v>
      </c>
      <c r="R8" s="20"/>
      <c r="AE8" t="s">
        <v>8</v>
      </c>
      <c r="AF8">
        <f>-0.01*C1</f>
        <v>-1.3</v>
      </c>
      <c r="AH8" t="s">
        <v>18</v>
      </c>
    </row>
    <row r="9" spans="1:45" x14ac:dyDescent="0.25">
      <c r="A9" s="6">
        <v>6</v>
      </c>
      <c r="B9" s="4">
        <v>42370.25</v>
      </c>
      <c r="C9" s="2">
        <f>IF([2]Analysis!AG9="Data Error","Data Error",[2]Analysis!AI9*C$1)</f>
        <v>5.5470995104223965E-2</v>
      </c>
      <c r="D9" s="2"/>
      <c r="E9" s="3">
        <f>IF(C9="Data Error","Data Error",INDEX('[2]BAAL Adj Cap'!$CB$65:$CY$72,MONTH($B9),$A9+1))</f>
        <v>4.4999999999999998E-2</v>
      </c>
      <c r="F9" s="3"/>
      <c r="G9" s="31">
        <f t="shared" si="0"/>
        <v>5.794529004895776</v>
      </c>
      <c r="H9" s="31"/>
      <c r="I9" s="23">
        <f t="shared" si="1"/>
        <v>4.4999999999999998E-2</v>
      </c>
      <c r="J9" s="23"/>
      <c r="K9" s="7">
        <f t="shared" si="2"/>
        <v>5.85</v>
      </c>
      <c r="M9" s="20">
        <f>IF(C9="Data Error","Data Error",IF(C9&lt;=K9,0,1-IFERROR(INDEX(BAAL!$C:$D,MATCH(ROUNDUP(C9-K9,0),BAAL!$B:$B,0),MATCH(LEFT(M$2,4),BAAL!$C$2:$D$2,0)),0)))</f>
        <v>0</v>
      </c>
      <c r="N9" s="20"/>
      <c r="O9" s="26"/>
      <c r="P9" s="26"/>
      <c r="Q9" s="6">
        <f t="shared" si="3"/>
        <v>1</v>
      </c>
      <c r="R9" s="20"/>
      <c r="AE9" t="s">
        <v>3</v>
      </c>
      <c r="AF9" s="24">
        <v>0.22300000000000006</v>
      </c>
      <c r="AG9" s="24"/>
      <c r="AH9" t="s">
        <v>15</v>
      </c>
    </row>
    <row r="10" spans="1:45" x14ac:dyDescent="0.25">
      <c r="A10" s="6">
        <v>7</v>
      </c>
      <c r="B10" s="4">
        <v>42370.291666666664</v>
      </c>
      <c r="C10" s="2">
        <f>IF([2]Analysis!AG10="Data Error","Data Error",[2]Analysis!AI10*C$1)</f>
        <v>3.8958507711243997</v>
      </c>
      <c r="D10" s="2"/>
      <c r="E10" s="3">
        <f>IF(C10="Data Error","Data Error",INDEX('[2]BAAL Adj Cap'!$CB$65:$CY$72,MONTH($B10),$A10+1))</f>
        <v>0.28874999999999995</v>
      </c>
      <c r="F10" s="3"/>
      <c r="G10" s="31">
        <f t="shared" si="0"/>
        <v>33.641649228875593</v>
      </c>
      <c r="H10" s="31"/>
      <c r="I10" s="23">
        <f t="shared" si="1"/>
        <v>0.28874999999999995</v>
      </c>
      <c r="J10" s="23"/>
      <c r="K10" s="7">
        <f t="shared" si="2"/>
        <v>28.990000000000009</v>
      </c>
      <c r="M10" s="20">
        <f>IF(C10="Data Error","Data Error",IF(C10&lt;=K10,0,1-IFERROR(INDEX(BAAL!$C:$D,MATCH(ROUNDUP(C10-K10,0),BAAL!$B:$B,0),MATCH(LEFT(M$2,4),BAAL!$C$2:$D$2,0)),0)))</f>
        <v>0</v>
      </c>
      <c r="N10" s="20"/>
      <c r="O10" s="26"/>
      <c r="P10" s="26"/>
      <c r="Q10" s="6">
        <f t="shared" si="3"/>
        <v>1</v>
      </c>
      <c r="R10" s="20"/>
      <c r="AE10" t="s">
        <v>3</v>
      </c>
      <c r="AF10" s="24">
        <v>1</v>
      </c>
      <c r="AG10" s="24"/>
      <c r="AH10" t="s">
        <v>24</v>
      </c>
    </row>
    <row r="11" spans="1:45" x14ac:dyDescent="0.25">
      <c r="A11" s="6">
        <v>8</v>
      </c>
      <c r="B11" s="4">
        <v>42370.333333333336</v>
      </c>
      <c r="C11" s="2">
        <f>IF([2]Analysis!AG11="Data Error","Data Error",[2]Analysis!AI11*C$1)</f>
        <v>0.84109199849182725</v>
      </c>
      <c r="D11" s="2"/>
      <c r="E11" s="3">
        <f>IF(C11="Data Error","Data Error",INDEX('[2]BAAL Adj Cap'!$CB$65:$CY$72,MONTH($B11),$A11+1))</f>
        <v>0.72</v>
      </c>
      <c r="F11" s="3"/>
      <c r="G11" s="31">
        <f t="shared" si="0"/>
        <v>92.758908001508161</v>
      </c>
      <c r="H11" s="31"/>
      <c r="I11" s="23">
        <f t="shared" si="1"/>
        <v>0.72</v>
      </c>
      <c r="J11" s="23"/>
      <c r="K11" s="7">
        <f t="shared" si="2"/>
        <v>28.990000000000009</v>
      </c>
      <c r="M11" s="20">
        <f>IF(C11="Data Error","Data Error",IF(C11&lt;=K11,0,1-IFERROR(INDEX(BAAL!$C:$D,MATCH(ROUNDUP(C11-K11,0),BAAL!$B:$B,0),MATCH(LEFT(M$2,4),BAAL!$C$2:$D$2,0)),0)))</f>
        <v>0</v>
      </c>
      <c r="N11" s="20"/>
      <c r="O11" s="26"/>
      <c r="P11" s="26"/>
      <c r="Q11" s="6">
        <f t="shared" si="3"/>
        <v>1</v>
      </c>
      <c r="R11" s="20"/>
      <c r="AF11" s="22"/>
      <c r="AG11" s="22"/>
      <c r="AH11" s="22"/>
    </row>
    <row r="12" spans="1:45" x14ac:dyDescent="0.25">
      <c r="A12" s="6">
        <v>9</v>
      </c>
      <c r="B12" s="4">
        <v>42370.375</v>
      </c>
      <c r="C12" s="2">
        <f>IF([2]Analysis!AG12="Data Error","Data Error",[2]Analysis!AI12*C$1)</f>
        <v>0</v>
      </c>
      <c r="D12" s="2"/>
      <c r="E12" s="3">
        <f>IF(C12="Data Error","Data Error",INDEX('[2]BAAL Adj Cap'!$CB$65:$CY$72,MONTH($B12),$A12+1))</f>
        <v>0.97</v>
      </c>
      <c r="F12" s="3"/>
      <c r="G12" s="31">
        <f t="shared" si="0"/>
        <v>126.1</v>
      </c>
      <c r="H12" s="31"/>
      <c r="I12" s="23">
        <f t="shared" si="1"/>
        <v>0.97</v>
      </c>
      <c r="J12" s="23"/>
      <c r="K12" s="7">
        <f t="shared" si="2"/>
        <v>28.990000000000009</v>
      </c>
      <c r="M12" s="20">
        <f>IF(C12="Data Error","Data Error",IF(C12&lt;=K12,0,1-IFERROR(INDEX(BAAL!$C:$D,MATCH(ROUNDUP(C12-K12,0),BAAL!$B:$B,0),MATCH(LEFT(M$2,4),BAAL!$C$2:$D$2,0)),0)))</f>
        <v>0</v>
      </c>
      <c r="N12" s="20"/>
      <c r="O12" s="26"/>
      <c r="P12" s="26"/>
      <c r="Q12" s="6">
        <f t="shared" si="3"/>
        <v>1</v>
      </c>
      <c r="R12" s="20"/>
    </row>
    <row r="13" spans="1:45" x14ac:dyDescent="0.25">
      <c r="A13" s="6">
        <v>10</v>
      </c>
      <c r="B13" s="4">
        <v>42370.416666666664</v>
      </c>
      <c r="C13" s="2">
        <f>IF([2]Analysis!AG13="Data Error","Data Error",[2]Analysis!AI13*C$1)</f>
        <v>0</v>
      </c>
      <c r="D13" s="2"/>
      <c r="E13" s="3">
        <f>IF(C13="Data Error","Data Error",INDEX('[2]BAAL Adj Cap'!$CB$65:$CY$72,MONTH($B13),$A13+1))</f>
        <v>0.91374999999999995</v>
      </c>
      <c r="F13" s="3"/>
      <c r="G13" s="31">
        <f t="shared" si="0"/>
        <v>118.78749999999999</v>
      </c>
      <c r="H13" s="31"/>
      <c r="I13" s="23">
        <f t="shared" si="1"/>
        <v>0.91374999999999995</v>
      </c>
      <c r="J13" s="23"/>
      <c r="K13" s="7">
        <f t="shared" si="2"/>
        <v>28.990000000000009</v>
      </c>
      <c r="M13" s="20">
        <f>IF(C13="Data Error","Data Error",IF(C13&lt;=K13,0,1-IFERROR(INDEX(BAAL!$C:$D,MATCH(ROUNDUP(C13-K13,0),BAAL!$B:$B,0),MATCH(LEFT(M$2,4),BAAL!$C$2:$D$2,0)),0)))</f>
        <v>0</v>
      </c>
      <c r="N13" s="20"/>
      <c r="O13" s="26"/>
      <c r="P13" s="26"/>
      <c r="Q13" s="6">
        <f t="shared" si="3"/>
        <v>1</v>
      </c>
      <c r="R13" s="20"/>
      <c r="AE13" s="17" t="s">
        <v>14</v>
      </c>
    </row>
    <row r="14" spans="1:45" ht="45" x14ac:dyDescent="0.25">
      <c r="A14" s="6">
        <v>11</v>
      </c>
      <c r="B14" s="4">
        <v>42370.458333333336</v>
      </c>
      <c r="C14" s="2">
        <f>IF([2]Analysis!AG14="Data Error","Data Error",[2]Analysis!AI14*C$1)</f>
        <v>1.0969616152674952</v>
      </c>
      <c r="D14" s="2"/>
      <c r="E14" s="3">
        <f>IF(C14="Data Error","Data Error",INDEX('[2]BAAL Adj Cap'!$CB$65:$CY$72,MONTH($B14),$A14+1))</f>
        <v>0.84250000000000003</v>
      </c>
      <c r="F14" s="3"/>
      <c r="G14" s="31">
        <f t="shared" si="0"/>
        <v>108.42803838473252</v>
      </c>
      <c r="H14" s="31"/>
      <c r="I14" s="23">
        <f t="shared" si="1"/>
        <v>0.84250000000000003</v>
      </c>
      <c r="J14" s="23"/>
      <c r="K14" s="7">
        <f t="shared" si="2"/>
        <v>28.990000000000009</v>
      </c>
      <c r="M14" s="20">
        <f>IF(C14="Data Error","Data Error",IF(C14&lt;=K14,0,1-IFERROR(INDEX(BAAL!$C:$D,MATCH(ROUNDUP(C14-K14,0),BAAL!$B:$B,0),MATCH(LEFT(M$2,4),BAAL!$C$2:$D$2,0)),0)))</f>
        <v>0</v>
      </c>
      <c r="N14" s="20"/>
      <c r="O14" s="26"/>
      <c r="P14" s="26"/>
      <c r="Q14" s="6">
        <f t="shared" si="3"/>
        <v>1</v>
      </c>
      <c r="R14" s="20"/>
      <c r="AE14" s="13" t="s">
        <v>25</v>
      </c>
      <c r="AF14" s="14"/>
      <c r="AG14" s="14" t="s">
        <v>26</v>
      </c>
      <c r="AH14" s="14"/>
      <c r="AI14" s="14" t="s">
        <v>27</v>
      </c>
      <c r="AJ14" s="14"/>
      <c r="AK14" s="14" t="s">
        <v>28</v>
      </c>
      <c r="AL14" s="14"/>
    </row>
    <row r="15" spans="1:45" x14ac:dyDescent="0.25">
      <c r="A15" s="6">
        <v>12</v>
      </c>
      <c r="B15" s="4">
        <v>42370.5</v>
      </c>
      <c r="C15" s="2">
        <f>IF([2]Analysis!AG15="Data Error","Data Error",[2]Analysis!AI15*C$1)</f>
        <v>3.4547553567571603</v>
      </c>
      <c r="D15" s="2"/>
      <c r="E15" s="3">
        <f>IF(C15="Data Error","Data Error",INDEX('[2]BAAL Adj Cap'!$CB$65:$CY$72,MONTH($B15),$A15+1))</f>
        <v>0.89124999999999999</v>
      </c>
      <c r="F15" s="3"/>
      <c r="G15" s="31">
        <f t="shared" si="0"/>
        <v>112.40774464324284</v>
      </c>
      <c r="H15" s="31"/>
      <c r="I15" s="23">
        <f t="shared" si="1"/>
        <v>0.89124999999999999</v>
      </c>
      <c r="J15" s="23"/>
      <c r="K15" s="7">
        <f t="shared" si="2"/>
        <v>28.990000000000009</v>
      </c>
      <c r="M15" s="20">
        <f>IF(C15="Data Error","Data Error",IF(C15&lt;=K15,0,1-IFERROR(INDEX(BAAL!$C:$D,MATCH(ROUNDUP(C15-K15,0),BAAL!$B:$B,0),MATCH(LEFT(M$2,4),BAAL!$C$2:$D$2,0)),0)))</f>
        <v>0</v>
      </c>
      <c r="N15" s="20"/>
      <c r="O15" s="26"/>
      <c r="P15" s="26"/>
      <c r="Q15" s="6">
        <f t="shared" si="3"/>
        <v>1</v>
      </c>
      <c r="R15" s="20"/>
      <c r="AE15" s="12">
        <v>0.87808351139601226</v>
      </c>
      <c r="AF15" s="12"/>
      <c r="AG15" s="12">
        <v>16.05440972222274</v>
      </c>
      <c r="AH15" s="12"/>
      <c r="AI15" s="25">
        <v>0.12349545940171339</v>
      </c>
      <c r="AJ15" s="25"/>
      <c r="AK15" s="25">
        <v>0.22300000000000006</v>
      </c>
      <c r="AL15" s="25"/>
    </row>
    <row r="16" spans="1:45" x14ac:dyDescent="0.25">
      <c r="A16" s="6">
        <v>13</v>
      </c>
      <c r="B16" s="4">
        <v>42370.541666666664</v>
      </c>
      <c r="C16" s="2">
        <f>IF([2]Analysis!AG16="Data Error","Data Error",[2]Analysis!AI16*C$1)</f>
        <v>1.7552034125445126</v>
      </c>
      <c r="D16" s="2"/>
      <c r="E16" s="3">
        <f>IF(C16="Data Error","Data Error",INDEX('[2]BAAL Adj Cap'!$CB$65:$CY$72,MONTH($B16),$A16+1))</f>
        <v>0.96</v>
      </c>
      <c r="F16" s="3"/>
      <c r="G16" s="31">
        <f t="shared" si="0"/>
        <v>123.04479658745548</v>
      </c>
      <c r="H16" s="31"/>
      <c r="I16" s="23">
        <f t="shared" si="1"/>
        <v>0.96</v>
      </c>
      <c r="J16" s="23"/>
      <c r="K16" s="7">
        <f t="shared" si="2"/>
        <v>28.990000000000009</v>
      </c>
      <c r="M16" s="20">
        <f>IF(C16="Data Error","Data Error",IF(C16&lt;=K16,0,1-IFERROR(INDEX(BAAL!$C:$D,MATCH(ROUNDUP(C16-K16,0),BAAL!$B:$B,0),MATCH(LEFT(M$2,4),BAAL!$C$2:$D$2,0)),0)))</f>
        <v>0</v>
      </c>
      <c r="N16" s="20"/>
      <c r="O16" s="26"/>
      <c r="P16" s="26"/>
      <c r="Q16" s="6">
        <f t="shared" si="3"/>
        <v>1</v>
      </c>
      <c r="R16" s="20"/>
      <c r="AE16" s="12"/>
      <c r="AF16" s="12"/>
      <c r="AG16" s="12"/>
      <c r="AH16" s="12"/>
      <c r="AI16" s="25"/>
      <c r="AJ16" s="25"/>
      <c r="AK16" s="34"/>
      <c r="AL16" s="2"/>
    </row>
    <row r="17" spans="1:38" x14ac:dyDescent="0.25">
      <c r="A17" s="6">
        <v>14</v>
      </c>
      <c r="B17" s="4">
        <v>42370.583333333336</v>
      </c>
      <c r="C17" s="2">
        <f>IF([2]Analysis!AG17="Data Error","Data Error",[2]Analysis!AI17*C$1)</f>
        <v>0.52136501625143972</v>
      </c>
      <c r="D17" s="2"/>
      <c r="E17" s="3">
        <f>IF(C17="Data Error","Data Error",INDEX('[2]BAAL Adj Cap'!$CB$65:$CY$72,MONTH($B17),$A17+1))</f>
        <v>0.91625000000000001</v>
      </c>
      <c r="F17" s="3"/>
      <c r="G17" s="31">
        <f t="shared" si="0"/>
        <v>118.59113498374856</v>
      </c>
      <c r="H17" s="31"/>
      <c r="I17" s="23">
        <f t="shared" si="1"/>
        <v>0.91625000000000001</v>
      </c>
      <c r="J17" s="23"/>
      <c r="K17" s="7">
        <f t="shared" si="2"/>
        <v>28.990000000000009</v>
      </c>
      <c r="M17" s="20">
        <f>IF(C17="Data Error","Data Error",IF(C17&lt;=K17,0,1-IFERROR(INDEX(BAAL!$C:$D,MATCH(ROUNDUP(C17-K17,0),BAAL!$B:$B,0),MATCH(LEFT(M$2,4),BAAL!$C$2:$D$2,0)),0)))</f>
        <v>0</v>
      </c>
      <c r="N17" s="20"/>
      <c r="O17" s="26"/>
      <c r="P17" s="26"/>
      <c r="Q17" s="6">
        <f t="shared" si="3"/>
        <v>1</v>
      </c>
      <c r="R17" s="20"/>
      <c r="AE17" s="12"/>
      <c r="AF17" s="12"/>
      <c r="AG17" s="12"/>
      <c r="AH17" s="12"/>
      <c r="AI17" s="25"/>
      <c r="AJ17" s="25"/>
      <c r="AK17" s="34"/>
    </row>
    <row r="18" spans="1:38" x14ac:dyDescent="0.25">
      <c r="A18" s="6">
        <v>15</v>
      </c>
      <c r="B18" s="4">
        <v>42370.625</v>
      </c>
      <c r="C18" s="2">
        <f>IF([2]Analysis!AG18="Data Error","Data Error",[2]Analysis!AI18*C$1)</f>
        <v>10.543948975180125</v>
      </c>
      <c r="D18" s="2"/>
      <c r="E18" s="3">
        <f>IF(C18="Data Error","Data Error",INDEX('[2]BAAL Adj Cap'!$CB$65:$CY$72,MONTH($B18),$A18+1))</f>
        <v>0.75875000000000004</v>
      </c>
      <c r="F18" s="3"/>
      <c r="G18" s="31">
        <f t="shared" si="0"/>
        <v>88.093551024819874</v>
      </c>
      <c r="H18" s="31"/>
      <c r="I18" s="23">
        <f t="shared" si="1"/>
        <v>0.75875000000000004</v>
      </c>
      <c r="J18" s="23"/>
      <c r="K18" s="7">
        <f t="shared" si="2"/>
        <v>28.990000000000009</v>
      </c>
      <c r="M18" s="20">
        <f>IF(C18="Data Error","Data Error",IF(C18&lt;=K18,0,1-IFERROR(INDEX(BAAL!$C:$D,MATCH(ROUNDUP(C18-K18,0),BAAL!$B:$B,0),MATCH(LEFT(M$2,4),BAAL!$C$2:$D$2,0)),0)))</f>
        <v>0</v>
      </c>
      <c r="N18" s="20"/>
      <c r="O18" s="26"/>
      <c r="P18" s="26"/>
      <c r="Q18" s="6">
        <f t="shared" si="3"/>
        <v>1</v>
      </c>
      <c r="R18" s="20"/>
      <c r="AG18" s="2"/>
      <c r="AH18" s="16"/>
    </row>
    <row r="19" spans="1:38" x14ac:dyDescent="0.25">
      <c r="A19" s="6">
        <v>16</v>
      </c>
      <c r="B19" s="4">
        <v>42370.666666666664</v>
      </c>
      <c r="C19" s="2">
        <f>IF([2]Analysis!AG19="Data Error","Data Error",[2]Analysis!AI19*C$1)</f>
        <v>12.11425311927705</v>
      </c>
      <c r="D19" s="2"/>
      <c r="E19" s="3">
        <f>IF(C19="Data Error","Data Error",INDEX('[2]BAAL Adj Cap'!$CB$65:$CY$72,MONTH($B19),$A19+1))</f>
        <v>0.35499999999999998</v>
      </c>
      <c r="F19" s="3"/>
      <c r="G19" s="31">
        <f t="shared" si="0"/>
        <v>34.035746880722947</v>
      </c>
      <c r="H19" s="31"/>
      <c r="I19" s="23">
        <f t="shared" si="1"/>
        <v>0.35499999999999998</v>
      </c>
      <c r="J19" s="23"/>
      <c r="K19" s="7">
        <f t="shared" si="2"/>
        <v>28.990000000000009</v>
      </c>
      <c r="M19" s="20">
        <f>IF(C19="Data Error","Data Error",IF(C19&lt;=K19,0,1-IFERROR(INDEX(BAAL!$C:$D,MATCH(ROUNDUP(C19-K19,0),BAAL!$B:$B,0),MATCH(LEFT(M$2,4),BAAL!$C$2:$D$2,0)),0)))</f>
        <v>0</v>
      </c>
      <c r="N19" s="20"/>
      <c r="O19" s="26"/>
      <c r="P19" s="26"/>
      <c r="Q19" s="6">
        <f t="shared" si="3"/>
        <v>1</v>
      </c>
      <c r="R19" s="20"/>
    </row>
    <row r="20" spans="1:38" x14ac:dyDescent="0.25">
      <c r="A20" s="6">
        <v>17</v>
      </c>
      <c r="B20" s="4">
        <v>42370.708333333336</v>
      </c>
      <c r="C20" s="2">
        <f>IF([2]Analysis!AG20="Data Error","Data Error",[2]Analysis!AI20*C$1)</f>
        <v>1.1095303263406664</v>
      </c>
      <c r="D20" s="2"/>
      <c r="E20" s="3">
        <f>IF(C20="Data Error","Data Error",INDEX('[2]BAAL Adj Cap'!$CB$65:$CY$72,MONTH($B20),$A20+1))</f>
        <v>0.06</v>
      </c>
      <c r="F20" s="3"/>
      <c r="G20" s="31">
        <f t="shared" si="0"/>
        <v>6.690469673659333</v>
      </c>
      <c r="H20" s="31"/>
      <c r="I20" s="23">
        <f t="shared" si="1"/>
        <v>0.06</v>
      </c>
      <c r="J20" s="23"/>
      <c r="K20" s="7">
        <f t="shared" si="2"/>
        <v>7.8</v>
      </c>
      <c r="M20" s="20">
        <f>IF(C20="Data Error","Data Error",IF(C20&lt;=K20,0,1-IFERROR(INDEX(BAAL!$C:$D,MATCH(ROUNDUP(C20-K20,0),BAAL!$B:$B,0),MATCH(LEFT(M$2,4),BAAL!$C$2:$D$2,0)),0)))</f>
        <v>0</v>
      </c>
      <c r="N20" s="20"/>
      <c r="O20" s="26"/>
      <c r="P20" s="26"/>
      <c r="Q20" s="6">
        <f t="shared" si="3"/>
        <v>1</v>
      </c>
      <c r="R20" s="20"/>
      <c r="AE20" s="36"/>
      <c r="AF20" s="36"/>
      <c r="AG20" s="36"/>
      <c r="AH20" s="36"/>
      <c r="AI20" s="37"/>
      <c r="AJ20" s="37"/>
      <c r="AK20" s="36"/>
      <c r="AL20" s="36"/>
    </row>
    <row r="21" spans="1:38" x14ac:dyDescent="0.25">
      <c r="A21" s="6">
        <v>18</v>
      </c>
      <c r="B21" s="4">
        <v>42370.75</v>
      </c>
      <c r="C21" s="2">
        <f>IF([2]Analysis!AG21="Data Error","Data Error",[2]Analysis!AI21*C$1)</f>
        <v>0</v>
      </c>
      <c r="D21" s="2"/>
      <c r="E21" s="3">
        <f>IF(C21="Data Error","Data Error",INDEX('[2]BAAL Adj Cap'!$CB$65:$CY$72,MONTH($B21),$A21+1))</f>
        <v>0</v>
      </c>
      <c r="F21" s="3"/>
      <c r="G21" s="31">
        <f t="shared" si="0"/>
        <v>0</v>
      </c>
      <c r="H21" s="31"/>
      <c r="I21" s="23">
        <f t="shared" si="1"/>
        <v>0</v>
      </c>
      <c r="J21" s="23"/>
      <c r="K21" s="7">
        <f t="shared" si="2"/>
        <v>0</v>
      </c>
      <c r="M21" s="20">
        <f>IF(C21="Data Error","Data Error",IF(C21&lt;=K21,0,1-IFERROR(INDEX(BAAL!$C:$D,MATCH(ROUNDUP(C21-K21,0),BAAL!$B:$B,0),MATCH(LEFT(M$2,4),BAAL!$C$2:$D$2,0)),0)))</f>
        <v>0</v>
      </c>
      <c r="N21" s="20"/>
      <c r="O21" s="26"/>
      <c r="P21" s="26"/>
      <c r="Q21" s="6">
        <f t="shared" si="3"/>
        <v>1</v>
      </c>
      <c r="R21" s="20"/>
      <c r="AE21" s="36"/>
      <c r="AF21" s="36"/>
      <c r="AG21" s="36"/>
      <c r="AH21" s="36"/>
      <c r="AI21" s="37"/>
      <c r="AJ21" s="37"/>
      <c r="AK21" s="36"/>
      <c r="AL21" s="36"/>
    </row>
    <row r="22" spans="1:38" x14ac:dyDescent="0.25">
      <c r="A22" s="6">
        <v>19</v>
      </c>
      <c r="B22" s="4">
        <v>42370.791666666664</v>
      </c>
      <c r="C22" s="2">
        <f>IF([2]Analysis!AG22="Data Error","Data Error",[2]Analysis!AI22*C$1)</f>
        <v>0</v>
      </c>
      <c r="D22" s="2"/>
      <c r="E22" s="3">
        <f>IF(C22="Data Error","Data Error",INDEX('[2]BAAL Adj Cap'!$CB$65:$CY$72,MONTH($B22),$A22+1))</f>
        <v>0</v>
      </c>
      <c r="F22" s="3"/>
      <c r="G22" s="31">
        <f t="shared" si="0"/>
        <v>0</v>
      </c>
      <c r="H22" s="31"/>
      <c r="I22" s="23">
        <f t="shared" si="1"/>
        <v>0</v>
      </c>
      <c r="J22" s="23"/>
      <c r="K22" s="7">
        <f t="shared" si="2"/>
        <v>0</v>
      </c>
      <c r="M22" s="20">
        <f>IF(C22="Data Error","Data Error",IF(C22&lt;=K22,0,1-IFERROR(INDEX(BAAL!$C:$D,MATCH(ROUNDUP(C22-K22,0),BAAL!$B:$B,0),MATCH(LEFT(M$2,4),BAAL!$C$2:$D$2,0)),0)))</f>
        <v>0</v>
      </c>
      <c r="N22" s="20"/>
      <c r="O22" s="26"/>
      <c r="P22" s="26"/>
      <c r="Q22" s="6">
        <f t="shared" si="3"/>
        <v>1</v>
      </c>
      <c r="R22" s="20"/>
      <c r="AE22" s="36"/>
      <c r="AF22" s="36"/>
      <c r="AG22" s="36"/>
      <c r="AH22" s="36"/>
      <c r="AI22" s="37"/>
      <c r="AJ22" s="37"/>
      <c r="AK22" s="36"/>
      <c r="AL22" s="36"/>
    </row>
    <row r="23" spans="1:38" x14ac:dyDescent="0.25">
      <c r="A23" s="6">
        <v>20</v>
      </c>
      <c r="B23" s="4">
        <v>42370.833333333336</v>
      </c>
      <c r="C23" s="2">
        <f>IF([2]Analysis!AG23="Data Error","Data Error",[2]Analysis!AI23*C$1)</f>
        <v>0</v>
      </c>
      <c r="D23" s="2"/>
      <c r="E23" s="3">
        <f>IF(C23="Data Error","Data Error",INDEX('[2]BAAL Adj Cap'!$CB$65:$CY$72,MONTH($B23),$A23+1))</f>
        <v>0</v>
      </c>
      <c r="F23" s="3"/>
      <c r="G23" s="31">
        <f t="shared" si="0"/>
        <v>0</v>
      </c>
      <c r="H23" s="31"/>
      <c r="I23" s="23">
        <f t="shared" si="1"/>
        <v>0</v>
      </c>
      <c r="J23" s="23"/>
      <c r="K23" s="7">
        <f t="shared" si="2"/>
        <v>0</v>
      </c>
      <c r="M23" s="20">
        <f>IF(C23="Data Error","Data Error",IF(C23&lt;=K23,0,1-IFERROR(INDEX(BAAL!$C:$D,MATCH(ROUNDUP(C23-K23,0),BAAL!$B:$B,0),MATCH(LEFT(M$2,4),BAAL!$C$2:$D$2,0)),0)))</f>
        <v>0</v>
      </c>
      <c r="N23" s="20"/>
      <c r="O23" s="26"/>
      <c r="P23" s="26"/>
      <c r="Q23" s="6">
        <f t="shared" si="3"/>
        <v>1</v>
      </c>
      <c r="R23" s="20"/>
      <c r="AF23" s="29"/>
      <c r="AG23" s="27"/>
      <c r="AH23" s="27"/>
    </row>
    <row r="24" spans="1:38" x14ac:dyDescent="0.25">
      <c r="A24" s="6">
        <v>21</v>
      </c>
      <c r="B24" s="4">
        <v>42370.875</v>
      </c>
      <c r="C24" s="2">
        <f>IF([2]Analysis!AG24="Data Error","Data Error",[2]Analysis!AI24*C$1)</f>
        <v>0</v>
      </c>
      <c r="D24" s="2"/>
      <c r="E24" s="3">
        <f>IF(C24="Data Error","Data Error",INDEX('[2]BAAL Adj Cap'!$CB$65:$CY$72,MONTH($B24),$A24+1))</f>
        <v>0</v>
      </c>
      <c r="F24" s="3"/>
      <c r="G24" s="31">
        <f t="shared" si="0"/>
        <v>0</v>
      </c>
      <c r="H24" s="31"/>
      <c r="I24" s="23">
        <f t="shared" si="1"/>
        <v>0</v>
      </c>
      <c r="J24" s="23"/>
      <c r="K24" s="7">
        <f t="shared" si="2"/>
        <v>0</v>
      </c>
      <c r="M24" s="20">
        <f>IF(C24="Data Error","Data Error",IF(C24&lt;=K24,0,1-IFERROR(INDEX(BAAL!$C:$D,MATCH(ROUNDUP(C24-K24,0),BAAL!$B:$B,0),MATCH(LEFT(M$2,4),BAAL!$C$2:$D$2,0)),0)))</f>
        <v>0</v>
      </c>
      <c r="N24" s="20"/>
      <c r="O24" s="26"/>
      <c r="P24" s="26"/>
      <c r="Q24" s="6">
        <f t="shared" si="3"/>
        <v>1</v>
      </c>
      <c r="R24" s="20"/>
      <c r="AF24" s="29"/>
      <c r="AG24" s="27"/>
      <c r="AH24" s="27"/>
    </row>
    <row r="25" spans="1:38" x14ac:dyDescent="0.25">
      <c r="A25" s="6">
        <v>22</v>
      </c>
      <c r="B25" s="4">
        <v>42370.916666666664</v>
      </c>
      <c r="C25" s="2">
        <f>IF([2]Analysis!AG25="Data Error","Data Error",[2]Analysis!AI25*C$1)</f>
        <v>0</v>
      </c>
      <c r="D25" s="2"/>
      <c r="E25" s="3">
        <f>IF(C25="Data Error","Data Error",INDEX('[2]BAAL Adj Cap'!$CB$65:$CY$72,MONTH($B25),$A25+1))</f>
        <v>0</v>
      </c>
      <c r="F25" s="3"/>
      <c r="G25" s="31">
        <f t="shared" si="0"/>
        <v>0</v>
      </c>
      <c r="H25" s="31"/>
      <c r="I25" s="23">
        <f t="shared" si="1"/>
        <v>0</v>
      </c>
      <c r="J25" s="23"/>
      <c r="K25" s="7">
        <f t="shared" si="2"/>
        <v>0</v>
      </c>
      <c r="M25" s="20">
        <f>IF(C25="Data Error","Data Error",IF(C25&lt;=K25,0,1-IFERROR(INDEX(BAAL!$C:$D,MATCH(ROUNDUP(C25-K25,0),BAAL!$B:$B,0),MATCH(LEFT(M$2,4),BAAL!$C$2:$D$2,0)),0)))</f>
        <v>0</v>
      </c>
      <c r="N25" s="20"/>
      <c r="O25" s="26"/>
      <c r="P25" s="26"/>
      <c r="Q25" s="6">
        <f t="shared" si="3"/>
        <v>1</v>
      </c>
      <c r="R25" s="20"/>
      <c r="AF25" s="29"/>
      <c r="AG25" s="16"/>
      <c r="AH25" s="16"/>
    </row>
    <row r="26" spans="1:38" x14ac:dyDescent="0.25">
      <c r="A26" s="6">
        <v>23</v>
      </c>
      <c r="B26" s="4">
        <v>42370.958333333336</v>
      </c>
      <c r="C26" s="2">
        <f>IF([2]Analysis!AG26="Data Error","Data Error",[2]Analysis!AI26*C$1)</f>
        <v>0</v>
      </c>
      <c r="D26" s="2"/>
      <c r="E26" s="3">
        <f>IF(C26="Data Error","Data Error",INDEX('[2]BAAL Adj Cap'!$CB$65:$CY$72,MONTH($B26),$A26+1))</f>
        <v>0</v>
      </c>
      <c r="F26" s="3"/>
      <c r="G26" s="31">
        <f t="shared" si="0"/>
        <v>0</v>
      </c>
      <c r="H26" s="31"/>
      <c r="I26" s="23">
        <f t="shared" si="1"/>
        <v>0</v>
      </c>
      <c r="J26" s="23"/>
      <c r="K26" s="7">
        <f t="shared" si="2"/>
        <v>0</v>
      </c>
      <c r="M26" s="20">
        <f>IF(C26="Data Error","Data Error",IF(C26&lt;=K26,0,1-IFERROR(INDEX(BAAL!$C:$D,MATCH(ROUNDUP(C26-K26,0),BAAL!$B:$B,0),MATCH(LEFT(M$2,4),BAAL!$C$2:$D$2,0)),0)))</f>
        <v>0</v>
      </c>
      <c r="N26" s="20"/>
      <c r="O26" s="26"/>
      <c r="P26" s="26"/>
      <c r="Q26" s="6">
        <f t="shared" si="3"/>
        <v>1</v>
      </c>
      <c r="R26" s="20"/>
      <c r="AF26" s="29"/>
      <c r="AG26" s="2"/>
      <c r="AH26" s="2"/>
    </row>
    <row r="27" spans="1:38" x14ac:dyDescent="0.25">
      <c r="A27" s="6">
        <v>0</v>
      </c>
      <c r="B27" s="1">
        <v>42371</v>
      </c>
      <c r="C27" s="2">
        <f>IF([2]Analysis!AG27="Data Error","Data Error",[2]Analysis!AI27*C$1)</f>
        <v>0</v>
      </c>
      <c r="D27" s="2"/>
      <c r="E27" s="3">
        <f>IF(C27="Data Error","Data Error",INDEX('[2]BAAL Adj Cap'!$CB$65:$CY$72,MONTH($B27),$A27+1))</f>
        <v>0</v>
      </c>
      <c r="F27" s="3"/>
      <c r="G27" s="31">
        <f t="shared" si="0"/>
        <v>0</v>
      </c>
      <c r="H27" s="31"/>
      <c r="I27" s="23">
        <f t="shared" si="1"/>
        <v>0</v>
      </c>
      <c r="J27" s="23"/>
      <c r="K27" s="7">
        <f t="shared" si="2"/>
        <v>0</v>
      </c>
      <c r="M27" s="20">
        <f>IF(C27="Data Error","Data Error",IF(C27&lt;=K27,0,1-IFERROR(INDEX(BAAL!$C:$D,MATCH(ROUNDUP(C27-K27,0),BAAL!$B:$B,0),MATCH(LEFT(M$2,4),BAAL!$C$2:$D$2,0)),0)))</f>
        <v>0</v>
      </c>
      <c r="N27" s="20"/>
      <c r="O27" s="26"/>
      <c r="P27" s="26"/>
      <c r="Q27" s="6">
        <f t="shared" si="3"/>
        <v>1</v>
      </c>
      <c r="R27" s="20"/>
    </row>
    <row r="28" spans="1:38" x14ac:dyDescent="0.25">
      <c r="A28" s="6">
        <v>1</v>
      </c>
      <c r="B28" s="4">
        <v>42371.041666666664</v>
      </c>
      <c r="C28" s="2">
        <f>IF([2]Analysis!AG28="Data Error","Data Error",[2]Analysis!AI28*C$1)</f>
        <v>0</v>
      </c>
      <c r="D28" s="2"/>
      <c r="E28" s="3">
        <f>IF(C28="Data Error","Data Error",INDEX('[2]BAAL Adj Cap'!$CB$65:$CY$72,MONTH($B28),$A28+1))</f>
        <v>0</v>
      </c>
      <c r="F28" s="3"/>
      <c r="G28" s="31">
        <f t="shared" si="0"/>
        <v>0</v>
      </c>
      <c r="H28" s="31"/>
      <c r="I28" s="23">
        <f t="shared" si="1"/>
        <v>0</v>
      </c>
      <c r="J28" s="23"/>
      <c r="K28" s="7">
        <f t="shared" si="2"/>
        <v>0</v>
      </c>
      <c r="M28" s="20">
        <f>IF(C28="Data Error","Data Error",IF(C28&lt;=K28,0,1-IFERROR(INDEX(BAAL!$C:$D,MATCH(ROUNDUP(C28-K28,0),BAAL!$B:$B,0),MATCH(LEFT(M$2,4),BAAL!$C$2:$D$2,0)),0)))</f>
        <v>0</v>
      </c>
      <c r="N28" s="20"/>
      <c r="O28" s="26"/>
      <c r="P28" s="26"/>
      <c r="Q28" s="6">
        <f t="shared" si="3"/>
        <v>1</v>
      </c>
      <c r="R28" s="20"/>
    </row>
    <row r="29" spans="1:38" x14ac:dyDescent="0.25">
      <c r="A29" s="6">
        <v>2</v>
      </c>
      <c r="B29" s="4">
        <v>42371.083333333336</v>
      </c>
      <c r="C29" s="2">
        <f>IF([2]Analysis!AG29="Data Error","Data Error",[2]Analysis!AI29*C$1)</f>
        <v>0</v>
      </c>
      <c r="D29" s="2"/>
      <c r="E29" s="3">
        <f>IF(C29="Data Error","Data Error",INDEX('[2]BAAL Adj Cap'!$CB$65:$CY$72,MONTH($B29),$A29+1))</f>
        <v>0</v>
      </c>
      <c r="F29" s="3"/>
      <c r="G29" s="31">
        <f t="shared" si="0"/>
        <v>0</v>
      </c>
      <c r="H29" s="31"/>
      <c r="I29" s="23">
        <f t="shared" si="1"/>
        <v>0</v>
      </c>
      <c r="J29" s="23"/>
      <c r="K29" s="7">
        <f t="shared" si="2"/>
        <v>0</v>
      </c>
      <c r="M29" s="20">
        <f>IF(C29="Data Error","Data Error",IF(C29&lt;=K29,0,1-IFERROR(INDEX(BAAL!$C:$D,MATCH(ROUNDUP(C29-K29,0),BAAL!$B:$B,0),MATCH(LEFT(M$2,4),BAAL!$C$2:$D$2,0)),0)))</f>
        <v>0</v>
      </c>
      <c r="N29" s="20"/>
      <c r="O29" s="26"/>
      <c r="P29" s="26"/>
      <c r="Q29" s="6">
        <f t="shared" si="3"/>
        <v>1</v>
      </c>
      <c r="R29" s="20"/>
    </row>
    <row r="30" spans="1:38" x14ac:dyDescent="0.25">
      <c r="A30" s="6">
        <v>3</v>
      </c>
      <c r="B30" s="4">
        <v>42371.125</v>
      </c>
      <c r="C30" s="2">
        <f>IF([2]Analysis!AG30="Data Error","Data Error",[2]Analysis!AI30*C$1)</f>
        <v>0</v>
      </c>
      <c r="D30" s="2"/>
      <c r="E30" s="3">
        <f>IF(C30="Data Error","Data Error",INDEX('[2]BAAL Adj Cap'!$CB$65:$CY$72,MONTH($B30),$A30+1))</f>
        <v>0</v>
      </c>
      <c r="F30" s="3"/>
      <c r="G30" s="31">
        <f t="shared" si="0"/>
        <v>0</v>
      </c>
      <c r="H30" s="31"/>
      <c r="I30" s="23">
        <f t="shared" si="1"/>
        <v>0</v>
      </c>
      <c r="J30" s="23"/>
      <c r="K30" s="7">
        <f t="shared" si="2"/>
        <v>0</v>
      </c>
      <c r="M30" s="20">
        <f>IF(C30="Data Error","Data Error",IF(C30&lt;=K30,0,1-IFERROR(INDEX(BAAL!$C:$D,MATCH(ROUNDUP(C30-K30,0),BAAL!$B:$B,0),MATCH(LEFT(M$2,4),BAAL!$C$2:$D$2,0)),0)))</f>
        <v>0</v>
      </c>
      <c r="N30" s="20"/>
      <c r="O30" s="26"/>
      <c r="P30" s="26"/>
      <c r="Q30" s="6">
        <f t="shared" si="3"/>
        <v>1</v>
      </c>
      <c r="R30" s="20"/>
    </row>
    <row r="31" spans="1:38" x14ac:dyDescent="0.25">
      <c r="A31" s="6">
        <v>4</v>
      </c>
      <c r="B31" s="4">
        <v>42371.166666666664</v>
      </c>
      <c r="C31" s="2">
        <f>IF([2]Analysis!AG31="Data Error","Data Error",[2]Analysis!AI31*C$1)</f>
        <v>0</v>
      </c>
      <c r="D31" s="2"/>
      <c r="E31" s="3">
        <f>IF(C31="Data Error","Data Error",INDEX('[2]BAAL Adj Cap'!$CB$65:$CY$72,MONTH($B31),$A31+1))</f>
        <v>0</v>
      </c>
      <c r="F31" s="3"/>
      <c r="G31" s="31">
        <f t="shared" si="0"/>
        <v>0</v>
      </c>
      <c r="H31" s="31"/>
      <c r="I31" s="23">
        <f t="shared" si="1"/>
        <v>0</v>
      </c>
      <c r="J31" s="23"/>
      <c r="K31" s="7">
        <f t="shared" si="2"/>
        <v>0</v>
      </c>
      <c r="M31" s="20">
        <f>IF(C31="Data Error","Data Error",IF(C31&lt;=K31,0,1-IFERROR(INDEX(BAAL!$C:$D,MATCH(ROUNDUP(C31-K31,0),BAAL!$B:$B,0),MATCH(LEFT(M$2,4),BAAL!$C$2:$D$2,0)),0)))</f>
        <v>0</v>
      </c>
      <c r="N31" s="20"/>
      <c r="O31" s="26"/>
      <c r="P31" s="26"/>
      <c r="Q31" s="6">
        <f t="shared" si="3"/>
        <v>1</v>
      </c>
      <c r="R31" s="20"/>
    </row>
    <row r="32" spans="1:38" x14ac:dyDescent="0.25">
      <c r="A32" s="6">
        <v>5</v>
      </c>
      <c r="B32" s="4">
        <v>42371.208333333336</v>
      </c>
      <c r="C32" s="2">
        <f>IF([2]Analysis!AG32="Data Error","Data Error",[2]Analysis!AI32*C$1)</f>
        <v>0</v>
      </c>
      <c r="D32" s="2"/>
      <c r="E32" s="3">
        <f>IF(C32="Data Error","Data Error",INDEX('[2]BAAL Adj Cap'!$CB$65:$CY$72,MONTH($B32),$A32+1))</f>
        <v>0</v>
      </c>
      <c r="F32" s="3"/>
      <c r="G32" s="31">
        <f t="shared" si="0"/>
        <v>0</v>
      </c>
      <c r="H32" s="31"/>
      <c r="I32" s="23">
        <f t="shared" si="1"/>
        <v>0</v>
      </c>
      <c r="J32" s="23"/>
      <c r="K32" s="7">
        <f t="shared" si="2"/>
        <v>0</v>
      </c>
      <c r="M32" s="20">
        <f>IF(C32="Data Error","Data Error",IF(C32&lt;=K32,0,1-IFERROR(INDEX(BAAL!$C:$D,MATCH(ROUNDUP(C32-K32,0),BAAL!$B:$B,0),MATCH(LEFT(M$2,4),BAAL!$C$2:$D$2,0)),0)))</f>
        <v>0</v>
      </c>
      <c r="N32" s="20"/>
      <c r="O32" s="26"/>
      <c r="P32" s="26"/>
      <c r="Q32" s="6">
        <f t="shared" si="3"/>
        <v>1</v>
      </c>
      <c r="R32" s="20"/>
    </row>
    <row r="33" spans="1:18" x14ac:dyDescent="0.25">
      <c r="A33" s="6">
        <v>6</v>
      </c>
      <c r="B33" s="4">
        <v>42371.25</v>
      </c>
      <c r="C33" s="2">
        <f>IF([2]Analysis!AG33="Data Error","Data Error",[2]Analysis!AI33*C$1)</f>
        <v>5.5470995104223965E-2</v>
      </c>
      <c r="D33" s="2"/>
      <c r="E33" s="3">
        <f>IF(C33="Data Error","Data Error",INDEX('[2]BAAL Adj Cap'!$CB$65:$CY$72,MONTH($B33),$A33+1))</f>
        <v>4.4999999999999998E-2</v>
      </c>
      <c r="F33" s="3"/>
      <c r="G33" s="31">
        <f t="shared" si="0"/>
        <v>5.794529004895776</v>
      </c>
      <c r="H33" s="31"/>
      <c r="I33" s="23">
        <f t="shared" si="1"/>
        <v>4.4999999999999998E-2</v>
      </c>
      <c r="J33" s="23"/>
      <c r="K33" s="7">
        <f t="shared" si="2"/>
        <v>5.85</v>
      </c>
      <c r="M33" s="20">
        <f>IF(C33="Data Error","Data Error",IF(C33&lt;=K33,0,1-IFERROR(INDEX(BAAL!$C:$D,MATCH(ROUNDUP(C33-K33,0),BAAL!$B:$B,0),MATCH(LEFT(M$2,4),BAAL!$C$2:$D$2,0)),0)))</f>
        <v>0</v>
      </c>
      <c r="N33" s="20"/>
      <c r="O33" s="26"/>
      <c r="P33" s="26"/>
      <c r="Q33" s="6">
        <f t="shared" si="3"/>
        <v>1</v>
      </c>
      <c r="R33" s="20"/>
    </row>
    <row r="34" spans="1:18" x14ac:dyDescent="0.25">
      <c r="A34" s="6">
        <v>7</v>
      </c>
      <c r="B34" s="4">
        <v>42371.291666666664</v>
      </c>
      <c r="C34" s="2">
        <f>IF([2]Analysis!AG34="Data Error","Data Error",[2]Analysis!AI34*C$1)</f>
        <v>4.9163095235022665</v>
      </c>
      <c r="D34" s="2"/>
      <c r="E34" s="3">
        <f>IF(C34="Data Error","Data Error",INDEX('[2]BAAL Adj Cap'!$CB$65:$CY$72,MONTH($B34),$A34+1))</f>
        <v>0.28874999999999995</v>
      </c>
      <c r="F34" s="3"/>
      <c r="G34" s="31">
        <f t="shared" si="0"/>
        <v>32.621190476497731</v>
      </c>
      <c r="H34" s="31"/>
      <c r="I34" s="23">
        <f t="shared" si="1"/>
        <v>0.28874999999999995</v>
      </c>
      <c r="J34" s="23"/>
      <c r="K34" s="7">
        <f t="shared" si="2"/>
        <v>28.990000000000009</v>
      </c>
      <c r="M34" s="20">
        <f>IF(C34="Data Error","Data Error",IF(C34&lt;=K34,0,1-IFERROR(INDEX(BAAL!$C:$D,MATCH(ROUNDUP(C34-K34,0),BAAL!$B:$B,0),MATCH(LEFT(M$2,4),BAAL!$C$2:$D$2,0)),0)))</f>
        <v>0</v>
      </c>
      <c r="N34" s="20"/>
      <c r="O34" s="26"/>
      <c r="P34" s="26"/>
      <c r="Q34" s="6">
        <f t="shared" si="3"/>
        <v>1</v>
      </c>
      <c r="R34" s="20"/>
    </row>
    <row r="35" spans="1:18" x14ac:dyDescent="0.25">
      <c r="A35" s="6">
        <v>8</v>
      </c>
      <c r="B35" s="4">
        <v>42371.333333333336</v>
      </c>
      <c r="C35" s="2">
        <f>IF([2]Analysis!AG35="Data Error","Data Error",[2]Analysis!AI35*C$1)</f>
        <v>0.42899401508391133</v>
      </c>
      <c r="D35" s="2"/>
      <c r="E35" s="3">
        <f>IF(C35="Data Error","Data Error",INDEX('[2]BAAL Adj Cap'!$CB$65:$CY$72,MONTH($B35),$A35+1))</f>
        <v>0.72</v>
      </c>
      <c r="F35" s="3"/>
      <c r="G35" s="31">
        <f t="shared" si="0"/>
        <v>93.171005984916079</v>
      </c>
      <c r="H35" s="31"/>
      <c r="I35" s="23">
        <f t="shared" si="1"/>
        <v>0.72</v>
      </c>
      <c r="J35" s="23"/>
      <c r="K35" s="7">
        <f t="shared" si="2"/>
        <v>28.990000000000009</v>
      </c>
      <c r="M35" s="20">
        <f>IF(C35="Data Error","Data Error",IF(C35&lt;=K35,0,1-IFERROR(INDEX(BAAL!$C:$D,MATCH(ROUNDUP(C35-K35,0),BAAL!$B:$B,0),MATCH(LEFT(M$2,4),BAAL!$C$2:$D$2,0)),0)))</f>
        <v>0</v>
      </c>
      <c r="N35" s="20"/>
      <c r="O35" s="26"/>
      <c r="P35" s="26"/>
      <c r="Q35" s="6">
        <f t="shared" si="3"/>
        <v>1</v>
      </c>
      <c r="R35" s="20"/>
    </row>
    <row r="36" spans="1:18" x14ac:dyDescent="0.25">
      <c r="A36" s="6">
        <v>9</v>
      </c>
      <c r="B36" s="4">
        <v>42371.375</v>
      </c>
      <c r="C36" s="2">
        <f>IF([2]Analysis!AG36="Data Error","Data Error",[2]Analysis!AI36*C$1)</f>
        <v>0</v>
      </c>
      <c r="D36" s="2"/>
      <c r="E36" s="3">
        <f>IF(C36="Data Error","Data Error",INDEX('[2]BAAL Adj Cap'!$CB$65:$CY$72,MONTH($B36),$A36+1))</f>
        <v>0.97</v>
      </c>
      <c r="F36" s="3"/>
      <c r="G36" s="31">
        <f t="shared" si="0"/>
        <v>126.1</v>
      </c>
      <c r="H36" s="31"/>
      <c r="I36" s="23">
        <f t="shared" si="1"/>
        <v>0.97</v>
      </c>
      <c r="J36" s="23"/>
      <c r="K36" s="7">
        <f t="shared" si="2"/>
        <v>28.990000000000009</v>
      </c>
      <c r="M36" s="20">
        <f>IF(C36="Data Error","Data Error",IF(C36&lt;=K36,0,1-IFERROR(INDEX(BAAL!$C:$D,MATCH(ROUNDUP(C36-K36,0),BAAL!$B:$B,0),MATCH(LEFT(M$2,4),BAAL!$C$2:$D$2,0)),0)))</f>
        <v>0</v>
      </c>
      <c r="N36" s="20"/>
      <c r="O36" s="26"/>
      <c r="P36" s="26"/>
      <c r="Q36" s="6">
        <f t="shared" si="3"/>
        <v>1</v>
      </c>
      <c r="R36" s="20"/>
    </row>
    <row r="37" spans="1:18" x14ac:dyDescent="0.25">
      <c r="A37" s="6">
        <v>10</v>
      </c>
      <c r="B37" s="4">
        <v>42371.416666666664</v>
      </c>
      <c r="C37" s="2">
        <f>IF([2]Analysis!AG37="Data Error","Data Error",[2]Analysis!AI37*C$1)</f>
        <v>0</v>
      </c>
      <c r="D37" s="2"/>
      <c r="E37" s="3">
        <f>IF(C37="Data Error","Data Error",INDEX('[2]BAAL Adj Cap'!$CB$65:$CY$72,MONTH($B37),$A37+1))</f>
        <v>0.91374999999999995</v>
      </c>
      <c r="F37" s="3"/>
      <c r="G37" s="31">
        <f t="shared" si="0"/>
        <v>118.78749999999999</v>
      </c>
      <c r="H37" s="31"/>
      <c r="I37" s="23">
        <f t="shared" si="1"/>
        <v>0.91374999999999995</v>
      </c>
      <c r="J37" s="23"/>
      <c r="K37" s="7">
        <f t="shared" si="2"/>
        <v>28.990000000000009</v>
      </c>
      <c r="M37" s="20">
        <f>IF(C37="Data Error","Data Error",IF(C37&lt;=K37,0,1-IFERROR(INDEX(BAAL!$C:$D,MATCH(ROUNDUP(C37-K37,0),BAAL!$B:$B,0),MATCH(LEFT(M$2,4),BAAL!$C$2:$D$2,0)),0)))</f>
        <v>0</v>
      </c>
      <c r="N37" s="20"/>
      <c r="O37" s="26"/>
      <c r="P37" s="26"/>
      <c r="Q37" s="6">
        <f t="shared" si="3"/>
        <v>1</v>
      </c>
      <c r="R37" s="20"/>
    </row>
    <row r="38" spans="1:18" x14ac:dyDescent="0.25">
      <c r="A38" s="6">
        <v>11</v>
      </c>
      <c r="B38" s="4">
        <v>42371.458333333336</v>
      </c>
      <c r="C38" s="2">
        <f>IF([2]Analysis!AG38="Data Error","Data Error",[2]Analysis!AI38*C$1)</f>
        <v>0.73283863215881861</v>
      </c>
      <c r="D38" s="2"/>
      <c r="E38" s="3">
        <f>IF(C38="Data Error","Data Error",INDEX('[2]BAAL Adj Cap'!$CB$65:$CY$72,MONTH($B38),$A38+1))</f>
        <v>0.84250000000000003</v>
      </c>
      <c r="F38" s="3"/>
      <c r="G38" s="31">
        <f t="shared" si="0"/>
        <v>108.79216136784119</v>
      </c>
      <c r="H38" s="31"/>
      <c r="I38" s="23">
        <f t="shared" si="1"/>
        <v>0.84250000000000003</v>
      </c>
      <c r="J38" s="23"/>
      <c r="K38" s="7">
        <f t="shared" si="2"/>
        <v>28.990000000000009</v>
      </c>
      <c r="M38" s="20">
        <f>IF(C38="Data Error","Data Error",IF(C38&lt;=K38,0,1-IFERROR(INDEX(BAAL!$C:$D,MATCH(ROUNDUP(C38-K38,0),BAAL!$B:$B,0),MATCH(LEFT(M$2,4),BAAL!$C$2:$D$2,0)),0)))</f>
        <v>0</v>
      </c>
      <c r="N38" s="20"/>
      <c r="O38" s="26"/>
      <c r="P38" s="26"/>
      <c r="Q38" s="6">
        <f t="shared" si="3"/>
        <v>1</v>
      </c>
      <c r="R38" s="20"/>
    </row>
    <row r="39" spans="1:18" x14ac:dyDescent="0.25">
      <c r="A39" s="6">
        <v>12</v>
      </c>
      <c r="B39" s="4">
        <v>42371.5</v>
      </c>
      <c r="C39" s="2">
        <f>IF([2]Analysis!AG39="Data Error","Data Error",[2]Analysis!AI39*C$1)</f>
        <v>10.148029667573599</v>
      </c>
      <c r="D39" s="2"/>
      <c r="E39" s="3">
        <f>IF(C39="Data Error","Data Error",INDEX('[2]BAAL Adj Cap'!$CB$65:$CY$72,MONTH($B39),$A39+1))</f>
        <v>0.89124999999999999</v>
      </c>
      <c r="F39" s="3"/>
      <c r="G39" s="31">
        <f t="shared" si="0"/>
        <v>105.7144703324264</v>
      </c>
      <c r="H39" s="31"/>
      <c r="I39" s="23">
        <f t="shared" si="1"/>
        <v>0.89124999999999999</v>
      </c>
      <c r="J39" s="23"/>
      <c r="K39" s="7">
        <f t="shared" si="2"/>
        <v>28.990000000000009</v>
      </c>
      <c r="M39" s="20">
        <f>IF(C39="Data Error","Data Error",IF(C39&lt;=K39,0,1-IFERROR(INDEX(BAAL!$C:$D,MATCH(ROUNDUP(C39-K39,0),BAAL!$B:$B,0),MATCH(LEFT(M$2,4),BAAL!$C$2:$D$2,0)),0)))</f>
        <v>0</v>
      </c>
      <c r="N39" s="20"/>
      <c r="O39" s="26"/>
      <c r="P39" s="26"/>
      <c r="Q39" s="6">
        <f t="shared" si="3"/>
        <v>1</v>
      </c>
      <c r="R39" s="20"/>
    </row>
    <row r="40" spans="1:18" x14ac:dyDescent="0.25">
      <c r="A40" s="6">
        <v>13</v>
      </c>
      <c r="B40" s="4">
        <v>42371.541666666664</v>
      </c>
      <c r="C40" s="2">
        <f>IF([2]Analysis!AG40="Data Error","Data Error",[2]Analysis!AI40*C$1)</f>
        <v>20.932116420946929</v>
      </c>
      <c r="D40" s="2"/>
      <c r="E40" s="3">
        <f>IF(C40="Data Error","Data Error",INDEX('[2]BAAL Adj Cap'!$CB$65:$CY$72,MONTH($B40),$A40+1))</f>
        <v>0.96</v>
      </c>
      <c r="F40" s="3"/>
      <c r="G40" s="31">
        <f t="shared" si="0"/>
        <v>103.86788357905307</v>
      </c>
      <c r="H40" s="31"/>
      <c r="I40" s="23">
        <f t="shared" si="1"/>
        <v>0.96</v>
      </c>
      <c r="J40" s="23"/>
      <c r="K40" s="7">
        <f t="shared" si="2"/>
        <v>28.990000000000009</v>
      </c>
      <c r="M40" s="20">
        <f>IF(C40="Data Error","Data Error",IF(C40&lt;=K40,0,1-IFERROR(INDEX(BAAL!$C:$D,MATCH(ROUNDUP(C40-K40,0),BAAL!$B:$B,0),MATCH(LEFT(M$2,4),BAAL!$C$2:$D$2,0)),0)))</f>
        <v>0</v>
      </c>
      <c r="N40" s="20"/>
      <c r="O40" s="26"/>
      <c r="P40" s="26"/>
      <c r="Q40" s="6">
        <f t="shared" si="3"/>
        <v>1</v>
      </c>
      <c r="R40" s="20"/>
    </row>
    <row r="41" spans="1:18" x14ac:dyDescent="0.25">
      <c r="A41" s="6">
        <v>14</v>
      </c>
      <c r="B41" s="4">
        <v>42371.583333333336</v>
      </c>
      <c r="C41" s="2">
        <f>IF([2]Analysis!AG41="Data Error","Data Error",[2]Analysis!AI41*C$1)</f>
        <v>0</v>
      </c>
      <c r="D41" s="2"/>
      <c r="E41" s="3">
        <f>IF(C41="Data Error","Data Error",INDEX('[2]BAAL Adj Cap'!$CB$65:$CY$72,MONTH($B41),$A41+1))</f>
        <v>0.91625000000000001</v>
      </c>
      <c r="F41" s="3"/>
      <c r="G41" s="31">
        <f t="shared" si="0"/>
        <v>119.1125</v>
      </c>
      <c r="H41" s="31"/>
      <c r="I41" s="23">
        <f t="shared" si="1"/>
        <v>0.91625000000000001</v>
      </c>
      <c r="J41" s="23"/>
      <c r="K41" s="7">
        <f t="shared" si="2"/>
        <v>28.990000000000009</v>
      </c>
      <c r="M41" s="20">
        <f>IF(C41="Data Error","Data Error",IF(C41&lt;=K41,0,1-IFERROR(INDEX(BAAL!$C:$D,MATCH(ROUNDUP(C41-K41,0),BAAL!$B:$B,0),MATCH(LEFT(M$2,4),BAAL!$C$2:$D$2,0)),0)))</f>
        <v>0</v>
      </c>
      <c r="N41" s="20"/>
      <c r="O41" s="26"/>
      <c r="P41" s="26"/>
      <c r="Q41" s="6">
        <f t="shared" si="3"/>
        <v>1</v>
      </c>
      <c r="R41" s="20"/>
    </row>
    <row r="42" spans="1:18" x14ac:dyDescent="0.25">
      <c r="A42" s="6">
        <v>15</v>
      </c>
      <c r="B42" s="4">
        <v>42371.625</v>
      </c>
      <c r="C42" s="2">
        <f>IF([2]Analysis!AG42="Data Error","Data Error",[2]Analysis!AI42*C$1)</f>
        <v>13.048763216798072</v>
      </c>
      <c r="D42" s="2"/>
      <c r="E42" s="3">
        <f>IF(C42="Data Error","Data Error",INDEX('[2]BAAL Adj Cap'!$CB$65:$CY$72,MONTH($B42),$A42+1))</f>
        <v>0.75875000000000004</v>
      </c>
      <c r="F42" s="3"/>
      <c r="G42" s="31">
        <f t="shared" si="0"/>
        <v>85.588736783201938</v>
      </c>
      <c r="H42" s="31"/>
      <c r="I42" s="23">
        <f t="shared" si="1"/>
        <v>0.75875000000000004</v>
      </c>
      <c r="J42" s="23"/>
      <c r="K42" s="7">
        <f t="shared" si="2"/>
        <v>28.990000000000009</v>
      </c>
      <c r="M42" s="20">
        <f>IF(C42="Data Error","Data Error",IF(C42&lt;=K42,0,1-IFERROR(INDEX(BAAL!$C:$D,MATCH(ROUNDUP(C42-K42,0),BAAL!$B:$B,0),MATCH(LEFT(M$2,4),BAAL!$C$2:$D$2,0)),0)))</f>
        <v>0</v>
      </c>
      <c r="N42" s="20"/>
      <c r="O42" s="26"/>
      <c r="P42" s="26"/>
      <c r="Q42" s="6">
        <f t="shared" si="3"/>
        <v>1</v>
      </c>
      <c r="R42" s="20"/>
    </row>
    <row r="43" spans="1:18" x14ac:dyDescent="0.25">
      <c r="A43" s="6">
        <v>16</v>
      </c>
      <c r="B43" s="4">
        <v>42371.666666666664</v>
      </c>
      <c r="C43" s="2">
        <f>IF([2]Analysis!AG43="Data Error","Data Error",[2]Analysis!AI43*C$1)</f>
        <v>10.324855714114475</v>
      </c>
      <c r="D43" s="2"/>
      <c r="E43" s="3">
        <f>IF(C43="Data Error","Data Error",INDEX('[2]BAAL Adj Cap'!$CB$65:$CY$72,MONTH($B43),$A43+1))</f>
        <v>0.35499999999999998</v>
      </c>
      <c r="F43" s="3"/>
      <c r="G43" s="31">
        <f t="shared" si="0"/>
        <v>35.825144285885521</v>
      </c>
      <c r="H43" s="31"/>
      <c r="I43" s="23">
        <f t="shared" si="1"/>
        <v>0.35499999999999998</v>
      </c>
      <c r="J43" s="23"/>
      <c r="K43" s="7">
        <f t="shared" si="2"/>
        <v>28.990000000000009</v>
      </c>
      <c r="M43" s="20">
        <f>IF(C43="Data Error","Data Error",IF(C43&lt;=K43,0,1-IFERROR(INDEX(BAAL!$C:$D,MATCH(ROUNDUP(C43-K43,0),BAAL!$B:$B,0),MATCH(LEFT(M$2,4),BAAL!$C$2:$D$2,0)),0)))</f>
        <v>0</v>
      </c>
      <c r="N43" s="20"/>
      <c r="O43" s="26"/>
      <c r="P43" s="26"/>
      <c r="Q43" s="6">
        <f t="shared" si="3"/>
        <v>1</v>
      </c>
      <c r="R43" s="20"/>
    </row>
    <row r="44" spans="1:18" x14ac:dyDescent="0.25">
      <c r="A44" s="6">
        <v>17</v>
      </c>
      <c r="B44" s="4">
        <v>42371.708333333336</v>
      </c>
      <c r="C44" s="2">
        <f>IF([2]Analysis!AG44="Data Error","Data Error",[2]Analysis!AI44*C$1)</f>
        <v>0.43202882914811247</v>
      </c>
      <c r="D44" s="2"/>
      <c r="E44" s="3">
        <f>IF(C44="Data Error","Data Error",INDEX('[2]BAAL Adj Cap'!$CB$65:$CY$72,MONTH($B44),$A44+1))</f>
        <v>0.06</v>
      </c>
      <c r="F44" s="3"/>
      <c r="G44" s="31">
        <f t="shared" si="0"/>
        <v>7.3679711708518871</v>
      </c>
      <c r="H44" s="31"/>
      <c r="I44" s="23">
        <f t="shared" si="1"/>
        <v>0.06</v>
      </c>
      <c r="J44" s="23"/>
      <c r="K44" s="7">
        <f t="shared" si="2"/>
        <v>7.8</v>
      </c>
      <c r="M44" s="20">
        <f>IF(C44="Data Error","Data Error",IF(C44&lt;=K44,0,1-IFERROR(INDEX(BAAL!$C:$D,MATCH(ROUNDUP(C44-K44,0),BAAL!$B:$B,0),MATCH(LEFT(M$2,4),BAAL!$C$2:$D$2,0)),0)))</f>
        <v>0</v>
      </c>
      <c r="N44" s="20"/>
      <c r="O44" s="26"/>
      <c r="P44" s="26"/>
      <c r="Q44" s="6">
        <f t="shared" si="3"/>
        <v>1</v>
      </c>
      <c r="R44" s="20"/>
    </row>
    <row r="45" spans="1:18" x14ac:dyDescent="0.25">
      <c r="A45" s="6">
        <v>18</v>
      </c>
      <c r="B45" s="4">
        <v>42371.75</v>
      </c>
      <c r="C45" s="2">
        <f>IF([2]Analysis!AG45="Data Error","Data Error",[2]Analysis!AI45*C$1)</f>
        <v>0</v>
      </c>
      <c r="D45" s="2"/>
      <c r="E45" s="3">
        <f>IF(C45="Data Error","Data Error",INDEX('[2]BAAL Adj Cap'!$CB$65:$CY$72,MONTH($B45),$A45+1))</f>
        <v>0</v>
      </c>
      <c r="F45" s="3"/>
      <c r="G45" s="31">
        <f t="shared" si="0"/>
        <v>0</v>
      </c>
      <c r="H45" s="31"/>
      <c r="I45" s="23">
        <f t="shared" si="1"/>
        <v>0</v>
      </c>
      <c r="J45" s="23"/>
      <c r="K45" s="7">
        <f t="shared" si="2"/>
        <v>0</v>
      </c>
      <c r="M45" s="20">
        <f>IF(C45="Data Error","Data Error",IF(C45&lt;=K45,0,1-IFERROR(INDEX(BAAL!$C:$D,MATCH(ROUNDUP(C45-K45,0),BAAL!$B:$B,0),MATCH(LEFT(M$2,4),BAAL!$C$2:$D$2,0)),0)))</f>
        <v>0</v>
      </c>
      <c r="N45" s="20"/>
      <c r="O45" s="26"/>
      <c r="P45" s="26"/>
      <c r="Q45" s="6">
        <f t="shared" si="3"/>
        <v>1</v>
      </c>
      <c r="R45" s="20"/>
    </row>
    <row r="46" spans="1:18" x14ac:dyDescent="0.25">
      <c r="A46" s="6">
        <v>19</v>
      </c>
      <c r="B46" s="4">
        <v>42371.791666666664</v>
      </c>
      <c r="C46" s="2">
        <f>IF([2]Analysis!AG46="Data Error","Data Error",[2]Analysis!AI46*C$1)</f>
        <v>0</v>
      </c>
      <c r="D46" s="2"/>
      <c r="E46" s="3">
        <f>IF(C46="Data Error","Data Error",INDEX('[2]BAAL Adj Cap'!$CB$65:$CY$72,MONTH($B46),$A46+1))</f>
        <v>0</v>
      </c>
      <c r="F46" s="3"/>
      <c r="G46" s="31">
        <f t="shared" si="0"/>
        <v>0</v>
      </c>
      <c r="H46" s="31"/>
      <c r="I46" s="23">
        <f t="shared" si="1"/>
        <v>0</v>
      </c>
      <c r="J46" s="23"/>
      <c r="K46" s="7">
        <f t="shared" si="2"/>
        <v>0</v>
      </c>
      <c r="M46" s="20">
        <f>IF(C46="Data Error","Data Error",IF(C46&lt;=K46,0,1-IFERROR(INDEX(BAAL!$C:$D,MATCH(ROUNDUP(C46-K46,0),BAAL!$B:$B,0),MATCH(LEFT(M$2,4),BAAL!$C$2:$D$2,0)),0)))</f>
        <v>0</v>
      </c>
      <c r="N46" s="20"/>
      <c r="O46" s="26"/>
      <c r="P46" s="26"/>
      <c r="Q46" s="6">
        <f t="shared" si="3"/>
        <v>1</v>
      </c>
      <c r="R46" s="20"/>
    </row>
    <row r="47" spans="1:18" x14ac:dyDescent="0.25">
      <c r="A47" s="6">
        <v>20</v>
      </c>
      <c r="B47" s="4">
        <v>42371.833333333336</v>
      </c>
      <c r="C47" s="2">
        <f>IF([2]Analysis!AG47="Data Error","Data Error",[2]Analysis!AI47*C$1)</f>
        <v>0</v>
      </c>
      <c r="D47" s="2"/>
      <c r="E47" s="3">
        <f>IF(C47="Data Error","Data Error",INDEX('[2]BAAL Adj Cap'!$CB$65:$CY$72,MONTH($B47),$A47+1))</f>
        <v>0</v>
      </c>
      <c r="F47" s="3"/>
      <c r="G47" s="31">
        <f t="shared" si="0"/>
        <v>0</v>
      </c>
      <c r="H47" s="31"/>
      <c r="I47" s="23">
        <f t="shared" si="1"/>
        <v>0</v>
      </c>
      <c r="J47" s="23"/>
      <c r="K47" s="7">
        <f t="shared" si="2"/>
        <v>0</v>
      </c>
      <c r="M47" s="20">
        <f>IF(C47="Data Error","Data Error",IF(C47&lt;=K47,0,1-IFERROR(INDEX(BAAL!$C:$D,MATCH(ROUNDUP(C47-K47,0),BAAL!$B:$B,0),MATCH(LEFT(M$2,4),BAAL!$C$2:$D$2,0)),0)))</f>
        <v>0</v>
      </c>
      <c r="N47" s="20"/>
      <c r="O47" s="26"/>
      <c r="P47" s="26"/>
      <c r="Q47" s="6">
        <f t="shared" si="3"/>
        <v>1</v>
      </c>
      <c r="R47" s="20"/>
    </row>
    <row r="48" spans="1:18" x14ac:dyDescent="0.25">
      <c r="A48" s="6">
        <v>21</v>
      </c>
      <c r="B48" s="4">
        <v>42371.875</v>
      </c>
      <c r="C48" s="2">
        <f>IF([2]Analysis!AG48="Data Error","Data Error",[2]Analysis!AI48*C$1)</f>
        <v>0</v>
      </c>
      <c r="D48" s="2"/>
      <c r="E48" s="3">
        <f>IF(C48="Data Error","Data Error",INDEX('[2]BAAL Adj Cap'!$CB$65:$CY$72,MONTH($B48),$A48+1))</f>
        <v>0</v>
      </c>
      <c r="F48" s="3"/>
      <c r="G48" s="31">
        <f t="shared" si="0"/>
        <v>0</v>
      </c>
      <c r="H48" s="31"/>
      <c r="I48" s="23">
        <f t="shared" si="1"/>
        <v>0</v>
      </c>
      <c r="J48" s="23"/>
      <c r="K48" s="7">
        <f t="shared" si="2"/>
        <v>0</v>
      </c>
      <c r="M48" s="20">
        <f>IF(C48="Data Error","Data Error",IF(C48&lt;=K48,0,1-IFERROR(INDEX(BAAL!$C:$D,MATCH(ROUNDUP(C48-K48,0),BAAL!$B:$B,0),MATCH(LEFT(M$2,4),BAAL!$C$2:$D$2,0)),0)))</f>
        <v>0</v>
      </c>
      <c r="N48" s="20"/>
      <c r="O48" s="26"/>
      <c r="P48" s="26"/>
      <c r="Q48" s="6">
        <f t="shared" si="3"/>
        <v>1</v>
      </c>
      <c r="R48" s="20"/>
    </row>
    <row r="49" spans="1:18" x14ac:dyDescent="0.25">
      <c r="A49" s="6">
        <v>22</v>
      </c>
      <c r="B49" s="4">
        <v>42371.916666666664</v>
      </c>
      <c r="C49" s="2">
        <f>IF([2]Analysis!AG49="Data Error","Data Error",[2]Analysis!AI49*C$1)</f>
        <v>0</v>
      </c>
      <c r="D49" s="2"/>
      <c r="E49" s="3">
        <f>IF(C49="Data Error","Data Error",INDEX('[2]BAAL Adj Cap'!$CB$65:$CY$72,MONTH($B49),$A49+1))</f>
        <v>0</v>
      </c>
      <c r="F49" s="3"/>
      <c r="G49" s="31">
        <f t="shared" si="0"/>
        <v>0</v>
      </c>
      <c r="H49" s="31"/>
      <c r="I49" s="23">
        <f t="shared" si="1"/>
        <v>0</v>
      </c>
      <c r="J49" s="23"/>
      <c r="K49" s="7">
        <f t="shared" si="2"/>
        <v>0</v>
      </c>
      <c r="M49" s="20">
        <f>IF(C49="Data Error","Data Error",IF(C49&lt;=K49,0,1-IFERROR(INDEX(BAAL!$C:$D,MATCH(ROUNDUP(C49-K49,0),BAAL!$B:$B,0),MATCH(LEFT(M$2,4),BAAL!$C$2:$D$2,0)),0)))</f>
        <v>0</v>
      </c>
      <c r="N49" s="20"/>
      <c r="O49" s="26"/>
      <c r="P49" s="26"/>
      <c r="Q49" s="6">
        <f t="shared" si="3"/>
        <v>1</v>
      </c>
      <c r="R49" s="20"/>
    </row>
    <row r="50" spans="1:18" x14ac:dyDescent="0.25">
      <c r="A50" s="6">
        <v>23</v>
      </c>
      <c r="B50" s="4">
        <v>42371.958333333336</v>
      </c>
      <c r="C50" s="2">
        <f>IF([2]Analysis!AG50="Data Error","Data Error",[2]Analysis!AI50*C$1)</f>
        <v>0</v>
      </c>
      <c r="D50" s="2"/>
      <c r="E50" s="3">
        <f>IF(C50="Data Error","Data Error",INDEX('[2]BAAL Adj Cap'!$CB$65:$CY$72,MONTH($B50),$A50+1))</f>
        <v>0</v>
      </c>
      <c r="F50" s="3"/>
      <c r="G50" s="31">
        <f t="shared" si="0"/>
        <v>0</v>
      </c>
      <c r="H50" s="31"/>
      <c r="I50" s="23">
        <f t="shared" si="1"/>
        <v>0</v>
      </c>
      <c r="J50" s="23"/>
      <c r="K50" s="7">
        <f t="shared" si="2"/>
        <v>0</v>
      </c>
      <c r="M50" s="20">
        <f>IF(C50="Data Error","Data Error",IF(C50&lt;=K50,0,1-IFERROR(INDEX(BAAL!$C:$D,MATCH(ROUNDUP(C50-K50,0),BAAL!$B:$B,0),MATCH(LEFT(M$2,4),BAAL!$C$2:$D$2,0)),0)))</f>
        <v>0</v>
      </c>
      <c r="N50" s="20"/>
      <c r="O50" s="26"/>
      <c r="P50" s="26"/>
      <c r="Q50" s="6">
        <f t="shared" si="3"/>
        <v>1</v>
      </c>
      <c r="R50" s="20"/>
    </row>
    <row r="51" spans="1:18" x14ac:dyDescent="0.25">
      <c r="A51" s="6">
        <v>0</v>
      </c>
      <c r="B51" s="1">
        <v>42372</v>
      </c>
      <c r="C51" s="2">
        <f>IF([2]Analysis!AG51="Data Error","Data Error",[2]Analysis!AI51*C$1)</f>
        <v>0</v>
      </c>
      <c r="D51" s="2"/>
      <c r="E51" s="3">
        <f>IF(C51="Data Error","Data Error",INDEX('[2]BAAL Adj Cap'!$CB$65:$CY$72,MONTH($B51),$A51+1))</f>
        <v>0</v>
      </c>
      <c r="F51" s="3"/>
      <c r="G51" s="31">
        <f t="shared" si="0"/>
        <v>0</v>
      </c>
      <c r="H51" s="31"/>
      <c r="I51" s="23">
        <f t="shared" si="1"/>
        <v>0</v>
      </c>
      <c r="J51" s="23"/>
      <c r="K51" s="7">
        <f t="shared" si="2"/>
        <v>0</v>
      </c>
      <c r="M51" s="20">
        <f>IF(C51="Data Error","Data Error",IF(C51&lt;=K51,0,1-IFERROR(INDEX(BAAL!$C:$D,MATCH(ROUNDUP(C51-K51,0),BAAL!$B:$B,0),MATCH(LEFT(M$2,4),BAAL!$C$2:$D$2,0)),0)))</f>
        <v>0</v>
      </c>
      <c r="N51" s="20"/>
      <c r="O51" s="26"/>
      <c r="P51" s="26"/>
      <c r="Q51" s="6">
        <f t="shared" si="3"/>
        <v>1</v>
      </c>
      <c r="R51" s="20"/>
    </row>
    <row r="52" spans="1:18" x14ac:dyDescent="0.25">
      <c r="A52" s="6">
        <v>1</v>
      </c>
      <c r="B52" s="4">
        <v>42372.041666666664</v>
      </c>
      <c r="C52" s="2">
        <f>IF([2]Analysis!AG52="Data Error","Data Error",[2]Analysis!AI52*C$1)</f>
        <v>0</v>
      </c>
      <c r="D52" s="2"/>
      <c r="E52" s="3">
        <f>IF(C52="Data Error","Data Error",INDEX('[2]BAAL Adj Cap'!$CB$65:$CY$72,MONTH($B52),$A52+1))</f>
        <v>0</v>
      </c>
      <c r="F52" s="3"/>
      <c r="G52" s="31">
        <f t="shared" si="0"/>
        <v>0</v>
      </c>
      <c r="H52" s="31"/>
      <c r="I52" s="23">
        <f t="shared" si="1"/>
        <v>0</v>
      </c>
      <c r="J52" s="23"/>
      <c r="K52" s="7">
        <f t="shared" si="2"/>
        <v>0</v>
      </c>
      <c r="M52" s="20">
        <f>IF(C52="Data Error","Data Error",IF(C52&lt;=K52,0,1-IFERROR(INDEX(BAAL!$C:$D,MATCH(ROUNDUP(C52-K52,0),BAAL!$B:$B,0),MATCH(LEFT(M$2,4),BAAL!$C$2:$D$2,0)),0)))</f>
        <v>0</v>
      </c>
      <c r="N52" s="20"/>
      <c r="O52" s="26"/>
      <c r="P52" s="26"/>
      <c r="Q52" s="6">
        <f t="shared" si="3"/>
        <v>1</v>
      </c>
      <c r="R52" s="20"/>
    </row>
    <row r="53" spans="1:18" x14ac:dyDescent="0.25">
      <c r="A53" s="6">
        <v>2</v>
      </c>
      <c r="B53" s="4">
        <v>42372.083333333336</v>
      </c>
      <c r="C53" s="2">
        <f>IF([2]Analysis!AG53="Data Error","Data Error",[2]Analysis!AI53*C$1)</f>
        <v>0</v>
      </c>
      <c r="D53" s="2"/>
      <c r="E53" s="3">
        <f>IF(C53="Data Error","Data Error",INDEX('[2]BAAL Adj Cap'!$CB$65:$CY$72,MONTH($B53),$A53+1))</f>
        <v>0</v>
      </c>
      <c r="F53" s="3"/>
      <c r="G53" s="31">
        <f t="shared" si="0"/>
        <v>0</v>
      </c>
      <c r="H53" s="31"/>
      <c r="I53" s="23">
        <f t="shared" si="1"/>
        <v>0</v>
      </c>
      <c r="J53" s="23"/>
      <c r="K53" s="7">
        <f t="shared" si="2"/>
        <v>0</v>
      </c>
      <c r="M53" s="20">
        <f>IF(C53="Data Error","Data Error",IF(C53&lt;=K53,0,1-IFERROR(INDEX(BAAL!$C:$D,MATCH(ROUNDUP(C53-K53,0),BAAL!$B:$B,0),MATCH(LEFT(M$2,4),BAAL!$C$2:$D$2,0)),0)))</f>
        <v>0</v>
      </c>
      <c r="N53" s="20"/>
      <c r="O53" s="26"/>
      <c r="P53" s="26"/>
      <c r="Q53" s="6">
        <f t="shared" si="3"/>
        <v>1</v>
      </c>
      <c r="R53" s="20"/>
    </row>
    <row r="54" spans="1:18" x14ac:dyDescent="0.25">
      <c r="A54" s="6">
        <v>3</v>
      </c>
      <c r="B54" s="4">
        <v>42372.125</v>
      </c>
      <c r="C54" s="2">
        <f>IF([2]Analysis!AG54="Data Error","Data Error",[2]Analysis!AI54*C$1)</f>
        <v>0</v>
      </c>
      <c r="D54" s="2"/>
      <c r="E54" s="3">
        <f>IF(C54="Data Error","Data Error",INDEX('[2]BAAL Adj Cap'!$CB$65:$CY$72,MONTH($B54),$A54+1))</f>
        <v>0</v>
      </c>
      <c r="F54" s="3"/>
      <c r="G54" s="31">
        <f t="shared" si="0"/>
        <v>0</v>
      </c>
      <c r="H54" s="31"/>
      <c r="I54" s="23">
        <f t="shared" si="1"/>
        <v>0</v>
      </c>
      <c r="J54" s="23"/>
      <c r="K54" s="7">
        <f t="shared" si="2"/>
        <v>0</v>
      </c>
      <c r="M54" s="20">
        <f>IF(C54="Data Error","Data Error",IF(C54&lt;=K54,0,1-IFERROR(INDEX(BAAL!$C:$D,MATCH(ROUNDUP(C54-K54,0),BAAL!$B:$B,0),MATCH(LEFT(M$2,4),BAAL!$C$2:$D$2,0)),0)))</f>
        <v>0</v>
      </c>
      <c r="N54" s="20"/>
      <c r="O54" s="26"/>
      <c r="P54" s="26"/>
      <c r="Q54" s="6">
        <f t="shared" si="3"/>
        <v>1</v>
      </c>
      <c r="R54" s="20"/>
    </row>
    <row r="55" spans="1:18" x14ac:dyDescent="0.25">
      <c r="A55" s="6">
        <v>4</v>
      </c>
      <c r="B55" s="4">
        <v>42372.166666666664</v>
      </c>
      <c r="C55" s="2">
        <f>IF([2]Analysis!AG55="Data Error","Data Error",[2]Analysis!AI55*C$1)</f>
        <v>0</v>
      </c>
      <c r="D55" s="2"/>
      <c r="E55" s="3">
        <f>IF(C55="Data Error","Data Error",INDEX('[2]BAAL Adj Cap'!$CB$65:$CY$72,MONTH($B55),$A55+1))</f>
        <v>0</v>
      </c>
      <c r="F55" s="3"/>
      <c r="G55" s="31">
        <f t="shared" si="0"/>
        <v>0</v>
      </c>
      <c r="H55" s="31"/>
      <c r="I55" s="23">
        <f t="shared" si="1"/>
        <v>0</v>
      </c>
      <c r="J55" s="23"/>
      <c r="K55" s="7">
        <f t="shared" si="2"/>
        <v>0</v>
      </c>
      <c r="M55" s="20">
        <f>IF(C55="Data Error","Data Error",IF(C55&lt;=K55,0,1-IFERROR(INDEX(BAAL!$C:$D,MATCH(ROUNDUP(C55-K55,0),BAAL!$B:$B,0),MATCH(LEFT(M$2,4),BAAL!$C$2:$D$2,0)),0)))</f>
        <v>0</v>
      </c>
      <c r="N55" s="20"/>
      <c r="O55" s="26"/>
      <c r="P55" s="26"/>
      <c r="Q55" s="6">
        <f t="shared" si="3"/>
        <v>1</v>
      </c>
      <c r="R55" s="20"/>
    </row>
    <row r="56" spans="1:18" x14ac:dyDescent="0.25">
      <c r="A56" s="6">
        <v>5</v>
      </c>
      <c r="B56" s="4">
        <v>42372.208333333336</v>
      </c>
      <c r="C56" s="2">
        <f>IF([2]Analysis!AG56="Data Error","Data Error",[2]Analysis!AI56*C$1)</f>
        <v>0</v>
      </c>
      <c r="D56" s="2"/>
      <c r="E56" s="3">
        <f>IF(C56="Data Error","Data Error",INDEX('[2]BAAL Adj Cap'!$CB$65:$CY$72,MONTH($B56),$A56+1))</f>
        <v>0</v>
      </c>
      <c r="F56" s="3"/>
      <c r="G56" s="31">
        <f t="shared" si="0"/>
        <v>0</v>
      </c>
      <c r="H56" s="31"/>
      <c r="I56" s="23">
        <f t="shared" si="1"/>
        <v>0</v>
      </c>
      <c r="J56" s="23"/>
      <c r="K56" s="7">
        <f t="shared" si="2"/>
        <v>0</v>
      </c>
      <c r="M56" s="20">
        <f>IF(C56="Data Error","Data Error",IF(C56&lt;=K56,0,1-IFERROR(INDEX(BAAL!$C:$D,MATCH(ROUNDUP(C56-K56,0),BAAL!$B:$B,0),MATCH(LEFT(M$2,4),BAAL!$C$2:$D$2,0)),0)))</f>
        <v>0</v>
      </c>
      <c r="N56" s="20"/>
      <c r="O56" s="26"/>
      <c r="P56" s="26"/>
      <c r="Q56" s="6">
        <f t="shared" si="3"/>
        <v>1</v>
      </c>
      <c r="R56" s="20"/>
    </row>
    <row r="57" spans="1:18" x14ac:dyDescent="0.25">
      <c r="A57" s="6">
        <v>6</v>
      </c>
      <c r="B57" s="4">
        <v>42372.25</v>
      </c>
      <c r="C57" s="2">
        <f>IF([2]Analysis!AG57="Data Error","Data Error",[2]Analysis!AI57*C$1)</f>
        <v>5.5470995104223965E-2</v>
      </c>
      <c r="D57" s="2"/>
      <c r="E57" s="3">
        <f>IF(C57="Data Error","Data Error",INDEX('[2]BAAL Adj Cap'!$CB$65:$CY$72,MONTH($B57),$A57+1))</f>
        <v>4.4999999999999998E-2</v>
      </c>
      <c r="F57" s="3"/>
      <c r="G57" s="31">
        <f t="shared" si="0"/>
        <v>5.794529004895776</v>
      </c>
      <c r="H57" s="31"/>
      <c r="I57" s="23">
        <f t="shared" si="1"/>
        <v>4.4999999999999998E-2</v>
      </c>
      <c r="J57" s="23"/>
      <c r="K57" s="7">
        <f t="shared" si="2"/>
        <v>5.85</v>
      </c>
      <c r="M57" s="20">
        <f>IF(C57="Data Error","Data Error",IF(C57&lt;=K57,0,1-IFERROR(INDEX(BAAL!$C:$D,MATCH(ROUNDUP(C57-K57,0),BAAL!$B:$B,0),MATCH(LEFT(M$2,4),BAAL!$C$2:$D$2,0)),0)))</f>
        <v>0</v>
      </c>
      <c r="N57" s="20"/>
      <c r="O57" s="26"/>
      <c r="P57" s="26"/>
      <c r="Q57" s="6">
        <f t="shared" si="3"/>
        <v>1</v>
      </c>
      <c r="R57" s="20"/>
    </row>
    <row r="58" spans="1:18" x14ac:dyDescent="0.25">
      <c r="A58" s="6">
        <v>7</v>
      </c>
      <c r="B58" s="4">
        <v>42372.291666666664</v>
      </c>
      <c r="C58" s="2">
        <f>IF([2]Analysis!AG58="Data Error","Data Error",[2]Analysis!AI58*C$1)</f>
        <v>3.044856489398958</v>
      </c>
      <c r="D58" s="2"/>
      <c r="E58" s="3">
        <f>IF(C58="Data Error","Data Error",INDEX('[2]BAAL Adj Cap'!$CB$65:$CY$72,MONTH($B58),$A58+1))</f>
        <v>0.28874999999999995</v>
      </c>
      <c r="F58" s="3"/>
      <c r="G58" s="31">
        <f t="shared" si="0"/>
        <v>34.492643510601035</v>
      </c>
      <c r="H58" s="31"/>
      <c r="I58" s="23">
        <f t="shared" si="1"/>
        <v>0.28874999999999995</v>
      </c>
      <c r="J58" s="23"/>
      <c r="K58" s="7">
        <f t="shared" si="2"/>
        <v>28.990000000000009</v>
      </c>
      <c r="M58" s="20">
        <f>IF(C58="Data Error","Data Error",IF(C58&lt;=K58,0,1-IFERROR(INDEX(BAAL!$C:$D,MATCH(ROUNDUP(C58-K58,0),BAAL!$B:$B,0),MATCH(LEFT(M$2,4),BAAL!$C$2:$D$2,0)),0)))</f>
        <v>0</v>
      </c>
      <c r="N58" s="20"/>
      <c r="O58" s="26"/>
      <c r="P58" s="26"/>
      <c r="Q58" s="6">
        <f t="shared" si="3"/>
        <v>1</v>
      </c>
      <c r="R58" s="20"/>
    </row>
    <row r="59" spans="1:18" x14ac:dyDescent="0.25">
      <c r="A59" s="6">
        <v>8</v>
      </c>
      <c r="B59" s="4">
        <v>42372.333333333336</v>
      </c>
      <c r="C59" s="2">
        <f>IF([2]Analysis!AG59="Data Error","Data Error",[2]Analysis!AI59*C$1)</f>
        <v>6.5277481967958506</v>
      </c>
      <c r="D59" s="2"/>
      <c r="E59" s="3">
        <f>IF(C59="Data Error","Data Error",INDEX('[2]BAAL Adj Cap'!$CB$65:$CY$72,MONTH($B59),$A59+1))</f>
        <v>0.72</v>
      </c>
      <c r="F59" s="3"/>
      <c r="G59" s="31">
        <f t="shared" si="0"/>
        <v>87.072251803204139</v>
      </c>
      <c r="H59" s="31"/>
      <c r="I59" s="23">
        <f t="shared" si="1"/>
        <v>0.72</v>
      </c>
      <c r="J59" s="23"/>
      <c r="K59" s="7">
        <f t="shared" si="2"/>
        <v>28.990000000000009</v>
      </c>
      <c r="M59" s="20">
        <f>IF(C59="Data Error","Data Error",IF(C59&lt;=K59,0,1-IFERROR(INDEX(BAAL!$C:$D,MATCH(ROUNDUP(C59-K59,0),BAAL!$B:$B,0),MATCH(LEFT(M$2,4),BAAL!$C$2:$D$2,0)),0)))</f>
        <v>0</v>
      </c>
      <c r="N59" s="20"/>
      <c r="O59" s="26"/>
      <c r="P59" s="26"/>
      <c r="Q59" s="6">
        <f t="shared" si="3"/>
        <v>1</v>
      </c>
      <c r="R59" s="20"/>
    </row>
    <row r="60" spans="1:18" x14ac:dyDescent="0.25">
      <c r="A60" s="6">
        <v>9</v>
      </c>
      <c r="B60" s="4">
        <v>42372.375</v>
      </c>
      <c r="C60" s="2">
        <f>IF([2]Analysis!AG60="Data Error","Data Error",[2]Analysis!AI60*C$1)</f>
        <v>0.6830638107616529</v>
      </c>
      <c r="D60" s="2"/>
      <c r="E60" s="3">
        <f>IF(C60="Data Error","Data Error",INDEX('[2]BAAL Adj Cap'!$CB$65:$CY$72,MONTH($B60),$A60+1))</f>
        <v>0.97</v>
      </c>
      <c r="F60" s="3"/>
      <c r="G60" s="31">
        <f t="shared" si="0"/>
        <v>125.41693618923834</v>
      </c>
      <c r="H60" s="31"/>
      <c r="I60" s="23">
        <f t="shared" si="1"/>
        <v>0.97</v>
      </c>
      <c r="J60" s="23"/>
      <c r="K60" s="7">
        <f t="shared" si="2"/>
        <v>28.990000000000009</v>
      </c>
      <c r="M60" s="20">
        <f>IF(C60="Data Error","Data Error",IF(C60&lt;=K60,0,1-IFERROR(INDEX(BAAL!$C:$D,MATCH(ROUNDUP(C60-K60,0),BAAL!$B:$B,0),MATCH(LEFT(M$2,4),BAAL!$C$2:$D$2,0)),0)))</f>
        <v>0</v>
      </c>
      <c r="N60" s="20"/>
      <c r="O60" s="26"/>
      <c r="P60" s="26"/>
      <c r="Q60" s="6">
        <f t="shared" si="3"/>
        <v>1</v>
      </c>
      <c r="R60" s="20"/>
    </row>
    <row r="61" spans="1:18" x14ac:dyDescent="0.25">
      <c r="A61" s="6">
        <v>10</v>
      </c>
      <c r="B61" s="4">
        <v>42372.416666666664</v>
      </c>
      <c r="C61" s="2">
        <f>IF([2]Analysis!AG61="Data Error","Data Error",[2]Analysis!AI61*C$1)</f>
        <v>1.5654912487427675</v>
      </c>
      <c r="D61" s="2"/>
      <c r="E61" s="3">
        <f>IF(C61="Data Error","Data Error",INDEX('[2]BAAL Adj Cap'!$CB$65:$CY$72,MONTH($B61),$A61+1))</f>
        <v>0.91374999999999995</v>
      </c>
      <c r="F61" s="3"/>
      <c r="G61" s="31">
        <f t="shared" si="0"/>
        <v>117.22200875125722</v>
      </c>
      <c r="H61" s="31"/>
      <c r="I61" s="23">
        <f t="shared" si="1"/>
        <v>0.91374999999999995</v>
      </c>
      <c r="J61" s="23"/>
      <c r="K61" s="7">
        <f t="shared" si="2"/>
        <v>28.990000000000009</v>
      </c>
      <c r="M61" s="20">
        <f>IF(C61="Data Error","Data Error",IF(C61&lt;=K61,0,1-IFERROR(INDEX(BAAL!$C:$D,MATCH(ROUNDUP(C61-K61,0),BAAL!$B:$B,0),MATCH(LEFT(M$2,4),BAAL!$C$2:$D$2,0)),0)))</f>
        <v>0</v>
      </c>
      <c r="N61" s="20"/>
      <c r="O61" s="26"/>
      <c r="P61" s="26"/>
      <c r="Q61" s="6">
        <f t="shared" si="3"/>
        <v>1</v>
      </c>
      <c r="R61" s="20"/>
    </row>
    <row r="62" spans="1:18" x14ac:dyDescent="0.25">
      <c r="A62" s="6">
        <v>11</v>
      </c>
      <c r="B62" s="4">
        <v>42372.458333333336</v>
      </c>
      <c r="C62" s="2">
        <f>IF([2]Analysis!AG62="Data Error","Data Error",[2]Analysis!AI62*C$1)</f>
        <v>0.37235111492552386</v>
      </c>
      <c r="D62" s="2"/>
      <c r="E62" s="3">
        <f>IF(C62="Data Error","Data Error",INDEX('[2]BAAL Adj Cap'!$CB$65:$CY$72,MONTH($B62),$A62+1))</f>
        <v>0.84250000000000003</v>
      </c>
      <c r="F62" s="3"/>
      <c r="G62" s="31">
        <f t="shared" si="0"/>
        <v>109.15264888507448</v>
      </c>
      <c r="H62" s="31"/>
      <c r="I62" s="23">
        <f t="shared" si="1"/>
        <v>0.84250000000000003</v>
      </c>
      <c r="J62" s="23"/>
      <c r="K62" s="7">
        <f t="shared" si="2"/>
        <v>28.990000000000009</v>
      </c>
      <c r="M62" s="20">
        <f>IF(C62="Data Error","Data Error",IF(C62&lt;=K62,0,1-IFERROR(INDEX(BAAL!$C:$D,MATCH(ROUNDUP(C62-K62,0),BAAL!$B:$B,0),MATCH(LEFT(M$2,4),BAAL!$C$2:$D$2,0)),0)))</f>
        <v>0</v>
      </c>
      <c r="N62" s="20"/>
      <c r="O62" s="26"/>
      <c r="P62" s="26"/>
      <c r="Q62" s="6">
        <f t="shared" si="3"/>
        <v>1</v>
      </c>
      <c r="R62" s="20"/>
    </row>
    <row r="63" spans="1:18" x14ac:dyDescent="0.25">
      <c r="A63" s="6">
        <v>12</v>
      </c>
      <c r="B63" s="4">
        <v>42372.5</v>
      </c>
      <c r="C63" s="2">
        <f>IF([2]Analysis!AG63="Data Error","Data Error",[2]Analysis!AI63*C$1)</f>
        <v>9.5611419021044135</v>
      </c>
      <c r="D63" s="2"/>
      <c r="E63" s="3">
        <f>IF(C63="Data Error","Data Error",INDEX('[2]BAAL Adj Cap'!$CB$65:$CY$72,MONTH($B63),$A63+1))</f>
        <v>0.89124999999999999</v>
      </c>
      <c r="F63" s="3"/>
      <c r="G63" s="31">
        <f t="shared" si="0"/>
        <v>106.30135809789559</v>
      </c>
      <c r="H63" s="31"/>
      <c r="I63" s="23">
        <f t="shared" si="1"/>
        <v>0.89124999999999999</v>
      </c>
      <c r="J63" s="23"/>
      <c r="K63" s="7">
        <f t="shared" si="2"/>
        <v>28.990000000000009</v>
      </c>
      <c r="M63" s="20">
        <f>IF(C63="Data Error","Data Error",IF(C63&lt;=K63,0,1-IFERROR(INDEX(BAAL!$C:$D,MATCH(ROUNDUP(C63-K63,0),BAAL!$B:$B,0),MATCH(LEFT(M$2,4),BAAL!$C$2:$D$2,0)),0)))</f>
        <v>0</v>
      </c>
      <c r="N63" s="20"/>
      <c r="O63" s="26"/>
      <c r="P63" s="26"/>
      <c r="Q63" s="6">
        <f t="shared" si="3"/>
        <v>1</v>
      </c>
      <c r="R63" s="20"/>
    </row>
    <row r="64" spans="1:18" x14ac:dyDescent="0.25">
      <c r="A64" s="6">
        <v>13</v>
      </c>
      <c r="B64" s="4">
        <v>42372.541666666664</v>
      </c>
      <c r="C64" s="2">
        <f>IF([2]Analysis!AG64="Data Error","Data Error",[2]Analysis!AI64*C$1)</f>
        <v>26.204291580124636</v>
      </c>
      <c r="D64" s="2"/>
      <c r="E64" s="3">
        <f>IF(C64="Data Error","Data Error",INDEX('[2]BAAL Adj Cap'!$CB$65:$CY$72,MONTH($B64),$A64+1))</f>
        <v>0.96</v>
      </c>
      <c r="F64" s="3"/>
      <c r="G64" s="31">
        <f t="shared" si="0"/>
        <v>98.595708419875365</v>
      </c>
      <c r="H64" s="31"/>
      <c r="I64" s="23">
        <f t="shared" si="1"/>
        <v>0.96</v>
      </c>
      <c r="J64" s="23"/>
      <c r="K64" s="7">
        <f t="shared" si="2"/>
        <v>28.990000000000009</v>
      </c>
      <c r="M64" s="20">
        <f>IF(C64="Data Error","Data Error",IF(C64&lt;=K64,0,1-IFERROR(INDEX(BAAL!$C:$D,MATCH(ROUNDUP(C64-K64,0),BAAL!$B:$B,0),MATCH(LEFT(M$2,4),BAAL!$C$2:$D$2,0)),0)))</f>
        <v>0</v>
      </c>
      <c r="N64" s="20"/>
      <c r="O64" s="26"/>
      <c r="P64" s="26"/>
      <c r="Q64" s="6">
        <f t="shared" si="3"/>
        <v>1</v>
      </c>
      <c r="R64" s="20"/>
    </row>
    <row r="65" spans="1:18" x14ac:dyDescent="0.25">
      <c r="A65" s="6">
        <v>14</v>
      </c>
      <c r="B65" s="4">
        <v>42372.583333333336</v>
      </c>
      <c r="C65" s="2">
        <f>IF([2]Analysis!AG65="Data Error","Data Error",[2]Analysis!AI65*C$1)</f>
        <v>10.563726830082601</v>
      </c>
      <c r="D65" s="2"/>
      <c r="E65" s="3">
        <f>IF(C65="Data Error","Data Error",INDEX('[2]BAAL Adj Cap'!$CB$65:$CY$72,MONTH($B65),$A65+1))</f>
        <v>0.91625000000000001</v>
      </c>
      <c r="F65" s="3"/>
      <c r="G65" s="31">
        <f t="shared" si="0"/>
        <v>108.5487731699174</v>
      </c>
      <c r="H65" s="31"/>
      <c r="I65" s="23">
        <f t="shared" si="1"/>
        <v>0.91625000000000001</v>
      </c>
      <c r="J65" s="23"/>
      <c r="K65" s="7">
        <f t="shared" si="2"/>
        <v>28.990000000000009</v>
      </c>
      <c r="M65" s="20">
        <f>IF(C65="Data Error","Data Error",IF(C65&lt;=K65,0,1-IFERROR(INDEX(BAAL!$C:$D,MATCH(ROUNDUP(C65-K65,0),BAAL!$B:$B,0),MATCH(LEFT(M$2,4),BAAL!$C$2:$D$2,0)),0)))</f>
        <v>0</v>
      </c>
      <c r="N65" s="20"/>
      <c r="O65" s="26"/>
      <c r="P65" s="26"/>
      <c r="Q65" s="6">
        <f t="shared" si="3"/>
        <v>1</v>
      </c>
      <c r="R65" s="20"/>
    </row>
    <row r="66" spans="1:18" x14ac:dyDescent="0.25">
      <c r="A66" s="6">
        <v>15</v>
      </c>
      <c r="B66" s="4">
        <v>42372.625</v>
      </c>
      <c r="C66" s="2">
        <f>IF([2]Analysis!AG66="Data Error","Data Error",[2]Analysis!AI66*C$1)</f>
        <v>12.479171927855987</v>
      </c>
      <c r="D66" s="2"/>
      <c r="E66" s="3">
        <f>IF(C66="Data Error","Data Error",INDEX('[2]BAAL Adj Cap'!$CB$65:$CY$72,MONTH($B66),$A66+1))</f>
        <v>0.75875000000000004</v>
      </c>
      <c r="F66" s="3"/>
      <c r="G66" s="31">
        <f t="shared" si="0"/>
        <v>86.158328072144016</v>
      </c>
      <c r="H66" s="31"/>
      <c r="I66" s="23">
        <f t="shared" si="1"/>
        <v>0.75875000000000004</v>
      </c>
      <c r="J66" s="23"/>
      <c r="K66" s="7">
        <f t="shared" si="2"/>
        <v>28.990000000000009</v>
      </c>
      <c r="M66" s="20">
        <f>IF(C66="Data Error","Data Error",IF(C66&lt;=K66,0,1-IFERROR(INDEX(BAAL!$C:$D,MATCH(ROUNDUP(C66-K66,0),BAAL!$B:$B,0),MATCH(LEFT(M$2,4),BAAL!$C$2:$D$2,0)),0)))</f>
        <v>0</v>
      </c>
      <c r="N66" s="20"/>
      <c r="O66" s="26"/>
      <c r="P66" s="26"/>
      <c r="Q66" s="6">
        <f t="shared" si="3"/>
        <v>1</v>
      </c>
      <c r="R66" s="20"/>
    </row>
    <row r="67" spans="1:18" x14ac:dyDescent="0.25">
      <c r="A67" s="6">
        <v>16</v>
      </c>
      <c r="B67" s="4">
        <v>42372.666666666664</v>
      </c>
      <c r="C67" s="2">
        <f>IF([2]Analysis!AG67="Data Error","Data Error",[2]Analysis!AI67*C$1)</f>
        <v>5.5190185527010307</v>
      </c>
      <c r="D67" s="2"/>
      <c r="E67" s="3">
        <f>IF(C67="Data Error","Data Error",INDEX('[2]BAAL Adj Cap'!$CB$65:$CY$72,MONTH($B67),$A67+1))</f>
        <v>0.35499999999999998</v>
      </c>
      <c r="F67" s="3"/>
      <c r="G67" s="31">
        <f t="shared" si="0"/>
        <v>40.630981447298964</v>
      </c>
      <c r="H67" s="31"/>
      <c r="I67" s="23">
        <f t="shared" si="1"/>
        <v>0.35499999999999998</v>
      </c>
      <c r="J67" s="23"/>
      <c r="K67" s="7">
        <f t="shared" si="2"/>
        <v>28.990000000000009</v>
      </c>
      <c r="M67" s="20">
        <f>IF(C67="Data Error","Data Error",IF(C67&lt;=K67,0,1-IFERROR(INDEX(BAAL!$C:$D,MATCH(ROUNDUP(C67-K67,0),BAAL!$B:$B,0),MATCH(LEFT(M$2,4),BAAL!$C$2:$D$2,0)),0)))</f>
        <v>0</v>
      </c>
      <c r="N67" s="20"/>
      <c r="O67" s="26"/>
      <c r="P67" s="26"/>
      <c r="Q67" s="6">
        <f t="shared" si="3"/>
        <v>1</v>
      </c>
      <c r="R67" s="20"/>
    </row>
    <row r="68" spans="1:18" x14ac:dyDescent="0.25">
      <c r="A68" s="6">
        <v>17</v>
      </c>
      <c r="B68" s="4">
        <v>42372.708333333336</v>
      </c>
      <c r="C68" s="2">
        <f>IF([2]Analysis!AG68="Data Error","Data Error",[2]Analysis!AI68*C$1)</f>
        <v>0.20624644706404716</v>
      </c>
      <c r="D68" s="2"/>
      <c r="E68" s="3">
        <f>IF(C68="Data Error","Data Error",INDEX('[2]BAAL Adj Cap'!$CB$65:$CY$72,MONTH($B68),$A68+1))</f>
        <v>0.06</v>
      </c>
      <c r="F68" s="3"/>
      <c r="G68" s="31">
        <f t="shared" ref="G68:G131" si="4">IF(C68="Data Error","Data Error",E68*E$1-C68)</f>
        <v>7.5937535529359526</v>
      </c>
      <c r="H68" s="31"/>
      <c r="I68" s="23">
        <f t="shared" ref="I68:I131" si="5">IF(E68="Data Error","Data Error",E68)</f>
        <v>0.06</v>
      </c>
      <c r="J68" s="23"/>
      <c r="K68" s="7">
        <f t="shared" ref="K68:K131" si="6">IF(C68="Data Error","Data Error",C$1*MAX(0,MIN(AF$9,E68*AF$10)))</f>
        <v>7.8</v>
      </c>
      <c r="M68" s="20">
        <f>IF(C68="Data Error","Data Error",IF(C68&lt;=K68,0,1-IFERROR(INDEX(BAAL!$C:$D,MATCH(ROUNDUP(C68-K68,0),BAAL!$B:$B,0),MATCH(LEFT(M$2,4),BAAL!$C$2:$D$2,0)),0)))</f>
        <v>0</v>
      </c>
      <c r="N68" s="20"/>
      <c r="O68" s="26"/>
      <c r="P68" s="26"/>
      <c r="Q68" s="6">
        <f t="shared" ref="Q68:Q131" si="7">MONTH(B68)</f>
        <v>1</v>
      </c>
      <c r="R68" s="20"/>
    </row>
    <row r="69" spans="1:18" x14ac:dyDescent="0.25">
      <c r="A69" s="6">
        <v>18</v>
      </c>
      <c r="B69" s="4">
        <v>42372.75</v>
      </c>
      <c r="C69" s="2">
        <f>IF([2]Analysis!AG69="Data Error","Data Error",[2]Analysis!AI69*C$1)</f>
        <v>0</v>
      </c>
      <c r="D69" s="2"/>
      <c r="E69" s="3">
        <f>IF(C69="Data Error","Data Error",INDEX('[2]BAAL Adj Cap'!$CB$65:$CY$72,MONTH($B69),$A69+1))</f>
        <v>0</v>
      </c>
      <c r="F69" s="3"/>
      <c r="G69" s="31">
        <f t="shared" si="4"/>
        <v>0</v>
      </c>
      <c r="H69" s="31"/>
      <c r="I69" s="23">
        <f t="shared" si="5"/>
        <v>0</v>
      </c>
      <c r="J69" s="23"/>
      <c r="K69" s="7">
        <f t="shared" si="6"/>
        <v>0</v>
      </c>
      <c r="M69" s="20">
        <f>IF(C69="Data Error","Data Error",IF(C69&lt;=K69,0,1-IFERROR(INDEX(BAAL!$C:$D,MATCH(ROUNDUP(C69-K69,0),BAAL!$B:$B,0),MATCH(LEFT(M$2,4),BAAL!$C$2:$D$2,0)),0)))</f>
        <v>0</v>
      </c>
      <c r="N69" s="20"/>
      <c r="O69" s="26"/>
      <c r="P69" s="26"/>
      <c r="Q69" s="6">
        <f t="shared" si="7"/>
        <v>1</v>
      </c>
      <c r="R69" s="20"/>
    </row>
    <row r="70" spans="1:18" x14ac:dyDescent="0.25">
      <c r="A70" s="6">
        <v>19</v>
      </c>
      <c r="B70" s="4">
        <v>42372.791666666664</v>
      </c>
      <c r="C70" s="2">
        <f>IF([2]Analysis!AG70="Data Error","Data Error",[2]Analysis!AI70*C$1)</f>
        <v>0</v>
      </c>
      <c r="D70" s="2"/>
      <c r="E70" s="3">
        <f>IF(C70="Data Error","Data Error",INDEX('[2]BAAL Adj Cap'!$CB$65:$CY$72,MONTH($B70),$A70+1))</f>
        <v>0</v>
      </c>
      <c r="F70" s="3"/>
      <c r="G70" s="31">
        <f t="shared" si="4"/>
        <v>0</v>
      </c>
      <c r="H70" s="31"/>
      <c r="I70" s="23">
        <f t="shared" si="5"/>
        <v>0</v>
      </c>
      <c r="J70" s="23"/>
      <c r="K70" s="7">
        <f t="shared" si="6"/>
        <v>0</v>
      </c>
      <c r="M70" s="20">
        <f>IF(C70="Data Error","Data Error",IF(C70&lt;=K70,0,1-IFERROR(INDEX(BAAL!$C:$D,MATCH(ROUNDUP(C70-K70,0),BAAL!$B:$B,0),MATCH(LEFT(M$2,4),BAAL!$C$2:$D$2,0)),0)))</f>
        <v>0</v>
      </c>
      <c r="N70" s="20"/>
      <c r="O70" s="26"/>
      <c r="P70" s="26"/>
      <c r="Q70" s="6">
        <f t="shared" si="7"/>
        <v>1</v>
      </c>
      <c r="R70" s="20"/>
    </row>
    <row r="71" spans="1:18" x14ac:dyDescent="0.25">
      <c r="A71" s="6">
        <v>20</v>
      </c>
      <c r="B71" s="4">
        <v>42372.833333333336</v>
      </c>
      <c r="C71" s="2">
        <f>IF([2]Analysis!AG71="Data Error","Data Error",[2]Analysis!AI71*C$1)</f>
        <v>0</v>
      </c>
      <c r="D71" s="2"/>
      <c r="E71" s="3">
        <f>IF(C71="Data Error","Data Error",INDEX('[2]BAAL Adj Cap'!$CB$65:$CY$72,MONTH($B71),$A71+1))</f>
        <v>0</v>
      </c>
      <c r="F71" s="3"/>
      <c r="G71" s="31">
        <f t="shared" si="4"/>
        <v>0</v>
      </c>
      <c r="H71" s="31"/>
      <c r="I71" s="23">
        <f t="shared" si="5"/>
        <v>0</v>
      </c>
      <c r="J71" s="23"/>
      <c r="K71" s="7">
        <f t="shared" si="6"/>
        <v>0</v>
      </c>
      <c r="M71" s="20">
        <f>IF(C71="Data Error","Data Error",IF(C71&lt;=K71,0,1-IFERROR(INDEX(BAAL!$C:$D,MATCH(ROUNDUP(C71-K71,0),BAAL!$B:$B,0),MATCH(LEFT(M$2,4),BAAL!$C$2:$D$2,0)),0)))</f>
        <v>0</v>
      </c>
      <c r="N71" s="20"/>
      <c r="O71" s="26"/>
      <c r="P71" s="26"/>
      <c r="Q71" s="6">
        <f t="shared" si="7"/>
        <v>1</v>
      </c>
      <c r="R71" s="20"/>
    </row>
    <row r="72" spans="1:18" x14ac:dyDescent="0.25">
      <c r="A72" s="6">
        <v>21</v>
      </c>
      <c r="B72" s="4">
        <v>42372.875</v>
      </c>
      <c r="C72" s="2">
        <f>IF([2]Analysis!AG72="Data Error","Data Error",[2]Analysis!AI72*C$1)</f>
        <v>0</v>
      </c>
      <c r="D72" s="2"/>
      <c r="E72" s="3">
        <f>IF(C72="Data Error","Data Error",INDEX('[2]BAAL Adj Cap'!$CB$65:$CY$72,MONTH($B72),$A72+1))</f>
        <v>0</v>
      </c>
      <c r="F72" s="3"/>
      <c r="G72" s="31">
        <f t="shared" si="4"/>
        <v>0</v>
      </c>
      <c r="H72" s="31"/>
      <c r="I72" s="23">
        <f t="shared" si="5"/>
        <v>0</v>
      </c>
      <c r="J72" s="23"/>
      <c r="K72" s="7">
        <f t="shared" si="6"/>
        <v>0</v>
      </c>
      <c r="M72" s="20">
        <f>IF(C72="Data Error","Data Error",IF(C72&lt;=K72,0,1-IFERROR(INDEX(BAAL!$C:$D,MATCH(ROUNDUP(C72-K72,0),BAAL!$B:$B,0),MATCH(LEFT(M$2,4),BAAL!$C$2:$D$2,0)),0)))</f>
        <v>0</v>
      </c>
      <c r="N72" s="20"/>
      <c r="O72" s="26"/>
      <c r="P72" s="26"/>
      <c r="Q72" s="6">
        <f t="shared" si="7"/>
        <v>1</v>
      </c>
      <c r="R72" s="20"/>
    </row>
    <row r="73" spans="1:18" x14ac:dyDescent="0.25">
      <c r="A73" s="6">
        <v>22</v>
      </c>
      <c r="B73" s="4">
        <v>42372.916666666664</v>
      </c>
      <c r="C73" s="2">
        <f>IF([2]Analysis!AG73="Data Error","Data Error",[2]Analysis!AI73*C$1)</f>
        <v>0</v>
      </c>
      <c r="D73" s="2"/>
      <c r="E73" s="3">
        <f>IF(C73="Data Error","Data Error",INDEX('[2]BAAL Adj Cap'!$CB$65:$CY$72,MONTH($B73),$A73+1))</f>
        <v>0</v>
      </c>
      <c r="F73" s="3"/>
      <c r="G73" s="31">
        <f t="shared" si="4"/>
        <v>0</v>
      </c>
      <c r="H73" s="31"/>
      <c r="I73" s="23">
        <f t="shared" si="5"/>
        <v>0</v>
      </c>
      <c r="J73" s="23"/>
      <c r="K73" s="7">
        <f t="shared" si="6"/>
        <v>0</v>
      </c>
      <c r="M73" s="20">
        <f>IF(C73="Data Error","Data Error",IF(C73&lt;=K73,0,1-IFERROR(INDEX(BAAL!$C:$D,MATCH(ROUNDUP(C73-K73,0),BAAL!$B:$B,0),MATCH(LEFT(M$2,4),BAAL!$C$2:$D$2,0)),0)))</f>
        <v>0</v>
      </c>
      <c r="N73" s="20"/>
      <c r="O73" s="26"/>
      <c r="P73" s="26"/>
      <c r="Q73" s="6">
        <f t="shared" si="7"/>
        <v>1</v>
      </c>
      <c r="R73" s="20"/>
    </row>
    <row r="74" spans="1:18" x14ac:dyDescent="0.25">
      <c r="A74" s="6">
        <v>23</v>
      </c>
      <c r="B74" s="4">
        <v>42372.958333333336</v>
      </c>
      <c r="C74" s="2">
        <f>IF([2]Analysis!AG74="Data Error","Data Error",[2]Analysis!AI74*C$1)</f>
        <v>0</v>
      </c>
      <c r="D74" s="2"/>
      <c r="E74" s="3">
        <f>IF(C74="Data Error","Data Error",INDEX('[2]BAAL Adj Cap'!$CB$65:$CY$72,MONTH($B74),$A74+1))</f>
        <v>0</v>
      </c>
      <c r="F74" s="3"/>
      <c r="G74" s="31">
        <f t="shared" si="4"/>
        <v>0</v>
      </c>
      <c r="H74" s="31"/>
      <c r="I74" s="23">
        <f t="shared" si="5"/>
        <v>0</v>
      </c>
      <c r="J74" s="23"/>
      <c r="K74" s="7">
        <f t="shared" si="6"/>
        <v>0</v>
      </c>
      <c r="M74" s="20">
        <f>IF(C74="Data Error","Data Error",IF(C74&lt;=K74,0,1-IFERROR(INDEX(BAAL!$C:$D,MATCH(ROUNDUP(C74-K74,0),BAAL!$B:$B,0),MATCH(LEFT(M$2,4),BAAL!$C$2:$D$2,0)),0)))</f>
        <v>0</v>
      </c>
      <c r="N74" s="20"/>
      <c r="O74" s="26"/>
      <c r="P74" s="26"/>
      <c r="Q74" s="6">
        <f t="shared" si="7"/>
        <v>1</v>
      </c>
      <c r="R74" s="20"/>
    </row>
    <row r="75" spans="1:18" x14ac:dyDescent="0.25">
      <c r="A75" s="6">
        <v>0</v>
      </c>
      <c r="B75" s="1">
        <v>42373</v>
      </c>
      <c r="C75" s="2">
        <f>IF([2]Analysis!AG75="Data Error","Data Error",[2]Analysis!AI75*C$1)</f>
        <v>0</v>
      </c>
      <c r="D75" s="2"/>
      <c r="E75" s="3">
        <f>IF(C75="Data Error","Data Error",INDEX('[2]BAAL Adj Cap'!$CB$65:$CY$72,MONTH($B75),$A75+1))</f>
        <v>0</v>
      </c>
      <c r="F75" s="3"/>
      <c r="G75" s="31">
        <f t="shared" si="4"/>
        <v>0</v>
      </c>
      <c r="H75" s="31"/>
      <c r="I75" s="23">
        <f t="shared" si="5"/>
        <v>0</v>
      </c>
      <c r="J75" s="23"/>
      <c r="K75" s="7">
        <f t="shared" si="6"/>
        <v>0</v>
      </c>
      <c r="M75" s="20">
        <f>IF(C75="Data Error","Data Error",IF(C75&lt;=K75,0,1-IFERROR(INDEX(BAAL!$C:$D,MATCH(ROUNDUP(C75-K75,0),BAAL!$B:$B,0),MATCH(LEFT(M$2,4),BAAL!$C$2:$D$2,0)),0)))</f>
        <v>0</v>
      </c>
      <c r="N75" s="20"/>
      <c r="O75" s="26"/>
      <c r="P75" s="26"/>
      <c r="Q75" s="6">
        <f t="shared" si="7"/>
        <v>1</v>
      </c>
      <c r="R75" s="20"/>
    </row>
    <row r="76" spans="1:18" x14ac:dyDescent="0.25">
      <c r="A76" s="6">
        <v>1</v>
      </c>
      <c r="B76" s="4">
        <v>42373.041666666664</v>
      </c>
      <c r="C76" s="2">
        <f>IF([2]Analysis!AG76="Data Error","Data Error",[2]Analysis!AI76*C$1)</f>
        <v>0</v>
      </c>
      <c r="D76" s="2"/>
      <c r="E76" s="3">
        <f>IF(C76="Data Error","Data Error",INDEX('[2]BAAL Adj Cap'!$CB$65:$CY$72,MONTH($B76),$A76+1))</f>
        <v>0</v>
      </c>
      <c r="F76" s="3"/>
      <c r="G76" s="31">
        <f t="shared" si="4"/>
        <v>0</v>
      </c>
      <c r="H76" s="31"/>
      <c r="I76" s="23">
        <f t="shared" si="5"/>
        <v>0</v>
      </c>
      <c r="J76" s="23"/>
      <c r="K76" s="7">
        <f t="shared" si="6"/>
        <v>0</v>
      </c>
      <c r="M76" s="20">
        <f>IF(C76="Data Error","Data Error",IF(C76&lt;=K76,0,1-IFERROR(INDEX(BAAL!$C:$D,MATCH(ROUNDUP(C76-K76,0),BAAL!$B:$B,0),MATCH(LEFT(M$2,4),BAAL!$C$2:$D$2,0)),0)))</f>
        <v>0</v>
      </c>
      <c r="N76" s="20"/>
      <c r="O76" s="26"/>
      <c r="P76" s="26"/>
      <c r="Q76" s="6">
        <f t="shared" si="7"/>
        <v>1</v>
      </c>
      <c r="R76" s="20"/>
    </row>
    <row r="77" spans="1:18" x14ac:dyDescent="0.25">
      <c r="A77" s="6">
        <v>2</v>
      </c>
      <c r="B77" s="4">
        <v>42373.083333333336</v>
      </c>
      <c r="C77" s="2">
        <f>IF([2]Analysis!AG77="Data Error","Data Error",[2]Analysis!AI77*C$1)</f>
        <v>0</v>
      </c>
      <c r="D77" s="2"/>
      <c r="E77" s="3">
        <f>IF(C77="Data Error","Data Error",INDEX('[2]BAAL Adj Cap'!$CB$65:$CY$72,MONTH($B77),$A77+1))</f>
        <v>0</v>
      </c>
      <c r="F77" s="3"/>
      <c r="G77" s="31">
        <f t="shared" si="4"/>
        <v>0</v>
      </c>
      <c r="H77" s="31"/>
      <c r="I77" s="23">
        <f t="shared" si="5"/>
        <v>0</v>
      </c>
      <c r="J77" s="23"/>
      <c r="K77" s="7">
        <f t="shared" si="6"/>
        <v>0</v>
      </c>
      <c r="M77" s="20">
        <f>IF(C77="Data Error","Data Error",IF(C77&lt;=K77,0,1-IFERROR(INDEX(BAAL!$C:$D,MATCH(ROUNDUP(C77-K77,0),BAAL!$B:$B,0),MATCH(LEFT(M$2,4),BAAL!$C$2:$D$2,0)),0)))</f>
        <v>0</v>
      </c>
      <c r="N77" s="20"/>
      <c r="O77" s="26"/>
      <c r="P77" s="26"/>
      <c r="Q77" s="6">
        <f t="shared" si="7"/>
        <v>1</v>
      </c>
      <c r="R77" s="20"/>
    </row>
    <row r="78" spans="1:18" x14ac:dyDescent="0.25">
      <c r="A78" s="6">
        <v>3</v>
      </c>
      <c r="B78" s="4">
        <v>42373.125</v>
      </c>
      <c r="C78" s="2">
        <f>IF([2]Analysis!AG78="Data Error","Data Error",[2]Analysis!AI78*C$1)</f>
        <v>0</v>
      </c>
      <c r="D78" s="2"/>
      <c r="E78" s="3">
        <f>IF(C78="Data Error","Data Error",INDEX('[2]BAAL Adj Cap'!$CB$65:$CY$72,MONTH($B78),$A78+1))</f>
        <v>0</v>
      </c>
      <c r="F78" s="3"/>
      <c r="G78" s="31">
        <f t="shared" si="4"/>
        <v>0</v>
      </c>
      <c r="H78" s="31"/>
      <c r="I78" s="23">
        <f t="shared" si="5"/>
        <v>0</v>
      </c>
      <c r="J78" s="23"/>
      <c r="K78" s="7">
        <f t="shared" si="6"/>
        <v>0</v>
      </c>
      <c r="M78" s="20">
        <f>IF(C78="Data Error","Data Error",IF(C78&lt;=K78,0,1-IFERROR(INDEX(BAAL!$C:$D,MATCH(ROUNDUP(C78-K78,0),BAAL!$B:$B,0),MATCH(LEFT(M$2,4),BAAL!$C$2:$D$2,0)),0)))</f>
        <v>0</v>
      </c>
      <c r="N78" s="20"/>
      <c r="O78" s="26"/>
      <c r="P78" s="26"/>
      <c r="Q78" s="6">
        <f t="shared" si="7"/>
        <v>1</v>
      </c>
      <c r="R78" s="20"/>
    </row>
    <row r="79" spans="1:18" x14ac:dyDescent="0.25">
      <c r="A79" s="6">
        <v>4</v>
      </c>
      <c r="B79" s="4">
        <v>42373.166666666664</v>
      </c>
      <c r="C79" s="2">
        <f>IF([2]Analysis!AG79="Data Error","Data Error",[2]Analysis!AI79*C$1)</f>
        <v>0</v>
      </c>
      <c r="D79" s="2"/>
      <c r="E79" s="3">
        <f>IF(C79="Data Error","Data Error",INDEX('[2]BAAL Adj Cap'!$CB$65:$CY$72,MONTH($B79),$A79+1))</f>
        <v>0</v>
      </c>
      <c r="F79" s="3"/>
      <c r="G79" s="31">
        <f t="shared" si="4"/>
        <v>0</v>
      </c>
      <c r="H79" s="31"/>
      <c r="I79" s="23">
        <f t="shared" si="5"/>
        <v>0</v>
      </c>
      <c r="J79" s="23"/>
      <c r="K79" s="7">
        <f t="shared" si="6"/>
        <v>0</v>
      </c>
      <c r="M79" s="20">
        <f>IF(C79="Data Error","Data Error",IF(C79&lt;=K79,0,1-IFERROR(INDEX(BAAL!$C:$D,MATCH(ROUNDUP(C79-K79,0),BAAL!$B:$B,0),MATCH(LEFT(M$2,4),BAAL!$C$2:$D$2,0)),0)))</f>
        <v>0</v>
      </c>
      <c r="N79" s="20"/>
      <c r="O79" s="26"/>
      <c r="P79" s="26"/>
      <c r="Q79" s="6">
        <f t="shared" si="7"/>
        <v>1</v>
      </c>
      <c r="R79" s="20"/>
    </row>
    <row r="80" spans="1:18" x14ac:dyDescent="0.25">
      <c r="A80" s="6">
        <v>5</v>
      </c>
      <c r="B80" s="4">
        <v>42373.208333333336</v>
      </c>
      <c r="C80" s="2">
        <f>IF([2]Analysis!AG80="Data Error","Data Error",[2]Analysis!AI80*C$1)</f>
        <v>0</v>
      </c>
      <c r="D80" s="2"/>
      <c r="E80" s="3">
        <f>IF(C80="Data Error","Data Error",INDEX('[2]BAAL Adj Cap'!$CB$65:$CY$72,MONTH($B80),$A80+1))</f>
        <v>0</v>
      </c>
      <c r="F80" s="3"/>
      <c r="G80" s="31">
        <f t="shared" si="4"/>
        <v>0</v>
      </c>
      <c r="H80" s="31"/>
      <c r="I80" s="23">
        <f t="shared" si="5"/>
        <v>0</v>
      </c>
      <c r="J80" s="23"/>
      <c r="K80" s="7">
        <f t="shared" si="6"/>
        <v>0</v>
      </c>
      <c r="M80" s="20">
        <f>IF(C80="Data Error","Data Error",IF(C80&lt;=K80,0,1-IFERROR(INDEX(BAAL!$C:$D,MATCH(ROUNDUP(C80-K80,0),BAAL!$B:$B,0),MATCH(LEFT(M$2,4),BAAL!$C$2:$D$2,0)),0)))</f>
        <v>0</v>
      </c>
      <c r="N80" s="20"/>
      <c r="O80" s="26"/>
      <c r="P80" s="26"/>
      <c r="Q80" s="6">
        <f t="shared" si="7"/>
        <v>1</v>
      </c>
      <c r="R80" s="20"/>
    </row>
    <row r="81" spans="1:18" x14ac:dyDescent="0.25">
      <c r="A81" s="6">
        <v>6</v>
      </c>
      <c r="B81" s="4">
        <v>42373.25</v>
      </c>
      <c r="C81" s="2">
        <f>IF([2]Analysis!AG81="Data Error","Data Error",[2]Analysis!AI81*C$1)</f>
        <v>5.5470995104223965E-2</v>
      </c>
      <c r="D81" s="2"/>
      <c r="E81" s="3">
        <f>IF(C81="Data Error","Data Error",INDEX('[2]BAAL Adj Cap'!$CB$65:$CY$72,MONTH($B81),$A81+1))</f>
        <v>4.4999999999999998E-2</v>
      </c>
      <c r="F81" s="3"/>
      <c r="G81" s="31">
        <f t="shared" si="4"/>
        <v>5.794529004895776</v>
      </c>
      <c r="H81" s="31"/>
      <c r="I81" s="23">
        <f t="shared" si="5"/>
        <v>4.4999999999999998E-2</v>
      </c>
      <c r="J81" s="23"/>
      <c r="K81" s="7">
        <f t="shared" si="6"/>
        <v>5.85</v>
      </c>
      <c r="M81" s="20">
        <f>IF(C81="Data Error","Data Error",IF(C81&lt;=K81,0,1-IFERROR(INDEX(BAAL!$C:$D,MATCH(ROUNDUP(C81-K81,0),BAAL!$B:$B,0),MATCH(LEFT(M$2,4),BAAL!$C$2:$D$2,0)),0)))</f>
        <v>0</v>
      </c>
      <c r="N81" s="20"/>
      <c r="O81" s="26"/>
      <c r="P81" s="26"/>
      <c r="Q81" s="6">
        <f t="shared" si="7"/>
        <v>1</v>
      </c>
      <c r="R81" s="20"/>
    </row>
    <row r="82" spans="1:18" x14ac:dyDescent="0.25">
      <c r="A82" s="6">
        <v>7</v>
      </c>
      <c r="B82" s="4">
        <v>42373.291666666664</v>
      </c>
      <c r="C82" s="2">
        <f>IF([2]Analysis!AG82="Data Error","Data Error",[2]Analysis!AI82*C$1)</f>
        <v>9.1629716646438286</v>
      </c>
      <c r="D82" s="2"/>
      <c r="E82" s="3">
        <f>IF(C82="Data Error","Data Error",INDEX('[2]BAAL Adj Cap'!$CB$65:$CY$72,MONTH($B82),$A82+1))</f>
        <v>0.28874999999999995</v>
      </c>
      <c r="F82" s="3"/>
      <c r="G82" s="31">
        <f t="shared" si="4"/>
        <v>28.374528335356167</v>
      </c>
      <c r="H82" s="31"/>
      <c r="I82" s="23">
        <f t="shared" si="5"/>
        <v>0.28874999999999995</v>
      </c>
      <c r="J82" s="23"/>
      <c r="K82" s="7">
        <f t="shared" si="6"/>
        <v>28.990000000000009</v>
      </c>
      <c r="M82" s="20">
        <f>IF(C82="Data Error","Data Error",IF(C82&lt;=K82,0,1-IFERROR(INDEX(BAAL!$C:$D,MATCH(ROUNDUP(C82-K82,0),BAAL!$B:$B,0),MATCH(LEFT(M$2,4),BAAL!$C$2:$D$2,0)),0)))</f>
        <v>0</v>
      </c>
      <c r="N82" s="20"/>
      <c r="O82" s="26"/>
      <c r="P82" s="26"/>
      <c r="Q82" s="6">
        <f t="shared" si="7"/>
        <v>1</v>
      </c>
      <c r="R82" s="20"/>
    </row>
    <row r="83" spans="1:18" x14ac:dyDescent="0.25">
      <c r="A83" s="6">
        <v>8</v>
      </c>
      <c r="B83" s="4">
        <v>42373.333333333336</v>
      </c>
      <c r="C83" s="2">
        <f>IF([2]Analysis!AG83="Data Error","Data Error",[2]Analysis!AI83*C$1)</f>
        <v>0.48780607890945471</v>
      </c>
      <c r="D83" s="2"/>
      <c r="E83" s="3">
        <f>IF(C83="Data Error","Data Error",INDEX('[2]BAAL Adj Cap'!$CB$65:$CY$72,MONTH($B83),$A83+1))</f>
        <v>0.72</v>
      </c>
      <c r="F83" s="3"/>
      <c r="G83" s="31">
        <f t="shared" si="4"/>
        <v>93.112193921090537</v>
      </c>
      <c r="H83" s="31"/>
      <c r="I83" s="23">
        <f t="shared" si="5"/>
        <v>0.72</v>
      </c>
      <c r="J83" s="23"/>
      <c r="K83" s="7">
        <f t="shared" si="6"/>
        <v>28.990000000000009</v>
      </c>
      <c r="M83" s="20">
        <f>IF(C83="Data Error","Data Error",IF(C83&lt;=K83,0,1-IFERROR(INDEX(BAAL!$C:$D,MATCH(ROUNDUP(C83-K83,0),BAAL!$B:$B,0),MATCH(LEFT(M$2,4),BAAL!$C$2:$D$2,0)),0)))</f>
        <v>0</v>
      </c>
      <c r="N83" s="20"/>
      <c r="O83" s="26"/>
      <c r="P83" s="26"/>
      <c r="Q83" s="6">
        <f t="shared" si="7"/>
        <v>1</v>
      </c>
      <c r="R83" s="20"/>
    </row>
    <row r="84" spans="1:18" x14ac:dyDescent="0.25">
      <c r="A84" s="6">
        <v>9</v>
      </c>
      <c r="B84" s="4">
        <v>42373.375</v>
      </c>
      <c r="C84" s="2">
        <f>IF([2]Analysis!AG84="Data Error","Data Error",[2]Analysis!AI84*C$1)</f>
        <v>0.61853414201545232</v>
      </c>
      <c r="D84" s="2"/>
      <c r="E84" s="3">
        <f>IF(C84="Data Error","Data Error",INDEX('[2]BAAL Adj Cap'!$CB$65:$CY$72,MONTH($B84),$A84+1))</f>
        <v>0.97</v>
      </c>
      <c r="F84" s="3"/>
      <c r="G84" s="31">
        <f t="shared" si="4"/>
        <v>125.48146585798455</v>
      </c>
      <c r="H84" s="31"/>
      <c r="I84" s="23">
        <f t="shared" si="5"/>
        <v>0.97</v>
      </c>
      <c r="J84" s="23"/>
      <c r="K84" s="7">
        <f t="shared" si="6"/>
        <v>28.990000000000009</v>
      </c>
      <c r="M84" s="20">
        <f>IF(C84="Data Error","Data Error",IF(C84&lt;=K84,0,1-IFERROR(INDEX(BAAL!$C:$D,MATCH(ROUNDUP(C84-K84,0),BAAL!$B:$B,0),MATCH(LEFT(M$2,4),BAAL!$C$2:$D$2,0)),0)))</f>
        <v>0</v>
      </c>
      <c r="N84" s="20"/>
      <c r="O84" s="26"/>
      <c r="P84" s="26"/>
      <c r="Q84" s="6">
        <f t="shared" si="7"/>
        <v>1</v>
      </c>
      <c r="R84" s="20"/>
    </row>
    <row r="85" spans="1:18" x14ac:dyDescent="0.25">
      <c r="A85" s="6">
        <v>10</v>
      </c>
      <c r="B85" s="4">
        <v>42373.416666666664</v>
      </c>
      <c r="C85" s="2">
        <f>IF([2]Analysis!AG85="Data Error","Data Error",[2]Analysis!AI85*C$1)</f>
        <v>6.7912886308147291</v>
      </c>
      <c r="D85" s="2"/>
      <c r="E85" s="3">
        <f>IF(C85="Data Error","Data Error",INDEX('[2]BAAL Adj Cap'!$CB$65:$CY$72,MONTH($B85),$A85+1))</f>
        <v>0.91374999999999995</v>
      </c>
      <c r="F85" s="3"/>
      <c r="G85" s="31">
        <f t="shared" si="4"/>
        <v>111.99621136918526</v>
      </c>
      <c r="H85" s="31"/>
      <c r="I85" s="23">
        <f t="shared" si="5"/>
        <v>0.91374999999999995</v>
      </c>
      <c r="J85" s="23"/>
      <c r="K85" s="7">
        <f t="shared" si="6"/>
        <v>28.990000000000009</v>
      </c>
      <c r="M85" s="20">
        <f>IF(C85="Data Error","Data Error",IF(C85&lt;=K85,0,1-IFERROR(INDEX(BAAL!$C:$D,MATCH(ROUNDUP(C85-K85,0),BAAL!$B:$B,0),MATCH(LEFT(M$2,4),BAAL!$C$2:$D$2,0)),0)))</f>
        <v>0</v>
      </c>
      <c r="N85" s="20"/>
      <c r="O85" s="26"/>
      <c r="P85" s="26"/>
      <c r="Q85" s="6">
        <f t="shared" si="7"/>
        <v>1</v>
      </c>
      <c r="R85" s="20"/>
    </row>
    <row r="86" spans="1:18" x14ac:dyDescent="0.25">
      <c r="A86" s="6">
        <v>11</v>
      </c>
      <c r="B86" s="4">
        <v>42373.458333333336</v>
      </c>
      <c r="C86" s="2">
        <f>IF([2]Analysis!AG86="Data Error","Data Error",[2]Analysis!AI86*C$1)</f>
        <v>1.4803413896577913</v>
      </c>
      <c r="D86" s="2"/>
      <c r="E86" s="3">
        <f>IF(C86="Data Error","Data Error",INDEX('[2]BAAL Adj Cap'!$CB$65:$CY$72,MONTH($B86),$A86+1))</f>
        <v>0.84250000000000003</v>
      </c>
      <c r="F86" s="3"/>
      <c r="G86" s="31">
        <f t="shared" si="4"/>
        <v>108.04465861034221</v>
      </c>
      <c r="H86" s="31"/>
      <c r="I86" s="23">
        <f t="shared" si="5"/>
        <v>0.84250000000000003</v>
      </c>
      <c r="J86" s="23"/>
      <c r="K86" s="7">
        <f t="shared" si="6"/>
        <v>28.990000000000009</v>
      </c>
      <c r="M86" s="20">
        <f>IF(C86="Data Error","Data Error",IF(C86&lt;=K86,0,1-IFERROR(INDEX(BAAL!$C:$D,MATCH(ROUNDUP(C86-K86,0),BAAL!$B:$B,0),MATCH(LEFT(M$2,4),BAAL!$C$2:$D$2,0)),0)))</f>
        <v>0</v>
      </c>
      <c r="N86" s="20"/>
      <c r="O86" s="26"/>
      <c r="P86" s="26"/>
      <c r="Q86" s="6">
        <f t="shared" si="7"/>
        <v>1</v>
      </c>
      <c r="R86" s="20"/>
    </row>
    <row r="87" spans="1:18" x14ac:dyDescent="0.25">
      <c r="A87" s="6">
        <v>12</v>
      </c>
      <c r="B87" s="4">
        <v>42373.5</v>
      </c>
      <c r="C87" s="2">
        <f>IF([2]Analysis!AG87="Data Error","Data Error",[2]Analysis!AI87*C$1)</f>
        <v>9.6388893554404991</v>
      </c>
      <c r="D87" s="2"/>
      <c r="E87" s="3">
        <f>IF(C87="Data Error","Data Error",INDEX('[2]BAAL Adj Cap'!$CB$65:$CY$72,MONTH($B87),$A87+1))</f>
        <v>0.89124999999999999</v>
      </c>
      <c r="F87" s="3"/>
      <c r="G87" s="31">
        <f t="shared" si="4"/>
        <v>106.2236106445595</v>
      </c>
      <c r="H87" s="31"/>
      <c r="I87" s="23">
        <f t="shared" si="5"/>
        <v>0.89124999999999999</v>
      </c>
      <c r="J87" s="23"/>
      <c r="K87" s="7">
        <f t="shared" si="6"/>
        <v>28.990000000000009</v>
      </c>
      <c r="M87" s="20">
        <f>IF(C87="Data Error","Data Error",IF(C87&lt;=K87,0,1-IFERROR(INDEX(BAAL!$C:$D,MATCH(ROUNDUP(C87-K87,0),BAAL!$B:$B,0),MATCH(LEFT(M$2,4),BAAL!$C$2:$D$2,0)),0)))</f>
        <v>0</v>
      </c>
      <c r="N87" s="20"/>
      <c r="O87" s="26"/>
      <c r="P87" s="26"/>
      <c r="Q87" s="6">
        <f t="shared" si="7"/>
        <v>1</v>
      </c>
      <c r="R87" s="20"/>
    </row>
    <row r="88" spans="1:18" x14ac:dyDescent="0.25">
      <c r="A88" s="6">
        <v>13</v>
      </c>
      <c r="B88" s="4">
        <v>42373.541666666664</v>
      </c>
      <c r="C88" s="2">
        <f>IF([2]Analysis!AG88="Data Error","Data Error",[2]Analysis!AI88*C$1)</f>
        <v>18.080708161775561</v>
      </c>
      <c r="D88" s="2"/>
      <c r="E88" s="3">
        <f>IF(C88="Data Error","Data Error",INDEX('[2]BAAL Adj Cap'!$CB$65:$CY$72,MONTH($B88),$A88+1))</f>
        <v>0.96</v>
      </c>
      <c r="F88" s="3"/>
      <c r="G88" s="31">
        <f t="shared" si="4"/>
        <v>106.71929183822444</v>
      </c>
      <c r="H88" s="31"/>
      <c r="I88" s="23">
        <f t="shared" si="5"/>
        <v>0.96</v>
      </c>
      <c r="J88" s="23"/>
      <c r="K88" s="7">
        <f t="shared" si="6"/>
        <v>28.990000000000009</v>
      </c>
      <c r="M88" s="20">
        <f>IF(C88="Data Error","Data Error",IF(C88&lt;=K88,0,1-IFERROR(INDEX(BAAL!$C:$D,MATCH(ROUNDUP(C88-K88,0),BAAL!$B:$B,0),MATCH(LEFT(M$2,4),BAAL!$C$2:$D$2,0)),0)))</f>
        <v>0</v>
      </c>
      <c r="N88" s="20"/>
      <c r="O88" s="26"/>
      <c r="P88" s="26"/>
      <c r="Q88" s="6">
        <f t="shared" si="7"/>
        <v>1</v>
      </c>
      <c r="R88" s="20"/>
    </row>
    <row r="89" spans="1:18" x14ac:dyDescent="0.25">
      <c r="A89" s="6">
        <v>14</v>
      </c>
      <c r="B89" s="4">
        <v>42373.583333333336</v>
      </c>
      <c r="C89" s="2">
        <f>IF([2]Analysis!AG89="Data Error","Data Error",[2]Analysis!AI89*C$1)</f>
        <v>5.5332828510560468</v>
      </c>
      <c r="D89" s="2"/>
      <c r="E89" s="3">
        <f>IF(C89="Data Error","Data Error",INDEX('[2]BAAL Adj Cap'!$CB$65:$CY$72,MONTH($B89),$A89+1))</f>
        <v>0.91625000000000001</v>
      </c>
      <c r="F89" s="3"/>
      <c r="G89" s="31">
        <f t="shared" si="4"/>
        <v>113.57921714894395</v>
      </c>
      <c r="H89" s="31"/>
      <c r="I89" s="23">
        <f t="shared" si="5"/>
        <v>0.91625000000000001</v>
      </c>
      <c r="J89" s="23"/>
      <c r="K89" s="7">
        <f t="shared" si="6"/>
        <v>28.990000000000009</v>
      </c>
      <c r="M89" s="20">
        <f>IF(C89="Data Error","Data Error",IF(C89&lt;=K89,0,1-IFERROR(INDEX(BAAL!$C:$D,MATCH(ROUNDUP(C89-K89,0),BAAL!$B:$B,0),MATCH(LEFT(M$2,4),BAAL!$C$2:$D$2,0)),0)))</f>
        <v>0</v>
      </c>
      <c r="N89" s="20"/>
      <c r="O89" s="26"/>
      <c r="P89" s="26"/>
      <c r="Q89" s="6">
        <f t="shared" si="7"/>
        <v>1</v>
      </c>
      <c r="R89" s="20"/>
    </row>
    <row r="90" spans="1:18" x14ac:dyDescent="0.25">
      <c r="A90" s="6">
        <v>15</v>
      </c>
      <c r="B90" s="4">
        <v>42373.625</v>
      </c>
      <c r="C90" s="2">
        <f>IF([2]Analysis!AG90="Data Error","Data Error",[2]Analysis!AI90*C$1)</f>
        <v>4.6067342842244008</v>
      </c>
      <c r="D90" s="2"/>
      <c r="E90" s="3">
        <f>IF(C90="Data Error","Data Error",INDEX('[2]BAAL Adj Cap'!$CB$65:$CY$72,MONTH($B90),$A90+1))</f>
        <v>0.75875000000000004</v>
      </c>
      <c r="F90" s="3"/>
      <c r="G90" s="31">
        <f t="shared" si="4"/>
        <v>94.030765715775601</v>
      </c>
      <c r="H90" s="31"/>
      <c r="I90" s="23">
        <f t="shared" si="5"/>
        <v>0.75875000000000004</v>
      </c>
      <c r="J90" s="23"/>
      <c r="K90" s="7">
        <f t="shared" si="6"/>
        <v>28.990000000000009</v>
      </c>
      <c r="M90" s="20">
        <f>IF(C90="Data Error","Data Error",IF(C90&lt;=K90,0,1-IFERROR(INDEX(BAAL!$C:$D,MATCH(ROUNDUP(C90-K90,0),BAAL!$B:$B,0),MATCH(LEFT(M$2,4),BAAL!$C$2:$D$2,0)),0)))</f>
        <v>0</v>
      </c>
      <c r="N90" s="20"/>
      <c r="O90" s="26"/>
      <c r="P90" s="26"/>
      <c r="Q90" s="6">
        <f t="shared" si="7"/>
        <v>1</v>
      </c>
      <c r="R90" s="20"/>
    </row>
    <row r="91" spans="1:18" x14ac:dyDescent="0.25">
      <c r="A91" s="6">
        <v>16</v>
      </c>
      <c r="B91" s="4">
        <v>42373.666666666664</v>
      </c>
      <c r="C91" s="2">
        <f>IF([2]Analysis!AG91="Data Error","Data Error",[2]Analysis!AI91*C$1)</f>
        <v>3.1899393010064467</v>
      </c>
      <c r="D91" s="2"/>
      <c r="E91" s="3">
        <f>IF(C91="Data Error","Data Error",INDEX('[2]BAAL Adj Cap'!$CB$65:$CY$72,MONTH($B91),$A91+1))</f>
        <v>0.35499999999999998</v>
      </c>
      <c r="F91" s="3"/>
      <c r="G91" s="31">
        <f t="shared" si="4"/>
        <v>42.960060698993551</v>
      </c>
      <c r="H91" s="31"/>
      <c r="I91" s="23">
        <f t="shared" si="5"/>
        <v>0.35499999999999998</v>
      </c>
      <c r="J91" s="23"/>
      <c r="K91" s="7">
        <f t="shared" si="6"/>
        <v>28.990000000000009</v>
      </c>
      <c r="M91" s="20">
        <f>IF(C91="Data Error","Data Error",IF(C91&lt;=K91,0,1-IFERROR(INDEX(BAAL!$C:$D,MATCH(ROUNDUP(C91-K91,0),BAAL!$B:$B,0),MATCH(LEFT(M$2,4),BAAL!$C$2:$D$2,0)),0)))</f>
        <v>0</v>
      </c>
      <c r="N91" s="20"/>
      <c r="O91" s="26"/>
      <c r="P91" s="26"/>
      <c r="Q91" s="6">
        <f t="shared" si="7"/>
        <v>1</v>
      </c>
      <c r="R91" s="20"/>
    </row>
    <row r="92" spans="1:18" x14ac:dyDescent="0.25">
      <c r="A92" s="6">
        <v>17</v>
      </c>
      <c r="B92" s="4">
        <v>42373.708333333336</v>
      </c>
      <c r="C92" s="2">
        <f>IF([2]Analysis!AG92="Data Error","Data Error",[2]Analysis!AI92*C$1)</f>
        <v>0.25445730950208845</v>
      </c>
      <c r="D92" s="2"/>
      <c r="E92" s="3">
        <f>IF(C92="Data Error","Data Error",INDEX('[2]BAAL Adj Cap'!$CB$65:$CY$72,MONTH($B92),$A92+1))</f>
        <v>0.06</v>
      </c>
      <c r="F92" s="3"/>
      <c r="G92" s="31">
        <f t="shared" si="4"/>
        <v>7.5455426904979115</v>
      </c>
      <c r="H92" s="31"/>
      <c r="I92" s="23">
        <f t="shared" si="5"/>
        <v>0.06</v>
      </c>
      <c r="J92" s="23"/>
      <c r="K92" s="7">
        <f t="shared" si="6"/>
        <v>7.8</v>
      </c>
      <c r="M92" s="20">
        <f>IF(C92="Data Error","Data Error",IF(C92&lt;=K92,0,1-IFERROR(INDEX(BAAL!$C:$D,MATCH(ROUNDUP(C92-K92,0),BAAL!$B:$B,0),MATCH(LEFT(M$2,4),BAAL!$C$2:$D$2,0)),0)))</f>
        <v>0</v>
      </c>
      <c r="N92" s="20"/>
      <c r="O92" s="26"/>
      <c r="P92" s="26"/>
      <c r="Q92" s="6">
        <f t="shared" si="7"/>
        <v>1</v>
      </c>
      <c r="R92" s="20"/>
    </row>
    <row r="93" spans="1:18" x14ac:dyDescent="0.25">
      <c r="A93" s="6">
        <v>18</v>
      </c>
      <c r="B93" s="4">
        <v>42373.75</v>
      </c>
      <c r="C93" s="2">
        <f>IF([2]Analysis!AG93="Data Error","Data Error",[2]Analysis!AI93*C$1)</f>
        <v>0</v>
      </c>
      <c r="D93" s="2"/>
      <c r="E93" s="3">
        <f>IF(C93="Data Error","Data Error",INDEX('[2]BAAL Adj Cap'!$CB$65:$CY$72,MONTH($B93),$A93+1))</f>
        <v>0</v>
      </c>
      <c r="F93" s="3"/>
      <c r="G93" s="31">
        <f t="shared" si="4"/>
        <v>0</v>
      </c>
      <c r="H93" s="31"/>
      <c r="I93" s="23">
        <f t="shared" si="5"/>
        <v>0</v>
      </c>
      <c r="J93" s="23"/>
      <c r="K93" s="7">
        <f t="shared" si="6"/>
        <v>0</v>
      </c>
      <c r="M93" s="20">
        <f>IF(C93="Data Error","Data Error",IF(C93&lt;=K93,0,1-IFERROR(INDEX(BAAL!$C:$D,MATCH(ROUNDUP(C93-K93,0),BAAL!$B:$B,0),MATCH(LEFT(M$2,4),BAAL!$C$2:$D$2,0)),0)))</f>
        <v>0</v>
      </c>
      <c r="N93" s="20"/>
      <c r="O93" s="26"/>
      <c r="P93" s="26"/>
      <c r="Q93" s="6">
        <f t="shared" si="7"/>
        <v>1</v>
      </c>
      <c r="R93" s="20"/>
    </row>
    <row r="94" spans="1:18" x14ac:dyDescent="0.25">
      <c r="A94" s="6">
        <v>19</v>
      </c>
      <c r="B94" s="4">
        <v>42373.791666666664</v>
      </c>
      <c r="C94" s="2">
        <f>IF([2]Analysis!AG94="Data Error","Data Error",[2]Analysis!AI94*C$1)</f>
        <v>0</v>
      </c>
      <c r="D94" s="2"/>
      <c r="E94" s="3">
        <f>IF(C94="Data Error","Data Error",INDEX('[2]BAAL Adj Cap'!$CB$65:$CY$72,MONTH($B94),$A94+1))</f>
        <v>0</v>
      </c>
      <c r="F94" s="3"/>
      <c r="G94" s="31">
        <f t="shared" si="4"/>
        <v>0</v>
      </c>
      <c r="H94" s="31"/>
      <c r="I94" s="23">
        <f t="shared" si="5"/>
        <v>0</v>
      </c>
      <c r="J94" s="23"/>
      <c r="K94" s="7">
        <f t="shared" si="6"/>
        <v>0</v>
      </c>
      <c r="M94" s="20">
        <f>IF(C94="Data Error","Data Error",IF(C94&lt;=K94,0,1-IFERROR(INDEX(BAAL!$C:$D,MATCH(ROUNDUP(C94-K94,0),BAAL!$B:$B,0),MATCH(LEFT(M$2,4),BAAL!$C$2:$D$2,0)),0)))</f>
        <v>0</v>
      </c>
      <c r="N94" s="20"/>
      <c r="O94" s="26"/>
      <c r="P94" s="26"/>
      <c r="Q94" s="6">
        <f t="shared" si="7"/>
        <v>1</v>
      </c>
      <c r="R94" s="20"/>
    </row>
    <row r="95" spans="1:18" x14ac:dyDescent="0.25">
      <c r="A95" s="6">
        <v>20</v>
      </c>
      <c r="B95" s="4">
        <v>42373.833333333336</v>
      </c>
      <c r="C95" s="2">
        <f>IF([2]Analysis!AG95="Data Error","Data Error",[2]Analysis!AI95*C$1)</f>
        <v>0</v>
      </c>
      <c r="D95" s="2"/>
      <c r="E95" s="3">
        <f>IF(C95="Data Error","Data Error",INDEX('[2]BAAL Adj Cap'!$CB$65:$CY$72,MONTH($B95),$A95+1))</f>
        <v>0</v>
      </c>
      <c r="F95" s="3"/>
      <c r="G95" s="31">
        <f t="shared" si="4"/>
        <v>0</v>
      </c>
      <c r="H95" s="31"/>
      <c r="I95" s="23">
        <f t="shared" si="5"/>
        <v>0</v>
      </c>
      <c r="J95" s="23"/>
      <c r="K95" s="7">
        <f t="shared" si="6"/>
        <v>0</v>
      </c>
      <c r="M95" s="20">
        <f>IF(C95="Data Error","Data Error",IF(C95&lt;=K95,0,1-IFERROR(INDEX(BAAL!$C:$D,MATCH(ROUNDUP(C95-K95,0),BAAL!$B:$B,0),MATCH(LEFT(M$2,4),BAAL!$C$2:$D$2,0)),0)))</f>
        <v>0</v>
      </c>
      <c r="N95" s="20"/>
      <c r="O95" s="26"/>
      <c r="P95" s="26"/>
      <c r="Q95" s="6">
        <f t="shared" si="7"/>
        <v>1</v>
      </c>
      <c r="R95" s="20"/>
    </row>
    <row r="96" spans="1:18" x14ac:dyDescent="0.25">
      <c r="A96" s="6">
        <v>21</v>
      </c>
      <c r="B96" s="4">
        <v>42373.875</v>
      </c>
      <c r="C96" s="2">
        <f>IF([2]Analysis!AG96="Data Error","Data Error",[2]Analysis!AI96*C$1)</f>
        <v>0</v>
      </c>
      <c r="D96" s="2"/>
      <c r="E96" s="3">
        <f>IF(C96="Data Error","Data Error",INDEX('[2]BAAL Adj Cap'!$CB$65:$CY$72,MONTH($B96),$A96+1))</f>
        <v>0</v>
      </c>
      <c r="F96" s="3"/>
      <c r="G96" s="31">
        <f t="shared" si="4"/>
        <v>0</v>
      </c>
      <c r="H96" s="31"/>
      <c r="I96" s="23">
        <f t="shared" si="5"/>
        <v>0</v>
      </c>
      <c r="J96" s="23"/>
      <c r="K96" s="7">
        <f t="shared" si="6"/>
        <v>0</v>
      </c>
      <c r="M96" s="20">
        <f>IF(C96="Data Error","Data Error",IF(C96&lt;=K96,0,1-IFERROR(INDEX(BAAL!$C:$D,MATCH(ROUNDUP(C96-K96,0),BAAL!$B:$B,0),MATCH(LEFT(M$2,4),BAAL!$C$2:$D$2,0)),0)))</f>
        <v>0</v>
      </c>
      <c r="N96" s="20"/>
      <c r="O96" s="26"/>
      <c r="P96" s="26"/>
      <c r="Q96" s="6">
        <f t="shared" si="7"/>
        <v>1</v>
      </c>
      <c r="R96" s="20"/>
    </row>
    <row r="97" spans="1:18" x14ac:dyDescent="0.25">
      <c r="A97" s="6">
        <v>22</v>
      </c>
      <c r="B97" s="4">
        <v>42373.916666666664</v>
      </c>
      <c r="C97" s="2">
        <f>IF([2]Analysis!AG97="Data Error","Data Error",[2]Analysis!AI97*C$1)</f>
        <v>0</v>
      </c>
      <c r="D97" s="2"/>
      <c r="E97" s="3">
        <f>IF(C97="Data Error","Data Error",INDEX('[2]BAAL Adj Cap'!$CB$65:$CY$72,MONTH($B97),$A97+1))</f>
        <v>0</v>
      </c>
      <c r="F97" s="3"/>
      <c r="G97" s="31">
        <f t="shared" si="4"/>
        <v>0</v>
      </c>
      <c r="H97" s="31"/>
      <c r="I97" s="23">
        <f t="shared" si="5"/>
        <v>0</v>
      </c>
      <c r="J97" s="23"/>
      <c r="K97" s="7">
        <f t="shared" si="6"/>
        <v>0</v>
      </c>
      <c r="M97" s="20">
        <f>IF(C97="Data Error","Data Error",IF(C97&lt;=K97,0,1-IFERROR(INDEX(BAAL!$C:$D,MATCH(ROUNDUP(C97-K97,0),BAAL!$B:$B,0),MATCH(LEFT(M$2,4),BAAL!$C$2:$D$2,0)),0)))</f>
        <v>0</v>
      </c>
      <c r="N97" s="20"/>
      <c r="O97" s="26"/>
      <c r="P97" s="26"/>
      <c r="Q97" s="6">
        <f t="shared" si="7"/>
        <v>1</v>
      </c>
      <c r="R97" s="20"/>
    </row>
    <row r="98" spans="1:18" x14ac:dyDescent="0.25">
      <c r="A98" s="6">
        <v>23</v>
      </c>
      <c r="B98" s="4">
        <v>42373.958333333336</v>
      </c>
      <c r="C98" s="2">
        <f>IF([2]Analysis!AG98="Data Error","Data Error",[2]Analysis!AI98*C$1)</f>
        <v>0</v>
      </c>
      <c r="D98" s="2"/>
      <c r="E98" s="3">
        <f>IF(C98="Data Error","Data Error",INDEX('[2]BAAL Adj Cap'!$CB$65:$CY$72,MONTH($B98),$A98+1))</f>
        <v>0</v>
      </c>
      <c r="F98" s="3"/>
      <c r="G98" s="31">
        <f t="shared" si="4"/>
        <v>0</v>
      </c>
      <c r="H98" s="31"/>
      <c r="I98" s="23">
        <f t="shared" si="5"/>
        <v>0</v>
      </c>
      <c r="J98" s="23"/>
      <c r="K98" s="7">
        <f t="shared" si="6"/>
        <v>0</v>
      </c>
      <c r="M98" s="20">
        <f>IF(C98="Data Error","Data Error",IF(C98&lt;=K98,0,1-IFERROR(INDEX(BAAL!$C:$D,MATCH(ROUNDUP(C98-K98,0),BAAL!$B:$B,0),MATCH(LEFT(M$2,4),BAAL!$C$2:$D$2,0)),0)))</f>
        <v>0</v>
      </c>
      <c r="N98" s="20"/>
      <c r="O98" s="26"/>
      <c r="P98" s="26"/>
      <c r="Q98" s="6">
        <f t="shared" si="7"/>
        <v>1</v>
      </c>
      <c r="R98" s="20"/>
    </row>
    <row r="99" spans="1:18" x14ac:dyDescent="0.25">
      <c r="A99" s="6">
        <v>0</v>
      </c>
      <c r="B99" s="1">
        <v>42374</v>
      </c>
      <c r="C99" s="2">
        <f>IF([2]Analysis!AG99="Data Error","Data Error",[2]Analysis!AI99*C$1)</f>
        <v>0</v>
      </c>
      <c r="D99" s="2"/>
      <c r="E99" s="3">
        <f>IF(C99="Data Error","Data Error",INDEX('[2]BAAL Adj Cap'!$CB$65:$CY$72,MONTH($B99),$A99+1))</f>
        <v>0</v>
      </c>
      <c r="F99" s="3"/>
      <c r="G99" s="31">
        <f t="shared" si="4"/>
        <v>0</v>
      </c>
      <c r="H99" s="31"/>
      <c r="I99" s="23">
        <f t="shared" si="5"/>
        <v>0</v>
      </c>
      <c r="J99" s="23"/>
      <c r="K99" s="7">
        <f t="shared" si="6"/>
        <v>0</v>
      </c>
      <c r="M99" s="20">
        <f>IF(C99="Data Error","Data Error",IF(C99&lt;=K99,0,1-IFERROR(INDEX(BAAL!$C:$D,MATCH(ROUNDUP(C99-K99,0),BAAL!$B:$B,0),MATCH(LEFT(M$2,4),BAAL!$C$2:$D$2,0)),0)))</f>
        <v>0</v>
      </c>
      <c r="N99" s="20"/>
      <c r="O99" s="26"/>
      <c r="P99" s="26"/>
      <c r="Q99" s="6">
        <f t="shared" si="7"/>
        <v>1</v>
      </c>
      <c r="R99" s="20"/>
    </row>
    <row r="100" spans="1:18" x14ac:dyDescent="0.25">
      <c r="A100" s="6">
        <v>1</v>
      </c>
      <c r="B100" s="4">
        <v>42374.041666666664</v>
      </c>
      <c r="C100" s="2">
        <f>IF([2]Analysis!AG100="Data Error","Data Error",[2]Analysis!AI100*C$1)</f>
        <v>0</v>
      </c>
      <c r="D100" s="2"/>
      <c r="E100" s="3">
        <f>IF(C100="Data Error","Data Error",INDEX('[2]BAAL Adj Cap'!$CB$65:$CY$72,MONTH($B100),$A100+1))</f>
        <v>0</v>
      </c>
      <c r="F100" s="3"/>
      <c r="G100" s="31">
        <f t="shared" si="4"/>
        <v>0</v>
      </c>
      <c r="H100" s="31"/>
      <c r="I100" s="23">
        <f t="shared" si="5"/>
        <v>0</v>
      </c>
      <c r="J100" s="23"/>
      <c r="K100" s="7">
        <f t="shared" si="6"/>
        <v>0</v>
      </c>
      <c r="M100" s="20">
        <f>IF(C100="Data Error","Data Error",IF(C100&lt;=K100,0,1-IFERROR(INDEX(BAAL!$C:$D,MATCH(ROUNDUP(C100-K100,0),BAAL!$B:$B,0),MATCH(LEFT(M$2,4),BAAL!$C$2:$D$2,0)),0)))</f>
        <v>0</v>
      </c>
      <c r="N100" s="20"/>
      <c r="O100" s="26"/>
      <c r="P100" s="26"/>
      <c r="Q100" s="6">
        <f t="shared" si="7"/>
        <v>1</v>
      </c>
      <c r="R100" s="20"/>
    </row>
    <row r="101" spans="1:18" x14ac:dyDescent="0.25">
      <c r="A101" s="6">
        <v>2</v>
      </c>
      <c r="B101" s="4">
        <v>42374.083333333336</v>
      </c>
      <c r="C101" s="2">
        <f>IF([2]Analysis!AG101="Data Error","Data Error",[2]Analysis!AI101*C$1)</f>
        <v>0</v>
      </c>
      <c r="D101" s="2"/>
      <c r="E101" s="3">
        <f>IF(C101="Data Error","Data Error",INDEX('[2]BAAL Adj Cap'!$CB$65:$CY$72,MONTH($B101),$A101+1))</f>
        <v>0</v>
      </c>
      <c r="F101" s="3"/>
      <c r="G101" s="31">
        <f t="shared" si="4"/>
        <v>0</v>
      </c>
      <c r="H101" s="31"/>
      <c r="I101" s="23">
        <f t="shared" si="5"/>
        <v>0</v>
      </c>
      <c r="J101" s="23"/>
      <c r="K101" s="7">
        <f t="shared" si="6"/>
        <v>0</v>
      </c>
      <c r="M101" s="20">
        <f>IF(C101="Data Error","Data Error",IF(C101&lt;=K101,0,1-IFERROR(INDEX(BAAL!$C:$D,MATCH(ROUNDUP(C101-K101,0),BAAL!$B:$B,0),MATCH(LEFT(M$2,4),BAAL!$C$2:$D$2,0)),0)))</f>
        <v>0</v>
      </c>
      <c r="N101" s="20"/>
      <c r="O101" s="26"/>
      <c r="P101" s="26"/>
      <c r="Q101" s="6">
        <f t="shared" si="7"/>
        <v>1</v>
      </c>
      <c r="R101" s="20"/>
    </row>
    <row r="102" spans="1:18" x14ac:dyDescent="0.25">
      <c r="A102" s="6">
        <v>3</v>
      </c>
      <c r="B102" s="4">
        <v>42374.125</v>
      </c>
      <c r="C102" s="2">
        <f>IF([2]Analysis!AG102="Data Error","Data Error",[2]Analysis!AI102*C$1)</f>
        <v>0</v>
      </c>
      <c r="D102" s="2"/>
      <c r="E102" s="3">
        <f>IF(C102="Data Error","Data Error",INDEX('[2]BAAL Adj Cap'!$CB$65:$CY$72,MONTH($B102),$A102+1))</f>
        <v>0</v>
      </c>
      <c r="F102" s="3"/>
      <c r="G102" s="31">
        <f t="shared" si="4"/>
        <v>0</v>
      </c>
      <c r="H102" s="31"/>
      <c r="I102" s="23">
        <f t="shared" si="5"/>
        <v>0</v>
      </c>
      <c r="J102" s="23"/>
      <c r="K102" s="7">
        <f t="shared" si="6"/>
        <v>0</v>
      </c>
      <c r="M102" s="20">
        <f>IF(C102="Data Error","Data Error",IF(C102&lt;=K102,0,1-IFERROR(INDEX(BAAL!$C:$D,MATCH(ROUNDUP(C102-K102,0),BAAL!$B:$B,0),MATCH(LEFT(M$2,4),BAAL!$C$2:$D$2,0)),0)))</f>
        <v>0</v>
      </c>
      <c r="N102" s="20"/>
      <c r="O102" s="26"/>
      <c r="P102" s="26"/>
      <c r="Q102" s="6">
        <f t="shared" si="7"/>
        <v>1</v>
      </c>
      <c r="R102" s="20"/>
    </row>
    <row r="103" spans="1:18" x14ac:dyDescent="0.25">
      <c r="A103" s="6">
        <v>4</v>
      </c>
      <c r="B103" s="4">
        <v>42374.166666666664</v>
      </c>
      <c r="C103" s="2">
        <f>IF([2]Analysis!AG103="Data Error","Data Error",[2]Analysis!AI103*C$1)</f>
        <v>0</v>
      </c>
      <c r="D103" s="2"/>
      <c r="E103" s="3">
        <f>IF(C103="Data Error","Data Error",INDEX('[2]BAAL Adj Cap'!$CB$65:$CY$72,MONTH($B103),$A103+1))</f>
        <v>0</v>
      </c>
      <c r="F103" s="3"/>
      <c r="G103" s="31">
        <f t="shared" si="4"/>
        <v>0</v>
      </c>
      <c r="H103" s="31"/>
      <c r="I103" s="23">
        <f t="shared" si="5"/>
        <v>0</v>
      </c>
      <c r="J103" s="23"/>
      <c r="K103" s="7">
        <f t="shared" si="6"/>
        <v>0</v>
      </c>
      <c r="M103" s="20">
        <f>IF(C103="Data Error","Data Error",IF(C103&lt;=K103,0,1-IFERROR(INDEX(BAAL!$C:$D,MATCH(ROUNDUP(C103-K103,0),BAAL!$B:$B,0),MATCH(LEFT(M$2,4),BAAL!$C$2:$D$2,0)),0)))</f>
        <v>0</v>
      </c>
      <c r="N103" s="20"/>
      <c r="O103" s="26"/>
      <c r="P103" s="26"/>
      <c r="Q103" s="6">
        <f t="shared" si="7"/>
        <v>1</v>
      </c>
      <c r="R103" s="20"/>
    </row>
    <row r="104" spans="1:18" x14ac:dyDescent="0.25">
      <c r="A104" s="6">
        <v>5</v>
      </c>
      <c r="B104" s="4">
        <v>42374.208333333336</v>
      </c>
      <c r="C104" s="2">
        <f>IF([2]Analysis!AG104="Data Error","Data Error",[2]Analysis!AI104*C$1)</f>
        <v>0</v>
      </c>
      <c r="D104" s="2"/>
      <c r="E104" s="3">
        <f>IF(C104="Data Error","Data Error",INDEX('[2]BAAL Adj Cap'!$CB$65:$CY$72,MONTH($B104),$A104+1))</f>
        <v>0</v>
      </c>
      <c r="F104" s="3"/>
      <c r="G104" s="31">
        <f t="shared" si="4"/>
        <v>0</v>
      </c>
      <c r="H104" s="31"/>
      <c r="I104" s="23">
        <f t="shared" si="5"/>
        <v>0</v>
      </c>
      <c r="J104" s="23"/>
      <c r="K104" s="7">
        <f t="shared" si="6"/>
        <v>0</v>
      </c>
      <c r="M104" s="20">
        <f>IF(C104="Data Error","Data Error",IF(C104&lt;=K104,0,1-IFERROR(INDEX(BAAL!$C:$D,MATCH(ROUNDUP(C104-K104,0),BAAL!$B:$B,0),MATCH(LEFT(M$2,4),BAAL!$C$2:$D$2,0)),0)))</f>
        <v>0</v>
      </c>
      <c r="N104" s="20"/>
      <c r="O104" s="26"/>
      <c r="P104" s="26"/>
      <c r="Q104" s="6">
        <f t="shared" si="7"/>
        <v>1</v>
      </c>
      <c r="R104" s="20"/>
    </row>
    <row r="105" spans="1:18" x14ac:dyDescent="0.25">
      <c r="A105" s="6">
        <v>6</v>
      </c>
      <c r="B105" s="4">
        <v>42374.25</v>
      </c>
      <c r="C105" s="2">
        <f>IF([2]Analysis!AG105="Data Error","Data Error",[2]Analysis!AI105*C$1)</f>
        <v>5.5470995104223965E-2</v>
      </c>
      <c r="D105" s="2"/>
      <c r="E105" s="3">
        <f>IF(C105="Data Error","Data Error",INDEX('[2]BAAL Adj Cap'!$CB$65:$CY$72,MONTH($B105),$A105+1))</f>
        <v>4.4999999999999998E-2</v>
      </c>
      <c r="F105" s="3"/>
      <c r="G105" s="31">
        <f t="shared" si="4"/>
        <v>5.794529004895776</v>
      </c>
      <c r="H105" s="31"/>
      <c r="I105" s="23">
        <f t="shared" si="5"/>
        <v>4.4999999999999998E-2</v>
      </c>
      <c r="J105" s="23"/>
      <c r="K105" s="7">
        <f t="shared" si="6"/>
        <v>5.85</v>
      </c>
      <c r="M105" s="20">
        <f>IF(C105="Data Error","Data Error",IF(C105&lt;=K105,0,1-IFERROR(INDEX(BAAL!$C:$D,MATCH(ROUNDUP(C105-K105,0),BAAL!$B:$B,0),MATCH(LEFT(M$2,4),BAAL!$C$2:$D$2,0)),0)))</f>
        <v>0</v>
      </c>
      <c r="N105" s="20"/>
      <c r="O105" s="26"/>
      <c r="P105" s="26"/>
      <c r="Q105" s="6">
        <f t="shared" si="7"/>
        <v>1</v>
      </c>
      <c r="R105" s="20"/>
    </row>
    <row r="106" spans="1:18" x14ac:dyDescent="0.25">
      <c r="A106" s="6">
        <v>7</v>
      </c>
      <c r="B106" s="4">
        <v>42374.291666666664</v>
      </c>
      <c r="C106" s="2">
        <f>IF([2]Analysis!AG106="Data Error","Data Error",[2]Analysis!AI106*C$1)</f>
        <v>1.6903613788696972</v>
      </c>
      <c r="D106" s="2"/>
      <c r="E106" s="3">
        <f>IF(C106="Data Error","Data Error",INDEX('[2]BAAL Adj Cap'!$CB$65:$CY$72,MONTH($B106),$A106+1))</f>
        <v>0.28874999999999995</v>
      </c>
      <c r="F106" s="3"/>
      <c r="G106" s="31">
        <f t="shared" si="4"/>
        <v>35.847138621130298</v>
      </c>
      <c r="H106" s="31"/>
      <c r="I106" s="23">
        <f t="shared" si="5"/>
        <v>0.28874999999999995</v>
      </c>
      <c r="J106" s="23"/>
      <c r="K106" s="7">
        <f t="shared" si="6"/>
        <v>28.990000000000009</v>
      </c>
      <c r="M106" s="20">
        <f>IF(C106="Data Error","Data Error",IF(C106&lt;=K106,0,1-IFERROR(INDEX(BAAL!$C:$D,MATCH(ROUNDUP(C106-K106,0),BAAL!$B:$B,0),MATCH(LEFT(M$2,4),BAAL!$C$2:$D$2,0)),0)))</f>
        <v>0</v>
      </c>
      <c r="N106" s="20"/>
      <c r="O106" s="26"/>
      <c r="P106" s="26"/>
      <c r="Q106" s="6">
        <f t="shared" si="7"/>
        <v>1</v>
      </c>
      <c r="R106" s="20"/>
    </row>
    <row r="107" spans="1:18" x14ac:dyDescent="0.25">
      <c r="A107" s="6">
        <v>8</v>
      </c>
      <c r="B107" s="4">
        <v>42374.333333333336</v>
      </c>
      <c r="C107" s="2">
        <f>IF([2]Analysis!AG107="Data Error","Data Error",[2]Analysis!AI107*C$1)</f>
        <v>0</v>
      </c>
      <c r="D107" s="2"/>
      <c r="E107" s="3">
        <f>IF(C107="Data Error","Data Error",INDEX('[2]BAAL Adj Cap'!$CB$65:$CY$72,MONTH($B107),$A107+1))</f>
        <v>0.72</v>
      </c>
      <c r="F107" s="3"/>
      <c r="G107" s="31">
        <f t="shared" si="4"/>
        <v>93.6</v>
      </c>
      <c r="H107" s="31"/>
      <c r="I107" s="23">
        <f t="shared" si="5"/>
        <v>0.72</v>
      </c>
      <c r="J107" s="23"/>
      <c r="K107" s="7">
        <f t="shared" si="6"/>
        <v>28.990000000000009</v>
      </c>
      <c r="M107" s="20">
        <f>IF(C107="Data Error","Data Error",IF(C107&lt;=K107,0,1-IFERROR(INDEX(BAAL!$C:$D,MATCH(ROUNDUP(C107-K107,0),BAAL!$B:$B,0),MATCH(LEFT(M$2,4),BAAL!$C$2:$D$2,0)),0)))</f>
        <v>0</v>
      </c>
      <c r="N107" s="20"/>
      <c r="O107" s="26"/>
      <c r="P107" s="26"/>
      <c r="Q107" s="6">
        <f t="shared" si="7"/>
        <v>1</v>
      </c>
      <c r="R107" s="20"/>
    </row>
    <row r="108" spans="1:18" x14ac:dyDescent="0.25">
      <c r="A108" s="6">
        <v>9</v>
      </c>
      <c r="B108" s="4">
        <v>42374.375</v>
      </c>
      <c r="C108" s="2">
        <f>IF([2]Analysis!AG108="Data Error","Data Error",[2]Analysis!AI108*C$1)</f>
        <v>7.9413938966240405</v>
      </c>
      <c r="D108" s="2"/>
      <c r="E108" s="3">
        <f>IF(C108="Data Error","Data Error",INDEX('[2]BAAL Adj Cap'!$CB$65:$CY$72,MONTH($B108),$A108+1))</f>
        <v>0.97</v>
      </c>
      <c r="F108" s="3"/>
      <c r="G108" s="31">
        <f t="shared" si="4"/>
        <v>118.15860610337596</v>
      </c>
      <c r="H108" s="31"/>
      <c r="I108" s="23">
        <f t="shared" si="5"/>
        <v>0.97</v>
      </c>
      <c r="J108" s="23"/>
      <c r="K108" s="7">
        <f t="shared" si="6"/>
        <v>28.990000000000009</v>
      </c>
      <c r="M108" s="20">
        <f>IF(C108="Data Error","Data Error",IF(C108&lt;=K108,0,1-IFERROR(INDEX(BAAL!$C:$D,MATCH(ROUNDUP(C108-K108,0),BAAL!$B:$B,0),MATCH(LEFT(M$2,4),BAAL!$C$2:$D$2,0)),0)))</f>
        <v>0</v>
      </c>
      <c r="N108" s="20"/>
      <c r="O108" s="26"/>
      <c r="P108" s="26"/>
      <c r="Q108" s="6">
        <f t="shared" si="7"/>
        <v>1</v>
      </c>
      <c r="R108" s="20"/>
    </row>
    <row r="109" spans="1:18" x14ac:dyDescent="0.25">
      <c r="A109" s="6">
        <v>10</v>
      </c>
      <c r="B109" s="4">
        <v>42374.416666666664</v>
      </c>
      <c r="C109" s="2">
        <f>IF([2]Analysis!AG109="Data Error","Data Error",[2]Analysis!AI109*C$1)</f>
        <v>11.618781119725767</v>
      </c>
      <c r="D109" s="2"/>
      <c r="E109" s="3">
        <f>IF(C109="Data Error","Data Error",INDEX('[2]BAAL Adj Cap'!$CB$65:$CY$72,MONTH($B109),$A109+1))</f>
        <v>0.91374999999999995</v>
      </c>
      <c r="F109" s="3"/>
      <c r="G109" s="31">
        <f t="shared" si="4"/>
        <v>107.16871888027423</v>
      </c>
      <c r="H109" s="31"/>
      <c r="I109" s="23">
        <f t="shared" si="5"/>
        <v>0.91374999999999995</v>
      </c>
      <c r="J109" s="23"/>
      <c r="K109" s="7">
        <f t="shared" si="6"/>
        <v>28.990000000000009</v>
      </c>
      <c r="M109" s="20">
        <f>IF(C109="Data Error","Data Error",IF(C109&lt;=K109,0,1-IFERROR(INDEX(BAAL!$C:$D,MATCH(ROUNDUP(C109-K109,0),BAAL!$B:$B,0),MATCH(LEFT(M$2,4),BAAL!$C$2:$D$2,0)),0)))</f>
        <v>0</v>
      </c>
      <c r="N109" s="20"/>
      <c r="O109" s="26"/>
      <c r="P109" s="26"/>
      <c r="Q109" s="6">
        <f t="shared" si="7"/>
        <v>1</v>
      </c>
      <c r="R109" s="20"/>
    </row>
    <row r="110" spans="1:18" x14ac:dyDescent="0.25">
      <c r="A110" s="6">
        <v>11</v>
      </c>
      <c r="B110" s="4">
        <v>42374.458333333336</v>
      </c>
      <c r="C110" s="2">
        <f>IF([2]Analysis!AG110="Data Error","Data Error",[2]Analysis!AI110*C$1)</f>
        <v>9.6010222499734077</v>
      </c>
      <c r="D110" s="2"/>
      <c r="E110" s="3">
        <f>IF(C110="Data Error","Data Error",INDEX('[2]BAAL Adj Cap'!$CB$65:$CY$72,MONTH($B110),$A110+1))</f>
        <v>0.84250000000000003</v>
      </c>
      <c r="F110" s="3"/>
      <c r="G110" s="31">
        <f t="shared" si="4"/>
        <v>99.923977750026594</v>
      </c>
      <c r="H110" s="31"/>
      <c r="I110" s="23">
        <f t="shared" si="5"/>
        <v>0.84250000000000003</v>
      </c>
      <c r="J110" s="23"/>
      <c r="K110" s="7">
        <f t="shared" si="6"/>
        <v>28.990000000000009</v>
      </c>
      <c r="M110" s="20">
        <f>IF(C110="Data Error","Data Error",IF(C110&lt;=K110,0,1-IFERROR(INDEX(BAAL!$C:$D,MATCH(ROUNDUP(C110-K110,0),BAAL!$B:$B,0),MATCH(LEFT(M$2,4),BAAL!$C$2:$D$2,0)),0)))</f>
        <v>0</v>
      </c>
      <c r="N110" s="20"/>
      <c r="O110" s="26"/>
      <c r="P110" s="26"/>
      <c r="Q110" s="6">
        <f t="shared" si="7"/>
        <v>1</v>
      </c>
      <c r="R110" s="20"/>
    </row>
    <row r="111" spans="1:18" x14ac:dyDescent="0.25">
      <c r="A111" s="6">
        <v>12</v>
      </c>
      <c r="B111" s="4">
        <v>42374.5</v>
      </c>
      <c r="C111" s="2">
        <f>IF([2]Analysis!AG111="Data Error","Data Error",[2]Analysis!AI111*C$1)</f>
        <v>12.761819323376653</v>
      </c>
      <c r="D111" s="2"/>
      <c r="E111" s="3">
        <f>IF(C111="Data Error","Data Error",INDEX('[2]BAAL Adj Cap'!$CB$65:$CY$72,MONTH($B111),$A111+1))</f>
        <v>0.89124999999999999</v>
      </c>
      <c r="F111" s="3"/>
      <c r="G111" s="31">
        <f t="shared" si="4"/>
        <v>103.10068067662334</v>
      </c>
      <c r="H111" s="31"/>
      <c r="I111" s="23">
        <f t="shared" si="5"/>
        <v>0.89124999999999999</v>
      </c>
      <c r="J111" s="23"/>
      <c r="K111" s="7">
        <f t="shared" si="6"/>
        <v>28.990000000000009</v>
      </c>
      <c r="M111" s="20">
        <f>IF(C111="Data Error","Data Error",IF(C111&lt;=K111,0,1-IFERROR(INDEX(BAAL!$C:$D,MATCH(ROUNDUP(C111-K111,0),BAAL!$B:$B,0),MATCH(LEFT(M$2,4),BAAL!$C$2:$D$2,0)),0)))</f>
        <v>0</v>
      </c>
      <c r="N111" s="20"/>
      <c r="O111" s="26"/>
      <c r="P111" s="26"/>
      <c r="Q111" s="6">
        <f t="shared" si="7"/>
        <v>1</v>
      </c>
      <c r="R111" s="20"/>
    </row>
    <row r="112" spans="1:18" x14ac:dyDescent="0.25">
      <c r="A112" s="6">
        <v>13</v>
      </c>
      <c r="B112" s="4">
        <v>42374.541666666664</v>
      </c>
      <c r="C112" s="2">
        <f>IF([2]Analysis!AG112="Data Error","Data Error",[2]Analysis!AI112*C$1)</f>
        <v>6.560539336922834</v>
      </c>
      <c r="D112" s="2"/>
      <c r="E112" s="3">
        <f>IF(C112="Data Error","Data Error",INDEX('[2]BAAL Adj Cap'!$CB$65:$CY$72,MONTH($B112),$A112+1))</f>
        <v>0.96</v>
      </c>
      <c r="F112" s="3"/>
      <c r="G112" s="31">
        <f t="shared" si="4"/>
        <v>118.23946066307717</v>
      </c>
      <c r="H112" s="31"/>
      <c r="I112" s="23">
        <f t="shared" si="5"/>
        <v>0.96</v>
      </c>
      <c r="J112" s="23"/>
      <c r="K112" s="7">
        <f t="shared" si="6"/>
        <v>28.990000000000009</v>
      </c>
      <c r="M112" s="20">
        <f>IF(C112="Data Error","Data Error",IF(C112&lt;=K112,0,1-IFERROR(INDEX(BAAL!$C:$D,MATCH(ROUNDUP(C112-K112,0),BAAL!$B:$B,0),MATCH(LEFT(M$2,4),BAAL!$C$2:$D$2,0)),0)))</f>
        <v>0</v>
      </c>
      <c r="N112" s="20"/>
      <c r="O112" s="26"/>
      <c r="P112" s="26"/>
      <c r="Q112" s="6">
        <f t="shared" si="7"/>
        <v>1</v>
      </c>
      <c r="R112" s="20"/>
    </row>
    <row r="113" spans="1:18" x14ac:dyDescent="0.25">
      <c r="A113" s="6">
        <v>14</v>
      </c>
      <c r="B113" s="4">
        <v>42374.583333333336</v>
      </c>
      <c r="C113" s="2">
        <f>IF([2]Analysis!AG113="Data Error","Data Error",[2]Analysis!AI113*C$1)</f>
        <v>40.374527760629782</v>
      </c>
      <c r="D113" s="2"/>
      <c r="E113" s="3">
        <f>IF(C113="Data Error","Data Error",INDEX('[2]BAAL Adj Cap'!$CB$65:$CY$72,MONTH($B113),$A113+1))</f>
        <v>0.91625000000000001</v>
      </c>
      <c r="F113" s="3"/>
      <c r="G113" s="31">
        <f t="shared" si="4"/>
        <v>78.737972239370208</v>
      </c>
      <c r="H113" s="31"/>
      <c r="I113" s="23">
        <f t="shared" si="5"/>
        <v>0.91625000000000001</v>
      </c>
      <c r="J113" s="23"/>
      <c r="K113" s="7">
        <f t="shared" si="6"/>
        <v>28.990000000000009</v>
      </c>
      <c r="M113" s="20">
        <f>IF(C113="Data Error","Data Error",IF(C113&lt;=K113,0,1-IFERROR(INDEX(BAAL!$C:$D,MATCH(ROUNDUP(C113-K113,0),BAAL!$B:$B,0),MATCH(LEFT(M$2,4),BAAL!$C$2:$D$2,0)),0)))</f>
        <v>2.0000000000000018E-3</v>
      </c>
      <c r="N113" s="20"/>
      <c r="O113" s="26"/>
      <c r="P113" s="26"/>
      <c r="Q113" s="6">
        <f t="shared" si="7"/>
        <v>1</v>
      </c>
      <c r="R113" s="20"/>
    </row>
    <row r="114" spans="1:18" x14ac:dyDescent="0.25">
      <c r="A114" s="6">
        <v>15</v>
      </c>
      <c r="B114" s="4">
        <v>42374.625</v>
      </c>
      <c r="C114" s="2">
        <f>IF([2]Analysis!AG114="Data Error","Data Error",[2]Analysis!AI114*C$1)</f>
        <v>21.184465582634378</v>
      </c>
      <c r="D114" s="2"/>
      <c r="E114" s="3">
        <f>IF(C114="Data Error","Data Error",INDEX('[2]BAAL Adj Cap'!$CB$65:$CY$72,MONTH($B114),$A114+1))</f>
        <v>0.75875000000000004</v>
      </c>
      <c r="F114" s="3"/>
      <c r="G114" s="31">
        <f t="shared" si="4"/>
        <v>77.453034417365629</v>
      </c>
      <c r="H114" s="31"/>
      <c r="I114" s="23">
        <f t="shared" si="5"/>
        <v>0.75875000000000004</v>
      </c>
      <c r="J114" s="23"/>
      <c r="K114" s="7">
        <f t="shared" si="6"/>
        <v>28.990000000000009</v>
      </c>
      <c r="M114" s="20">
        <f>IF(C114="Data Error","Data Error",IF(C114&lt;=K114,0,1-IFERROR(INDEX(BAAL!$C:$D,MATCH(ROUNDUP(C114-K114,0),BAAL!$B:$B,0),MATCH(LEFT(M$2,4),BAAL!$C$2:$D$2,0)),0)))</f>
        <v>0</v>
      </c>
      <c r="N114" s="20"/>
      <c r="O114" s="26"/>
      <c r="P114" s="26"/>
      <c r="Q114" s="6">
        <f t="shared" si="7"/>
        <v>1</v>
      </c>
      <c r="R114" s="20"/>
    </row>
    <row r="115" spans="1:18" x14ac:dyDescent="0.25">
      <c r="A115" s="6">
        <v>16</v>
      </c>
      <c r="B115" s="4">
        <v>42374.666666666664</v>
      </c>
      <c r="C115" s="2">
        <f>IF([2]Analysis!AG115="Data Error","Data Error",[2]Analysis!AI115*C$1)</f>
        <v>4.7955456802370957</v>
      </c>
      <c r="D115" s="2"/>
      <c r="E115" s="3">
        <f>IF(C115="Data Error","Data Error",INDEX('[2]BAAL Adj Cap'!$CB$65:$CY$72,MONTH($B115),$A115+1))</f>
        <v>0.35499999999999998</v>
      </c>
      <c r="F115" s="3"/>
      <c r="G115" s="31">
        <f t="shared" si="4"/>
        <v>41.354454319762901</v>
      </c>
      <c r="H115" s="31"/>
      <c r="I115" s="23">
        <f t="shared" si="5"/>
        <v>0.35499999999999998</v>
      </c>
      <c r="J115" s="23"/>
      <c r="K115" s="7">
        <f t="shared" si="6"/>
        <v>28.990000000000009</v>
      </c>
      <c r="M115" s="20">
        <f>IF(C115="Data Error","Data Error",IF(C115&lt;=K115,0,1-IFERROR(INDEX(BAAL!$C:$D,MATCH(ROUNDUP(C115-K115,0),BAAL!$B:$B,0),MATCH(LEFT(M$2,4),BAAL!$C$2:$D$2,0)),0)))</f>
        <v>0</v>
      </c>
      <c r="N115" s="20"/>
      <c r="O115" s="26"/>
      <c r="P115" s="26"/>
      <c r="Q115" s="6">
        <f t="shared" si="7"/>
        <v>1</v>
      </c>
      <c r="R115" s="20"/>
    </row>
    <row r="116" spans="1:18" x14ac:dyDescent="0.25">
      <c r="A116" s="6">
        <v>17</v>
      </c>
      <c r="B116" s="4">
        <v>42374.708333333336</v>
      </c>
      <c r="C116" s="2">
        <f>IF([2]Analysis!AG116="Data Error","Data Error",[2]Analysis!AI116*C$1)</f>
        <v>0.2058616179535733</v>
      </c>
      <c r="D116" s="2"/>
      <c r="E116" s="3">
        <f>IF(C116="Data Error","Data Error",INDEX('[2]BAAL Adj Cap'!$CB$65:$CY$72,MONTH($B116),$A116+1))</f>
        <v>0.06</v>
      </c>
      <c r="F116" s="3"/>
      <c r="G116" s="31">
        <f t="shared" si="4"/>
        <v>7.5941383820464265</v>
      </c>
      <c r="H116" s="31"/>
      <c r="I116" s="23">
        <f t="shared" si="5"/>
        <v>0.06</v>
      </c>
      <c r="J116" s="23"/>
      <c r="K116" s="7">
        <f t="shared" si="6"/>
        <v>7.8</v>
      </c>
      <c r="M116" s="20">
        <f>IF(C116="Data Error","Data Error",IF(C116&lt;=K116,0,1-IFERROR(INDEX(BAAL!$C:$D,MATCH(ROUNDUP(C116-K116,0),BAAL!$B:$B,0),MATCH(LEFT(M$2,4),BAAL!$C$2:$D$2,0)),0)))</f>
        <v>0</v>
      </c>
      <c r="N116" s="20"/>
      <c r="O116" s="26"/>
      <c r="P116" s="26"/>
      <c r="Q116" s="6">
        <f t="shared" si="7"/>
        <v>1</v>
      </c>
      <c r="R116" s="20"/>
    </row>
    <row r="117" spans="1:18" x14ac:dyDescent="0.25">
      <c r="A117" s="6">
        <v>18</v>
      </c>
      <c r="B117" s="4">
        <v>42374.75</v>
      </c>
      <c r="C117" s="2">
        <f>IF([2]Analysis!AG117="Data Error","Data Error",[2]Analysis!AI117*C$1)</f>
        <v>0</v>
      </c>
      <c r="D117" s="2"/>
      <c r="E117" s="3">
        <f>IF(C117="Data Error","Data Error",INDEX('[2]BAAL Adj Cap'!$CB$65:$CY$72,MONTH($B117),$A117+1))</f>
        <v>0</v>
      </c>
      <c r="F117" s="3"/>
      <c r="G117" s="31">
        <f t="shared" si="4"/>
        <v>0</v>
      </c>
      <c r="H117" s="31"/>
      <c r="I117" s="23">
        <f t="shared" si="5"/>
        <v>0</v>
      </c>
      <c r="J117" s="23"/>
      <c r="K117" s="7">
        <f t="shared" si="6"/>
        <v>0</v>
      </c>
      <c r="M117" s="20">
        <f>IF(C117="Data Error","Data Error",IF(C117&lt;=K117,0,1-IFERROR(INDEX(BAAL!$C:$D,MATCH(ROUNDUP(C117-K117,0),BAAL!$B:$B,0),MATCH(LEFT(M$2,4),BAAL!$C$2:$D$2,0)),0)))</f>
        <v>0</v>
      </c>
      <c r="N117" s="20"/>
      <c r="O117" s="26"/>
      <c r="P117" s="26"/>
      <c r="Q117" s="6">
        <f t="shared" si="7"/>
        <v>1</v>
      </c>
      <c r="R117" s="20"/>
    </row>
    <row r="118" spans="1:18" x14ac:dyDescent="0.25">
      <c r="A118" s="6">
        <v>19</v>
      </c>
      <c r="B118" s="4">
        <v>42374.791666666664</v>
      </c>
      <c r="C118" s="2">
        <f>IF([2]Analysis!AG118="Data Error","Data Error",[2]Analysis!AI118*C$1)</f>
        <v>0</v>
      </c>
      <c r="D118" s="2"/>
      <c r="E118" s="3">
        <f>IF(C118="Data Error","Data Error",INDEX('[2]BAAL Adj Cap'!$CB$65:$CY$72,MONTH($B118),$A118+1))</f>
        <v>0</v>
      </c>
      <c r="F118" s="3"/>
      <c r="G118" s="31">
        <f t="shared" si="4"/>
        <v>0</v>
      </c>
      <c r="H118" s="31"/>
      <c r="I118" s="23">
        <f t="shared" si="5"/>
        <v>0</v>
      </c>
      <c r="J118" s="23"/>
      <c r="K118" s="7">
        <f t="shared" si="6"/>
        <v>0</v>
      </c>
      <c r="M118" s="20">
        <f>IF(C118="Data Error","Data Error",IF(C118&lt;=K118,0,1-IFERROR(INDEX(BAAL!$C:$D,MATCH(ROUNDUP(C118-K118,0),BAAL!$B:$B,0),MATCH(LEFT(M$2,4),BAAL!$C$2:$D$2,0)),0)))</f>
        <v>0</v>
      </c>
      <c r="N118" s="20"/>
      <c r="O118" s="26"/>
      <c r="P118" s="26"/>
      <c r="Q118" s="6">
        <f t="shared" si="7"/>
        <v>1</v>
      </c>
      <c r="R118" s="20"/>
    </row>
    <row r="119" spans="1:18" x14ac:dyDescent="0.25">
      <c r="A119" s="6">
        <v>20</v>
      </c>
      <c r="B119" s="4">
        <v>42374.833333333336</v>
      </c>
      <c r="C119" s="2">
        <f>IF([2]Analysis!AG119="Data Error","Data Error",[2]Analysis!AI119*C$1)</f>
        <v>0</v>
      </c>
      <c r="D119" s="2"/>
      <c r="E119" s="3">
        <f>IF(C119="Data Error","Data Error",INDEX('[2]BAAL Adj Cap'!$CB$65:$CY$72,MONTH($B119),$A119+1))</f>
        <v>0</v>
      </c>
      <c r="F119" s="3"/>
      <c r="G119" s="31">
        <f t="shared" si="4"/>
        <v>0</v>
      </c>
      <c r="H119" s="31"/>
      <c r="I119" s="23">
        <f t="shared" si="5"/>
        <v>0</v>
      </c>
      <c r="J119" s="23"/>
      <c r="K119" s="7">
        <f t="shared" si="6"/>
        <v>0</v>
      </c>
      <c r="M119" s="20">
        <f>IF(C119="Data Error","Data Error",IF(C119&lt;=K119,0,1-IFERROR(INDEX(BAAL!$C:$D,MATCH(ROUNDUP(C119-K119,0),BAAL!$B:$B,0),MATCH(LEFT(M$2,4),BAAL!$C$2:$D$2,0)),0)))</f>
        <v>0</v>
      </c>
      <c r="N119" s="20"/>
      <c r="O119" s="26"/>
      <c r="P119" s="26"/>
      <c r="Q119" s="6">
        <f t="shared" si="7"/>
        <v>1</v>
      </c>
      <c r="R119" s="20"/>
    </row>
    <row r="120" spans="1:18" x14ac:dyDescent="0.25">
      <c r="A120" s="6">
        <v>21</v>
      </c>
      <c r="B120" s="4">
        <v>42374.875</v>
      </c>
      <c r="C120" s="2">
        <f>IF([2]Analysis!AG120="Data Error","Data Error",[2]Analysis!AI120*C$1)</f>
        <v>0</v>
      </c>
      <c r="D120" s="2"/>
      <c r="E120" s="3">
        <f>IF(C120="Data Error","Data Error",INDEX('[2]BAAL Adj Cap'!$CB$65:$CY$72,MONTH($B120),$A120+1))</f>
        <v>0</v>
      </c>
      <c r="F120" s="3"/>
      <c r="G120" s="31">
        <f t="shared" si="4"/>
        <v>0</v>
      </c>
      <c r="H120" s="31"/>
      <c r="I120" s="23">
        <f t="shared" si="5"/>
        <v>0</v>
      </c>
      <c r="J120" s="23"/>
      <c r="K120" s="7">
        <f t="shared" si="6"/>
        <v>0</v>
      </c>
      <c r="M120" s="20">
        <f>IF(C120="Data Error","Data Error",IF(C120&lt;=K120,0,1-IFERROR(INDEX(BAAL!$C:$D,MATCH(ROUNDUP(C120-K120,0),BAAL!$B:$B,0),MATCH(LEFT(M$2,4),BAAL!$C$2:$D$2,0)),0)))</f>
        <v>0</v>
      </c>
      <c r="N120" s="20"/>
      <c r="O120" s="26"/>
      <c r="P120" s="26"/>
      <c r="Q120" s="6">
        <f t="shared" si="7"/>
        <v>1</v>
      </c>
      <c r="R120" s="20"/>
    </row>
    <row r="121" spans="1:18" x14ac:dyDescent="0.25">
      <c r="A121" s="6">
        <v>22</v>
      </c>
      <c r="B121" s="4">
        <v>42374.916666666664</v>
      </c>
      <c r="C121" s="2">
        <f>IF([2]Analysis!AG121="Data Error","Data Error",[2]Analysis!AI121*C$1)</f>
        <v>0</v>
      </c>
      <c r="D121" s="2"/>
      <c r="E121" s="3">
        <f>IF(C121="Data Error","Data Error",INDEX('[2]BAAL Adj Cap'!$CB$65:$CY$72,MONTH($B121),$A121+1))</f>
        <v>0</v>
      </c>
      <c r="F121" s="3"/>
      <c r="G121" s="31">
        <f t="shared" si="4"/>
        <v>0</v>
      </c>
      <c r="H121" s="31"/>
      <c r="I121" s="23">
        <f t="shared" si="5"/>
        <v>0</v>
      </c>
      <c r="J121" s="23"/>
      <c r="K121" s="7">
        <f t="shared" si="6"/>
        <v>0</v>
      </c>
      <c r="M121" s="20">
        <f>IF(C121="Data Error","Data Error",IF(C121&lt;=K121,0,1-IFERROR(INDEX(BAAL!$C:$D,MATCH(ROUNDUP(C121-K121,0),BAAL!$B:$B,0),MATCH(LEFT(M$2,4),BAAL!$C$2:$D$2,0)),0)))</f>
        <v>0</v>
      </c>
      <c r="N121" s="20"/>
      <c r="O121" s="26"/>
      <c r="P121" s="26"/>
      <c r="Q121" s="6">
        <f t="shared" si="7"/>
        <v>1</v>
      </c>
      <c r="R121" s="20"/>
    </row>
    <row r="122" spans="1:18" x14ac:dyDescent="0.25">
      <c r="A122" s="6">
        <v>23</v>
      </c>
      <c r="B122" s="4">
        <v>42374.958333333336</v>
      </c>
      <c r="C122" s="2">
        <f>IF([2]Analysis!AG122="Data Error","Data Error",[2]Analysis!AI122*C$1)</f>
        <v>0</v>
      </c>
      <c r="D122" s="2"/>
      <c r="E122" s="3">
        <f>IF(C122="Data Error","Data Error",INDEX('[2]BAAL Adj Cap'!$CB$65:$CY$72,MONTH($B122),$A122+1))</f>
        <v>0</v>
      </c>
      <c r="F122" s="3"/>
      <c r="G122" s="31">
        <f t="shared" si="4"/>
        <v>0</v>
      </c>
      <c r="H122" s="31"/>
      <c r="I122" s="23">
        <f t="shared" si="5"/>
        <v>0</v>
      </c>
      <c r="J122" s="23"/>
      <c r="K122" s="7">
        <f t="shared" si="6"/>
        <v>0</v>
      </c>
      <c r="M122" s="20">
        <f>IF(C122="Data Error","Data Error",IF(C122&lt;=K122,0,1-IFERROR(INDEX(BAAL!$C:$D,MATCH(ROUNDUP(C122-K122,0),BAAL!$B:$B,0),MATCH(LEFT(M$2,4),BAAL!$C$2:$D$2,0)),0)))</f>
        <v>0</v>
      </c>
      <c r="N122" s="20"/>
      <c r="O122" s="26"/>
      <c r="P122" s="26"/>
      <c r="Q122" s="6">
        <f t="shared" si="7"/>
        <v>1</v>
      </c>
      <c r="R122" s="20"/>
    </row>
    <row r="123" spans="1:18" x14ac:dyDescent="0.25">
      <c r="A123" s="6">
        <v>0</v>
      </c>
      <c r="B123" s="1">
        <v>42375</v>
      </c>
      <c r="C123" s="2">
        <f>IF([2]Analysis!AG123="Data Error","Data Error",[2]Analysis!AI123*C$1)</f>
        <v>0</v>
      </c>
      <c r="D123" s="2"/>
      <c r="E123" s="3">
        <f>IF(C123="Data Error","Data Error",INDEX('[2]BAAL Adj Cap'!$CB$65:$CY$72,MONTH($B123),$A123+1))</f>
        <v>0</v>
      </c>
      <c r="F123" s="3"/>
      <c r="G123" s="31">
        <f t="shared" si="4"/>
        <v>0</v>
      </c>
      <c r="H123" s="31"/>
      <c r="I123" s="23">
        <f t="shared" si="5"/>
        <v>0</v>
      </c>
      <c r="J123" s="23"/>
      <c r="K123" s="7">
        <f t="shared" si="6"/>
        <v>0</v>
      </c>
      <c r="M123" s="20">
        <f>IF(C123="Data Error","Data Error",IF(C123&lt;=K123,0,1-IFERROR(INDEX(BAAL!$C:$D,MATCH(ROUNDUP(C123-K123,0),BAAL!$B:$B,0),MATCH(LEFT(M$2,4),BAAL!$C$2:$D$2,0)),0)))</f>
        <v>0</v>
      </c>
      <c r="N123" s="20"/>
      <c r="O123" s="26"/>
      <c r="P123" s="26"/>
      <c r="Q123" s="6">
        <f t="shared" si="7"/>
        <v>1</v>
      </c>
      <c r="R123" s="20"/>
    </row>
    <row r="124" spans="1:18" x14ac:dyDescent="0.25">
      <c r="A124" s="6">
        <v>1</v>
      </c>
      <c r="B124" s="4">
        <v>42375.041666666664</v>
      </c>
      <c r="C124" s="2">
        <f>IF([2]Analysis!AG124="Data Error","Data Error",[2]Analysis!AI124*C$1)</f>
        <v>0</v>
      </c>
      <c r="D124" s="2"/>
      <c r="E124" s="3">
        <f>IF(C124="Data Error","Data Error",INDEX('[2]BAAL Adj Cap'!$CB$65:$CY$72,MONTH($B124),$A124+1))</f>
        <v>0</v>
      </c>
      <c r="F124" s="3"/>
      <c r="G124" s="31">
        <f t="shared" si="4"/>
        <v>0</v>
      </c>
      <c r="H124" s="31"/>
      <c r="I124" s="23">
        <f t="shared" si="5"/>
        <v>0</v>
      </c>
      <c r="J124" s="23"/>
      <c r="K124" s="7">
        <f t="shared" si="6"/>
        <v>0</v>
      </c>
      <c r="M124" s="20">
        <f>IF(C124="Data Error","Data Error",IF(C124&lt;=K124,0,1-IFERROR(INDEX(BAAL!$C:$D,MATCH(ROUNDUP(C124-K124,0),BAAL!$B:$B,0),MATCH(LEFT(M$2,4),BAAL!$C$2:$D$2,0)),0)))</f>
        <v>0</v>
      </c>
      <c r="N124" s="20"/>
      <c r="O124" s="26"/>
      <c r="P124" s="26"/>
      <c r="Q124" s="6">
        <f t="shared" si="7"/>
        <v>1</v>
      </c>
      <c r="R124" s="20"/>
    </row>
    <row r="125" spans="1:18" x14ac:dyDescent="0.25">
      <c r="A125" s="6">
        <v>2</v>
      </c>
      <c r="B125" s="4">
        <v>42375.083333333336</v>
      </c>
      <c r="C125" s="2">
        <f>IF([2]Analysis!AG125="Data Error","Data Error",[2]Analysis!AI125*C$1)</f>
        <v>0</v>
      </c>
      <c r="D125" s="2"/>
      <c r="E125" s="3">
        <f>IF(C125="Data Error","Data Error",INDEX('[2]BAAL Adj Cap'!$CB$65:$CY$72,MONTH($B125),$A125+1))</f>
        <v>0</v>
      </c>
      <c r="F125" s="3"/>
      <c r="G125" s="31">
        <f t="shared" si="4"/>
        <v>0</v>
      </c>
      <c r="H125" s="31"/>
      <c r="I125" s="23">
        <f t="shared" si="5"/>
        <v>0</v>
      </c>
      <c r="J125" s="23"/>
      <c r="K125" s="7">
        <f t="shared" si="6"/>
        <v>0</v>
      </c>
      <c r="M125" s="20">
        <f>IF(C125="Data Error","Data Error",IF(C125&lt;=K125,0,1-IFERROR(INDEX(BAAL!$C:$D,MATCH(ROUNDUP(C125-K125,0),BAAL!$B:$B,0),MATCH(LEFT(M$2,4),BAAL!$C$2:$D$2,0)),0)))</f>
        <v>0</v>
      </c>
      <c r="N125" s="20"/>
      <c r="O125" s="26"/>
      <c r="P125" s="26"/>
      <c r="Q125" s="6">
        <f t="shared" si="7"/>
        <v>1</v>
      </c>
      <c r="R125" s="20"/>
    </row>
    <row r="126" spans="1:18" x14ac:dyDescent="0.25">
      <c r="A126" s="6">
        <v>3</v>
      </c>
      <c r="B126" s="4">
        <v>42375.125</v>
      </c>
      <c r="C126" s="2">
        <f>IF([2]Analysis!AG126="Data Error","Data Error",[2]Analysis!AI126*C$1)</f>
        <v>0</v>
      </c>
      <c r="D126" s="2"/>
      <c r="E126" s="3">
        <f>IF(C126="Data Error","Data Error",INDEX('[2]BAAL Adj Cap'!$CB$65:$CY$72,MONTH($B126),$A126+1))</f>
        <v>0</v>
      </c>
      <c r="F126" s="3"/>
      <c r="G126" s="31">
        <f t="shared" si="4"/>
        <v>0</v>
      </c>
      <c r="H126" s="31"/>
      <c r="I126" s="23">
        <f t="shared" si="5"/>
        <v>0</v>
      </c>
      <c r="J126" s="23"/>
      <c r="K126" s="7">
        <f t="shared" si="6"/>
        <v>0</v>
      </c>
      <c r="M126" s="20">
        <f>IF(C126="Data Error","Data Error",IF(C126&lt;=K126,0,1-IFERROR(INDEX(BAAL!$C:$D,MATCH(ROUNDUP(C126-K126,0),BAAL!$B:$B,0),MATCH(LEFT(M$2,4),BAAL!$C$2:$D$2,0)),0)))</f>
        <v>0</v>
      </c>
      <c r="N126" s="20"/>
      <c r="O126" s="26"/>
      <c r="P126" s="26"/>
      <c r="Q126" s="6">
        <f t="shared" si="7"/>
        <v>1</v>
      </c>
      <c r="R126" s="20"/>
    </row>
    <row r="127" spans="1:18" x14ac:dyDescent="0.25">
      <c r="A127" s="6">
        <v>4</v>
      </c>
      <c r="B127" s="4">
        <v>42375.166666666664</v>
      </c>
      <c r="C127" s="2">
        <f>IF([2]Analysis!AG127="Data Error","Data Error",[2]Analysis!AI127*C$1)</f>
        <v>0</v>
      </c>
      <c r="D127" s="2"/>
      <c r="E127" s="3">
        <f>IF(C127="Data Error","Data Error",INDEX('[2]BAAL Adj Cap'!$CB$65:$CY$72,MONTH($B127),$A127+1))</f>
        <v>0</v>
      </c>
      <c r="F127" s="3"/>
      <c r="G127" s="31">
        <f t="shared" si="4"/>
        <v>0</v>
      </c>
      <c r="H127" s="31"/>
      <c r="I127" s="23">
        <f t="shared" si="5"/>
        <v>0</v>
      </c>
      <c r="J127" s="23"/>
      <c r="K127" s="7">
        <f t="shared" si="6"/>
        <v>0</v>
      </c>
      <c r="M127" s="20">
        <f>IF(C127="Data Error","Data Error",IF(C127&lt;=K127,0,1-IFERROR(INDEX(BAAL!$C:$D,MATCH(ROUNDUP(C127-K127,0),BAAL!$B:$B,0),MATCH(LEFT(M$2,4),BAAL!$C$2:$D$2,0)),0)))</f>
        <v>0</v>
      </c>
      <c r="N127" s="20"/>
      <c r="O127" s="26"/>
      <c r="P127" s="26"/>
      <c r="Q127" s="6">
        <f t="shared" si="7"/>
        <v>1</v>
      </c>
      <c r="R127" s="20"/>
    </row>
    <row r="128" spans="1:18" x14ac:dyDescent="0.25">
      <c r="A128" s="6">
        <v>5</v>
      </c>
      <c r="B128" s="4">
        <v>42375.208333333336</v>
      </c>
      <c r="C128" s="2">
        <f>IF([2]Analysis!AG128="Data Error","Data Error",[2]Analysis!AI128*C$1)</f>
        <v>0</v>
      </c>
      <c r="D128" s="2"/>
      <c r="E128" s="3">
        <f>IF(C128="Data Error","Data Error",INDEX('[2]BAAL Adj Cap'!$CB$65:$CY$72,MONTH($B128),$A128+1))</f>
        <v>0</v>
      </c>
      <c r="F128" s="3"/>
      <c r="G128" s="31">
        <f t="shared" si="4"/>
        <v>0</v>
      </c>
      <c r="H128" s="31"/>
      <c r="I128" s="23">
        <f t="shared" si="5"/>
        <v>0</v>
      </c>
      <c r="J128" s="23"/>
      <c r="K128" s="7">
        <f t="shared" si="6"/>
        <v>0</v>
      </c>
      <c r="M128" s="20">
        <f>IF(C128="Data Error","Data Error",IF(C128&lt;=K128,0,1-IFERROR(INDEX(BAAL!$C:$D,MATCH(ROUNDUP(C128-K128,0),BAAL!$B:$B,0),MATCH(LEFT(M$2,4),BAAL!$C$2:$D$2,0)),0)))</f>
        <v>0</v>
      </c>
      <c r="N128" s="20"/>
      <c r="O128" s="26"/>
      <c r="P128" s="26"/>
      <c r="Q128" s="6">
        <f t="shared" si="7"/>
        <v>1</v>
      </c>
      <c r="R128" s="20"/>
    </row>
    <row r="129" spans="1:18" x14ac:dyDescent="0.25">
      <c r="A129" s="6">
        <v>6</v>
      </c>
      <c r="B129" s="4">
        <v>42375.25</v>
      </c>
      <c r="C129" s="2">
        <f>IF([2]Analysis!AG129="Data Error","Data Error",[2]Analysis!AI129*C$1)</f>
        <v>5.5470995104223965E-2</v>
      </c>
      <c r="D129" s="2"/>
      <c r="E129" s="3">
        <f>IF(C129="Data Error","Data Error",INDEX('[2]BAAL Adj Cap'!$CB$65:$CY$72,MONTH($B129),$A129+1))</f>
        <v>4.4999999999999998E-2</v>
      </c>
      <c r="F129" s="3"/>
      <c r="G129" s="31">
        <f t="shared" si="4"/>
        <v>5.794529004895776</v>
      </c>
      <c r="H129" s="31"/>
      <c r="I129" s="23">
        <f t="shared" si="5"/>
        <v>4.4999999999999998E-2</v>
      </c>
      <c r="J129" s="23"/>
      <c r="K129" s="7">
        <f t="shared" si="6"/>
        <v>5.85</v>
      </c>
      <c r="M129" s="20">
        <f>IF(C129="Data Error","Data Error",IF(C129&lt;=K129,0,1-IFERROR(INDEX(BAAL!$C:$D,MATCH(ROUNDUP(C129-K129,0),BAAL!$B:$B,0),MATCH(LEFT(M$2,4),BAAL!$C$2:$D$2,0)),0)))</f>
        <v>0</v>
      </c>
      <c r="N129" s="20"/>
      <c r="O129" s="26"/>
      <c r="P129" s="26"/>
      <c r="Q129" s="6">
        <f t="shared" si="7"/>
        <v>1</v>
      </c>
      <c r="R129" s="20"/>
    </row>
    <row r="130" spans="1:18" x14ac:dyDescent="0.25">
      <c r="A130" s="6">
        <v>7</v>
      </c>
      <c r="B130" s="4">
        <v>42375.291666666664</v>
      </c>
      <c r="C130" s="2">
        <f>IF([2]Analysis!AG130="Data Error","Data Error",[2]Analysis!AI130*C$1)</f>
        <v>8.5830453105503803</v>
      </c>
      <c r="D130" s="2"/>
      <c r="E130" s="3">
        <f>IF(C130="Data Error","Data Error",INDEX('[2]BAAL Adj Cap'!$CB$65:$CY$72,MONTH($B130),$A130+1))</f>
        <v>0.28874999999999995</v>
      </c>
      <c r="F130" s="3"/>
      <c r="G130" s="31">
        <f t="shared" si="4"/>
        <v>28.954454689449612</v>
      </c>
      <c r="H130" s="31"/>
      <c r="I130" s="23">
        <f t="shared" si="5"/>
        <v>0.28874999999999995</v>
      </c>
      <c r="J130" s="23"/>
      <c r="K130" s="7">
        <f t="shared" si="6"/>
        <v>28.990000000000009</v>
      </c>
      <c r="M130" s="20">
        <f>IF(C130="Data Error","Data Error",IF(C130&lt;=K130,0,1-IFERROR(INDEX(BAAL!$C:$D,MATCH(ROUNDUP(C130-K130,0),BAAL!$B:$B,0),MATCH(LEFT(M$2,4),BAAL!$C$2:$D$2,0)),0)))</f>
        <v>0</v>
      </c>
      <c r="N130" s="20"/>
      <c r="O130" s="26"/>
      <c r="P130" s="26"/>
      <c r="Q130" s="6">
        <f t="shared" si="7"/>
        <v>1</v>
      </c>
      <c r="R130" s="20"/>
    </row>
    <row r="131" spans="1:18" x14ac:dyDescent="0.25">
      <c r="A131" s="6">
        <v>8</v>
      </c>
      <c r="B131" s="4">
        <v>42375.333333333336</v>
      </c>
      <c r="C131" s="2">
        <f>IF([2]Analysis!AG131="Data Error","Data Error",[2]Analysis!AI131*C$1)</f>
        <v>1.5867705019901768</v>
      </c>
      <c r="D131" s="2"/>
      <c r="E131" s="3">
        <f>IF(C131="Data Error","Data Error",INDEX('[2]BAAL Adj Cap'!$CB$65:$CY$72,MONTH($B131),$A131+1))</f>
        <v>0.72</v>
      </c>
      <c r="F131" s="3"/>
      <c r="G131" s="31">
        <f t="shared" si="4"/>
        <v>92.013229498009821</v>
      </c>
      <c r="H131" s="31"/>
      <c r="I131" s="23">
        <f t="shared" si="5"/>
        <v>0.72</v>
      </c>
      <c r="J131" s="23"/>
      <c r="K131" s="7">
        <f t="shared" si="6"/>
        <v>28.990000000000009</v>
      </c>
      <c r="M131" s="20">
        <f>IF(C131="Data Error","Data Error",IF(C131&lt;=K131,0,1-IFERROR(INDEX(BAAL!$C:$D,MATCH(ROUNDUP(C131-K131,0),BAAL!$B:$B,0),MATCH(LEFT(M$2,4),BAAL!$C$2:$D$2,0)),0)))</f>
        <v>0</v>
      </c>
      <c r="N131" s="20"/>
      <c r="O131" s="26"/>
      <c r="P131" s="26"/>
      <c r="Q131" s="6">
        <f t="shared" si="7"/>
        <v>1</v>
      </c>
      <c r="R131" s="20"/>
    </row>
    <row r="132" spans="1:18" x14ac:dyDescent="0.25">
      <c r="A132" s="6">
        <v>9</v>
      </c>
      <c r="B132" s="4">
        <v>42375.375</v>
      </c>
      <c r="C132" s="2">
        <f>IF([2]Analysis!AG132="Data Error","Data Error",[2]Analysis!AI132*C$1)</f>
        <v>1.7008618059590312</v>
      </c>
      <c r="D132" s="2"/>
      <c r="E132" s="3">
        <f>IF(C132="Data Error","Data Error",INDEX('[2]BAAL Adj Cap'!$CB$65:$CY$72,MONTH($B132),$A132+1))</f>
        <v>0.97</v>
      </c>
      <c r="F132" s="3"/>
      <c r="G132" s="31">
        <f t="shared" ref="G132:G195" si="8">IF(C132="Data Error","Data Error",E132*E$1-C132)</f>
        <v>124.39913819404096</v>
      </c>
      <c r="H132" s="31"/>
      <c r="I132" s="23">
        <f t="shared" ref="I132:I195" si="9">IF(E132="Data Error","Data Error",E132)</f>
        <v>0.97</v>
      </c>
      <c r="J132" s="23"/>
      <c r="K132" s="7">
        <f t="shared" ref="K132:K195" si="10">IF(C132="Data Error","Data Error",C$1*MAX(0,MIN(AF$9,E132*AF$10)))</f>
        <v>28.990000000000009</v>
      </c>
      <c r="M132" s="20">
        <f>IF(C132="Data Error","Data Error",IF(C132&lt;=K132,0,1-IFERROR(INDEX(BAAL!$C:$D,MATCH(ROUNDUP(C132-K132,0),BAAL!$B:$B,0),MATCH(LEFT(M$2,4),BAAL!$C$2:$D$2,0)),0)))</f>
        <v>0</v>
      </c>
      <c r="N132" s="20"/>
      <c r="O132" s="26"/>
      <c r="P132" s="26"/>
      <c r="Q132" s="6">
        <f t="shared" ref="Q132:Q195" si="11">MONTH(B132)</f>
        <v>1</v>
      </c>
      <c r="R132" s="20"/>
    </row>
    <row r="133" spans="1:18" x14ac:dyDescent="0.25">
      <c r="A133" s="6">
        <v>10</v>
      </c>
      <c r="B133" s="4">
        <v>42375.416666666664</v>
      </c>
      <c r="C133" s="2">
        <f>IF([2]Analysis!AG133="Data Error","Data Error",[2]Analysis!AI133*C$1)</f>
        <v>2.796251556612981E-2</v>
      </c>
      <c r="D133" s="2"/>
      <c r="E133" s="3">
        <f>IF(C133="Data Error","Data Error",INDEX('[2]BAAL Adj Cap'!$CB$65:$CY$72,MONTH($B133),$A133+1))</f>
        <v>0.91374999999999995</v>
      </c>
      <c r="F133" s="3"/>
      <c r="G133" s="31">
        <f t="shared" si="8"/>
        <v>118.75953748443386</v>
      </c>
      <c r="H133" s="31"/>
      <c r="I133" s="23">
        <f t="shared" si="9"/>
        <v>0.91374999999999995</v>
      </c>
      <c r="J133" s="23"/>
      <c r="K133" s="7">
        <f t="shared" si="10"/>
        <v>28.990000000000009</v>
      </c>
      <c r="M133" s="20">
        <f>IF(C133="Data Error","Data Error",IF(C133&lt;=K133,0,1-IFERROR(INDEX(BAAL!$C:$D,MATCH(ROUNDUP(C133-K133,0),BAAL!$B:$B,0),MATCH(LEFT(M$2,4),BAAL!$C$2:$D$2,0)),0)))</f>
        <v>0</v>
      </c>
      <c r="N133" s="20"/>
      <c r="O133" s="26"/>
      <c r="P133" s="26"/>
      <c r="Q133" s="6">
        <f t="shared" si="11"/>
        <v>1</v>
      </c>
      <c r="R133" s="20"/>
    </row>
    <row r="134" spans="1:18" x14ac:dyDescent="0.25">
      <c r="A134" s="6">
        <v>11</v>
      </c>
      <c r="B134" s="4">
        <v>42375.458333333336</v>
      </c>
      <c r="C134" s="2">
        <f>IF([2]Analysis!AG134="Data Error","Data Error",[2]Analysis!AI134*C$1)</f>
        <v>0.47444122180606141</v>
      </c>
      <c r="D134" s="2"/>
      <c r="E134" s="3">
        <f>IF(C134="Data Error","Data Error",INDEX('[2]BAAL Adj Cap'!$CB$65:$CY$72,MONTH($B134),$A134+1))</f>
        <v>0.84250000000000003</v>
      </c>
      <c r="F134" s="3"/>
      <c r="G134" s="31">
        <f t="shared" si="8"/>
        <v>109.05055877819395</v>
      </c>
      <c r="H134" s="31"/>
      <c r="I134" s="23">
        <f t="shared" si="9"/>
        <v>0.84250000000000003</v>
      </c>
      <c r="J134" s="23"/>
      <c r="K134" s="7">
        <f t="shared" si="10"/>
        <v>28.990000000000009</v>
      </c>
      <c r="M134" s="20">
        <f>IF(C134="Data Error","Data Error",IF(C134&lt;=K134,0,1-IFERROR(INDEX(BAAL!$C:$D,MATCH(ROUNDUP(C134-K134,0),BAAL!$B:$B,0),MATCH(LEFT(M$2,4),BAAL!$C$2:$D$2,0)),0)))</f>
        <v>0</v>
      </c>
      <c r="N134" s="20"/>
      <c r="O134" s="26"/>
      <c r="P134" s="26"/>
      <c r="Q134" s="6">
        <f t="shared" si="11"/>
        <v>1</v>
      </c>
      <c r="R134" s="20"/>
    </row>
    <row r="135" spans="1:18" x14ac:dyDescent="0.25">
      <c r="A135" s="6">
        <v>12</v>
      </c>
      <c r="B135" s="4">
        <v>42375.5</v>
      </c>
      <c r="C135" s="2">
        <f>IF([2]Analysis!AG135="Data Error","Data Error",[2]Analysis!AI135*C$1)</f>
        <v>6.9103194423124314</v>
      </c>
      <c r="D135" s="2"/>
      <c r="E135" s="3">
        <f>IF(C135="Data Error","Data Error",INDEX('[2]BAAL Adj Cap'!$CB$65:$CY$72,MONTH($B135),$A135+1))</f>
        <v>0.89124999999999999</v>
      </c>
      <c r="F135" s="3"/>
      <c r="G135" s="31">
        <f t="shared" si="8"/>
        <v>108.95218055768757</v>
      </c>
      <c r="H135" s="31"/>
      <c r="I135" s="23">
        <f t="shared" si="9"/>
        <v>0.89124999999999999</v>
      </c>
      <c r="J135" s="23"/>
      <c r="K135" s="7">
        <f t="shared" si="10"/>
        <v>28.990000000000009</v>
      </c>
      <c r="M135" s="20">
        <f>IF(C135="Data Error","Data Error",IF(C135&lt;=K135,0,1-IFERROR(INDEX(BAAL!$C:$D,MATCH(ROUNDUP(C135-K135,0),BAAL!$B:$B,0),MATCH(LEFT(M$2,4),BAAL!$C$2:$D$2,0)),0)))</f>
        <v>0</v>
      </c>
      <c r="N135" s="20"/>
      <c r="O135" s="26"/>
      <c r="P135" s="26"/>
      <c r="Q135" s="6">
        <f t="shared" si="11"/>
        <v>1</v>
      </c>
      <c r="R135" s="20"/>
    </row>
    <row r="136" spans="1:18" x14ac:dyDescent="0.25">
      <c r="A136" s="6">
        <v>13</v>
      </c>
      <c r="B136" s="4">
        <v>42375.541666666664</v>
      </c>
      <c r="C136" s="2">
        <f>IF([2]Analysis!AG136="Data Error","Data Error",[2]Analysis!AI136*C$1)</f>
        <v>11.586575154113039</v>
      </c>
      <c r="D136" s="2"/>
      <c r="E136" s="3">
        <f>IF(C136="Data Error","Data Error",INDEX('[2]BAAL Adj Cap'!$CB$65:$CY$72,MONTH($B136),$A136+1))</f>
        <v>0.96</v>
      </c>
      <c r="F136" s="3"/>
      <c r="G136" s="31">
        <f t="shared" si="8"/>
        <v>113.21342484588696</v>
      </c>
      <c r="H136" s="31"/>
      <c r="I136" s="23">
        <f t="shared" si="9"/>
        <v>0.96</v>
      </c>
      <c r="J136" s="23"/>
      <c r="K136" s="7">
        <f t="shared" si="10"/>
        <v>28.990000000000009</v>
      </c>
      <c r="M136" s="20">
        <f>IF(C136="Data Error","Data Error",IF(C136&lt;=K136,0,1-IFERROR(INDEX(BAAL!$C:$D,MATCH(ROUNDUP(C136-K136,0),BAAL!$B:$B,0),MATCH(LEFT(M$2,4),BAAL!$C$2:$D$2,0)),0)))</f>
        <v>0</v>
      </c>
      <c r="N136" s="20"/>
      <c r="O136" s="26"/>
      <c r="P136" s="26"/>
      <c r="Q136" s="6">
        <f t="shared" si="11"/>
        <v>1</v>
      </c>
      <c r="R136" s="20"/>
    </row>
    <row r="137" spans="1:18" x14ac:dyDescent="0.25">
      <c r="A137" s="6">
        <v>14</v>
      </c>
      <c r="B137" s="4">
        <v>42375.583333333336</v>
      </c>
      <c r="C137" s="2">
        <f>IF([2]Analysis!AG137="Data Error","Data Error",[2]Analysis!AI137*C$1)</f>
        <v>15.94862002579319</v>
      </c>
      <c r="D137" s="2"/>
      <c r="E137" s="3">
        <f>IF(C137="Data Error","Data Error",INDEX('[2]BAAL Adj Cap'!$CB$65:$CY$72,MONTH($B137),$A137+1))</f>
        <v>0.91625000000000001</v>
      </c>
      <c r="F137" s="3"/>
      <c r="G137" s="31">
        <f t="shared" si="8"/>
        <v>103.16387997420681</v>
      </c>
      <c r="H137" s="31"/>
      <c r="I137" s="23">
        <f t="shared" si="9"/>
        <v>0.91625000000000001</v>
      </c>
      <c r="J137" s="23"/>
      <c r="K137" s="7">
        <f t="shared" si="10"/>
        <v>28.990000000000009</v>
      </c>
      <c r="M137" s="20">
        <f>IF(C137="Data Error","Data Error",IF(C137&lt;=K137,0,1-IFERROR(INDEX(BAAL!$C:$D,MATCH(ROUNDUP(C137-K137,0),BAAL!$B:$B,0),MATCH(LEFT(M$2,4),BAAL!$C$2:$D$2,0)),0)))</f>
        <v>0</v>
      </c>
      <c r="N137" s="20"/>
      <c r="O137" s="26"/>
      <c r="P137" s="26"/>
      <c r="Q137" s="6">
        <f t="shared" si="11"/>
        <v>1</v>
      </c>
      <c r="R137" s="20"/>
    </row>
    <row r="138" spans="1:18" x14ac:dyDescent="0.25">
      <c r="A138" s="6">
        <v>15</v>
      </c>
      <c r="B138" s="4">
        <v>42375.625</v>
      </c>
      <c r="C138" s="2">
        <f>IF([2]Analysis!AG138="Data Error","Data Error",[2]Analysis!AI138*C$1)</f>
        <v>10.858077398798272</v>
      </c>
      <c r="D138" s="2"/>
      <c r="E138" s="3">
        <f>IF(C138="Data Error","Data Error",INDEX('[2]BAAL Adj Cap'!$CB$65:$CY$72,MONTH($B138),$A138+1))</f>
        <v>0.75875000000000004</v>
      </c>
      <c r="F138" s="3"/>
      <c r="G138" s="31">
        <f t="shared" si="8"/>
        <v>87.77942260120173</v>
      </c>
      <c r="H138" s="31"/>
      <c r="I138" s="23">
        <f t="shared" si="9"/>
        <v>0.75875000000000004</v>
      </c>
      <c r="J138" s="23"/>
      <c r="K138" s="7">
        <f t="shared" si="10"/>
        <v>28.990000000000009</v>
      </c>
      <c r="M138" s="20">
        <f>IF(C138="Data Error","Data Error",IF(C138&lt;=K138,0,1-IFERROR(INDEX(BAAL!$C:$D,MATCH(ROUNDUP(C138-K138,0),BAAL!$B:$B,0),MATCH(LEFT(M$2,4),BAAL!$C$2:$D$2,0)),0)))</f>
        <v>0</v>
      </c>
      <c r="N138" s="20"/>
      <c r="O138" s="26"/>
      <c r="P138" s="26"/>
      <c r="Q138" s="6">
        <f t="shared" si="11"/>
        <v>1</v>
      </c>
      <c r="R138" s="20"/>
    </row>
    <row r="139" spans="1:18" x14ac:dyDescent="0.25">
      <c r="A139" s="6">
        <v>16</v>
      </c>
      <c r="B139" s="4">
        <v>42375.666666666664</v>
      </c>
      <c r="C139" s="2">
        <f>IF([2]Analysis!AG139="Data Error","Data Error",[2]Analysis!AI139*C$1)</f>
        <v>2.3413378219967025</v>
      </c>
      <c r="D139" s="2"/>
      <c r="E139" s="3">
        <f>IF(C139="Data Error","Data Error",INDEX('[2]BAAL Adj Cap'!$CB$65:$CY$72,MONTH($B139),$A139+1))</f>
        <v>0.35499999999999998</v>
      </c>
      <c r="F139" s="3"/>
      <c r="G139" s="31">
        <f t="shared" si="8"/>
        <v>43.808662178003296</v>
      </c>
      <c r="H139" s="31"/>
      <c r="I139" s="23">
        <f t="shared" si="9"/>
        <v>0.35499999999999998</v>
      </c>
      <c r="J139" s="23"/>
      <c r="K139" s="7">
        <f t="shared" si="10"/>
        <v>28.990000000000009</v>
      </c>
      <c r="M139" s="20">
        <f>IF(C139="Data Error","Data Error",IF(C139&lt;=K139,0,1-IFERROR(INDEX(BAAL!$C:$D,MATCH(ROUNDUP(C139-K139,0),BAAL!$B:$B,0),MATCH(LEFT(M$2,4),BAAL!$C$2:$D$2,0)),0)))</f>
        <v>0</v>
      </c>
      <c r="N139" s="20"/>
      <c r="O139" s="26"/>
      <c r="P139" s="26"/>
      <c r="Q139" s="6">
        <f t="shared" si="11"/>
        <v>1</v>
      </c>
      <c r="R139" s="20"/>
    </row>
    <row r="140" spans="1:18" x14ac:dyDescent="0.25">
      <c r="A140" s="6">
        <v>17</v>
      </c>
      <c r="B140" s="4">
        <v>42375.708333333336</v>
      </c>
      <c r="C140" s="2">
        <f>IF([2]Analysis!AG140="Data Error","Data Error",[2]Analysis!AI140*C$1)</f>
        <v>0</v>
      </c>
      <c r="D140" s="2"/>
      <c r="E140" s="3">
        <f>IF(C140="Data Error","Data Error",INDEX('[2]BAAL Adj Cap'!$CB$65:$CY$72,MONTH($B140),$A140+1))</f>
        <v>0.06</v>
      </c>
      <c r="F140" s="3"/>
      <c r="G140" s="31">
        <f t="shared" si="8"/>
        <v>7.8</v>
      </c>
      <c r="H140" s="31"/>
      <c r="I140" s="23">
        <f t="shared" si="9"/>
        <v>0.06</v>
      </c>
      <c r="J140" s="23"/>
      <c r="K140" s="7">
        <f t="shared" si="10"/>
        <v>7.8</v>
      </c>
      <c r="M140" s="20">
        <f>IF(C140="Data Error","Data Error",IF(C140&lt;=K140,0,1-IFERROR(INDEX(BAAL!$C:$D,MATCH(ROUNDUP(C140-K140,0),BAAL!$B:$B,0),MATCH(LEFT(M$2,4),BAAL!$C$2:$D$2,0)),0)))</f>
        <v>0</v>
      </c>
      <c r="N140" s="20"/>
      <c r="O140" s="26"/>
      <c r="P140" s="26"/>
      <c r="Q140" s="6">
        <f t="shared" si="11"/>
        <v>1</v>
      </c>
      <c r="R140" s="20"/>
    </row>
    <row r="141" spans="1:18" x14ac:dyDescent="0.25">
      <c r="A141" s="6">
        <v>18</v>
      </c>
      <c r="B141" s="4">
        <v>42375.75</v>
      </c>
      <c r="C141" s="2">
        <f>IF([2]Analysis!AG141="Data Error","Data Error",[2]Analysis!AI141*C$1)</f>
        <v>0</v>
      </c>
      <c r="D141" s="2"/>
      <c r="E141" s="3">
        <f>IF(C141="Data Error","Data Error",INDEX('[2]BAAL Adj Cap'!$CB$65:$CY$72,MONTH($B141),$A141+1))</f>
        <v>0</v>
      </c>
      <c r="F141" s="3"/>
      <c r="G141" s="31">
        <f t="shared" si="8"/>
        <v>0</v>
      </c>
      <c r="H141" s="31"/>
      <c r="I141" s="23">
        <f t="shared" si="9"/>
        <v>0</v>
      </c>
      <c r="J141" s="23"/>
      <c r="K141" s="7">
        <f t="shared" si="10"/>
        <v>0</v>
      </c>
      <c r="M141" s="20">
        <f>IF(C141="Data Error","Data Error",IF(C141&lt;=K141,0,1-IFERROR(INDEX(BAAL!$C:$D,MATCH(ROUNDUP(C141-K141,0),BAAL!$B:$B,0),MATCH(LEFT(M$2,4),BAAL!$C$2:$D$2,0)),0)))</f>
        <v>0</v>
      </c>
      <c r="N141" s="20"/>
      <c r="O141" s="26"/>
      <c r="P141" s="26"/>
      <c r="Q141" s="6">
        <f t="shared" si="11"/>
        <v>1</v>
      </c>
      <c r="R141" s="20"/>
    </row>
    <row r="142" spans="1:18" x14ac:dyDescent="0.25">
      <c r="A142" s="6">
        <v>19</v>
      </c>
      <c r="B142" s="4">
        <v>42375.791666666664</v>
      </c>
      <c r="C142" s="2">
        <f>IF([2]Analysis!AG142="Data Error","Data Error",[2]Analysis!AI142*C$1)</f>
        <v>0</v>
      </c>
      <c r="D142" s="2"/>
      <c r="E142" s="3">
        <f>IF(C142="Data Error","Data Error",INDEX('[2]BAAL Adj Cap'!$CB$65:$CY$72,MONTH($B142),$A142+1))</f>
        <v>0</v>
      </c>
      <c r="F142" s="3"/>
      <c r="G142" s="31">
        <f t="shared" si="8"/>
        <v>0</v>
      </c>
      <c r="H142" s="31"/>
      <c r="I142" s="23">
        <f t="shared" si="9"/>
        <v>0</v>
      </c>
      <c r="J142" s="23"/>
      <c r="K142" s="7">
        <f t="shared" si="10"/>
        <v>0</v>
      </c>
      <c r="M142" s="20">
        <f>IF(C142="Data Error","Data Error",IF(C142&lt;=K142,0,1-IFERROR(INDEX(BAAL!$C:$D,MATCH(ROUNDUP(C142-K142,0),BAAL!$B:$B,0),MATCH(LEFT(M$2,4),BAAL!$C$2:$D$2,0)),0)))</f>
        <v>0</v>
      </c>
      <c r="N142" s="20"/>
      <c r="O142" s="26"/>
      <c r="P142" s="26"/>
      <c r="Q142" s="6">
        <f t="shared" si="11"/>
        <v>1</v>
      </c>
      <c r="R142" s="20"/>
    </row>
    <row r="143" spans="1:18" x14ac:dyDescent="0.25">
      <c r="A143" s="6">
        <v>20</v>
      </c>
      <c r="B143" s="4">
        <v>42375.833333333336</v>
      </c>
      <c r="C143" s="2">
        <f>IF([2]Analysis!AG143="Data Error","Data Error",[2]Analysis!AI143*C$1)</f>
        <v>0</v>
      </c>
      <c r="D143" s="2"/>
      <c r="E143" s="3">
        <f>IF(C143="Data Error","Data Error",INDEX('[2]BAAL Adj Cap'!$CB$65:$CY$72,MONTH($B143),$A143+1))</f>
        <v>0</v>
      </c>
      <c r="F143" s="3"/>
      <c r="G143" s="31">
        <f t="shared" si="8"/>
        <v>0</v>
      </c>
      <c r="H143" s="31"/>
      <c r="I143" s="23">
        <f t="shared" si="9"/>
        <v>0</v>
      </c>
      <c r="J143" s="23"/>
      <c r="K143" s="7">
        <f t="shared" si="10"/>
        <v>0</v>
      </c>
      <c r="M143" s="20">
        <f>IF(C143="Data Error","Data Error",IF(C143&lt;=K143,0,1-IFERROR(INDEX(BAAL!$C:$D,MATCH(ROUNDUP(C143-K143,0),BAAL!$B:$B,0),MATCH(LEFT(M$2,4),BAAL!$C$2:$D$2,0)),0)))</f>
        <v>0</v>
      </c>
      <c r="N143" s="20"/>
      <c r="O143" s="26"/>
      <c r="P143" s="26"/>
      <c r="Q143" s="6">
        <f t="shared" si="11"/>
        <v>1</v>
      </c>
      <c r="R143" s="20"/>
    </row>
    <row r="144" spans="1:18" x14ac:dyDescent="0.25">
      <c r="A144" s="6">
        <v>21</v>
      </c>
      <c r="B144" s="4">
        <v>42375.875</v>
      </c>
      <c r="C144" s="2">
        <f>IF([2]Analysis!AG144="Data Error","Data Error",[2]Analysis!AI144*C$1)</f>
        <v>0</v>
      </c>
      <c r="D144" s="2"/>
      <c r="E144" s="3">
        <f>IF(C144="Data Error","Data Error",INDEX('[2]BAAL Adj Cap'!$CB$65:$CY$72,MONTH($B144),$A144+1))</f>
        <v>0</v>
      </c>
      <c r="F144" s="3"/>
      <c r="G144" s="31">
        <f t="shared" si="8"/>
        <v>0</v>
      </c>
      <c r="H144" s="31"/>
      <c r="I144" s="23">
        <f t="shared" si="9"/>
        <v>0</v>
      </c>
      <c r="J144" s="23"/>
      <c r="K144" s="7">
        <f t="shared" si="10"/>
        <v>0</v>
      </c>
      <c r="M144" s="20">
        <f>IF(C144="Data Error","Data Error",IF(C144&lt;=K144,0,1-IFERROR(INDEX(BAAL!$C:$D,MATCH(ROUNDUP(C144-K144,0),BAAL!$B:$B,0),MATCH(LEFT(M$2,4),BAAL!$C$2:$D$2,0)),0)))</f>
        <v>0</v>
      </c>
      <c r="N144" s="20"/>
      <c r="O144" s="26"/>
      <c r="P144" s="26"/>
      <c r="Q144" s="6">
        <f t="shared" si="11"/>
        <v>1</v>
      </c>
      <c r="R144" s="20"/>
    </row>
    <row r="145" spans="1:18" x14ac:dyDescent="0.25">
      <c r="A145" s="6">
        <v>22</v>
      </c>
      <c r="B145" s="4">
        <v>42375.916666666664</v>
      </c>
      <c r="C145" s="2">
        <f>IF([2]Analysis!AG145="Data Error","Data Error",[2]Analysis!AI145*C$1)</f>
        <v>0</v>
      </c>
      <c r="D145" s="2"/>
      <c r="E145" s="3">
        <f>IF(C145="Data Error","Data Error",INDEX('[2]BAAL Adj Cap'!$CB$65:$CY$72,MONTH($B145),$A145+1))</f>
        <v>0</v>
      </c>
      <c r="F145" s="3"/>
      <c r="G145" s="31">
        <f t="shared" si="8"/>
        <v>0</v>
      </c>
      <c r="H145" s="31"/>
      <c r="I145" s="23">
        <f t="shared" si="9"/>
        <v>0</v>
      </c>
      <c r="J145" s="23"/>
      <c r="K145" s="7">
        <f t="shared" si="10"/>
        <v>0</v>
      </c>
      <c r="M145" s="20">
        <f>IF(C145="Data Error","Data Error",IF(C145&lt;=K145,0,1-IFERROR(INDEX(BAAL!$C:$D,MATCH(ROUNDUP(C145-K145,0),BAAL!$B:$B,0),MATCH(LEFT(M$2,4),BAAL!$C$2:$D$2,0)),0)))</f>
        <v>0</v>
      </c>
      <c r="N145" s="20"/>
      <c r="O145" s="26"/>
      <c r="P145" s="26"/>
      <c r="Q145" s="6">
        <f t="shared" si="11"/>
        <v>1</v>
      </c>
      <c r="R145" s="20"/>
    </row>
    <row r="146" spans="1:18" x14ac:dyDescent="0.25">
      <c r="A146" s="6">
        <v>23</v>
      </c>
      <c r="B146" s="4">
        <v>42375.958333333336</v>
      </c>
      <c r="C146" s="2">
        <f>IF([2]Analysis!AG146="Data Error","Data Error",[2]Analysis!AI146*C$1)</f>
        <v>0</v>
      </c>
      <c r="D146" s="2"/>
      <c r="E146" s="3">
        <f>IF(C146="Data Error","Data Error",INDEX('[2]BAAL Adj Cap'!$CB$65:$CY$72,MONTH($B146),$A146+1))</f>
        <v>0</v>
      </c>
      <c r="F146" s="3"/>
      <c r="G146" s="31">
        <f t="shared" si="8"/>
        <v>0</v>
      </c>
      <c r="H146" s="31"/>
      <c r="I146" s="23">
        <f t="shared" si="9"/>
        <v>0</v>
      </c>
      <c r="J146" s="23"/>
      <c r="K146" s="7">
        <f t="shared" si="10"/>
        <v>0</v>
      </c>
      <c r="M146" s="20">
        <f>IF(C146="Data Error","Data Error",IF(C146&lt;=K146,0,1-IFERROR(INDEX(BAAL!$C:$D,MATCH(ROUNDUP(C146-K146,0),BAAL!$B:$B,0),MATCH(LEFT(M$2,4),BAAL!$C$2:$D$2,0)),0)))</f>
        <v>0</v>
      </c>
      <c r="N146" s="20"/>
      <c r="O146" s="26"/>
      <c r="P146" s="26"/>
      <c r="Q146" s="6">
        <f t="shared" si="11"/>
        <v>1</v>
      </c>
      <c r="R146" s="20"/>
    </row>
    <row r="147" spans="1:18" x14ac:dyDescent="0.25">
      <c r="A147" s="6">
        <v>0</v>
      </c>
      <c r="B147" s="1">
        <v>42376</v>
      </c>
      <c r="C147" s="2">
        <f>IF([2]Analysis!AG147="Data Error","Data Error",[2]Analysis!AI147*C$1)</f>
        <v>0</v>
      </c>
      <c r="D147" s="2"/>
      <c r="E147" s="3">
        <f>IF(C147="Data Error","Data Error",INDEX('[2]BAAL Adj Cap'!$CB$65:$CY$72,MONTH($B147),$A147+1))</f>
        <v>0</v>
      </c>
      <c r="F147" s="3"/>
      <c r="G147" s="31">
        <f t="shared" si="8"/>
        <v>0</v>
      </c>
      <c r="H147" s="31"/>
      <c r="I147" s="23">
        <f t="shared" si="9"/>
        <v>0</v>
      </c>
      <c r="J147" s="23"/>
      <c r="K147" s="7">
        <f t="shared" si="10"/>
        <v>0</v>
      </c>
      <c r="M147" s="20">
        <f>IF(C147="Data Error","Data Error",IF(C147&lt;=K147,0,1-IFERROR(INDEX(BAAL!$C:$D,MATCH(ROUNDUP(C147-K147,0),BAAL!$B:$B,0),MATCH(LEFT(M$2,4),BAAL!$C$2:$D$2,0)),0)))</f>
        <v>0</v>
      </c>
      <c r="N147" s="20"/>
      <c r="O147" s="26"/>
      <c r="P147" s="26"/>
      <c r="Q147" s="6">
        <f t="shared" si="11"/>
        <v>1</v>
      </c>
      <c r="R147" s="20"/>
    </row>
    <row r="148" spans="1:18" x14ac:dyDescent="0.25">
      <c r="A148" s="6">
        <v>1</v>
      </c>
      <c r="B148" s="4">
        <v>42376.041666666664</v>
      </c>
      <c r="C148" s="2">
        <f>IF([2]Analysis!AG148="Data Error","Data Error",[2]Analysis!AI148*C$1)</f>
        <v>0</v>
      </c>
      <c r="D148" s="2"/>
      <c r="E148" s="3">
        <f>IF(C148="Data Error","Data Error",INDEX('[2]BAAL Adj Cap'!$CB$65:$CY$72,MONTH($B148),$A148+1))</f>
        <v>0</v>
      </c>
      <c r="F148" s="3"/>
      <c r="G148" s="31">
        <f t="shared" si="8"/>
        <v>0</v>
      </c>
      <c r="H148" s="31"/>
      <c r="I148" s="23">
        <f t="shared" si="9"/>
        <v>0</v>
      </c>
      <c r="J148" s="23"/>
      <c r="K148" s="7">
        <f t="shared" si="10"/>
        <v>0</v>
      </c>
      <c r="M148" s="20">
        <f>IF(C148="Data Error","Data Error",IF(C148&lt;=K148,0,1-IFERROR(INDEX(BAAL!$C:$D,MATCH(ROUNDUP(C148-K148,0),BAAL!$B:$B,0),MATCH(LEFT(M$2,4),BAAL!$C$2:$D$2,0)),0)))</f>
        <v>0</v>
      </c>
      <c r="N148" s="20"/>
      <c r="O148" s="26"/>
      <c r="P148" s="26"/>
      <c r="Q148" s="6">
        <f t="shared" si="11"/>
        <v>1</v>
      </c>
      <c r="R148" s="20"/>
    </row>
    <row r="149" spans="1:18" x14ac:dyDescent="0.25">
      <c r="A149" s="6">
        <v>2</v>
      </c>
      <c r="B149" s="4">
        <v>42376.083333333336</v>
      </c>
      <c r="C149" s="2">
        <f>IF([2]Analysis!AG149="Data Error","Data Error",[2]Analysis!AI149*C$1)</f>
        <v>0</v>
      </c>
      <c r="D149" s="2"/>
      <c r="E149" s="3">
        <f>IF(C149="Data Error","Data Error",INDEX('[2]BAAL Adj Cap'!$CB$65:$CY$72,MONTH($B149),$A149+1))</f>
        <v>0</v>
      </c>
      <c r="F149" s="3"/>
      <c r="G149" s="31">
        <f t="shared" si="8"/>
        <v>0</v>
      </c>
      <c r="H149" s="31"/>
      <c r="I149" s="23">
        <f t="shared" si="9"/>
        <v>0</v>
      </c>
      <c r="J149" s="23"/>
      <c r="K149" s="7">
        <f t="shared" si="10"/>
        <v>0</v>
      </c>
      <c r="M149" s="20">
        <f>IF(C149="Data Error","Data Error",IF(C149&lt;=K149,0,1-IFERROR(INDEX(BAAL!$C:$D,MATCH(ROUNDUP(C149-K149,0),BAAL!$B:$B,0),MATCH(LEFT(M$2,4),BAAL!$C$2:$D$2,0)),0)))</f>
        <v>0</v>
      </c>
      <c r="N149" s="20"/>
      <c r="O149" s="26"/>
      <c r="P149" s="26"/>
      <c r="Q149" s="6">
        <f t="shared" si="11"/>
        <v>1</v>
      </c>
      <c r="R149" s="20"/>
    </row>
    <row r="150" spans="1:18" x14ac:dyDescent="0.25">
      <c r="A150" s="6">
        <v>3</v>
      </c>
      <c r="B150" s="4">
        <v>42376.125</v>
      </c>
      <c r="C150" s="2">
        <f>IF([2]Analysis!AG150="Data Error","Data Error",[2]Analysis!AI150*C$1)</f>
        <v>0</v>
      </c>
      <c r="D150" s="2"/>
      <c r="E150" s="3">
        <f>IF(C150="Data Error","Data Error",INDEX('[2]BAAL Adj Cap'!$CB$65:$CY$72,MONTH($B150),$A150+1))</f>
        <v>0</v>
      </c>
      <c r="F150" s="3"/>
      <c r="G150" s="31">
        <f t="shared" si="8"/>
        <v>0</v>
      </c>
      <c r="H150" s="31"/>
      <c r="I150" s="23">
        <f t="shared" si="9"/>
        <v>0</v>
      </c>
      <c r="J150" s="23"/>
      <c r="K150" s="7">
        <f t="shared" si="10"/>
        <v>0</v>
      </c>
      <c r="M150" s="20">
        <f>IF(C150="Data Error","Data Error",IF(C150&lt;=K150,0,1-IFERROR(INDEX(BAAL!$C:$D,MATCH(ROUNDUP(C150-K150,0),BAAL!$B:$B,0),MATCH(LEFT(M$2,4),BAAL!$C$2:$D$2,0)),0)))</f>
        <v>0</v>
      </c>
      <c r="N150" s="20"/>
      <c r="O150" s="26"/>
      <c r="P150" s="26"/>
      <c r="Q150" s="6">
        <f t="shared" si="11"/>
        <v>1</v>
      </c>
      <c r="R150" s="20"/>
    </row>
    <row r="151" spans="1:18" x14ac:dyDescent="0.25">
      <c r="A151" s="6">
        <v>4</v>
      </c>
      <c r="B151" s="4">
        <v>42376.166666666664</v>
      </c>
      <c r="C151" s="2">
        <f>IF([2]Analysis!AG151="Data Error","Data Error",[2]Analysis!AI151*C$1)</f>
        <v>0</v>
      </c>
      <c r="D151" s="2"/>
      <c r="E151" s="3">
        <f>IF(C151="Data Error","Data Error",INDEX('[2]BAAL Adj Cap'!$CB$65:$CY$72,MONTH($B151),$A151+1))</f>
        <v>0</v>
      </c>
      <c r="F151" s="3"/>
      <c r="G151" s="31">
        <f t="shared" si="8"/>
        <v>0</v>
      </c>
      <c r="H151" s="31"/>
      <c r="I151" s="23">
        <f t="shared" si="9"/>
        <v>0</v>
      </c>
      <c r="J151" s="23"/>
      <c r="K151" s="7">
        <f t="shared" si="10"/>
        <v>0</v>
      </c>
      <c r="M151" s="20">
        <f>IF(C151="Data Error","Data Error",IF(C151&lt;=K151,0,1-IFERROR(INDEX(BAAL!$C:$D,MATCH(ROUNDUP(C151-K151,0),BAAL!$B:$B,0),MATCH(LEFT(M$2,4),BAAL!$C$2:$D$2,0)),0)))</f>
        <v>0</v>
      </c>
      <c r="N151" s="20"/>
      <c r="O151" s="26"/>
      <c r="P151" s="26"/>
      <c r="Q151" s="6">
        <f t="shared" si="11"/>
        <v>1</v>
      </c>
      <c r="R151" s="20"/>
    </row>
    <row r="152" spans="1:18" x14ac:dyDescent="0.25">
      <c r="A152" s="6">
        <v>5</v>
      </c>
      <c r="B152" s="4">
        <v>42376.208333333336</v>
      </c>
      <c r="C152" s="2">
        <f>IF([2]Analysis!AG152="Data Error","Data Error",[2]Analysis!AI152*C$1)</f>
        <v>0</v>
      </c>
      <c r="D152" s="2"/>
      <c r="E152" s="3">
        <f>IF(C152="Data Error","Data Error",INDEX('[2]BAAL Adj Cap'!$CB$65:$CY$72,MONTH($B152),$A152+1))</f>
        <v>0</v>
      </c>
      <c r="F152" s="3"/>
      <c r="G152" s="31">
        <f t="shared" si="8"/>
        <v>0</v>
      </c>
      <c r="H152" s="31"/>
      <c r="I152" s="23">
        <f t="shared" si="9"/>
        <v>0</v>
      </c>
      <c r="J152" s="23"/>
      <c r="K152" s="7">
        <f t="shared" si="10"/>
        <v>0</v>
      </c>
      <c r="M152" s="20">
        <f>IF(C152="Data Error","Data Error",IF(C152&lt;=K152,0,1-IFERROR(INDEX(BAAL!$C:$D,MATCH(ROUNDUP(C152-K152,0),BAAL!$B:$B,0),MATCH(LEFT(M$2,4),BAAL!$C$2:$D$2,0)),0)))</f>
        <v>0</v>
      </c>
      <c r="N152" s="20"/>
      <c r="O152" s="26"/>
      <c r="P152" s="26"/>
      <c r="Q152" s="6">
        <f t="shared" si="11"/>
        <v>1</v>
      </c>
      <c r="R152" s="20"/>
    </row>
    <row r="153" spans="1:18" x14ac:dyDescent="0.25">
      <c r="A153" s="6">
        <v>6</v>
      </c>
      <c r="B153" s="4">
        <v>42376.25</v>
      </c>
      <c r="C153" s="2">
        <f>IF([2]Analysis!AG153="Data Error","Data Error",[2]Analysis!AI153*C$1)</f>
        <v>5.5470995104223965E-2</v>
      </c>
      <c r="D153" s="2"/>
      <c r="E153" s="3">
        <f>IF(C153="Data Error","Data Error",INDEX('[2]BAAL Adj Cap'!$CB$65:$CY$72,MONTH($B153),$A153+1))</f>
        <v>4.4999999999999998E-2</v>
      </c>
      <c r="F153" s="3"/>
      <c r="G153" s="31">
        <f t="shared" si="8"/>
        <v>5.794529004895776</v>
      </c>
      <c r="H153" s="31"/>
      <c r="I153" s="23">
        <f t="shared" si="9"/>
        <v>4.4999999999999998E-2</v>
      </c>
      <c r="J153" s="23"/>
      <c r="K153" s="7">
        <f t="shared" si="10"/>
        <v>5.85</v>
      </c>
      <c r="M153" s="20">
        <f>IF(C153="Data Error","Data Error",IF(C153&lt;=K153,0,1-IFERROR(INDEX(BAAL!$C:$D,MATCH(ROUNDUP(C153-K153,0),BAAL!$B:$B,0),MATCH(LEFT(M$2,4),BAAL!$C$2:$D$2,0)),0)))</f>
        <v>0</v>
      </c>
      <c r="N153" s="20"/>
      <c r="O153" s="26"/>
      <c r="P153" s="26"/>
      <c r="Q153" s="6">
        <f t="shared" si="11"/>
        <v>1</v>
      </c>
      <c r="R153" s="20"/>
    </row>
    <row r="154" spans="1:18" x14ac:dyDescent="0.25">
      <c r="A154" s="6">
        <v>7</v>
      </c>
      <c r="B154" s="4">
        <v>42376.291666666664</v>
      </c>
      <c r="C154" s="2">
        <f>IF([2]Analysis!AG154="Data Error","Data Error",[2]Analysis!AI154*C$1)</f>
        <v>10.084239901225471</v>
      </c>
      <c r="D154" s="2"/>
      <c r="E154" s="3">
        <f>IF(C154="Data Error","Data Error",INDEX('[2]BAAL Adj Cap'!$CB$65:$CY$72,MONTH($B154),$A154+1))</f>
        <v>0.28874999999999995</v>
      </c>
      <c r="F154" s="3"/>
      <c r="G154" s="31">
        <f t="shared" si="8"/>
        <v>27.453260098774521</v>
      </c>
      <c r="H154" s="31"/>
      <c r="I154" s="23">
        <f t="shared" si="9"/>
        <v>0.28874999999999995</v>
      </c>
      <c r="J154" s="23"/>
      <c r="K154" s="7">
        <f t="shared" si="10"/>
        <v>28.990000000000009</v>
      </c>
      <c r="M154" s="20">
        <f>IF(C154="Data Error","Data Error",IF(C154&lt;=K154,0,1-IFERROR(INDEX(BAAL!$C:$D,MATCH(ROUNDUP(C154-K154,0),BAAL!$B:$B,0),MATCH(LEFT(M$2,4),BAAL!$C$2:$D$2,0)),0)))</f>
        <v>0</v>
      </c>
      <c r="N154" s="20"/>
      <c r="O154" s="26"/>
      <c r="P154" s="26"/>
      <c r="Q154" s="6">
        <f t="shared" si="11"/>
        <v>1</v>
      </c>
      <c r="R154" s="20"/>
    </row>
    <row r="155" spans="1:18" x14ac:dyDescent="0.25">
      <c r="A155" s="6">
        <v>8</v>
      </c>
      <c r="B155" s="4">
        <v>42376.333333333336</v>
      </c>
      <c r="C155" s="2">
        <f>IF([2]Analysis!AG155="Data Error","Data Error",[2]Analysis!AI155*C$1)</f>
        <v>3.0124258087250286</v>
      </c>
      <c r="D155" s="2"/>
      <c r="E155" s="3">
        <f>IF(C155="Data Error","Data Error",INDEX('[2]BAAL Adj Cap'!$CB$65:$CY$72,MONTH($B155),$A155+1))</f>
        <v>0.72</v>
      </c>
      <c r="F155" s="3"/>
      <c r="G155" s="31">
        <f t="shared" si="8"/>
        <v>90.587574191274967</v>
      </c>
      <c r="H155" s="31"/>
      <c r="I155" s="23">
        <f t="shared" si="9"/>
        <v>0.72</v>
      </c>
      <c r="J155" s="23"/>
      <c r="K155" s="7">
        <f t="shared" si="10"/>
        <v>28.990000000000009</v>
      </c>
      <c r="M155" s="20">
        <f>IF(C155="Data Error","Data Error",IF(C155&lt;=K155,0,1-IFERROR(INDEX(BAAL!$C:$D,MATCH(ROUNDUP(C155-K155,0),BAAL!$B:$B,0),MATCH(LEFT(M$2,4),BAAL!$C$2:$D$2,0)),0)))</f>
        <v>0</v>
      </c>
      <c r="N155" s="20"/>
      <c r="O155" s="26"/>
      <c r="P155" s="26"/>
      <c r="Q155" s="6">
        <f t="shared" si="11"/>
        <v>1</v>
      </c>
      <c r="R155" s="20"/>
    </row>
    <row r="156" spans="1:18" x14ac:dyDescent="0.25">
      <c r="A156" s="6">
        <v>9</v>
      </c>
      <c r="B156" s="4">
        <v>42376.375</v>
      </c>
      <c r="C156" s="2">
        <f>IF([2]Analysis!AG156="Data Error","Data Error",[2]Analysis!AI156*C$1)</f>
        <v>0.71912669725172562</v>
      </c>
      <c r="D156" s="2"/>
      <c r="E156" s="3">
        <f>IF(C156="Data Error","Data Error",INDEX('[2]BAAL Adj Cap'!$CB$65:$CY$72,MONTH($B156),$A156+1))</f>
        <v>0.97</v>
      </c>
      <c r="F156" s="3"/>
      <c r="G156" s="31">
        <f t="shared" si="8"/>
        <v>125.38087330274827</v>
      </c>
      <c r="H156" s="31"/>
      <c r="I156" s="23">
        <f t="shared" si="9"/>
        <v>0.97</v>
      </c>
      <c r="J156" s="23"/>
      <c r="K156" s="7">
        <f t="shared" si="10"/>
        <v>28.990000000000009</v>
      </c>
      <c r="M156" s="20">
        <f>IF(C156="Data Error","Data Error",IF(C156&lt;=K156,0,1-IFERROR(INDEX(BAAL!$C:$D,MATCH(ROUNDUP(C156-K156,0),BAAL!$B:$B,0),MATCH(LEFT(M$2,4),BAAL!$C$2:$D$2,0)),0)))</f>
        <v>0</v>
      </c>
      <c r="N156" s="20"/>
      <c r="O156" s="26"/>
      <c r="P156" s="26"/>
      <c r="Q156" s="6">
        <f t="shared" si="11"/>
        <v>1</v>
      </c>
      <c r="R156" s="20"/>
    </row>
    <row r="157" spans="1:18" x14ac:dyDescent="0.25">
      <c r="A157" s="6">
        <v>10</v>
      </c>
      <c r="B157" s="4">
        <v>42376.416666666664</v>
      </c>
      <c r="C157" s="2">
        <f>IF([2]Analysis!AG157="Data Error","Data Error",[2]Analysis!AI157*C$1)</f>
        <v>0</v>
      </c>
      <c r="D157" s="2"/>
      <c r="E157" s="3">
        <f>IF(C157="Data Error","Data Error",INDEX('[2]BAAL Adj Cap'!$CB$65:$CY$72,MONTH($B157),$A157+1))</f>
        <v>0.91374999999999995</v>
      </c>
      <c r="F157" s="3"/>
      <c r="G157" s="31">
        <f t="shared" si="8"/>
        <v>118.78749999999999</v>
      </c>
      <c r="H157" s="31"/>
      <c r="I157" s="23">
        <f t="shared" si="9"/>
        <v>0.91374999999999995</v>
      </c>
      <c r="J157" s="23"/>
      <c r="K157" s="7">
        <f t="shared" si="10"/>
        <v>28.990000000000009</v>
      </c>
      <c r="M157" s="20">
        <f>IF(C157="Data Error","Data Error",IF(C157&lt;=K157,0,1-IFERROR(INDEX(BAAL!$C:$D,MATCH(ROUNDUP(C157-K157,0),BAAL!$B:$B,0),MATCH(LEFT(M$2,4),BAAL!$C$2:$D$2,0)),0)))</f>
        <v>0</v>
      </c>
      <c r="N157" s="20"/>
      <c r="O157" s="26"/>
      <c r="P157" s="26"/>
      <c r="Q157" s="6">
        <f t="shared" si="11"/>
        <v>1</v>
      </c>
      <c r="R157" s="20"/>
    </row>
    <row r="158" spans="1:18" x14ac:dyDescent="0.25">
      <c r="A158" s="6">
        <v>11</v>
      </c>
      <c r="B158" s="4">
        <v>42376.458333333336</v>
      </c>
      <c r="C158" s="2">
        <f>IF([2]Analysis!AG158="Data Error","Data Error",[2]Analysis!AI158*C$1)</f>
        <v>21.710325166259079</v>
      </c>
      <c r="D158" s="2"/>
      <c r="E158" s="3">
        <f>IF(C158="Data Error","Data Error",INDEX('[2]BAAL Adj Cap'!$CB$65:$CY$72,MONTH($B158),$A158+1))</f>
        <v>0.84250000000000003</v>
      </c>
      <c r="F158" s="3"/>
      <c r="G158" s="31">
        <f t="shared" si="8"/>
        <v>87.814674833740924</v>
      </c>
      <c r="H158" s="31"/>
      <c r="I158" s="23">
        <f t="shared" si="9"/>
        <v>0.84250000000000003</v>
      </c>
      <c r="J158" s="23"/>
      <c r="K158" s="7">
        <f t="shared" si="10"/>
        <v>28.990000000000009</v>
      </c>
      <c r="M158" s="20">
        <f>IF(C158="Data Error","Data Error",IF(C158&lt;=K158,0,1-IFERROR(INDEX(BAAL!$C:$D,MATCH(ROUNDUP(C158-K158,0),BAAL!$B:$B,0),MATCH(LEFT(M$2,4),BAAL!$C$2:$D$2,0)),0)))</f>
        <v>0</v>
      </c>
      <c r="N158" s="20"/>
      <c r="O158" s="26"/>
      <c r="P158" s="26"/>
      <c r="Q158" s="6">
        <f t="shared" si="11"/>
        <v>1</v>
      </c>
      <c r="R158" s="20"/>
    </row>
    <row r="159" spans="1:18" x14ac:dyDescent="0.25">
      <c r="A159" s="6">
        <v>12</v>
      </c>
      <c r="B159" s="4">
        <v>42376.5</v>
      </c>
      <c r="C159" s="2">
        <f>IF([2]Analysis!AG159="Data Error","Data Error",[2]Analysis!AI159*C$1)</f>
        <v>5.4782782172497466</v>
      </c>
      <c r="D159" s="2"/>
      <c r="E159" s="3">
        <f>IF(C159="Data Error","Data Error",INDEX('[2]BAAL Adj Cap'!$CB$65:$CY$72,MONTH($B159),$A159+1))</f>
        <v>0.89124999999999999</v>
      </c>
      <c r="F159" s="3"/>
      <c r="G159" s="31">
        <f t="shared" si="8"/>
        <v>110.38422178275025</v>
      </c>
      <c r="H159" s="31"/>
      <c r="I159" s="23">
        <f t="shared" si="9"/>
        <v>0.89124999999999999</v>
      </c>
      <c r="J159" s="23"/>
      <c r="K159" s="7">
        <f t="shared" si="10"/>
        <v>28.990000000000009</v>
      </c>
      <c r="M159" s="20">
        <f>IF(C159="Data Error","Data Error",IF(C159&lt;=K159,0,1-IFERROR(INDEX(BAAL!$C:$D,MATCH(ROUNDUP(C159-K159,0),BAAL!$B:$B,0),MATCH(LEFT(M$2,4),BAAL!$C$2:$D$2,0)),0)))</f>
        <v>0</v>
      </c>
      <c r="N159" s="20"/>
      <c r="O159" s="26"/>
      <c r="P159" s="26"/>
      <c r="Q159" s="6">
        <f t="shared" si="11"/>
        <v>1</v>
      </c>
      <c r="R159" s="20"/>
    </row>
    <row r="160" spans="1:18" x14ac:dyDescent="0.25">
      <c r="A160" s="6">
        <v>13</v>
      </c>
      <c r="B160" s="4">
        <v>42376.541666666664</v>
      </c>
      <c r="C160" s="2">
        <f>IF([2]Analysis!AG160="Data Error","Data Error",[2]Analysis!AI160*C$1)</f>
        <v>4.9717207495580809</v>
      </c>
      <c r="D160" s="2"/>
      <c r="E160" s="3">
        <f>IF(C160="Data Error","Data Error",INDEX('[2]BAAL Adj Cap'!$CB$65:$CY$72,MONTH($B160),$A160+1))</f>
        <v>0.96</v>
      </c>
      <c r="F160" s="3"/>
      <c r="G160" s="31">
        <f t="shared" si="8"/>
        <v>119.82827925044191</v>
      </c>
      <c r="H160" s="31"/>
      <c r="I160" s="23">
        <f t="shared" si="9"/>
        <v>0.96</v>
      </c>
      <c r="J160" s="23"/>
      <c r="K160" s="7">
        <f t="shared" si="10"/>
        <v>28.990000000000009</v>
      </c>
      <c r="M160" s="20">
        <f>IF(C160="Data Error","Data Error",IF(C160&lt;=K160,0,1-IFERROR(INDEX(BAAL!$C:$D,MATCH(ROUNDUP(C160-K160,0),BAAL!$B:$B,0),MATCH(LEFT(M$2,4),BAAL!$C$2:$D$2,0)),0)))</f>
        <v>0</v>
      </c>
      <c r="N160" s="20"/>
      <c r="O160" s="26"/>
      <c r="P160" s="26"/>
      <c r="Q160" s="6">
        <f t="shared" si="11"/>
        <v>1</v>
      </c>
      <c r="R160" s="20"/>
    </row>
    <row r="161" spans="1:18" x14ac:dyDescent="0.25">
      <c r="A161" s="6">
        <v>14</v>
      </c>
      <c r="B161" s="4">
        <v>42376.583333333336</v>
      </c>
      <c r="C161" s="2">
        <f>IF([2]Analysis!AG161="Data Error","Data Error",[2]Analysis!AI161*C$1)</f>
        <v>18.885702886361095</v>
      </c>
      <c r="D161" s="2"/>
      <c r="E161" s="3">
        <f>IF(C161="Data Error","Data Error",INDEX('[2]BAAL Adj Cap'!$CB$65:$CY$72,MONTH($B161),$A161+1))</f>
        <v>0.91625000000000001</v>
      </c>
      <c r="F161" s="3"/>
      <c r="G161" s="31">
        <f t="shared" si="8"/>
        <v>100.2267971136389</v>
      </c>
      <c r="H161" s="31"/>
      <c r="I161" s="23">
        <f t="shared" si="9"/>
        <v>0.91625000000000001</v>
      </c>
      <c r="J161" s="23"/>
      <c r="K161" s="7">
        <f t="shared" si="10"/>
        <v>28.990000000000009</v>
      </c>
      <c r="M161" s="20">
        <f>IF(C161="Data Error","Data Error",IF(C161&lt;=K161,0,1-IFERROR(INDEX(BAAL!$C:$D,MATCH(ROUNDUP(C161-K161,0),BAAL!$B:$B,0),MATCH(LEFT(M$2,4),BAAL!$C$2:$D$2,0)),0)))</f>
        <v>0</v>
      </c>
      <c r="N161" s="20"/>
      <c r="O161" s="26"/>
      <c r="P161" s="26"/>
      <c r="Q161" s="6">
        <f t="shared" si="11"/>
        <v>1</v>
      </c>
      <c r="R161" s="20"/>
    </row>
    <row r="162" spans="1:18" x14ac:dyDescent="0.25">
      <c r="A162" s="6">
        <v>15</v>
      </c>
      <c r="B162" s="4">
        <v>42376.625</v>
      </c>
      <c r="C162" s="2">
        <f>IF([2]Analysis!AG162="Data Error","Data Error",[2]Analysis!AI162*C$1)</f>
        <v>26.949330760072936</v>
      </c>
      <c r="D162" s="2"/>
      <c r="E162" s="3">
        <f>IF(C162="Data Error","Data Error",INDEX('[2]BAAL Adj Cap'!$CB$65:$CY$72,MONTH($B162),$A162+1))</f>
        <v>0.75875000000000004</v>
      </c>
      <c r="F162" s="3"/>
      <c r="G162" s="31">
        <f t="shared" si="8"/>
        <v>71.688169239927063</v>
      </c>
      <c r="H162" s="31"/>
      <c r="I162" s="23">
        <f t="shared" si="9"/>
        <v>0.75875000000000004</v>
      </c>
      <c r="J162" s="23"/>
      <c r="K162" s="7">
        <f t="shared" si="10"/>
        <v>28.990000000000009</v>
      </c>
      <c r="M162" s="20">
        <f>IF(C162="Data Error","Data Error",IF(C162&lt;=K162,0,1-IFERROR(INDEX(BAAL!$C:$D,MATCH(ROUNDUP(C162-K162,0),BAAL!$B:$B,0),MATCH(LEFT(M$2,4),BAAL!$C$2:$D$2,0)),0)))</f>
        <v>0</v>
      </c>
      <c r="N162" s="20"/>
      <c r="O162" s="26"/>
      <c r="P162" s="26"/>
      <c r="Q162" s="6">
        <f t="shared" si="11"/>
        <v>1</v>
      </c>
      <c r="R162" s="20"/>
    </row>
    <row r="163" spans="1:18" x14ac:dyDescent="0.25">
      <c r="A163" s="6">
        <v>16</v>
      </c>
      <c r="B163" s="4">
        <v>42376.666666666664</v>
      </c>
      <c r="C163" s="2">
        <f>IF([2]Analysis!AG163="Data Error","Data Error",[2]Analysis!AI163*C$1)</f>
        <v>13.164603918753103</v>
      </c>
      <c r="D163" s="2"/>
      <c r="E163" s="3">
        <f>IF(C163="Data Error","Data Error",INDEX('[2]BAAL Adj Cap'!$CB$65:$CY$72,MONTH($B163),$A163+1))</f>
        <v>0.35499999999999998</v>
      </c>
      <c r="F163" s="3"/>
      <c r="G163" s="31">
        <f t="shared" si="8"/>
        <v>32.985396081246897</v>
      </c>
      <c r="H163" s="31"/>
      <c r="I163" s="23">
        <f t="shared" si="9"/>
        <v>0.35499999999999998</v>
      </c>
      <c r="J163" s="23"/>
      <c r="K163" s="7">
        <f t="shared" si="10"/>
        <v>28.990000000000009</v>
      </c>
      <c r="M163" s="20">
        <f>IF(C163="Data Error","Data Error",IF(C163&lt;=K163,0,1-IFERROR(INDEX(BAAL!$C:$D,MATCH(ROUNDUP(C163-K163,0),BAAL!$B:$B,0),MATCH(LEFT(M$2,4),BAAL!$C$2:$D$2,0)),0)))</f>
        <v>0</v>
      </c>
      <c r="N163" s="20"/>
      <c r="O163" s="26"/>
      <c r="P163" s="26"/>
      <c r="Q163" s="6">
        <f t="shared" si="11"/>
        <v>1</v>
      </c>
      <c r="R163" s="20"/>
    </row>
    <row r="164" spans="1:18" x14ac:dyDescent="0.25">
      <c r="A164" s="6">
        <v>17</v>
      </c>
      <c r="B164" s="4">
        <v>42376.708333333336</v>
      </c>
      <c r="C164" s="2">
        <f>IF([2]Analysis!AG164="Data Error","Data Error",[2]Analysis!AI164*C$1)</f>
        <v>1.4659039697452061</v>
      </c>
      <c r="D164" s="2"/>
      <c r="E164" s="3">
        <f>IF(C164="Data Error","Data Error",INDEX('[2]BAAL Adj Cap'!$CB$65:$CY$72,MONTH($B164),$A164+1))</f>
        <v>0.06</v>
      </c>
      <c r="F164" s="3"/>
      <c r="G164" s="31">
        <f t="shared" si="8"/>
        <v>6.334096030254794</v>
      </c>
      <c r="H164" s="31"/>
      <c r="I164" s="23">
        <f t="shared" si="9"/>
        <v>0.06</v>
      </c>
      <c r="J164" s="23"/>
      <c r="K164" s="7">
        <f t="shared" si="10"/>
        <v>7.8</v>
      </c>
      <c r="M164" s="20">
        <f>IF(C164="Data Error","Data Error",IF(C164&lt;=K164,0,1-IFERROR(INDEX(BAAL!$C:$D,MATCH(ROUNDUP(C164-K164,0),BAAL!$B:$B,0),MATCH(LEFT(M$2,4),BAAL!$C$2:$D$2,0)),0)))</f>
        <v>0</v>
      </c>
      <c r="N164" s="20"/>
      <c r="O164" s="26"/>
      <c r="P164" s="26"/>
      <c r="Q164" s="6">
        <f t="shared" si="11"/>
        <v>1</v>
      </c>
      <c r="R164" s="20"/>
    </row>
    <row r="165" spans="1:18" x14ac:dyDescent="0.25">
      <c r="A165" s="6">
        <v>18</v>
      </c>
      <c r="B165" s="4">
        <v>42376.75</v>
      </c>
      <c r="C165" s="2">
        <f>IF([2]Analysis!AG165="Data Error","Data Error",[2]Analysis!AI165*C$1)</f>
        <v>0</v>
      </c>
      <c r="D165" s="2"/>
      <c r="E165" s="3">
        <f>IF(C165="Data Error","Data Error",INDEX('[2]BAAL Adj Cap'!$CB$65:$CY$72,MONTH($B165),$A165+1))</f>
        <v>0</v>
      </c>
      <c r="F165" s="3"/>
      <c r="G165" s="31">
        <f t="shared" si="8"/>
        <v>0</v>
      </c>
      <c r="H165" s="31"/>
      <c r="I165" s="23">
        <f t="shared" si="9"/>
        <v>0</v>
      </c>
      <c r="J165" s="23"/>
      <c r="K165" s="7">
        <f t="shared" si="10"/>
        <v>0</v>
      </c>
      <c r="M165" s="20">
        <f>IF(C165="Data Error","Data Error",IF(C165&lt;=K165,0,1-IFERROR(INDEX(BAAL!$C:$D,MATCH(ROUNDUP(C165-K165,0),BAAL!$B:$B,0),MATCH(LEFT(M$2,4),BAAL!$C$2:$D$2,0)),0)))</f>
        <v>0</v>
      </c>
      <c r="N165" s="20"/>
      <c r="O165" s="26"/>
      <c r="P165" s="26"/>
      <c r="Q165" s="6">
        <f t="shared" si="11"/>
        <v>1</v>
      </c>
      <c r="R165" s="20"/>
    </row>
    <row r="166" spans="1:18" x14ac:dyDescent="0.25">
      <c r="A166" s="6">
        <v>19</v>
      </c>
      <c r="B166" s="4">
        <v>42376.791666666664</v>
      </c>
      <c r="C166" s="2">
        <f>IF([2]Analysis!AG166="Data Error","Data Error",[2]Analysis!AI166*C$1)</f>
        <v>0</v>
      </c>
      <c r="D166" s="2"/>
      <c r="E166" s="3">
        <f>IF(C166="Data Error","Data Error",INDEX('[2]BAAL Adj Cap'!$CB$65:$CY$72,MONTH($B166),$A166+1))</f>
        <v>0</v>
      </c>
      <c r="F166" s="3"/>
      <c r="G166" s="31">
        <f t="shared" si="8"/>
        <v>0</v>
      </c>
      <c r="H166" s="31"/>
      <c r="I166" s="23">
        <f t="shared" si="9"/>
        <v>0</v>
      </c>
      <c r="J166" s="23"/>
      <c r="K166" s="7">
        <f t="shared" si="10"/>
        <v>0</v>
      </c>
      <c r="M166" s="20">
        <f>IF(C166="Data Error","Data Error",IF(C166&lt;=K166,0,1-IFERROR(INDEX(BAAL!$C:$D,MATCH(ROUNDUP(C166-K166,0),BAAL!$B:$B,0),MATCH(LEFT(M$2,4),BAAL!$C$2:$D$2,0)),0)))</f>
        <v>0</v>
      </c>
      <c r="N166" s="20"/>
      <c r="O166" s="26"/>
      <c r="P166" s="26"/>
      <c r="Q166" s="6">
        <f t="shared" si="11"/>
        <v>1</v>
      </c>
      <c r="R166" s="20"/>
    </row>
    <row r="167" spans="1:18" x14ac:dyDescent="0.25">
      <c r="A167" s="6">
        <v>20</v>
      </c>
      <c r="B167" s="4">
        <v>42376.833333333336</v>
      </c>
      <c r="C167" s="2">
        <f>IF([2]Analysis!AG167="Data Error","Data Error",[2]Analysis!AI167*C$1)</f>
        <v>0</v>
      </c>
      <c r="D167" s="2"/>
      <c r="E167" s="3">
        <f>IF(C167="Data Error","Data Error",INDEX('[2]BAAL Adj Cap'!$CB$65:$CY$72,MONTH($B167),$A167+1))</f>
        <v>0</v>
      </c>
      <c r="F167" s="3"/>
      <c r="G167" s="31">
        <f t="shared" si="8"/>
        <v>0</v>
      </c>
      <c r="H167" s="31"/>
      <c r="I167" s="23">
        <f t="shared" si="9"/>
        <v>0</v>
      </c>
      <c r="J167" s="23"/>
      <c r="K167" s="7">
        <f t="shared" si="10"/>
        <v>0</v>
      </c>
      <c r="M167" s="20">
        <f>IF(C167="Data Error","Data Error",IF(C167&lt;=K167,0,1-IFERROR(INDEX(BAAL!$C:$D,MATCH(ROUNDUP(C167-K167,0),BAAL!$B:$B,0),MATCH(LEFT(M$2,4),BAAL!$C$2:$D$2,0)),0)))</f>
        <v>0</v>
      </c>
      <c r="N167" s="20"/>
      <c r="O167" s="26"/>
      <c r="P167" s="26"/>
      <c r="Q167" s="6">
        <f t="shared" si="11"/>
        <v>1</v>
      </c>
      <c r="R167" s="20"/>
    </row>
    <row r="168" spans="1:18" x14ac:dyDescent="0.25">
      <c r="A168" s="6">
        <v>21</v>
      </c>
      <c r="B168" s="4">
        <v>42376.875</v>
      </c>
      <c r="C168" s="2">
        <f>IF([2]Analysis!AG168="Data Error","Data Error",[2]Analysis!AI168*C$1)</f>
        <v>0</v>
      </c>
      <c r="D168" s="2"/>
      <c r="E168" s="3">
        <f>IF(C168="Data Error","Data Error",INDEX('[2]BAAL Adj Cap'!$CB$65:$CY$72,MONTH($B168),$A168+1))</f>
        <v>0</v>
      </c>
      <c r="F168" s="3"/>
      <c r="G168" s="31">
        <f t="shared" si="8"/>
        <v>0</v>
      </c>
      <c r="H168" s="31"/>
      <c r="I168" s="23">
        <f t="shared" si="9"/>
        <v>0</v>
      </c>
      <c r="J168" s="23"/>
      <c r="K168" s="7">
        <f t="shared" si="10"/>
        <v>0</v>
      </c>
      <c r="M168" s="20">
        <f>IF(C168="Data Error","Data Error",IF(C168&lt;=K168,0,1-IFERROR(INDEX(BAAL!$C:$D,MATCH(ROUNDUP(C168-K168,0),BAAL!$B:$B,0),MATCH(LEFT(M$2,4),BAAL!$C$2:$D$2,0)),0)))</f>
        <v>0</v>
      </c>
      <c r="N168" s="20"/>
      <c r="O168" s="26"/>
      <c r="P168" s="26"/>
      <c r="Q168" s="6">
        <f t="shared" si="11"/>
        <v>1</v>
      </c>
      <c r="R168" s="20"/>
    </row>
    <row r="169" spans="1:18" x14ac:dyDescent="0.25">
      <c r="A169" s="6">
        <v>22</v>
      </c>
      <c r="B169" s="4">
        <v>42376.916666666664</v>
      </c>
      <c r="C169" s="2">
        <f>IF([2]Analysis!AG169="Data Error","Data Error",[2]Analysis!AI169*C$1)</f>
        <v>0</v>
      </c>
      <c r="D169" s="2"/>
      <c r="E169" s="3">
        <f>IF(C169="Data Error","Data Error",INDEX('[2]BAAL Adj Cap'!$CB$65:$CY$72,MONTH($B169),$A169+1))</f>
        <v>0</v>
      </c>
      <c r="F169" s="3"/>
      <c r="G169" s="31">
        <f t="shared" si="8"/>
        <v>0</v>
      </c>
      <c r="H169" s="31"/>
      <c r="I169" s="23">
        <f t="shared" si="9"/>
        <v>0</v>
      </c>
      <c r="J169" s="23"/>
      <c r="K169" s="7">
        <f t="shared" si="10"/>
        <v>0</v>
      </c>
      <c r="M169" s="20">
        <f>IF(C169="Data Error","Data Error",IF(C169&lt;=K169,0,1-IFERROR(INDEX(BAAL!$C:$D,MATCH(ROUNDUP(C169-K169,0),BAAL!$B:$B,0),MATCH(LEFT(M$2,4),BAAL!$C$2:$D$2,0)),0)))</f>
        <v>0</v>
      </c>
      <c r="N169" s="20"/>
      <c r="O169" s="26"/>
      <c r="P169" s="26"/>
      <c r="Q169" s="6">
        <f t="shared" si="11"/>
        <v>1</v>
      </c>
      <c r="R169" s="20"/>
    </row>
    <row r="170" spans="1:18" x14ac:dyDescent="0.25">
      <c r="A170" s="6">
        <v>23</v>
      </c>
      <c r="B170" s="4">
        <v>42376.958333333336</v>
      </c>
      <c r="C170" s="2">
        <f>IF([2]Analysis!AG170="Data Error","Data Error",[2]Analysis!AI170*C$1)</f>
        <v>0</v>
      </c>
      <c r="D170" s="2"/>
      <c r="E170" s="3">
        <f>IF(C170="Data Error","Data Error",INDEX('[2]BAAL Adj Cap'!$CB$65:$CY$72,MONTH($B170),$A170+1))</f>
        <v>0</v>
      </c>
      <c r="F170" s="3"/>
      <c r="G170" s="31">
        <f t="shared" si="8"/>
        <v>0</v>
      </c>
      <c r="H170" s="31"/>
      <c r="I170" s="23">
        <f t="shared" si="9"/>
        <v>0</v>
      </c>
      <c r="J170" s="23"/>
      <c r="K170" s="7">
        <f t="shared" si="10"/>
        <v>0</v>
      </c>
      <c r="M170" s="20">
        <f>IF(C170="Data Error","Data Error",IF(C170&lt;=K170,0,1-IFERROR(INDEX(BAAL!$C:$D,MATCH(ROUNDUP(C170-K170,0),BAAL!$B:$B,0),MATCH(LEFT(M$2,4),BAAL!$C$2:$D$2,0)),0)))</f>
        <v>0</v>
      </c>
      <c r="N170" s="20"/>
      <c r="O170" s="26"/>
      <c r="P170" s="26"/>
      <c r="Q170" s="6">
        <f t="shared" si="11"/>
        <v>1</v>
      </c>
      <c r="R170" s="20"/>
    </row>
    <row r="171" spans="1:18" x14ac:dyDescent="0.25">
      <c r="A171" s="6">
        <v>0</v>
      </c>
      <c r="B171" s="1">
        <v>42377</v>
      </c>
      <c r="C171" s="2">
        <f>IF([2]Analysis!AG171="Data Error","Data Error",[2]Analysis!AI171*C$1)</f>
        <v>0</v>
      </c>
      <c r="D171" s="2"/>
      <c r="E171" s="3">
        <f>IF(C171="Data Error","Data Error",INDEX('[2]BAAL Adj Cap'!$CB$65:$CY$72,MONTH($B171),$A171+1))</f>
        <v>0</v>
      </c>
      <c r="F171" s="3"/>
      <c r="G171" s="31">
        <f t="shared" si="8"/>
        <v>0</v>
      </c>
      <c r="H171" s="31"/>
      <c r="I171" s="23">
        <f t="shared" si="9"/>
        <v>0</v>
      </c>
      <c r="J171" s="23"/>
      <c r="K171" s="7">
        <f t="shared" si="10"/>
        <v>0</v>
      </c>
      <c r="M171" s="20">
        <f>IF(C171="Data Error","Data Error",IF(C171&lt;=K171,0,1-IFERROR(INDEX(BAAL!$C:$D,MATCH(ROUNDUP(C171-K171,0),BAAL!$B:$B,0),MATCH(LEFT(M$2,4),BAAL!$C$2:$D$2,0)),0)))</f>
        <v>0</v>
      </c>
      <c r="N171" s="20"/>
      <c r="O171" s="26"/>
      <c r="P171" s="26"/>
      <c r="Q171" s="6">
        <f t="shared" si="11"/>
        <v>1</v>
      </c>
      <c r="R171" s="20"/>
    </row>
    <row r="172" spans="1:18" x14ac:dyDescent="0.25">
      <c r="A172" s="6">
        <v>1</v>
      </c>
      <c r="B172" s="4">
        <v>42377.041666666664</v>
      </c>
      <c r="C172" s="2">
        <f>IF([2]Analysis!AG172="Data Error","Data Error",[2]Analysis!AI172*C$1)</f>
        <v>0</v>
      </c>
      <c r="D172" s="2"/>
      <c r="E172" s="3">
        <f>IF(C172="Data Error","Data Error",INDEX('[2]BAAL Adj Cap'!$CB$65:$CY$72,MONTH($B172),$A172+1))</f>
        <v>0</v>
      </c>
      <c r="F172" s="3"/>
      <c r="G172" s="31">
        <f t="shared" si="8"/>
        <v>0</v>
      </c>
      <c r="H172" s="31"/>
      <c r="I172" s="23">
        <f t="shared" si="9"/>
        <v>0</v>
      </c>
      <c r="J172" s="23"/>
      <c r="K172" s="7">
        <f t="shared" si="10"/>
        <v>0</v>
      </c>
      <c r="M172" s="20">
        <f>IF(C172="Data Error","Data Error",IF(C172&lt;=K172,0,1-IFERROR(INDEX(BAAL!$C:$D,MATCH(ROUNDUP(C172-K172,0),BAAL!$B:$B,0),MATCH(LEFT(M$2,4),BAAL!$C$2:$D$2,0)),0)))</f>
        <v>0</v>
      </c>
      <c r="N172" s="20"/>
      <c r="O172" s="26"/>
      <c r="P172" s="26"/>
      <c r="Q172" s="6">
        <f t="shared" si="11"/>
        <v>1</v>
      </c>
      <c r="R172" s="20"/>
    </row>
    <row r="173" spans="1:18" x14ac:dyDescent="0.25">
      <c r="A173" s="6">
        <v>2</v>
      </c>
      <c r="B173" s="4">
        <v>42377.083333333336</v>
      </c>
      <c r="C173" s="2">
        <f>IF([2]Analysis!AG173="Data Error","Data Error",[2]Analysis!AI173*C$1)</f>
        <v>0</v>
      </c>
      <c r="D173" s="2"/>
      <c r="E173" s="3">
        <f>IF(C173="Data Error","Data Error",INDEX('[2]BAAL Adj Cap'!$CB$65:$CY$72,MONTH($B173),$A173+1))</f>
        <v>0</v>
      </c>
      <c r="F173" s="3"/>
      <c r="G173" s="31">
        <f t="shared" si="8"/>
        <v>0</v>
      </c>
      <c r="H173" s="31"/>
      <c r="I173" s="23">
        <f t="shared" si="9"/>
        <v>0</v>
      </c>
      <c r="J173" s="23"/>
      <c r="K173" s="7">
        <f t="shared" si="10"/>
        <v>0</v>
      </c>
      <c r="M173" s="20">
        <f>IF(C173="Data Error","Data Error",IF(C173&lt;=K173,0,1-IFERROR(INDEX(BAAL!$C:$D,MATCH(ROUNDUP(C173-K173,0),BAAL!$B:$B,0),MATCH(LEFT(M$2,4),BAAL!$C$2:$D$2,0)),0)))</f>
        <v>0</v>
      </c>
      <c r="N173" s="20"/>
      <c r="O173" s="26"/>
      <c r="P173" s="26"/>
      <c r="Q173" s="6">
        <f t="shared" si="11"/>
        <v>1</v>
      </c>
      <c r="R173" s="20"/>
    </row>
    <row r="174" spans="1:18" x14ac:dyDescent="0.25">
      <c r="A174" s="6">
        <v>3</v>
      </c>
      <c r="B174" s="4">
        <v>42377.125</v>
      </c>
      <c r="C174" s="2">
        <f>IF([2]Analysis!AG174="Data Error","Data Error",[2]Analysis!AI174*C$1)</f>
        <v>0</v>
      </c>
      <c r="D174" s="2"/>
      <c r="E174" s="3">
        <f>IF(C174="Data Error","Data Error",INDEX('[2]BAAL Adj Cap'!$CB$65:$CY$72,MONTH($B174),$A174+1))</f>
        <v>0</v>
      </c>
      <c r="F174" s="3"/>
      <c r="G174" s="31">
        <f t="shared" si="8"/>
        <v>0</v>
      </c>
      <c r="H174" s="31"/>
      <c r="I174" s="23">
        <f t="shared" si="9"/>
        <v>0</v>
      </c>
      <c r="J174" s="23"/>
      <c r="K174" s="7">
        <f t="shared" si="10"/>
        <v>0</v>
      </c>
      <c r="M174" s="20">
        <f>IF(C174="Data Error","Data Error",IF(C174&lt;=K174,0,1-IFERROR(INDEX(BAAL!$C:$D,MATCH(ROUNDUP(C174-K174,0),BAAL!$B:$B,0),MATCH(LEFT(M$2,4),BAAL!$C$2:$D$2,0)),0)))</f>
        <v>0</v>
      </c>
      <c r="N174" s="20"/>
      <c r="O174" s="26"/>
      <c r="P174" s="26"/>
      <c r="Q174" s="6">
        <f t="shared" si="11"/>
        <v>1</v>
      </c>
      <c r="R174" s="20"/>
    </row>
    <row r="175" spans="1:18" x14ac:dyDescent="0.25">
      <c r="A175" s="6">
        <v>4</v>
      </c>
      <c r="B175" s="4">
        <v>42377.166666666664</v>
      </c>
      <c r="C175" s="2">
        <f>IF([2]Analysis!AG175="Data Error","Data Error",[2]Analysis!AI175*C$1)</f>
        <v>0</v>
      </c>
      <c r="D175" s="2"/>
      <c r="E175" s="3">
        <f>IF(C175="Data Error","Data Error",INDEX('[2]BAAL Adj Cap'!$CB$65:$CY$72,MONTH($B175),$A175+1))</f>
        <v>0</v>
      </c>
      <c r="F175" s="3"/>
      <c r="G175" s="31">
        <f t="shared" si="8"/>
        <v>0</v>
      </c>
      <c r="H175" s="31"/>
      <c r="I175" s="23">
        <f t="shared" si="9"/>
        <v>0</v>
      </c>
      <c r="J175" s="23"/>
      <c r="K175" s="7">
        <f t="shared" si="10"/>
        <v>0</v>
      </c>
      <c r="M175" s="20">
        <f>IF(C175="Data Error","Data Error",IF(C175&lt;=K175,0,1-IFERROR(INDEX(BAAL!$C:$D,MATCH(ROUNDUP(C175-K175,0),BAAL!$B:$B,0),MATCH(LEFT(M$2,4),BAAL!$C$2:$D$2,0)),0)))</f>
        <v>0</v>
      </c>
      <c r="N175" s="20"/>
      <c r="O175" s="26"/>
      <c r="P175" s="26"/>
      <c r="Q175" s="6">
        <f t="shared" si="11"/>
        <v>1</v>
      </c>
      <c r="R175" s="20"/>
    </row>
    <row r="176" spans="1:18" x14ac:dyDescent="0.25">
      <c r="A176" s="6">
        <v>5</v>
      </c>
      <c r="B176" s="4">
        <v>42377.208333333336</v>
      </c>
      <c r="C176" s="2">
        <f>IF([2]Analysis!AG176="Data Error","Data Error",[2]Analysis!AI176*C$1)</f>
        <v>0</v>
      </c>
      <c r="D176" s="2"/>
      <c r="E176" s="3">
        <f>IF(C176="Data Error","Data Error",INDEX('[2]BAAL Adj Cap'!$CB$65:$CY$72,MONTH($B176),$A176+1))</f>
        <v>0</v>
      </c>
      <c r="F176" s="3"/>
      <c r="G176" s="31">
        <f t="shared" si="8"/>
        <v>0</v>
      </c>
      <c r="H176" s="31"/>
      <c r="I176" s="23">
        <f t="shared" si="9"/>
        <v>0</v>
      </c>
      <c r="J176" s="23"/>
      <c r="K176" s="7">
        <f t="shared" si="10"/>
        <v>0</v>
      </c>
      <c r="M176" s="20">
        <f>IF(C176="Data Error","Data Error",IF(C176&lt;=K176,0,1-IFERROR(INDEX(BAAL!$C:$D,MATCH(ROUNDUP(C176-K176,0),BAAL!$B:$B,0),MATCH(LEFT(M$2,4),BAAL!$C$2:$D$2,0)),0)))</f>
        <v>0</v>
      </c>
      <c r="N176" s="20"/>
      <c r="O176" s="26"/>
      <c r="P176" s="26"/>
      <c r="Q176" s="6">
        <f t="shared" si="11"/>
        <v>1</v>
      </c>
      <c r="R176" s="20"/>
    </row>
    <row r="177" spans="1:18" x14ac:dyDescent="0.25">
      <c r="A177" s="6">
        <v>6</v>
      </c>
      <c r="B177" s="4">
        <v>42377.25</v>
      </c>
      <c r="C177" s="2">
        <f>IF([2]Analysis!AG177="Data Error","Data Error",[2]Analysis!AI177*C$1)</f>
        <v>5.5470995104223965E-2</v>
      </c>
      <c r="D177" s="2"/>
      <c r="E177" s="3">
        <f>IF(C177="Data Error","Data Error",INDEX('[2]BAAL Adj Cap'!$CB$65:$CY$72,MONTH($B177),$A177+1))</f>
        <v>4.4999999999999998E-2</v>
      </c>
      <c r="F177" s="3"/>
      <c r="G177" s="31">
        <f t="shared" si="8"/>
        <v>5.794529004895776</v>
      </c>
      <c r="H177" s="31"/>
      <c r="I177" s="23">
        <f t="shared" si="9"/>
        <v>4.4999999999999998E-2</v>
      </c>
      <c r="J177" s="23"/>
      <c r="K177" s="7">
        <f t="shared" si="10"/>
        <v>5.85</v>
      </c>
      <c r="M177" s="20">
        <f>IF(C177="Data Error","Data Error",IF(C177&lt;=K177,0,1-IFERROR(INDEX(BAAL!$C:$D,MATCH(ROUNDUP(C177-K177,0),BAAL!$B:$B,0),MATCH(LEFT(M$2,4),BAAL!$C$2:$D$2,0)),0)))</f>
        <v>0</v>
      </c>
      <c r="N177" s="20"/>
      <c r="O177" s="26"/>
      <c r="P177" s="26"/>
      <c r="Q177" s="6">
        <f t="shared" si="11"/>
        <v>1</v>
      </c>
      <c r="R177" s="20"/>
    </row>
    <row r="178" spans="1:18" x14ac:dyDescent="0.25">
      <c r="A178" s="6">
        <v>7</v>
      </c>
      <c r="B178" s="4">
        <v>42377.291666666664</v>
      </c>
      <c r="C178" s="2">
        <f>IF([2]Analysis!AG178="Data Error","Data Error",[2]Analysis!AI178*C$1)</f>
        <v>8.1868034162066312</v>
      </c>
      <c r="D178" s="2"/>
      <c r="E178" s="3">
        <f>IF(C178="Data Error","Data Error",INDEX('[2]BAAL Adj Cap'!$CB$65:$CY$72,MONTH($B178),$A178+1))</f>
        <v>0.28874999999999995</v>
      </c>
      <c r="F178" s="3"/>
      <c r="G178" s="31">
        <f t="shared" si="8"/>
        <v>29.350696583793365</v>
      </c>
      <c r="H178" s="31"/>
      <c r="I178" s="23">
        <f t="shared" si="9"/>
        <v>0.28874999999999995</v>
      </c>
      <c r="J178" s="23"/>
      <c r="K178" s="7">
        <f t="shared" si="10"/>
        <v>28.990000000000009</v>
      </c>
      <c r="M178" s="20">
        <f>IF(C178="Data Error","Data Error",IF(C178&lt;=K178,0,1-IFERROR(INDEX(BAAL!$C:$D,MATCH(ROUNDUP(C178-K178,0),BAAL!$B:$B,0),MATCH(LEFT(M$2,4),BAAL!$C$2:$D$2,0)),0)))</f>
        <v>0</v>
      </c>
      <c r="N178" s="20"/>
      <c r="O178" s="26"/>
      <c r="P178" s="26"/>
      <c r="Q178" s="6">
        <f t="shared" si="11"/>
        <v>1</v>
      </c>
      <c r="R178" s="20"/>
    </row>
    <row r="179" spans="1:18" x14ac:dyDescent="0.25">
      <c r="A179" s="6">
        <v>8</v>
      </c>
      <c r="B179" s="4">
        <v>42377.333333333336</v>
      </c>
      <c r="C179" s="2">
        <f>IF([2]Analysis!AG179="Data Error","Data Error",[2]Analysis!AI179*C$1)</f>
        <v>0.10463326596701192</v>
      </c>
      <c r="D179" s="2"/>
      <c r="E179" s="3">
        <f>IF(C179="Data Error","Data Error",INDEX('[2]BAAL Adj Cap'!$CB$65:$CY$72,MONTH($B179),$A179+1))</f>
        <v>0.72</v>
      </c>
      <c r="F179" s="3"/>
      <c r="G179" s="31">
        <f t="shared" si="8"/>
        <v>93.495366734032984</v>
      </c>
      <c r="H179" s="31"/>
      <c r="I179" s="23">
        <f t="shared" si="9"/>
        <v>0.72</v>
      </c>
      <c r="J179" s="23"/>
      <c r="K179" s="7">
        <f t="shared" si="10"/>
        <v>28.990000000000009</v>
      </c>
      <c r="M179" s="20">
        <f>IF(C179="Data Error","Data Error",IF(C179&lt;=K179,0,1-IFERROR(INDEX(BAAL!$C:$D,MATCH(ROUNDUP(C179-K179,0),BAAL!$B:$B,0),MATCH(LEFT(M$2,4),BAAL!$C$2:$D$2,0)),0)))</f>
        <v>0</v>
      </c>
      <c r="N179" s="20"/>
      <c r="O179" s="26"/>
      <c r="P179" s="26"/>
      <c r="Q179" s="6">
        <f t="shared" si="11"/>
        <v>1</v>
      </c>
      <c r="R179" s="20"/>
    </row>
    <row r="180" spans="1:18" x14ac:dyDescent="0.25">
      <c r="A180" s="6">
        <v>9</v>
      </c>
      <c r="B180" s="4">
        <v>42377.375</v>
      </c>
      <c r="C180" s="2">
        <f>IF([2]Analysis!AG180="Data Error","Data Error",[2]Analysis!AI180*C$1)</f>
        <v>0</v>
      </c>
      <c r="D180" s="2"/>
      <c r="E180" s="3">
        <f>IF(C180="Data Error","Data Error",INDEX('[2]BAAL Adj Cap'!$CB$65:$CY$72,MONTH($B180),$A180+1))</f>
        <v>0.97</v>
      </c>
      <c r="F180" s="3"/>
      <c r="G180" s="31">
        <f t="shared" si="8"/>
        <v>126.1</v>
      </c>
      <c r="H180" s="31"/>
      <c r="I180" s="23">
        <f t="shared" si="9"/>
        <v>0.97</v>
      </c>
      <c r="J180" s="23"/>
      <c r="K180" s="7">
        <f t="shared" si="10"/>
        <v>28.990000000000009</v>
      </c>
      <c r="M180" s="20">
        <f>IF(C180="Data Error","Data Error",IF(C180&lt;=K180,0,1-IFERROR(INDEX(BAAL!$C:$D,MATCH(ROUNDUP(C180-K180,0),BAAL!$B:$B,0),MATCH(LEFT(M$2,4),BAAL!$C$2:$D$2,0)),0)))</f>
        <v>0</v>
      </c>
      <c r="N180" s="20"/>
      <c r="O180" s="26"/>
      <c r="P180" s="26"/>
      <c r="Q180" s="6">
        <f t="shared" si="11"/>
        <v>1</v>
      </c>
      <c r="R180" s="20"/>
    </row>
    <row r="181" spans="1:18" x14ac:dyDescent="0.25">
      <c r="A181" s="6">
        <v>10</v>
      </c>
      <c r="B181" s="4">
        <v>42377.416666666664</v>
      </c>
      <c r="C181" s="2">
        <f>IF([2]Analysis!AG181="Data Error","Data Error",[2]Analysis!AI181*C$1)</f>
        <v>0</v>
      </c>
      <c r="D181" s="2"/>
      <c r="E181" s="3">
        <f>IF(C181="Data Error","Data Error",INDEX('[2]BAAL Adj Cap'!$CB$65:$CY$72,MONTH($B181),$A181+1))</f>
        <v>0.91374999999999995</v>
      </c>
      <c r="F181" s="3"/>
      <c r="G181" s="31">
        <f t="shared" si="8"/>
        <v>118.78749999999999</v>
      </c>
      <c r="H181" s="31"/>
      <c r="I181" s="23">
        <f t="shared" si="9"/>
        <v>0.91374999999999995</v>
      </c>
      <c r="J181" s="23"/>
      <c r="K181" s="7">
        <f t="shared" si="10"/>
        <v>28.990000000000009</v>
      </c>
      <c r="M181" s="20">
        <f>IF(C181="Data Error","Data Error",IF(C181&lt;=K181,0,1-IFERROR(INDEX(BAAL!$C:$D,MATCH(ROUNDUP(C181-K181,0),BAAL!$B:$B,0),MATCH(LEFT(M$2,4),BAAL!$C$2:$D$2,0)),0)))</f>
        <v>0</v>
      </c>
      <c r="N181" s="20"/>
      <c r="O181" s="26"/>
      <c r="P181" s="26"/>
      <c r="Q181" s="6">
        <f t="shared" si="11"/>
        <v>1</v>
      </c>
      <c r="R181" s="20"/>
    </row>
    <row r="182" spans="1:18" x14ac:dyDescent="0.25">
      <c r="A182" s="6">
        <v>11</v>
      </c>
      <c r="B182" s="4">
        <v>42377.458333333336</v>
      </c>
      <c r="C182" s="2">
        <f>IF([2]Analysis!AG182="Data Error","Data Error",[2]Analysis!AI182*C$1)</f>
        <v>0</v>
      </c>
      <c r="D182" s="2"/>
      <c r="E182" s="3">
        <f>IF(C182="Data Error","Data Error",INDEX('[2]BAAL Adj Cap'!$CB$65:$CY$72,MONTH($B182),$A182+1))</f>
        <v>0.84250000000000003</v>
      </c>
      <c r="F182" s="3"/>
      <c r="G182" s="31">
        <f t="shared" si="8"/>
        <v>109.52500000000001</v>
      </c>
      <c r="H182" s="31"/>
      <c r="I182" s="23">
        <f t="shared" si="9"/>
        <v>0.84250000000000003</v>
      </c>
      <c r="J182" s="23"/>
      <c r="K182" s="7">
        <f t="shared" si="10"/>
        <v>28.990000000000009</v>
      </c>
      <c r="M182" s="20">
        <f>IF(C182="Data Error","Data Error",IF(C182&lt;=K182,0,1-IFERROR(INDEX(BAAL!$C:$D,MATCH(ROUNDUP(C182-K182,0),BAAL!$B:$B,0),MATCH(LEFT(M$2,4),BAAL!$C$2:$D$2,0)),0)))</f>
        <v>0</v>
      </c>
      <c r="N182" s="20"/>
      <c r="O182" s="26"/>
      <c r="P182" s="26"/>
      <c r="Q182" s="6">
        <f t="shared" si="11"/>
        <v>1</v>
      </c>
      <c r="R182" s="20"/>
    </row>
    <row r="183" spans="1:18" x14ac:dyDescent="0.25">
      <c r="A183" s="6">
        <v>12</v>
      </c>
      <c r="B183" s="4">
        <v>42377.5</v>
      </c>
      <c r="C183" s="2">
        <f>IF([2]Analysis!AG183="Data Error","Data Error",[2]Analysis!AI183*C$1)</f>
        <v>11.420731151899423</v>
      </c>
      <c r="D183" s="2"/>
      <c r="E183" s="3">
        <f>IF(C183="Data Error","Data Error",INDEX('[2]BAAL Adj Cap'!$CB$65:$CY$72,MONTH($B183),$A183+1))</f>
        <v>0.89124999999999999</v>
      </c>
      <c r="F183" s="3"/>
      <c r="G183" s="31">
        <f t="shared" si="8"/>
        <v>104.44176884810058</v>
      </c>
      <c r="H183" s="31"/>
      <c r="I183" s="23">
        <f t="shared" si="9"/>
        <v>0.89124999999999999</v>
      </c>
      <c r="J183" s="23"/>
      <c r="K183" s="7">
        <f t="shared" si="10"/>
        <v>28.990000000000009</v>
      </c>
      <c r="M183" s="20">
        <f>IF(C183="Data Error","Data Error",IF(C183&lt;=K183,0,1-IFERROR(INDEX(BAAL!$C:$D,MATCH(ROUNDUP(C183-K183,0),BAAL!$B:$B,0),MATCH(LEFT(M$2,4),BAAL!$C$2:$D$2,0)),0)))</f>
        <v>0</v>
      </c>
      <c r="N183" s="20"/>
      <c r="O183" s="26"/>
      <c r="P183" s="26"/>
      <c r="Q183" s="6">
        <f t="shared" si="11"/>
        <v>1</v>
      </c>
      <c r="R183" s="20"/>
    </row>
    <row r="184" spans="1:18" x14ac:dyDescent="0.25">
      <c r="A184" s="6">
        <v>13</v>
      </c>
      <c r="B184" s="4">
        <v>42377.541666666664</v>
      </c>
      <c r="C184" s="2">
        <f>IF([2]Analysis!AG184="Data Error","Data Error",[2]Analysis!AI184*C$1)</f>
        <v>32.496471175462467</v>
      </c>
      <c r="D184" s="2"/>
      <c r="E184" s="3">
        <f>IF(C184="Data Error","Data Error",INDEX('[2]BAAL Adj Cap'!$CB$65:$CY$72,MONTH($B184),$A184+1))</f>
        <v>0.96</v>
      </c>
      <c r="F184" s="3"/>
      <c r="G184" s="31">
        <f t="shared" si="8"/>
        <v>92.303528824537523</v>
      </c>
      <c r="H184" s="31"/>
      <c r="I184" s="23">
        <f t="shared" si="9"/>
        <v>0.96</v>
      </c>
      <c r="J184" s="23"/>
      <c r="K184" s="7">
        <f t="shared" si="10"/>
        <v>28.990000000000009</v>
      </c>
      <c r="M184" s="20">
        <f>IF(C184="Data Error","Data Error",IF(C184&lt;=K184,0,1-IFERROR(INDEX(BAAL!$C:$D,MATCH(ROUNDUP(C184-K184,0),BAAL!$B:$B,0),MATCH(LEFT(M$2,4),BAAL!$C$2:$D$2,0)),0)))</f>
        <v>0</v>
      </c>
      <c r="N184" s="20"/>
      <c r="O184" s="26"/>
      <c r="P184" s="26"/>
      <c r="Q184" s="6">
        <f t="shared" si="11"/>
        <v>1</v>
      </c>
      <c r="R184" s="20"/>
    </row>
    <row r="185" spans="1:18" x14ac:dyDescent="0.25">
      <c r="A185" s="6">
        <v>14</v>
      </c>
      <c r="B185" s="4">
        <v>42377.583333333336</v>
      </c>
      <c r="C185" s="2">
        <f>IF([2]Analysis!AG185="Data Error","Data Error",[2]Analysis!AI185*C$1)</f>
        <v>15.43611583534091</v>
      </c>
      <c r="D185" s="2"/>
      <c r="E185" s="3">
        <f>IF(C185="Data Error","Data Error",INDEX('[2]BAAL Adj Cap'!$CB$65:$CY$72,MONTH($B185),$A185+1))</f>
        <v>0.91625000000000001</v>
      </c>
      <c r="F185" s="3"/>
      <c r="G185" s="31">
        <f t="shared" si="8"/>
        <v>103.67638416465908</v>
      </c>
      <c r="H185" s="31"/>
      <c r="I185" s="23">
        <f t="shared" si="9"/>
        <v>0.91625000000000001</v>
      </c>
      <c r="J185" s="23"/>
      <c r="K185" s="7">
        <f t="shared" si="10"/>
        <v>28.990000000000009</v>
      </c>
      <c r="M185" s="20">
        <f>IF(C185="Data Error","Data Error",IF(C185&lt;=K185,0,1-IFERROR(INDEX(BAAL!$C:$D,MATCH(ROUNDUP(C185-K185,0),BAAL!$B:$B,0),MATCH(LEFT(M$2,4),BAAL!$C$2:$D$2,0)),0)))</f>
        <v>0</v>
      </c>
      <c r="N185" s="20"/>
      <c r="O185" s="26"/>
      <c r="P185" s="26"/>
      <c r="Q185" s="6">
        <f t="shared" si="11"/>
        <v>1</v>
      </c>
      <c r="R185" s="20"/>
    </row>
    <row r="186" spans="1:18" x14ac:dyDescent="0.25">
      <c r="A186" s="6">
        <v>15</v>
      </c>
      <c r="B186" s="4">
        <v>42377.625</v>
      </c>
      <c r="C186" s="2">
        <f>IF([2]Analysis!AG186="Data Error","Data Error",[2]Analysis!AI186*C$1)</f>
        <v>9.8975594984498692</v>
      </c>
      <c r="D186" s="2"/>
      <c r="E186" s="3">
        <f>IF(C186="Data Error","Data Error",INDEX('[2]BAAL Adj Cap'!$CB$65:$CY$72,MONTH($B186),$A186+1))</f>
        <v>0.75875000000000004</v>
      </c>
      <c r="F186" s="3"/>
      <c r="G186" s="31">
        <f t="shared" si="8"/>
        <v>88.739940501550137</v>
      </c>
      <c r="H186" s="31"/>
      <c r="I186" s="23">
        <f t="shared" si="9"/>
        <v>0.75875000000000004</v>
      </c>
      <c r="J186" s="23"/>
      <c r="K186" s="7">
        <f t="shared" si="10"/>
        <v>28.990000000000009</v>
      </c>
      <c r="M186" s="20">
        <f>IF(C186="Data Error","Data Error",IF(C186&lt;=K186,0,1-IFERROR(INDEX(BAAL!$C:$D,MATCH(ROUNDUP(C186-K186,0),BAAL!$B:$B,0),MATCH(LEFT(M$2,4),BAAL!$C$2:$D$2,0)),0)))</f>
        <v>0</v>
      </c>
      <c r="N186" s="20"/>
      <c r="O186" s="26"/>
      <c r="P186" s="26"/>
      <c r="Q186" s="6">
        <f t="shared" si="11"/>
        <v>1</v>
      </c>
      <c r="R186" s="20"/>
    </row>
    <row r="187" spans="1:18" x14ac:dyDescent="0.25">
      <c r="A187" s="6">
        <v>16</v>
      </c>
      <c r="B187" s="4">
        <v>42377.666666666664</v>
      </c>
      <c r="C187" s="2">
        <f>IF([2]Analysis!AG187="Data Error","Data Error",[2]Analysis!AI187*C$1)</f>
        <v>1.6310527204246013</v>
      </c>
      <c r="D187" s="2"/>
      <c r="E187" s="3">
        <f>IF(C187="Data Error","Data Error",INDEX('[2]BAAL Adj Cap'!$CB$65:$CY$72,MONTH($B187),$A187+1))</f>
        <v>0.35499999999999998</v>
      </c>
      <c r="F187" s="3"/>
      <c r="G187" s="31">
        <f t="shared" si="8"/>
        <v>44.5189472795754</v>
      </c>
      <c r="H187" s="31"/>
      <c r="I187" s="23">
        <f t="shared" si="9"/>
        <v>0.35499999999999998</v>
      </c>
      <c r="J187" s="23"/>
      <c r="K187" s="7">
        <f t="shared" si="10"/>
        <v>28.990000000000009</v>
      </c>
      <c r="M187" s="20">
        <f>IF(C187="Data Error","Data Error",IF(C187&lt;=K187,0,1-IFERROR(INDEX(BAAL!$C:$D,MATCH(ROUNDUP(C187-K187,0),BAAL!$B:$B,0),MATCH(LEFT(M$2,4),BAAL!$C$2:$D$2,0)),0)))</f>
        <v>0</v>
      </c>
      <c r="N187" s="20"/>
      <c r="O187" s="26"/>
      <c r="P187" s="26"/>
      <c r="Q187" s="6">
        <f t="shared" si="11"/>
        <v>1</v>
      </c>
      <c r="R187" s="20"/>
    </row>
    <row r="188" spans="1:18" x14ac:dyDescent="0.25">
      <c r="A188" s="6">
        <v>17</v>
      </c>
      <c r="B188" s="4">
        <v>42377.708333333336</v>
      </c>
      <c r="C188" s="2">
        <f>IF([2]Analysis!AG188="Data Error","Data Error",[2]Analysis!AI188*C$1)</f>
        <v>0.23613666925168075</v>
      </c>
      <c r="D188" s="2"/>
      <c r="E188" s="3">
        <f>IF(C188="Data Error","Data Error",INDEX('[2]BAAL Adj Cap'!$CB$65:$CY$72,MONTH($B188),$A188+1))</f>
        <v>0.06</v>
      </c>
      <c r="F188" s="3"/>
      <c r="G188" s="31">
        <f t="shared" si="8"/>
        <v>7.563863330748319</v>
      </c>
      <c r="H188" s="31"/>
      <c r="I188" s="23">
        <f t="shared" si="9"/>
        <v>0.06</v>
      </c>
      <c r="J188" s="23"/>
      <c r="K188" s="7">
        <f t="shared" si="10"/>
        <v>7.8</v>
      </c>
      <c r="M188" s="20">
        <f>IF(C188="Data Error","Data Error",IF(C188&lt;=K188,0,1-IFERROR(INDEX(BAAL!$C:$D,MATCH(ROUNDUP(C188-K188,0),BAAL!$B:$B,0),MATCH(LEFT(M$2,4),BAAL!$C$2:$D$2,0)),0)))</f>
        <v>0</v>
      </c>
      <c r="N188" s="20"/>
      <c r="O188" s="26"/>
      <c r="P188" s="26"/>
      <c r="Q188" s="6">
        <f t="shared" si="11"/>
        <v>1</v>
      </c>
      <c r="R188" s="20"/>
    </row>
    <row r="189" spans="1:18" x14ac:dyDescent="0.25">
      <c r="A189" s="6">
        <v>18</v>
      </c>
      <c r="B189" s="4">
        <v>42377.75</v>
      </c>
      <c r="C189" s="2">
        <f>IF([2]Analysis!AG189="Data Error","Data Error",[2]Analysis!AI189*C$1)</f>
        <v>0</v>
      </c>
      <c r="D189" s="2"/>
      <c r="E189" s="3">
        <f>IF(C189="Data Error","Data Error",INDEX('[2]BAAL Adj Cap'!$CB$65:$CY$72,MONTH($B189),$A189+1))</f>
        <v>0</v>
      </c>
      <c r="F189" s="3"/>
      <c r="G189" s="31">
        <f t="shared" si="8"/>
        <v>0</v>
      </c>
      <c r="H189" s="31"/>
      <c r="I189" s="23">
        <f t="shared" si="9"/>
        <v>0</v>
      </c>
      <c r="J189" s="23"/>
      <c r="K189" s="7">
        <f t="shared" si="10"/>
        <v>0</v>
      </c>
      <c r="M189" s="20">
        <f>IF(C189="Data Error","Data Error",IF(C189&lt;=K189,0,1-IFERROR(INDEX(BAAL!$C:$D,MATCH(ROUNDUP(C189-K189,0),BAAL!$B:$B,0),MATCH(LEFT(M$2,4),BAAL!$C$2:$D$2,0)),0)))</f>
        <v>0</v>
      </c>
      <c r="N189" s="20"/>
      <c r="O189" s="26"/>
      <c r="P189" s="26"/>
      <c r="Q189" s="6">
        <f t="shared" si="11"/>
        <v>1</v>
      </c>
      <c r="R189" s="20"/>
    </row>
    <row r="190" spans="1:18" x14ac:dyDescent="0.25">
      <c r="A190" s="6">
        <v>19</v>
      </c>
      <c r="B190" s="4">
        <v>42377.791666666664</v>
      </c>
      <c r="C190" s="2">
        <f>IF([2]Analysis!AG190="Data Error","Data Error",[2]Analysis!AI190*C$1)</f>
        <v>0</v>
      </c>
      <c r="D190" s="2"/>
      <c r="E190" s="3">
        <f>IF(C190="Data Error","Data Error",INDEX('[2]BAAL Adj Cap'!$CB$65:$CY$72,MONTH($B190),$A190+1))</f>
        <v>0</v>
      </c>
      <c r="F190" s="3"/>
      <c r="G190" s="31">
        <f t="shared" si="8"/>
        <v>0</v>
      </c>
      <c r="H190" s="31"/>
      <c r="I190" s="23">
        <f t="shared" si="9"/>
        <v>0</v>
      </c>
      <c r="J190" s="23"/>
      <c r="K190" s="7">
        <f t="shared" si="10"/>
        <v>0</v>
      </c>
      <c r="M190" s="20">
        <f>IF(C190="Data Error","Data Error",IF(C190&lt;=K190,0,1-IFERROR(INDEX(BAAL!$C:$D,MATCH(ROUNDUP(C190-K190,0),BAAL!$B:$B,0),MATCH(LEFT(M$2,4),BAAL!$C$2:$D$2,0)),0)))</f>
        <v>0</v>
      </c>
      <c r="N190" s="20"/>
      <c r="O190" s="26"/>
      <c r="P190" s="26"/>
      <c r="Q190" s="6">
        <f t="shared" si="11"/>
        <v>1</v>
      </c>
      <c r="R190" s="20"/>
    </row>
    <row r="191" spans="1:18" x14ac:dyDescent="0.25">
      <c r="A191" s="6">
        <v>20</v>
      </c>
      <c r="B191" s="4">
        <v>42377.833333333336</v>
      </c>
      <c r="C191" s="2">
        <f>IF([2]Analysis!AG191="Data Error","Data Error",[2]Analysis!AI191*C$1)</f>
        <v>0</v>
      </c>
      <c r="D191" s="2"/>
      <c r="E191" s="3">
        <f>IF(C191="Data Error","Data Error",INDEX('[2]BAAL Adj Cap'!$CB$65:$CY$72,MONTH($B191),$A191+1))</f>
        <v>0</v>
      </c>
      <c r="F191" s="3"/>
      <c r="G191" s="31">
        <f t="shared" si="8"/>
        <v>0</v>
      </c>
      <c r="H191" s="31"/>
      <c r="I191" s="23">
        <f t="shared" si="9"/>
        <v>0</v>
      </c>
      <c r="J191" s="23"/>
      <c r="K191" s="7">
        <f t="shared" si="10"/>
        <v>0</v>
      </c>
      <c r="M191" s="20">
        <f>IF(C191="Data Error","Data Error",IF(C191&lt;=K191,0,1-IFERROR(INDEX(BAAL!$C:$D,MATCH(ROUNDUP(C191-K191,0),BAAL!$B:$B,0),MATCH(LEFT(M$2,4),BAAL!$C$2:$D$2,0)),0)))</f>
        <v>0</v>
      </c>
      <c r="N191" s="20"/>
      <c r="O191" s="26"/>
      <c r="P191" s="26"/>
      <c r="Q191" s="6">
        <f t="shared" si="11"/>
        <v>1</v>
      </c>
      <c r="R191" s="20"/>
    </row>
    <row r="192" spans="1:18" x14ac:dyDescent="0.25">
      <c r="A192" s="6">
        <v>21</v>
      </c>
      <c r="B192" s="4">
        <v>42377.875</v>
      </c>
      <c r="C192" s="2">
        <f>IF([2]Analysis!AG192="Data Error","Data Error",[2]Analysis!AI192*C$1)</f>
        <v>0</v>
      </c>
      <c r="D192" s="2"/>
      <c r="E192" s="3">
        <f>IF(C192="Data Error","Data Error",INDEX('[2]BAAL Adj Cap'!$CB$65:$CY$72,MONTH($B192),$A192+1))</f>
        <v>0</v>
      </c>
      <c r="F192" s="3"/>
      <c r="G192" s="31">
        <f t="shared" si="8"/>
        <v>0</v>
      </c>
      <c r="H192" s="31"/>
      <c r="I192" s="23">
        <f t="shared" si="9"/>
        <v>0</v>
      </c>
      <c r="J192" s="23"/>
      <c r="K192" s="7">
        <f t="shared" si="10"/>
        <v>0</v>
      </c>
      <c r="M192" s="20">
        <f>IF(C192="Data Error","Data Error",IF(C192&lt;=K192,0,1-IFERROR(INDEX(BAAL!$C:$D,MATCH(ROUNDUP(C192-K192,0),BAAL!$B:$B,0),MATCH(LEFT(M$2,4),BAAL!$C$2:$D$2,0)),0)))</f>
        <v>0</v>
      </c>
      <c r="N192" s="20"/>
      <c r="O192" s="26"/>
      <c r="P192" s="26"/>
      <c r="Q192" s="6">
        <f t="shared" si="11"/>
        <v>1</v>
      </c>
      <c r="R192" s="20"/>
    </row>
    <row r="193" spans="1:18" x14ac:dyDescent="0.25">
      <c r="A193" s="6">
        <v>22</v>
      </c>
      <c r="B193" s="4">
        <v>42377.916666666664</v>
      </c>
      <c r="C193" s="2">
        <f>IF([2]Analysis!AG193="Data Error","Data Error",[2]Analysis!AI193*C$1)</f>
        <v>0</v>
      </c>
      <c r="D193" s="2"/>
      <c r="E193" s="3">
        <f>IF(C193="Data Error","Data Error",INDEX('[2]BAAL Adj Cap'!$CB$65:$CY$72,MONTH($B193),$A193+1))</f>
        <v>0</v>
      </c>
      <c r="F193" s="3"/>
      <c r="G193" s="31">
        <f t="shared" si="8"/>
        <v>0</v>
      </c>
      <c r="H193" s="31"/>
      <c r="I193" s="23">
        <f t="shared" si="9"/>
        <v>0</v>
      </c>
      <c r="J193" s="23"/>
      <c r="K193" s="7">
        <f t="shared" si="10"/>
        <v>0</v>
      </c>
      <c r="M193" s="20">
        <f>IF(C193="Data Error","Data Error",IF(C193&lt;=K193,0,1-IFERROR(INDEX(BAAL!$C:$D,MATCH(ROUNDUP(C193-K193,0),BAAL!$B:$B,0),MATCH(LEFT(M$2,4),BAAL!$C$2:$D$2,0)),0)))</f>
        <v>0</v>
      </c>
      <c r="N193" s="20"/>
      <c r="O193" s="26"/>
      <c r="P193" s="26"/>
      <c r="Q193" s="6">
        <f t="shared" si="11"/>
        <v>1</v>
      </c>
      <c r="R193" s="20"/>
    </row>
    <row r="194" spans="1:18" x14ac:dyDescent="0.25">
      <c r="A194" s="6">
        <v>23</v>
      </c>
      <c r="B194" s="4">
        <v>42377.958333333336</v>
      </c>
      <c r="C194" s="2">
        <f>IF([2]Analysis!AG194="Data Error","Data Error",[2]Analysis!AI194*C$1)</f>
        <v>0</v>
      </c>
      <c r="D194" s="2"/>
      <c r="E194" s="3">
        <f>IF(C194="Data Error","Data Error",INDEX('[2]BAAL Adj Cap'!$CB$65:$CY$72,MONTH($B194),$A194+1))</f>
        <v>0</v>
      </c>
      <c r="F194" s="3"/>
      <c r="G194" s="31">
        <f t="shared" si="8"/>
        <v>0</v>
      </c>
      <c r="H194" s="31"/>
      <c r="I194" s="23">
        <f t="shared" si="9"/>
        <v>0</v>
      </c>
      <c r="J194" s="23"/>
      <c r="K194" s="7">
        <f t="shared" si="10"/>
        <v>0</v>
      </c>
      <c r="M194" s="20">
        <f>IF(C194="Data Error","Data Error",IF(C194&lt;=K194,0,1-IFERROR(INDEX(BAAL!$C:$D,MATCH(ROUNDUP(C194-K194,0),BAAL!$B:$B,0),MATCH(LEFT(M$2,4),BAAL!$C$2:$D$2,0)),0)))</f>
        <v>0</v>
      </c>
      <c r="N194" s="20"/>
      <c r="O194" s="26"/>
      <c r="P194" s="26"/>
      <c r="Q194" s="6">
        <f t="shared" si="11"/>
        <v>1</v>
      </c>
      <c r="R194" s="20"/>
    </row>
    <row r="195" spans="1:18" x14ac:dyDescent="0.25">
      <c r="A195" s="6">
        <v>0</v>
      </c>
      <c r="B195" s="1">
        <v>42378</v>
      </c>
      <c r="C195" s="2">
        <f>IF([2]Analysis!AG195="Data Error","Data Error",[2]Analysis!AI195*C$1)</f>
        <v>0</v>
      </c>
      <c r="D195" s="2"/>
      <c r="E195" s="3">
        <f>IF(C195="Data Error","Data Error",INDEX('[2]BAAL Adj Cap'!$CB$65:$CY$72,MONTH($B195),$A195+1))</f>
        <v>0</v>
      </c>
      <c r="F195" s="3"/>
      <c r="G195" s="31">
        <f t="shared" si="8"/>
        <v>0</v>
      </c>
      <c r="H195" s="31"/>
      <c r="I195" s="23">
        <f t="shared" si="9"/>
        <v>0</v>
      </c>
      <c r="J195" s="23"/>
      <c r="K195" s="7">
        <f t="shared" si="10"/>
        <v>0</v>
      </c>
      <c r="M195" s="20">
        <f>IF(C195="Data Error","Data Error",IF(C195&lt;=K195,0,1-IFERROR(INDEX(BAAL!$C:$D,MATCH(ROUNDUP(C195-K195,0),BAAL!$B:$B,0),MATCH(LEFT(M$2,4),BAAL!$C$2:$D$2,0)),0)))</f>
        <v>0</v>
      </c>
      <c r="N195" s="20"/>
      <c r="O195" s="26"/>
      <c r="P195" s="26"/>
      <c r="Q195" s="6">
        <f t="shared" si="11"/>
        <v>1</v>
      </c>
      <c r="R195" s="20"/>
    </row>
    <row r="196" spans="1:18" x14ac:dyDescent="0.25">
      <c r="A196" s="6">
        <v>1</v>
      </c>
      <c r="B196" s="4">
        <v>42378.041666666664</v>
      </c>
      <c r="C196" s="2">
        <f>IF([2]Analysis!AG196="Data Error","Data Error",[2]Analysis!AI196*C$1)</f>
        <v>0</v>
      </c>
      <c r="D196" s="2"/>
      <c r="E196" s="3">
        <f>IF(C196="Data Error","Data Error",INDEX('[2]BAAL Adj Cap'!$CB$65:$CY$72,MONTH($B196),$A196+1))</f>
        <v>0</v>
      </c>
      <c r="F196" s="3"/>
      <c r="G196" s="31">
        <f t="shared" ref="G196:G259" si="12">IF(C196="Data Error","Data Error",E196*E$1-C196)</f>
        <v>0</v>
      </c>
      <c r="H196" s="31"/>
      <c r="I196" s="23">
        <f t="shared" ref="I196:I259" si="13">IF(E196="Data Error","Data Error",E196)</f>
        <v>0</v>
      </c>
      <c r="J196" s="23"/>
      <c r="K196" s="7">
        <f t="shared" ref="K196:K259" si="14">IF(C196="Data Error","Data Error",C$1*MAX(0,MIN(AF$9,E196*AF$10)))</f>
        <v>0</v>
      </c>
      <c r="M196" s="20">
        <f>IF(C196="Data Error","Data Error",IF(C196&lt;=K196,0,1-IFERROR(INDEX(BAAL!$C:$D,MATCH(ROUNDUP(C196-K196,0),BAAL!$B:$B,0),MATCH(LEFT(M$2,4),BAAL!$C$2:$D$2,0)),0)))</f>
        <v>0</v>
      </c>
      <c r="N196" s="20"/>
      <c r="O196" s="26"/>
      <c r="P196" s="26"/>
      <c r="Q196" s="6">
        <f t="shared" ref="Q196:Q259" si="15">MONTH(B196)</f>
        <v>1</v>
      </c>
      <c r="R196" s="20"/>
    </row>
    <row r="197" spans="1:18" x14ac:dyDescent="0.25">
      <c r="A197" s="6">
        <v>2</v>
      </c>
      <c r="B197" s="4">
        <v>42378.083333333336</v>
      </c>
      <c r="C197" s="2">
        <f>IF([2]Analysis!AG197="Data Error","Data Error",[2]Analysis!AI197*C$1)</f>
        <v>0</v>
      </c>
      <c r="D197" s="2"/>
      <c r="E197" s="3">
        <f>IF(C197="Data Error","Data Error",INDEX('[2]BAAL Adj Cap'!$CB$65:$CY$72,MONTH($B197),$A197+1))</f>
        <v>0</v>
      </c>
      <c r="F197" s="3"/>
      <c r="G197" s="31">
        <f t="shared" si="12"/>
        <v>0</v>
      </c>
      <c r="H197" s="31"/>
      <c r="I197" s="23">
        <f t="shared" si="13"/>
        <v>0</v>
      </c>
      <c r="J197" s="23"/>
      <c r="K197" s="7">
        <f t="shared" si="14"/>
        <v>0</v>
      </c>
      <c r="M197" s="20">
        <f>IF(C197="Data Error","Data Error",IF(C197&lt;=K197,0,1-IFERROR(INDEX(BAAL!$C:$D,MATCH(ROUNDUP(C197-K197,0),BAAL!$B:$B,0),MATCH(LEFT(M$2,4),BAAL!$C$2:$D$2,0)),0)))</f>
        <v>0</v>
      </c>
      <c r="N197" s="20"/>
      <c r="O197" s="26"/>
      <c r="P197" s="26"/>
      <c r="Q197" s="6">
        <f t="shared" si="15"/>
        <v>1</v>
      </c>
      <c r="R197" s="20"/>
    </row>
    <row r="198" spans="1:18" x14ac:dyDescent="0.25">
      <c r="A198" s="6">
        <v>3</v>
      </c>
      <c r="B198" s="4">
        <v>42378.125</v>
      </c>
      <c r="C198" s="2">
        <f>IF([2]Analysis!AG198="Data Error","Data Error",[2]Analysis!AI198*C$1)</f>
        <v>0</v>
      </c>
      <c r="D198" s="2"/>
      <c r="E198" s="3">
        <f>IF(C198="Data Error","Data Error",INDEX('[2]BAAL Adj Cap'!$CB$65:$CY$72,MONTH($B198),$A198+1))</f>
        <v>0</v>
      </c>
      <c r="F198" s="3"/>
      <c r="G198" s="31">
        <f t="shared" si="12"/>
        <v>0</v>
      </c>
      <c r="H198" s="31"/>
      <c r="I198" s="23">
        <f t="shared" si="13"/>
        <v>0</v>
      </c>
      <c r="J198" s="23"/>
      <c r="K198" s="7">
        <f t="shared" si="14"/>
        <v>0</v>
      </c>
      <c r="M198" s="20">
        <f>IF(C198="Data Error","Data Error",IF(C198&lt;=K198,0,1-IFERROR(INDEX(BAAL!$C:$D,MATCH(ROUNDUP(C198-K198,0),BAAL!$B:$B,0),MATCH(LEFT(M$2,4),BAAL!$C$2:$D$2,0)),0)))</f>
        <v>0</v>
      </c>
      <c r="N198" s="20"/>
      <c r="O198" s="26"/>
      <c r="P198" s="26"/>
      <c r="Q198" s="6">
        <f t="shared" si="15"/>
        <v>1</v>
      </c>
      <c r="R198" s="20"/>
    </row>
    <row r="199" spans="1:18" x14ac:dyDescent="0.25">
      <c r="A199" s="6">
        <v>4</v>
      </c>
      <c r="B199" s="4">
        <v>42378.166666666664</v>
      </c>
      <c r="C199" s="2">
        <f>IF([2]Analysis!AG199="Data Error","Data Error",[2]Analysis!AI199*C$1)</f>
        <v>0</v>
      </c>
      <c r="D199" s="2"/>
      <c r="E199" s="3">
        <f>IF(C199="Data Error","Data Error",INDEX('[2]BAAL Adj Cap'!$CB$65:$CY$72,MONTH($B199),$A199+1))</f>
        <v>0</v>
      </c>
      <c r="F199" s="3"/>
      <c r="G199" s="31">
        <f t="shared" si="12"/>
        <v>0</v>
      </c>
      <c r="H199" s="31"/>
      <c r="I199" s="23">
        <f t="shared" si="13"/>
        <v>0</v>
      </c>
      <c r="J199" s="23"/>
      <c r="K199" s="7">
        <f t="shared" si="14"/>
        <v>0</v>
      </c>
      <c r="M199" s="20">
        <f>IF(C199="Data Error","Data Error",IF(C199&lt;=K199,0,1-IFERROR(INDEX(BAAL!$C:$D,MATCH(ROUNDUP(C199-K199,0),BAAL!$B:$B,0),MATCH(LEFT(M$2,4),BAAL!$C$2:$D$2,0)),0)))</f>
        <v>0</v>
      </c>
      <c r="N199" s="20"/>
      <c r="O199" s="26"/>
      <c r="P199" s="26"/>
      <c r="Q199" s="6">
        <f t="shared" si="15"/>
        <v>1</v>
      </c>
      <c r="R199" s="20"/>
    </row>
    <row r="200" spans="1:18" x14ac:dyDescent="0.25">
      <c r="A200" s="6">
        <v>5</v>
      </c>
      <c r="B200" s="4">
        <v>42378.208333333336</v>
      </c>
      <c r="C200" s="2">
        <f>IF([2]Analysis!AG200="Data Error","Data Error",[2]Analysis!AI200*C$1)</f>
        <v>0</v>
      </c>
      <c r="D200" s="2"/>
      <c r="E200" s="3">
        <f>IF(C200="Data Error","Data Error",INDEX('[2]BAAL Adj Cap'!$CB$65:$CY$72,MONTH($B200),$A200+1))</f>
        <v>0</v>
      </c>
      <c r="F200" s="3"/>
      <c r="G200" s="31">
        <f t="shared" si="12"/>
        <v>0</v>
      </c>
      <c r="H200" s="31"/>
      <c r="I200" s="23">
        <f t="shared" si="13"/>
        <v>0</v>
      </c>
      <c r="J200" s="23"/>
      <c r="K200" s="7">
        <f t="shared" si="14"/>
        <v>0</v>
      </c>
      <c r="M200" s="20">
        <f>IF(C200="Data Error","Data Error",IF(C200&lt;=K200,0,1-IFERROR(INDEX(BAAL!$C:$D,MATCH(ROUNDUP(C200-K200,0),BAAL!$B:$B,0),MATCH(LEFT(M$2,4),BAAL!$C$2:$D$2,0)),0)))</f>
        <v>0</v>
      </c>
      <c r="N200" s="20"/>
      <c r="O200" s="26"/>
      <c r="P200" s="26"/>
      <c r="Q200" s="6">
        <f t="shared" si="15"/>
        <v>1</v>
      </c>
      <c r="R200" s="20"/>
    </row>
    <row r="201" spans="1:18" x14ac:dyDescent="0.25">
      <c r="A201" s="6">
        <v>6</v>
      </c>
      <c r="B201" s="4">
        <v>42378.25</v>
      </c>
      <c r="C201" s="2">
        <f>IF([2]Analysis!AG201="Data Error","Data Error",[2]Analysis!AI201*C$1)</f>
        <v>5.5470995104223965E-2</v>
      </c>
      <c r="D201" s="2"/>
      <c r="E201" s="3">
        <f>IF(C201="Data Error","Data Error",INDEX('[2]BAAL Adj Cap'!$CB$65:$CY$72,MONTH($B201),$A201+1))</f>
        <v>4.4999999999999998E-2</v>
      </c>
      <c r="F201" s="3"/>
      <c r="G201" s="31">
        <f t="shared" si="12"/>
        <v>5.794529004895776</v>
      </c>
      <c r="H201" s="31"/>
      <c r="I201" s="23">
        <f t="shared" si="13"/>
        <v>4.4999999999999998E-2</v>
      </c>
      <c r="J201" s="23"/>
      <c r="K201" s="7">
        <f t="shared" si="14"/>
        <v>5.85</v>
      </c>
      <c r="M201" s="20">
        <f>IF(C201="Data Error","Data Error",IF(C201&lt;=K201,0,1-IFERROR(INDEX(BAAL!$C:$D,MATCH(ROUNDUP(C201-K201,0),BAAL!$B:$B,0),MATCH(LEFT(M$2,4),BAAL!$C$2:$D$2,0)),0)))</f>
        <v>0</v>
      </c>
      <c r="N201" s="20"/>
      <c r="O201" s="26"/>
      <c r="P201" s="26"/>
      <c r="Q201" s="6">
        <f t="shared" si="15"/>
        <v>1</v>
      </c>
      <c r="R201" s="20"/>
    </row>
    <row r="202" spans="1:18" x14ac:dyDescent="0.25">
      <c r="A202" s="6">
        <v>7</v>
      </c>
      <c r="B202" s="4">
        <v>42378.291666666664</v>
      </c>
      <c r="C202" s="2">
        <f>IF([2]Analysis!AG202="Data Error","Data Error",[2]Analysis!AI202*C$1)</f>
        <v>1.1994796033060782</v>
      </c>
      <c r="D202" s="2"/>
      <c r="E202" s="3">
        <f>IF(C202="Data Error","Data Error",INDEX('[2]BAAL Adj Cap'!$CB$65:$CY$72,MONTH($B202),$A202+1))</f>
        <v>0.28874999999999995</v>
      </c>
      <c r="F202" s="3"/>
      <c r="G202" s="31">
        <f t="shared" si="12"/>
        <v>36.338020396693913</v>
      </c>
      <c r="H202" s="31"/>
      <c r="I202" s="23">
        <f t="shared" si="13"/>
        <v>0.28874999999999995</v>
      </c>
      <c r="J202" s="23"/>
      <c r="K202" s="7">
        <f t="shared" si="14"/>
        <v>28.990000000000009</v>
      </c>
      <c r="M202" s="20">
        <f>IF(C202="Data Error","Data Error",IF(C202&lt;=K202,0,1-IFERROR(INDEX(BAAL!$C:$D,MATCH(ROUNDUP(C202-K202,0),BAAL!$B:$B,0),MATCH(LEFT(M$2,4),BAAL!$C$2:$D$2,0)),0)))</f>
        <v>0</v>
      </c>
      <c r="N202" s="20"/>
      <c r="O202" s="26"/>
      <c r="P202" s="26"/>
      <c r="Q202" s="6">
        <f t="shared" si="15"/>
        <v>1</v>
      </c>
      <c r="R202" s="20"/>
    </row>
    <row r="203" spans="1:18" x14ac:dyDescent="0.25">
      <c r="A203" s="6">
        <v>8</v>
      </c>
      <c r="B203" s="4">
        <v>42378.333333333336</v>
      </c>
      <c r="C203" s="2">
        <f>IF([2]Analysis!AG203="Data Error","Data Error",[2]Analysis!AI203*C$1)</f>
        <v>0</v>
      </c>
      <c r="D203" s="2"/>
      <c r="E203" s="3">
        <f>IF(C203="Data Error","Data Error",INDEX('[2]BAAL Adj Cap'!$CB$65:$CY$72,MONTH($B203),$A203+1))</f>
        <v>0.72</v>
      </c>
      <c r="F203" s="3"/>
      <c r="G203" s="31">
        <f t="shared" si="12"/>
        <v>93.6</v>
      </c>
      <c r="H203" s="31"/>
      <c r="I203" s="23">
        <f t="shared" si="13"/>
        <v>0.72</v>
      </c>
      <c r="J203" s="23"/>
      <c r="K203" s="7">
        <f t="shared" si="14"/>
        <v>28.990000000000009</v>
      </c>
      <c r="M203" s="20">
        <f>IF(C203="Data Error","Data Error",IF(C203&lt;=K203,0,1-IFERROR(INDEX(BAAL!$C:$D,MATCH(ROUNDUP(C203-K203,0),BAAL!$B:$B,0),MATCH(LEFT(M$2,4),BAAL!$C$2:$D$2,0)),0)))</f>
        <v>0</v>
      </c>
      <c r="N203" s="20"/>
      <c r="O203" s="26"/>
      <c r="P203" s="26"/>
      <c r="Q203" s="6">
        <f t="shared" si="15"/>
        <v>1</v>
      </c>
      <c r="R203" s="20"/>
    </row>
    <row r="204" spans="1:18" x14ac:dyDescent="0.25">
      <c r="A204" s="6">
        <v>9</v>
      </c>
      <c r="B204" s="4">
        <v>42378.375</v>
      </c>
      <c r="C204" s="2">
        <f>IF([2]Analysis!AG204="Data Error","Data Error",[2]Analysis!AI204*C$1)</f>
        <v>2.281785278373722</v>
      </c>
      <c r="D204" s="2"/>
      <c r="E204" s="3">
        <f>IF(C204="Data Error","Data Error",INDEX('[2]BAAL Adj Cap'!$CB$65:$CY$72,MONTH($B204),$A204+1))</f>
        <v>0.97</v>
      </c>
      <c r="F204" s="3"/>
      <c r="G204" s="31">
        <f t="shared" si="12"/>
        <v>123.81821472162628</v>
      </c>
      <c r="H204" s="31"/>
      <c r="I204" s="23">
        <f t="shared" si="13"/>
        <v>0.97</v>
      </c>
      <c r="J204" s="23"/>
      <c r="K204" s="7">
        <f t="shared" si="14"/>
        <v>28.990000000000009</v>
      </c>
      <c r="M204" s="20">
        <f>IF(C204="Data Error","Data Error",IF(C204&lt;=K204,0,1-IFERROR(INDEX(BAAL!$C:$D,MATCH(ROUNDUP(C204-K204,0),BAAL!$B:$B,0),MATCH(LEFT(M$2,4),BAAL!$C$2:$D$2,0)),0)))</f>
        <v>0</v>
      </c>
      <c r="N204" s="20"/>
      <c r="O204" s="26"/>
      <c r="P204" s="26"/>
      <c r="Q204" s="6">
        <f t="shared" si="15"/>
        <v>1</v>
      </c>
      <c r="R204" s="20"/>
    </row>
    <row r="205" spans="1:18" x14ac:dyDescent="0.25">
      <c r="A205" s="6">
        <v>10</v>
      </c>
      <c r="B205" s="4">
        <v>42378.416666666664</v>
      </c>
      <c r="C205" s="2">
        <f>IF([2]Analysis!AG205="Data Error","Data Error",[2]Analysis!AI205*C$1)</f>
        <v>7.8500325004514435</v>
      </c>
      <c r="D205" s="2"/>
      <c r="E205" s="3">
        <f>IF(C205="Data Error","Data Error",INDEX('[2]BAAL Adj Cap'!$CB$65:$CY$72,MONTH($B205),$A205+1))</f>
        <v>0.91374999999999995</v>
      </c>
      <c r="F205" s="3"/>
      <c r="G205" s="31">
        <f t="shared" si="12"/>
        <v>110.93746749954855</v>
      </c>
      <c r="H205" s="31"/>
      <c r="I205" s="23">
        <f t="shared" si="13"/>
        <v>0.91374999999999995</v>
      </c>
      <c r="J205" s="23"/>
      <c r="K205" s="7">
        <f t="shared" si="14"/>
        <v>28.990000000000009</v>
      </c>
      <c r="M205" s="20">
        <f>IF(C205="Data Error","Data Error",IF(C205&lt;=K205,0,1-IFERROR(INDEX(BAAL!$C:$D,MATCH(ROUNDUP(C205-K205,0),BAAL!$B:$B,0),MATCH(LEFT(M$2,4),BAAL!$C$2:$D$2,0)),0)))</f>
        <v>0</v>
      </c>
      <c r="N205" s="20"/>
      <c r="O205" s="26"/>
      <c r="P205" s="26"/>
      <c r="Q205" s="6">
        <f t="shared" si="15"/>
        <v>1</v>
      </c>
      <c r="R205" s="20"/>
    </row>
    <row r="206" spans="1:18" x14ac:dyDescent="0.25">
      <c r="A206" s="6">
        <v>11</v>
      </c>
      <c r="B206" s="4">
        <v>42378.458333333336</v>
      </c>
      <c r="C206" s="2">
        <f>IF([2]Analysis!AG206="Data Error","Data Error",[2]Analysis!AI206*C$1)</f>
        <v>13.702896035729546</v>
      </c>
      <c r="D206" s="2"/>
      <c r="E206" s="3">
        <f>IF(C206="Data Error","Data Error",INDEX('[2]BAAL Adj Cap'!$CB$65:$CY$72,MONTH($B206),$A206+1))</f>
        <v>0.84250000000000003</v>
      </c>
      <c r="F206" s="3"/>
      <c r="G206" s="31">
        <f t="shared" si="12"/>
        <v>95.822103964270454</v>
      </c>
      <c r="H206" s="31"/>
      <c r="I206" s="23">
        <f t="shared" si="13"/>
        <v>0.84250000000000003</v>
      </c>
      <c r="J206" s="23"/>
      <c r="K206" s="7">
        <f t="shared" si="14"/>
        <v>28.990000000000009</v>
      </c>
      <c r="M206" s="20">
        <f>IF(C206="Data Error","Data Error",IF(C206&lt;=K206,0,1-IFERROR(INDEX(BAAL!$C:$D,MATCH(ROUNDUP(C206-K206,0),BAAL!$B:$B,0),MATCH(LEFT(M$2,4),BAAL!$C$2:$D$2,0)),0)))</f>
        <v>0</v>
      </c>
      <c r="N206" s="20"/>
      <c r="O206" s="26"/>
      <c r="P206" s="26"/>
      <c r="Q206" s="6">
        <f t="shared" si="15"/>
        <v>1</v>
      </c>
      <c r="R206" s="20"/>
    </row>
    <row r="207" spans="1:18" x14ac:dyDescent="0.25">
      <c r="A207" s="6">
        <v>12</v>
      </c>
      <c r="B207" s="4">
        <v>42378.5</v>
      </c>
      <c r="C207" s="2">
        <f>IF([2]Analysis!AG207="Data Error","Data Error",[2]Analysis!AI207*C$1)</f>
        <v>10.532165550511793</v>
      </c>
      <c r="D207" s="2"/>
      <c r="E207" s="3">
        <f>IF(C207="Data Error","Data Error",INDEX('[2]BAAL Adj Cap'!$CB$65:$CY$72,MONTH($B207),$A207+1))</f>
        <v>0.89124999999999999</v>
      </c>
      <c r="F207" s="3"/>
      <c r="G207" s="31">
        <f t="shared" si="12"/>
        <v>105.33033444948821</v>
      </c>
      <c r="H207" s="31"/>
      <c r="I207" s="23">
        <f t="shared" si="13"/>
        <v>0.89124999999999999</v>
      </c>
      <c r="J207" s="23"/>
      <c r="K207" s="7">
        <f t="shared" si="14"/>
        <v>28.990000000000009</v>
      </c>
      <c r="M207" s="20">
        <f>IF(C207="Data Error","Data Error",IF(C207&lt;=K207,0,1-IFERROR(INDEX(BAAL!$C:$D,MATCH(ROUNDUP(C207-K207,0),BAAL!$B:$B,0),MATCH(LEFT(M$2,4),BAAL!$C$2:$D$2,0)),0)))</f>
        <v>0</v>
      </c>
      <c r="N207" s="20"/>
      <c r="O207" s="26"/>
      <c r="P207" s="26"/>
      <c r="Q207" s="6">
        <f t="shared" si="15"/>
        <v>1</v>
      </c>
      <c r="R207" s="20"/>
    </row>
    <row r="208" spans="1:18" x14ac:dyDescent="0.25">
      <c r="A208" s="6">
        <v>13</v>
      </c>
      <c r="B208" s="4">
        <v>42378.541666666664</v>
      </c>
      <c r="C208" s="2">
        <f>IF([2]Analysis!AG208="Data Error","Data Error",[2]Analysis!AI208*C$1)</f>
        <v>7.3713621530924804</v>
      </c>
      <c r="D208" s="2"/>
      <c r="E208" s="3">
        <f>IF(C208="Data Error","Data Error",INDEX('[2]BAAL Adj Cap'!$CB$65:$CY$72,MONTH($B208),$A208+1))</f>
        <v>0.96</v>
      </c>
      <c r="F208" s="3"/>
      <c r="G208" s="31">
        <f t="shared" si="12"/>
        <v>117.42863784690752</v>
      </c>
      <c r="H208" s="31"/>
      <c r="I208" s="23">
        <f t="shared" si="13"/>
        <v>0.96</v>
      </c>
      <c r="J208" s="23"/>
      <c r="K208" s="7">
        <f t="shared" si="14"/>
        <v>28.990000000000009</v>
      </c>
      <c r="M208" s="20">
        <f>IF(C208="Data Error","Data Error",IF(C208&lt;=K208,0,1-IFERROR(INDEX(BAAL!$C:$D,MATCH(ROUNDUP(C208-K208,0),BAAL!$B:$B,0),MATCH(LEFT(M$2,4),BAAL!$C$2:$D$2,0)),0)))</f>
        <v>0</v>
      </c>
      <c r="N208" s="20"/>
      <c r="O208" s="26"/>
      <c r="P208" s="26"/>
      <c r="Q208" s="6">
        <f t="shared" si="15"/>
        <v>1</v>
      </c>
      <c r="R208" s="20"/>
    </row>
    <row r="209" spans="1:18" x14ac:dyDescent="0.25">
      <c r="A209" s="6">
        <v>14</v>
      </c>
      <c r="B209" s="4">
        <v>42378.583333333336</v>
      </c>
      <c r="C209" s="2">
        <f>IF([2]Analysis!AG209="Data Error","Data Error",[2]Analysis!AI209*C$1)</f>
        <v>4.6012491981017902</v>
      </c>
      <c r="D209" s="2"/>
      <c r="E209" s="3">
        <f>IF(C209="Data Error","Data Error",INDEX('[2]BAAL Adj Cap'!$CB$65:$CY$72,MONTH($B209),$A209+1))</f>
        <v>0.91625000000000001</v>
      </c>
      <c r="F209" s="3"/>
      <c r="G209" s="31">
        <f t="shared" si="12"/>
        <v>114.5112508018982</v>
      </c>
      <c r="H209" s="31"/>
      <c r="I209" s="23">
        <f t="shared" si="13"/>
        <v>0.91625000000000001</v>
      </c>
      <c r="J209" s="23"/>
      <c r="K209" s="7">
        <f t="shared" si="14"/>
        <v>28.990000000000009</v>
      </c>
      <c r="M209" s="20">
        <f>IF(C209="Data Error","Data Error",IF(C209&lt;=K209,0,1-IFERROR(INDEX(BAAL!$C:$D,MATCH(ROUNDUP(C209-K209,0),BAAL!$B:$B,0),MATCH(LEFT(M$2,4),BAAL!$C$2:$D$2,0)),0)))</f>
        <v>0</v>
      </c>
      <c r="N209" s="20"/>
      <c r="O209" s="26"/>
      <c r="P209" s="26"/>
      <c r="Q209" s="6">
        <f t="shared" si="15"/>
        <v>1</v>
      </c>
      <c r="R209" s="20"/>
    </row>
    <row r="210" spans="1:18" x14ac:dyDescent="0.25">
      <c r="A210" s="6">
        <v>15</v>
      </c>
      <c r="B210" s="4">
        <v>42378.625</v>
      </c>
      <c r="C210" s="2">
        <f>IF([2]Analysis!AG210="Data Error","Data Error",[2]Analysis!AI210*C$1)</f>
        <v>32.524558465285033</v>
      </c>
      <c r="D210" s="2"/>
      <c r="E210" s="3">
        <f>IF(C210="Data Error","Data Error",INDEX('[2]BAAL Adj Cap'!$CB$65:$CY$72,MONTH($B210),$A210+1))</f>
        <v>0.75875000000000004</v>
      </c>
      <c r="F210" s="3"/>
      <c r="G210" s="31">
        <f t="shared" si="12"/>
        <v>66.112941534714963</v>
      </c>
      <c r="H210" s="31"/>
      <c r="I210" s="23">
        <f t="shared" si="13"/>
        <v>0.75875000000000004</v>
      </c>
      <c r="J210" s="23"/>
      <c r="K210" s="7">
        <f t="shared" si="14"/>
        <v>28.990000000000009</v>
      </c>
      <c r="M210" s="20">
        <f>IF(C210="Data Error","Data Error",IF(C210&lt;=K210,0,1-IFERROR(INDEX(BAAL!$C:$D,MATCH(ROUNDUP(C210-K210,0),BAAL!$B:$B,0),MATCH(LEFT(M$2,4),BAAL!$C$2:$D$2,0)),0)))</f>
        <v>0</v>
      </c>
      <c r="N210" s="20"/>
      <c r="O210" s="26"/>
      <c r="P210" s="26"/>
      <c r="Q210" s="6">
        <f t="shared" si="15"/>
        <v>1</v>
      </c>
      <c r="R210" s="20"/>
    </row>
    <row r="211" spans="1:18" x14ac:dyDescent="0.25">
      <c r="A211" s="6">
        <v>16</v>
      </c>
      <c r="B211" s="4">
        <v>42378.666666666664</v>
      </c>
      <c r="C211" s="2">
        <f>IF([2]Analysis!AG211="Data Error","Data Error",[2]Analysis!AI211*C$1)</f>
        <v>13.942778029103954</v>
      </c>
      <c r="D211" s="2"/>
      <c r="E211" s="3">
        <f>IF(C211="Data Error","Data Error",INDEX('[2]BAAL Adj Cap'!$CB$65:$CY$72,MONTH($B211),$A211+1))</f>
        <v>0.35499999999999998</v>
      </c>
      <c r="F211" s="3"/>
      <c r="G211" s="31">
        <f t="shared" si="12"/>
        <v>32.207221970896043</v>
      </c>
      <c r="H211" s="31"/>
      <c r="I211" s="23">
        <f t="shared" si="13"/>
        <v>0.35499999999999998</v>
      </c>
      <c r="J211" s="23"/>
      <c r="K211" s="7">
        <f t="shared" si="14"/>
        <v>28.990000000000009</v>
      </c>
      <c r="M211" s="20">
        <f>IF(C211="Data Error","Data Error",IF(C211&lt;=K211,0,1-IFERROR(INDEX(BAAL!$C:$D,MATCH(ROUNDUP(C211-K211,0),BAAL!$B:$B,0),MATCH(LEFT(M$2,4),BAAL!$C$2:$D$2,0)),0)))</f>
        <v>0</v>
      </c>
      <c r="N211" s="20"/>
      <c r="O211" s="26"/>
      <c r="P211" s="26"/>
      <c r="Q211" s="6">
        <f t="shared" si="15"/>
        <v>1</v>
      </c>
      <c r="R211" s="20"/>
    </row>
    <row r="212" spans="1:18" x14ac:dyDescent="0.25">
      <c r="A212" s="6">
        <v>17</v>
      </c>
      <c r="B212" s="4">
        <v>42378.708333333336</v>
      </c>
      <c r="C212" s="2">
        <f>IF([2]Analysis!AG212="Data Error","Data Error",[2]Analysis!AI212*C$1)</f>
        <v>0</v>
      </c>
      <c r="D212" s="2"/>
      <c r="E212" s="3">
        <f>IF(C212="Data Error","Data Error",INDEX('[2]BAAL Adj Cap'!$CB$65:$CY$72,MONTH($B212),$A212+1))</f>
        <v>0.06</v>
      </c>
      <c r="F212" s="3"/>
      <c r="G212" s="31">
        <f t="shared" si="12"/>
        <v>7.8</v>
      </c>
      <c r="H212" s="31"/>
      <c r="I212" s="23">
        <f t="shared" si="13"/>
        <v>0.06</v>
      </c>
      <c r="J212" s="23"/>
      <c r="K212" s="7">
        <f t="shared" si="14"/>
        <v>7.8</v>
      </c>
      <c r="M212" s="20">
        <f>IF(C212="Data Error","Data Error",IF(C212&lt;=K212,0,1-IFERROR(INDEX(BAAL!$C:$D,MATCH(ROUNDUP(C212-K212,0),BAAL!$B:$B,0),MATCH(LEFT(M$2,4),BAAL!$C$2:$D$2,0)),0)))</f>
        <v>0</v>
      </c>
      <c r="N212" s="20"/>
      <c r="O212" s="26"/>
      <c r="P212" s="26"/>
      <c r="Q212" s="6">
        <f t="shared" si="15"/>
        <v>1</v>
      </c>
      <c r="R212" s="20"/>
    </row>
    <row r="213" spans="1:18" x14ac:dyDescent="0.25">
      <c r="A213" s="6">
        <v>18</v>
      </c>
      <c r="B213" s="4">
        <v>42378.75</v>
      </c>
      <c r="C213" s="2">
        <f>IF([2]Analysis!AG213="Data Error","Data Error",[2]Analysis!AI213*C$1)</f>
        <v>0</v>
      </c>
      <c r="D213" s="2"/>
      <c r="E213" s="3">
        <f>IF(C213="Data Error","Data Error",INDEX('[2]BAAL Adj Cap'!$CB$65:$CY$72,MONTH($B213),$A213+1))</f>
        <v>0</v>
      </c>
      <c r="F213" s="3"/>
      <c r="G213" s="31">
        <f t="shared" si="12"/>
        <v>0</v>
      </c>
      <c r="H213" s="31"/>
      <c r="I213" s="23">
        <f t="shared" si="13"/>
        <v>0</v>
      </c>
      <c r="J213" s="23"/>
      <c r="K213" s="7">
        <f t="shared" si="14"/>
        <v>0</v>
      </c>
      <c r="M213" s="20">
        <f>IF(C213="Data Error","Data Error",IF(C213&lt;=K213,0,1-IFERROR(INDEX(BAAL!$C:$D,MATCH(ROUNDUP(C213-K213,0),BAAL!$B:$B,0),MATCH(LEFT(M$2,4),BAAL!$C$2:$D$2,0)),0)))</f>
        <v>0</v>
      </c>
      <c r="N213" s="20"/>
      <c r="O213" s="26"/>
      <c r="P213" s="26"/>
      <c r="Q213" s="6">
        <f t="shared" si="15"/>
        <v>1</v>
      </c>
      <c r="R213" s="20"/>
    </row>
    <row r="214" spans="1:18" x14ac:dyDescent="0.25">
      <c r="A214" s="6">
        <v>19</v>
      </c>
      <c r="B214" s="4">
        <v>42378.791666666664</v>
      </c>
      <c r="C214" s="2">
        <f>IF([2]Analysis!AG214="Data Error","Data Error",[2]Analysis!AI214*C$1)</f>
        <v>0</v>
      </c>
      <c r="D214" s="2"/>
      <c r="E214" s="3">
        <f>IF(C214="Data Error","Data Error",INDEX('[2]BAAL Adj Cap'!$CB$65:$CY$72,MONTH($B214),$A214+1))</f>
        <v>0</v>
      </c>
      <c r="F214" s="3"/>
      <c r="G214" s="31">
        <f t="shared" si="12"/>
        <v>0</v>
      </c>
      <c r="H214" s="31"/>
      <c r="I214" s="23">
        <f t="shared" si="13"/>
        <v>0</v>
      </c>
      <c r="J214" s="23"/>
      <c r="K214" s="7">
        <f t="shared" si="14"/>
        <v>0</v>
      </c>
      <c r="M214" s="20">
        <f>IF(C214="Data Error","Data Error",IF(C214&lt;=K214,0,1-IFERROR(INDEX(BAAL!$C:$D,MATCH(ROUNDUP(C214-K214,0),BAAL!$B:$B,0),MATCH(LEFT(M$2,4),BAAL!$C$2:$D$2,0)),0)))</f>
        <v>0</v>
      </c>
      <c r="N214" s="20"/>
      <c r="O214" s="26"/>
      <c r="P214" s="26"/>
      <c r="Q214" s="6">
        <f t="shared" si="15"/>
        <v>1</v>
      </c>
      <c r="R214" s="20"/>
    </row>
    <row r="215" spans="1:18" x14ac:dyDescent="0.25">
      <c r="A215" s="6">
        <v>20</v>
      </c>
      <c r="B215" s="4">
        <v>42378.833333333336</v>
      </c>
      <c r="C215" s="2">
        <f>IF([2]Analysis!AG215="Data Error","Data Error",[2]Analysis!AI215*C$1)</f>
        <v>0</v>
      </c>
      <c r="D215" s="2"/>
      <c r="E215" s="3">
        <f>IF(C215="Data Error","Data Error",INDEX('[2]BAAL Adj Cap'!$CB$65:$CY$72,MONTH($B215),$A215+1))</f>
        <v>0</v>
      </c>
      <c r="F215" s="3"/>
      <c r="G215" s="31">
        <f t="shared" si="12"/>
        <v>0</v>
      </c>
      <c r="H215" s="31"/>
      <c r="I215" s="23">
        <f t="shared" si="13"/>
        <v>0</v>
      </c>
      <c r="J215" s="23"/>
      <c r="K215" s="7">
        <f t="shared" si="14"/>
        <v>0</v>
      </c>
      <c r="M215" s="20">
        <f>IF(C215="Data Error","Data Error",IF(C215&lt;=K215,0,1-IFERROR(INDEX(BAAL!$C:$D,MATCH(ROUNDUP(C215-K215,0),BAAL!$B:$B,0),MATCH(LEFT(M$2,4),BAAL!$C$2:$D$2,0)),0)))</f>
        <v>0</v>
      </c>
      <c r="N215" s="20"/>
      <c r="O215" s="26"/>
      <c r="P215" s="26"/>
      <c r="Q215" s="6">
        <f t="shared" si="15"/>
        <v>1</v>
      </c>
      <c r="R215" s="20"/>
    </row>
    <row r="216" spans="1:18" x14ac:dyDescent="0.25">
      <c r="A216" s="6">
        <v>21</v>
      </c>
      <c r="B216" s="4">
        <v>42378.875</v>
      </c>
      <c r="C216" s="2">
        <f>IF([2]Analysis!AG216="Data Error","Data Error",[2]Analysis!AI216*C$1)</f>
        <v>0</v>
      </c>
      <c r="D216" s="2"/>
      <c r="E216" s="3">
        <f>IF(C216="Data Error","Data Error",INDEX('[2]BAAL Adj Cap'!$CB$65:$CY$72,MONTH($B216),$A216+1))</f>
        <v>0</v>
      </c>
      <c r="F216" s="3"/>
      <c r="G216" s="31">
        <f t="shared" si="12"/>
        <v>0</v>
      </c>
      <c r="H216" s="31"/>
      <c r="I216" s="23">
        <f t="shared" si="13"/>
        <v>0</v>
      </c>
      <c r="J216" s="23"/>
      <c r="K216" s="7">
        <f t="shared" si="14"/>
        <v>0</v>
      </c>
      <c r="M216" s="20">
        <f>IF(C216="Data Error","Data Error",IF(C216&lt;=K216,0,1-IFERROR(INDEX(BAAL!$C:$D,MATCH(ROUNDUP(C216-K216,0),BAAL!$B:$B,0),MATCH(LEFT(M$2,4),BAAL!$C$2:$D$2,0)),0)))</f>
        <v>0</v>
      </c>
      <c r="N216" s="20"/>
      <c r="O216" s="26"/>
      <c r="P216" s="26"/>
      <c r="Q216" s="6">
        <f t="shared" si="15"/>
        <v>1</v>
      </c>
      <c r="R216" s="20"/>
    </row>
    <row r="217" spans="1:18" x14ac:dyDescent="0.25">
      <c r="A217" s="6">
        <v>22</v>
      </c>
      <c r="B217" s="4">
        <v>42378.916666666664</v>
      </c>
      <c r="C217" s="2">
        <f>IF([2]Analysis!AG217="Data Error","Data Error",[2]Analysis!AI217*C$1)</f>
        <v>0</v>
      </c>
      <c r="D217" s="2"/>
      <c r="E217" s="3">
        <f>IF(C217="Data Error","Data Error",INDEX('[2]BAAL Adj Cap'!$CB$65:$CY$72,MONTH($B217),$A217+1))</f>
        <v>0</v>
      </c>
      <c r="F217" s="3"/>
      <c r="G217" s="31">
        <f t="shared" si="12"/>
        <v>0</v>
      </c>
      <c r="H217" s="31"/>
      <c r="I217" s="23">
        <f t="shared" si="13"/>
        <v>0</v>
      </c>
      <c r="J217" s="23"/>
      <c r="K217" s="7">
        <f t="shared" si="14"/>
        <v>0</v>
      </c>
      <c r="M217" s="20">
        <f>IF(C217="Data Error","Data Error",IF(C217&lt;=K217,0,1-IFERROR(INDEX(BAAL!$C:$D,MATCH(ROUNDUP(C217-K217,0),BAAL!$B:$B,0),MATCH(LEFT(M$2,4),BAAL!$C$2:$D$2,0)),0)))</f>
        <v>0</v>
      </c>
      <c r="N217" s="20"/>
      <c r="O217" s="26"/>
      <c r="P217" s="26"/>
      <c r="Q217" s="6">
        <f t="shared" si="15"/>
        <v>1</v>
      </c>
      <c r="R217" s="20"/>
    </row>
    <row r="218" spans="1:18" x14ac:dyDescent="0.25">
      <c r="A218" s="6">
        <v>23</v>
      </c>
      <c r="B218" s="4">
        <v>42378.958333333336</v>
      </c>
      <c r="C218" s="2">
        <f>IF([2]Analysis!AG218="Data Error","Data Error",[2]Analysis!AI218*C$1)</f>
        <v>0</v>
      </c>
      <c r="D218" s="2"/>
      <c r="E218" s="3">
        <f>IF(C218="Data Error","Data Error",INDEX('[2]BAAL Adj Cap'!$CB$65:$CY$72,MONTH($B218),$A218+1))</f>
        <v>0</v>
      </c>
      <c r="F218" s="3"/>
      <c r="G218" s="31">
        <f t="shared" si="12"/>
        <v>0</v>
      </c>
      <c r="H218" s="31"/>
      <c r="I218" s="23">
        <f t="shared" si="13"/>
        <v>0</v>
      </c>
      <c r="J218" s="23"/>
      <c r="K218" s="7">
        <f t="shared" si="14"/>
        <v>0</v>
      </c>
      <c r="M218" s="20">
        <f>IF(C218="Data Error","Data Error",IF(C218&lt;=K218,0,1-IFERROR(INDEX(BAAL!$C:$D,MATCH(ROUNDUP(C218-K218,0),BAAL!$B:$B,0),MATCH(LEFT(M$2,4),BAAL!$C$2:$D$2,0)),0)))</f>
        <v>0</v>
      </c>
      <c r="N218" s="20"/>
      <c r="O218" s="26"/>
      <c r="P218" s="26"/>
      <c r="Q218" s="6">
        <f t="shared" si="15"/>
        <v>1</v>
      </c>
      <c r="R218" s="20"/>
    </row>
    <row r="219" spans="1:18" x14ac:dyDescent="0.25">
      <c r="A219" s="6">
        <v>0</v>
      </c>
      <c r="B219" s="1">
        <v>42379</v>
      </c>
      <c r="C219" s="2">
        <f>IF([2]Analysis!AG219="Data Error","Data Error",[2]Analysis!AI219*C$1)</f>
        <v>0</v>
      </c>
      <c r="D219" s="2"/>
      <c r="E219" s="3">
        <f>IF(C219="Data Error","Data Error",INDEX('[2]BAAL Adj Cap'!$CB$65:$CY$72,MONTH($B219),$A219+1))</f>
        <v>0</v>
      </c>
      <c r="F219" s="3"/>
      <c r="G219" s="31">
        <f t="shared" si="12"/>
        <v>0</v>
      </c>
      <c r="H219" s="31"/>
      <c r="I219" s="23">
        <f t="shared" si="13"/>
        <v>0</v>
      </c>
      <c r="J219" s="23"/>
      <c r="K219" s="7">
        <f t="shared" si="14"/>
        <v>0</v>
      </c>
      <c r="M219" s="20">
        <f>IF(C219="Data Error","Data Error",IF(C219&lt;=K219,0,1-IFERROR(INDEX(BAAL!$C:$D,MATCH(ROUNDUP(C219-K219,0),BAAL!$B:$B,0),MATCH(LEFT(M$2,4),BAAL!$C$2:$D$2,0)),0)))</f>
        <v>0</v>
      </c>
      <c r="N219" s="20"/>
      <c r="O219" s="26"/>
      <c r="P219" s="26"/>
      <c r="Q219" s="6">
        <f t="shared" si="15"/>
        <v>1</v>
      </c>
      <c r="R219" s="20"/>
    </row>
    <row r="220" spans="1:18" x14ac:dyDescent="0.25">
      <c r="A220" s="6">
        <v>1</v>
      </c>
      <c r="B220" s="4">
        <v>42379.041666666664</v>
      </c>
      <c r="C220" s="2">
        <f>IF([2]Analysis!AG220="Data Error","Data Error",[2]Analysis!AI220*C$1)</f>
        <v>0</v>
      </c>
      <c r="D220" s="2"/>
      <c r="E220" s="3">
        <f>IF(C220="Data Error","Data Error",INDEX('[2]BAAL Adj Cap'!$CB$65:$CY$72,MONTH($B220),$A220+1))</f>
        <v>0</v>
      </c>
      <c r="F220" s="3"/>
      <c r="G220" s="31">
        <f t="shared" si="12"/>
        <v>0</v>
      </c>
      <c r="H220" s="31"/>
      <c r="I220" s="23">
        <f t="shared" si="13"/>
        <v>0</v>
      </c>
      <c r="J220" s="23"/>
      <c r="K220" s="7">
        <f t="shared" si="14"/>
        <v>0</v>
      </c>
      <c r="M220" s="20">
        <f>IF(C220="Data Error","Data Error",IF(C220&lt;=K220,0,1-IFERROR(INDEX(BAAL!$C:$D,MATCH(ROUNDUP(C220-K220,0),BAAL!$B:$B,0),MATCH(LEFT(M$2,4),BAAL!$C$2:$D$2,0)),0)))</f>
        <v>0</v>
      </c>
      <c r="N220" s="20"/>
      <c r="O220" s="26"/>
      <c r="P220" s="26"/>
      <c r="Q220" s="6">
        <f t="shared" si="15"/>
        <v>1</v>
      </c>
      <c r="R220" s="20"/>
    </row>
    <row r="221" spans="1:18" x14ac:dyDescent="0.25">
      <c r="A221" s="6">
        <v>2</v>
      </c>
      <c r="B221" s="4">
        <v>42379.083333333336</v>
      </c>
      <c r="C221" s="2">
        <f>IF([2]Analysis!AG221="Data Error","Data Error",[2]Analysis!AI221*C$1)</f>
        <v>0</v>
      </c>
      <c r="D221" s="2"/>
      <c r="E221" s="3">
        <f>IF(C221="Data Error","Data Error",INDEX('[2]BAAL Adj Cap'!$CB$65:$CY$72,MONTH($B221),$A221+1))</f>
        <v>0</v>
      </c>
      <c r="F221" s="3"/>
      <c r="G221" s="31">
        <f t="shared" si="12"/>
        <v>0</v>
      </c>
      <c r="H221" s="31"/>
      <c r="I221" s="23">
        <f t="shared" si="13"/>
        <v>0</v>
      </c>
      <c r="J221" s="23"/>
      <c r="K221" s="7">
        <f t="shared" si="14"/>
        <v>0</v>
      </c>
      <c r="M221" s="20">
        <f>IF(C221="Data Error","Data Error",IF(C221&lt;=K221,0,1-IFERROR(INDEX(BAAL!$C:$D,MATCH(ROUNDUP(C221-K221,0),BAAL!$B:$B,0),MATCH(LEFT(M$2,4),BAAL!$C$2:$D$2,0)),0)))</f>
        <v>0</v>
      </c>
      <c r="N221" s="20"/>
      <c r="O221" s="26"/>
      <c r="P221" s="26"/>
      <c r="Q221" s="6">
        <f t="shared" si="15"/>
        <v>1</v>
      </c>
      <c r="R221" s="20"/>
    </row>
    <row r="222" spans="1:18" x14ac:dyDescent="0.25">
      <c r="A222" s="6">
        <v>3</v>
      </c>
      <c r="B222" s="4">
        <v>42379.125</v>
      </c>
      <c r="C222" s="2">
        <f>IF([2]Analysis!AG222="Data Error","Data Error",[2]Analysis!AI222*C$1)</f>
        <v>0</v>
      </c>
      <c r="D222" s="2"/>
      <c r="E222" s="3">
        <f>IF(C222="Data Error","Data Error",INDEX('[2]BAAL Adj Cap'!$CB$65:$CY$72,MONTH($B222),$A222+1))</f>
        <v>0</v>
      </c>
      <c r="F222" s="3"/>
      <c r="G222" s="31">
        <f t="shared" si="12"/>
        <v>0</v>
      </c>
      <c r="H222" s="31"/>
      <c r="I222" s="23">
        <f t="shared" si="13"/>
        <v>0</v>
      </c>
      <c r="J222" s="23"/>
      <c r="K222" s="7">
        <f t="shared" si="14"/>
        <v>0</v>
      </c>
      <c r="M222" s="20">
        <f>IF(C222="Data Error","Data Error",IF(C222&lt;=K222,0,1-IFERROR(INDEX(BAAL!$C:$D,MATCH(ROUNDUP(C222-K222,0),BAAL!$B:$B,0),MATCH(LEFT(M$2,4),BAAL!$C$2:$D$2,0)),0)))</f>
        <v>0</v>
      </c>
      <c r="N222" s="20"/>
      <c r="O222" s="26"/>
      <c r="P222" s="26"/>
      <c r="Q222" s="6">
        <f t="shared" si="15"/>
        <v>1</v>
      </c>
      <c r="R222" s="20"/>
    </row>
    <row r="223" spans="1:18" x14ac:dyDescent="0.25">
      <c r="A223" s="6">
        <v>4</v>
      </c>
      <c r="B223" s="4">
        <v>42379.166666666664</v>
      </c>
      <c r="C223" s="2">
        <f>IF([2]Analysis!AG223="Data Error","Data Error",[2]Analysis!AI223*C$1)</f>
        <v>0</v>
      </c>
      <c r="D223" s="2"/>
      <c r="E223" s="3">
        <f>IF(C223="Data Error","Data Error",INDEX('[2]BAAL Adj Cap'!$CB$65:$CY$72,MONTH($B223),$A223+1))</f>
        <v>0</v>
      </c>
      <c r="F223" s="3"/>
      <c r="G223" s="31">
        <f t="shared" si="12"/>
        <v>0</v>
      </c>
      <c r="H223" s="31"/>
      <c r="I223" s="23">
        <f t="shared" si="13"/>
        <v>0</v>
      </c>
      <c r="J223" s="23"/>
      <c r="K223" s="7">
        <f t="shared" si="14"/>
        <v>0</v>
      </c>
      <c r="M223" s="20">
        <f>IF(C223="Data Error","Data Error",IF(C223&lt;=K223,0,1-IFERROR(INDEX(BAAL!$C:$D,MATCH(ROUNDUP(C223-K223,0),BAAL!$B:$B,0),MATCH(LEFT(M$2,4),BAAL!$C$2:$D$2,0)),0)))</f>
        <v>0</v>
      </c>
      <c r="N223" s="20"/>
      <c r="O223" s="26"/>
      <c r="P223" s="26"/>
      <c r="Q223" s="6">
        <f t="shared" si="15"/>
        <v>1</v>
      </c>
      <c r="R223" s="20"/>
    </row>
    <row r="224" spans="1:18" x14ac:dyDescent="0.25">
      <c r="A224" s="6">
        <v>5</v>
      </c>
      <c r="B224" s="4">
        <v>42379.208333333336</v>
      </c>
      <c r="C224" s="2">
        <f>IF([2]Analysis!AG224="Data Error","Data Error",[2]Analysis!AI224*C$1)</f>
        <v>0</v>
      </c>
      <c r="D224" s="2"/>
      <c r="E224" s="3">
        <f>IF(C224="Data Error","Data Error",INDEX('[2]BAAL Adj Cap'!$CB$65:$CY$72,MONTH($B224),$A224+1))</f>
        <v>0</v>
      </c>
      <c r="F224" s="3"/>
      <c r="G224" s="31">
        <f t="shared" si="12"/>
        <v>0</v>
      </c>
      <c r="H224" s="31"/>
      <c r="I224" s="23">
        <f t="shared" si="13"/>
        <v>0</v>
      </c>
      <c r="J224" s="23"/>
      <c r="K224" s="7">
        <f t="shared" si="14"/>
        <v>0</v>
      </c>
      <c r="M224" s="20">
        <f>IF(C224="Data Error","Data Error",IF(C224&lt;=K224,0,1-IFERROR(INDEX(BAAL!$C:$D,MATCH(ROUNDUP(C224-K224,0),BAAL!$B:$B,0),MATCH(LEFT(M$2,4),BAAL!$C$2:$D$2,0)),0)))</f>
        <v>0</v>
      </c>
      <c r="N224" s="20"/>
      <c r="O224" s="26"/>
      <c r="P224" s="26"/>
      <c r="Q224" s="6">
        <f t="shared" si="15"/>
        <v>1</v>
      </c>
      <c r="R224" s="20"/>
    </row>
    <row r="225" spans="1:18" x14ac:dyDescent="0.25">
      <c r="A225" s="6">
        <v>6</v>
      </c>
      <c r="B225" s="4">
        <v>42379.25</v>
      </c>
      <c r="C225" s="2">
        <f>IF([2]Analysis!AG225="Data Error","Data Error",[2]Analysis!AI225*C$1)</f>
        <v>5.5470995104223965E-2</v>
      </c>
      <c r="D225" s="2"/>
      <c r="E225" s="3">
        <f>IF(C225="Data Error","Data Error",INDEX('[2]BAAL Adj Cap'!$CB$65:$CY$72,MONTH($B225),$A225+1))</f>
        <v>4.4999999999999998E-2</v>
      </c>
      <c r="F225" s="3"/>
      <c r="G225" s="31">
        <f t="shared" si="12"/>
        <v>5.794529004895776</v>
      </c>
      <c r="H225" s="31"/>
      <c r="I225" s="23">
        <f t="shared" si="13"/>
        <v>4.4999999999999998E-2</v>
      </c>
      <c r="J225" s="23"/>
      <c r="K225" s="7">
        <f t="shared" si="14"/>
        <v>5.85</v>
      </c>
      <c r="M225" s="20">
        <f>IF(C225="Data Error","Data Error",IF(C225&lt;=K225,0,1-IFERROR(INDEX(BAAL!$C:$D,MATCH(ROUNDUP(C225-K225,0),BAAL!$B:$B,0),MATCH(LEFT(M$2,4),BAAL!$C$2:$D$2,0)),0)))</f>
        <v>0</v>
      </c>
      <c r="N225" s="20"/>
      <c r="O225" s="26"/>
      <c r="P225" s="26"/>
      <c r="Q225" s="6">
        <f t="shared" si="15"/>
        <v>1</v>
      </c>
      <c r="R225" s="20"/>
    </row>
    <row r="226" spans="1:18" x14ac:dyDescent="0.25">
      <c r="A226" s="6">
        <v>7</v>
      </c>
      <c r="B226" s="4">
        <v>42379.291666666664</v>
      </c>
      <c r="C226" s="2">
        <f>IF([2]Analysis!AG226="Data Error","Data Error",[2]Analysis!AI226*C$1)</f>
        <v>10.274066862714763</v>
      </c>
      <c r="D226" s="2"/>
      <c r="E226" s="3">
        <f>IF(C226="Data Error","Data Error",INDEX('[2]BAAL Adj Cap'!$CB$65:$CY$72,MONTH($B226),$A226+1))</f>
        <v>0.28874999999999995</v>
      </c>
      <c r="F226" s="3"/>
      <c r="G226" s="31">
        <f t="shared" si="12"/>
        <v>27.263433137285233</v>
      </c>
      <c r="H226" s="31"/>
      <c r="I226" s="23">
        <f t="shared" si="13"/>
        <v>0.28874999999999995</v>
      </c>
      <c r="J226" s="23"/>
      <c r="K226" s="7">
        <f t="shared" si="14"/>
        <v>28.990000000000009</v>
      </c>
      <c r="M226" s="20">
        <f>IF(C226="Data Error","Data Error",IF(C226&lt;=K226,0,1-IFERROR(INDEX(BAAL!$C:$D,MATCH(ROUNDUP(C226-K226,0),BAAL!$B:$B,0),MATCH(LEFT(M$2,4),BAAL!$C$2:$D$2,0)),0)))</f>
        <v>0</v>
      </c>
      <c r="N226" s="20"/>
      <c r="O226" s="26"/>
      <c r="P226" s="26"/>
      <c r="Q226" s="6">
        <f t="shared" si="15"/>
        <v>1</v>
      </c>
      <c r="R226" s="20"/>
    </row>
    <row r="227" spans="1:18" x14ac:dyDescent="0.25">
      <c r="A227" s="6">
        <v>8</v>
      </c>
      <c r="B227" s="4">
        <v>42379.333333333336</v>
      </c>
      <c r="C227" s="2">
        <f>IF([2]Analysis!AG227="Data Error","Data Error",[2]Analysis!AI227*C$1)</f>
        <v>2.0041913385124999</v>
      </c>
      <c r="D227" s="2"/>
      <c r="E227" s="3">
        <f>IF(C227="Data Error","Data Error",INDEX('[2]BAAL Adj Cap'!$CB$65:$CY$72,MONTH($B227),$A227+1))</f>
        <v>0.72</v>
      </c>
      <c r="F227" s="3"/>
      <c r="G227" s="31">
        <f t="shared" si="12"/>
        <v>91.595808661487496</v>
      </c>
      <c r="H227" s="31"/>
      <c r="I227" s="23">
        <f t="shared" si="13"/>
        <v>0.72</v>
      </c>
      <c r="J227" s="23"/>
      <c r="K227" s="7">
        <f t="shared" si="14"/>
        <v>28.990000000000009</v>
      </c>
      <c r="M227" s="20">
        <f>IF(C227="Data Error","Data Error",IF(C227&lt;=K227,0,1-IFERROR(INDEX(BAAL!$C:$D,MATCH(ROUNDUP(C227-K227,0),BAAL!$B:$B,0),MATCH(LEFT(M$2,4),BAAL!$C$2:$D$2,0)),0)))</f>
        <v>0</v>
      </c>
      <c r="N227" s="20"/>
      <c r="O227" s="26"/>
      <c r="P227" s="26"/>
      <c r="Q227" s="6">
        <f t="shared" si="15"/>
        <v>1</v>
      </c>
      <c r="R227" s="20"/>
    </row>
    <row r="228" spans="1:18" x14ac:dyDescent="0.25">
      <c r="A228" s="6">
        <v>9</v>
      </c>
      <c r="B228" s="4">
        <v>42379.375</v>
      </c>
      <c r="C228" s="2">
        <f>IF([2]Analysis!AG228="Data Error","Data Error",[2]Analysis!AI228*C$1)</f>
        <v>0.65800374989191124</v>
      </c>
      <c r="D228" s="2"/>
      <c r="E228" s="3">
        <f>IF(C228="Data Error","Data Error",INDEX('[2]BAAL Adj Cap'!$CB$65:$CY$72,MONTH($B228),$A228+1))</f>
        <v>0.97</v>
      </c>
      <c r="F228" s="3"/>
      <c r="G228" s="31">
        <f t="shared" si="12"/>
        <v>125.44199625010808</v>
      </c>
      <c r="H228" s="31"/>
      <c r="I228" s="23">
        <f t="shared" si="13"/>
        <v>0.97</v>
      </c>
      <c r="J228" s="23"/>
      <c r="K228" s="7">
        <f t="shared" si="14"/>
        <v>28.990000000000009</v>
      </c>
      <c r="M228" s="20">
        <f>IF(C228="Data Error","Data Error",IF(C228&lt;=K228,0,1-IFERROR(INDEX(BAAL!$C:$D,MATCH(ROUNDUP(C228-K228,0),BAAL!$B:$B,0),MATCH(LEFT(M$2,4),BAAL!$C$2:$D$2,0)),0)))</f>
        <v>0</v>
      </c>
      <c r="N228" s="20"/>
      <c r="O228" s="26"/>
      <c r="P228" s="26"/>
      <c r="Q228" s="6">
        <f t="shared" si="15"/>
        <v>1</v>
      </c>
      <c r="R228" s="20"/>
    </row>
    <row r="229" spans="1:18" x14ac:dyDescent="0.25">
      <c r="A229" s="6">
        <v>10</v>
      </c>
      <c r="B229" s="4">
        <v>42379.416666666664</v>
      </c>
      <c r="C229" s="2">
        <f>IF([2]Analysis!AG229="Data Error","Data Error",[2]Analysis!AI229*C$1)</f>
        <v>0</v>
      </c>
      <c r="D229" s="2"/>
      <c r="E229" s="3">
        <f>IF(C229="Data Error","Data Error",INDEX('[2]BAAL Adj Cap'!$CB$65:$CY$72,MONTH($B229),$A229+1))</f>
        <v>0.91374999999999995</v>
      </c>
      <c r="F229" s="3"/>
      <c r="G229" s="31">
        <f t="shared" si="12"/>
        <v>118.78749999999999</v>
      </c>
      <c r="H229" s="31"/>
      <c r="I229" s="23">
        <f t="shared" si="13"/>
        <v>0.91374999999999995</v>
      </c>
      <c r="J229" s="23"/>
      <c r="K229" s="7">
        <f t="shared" si="14"/>
        <v>28.990000000000009</v>
      </c>
      <c r="M229" s="20">
        <f>IF(C229="Data Error","Data Error",IF(C229&lt;=K229,0,1-IFERROR(INDEX(BAAL!$C:$D,MATCH(ROUNDUP(C229-K229,0),BAAL!$B:$B,0),MATCH(LEFT(M$2,4),BAAL!$C$2:$D$2,0)),0)))</f>
        <v>0</v>
      </c>
      <c r="N229" s="20"/>
      <c r="O229" s="26"/>
      <c r="P229" s="26"/>
      <c r="Q229" s="6">
        <f t="shared" si="15"/>
        <v>1</v>
      </c>
      <c r="R229" s="20"/>
    </row>
    <row r="230" spans="1:18" x14ac:dyDescent="0.25">
      <c r="A230" s="6">
        <v>11</v>
      </c>
      <c r="B230" s="4">
        <v>42379.458333333336</v>
      </c>
      <c r="C230" s="2">
        <f>IF([2]Analysis!AG230="Data Error","Data Error",[2]Analysis!AI230*C$1)</f>
        <v>2.2537346888603036</v>
      </c>
      <c r="D230" s="2"/>
      <c r="E230" s="3">
        <f>IF(C230="Data Error","Data Error",INDEX('[2]BAAL Adj Cap'!$CB$65:$CY$72,MONTH($B230),$A230+1))</f>
        <v>0.84250000000000003</v>
      </c>
      <c r="F230" s="3"/>
      <c r="G230" s="31">
        <f t="shared" si="12"/>
        <v>107.2712653111397</v>
      </c>
      <c r="H230" s="31"/>
      <c r="I230" s="23">
        <f t="shared" si="13"/>
        <v>0.84250000000000003</v>
      </c>
      <c r="J230" s="23"/>
      <c r="K230" s="7">
        <f t="shared" si="14"/>
        <v>28.990000000000009</v>
      </c>
      <c r="M230" s="20">
        <f>IF(C230="Data Error","Data Error",IF(C230&lt;=K230,0,1-IFERROR(INDEX(BAAL!$C:$D,MATCH(ROUNDUP(C230-K230,0),BAAL!$B:$B,0),MATCH(LEFT(M$2,4),BAAL!$C$2:$D$2,0)),0)))</f>
        <v>0</v>
      </c>
      <c r="N230" s="20"/>
      <c r="O230" s="26"/>
      <c r="P230" s="26"/>
      <c r="Q230" s="6">
        <f t="shared" si="15"/>
        <v>1</v>
      </c>
      <c r="R230" s="20"/>
    </row>
    <row r="231" spans="1:18" x14ac:dyDescent="0.25">
      <c r="A231" s="6">
        <v>12</v>
      </c>
      <c r="B231" s="4">
        <v>42379.5</v>
      </c>
      <c r="C231" s="2">
        <f>IF([2]Analysis!AG231="Data Error","Data Error",[2]Analysis!AI231*C$1)</f>
        <v>0</v>
      </c>
      <c r="D231" s="2"/>
      <c r="E231" s="3">
        <f>IF(C231="Data Error","Data Error",INDEX('[2]BAAL Adj Cap'!$CB$65:$CY$72,MONTH($B231),$A231+1))</f>
        <v>0.89124999999999999</v>
      </c>
      <c r="F231" s="3"/>
      <c r="G231" s="31">
        <f t="shared" si="12"/>
        <v>115.8625</v>
      </c>
      <c r="H231" s="31"/>
      <c r="I231" s="23">
        <f t="shared" si="13"/>
        <v>0.89124999999999999</v>
      </c>
      <c r="J231" s="23"/>
      <c r="K231" s="7">
        <f t="shared" si="14"/>
        <v>28.990000000000009</v>
      </c>
      <c r="M231" s="20">
        <f>IF(C231="Data Error","Data Error",IF(C231&lt;=K231,0,1-IFERROR(INDEX(BAAL!$C:$D,MATCH(ROUNDUP(C231-K231,0),BAAL!$B:$B,0),MATCH(LEFT(M$2,4),BAAL!$C$2:$D$2,0)),0)))</f>
        <v>0</v>
      </c>
      <c r="N231" s="20"/>
      <c r="O231" s="26"/>
      <c r="P231" s="26"/>
      <c r="Q231" s="6">
        <f t="shared" si="15"/>
        <v>1</v>
      </c>
      <c r="R231" s="20"/>
    </row>
    <row r="232" spans="1:18" x14ac:dyDescent="0.25">
      <c r="A232" s="6">
        <v>13</v>
      </c>
      <c r="B232" s="4">
        <v>42379.541666666664</v>
      </c>
      <c r="C232" s="2">
        <f>IF([2]Analysis!AG232="Data Error","Data Error",[2]Analysis!AI232*C$1)</f>
        <v>1.9776730104214404</v>
      </c>
      <c r="D232" s="2"/>
      <c r="E232" s="3">
        <f>IF(C232="Data Error","Data Error",INDEX('[2]BAAL Adj Cap'!$CB$65:$CY$72,MONTH($B232),$A232+1))</f>
        <v>0.96</v>
      </c>
      <c r="F232" s="3"/>
      <c r="G232" s="31">
        <f t="shared" si="12"/>
        <v>122.82232698957856</v>
      </c>
      <c r="H232" s="31"/>
      <c r="I232" s="23">
        <f t="shared" si="13"/>
        <v>0.96</v>
      </c>
      <c r="J232" s="23"/>
      <c r="K232" s="7">
        <f t="shared" si="14"/>
        <v>28.990000000000009</v>
      </c>
      <c r="M232" s="20">
        <f>IF(C232="Data Error","Data Error",IF(C232&lt;=K232,0,1-IFERROR(INDEX(BAAL!$C:$D,MATCH(ROUNDUP(C232-K232,0),BAAL!$B:$B,0),MATCH(LEFT(M$2,4),BAAL!$C$2:$D$2,0)),0)))</f>
        <v>0</v>
      </c>
      <c r="N232" s="20"/>
      <c r="O232" s="26"/>
      <c r="P232" s="26"/>
      <c r="Q232" s="6">
        <f t="shared" si="15"/>
        <v>1</v>
      </c>
      <c r="R232" s="20"/>
    </row>
    <row r="233" spans="1:18" x14ac:dyDescent="0.25">
      <c r="A233" s="6">
        <v>14</v>
      </c>
      <c r="B233" s="4">
        <v>42379.583333333336</v>
      </c>
      <c r="C233" s="2">
        <f>IF([2]Analysis!AG233="Data Error","Data Error",[2]Analysis!AI233*C$1)</f>
        <v>48.273726819701608</v>
      </c>
      <c r="D233" s="2"/>
      <c r="E233" s="3">
        <f>IF(C233="Data Error","Data Error",INDEX('[2]BAAL Adj Cap'!$CB$65:$CY$72,MONTH($B233),$A233+1))</f>
        <v>0.91625000000000001</v>
      </c>
      <c r="F233" s="3"/>
      <c r="G233" s="31">
        <f t="shared" si="12"/>
        <v>70.838773180298389</v>
      </c>
      <c r="H233" s="31"/>
      <c r="I233" s="23">
        <f t="shared" si="13"/>
        <v>0.91625000000000001</v>
      </c>
      <c r="J233" s="23"/>
      <c r="K233" s="7">
        <f t="shared" si="14"/>
        <v>28.990000000000009</v>
      </c>
      <c r="M233" s="20">
        <f>IF(C233="Data Error","Data Error",IF(C233&lt;=K233,0,1-IFERROR(INDEX(BAAL!$C:$D,MATCH(ROUNDUP(C233-K233,0),BAAL!$B:$B,0),MATCH(LEFT(M$2,4),BAAL!$C$2:$D$2,0)),0)))</f>
        <v>4.0000000000000036E-3</v>
      </c>
      <c r="N233" s="20"/>
      <c r="O233" s="26"/>
      <c r="P233" s="26"/>
      <c r="Q233" s="6">
        <f t="shared" si="15"/>
        <v>1</v>
      </c>
      <c r="R233" s="20"/>
    </row>
    <row r="234" spans="1:18" x14ac:dyDescent="0.25">
      <c r="A234" s="6">
        <v>15</v>
      </c>
      <c r="B234" s="4">
        <v>42379.625</v>
      </c>
      <c r="C234" s="2">
        <f>IF([2]Analysis!AG234="Data Error","Data Error",[2]Analysis!AI234*C$1)</f>
        <v>36.877367800791674</v>
      </c>
      <c r="D234" s="2"/>
      <c r="E234" s="3">
        <f>IF(C234="Data Error","Data Error",INDEX('[2]BAAL Adj Cap'!$CB$65:$CY$72,MONTH($B234),$A234+1))</f>
        <v>0.75875000000000004</v>
      </c>
      <c r="F234" s="3"/>
      <c r="G234" s="31">
        <f t="shared" si="12"/>
        <v>61.760132199208329</v>
      </c>
      <c r="H234" s="31"/>
      <c r="I234" s="23">
        <f t="shared" si="13"/>
        <v>0.75875000000000004</v>
      </c>
      <c r="J234" s="23"/>
      <c r="K234" s="7">
        <f t="shared" si="14"/>
        <v>28.990000000000009</v>
      </c>
      <c r="M234" s="20">
        <f>IF(C234="Data Error","Data Error",IF(C234&lt;=K234,0,1-IFERROR(INDEX(BAAL!$C:$D,MATCH(ROUNDUP(C234-K234,0),BAAL!$B:$B,0),MATCH(LEFT(M$2,4),BAAL!$C$2:$D$2,0)),0)))</f>
        <v>1.0000000000000009E-3</v>
      </c>
      <c r="N234" s="20"/>
      <c r="O234" s="26"/>
      <c r="P234" s="26"/>
      <c r="Q234" s="6">
        <f t="shared" si="15"/>
        <v>1</v>
      </c>
      <c r="R234" s="20"/>
    </row>
    <row r="235" spans="1:18" x14ac:dyDescent="0.25">
      <c r="A235" s="6">
        <v>16</v>
      </c>
      <c r="B235" s="4">
        <v>42379.666666666664</v>
      </c>
      <c r="C235" s="2">
        <f>IF([2]Analysis!AG235="Data Error","Data Error",[2]Analysis!AI235*C$1)</f>
        <v>0</v>
      </c>
      <c r="D235" s="2"/>
      <c r="E235" s="3">
        <f>IF(C235="Data Error","Data Error",INDEX('[2]BAAL Adj Cap'!$CB$65:$CY$72,MONTH($B235),$A235+1))</f>
        <v>0.35499999999999998</v>
      </c>
      <c r="F235" s="3"/>
      <c r="G235" s="31">
        <f t="shared" si="12"/>
        <v>46.15</v>
      </c>
      <c r="H235" s="31"/>
      <c r="I235" s="23">
        <f t="shared" si="13"/>
        <v>0.35499999999999998</v>
      </c>
      <c r="J235" s="23"/>
      <c r="K235" s="7">
        <f t="shared" si="14"/>
        <v>28.990000000000009</v>
      </c>
      <c r="M235" s="20">
        <f>IF(C235="Data Error","Data Error",IF(C235&lt;=K235,0,1-IFERROR(INDEX(BAAL!$C:$D,MATCH(ROUNDUP(C235-K235,0),BAAL!$B:$B,0),MATCH(LEFT(M$2,4),BAAL!$C$2:$D$2,0)),0)))</f>
        <v>0</v>
      </c>
      <c r="N235" s="20"/>
      <c r="O235" s="26"/>
      <c r="P235" s="26"/>
      <c r="Q235" s="6">
        <f t="shared" si="15"/>
        <v>1</v>
      </c>
      <c r="R235" s="20"/>
    </row>
    <row r="236" spans="1:18" x14ac:dyDescent="0.25">
      <c r="A236" s="6">
        <v>17</v>
      </c>
      <c r="B236" s="4">
        <v>42379.708333333336</v>
      </c>
      <c r="C236" s="2">
        <f>IF([2]Analysis!AG236="Data Error","Data Error",[2]Analysis!AI236*C$1)</f>
        <v>1.1252411167411631</v>
      </c>
      <c r="D236" s="2"/>
      <c r="E236" s="3">
        <f>IF(C236="Data Error","Data Error",INDEX('[2]BAAL Adj Cap'!$CB$65:$CY$72,MONTH($B236),$A236+1))</f>
        <v>0.06</v>
      </c>
      <c r="F236" s="3"/>
      <c r="G236" s="31">
        <f t="shared" si="12"/>
        <v>6.6747588832588365</v>
      </c>
      <c r="H236" s="31"/>
      <c r="I236" s="23">
        <f t="shared" si="13"/>
        <v>0.06</v>
      </c>
      <c r="J236" s="23"/>
      <c r="K236" s="7">
        <f t="shared" si="14"/>
        <v>7.8</v>
      </c>
      <c r="M236" s="20">
        <f>IF(C236="Data Error","Data Error",IF(C236&lt;=K236,0,1-IFERROR(INDEX(BAAL!$C:$D,MATCH(ROUNDUP(C236-K236,0),BAAL!$B:$B,0),MATCH(LEFT(M$2,4),BAAL!$C$2:$D$2,0)),0)))</f>
        <v>0</v>
      </c>
      <c r="N236" s="20"/>
      <c r="O236" s="26"/>
      <c r="P236" s="26"/>
      <c r="Q236" s="6">
        <f t="shared" si="15"/>
        <v>1</v>
      </c>
      <c r="R236" s="20"/>
    </row>
    <row r="237" spans="1:18" x14ac:dyDescent="0.25">
      <c r="A237" s="6">
        <v>18</v>
      </c>
      <c r="B237" s="4">
        <v>42379.75</v>
      </c>
      <c r="C237" s="2">
        <f>IF([2]Analysis!AG237="Data Error","Data Error",[2]Analysis!AI237*C$1)</f>
        <v>0</v>
      </c>
      <c r="D237" s="2"/>
      <c r="E237" s="3">
        <f>IF(C237="Data Error","Data Error",INDEX('[2]BAAL Adj Cap'!$CB$65:$CY$72,MONTH($B237),$A237+1))</f>
        <v>0</v>
      </c>
      <c r="F237" s="3"/>
      <c r="G237" s="31">
        <f t="shared" si="12"/>
        <v>0</v>
      </c>
      <c r="H237" s="31"/>
      <c r="I237" s="23">
        <f t="shared" si="13"/>
        <v>0</v>
      </c>
      <c r="J237" s="23"/>
      <c r="K237" s="7">
        <f t="shared" si="14"/>
        <v>0</v>
      </c>
      <c r="M237" s="20">
        <f>IF(C237="Data Error","Data Error",IF(C237&lt;=K237,0,1-IFERROR(INDEX(BAAL!$C:$D,MATCH(ROUNDUP(C237-K237,0),BAAL!$B:$B,0),MATCH(LEFT(M$2,4),BAAL!$C$2:$D$2,0)),0)))</f>
        <v>0</v>
      </c>
      <c r="N237" s="20"/>
      <c r="O237" s="26"/>
      <c r="P237" s="26"/>
      <c r="Q237" s="6">
        <f t="shared" si="15"/>
        <v>1</v>
      </c>
      <c r="R237" s="20"/>
    </row>
    <row r="238" spans="1:18" x14ac:dyDescent="0.25">
      <c r="A238" s="6">
        <v>19</v>
      </c>
      <c r="B238" s="4">
        <v>42379.791666666664</v>
      </c>
      <c r="C238" s="2">
        <f>IF([2]Analysis!AG238="Data Error","Data Error",[2]Analysis!AI238*C$1)</f>
        <v>0</v>
      </c>
      <c r="D238" s="2"/>
      <c r="E238" s="3">
        <f>IF(C238="Data Error","Data Error",INDEX('[2]BAAL Adj Cap'!$CB$65:$CY$72,MONTH($B238),$A238+1))</f>
        <v>0</v>
      </c>
      <c r="F238" s="3"/>
      <c r="G238" s="31">
        <f t="shared" si="12"/>
        <v>0</v>
      </c>
      <c r="H238" s="31"/>
      <c r="I238" s="23">
        <f t="shared" si="13"/>
        <v>0</v>
      </c>
      <c r="J238" s="23"/>
      <c r="K238" s="7">
        <f t="shared" si="14"/>
        <v>0</v>
      </c>
      <c r="M238" s="20">
        <f>IF(C238="Data Error","Data Error",IF(C238&lt;=K238,0,1-IFERROR(INDEX(BAAL!$C:$D,MATCH(ROUNDUP(C238-K238,0),BAAL!$B:$B,0),MATCH(LEFT(M$2,4),BAAL!$C$2:$D$2,0)),0)))</f>
        <v>0</v>
      </c>
      <c r="N238" s="20"/>
      <c r="O238" s="26"/>
      <c r="P238" s="26"/>
      <c r="Q238" s="6">
        <f t="shared" si="15"/>
        <v>1</v>
      </c>
      <c r="R238" s="20"/>
    </row>
    <row r="239" spans="1:18" x14ac:dyDescent="0.25">
      <c r="A239" s="6">
        <v>20</v>
      </c>
      <c r="B239" s="4">
        <v>42379.833333333336</v>
      </c>
      <c r="C239" s="2">
        <f>IF([2]Analysis!AG239="Data Error","Data Error",[2]Analysis!AI239*C$1)</f>
        <v>0</v>
      </c>
      <c r="D239" s="2"/>
      <c r="E239" s="3">
        <f>IF(C239="Data Error","Data Error",INDEX('[2]BAAL Adj Cap'!$CB$65:$CY$72,MONTH($B239),$A239+1))</f>
        <v>0</v>
      </c>
      <c r="F239" s="3"/>
      <c r="G239" s="31">
        <f t="shared" si="12"/>
        <v>0</v>
      </c>
      <c r="H239" s="31"/>
      <c r="I239" s="23">
        <f t="shared" si="13"/>
        <v>0</v>
      </c>
      <c r="J239" s="23"/>
      <c r="K239" s="7">
        <f t="shared" si="14"/>
        <v>0</v>
      </c>
      <c r="M239" s="20">
        <f>IF(C239="Data Error","Data Error",IF(C239&lt;=K239,0,1-IFERROR(INDEX(BAAL!$C:$D,MATCH(ROUNDUP(C239-K239,0),BAAL!$B:$B,0),MATCH(LEFT(M$2,4),BAAL!$C$2:$D$2,0)),0)))</f>
        <v>0</v>
      </c>
      <c r="N239" s="20"/>
      <c r="O239" s="26"/>
      <c r="P239" s="26"/>
      <c r="Q239" s="6">
        <f t="shared" si="15"/>
        <v>1</v>
      </c>
      <c r="R239" s="20"/>
    </row>
    <row r="240" spans="1:18" x14ac:dyDescent="0.25">
      <c r="A240" s="6">
        <v>21</v>
      </c>
      <c r="B240" s="4">
        <v>42379.875</v>
      </c>
      <c r="C240" s="2">
        <f>IF([2]Analysis!AG240="Data Error","Data Error",[2]Analysis!AI240*C$1)</f>
        <v>0</v>
      </c>
      <c r="D240" s="2"/>
      <c r="E240" s="3">
        <f>IF(C240="Data Error","Data Error",INDEX('[2]BAAL Adj Cap'!$CB$65:$CY$72,MONTH($B240),$A240+1))</f>
        <v>0</v>
      </c>
      <c r="F240" s="3"/>
      <c r="G240" s="31">
        <f t="shared" si="12"/>
        <v>0</v>
      </c>
      <c r="H240" s="31"/>
      <c r="I240" s="23">
        <f t="shared" si="13"/>
        <v>0</v>
      </c>
      <c r="J240" s="23"/>
      <c r="K240" s="7">
        <f t="shared" si="14"/>
        <v>0</v>
      </c>
      <c r="M240" s="20">
        <f>IF(C240="Data Error","Data Error",IF(C240&lt;=K240,0,1-IFERROR(INDEX(BAAL!$C:$D,MATCH(ROUNDUP(C240-K240,0),BAAL!$B:$B,0),MATCH(LEFT(M$2,4),BAAL!$C$2:$D$2,0)),0)))</f>
        <v>0</v>
      </c>
      <c r="N240" s="20"/>
      <c r="O240" s="26"/>
      <c r="P240" s="26"/>
      <c r="Q240" s="6">
        <f t="shared" si="15"/>
        <v>1</v>
      </c>
      <c r="R240" s="20"/>
    </row>
    <row r="241" spans="1:18" x14ac:dyDescent="0.25">
      <c r="A241" s="6">
        <v>22</v>
      </c>
      <c r="B241" s="4">
        <v>42379.916666666664</v>
      </c>
      <c r="C241" s="2">
        <f>IF([2]Analysis!AG241="Data Error","Data Error",[2]Analysis!AI241*C$1)</f>
        <v>0</v>
      </c>
      <c r="D241" s="2"/>
      <c r="E241" s="3">
        <f>IF(C241="Data Error","Data Error",INDEX('[2]BAAL Adj Cap'!$CB$65:$CY$72,MONTH($B241),$A241+1))</f>
        <v>0</v>
      </c>
      <c r="F241" s="3"/>
      <c r="G241" s="31">
        <f t="shared" si="12"/>
        <v>0</v>
      </c>
      <c r="H241" s="31"/>
      <c r="I241" s="23">
        <f t="shared" si="13"/>
        <v>0</v>
      </c>
      <c r="J241" s="23"/>
      <c r="K241" s="7">
        <f t="shared" si="14"/>
        <v>0</v>
      </c>
      <c r="M241" s="20">
        <f>IF(C241="Data Error","Data Error",IF(C241&lt;=K241,0,1-IFERROR(INDEX(BAAL!$C:$D,MATCH(ROUNDUP(C241-K241,0),BAAL!$B:$B,0),MATCH(LEFT(M$2,4),BAAL!$C$2:$D$2,0)),0)))</f>
        <v>0</v>
      </c>
      <c r="N241" s="20"/>
      <c r="O241" s="26"/>
      <c r="P241" s="26"/>
      <c r="Q241" s="6">
        <f t="shared" si="15"/>
        <v>1</v>
      </c>
      <c r="R241" s="20"/>
    </row>
    <row r="242" spans="1:18" x14ac:dyDescent="0.25">
      <c r="A242" s="6">
        <v>23</v>
      </c>
      <c r="B242" s="4">
        <v>42379.958333333336</v>
      </c>
      <c r="C242" s="2">
        <f>IF([2]Analysis!AG242="Data Error","Data Error",[2]Analysis!AI242*C$1)</f>
        <v>0</v>
      </c>
      <c r="D242" s="2"/>
      <c r="E242" s="3">
        <f>IF(C242="Data Error","Data Error",INDEX('[2]BAAL Adj Cap'!$CB$65:$CY$72,MONTH($B242),$A242+1))</f>
        <v>0</v>
      </c>
      <c r="F242" s="3"/>
      <c r="G242" s="31">
        <f t="shared" si="12"/>
        <v>0</v>
      </c>
      <c r="H242" s="31"/>
      <c r="I242" s="23">
        <f t="shared" si="13"/>
        <v>0</v>
      </c>
      <c r="J242" s="23"/>
      <c r="K242" s="7">
        <f t="shared" si="14"/>
        <v>0</v>
      </c>
      <c r="M242" s="20">
        <f>IF(C242="Data Error","Data Error",IF(C242&lt;=K242,0,1-IFERROR(INDEX(BAAL!$C:$D,MATCH(ROUNDUP(C242-K242,0),BAAL!$B:$B,0),MATCH(LEFT(M$2,4),BAAL!$C$2:$D$2,0)),0)))</f>
        <v>0</v>
      </c>
      <c r="N242" s="20"/>
      <c r="O242" s="26"/>
      <c r="P242" s="26"/>
      <c r="Q242" s="6">
        <f t="shared" si="15"/>
        <v>1</v>
      </c>
      <c r="R242" s="20"/>
    </row>
    <row r="243" spans="1:18" x14ac:dyDescent="0.25">
      <c r="A243" s="6">
        <v>0</v>
      </c>
      <c r="B243" s="1">
        <v>42380</v>
      </c>
      <c r="C243" s="2">
        <f>IF([2]Analysis!AG243="Data Error","Data Error",[2]Analysis!AI243*C$1)</f>
        <v>0</v>
      </c>
      <c r="D243" s="2"/>
      <c r="E243" s="3">
        <f>IF(C243="Data Error","Data Error",INDEX('[2]BAAL Adj Cap'!$CB$65:$CY$72,MONTH($B243),$A243+1))</f>
        <v>0</v>
      </c>
      <c r="F243" s="3"/>
      <c r="G243" s="31">
        <f t="shared" si="12"/>
        <v>0</v>
      </c>
      <c r="H243" s="31"/>
      <c r="I243" s="23">
        <f t="shared" si="13"/>
        <v>0</v>
      </c>
      <c r="J243" s="23"/>
      <c r="K243" s="7">
        <f t="shared" si="14"/>
        <v>0</v>
      </c>
      <c r="M243" s="20">
        <f>IF(C243="Data Error","Data Error",IF(C243&lt;=K243,0,1-IFERROR(INDEX(BAAL!$C:$D,MATCH(ROUNDUP(C243-K243,0),BAAL!$B:$B,0),MATCH(LEFT(M$2,4),BAAL!$C$2:$D$2,0)),0)))</f>
        <v>0</v>
      </c>
      <c r="N243" s="20"/>
      <c r="O243" s="26"/>
      <c r="P243" s="26"/>
      <c r="Q243" s="6">
        <f t="shared" si="15"/>
        <v>1</v>
      </c>
      <c r="R243" s="20"/>
    </row>
    <row r="244" spans="1:18" x14ac:dyDescent="0.25">
      <c r="A244" s="6">
        <v>1</v>
      </c>
      <c r="B244" s="4">
        <v>42380.041666666664</v>
      </c>
      <c r="C244" s="2">
        <f>IF([2]Analysis!AG244="Data Error","Data Error",[2]Analysis!AI244*C$1)</f>
        <v>0</v>
      </c>
      <c r="D244" s="2"/>
      <c r="E244" s="3">
        <f>IF(C244="Data Error","Data Error",INDEX('[2]BAAL Adj Cap'!$CB$65:$CY$72,MONTH($B244),$A244+1))</f>
        <v>0</v>
      </c>
      <c r="F244" s="3"/>
      <c r="G244" s="31">
        <f t="shared" si="12"/>
        <v>0</v>
      </c>
      <c r="H244" s="31"/>
      <c r="I244" s="23">
        <f t="shared" si="13"/>
        <v>0</v>
      </c>
      <c r="J244" s="23"/>
      <c r="K244" s="7">
        <f t="shared" si="14"/>
        <v>0</v>
      </c>
      <c r="M244" s="20">
        <f>IF(C244="Data Error","Data Error",IF(C244&lt;=K244,0,1-IFERROR(INDEX(BAAL!$C:$D,MATCH(ROUNDUP(C244-K244,0),BAAL!$B:$B,0),MATCH(LEFT(M$2,4),BAAL!$C$2:$D$2,0)),0)))</f>
        <v>0</v>
      </c>
      <c r="N244" s="20"/>
      <c r="O244" s="26"/>
      <c r="P244" s="26"/>
      <c r="Q244" s="6">
        <f t="shared" si="15"/>
        <v>1</v>
      </c>
      <c r="R244" s="20"/>
    </row>
    <row r="245" spans="1:18" x14ac:dyDescent="0.25">
      <c r="A245" s="6">
        <v>2</v>
      </c>
      <c r="B245" s="4">
        <v>42380.083333333336</v>
      </c>
      <c r="C245" s="2">
        <f>IF([2]Analysis!AG245="Data Error","Data Error",[2]Analysis!AI245*C$1)</f>
        <v>0</v>
      </c>
      <c r="D245" s="2"/>
      <c r="E245" s="3">
        <f>IF(C245="Data Error","Data Error",INDEX('[2]BAAL Adj Cap'!$CB$65:$CY$72,MONTH($B245),$A245+1))</f>
        <v>0</v>
      </c>
      <c r="F245" s="3"/>
      <c r="G245" s="31">
        <f t="shared" si="12"/>
        <v>0</v>
      </c>
      <c r="H245" s="31"/>
      <c r="I245" s="23">
        <f t="shared" si="13"/>
        <v>0</v>
      </c>
      <c r="J245" s="23"/>
      <c r="K245" s="7">
        <f t="shared" si="14"/>
        <v>0</v>
      </c>
      <c r="M245" s="20">
        <f>IF(C245="Data Error","Data Error",IF(C245&lt;=K245,0,1-IFERROR(INDEX(BAAL!$C:$D,MATCH(ROUNDUP(C245-K245,0),BAAL!$B:$B,0),MATCH(LEFT(M$2,4),BAAL!$C$2:$D$2,0)),0)))</f>
        <v>0</v>
      </c>
      <c r="N245" s="20"/>
      <c r="O245" s="26"/>
      <c r="P245" s="26"/>
      <c r="Q245" s="6">
        <f t="shared" si="15"/>
        <v>1</v>
      </c>
      <c r="R245" s="20"/>
    </row>
    <row r="246" spans="1:18" x14ac:dyDescent="0.25">
      <c r="A246" s="6">
        <v>3</v>
      </c>
      <c r="B246" s="4">
        <v>42380.125</v>
      </c>
      <c r="C246" s="2">
        <f>IF([2]Analysis!AG246="Data Error","Data Error",[2]Analysis!AI246*C$1)</f>
        <v>0</v>
      </c>
      <c r="D246" s="2"/>
      <c r="E246" s="3">
        <f>IF(C246="Data Error","Data Error",INDEX('[2]BAAL Adj Cap'!$CB$65:$CY$72,MONTH($B246),$A246+1))</f>
        <v>0</v>
      </c>
      <c r="F246" s="3"/>
      <c r="G246" s="31">
        <f t="shared" si="12"/>
        <v>0</v>
      </c>
      <c r="H246" s="31"/>
      <c r="I246" s="23">
        <f t="shared" si="13"/>
        <v>0</v>
      </c>
      <c r="J246" s="23"/>
      <c r="K246" s="7">
        <f t="shared" si="14"/>
        <v>0</v>
      </c>
      <c r="M246" s="20">
        <f>IF(C246="Data Error","Data Error",IF(C246&lt;=K246,0,1-IFERROR(INDEX(BAAL!$C:$D,MATCH(ROUNDUP(C246-K246,0),BAAL!$B:$B,0),MATCH(LEFT(M$2,4),BAAL!$C$2:$D$2,0)),0)))</f>
        <v>0</v>
      </c>
      <c r="N246" s="20"/>
      <c r="O246" s="26"/>
      <c r="P246" s="26"/>
      <c r="Q246" s="6">
        <f t="shared" si="15"/>
        <v>1</v>
      </c>
      <c r="R246" s="20"/>
    </row>
    <row r="247" spans="1:18" x14ac:dyDescent="0.25">
      <c r="A247" s="6">
        <v>4</v>
      </c>
      <c r="B247" s="4">
        <v>42380.166666666664</v>
      </c>
      <c r="C247" s="2">
        <f>IF([2]Analysis!AG247="Data Error","Data Error",[2]Analysis!AI247*C$1)</f>
        <v>0</v>
      </c>
      <c r="D247" s="2"/>
      <c r="E247" s="3">
        <f>IF(C247="Data Error","Data Error",INDEX('[2]BAAL Adj Cap'!$CB$65:$CY$72,MONTH($B247),$A247+1))</f>
        <v>0</v>
      </c>
      <c r="F247" s="3"/>
      <c r="G247" s="31">
        <f t="shared" si="12"/>
        <v>0</v>
      </c>
      <c r="H247" s="31"/>
      <c r="I247" s="23">
        <f t="shared" si="13"/>
        <v>0</v>
      </c>
      <c r="J247" s="23"/>
      <c r="K247" s="7">
        <f t="shared" si="14"/>
        <v>0</v>
      </c>
      <c r="M247" s="20">
        <f>IF(C247="Data Error","Data Error",IF(C247&lt;=K247,0,1-IFERROR(INDEX(BAAL!$C:$D,MATCH(ROUNDUP(C247-K247,0),BAAL!$B:$B,0),MATCH(LEFT(M$2,4),BAAL!$C$2:$D$2,0)),0)))</f>
        <v>0</v>
      </c>
      <c r="N247" s="20"/>
      <c r="O247" s="26"/>
      <c r="P247" s="26"/>
      <c r="Q247" s="6">
        <f t="shared" si="15"/>
        <v>1</v>
      </c>
      <c r="R247" s="20"/>
    </row>
    <row r="248" spans="1:18" x14ac:dyDescent="0.25">
      <c r="A248" s="6">
        <v>5</v>
      </c>
      <c r="B248" s="4">
        <v>42380.208333333336</v>
      </c>
      <c r="C248" s="2">
        <f>IF([2]Analysis!AG248="Data Error","Data Error",[2]Analysis!AI248*C$1)</f>
        <v>0</v>
      </c>
      <c r="D248" s="2"/>
      <c r="E248" s="3">
        <f>IF(C248="Data Error","Data Error",INDEX('[2]BAAL Adj Cap'!$CB$65:$CY$72,MONTH($B248),$A248+1))</f>
        <v>0</v>
      </c>
      <c r="F248" s="3"/>
      <c r="G248" s="31">
        <f t="shared" si="12"/>
        <v>0</v>
      </c>
      <c r="H248" s="31"/>
      <c r="I248" s="23">
        <f t="shared" si="13"/>
        <v>0</v>
      </c>
      <c r="J248" s="23"/>
      <c r="K248" s="7">
        <f t="shared" si="14"/>
        <v>0</v>
      </c>
      <c r="M248" s="20">
        <f>IF(C248="Data Error","Data Error",IF(C248&lt;=K248,0,1-IFERROR(INDEX(BAAL!$C:$D,MATCH(ROUNDUP(C248-K248,0),BAAL!$B:$B,0),MATCH(LEFT(M$2,4),BAAL!$C$2:$D$2,0)),0)))</f>
        <v>0</v>
      </c>
      <c r="N248" s="20"/>
      <c r="O248" s="26"/>
      <c r="P248" s="26"/>
      <c r="Q248" s="6">
        <f t="shared" si="15"/>
        <v>1</v>
      </c>
      <c r="R248" s="20"/>
    </row>
    <row r="249" spans="1:18" x14ac:dyDescent="0.25">
      <c r="A249" s="6">
        <v>6</v>
      </c>
      <c r="B249" s="4">
        <v>42380.25</v>
      </c>
      <c r="C249" s="2">
        <f>IF([2]Analysis!AG249="Data Error","Data Error",[2]Analysis!AI249*C$1)</f>
        <v>5.5470995104223965E-2</v>
      </c>
      <c r="D249" s="2"/>
      <c r="E249" s="3">
        <f>IF(C249="Data Error","Data Error",INDEX('[2]BAAL Adj Cap'!$CB$65:$CY$72,MONTH($B249),$A249+1))</f>
        <v>4.4999999999999998E-2</v>
      </c>
      <c r="F249" s="3"/>
      <c r="G249" s="31">
        <f t="shared" si="12"/>
        <v>5.794529004895776</v>
      </c>
      <c r="H249" s="31"/>
      <c r="I249" s="23">
        <f t="shared" si="13"/>
        <v>4.4999999999999998E-2</v>
      </c>
      <c r="J249" s="23"/>
      <c r="K249" s="7">
        <f t="shared" si="14"/>
        <v>5.85</v>
      </c>
      <c r="M249" s="20">
        <f>IF(C249="Data Error","Data Error",IF(C249&lt;=K249,0,1-IFERROR(INDEX(BAAL!$C:$D,MATCH(ROUNDUP(C249-K249,0),BAAL!$B:$B,0),MATCH(LEFT(M$2,4),BAAL!$C$2:$D$2,0)),0)))</f>
        <v>0</v>
      </c>
      <c r="N249" s="20"/>
      <c r="O249" s="26"/>
      <c r="P249" s="26"/>
      <c r="Q249" s="6">
        <f t="shared" si="15"/>
        <v>1</v>
      </c>
      <c r="R249" s="20"/>
    </row>
    <row r="250" spans="1:18" x14ac:dyDescent="0.25">
      <c r="A250" s="6">
        <v>7</v>
      </c>
      <c r="B250" s="4">
        <v>42380.291666666664</v>
      </c>
      <c r="C250" s="2">
        <f>IF([2]Analysis!AG250="Data Error","Data Error",[2]Analysis!AI250*C$1)</f>
        <v>0</v>
      </c>
      <c r="D250" s="2"/>
      <c r="E250" s="3">
        <f>IF(C250="Data Error","Data Error",INDEX('[2]BAAL Adj Cap'!$CB$65:$CY$72,MONTH($B250),$A250+1))</f>
        <v>0.28874999999999995</v>
      </c>
      <c r="F250" s="3"/>
      <c r="G250" s="31">
        <f t="shared" si="12"/>
        <v>37.537499999999994</v>
      </c>
      <c r="H250" s="31"/>
      <c r="I250" s="23">
        <f t="shared" si="13"/>
        <v>0.28874999999999995</v>
      </c>
      <c r="J250" s="23"/>
      <c r="K250" s="7">
        <f t="shared" si="14"/>
        <v>28.990000000000009</v>
      </c>
      <c r="M250" s="20">
        <f>IF(C250="Data Error","Data Error",IF(C250&lt;=K250,0,1-IFERROR(INDEX(BAAL!$C:$D,MATCH(ROUNDUP(C250-K250,0),BAAL!$B:$B,0),MATCH(LEFT(M$2,4),BAAL!$C$2:$D$2,0)),0)))</f>
        <v>0</v>
      </c>
      <c r="N250" s="20"/>
      <c r="O250" s="26"/>
      <c r="P250" s="26"/>
      <c r="Q250" s="6">
        <f t="shared" si="15"/>
        <v>1</v>
      </c>
      <c r="R250" s="20"/>
    </row>
    <row r="251" spans="1:18" x14ac:dyDescent="0.25">
      <c r="A251" s="6">
        <v>8</v>
      </c>
      <c r="B251" s="4">
        <v>42380.333333333336</v>
      </c>
      <c r="C251" s="2">
        <f>IF([2]Analysis!AG251="Data Error","Data Error",[2]Analysis!AI251*C$1)</f>
        <v>0.46295082245941105</v>
      </c>
      <c r="D251" s="2"/>
      <c r="E251" s="3">
        <f>IF(C251="Data Error","Data Error",INDEX('[2]BAAL Adj Cap'!$CB$65:$CY$72,MONTH($B251),$A251+1))</f>
        <v>0.72</v>
      </c>
      <c r="F251" s="3"/>
      <c r="G251" s="31">
        <f t="shared" si="12"/>
        <v>93.13704917754059</v>
      </c>
      <c r="H251" s="31"/>
      <c r="I251" s="23">
        <f t="shared" si="13"/>
        <v>0.72</v>
      </c>
      <c r="J251" s="23"/>
      <c r="K251" s="7">
        <f t="shared" si="14"/>
        <v>28.990000000000009</v>
      </c>
      <c r="M251" s="20">
        <f>IF(C251="Data Error","Data Error",IF(C251&lt;=K251,0,1-IFERROR(INDEX(BAAL!$C:$D,MATCH(ROUNDUP(C251-K251,0),BAAL!$B:$B,0),MATCH(LEFT(M$2,4),BAAL!$C$2:$D$2,0)),0)))</f>
        <v>0</v>
      </c>
      <c r="N251" s="20"/>
      <c r="O251" s="26"/>
      <c r="P251" s="26"/>
      <c r="Q251" s="6">
        <f t="shared" si="15"/>
        <v>1</v>
      </c>
      <c r="R251" s="20"/>
    </row>
    <row r="252" spans="1:18" x14ac:dyDescent="0.25">
      <c r="A252" s="6">
        <v>9</v>
      </c>
      <c r="B252" s="4">
        <v>42380.375</v>
      </c>
      <c r="C252" s="2">
        <f>IF([2]Analysis!AG252="Data Error","Data Error",[2]Analysis!AI252*C$1)</f>
        <v>6.5427175064573637</v>
      </c>
      <c r="D252" s="2"/>
      <c r="E252" s="3">
        <f>IF(C252="Data Error","Data Error",INDEX('[2]BAAL Adj Cap'!$CB$65:$CY$72,MONTH($B252),$A252+1))</f>
        <v>0.97</v>
      </c>
      <c r="F252" s="3"/>
      <c r="G252" s="31">
        <f t="shared" si="12"/>
        <v>119.55728249354263</v>
      </c>
      <c r="H252" s="31"/>
      <c r="I252" s="23">
        <f t="shared" si="13"/>
        <v>0.97</v>
      </c>
      <c r="J252" s="23"/>
      <c r="K252" s="7">
        <f t="shared" si="14"/>
        <v>28.990000000000009</v>
      </c>
      <c r="M252" s="20">
        <f>IF(C252="Data Error","Data Error",IF(C252&lt;=K252,0,1-IFERROR(INDEX(BAAL!$C:$D,MATCH(ROUNDUP(C252-K252,0),BAAL!$B:$B,0),MATCH(LEFT(M$2,4),BAAL!$C$2:$D$2,0)),0)))</f>
        <v>0</v>
      </c>
      <c r="N252" s="20"/>
      <c r="O252" s="26"/>
      <c r="P252" s="26"/>
      <c r="Q252" s="6">
        <f t="shared" si="15"/>
        <v>1</v>
      </c>
      <c r="R252" s="20"/>
    </row>
    <row r="253" spans="1:18" x14ac:dyDescent="0.25">
      <c r="A253" s="6">
        <v>10</v>
      </c>
      <c r="B253" s="4">
        <v>42380.416666666664</v>
      </c>
      <c r="C253" s="2">
        <f>IF([2]Analysis!AG253="Data Error","Data Error",[2]Analysis!AI253*C$1)</f>
        <v>14.765773904881549</v>
      </c>
      <c r="D253" s="2"/>
      <c r="E253" s="3">
        <f>IF(C253="Data Error","Data Error",INDEX('[2]BAAL Adj Cap'!$CB$65:$CY$72,MONTH($B253),$A253+1))</f>
        <v>0.91374999999999995</v>
      </c>
      <c r="F253" s="3"/>
      <c r="G253" s="31">
        <f t="shared" si="12"/>
        <v>104.02172609511845</v>
      </c>
      <c r="H253" s="31"/>
      <c r="I253" s="23">
        <f t="shared" si="13"/>
        <v>0.91374999999999995</v>
      </c>
      <c r="J253" s="23"/>
      <c r="K253" s="7">
        <f t="shared" si="14"/>
        <v>28.990000000000009</v>
      </c>
      <c r="M253" s="20">
        <f>IF(C253="Data Error","Data Error",IF(C253&lt;=K253,0,1-IFERROR(INDEX(BAAL!$C:$D,MATCH(ROUNDUP(C253-K253,0),BAAL!$B:$B,0),MATCH(LEFT(M$2,4),BAAL!$C$2:$D$2,0)),0)))</f>
        <v>0</v>
      </c>
      <c r="N253" s="20"/>
      <c r="O253" s="26"/>
      <c r="P253" s="26"/>
      <c r="Q253" s="6">
        <f t="shared" si="15"/>
        <v>1</v>
      </c>
      <c r="R253" s="20"/>
    </row>
    <row r="254" spans="1:18" x14ac:dyDescent="0.25">
      <c r="A254" s="6">
        <v>11</v>
      </c>
      <c r="B254" s="4">
        <v>42380.458333333336</v>
      </c>
      <c r="C254" s="2">
        <f>IF([2]Analysis!AG254="Data Error","Data Error",[2]Analysis!AI254*C$1)</f>
        <v>17.316730490964215</v>
      </c>
      <c r="D254" s="2"/>
      <c r="E254" s="3">
        <f>IF(C254="Data Error","Data Error",INDEX('[2]BAAL Adj Cap'!$CB$65:$CY$72,MONTH($B254),$A254+1))</f>
        <v>0.84250000000000003</v>
      </c>
      <c r="F254" s="3"/>
      <c r="G254" s="31">
        <f t="shared" si="12"/>
        <v>92.208269509035787</v>
      </c>
      <c r="H254" s="31"/>
      <c r="I254" s="23">
        <f t="shared" si="13"/>
        <v>0.84250000000000003</v>
      </c>
      <c r="J254" s="23"/>
      <c r="K254" s="7">
        <f t="shared" si="14"/>
        <v>28.990000000000009</v>
      </c>
      <c r="M254" s="20">
        <f>IF(C254="Data Error","Data Error",IF(C254&lt;=K254,0,1-IFERROR(INDEX(BAAL!$C:$D,MATCH(ROUNDUP(C254-K254,0),BAAL!$B:$B,0),MATCH(LEFT(M$2,4),BAAL!$C$2:$D$2,0)),0)))</f>
        <v>0</v>
      </c>
      <c r="N254" s="20"/>
      <c r="O254" s="26"/>
      <c r="P254" s="26"/>
      <c r="Q254" s="6">
        <f t="shared" si="15"/>
        <v>1</v>
      </c>
      <c r="R254" s="20"/>
    </row>
    <row r="255" spans="1:18" x14ac:dyDescent="0.25">
      <c r="A255" s="6">
        <v>12</v>
      </c>
      <c r="B255" s="4">
        <v>42380.5</v>
      </c>
      <c r="C255" s="2">
        <f>IF([2]Analysis!AG255="Data Error","Data Error",[2]Analysis!AI255*C$1)</f>
        <v>15.362716456123536</v>
      </c>
      <c r="D255" s="2"/>
      <c r="E255" s="3">
        <f>IF(C255="Data Error","Data Error",INDEX('[2]BAAL Adj Cap'!$CB$65:$CY$72,MONTH($B255),$A255+1))</f>
        <v>0.89124999999999999</v>
      </c>
      <c r="F255" s="3"/>
      <c r="G255" s="31">
        <f t="shared" si="12"/>
        <v>100.49978354387646</v>
      </c>
      <c r="H255" s="31"/>
      <c r="I255" s="23">
        <f t="shared" si="13"/>
        <v>0.89124999999999999</v>
      </c>
      <c r="J255" s="23"/>
      <c r="K255" s="7">
        <f t="shared" si="14"/>
        <v>28.990000000000009</v>
      </c>
      <c r="M255" s="20">
        <f>IF(C255="Data Error","Data Error",IF(C255&lt;=K255,0,1-IFERROR(INDEX(BAAL!$C:$D,MATCH(ROUNDUP(C255-K255,0),BAAL!$B:$B,0),MATCH(LEFT(M$2,4),BAAL!$C$2:$D$2,0)),0)))</f>
        <v>0</v>
      </c>
      <c r="N255" s="20"/>
      <c r="O255" s="26"/>
      <c r="P255" s="26"/>
      <c r="Q255" s="6">
        <f t="shared" si="15"/>
        <v>1</v>
      </c>
      <c r="R255" s="20"/>
    </row>
    <row r="256" spans="1:18" x14ac:dyDescent="0.25">
      <c r="A256" s="6">
        <v>13</v>
      </c>
      <c r="B256" s="4">
        <v>42380.541666666664</v>
      </c>
      <c r="C256" s="2">
        <f>IF([2]Analysis!AG256="Data Error","Data Error",[2]Analysis!AI256*C$1)</f>
        <v>7.2373735656326854</v>
      </c>
      <c r="D256" s="2"/>
      <c r="E256" s="3">
        <f>IF(C256="Data Error","Data Error",INDEX('[2]BAAL Adj Cap'!$CB$65:$CY$72,MONTH($B256),$A256+1))</f>
        <v>0.96</v>
      </c>
      <c r="F256" s="3"/>
      <c r="G256" s="31">
        <f t="shared" si="12"/>
        <v>117.56262643436732</v>
      </c>
      <c r="H256" s="31"/>
      <c r="I256" s="23">
        <f t="shared" si="13"/>
        <v>0.96</v>
      </c>
      <c r="J256" s="23"/>
      <c r="K256" s="7">
        <f t="shared" si="14"/>
        <v>28.990000000000009</v>
      </c>
      <c r="M256" s="20">
        <f>IF(C256="Data Error","Data Error",IF(C256&lt;=K256,0,1-IFERROR(INDEX(BAAL!$C:$D,MATCH(ROUNDUP(C256-K256,0),BAAL!$B:$B,0),MATCH(LEFT(M$2,4),BAAL!$C$2:$D$2,0)),0)))</f>
        <v>0</v>
      </c>
      <c r="N256" s="20"/>
      <c r="O256" s="26"/>
      <c r="P256" s="26"/>
      <c r="Q256" s="6">
        <f t="shared" si="15"/>
        <v>1</v>
      </c>
      <c r="R256" s="20"/>
    </row>
    <row r="257" spans="1:18" x14ac:dyDescent="0.25">
      <c r="A257" s="6">
        <v>14</v>
      </c>
      <c r="B257" s="4">
        <v>42380.583333333336</v>
      </c>
      <c r="C257" s="2">
        <f>IF([2]Analysis!AG257="Data Error","Data Error",[2]Analysis!AI257*C$1)</f>
        <v>4.7875340628256833</v>
      </c>
      <c r="D257" s="2"/>
      <c r="E257" s="3">
        <f>IF(C257="Data Error","Data Error",INDEX('[2]BAAL Adj Cap'!$CB$65:$CY$72,MONTH($B257),$A257+1))</f>
        <v>0.91625000000000001</v>
      </c>
      <c r="F257" s="3"/>
      <c r="G257" s="31">
        <f t="shared" si="12"/>
        <v>114.32496593717431</v>
      </c>
      <c r="H257" s="31"/>
      <c r="I257" s="23">
        <f t="shared" si="13"/>
        <v>0.91625000000000001</v>
      </c>
      <c r="J257" s="23"/>
      <c r="K257" s="7">
        <f t="shared" si="14"/>
        <v>28.990000000000009</v>
      </c>
      <c r="M257" s="20">
        <f>IF(C257="Data Error","Data Error",IF(C257&lt;=K257,0,1-IFERROR(INDEX(BAAL!$C:$D,MATCH(ROUNDUP(C257-K257,0),BAAL!$B:$B,0),MATCH(LEFT(M$2,4),BAAL!$C$2:$D$2,0)),0)))</f>
        <v>0</v>
      </c>
      <c r="N257" s="20"/>
      <c r="O257" s="26"/>
      <c r="P257" s="26"/>
      <c r="Q257" s="6">
        <f t="shared" si="15"/>
        <v>1</v>
      </c>
      <c r="R257" s="20"/>
    </row>
    <row r="258" spans="1:18" x14ac:dyDescent="0.25">
      <c r="A258" s="6">
        <v>15</v>
      </c>
      <c r="B258" s="4">
        <v>42380.625</v>
      </c>
      <c r="C258" s="2">
        <f>IF([2]Analysis!AG258="Data Error","Data Error",[2]Analysis!AI258*C$1)</f>
        <v>21.048971483646749</v>
      </c>
      <c r="D258" s="2"/>
      <c r="E258" s="3">
        <f>IF(C258="Data Error","Data Error",INDEX('[2]BAAL Adj Cap'!$CB$65:$CY$72,MONTH($B258),$A258+1))</f>
        <v>0.75875000000000004</v>
      </c>
      <c r="F258" s="3"/>
      <c r="G258" s="31">
        <f t="shared" si="12"/>
        <v>77.58852851635325</v>
      </c>
      <c r="H258" s="31"/>
      <c r="I258" s="23">
        <f t="shared" si="13"/>
        <v>0.75875000000000004</v>
      </c>
      <c r="J258" s="23"/>
      <c r="K258" s="7">
        <f t="shared" si="14"/>
        <v>28.990000000000009</v>
      </c>
      <c r="M258" s="20">
        <f>IF(C258="Data Error","Data Error",IF(C258&lt;=K258,0,1-IFERROR(INDEX(BAAL!$C:$D,MATCH(ROUNDUP(C258-K258,0),BAAL!$B:$B,0),MATCH(LEFT(M$2,4),BAAL!$C$2:$D$2,0)),0)))</f>
        <v>0</v>
      </c>
      <c r="N258" s="20"/>
      <c r="O258" s="26"/>
      <c r="P258" s="26"/>
      <c r="Q258" s="6">
        <f t="shared" si="15"/>
        <v>1</v>
      </c>
      <c r="R258" s="20"/>
    </row>
    <row r="259" spans="1:18" x14ac:dyDescent="0.25">
      <c r="A259" s="6">
        <v>16</v>
      </c>
      <c r="B259" s="4">
        <v>42380.666666666664</v>
      </c>
      <c r="C259" s="2">
        <f>IF([2]Analysis!AG259="Data Error","Data Error",[2]Analysis!AI259*C$1)</f>
        <v>16.576768690649615</v>
      </c>
      <c r="D259" s="2"/>
      <c r="E259" s="3">
        <f>IF(C259="Data Error","Data Error",INDEX('[2]BAAL Adj Cap'!$CB$65:$CY$72,MONTH($B259),$A259+1))</f>
        <v>0.35499999999999998</v>
      </c>
      <c r="F259" s="3"/>
      <c r="G259" s="31">
        <f t="shared" si="12"/>
        <v>29.573231309350383</v>
      </c>
      <c r="H259" s="31"/>
      <c r="I259" s="23">
        <f t="shared" si="13"/>
        <v>0.35499999999999998</v>
      </c>
      <c r="J259" s="23"/>
      <c r="K259" s="7">
        <f t="shared" si="14"/>
        <v>28.990000000000009</v>
      </c>
      <c r="M259" s="20">
        <f>IF(C259="Data Error","Data Error",IF(C259&lt;=K259,0,1-IFERROR(INDEX(BAAL!$C:$D,MATCH(ROUNDUP(C259-K259,0),BAAL!$B:$B,0),MATCH(LEFT(M$2,4),BAAL!$C$2:$D$2,0)),0)))</f>
        <v>0</v>
      </c>
      <c r="N259" s="20"/>
      <c r="O259" s="26"/>
      <c r="P259" s="26"/>
      <c r="Q259" s="6">
        <f t="shared" si="15"/>
        <v>1</v>
      </c>
      <c r="R259" s="20"/>
    </row>
    <row r="260" spans="1:18" x14ac:dyDescent="0.25">
      <c r="A260" s="6">
        <v>17</v>
      </c>
      <c r="B260" s="4">
        <v>42380.708333333336</v>
      </c>
      <c r="C260" s="2">
        <f>IF([2]Analysis!AG260="Data Error","Data Error",[2]Analysis!AI260*C$1)</f>
        <v>1.3909913142536761</v>
      </c>
      <c r="D260" s="2"/>
      <c r="E260" s="3">
        <f>IF(C260="Data Error","Data Error",INDEX('[2]BAAL Adj Cap'!$CB$65:$CY$72,MONTH($B260),$A260+1))</f>
        <v>0.06</v>
      </c>
      <c r="F260" s="3"/>
      <c r="G260" s="31">
        <f t="shared" ref="G260:G323" si="16">IF(C260="Data Error","Data Error",E260*E$1-C260)</f>
        <v>6.4090086857463238</v>
      </c>
      <c r="H260" s="31"/>
      <c r="I260" s="23">
        <f t="shared" ref="I260:I323" si="17">IF(E260="Data Error","Data Error",E260)</f>
        <v>0.06</v>
      </c>
      <c r="J260" s="23"/>
      <c r="K260" s="7">
        <f t="shared" ref="K260:K323" si="18">IF(C260="Data Error","Data Error",C$1*MAX(0,MIN(AF$9,E260*AF$10)))</f>
        <v>7.8</v>
      </c>
      <c r="M260" s="20">
        <f>IF(C260="Data Error","Data Error",IF(C260&lt;=K260,0,1-IFERROR(INDEX(BAAL!$C:$D,MATCH(ROUNDUP(C260-K260,0),BAAL!$B:$B,0),MATCH(LEFT(M$2,4),BAAL!$C$2:$D$2,0)),0)))</f>
        <v>0</v>
      </c>
      <c r="N260" s="20"/>
      <c r="O260" s="26"/>
      <c r="P260" s="26"/>
      <c r="Q260" s="6">
        <f t="shared" ref="Q260:Q323" si="19">MONTH(B260)</f>
        <v>1</v>
      </c>
      <c r="R260" s="20"/>
    </row>
    <row r="261" spans="1:18" x14ac:dyDescent="0.25">
      <c r="A261" s="6">
        <v>18</v>
      </c>
      <c r="B261" s="4">
        <v>42380.75</v>
      </c>
      <c r="C261" s="2">
        <f>IF([2]Analysis!AG261="Data Error","Data Error",[2]Analysis!AI261*C$1)</f>
        <v>0</v>
      </c>
      <c r="D261" s="2"/>
      <c r="E261" s="3">
        <f>IF(C261="Data Error","Data Error",INDEX('[2]BAAL Adj Cap'!$CB$65:$CY$72,MONTH($B261),$A261+1))</f>
        <v>0</v>
      </c>
      <c r="F261" s="3"/>
      <c r="G261" s="31">
        <f t="shared" si="16"/>
        <v>0</v>
      </c>
      <c r="H261" s="31"/>
      <c r="I261" s="23">
        <f t="shared" si="17"/>
        <v>0</v>
      </c>
      <c r="J261" s="23"/>
      <c r="K261" s="7">
        <f t="shared" si="18"/>
        <v>0</v>
      </c>
      <c r="M261" s="20">
        <f>IF(C261="Data Error","Data Error",IF(C261&lt;=K261,0,1-IFERROR(INDEX(BAAL!$C:$D,MATCH(ROUNDUP(C261-K261,0),BAAL!$B:$B,0),MATCH(LEFT(M$2,4),BAAL!$C$2:$D$2,0)),0)))</f>
        <v>0</v>
      </c>
      <c r="N261" s="20"/>
      <c r="O261" s="26"/>
      <c r="P261" s="26"/>
      <c r="Q261" s="6">
        <f t="shared" si="19"/>
        <v>1</v>
      </c>
      <c r="R261" s="20"/>
    </row>
    <row r="262" spans="1:18" x14ac:dyDescent="0.25">
      <c r="A262" s="6">
        <v>19</v>
      </c>
      <c r="B262" s="4">
        <v>42380.791666666664</v>
      </c>
      <c r="C262" s="2">
        <f>IF([2]Analysis!AG262="Data Error","Data Error",[2]Analysis!AI262*C$1)</f>
        <v>0</v>
      </c>
      <c r="D262" s="2"/>
      <c r="E262" s="3">
        <f>IF(C262="Data Error","Data Error",INDEX('[2]BAAL Adj Cap'!$CB$65:$CY$72,MONTH($B262),$A262+1))</f>
        <v>0</v>
      </c>
      <c r="F262" s="3"/>
      <c r="G262" s="31">
        <f t="shared" si="16"/>
        <v>0</v>
      </c>
      <c r="H262" s="31"/>
      <c r="I262" s="23">
        <f t="shared" si="17"/>
        <v>0</v>
      </c>
      <c r="J262" s="23"/>
      <c r="K262" s="7">
        <f t="shared" si="18"/>
        <v>0</v>
      </c>
      <c r="M262" s="20">
        <f>IF(C262="Data Error","Data Error",IF(C262&lt;=K262,0,1-IFERROR(INDEX(BAAL!$C:$D,MATCH(ROUNDUP(C262-K262,0),BAAL!$B:$B,0),MATCH(LEFT(M$2,4),BAAL!$C$2:$D$2,0)),0)))</f>
        <v>0</v>
      </c>
      <c r="N262" s="20"/>
      <c r="O262" s="26"/>
      <c r="P262" s="26"/>
      <c r="Q262" s="6">
        <f t="shared" si="19"/>
        <v>1</v>
      </c>
      <c r="R262" s="20"/>
    </row>
    <row r="263" spans="1:18" x14ac:dyDescent="0.25">
      <c r="A263" s="6">
        <v>20</v>
      </c>
      <c r="B263" s="4">
        <v>42380.833333333336</v>
      </c>
      <c r="C263" s="2">
        <f>IF([2]Analysis!AG263="Data Error","Data Error",[2]Analysis!AI263*C$1)</f>
        <v>0</v>
      </c>
      <c r="D263" s="2"/>
      <c r="E263" s="3">
        <f>IF(C263="Data Error","Data Error",INDEX('[2]BAAL Adj Cap'!$CB$65:$CY$72,MONTH($B263),$A263+1))</f>
        <v>0</v>
      </c>
      <c r="F263" s="3"/>
      <c r="G263" s="31">
        <f t="shared" si="16"/>
        <v>0</v>
      </c>
      <c r="H263" s="31"/>
      <c r="I263" s="23">
        <f t="shared" si="17"/>
        <v>0</v>
      </c>
      <c r="J263" s="23"/>
      <c r="K263" s="7">
        <f t="shared" si="18"/>
        <v>0</v>
      </c>
      <c r="M263" s="20">
        <f>IF(C263="Data Error","Data Error",IF(C263&lt;=K263,0,1-IFERROR(INDEX(BAAL!$C:$D,MATCH(ROUNDUP(C263-K263,0),BAAL!$B:$B,0),MATCH(LEFT(M$2,4),BAAL!$C$2:$D$2,0)),0)))</f>
        <v>0</v>
      </c>
      <c r="N263" s="20"/>
      <c r="O263" s="26"/>
      <c r="P263" s="26"/>
      <c r="Q263" s="6">
        <f t="shared" si="19"/>
        <v>1</v>
      </c>
      <c r="R263" s="20"/>
    </row>
    <row r="264" spans="1:18" x14ac:dyDescent="0.25">
      <c r="A264" s="6">
        <v>21</v>
      </c>
      <c r="B264" s="4">
        <v>42380.875</v>
      </c>
      <c r="C264" s="2">
        <f>IF([2]Analysis!AG264="Data Error","Data Error",[2]Analysis!AI264*C$1)</f>
        <v>0</v>
      </c>
      <c r="D264" s="2"/>
      <c r="E264" s="3">
        <f>IF(C264="Data Error","Data Error",INDEX('[2]BAAL Adj Cap'!$CB$65:$CY$72,MONTH($B264),$A264+1))</f>
        <v>0</v>
      </c>
      <c r="F264" s="3"/>
      <c r="G264" s="31">
        <f t="shared" si="16"/>
        <v>0</v>
      </c>
      <c r="H264" s="31"/>
      <c r="I264" s="23">
        <f t="shared" si="17"/>
        <v>0</v>
      </c>
      <c r="J264" s="23"/>
      <c r="K264" s="7">
        <f t="shared" si="18"/>
        <v>0</v>
      </c>
      <c r="M264" s="20">
        <f>IF(C264="Data Error","Data Error",IF(C264&lt;=K264,0,1-IFERROR(INDEX(BAAL!$C:$D,MATCH(ROUNDUP(C264-K264,0),BAAL!$B:$B,0),MATCH(LEFT(M$2,4),BAAL!$C$2:$D$2,0)),0)))</f>
        <v>0</v>
      </c>
      <c r="N264" s="20"/>
      <c r="O264" s="26"/>
      <c r="P264" s="26"/>
      <c r="Q264" s="6">
        <f t="shared" si="19"/>
        <v>1</v>
      </c>
      <c r="R264" s="20"/>
    </row>
    <row r="265" spans="1:18" x14ac:dyDescent="0.25">
      <c r="A265" s="6">
        <v>22</v>
      </c>
      <c r="B265" s="4">
        <v>42380.916666666664</v>
      </c>
      <c r="C265" s="2">
        <f>IF([2]Analysis!AG265="Data Error","Data Error",[2]Analysis!AI265*C$1)</f>
        <v>0</v>
      </c>
      <c r="D265" s="2"/>
      <c r="E265" s="3">
        <f>IF(C265="Data Error","Data Error",INDEX('[2]BAAL Adj Cap'!$CB$65:$CY$72,MONTH($B265),$A265+1))</f>
        <v>0</v>
      </c>
      <c r="F265" s="3"/>
      <c r="G265" s="31">
        <f t="shared" si="16"/>
        <v>0</v>
      </c>
      <c r="H265" s="31"/>
      <c r="I265" s="23">
        <f t="shared" si="17"/>
        <v>0</v>
      </c>
      <c r="J265" s="23"/>
      <c r="K265" s="7">
        <f t="shared" si="18"/>
        <v>0</v>
      </c>
      <c r="M265" s="20">
        <f>IF(C265="Data Error","Data Error",IF(C265&lt;=K265,0,1-IFERROR(INDEX(BAAL!$C:$D,MATCH(ROUNDUP(C265-K265,0),BAAL!$B:$B,0),MATCH(LEFT(M$2,4),BAAL!$C$2:$D$2,0)),0)))</f>
        <v>0</v>
      </c>
      <c r="N265" s="20"/>
      <c r="O265" s="26"/>
      <c r="P265" s="26"/>
      <c r="Q265" s="6">
        <f t="shared" si="19"/>
        <v>1</v>
      </c>
      <c r="R265" s="20"/>
    </row>
    <row r="266" spans="1:18" x14ac:dyDescent="0.25">
      <c r="A266" s="6">
        <v>23</v>
      </c>
      <c r="B266" s="4">
        <v>42380.958333333336</v>
      </c>
      <c r="C266" s="2">
        <f>IF([2]Analysis!AG266="Data Error","Data Error",[2]Analysis!AI266*C$1)</f>
        <v>0</v>
      </c>
      <c r="D266" s="2"/>
      <c r="E266" s="3">
        <f>IF(C266="Data Error","Data Error",INDEX('[2]BAAL Adj Cap'!$CB$65:$CY$72,MONTH($B266),$A266+1))</f>
        <v>0</v>
      </c>
      <c r="F266" s="3"/>
      <c r="G266" s="31">
        <f t="shared" si="16"/>
        <v>0</v>
      </c>
      <c r="H266" s="31"/>
      <c r="I266" s="23">
        <f t="shared" si="17"/>
        <v>0</v>
      </c>
      <c r="J266" s="23"/>
      <c r="K266" s="7">
        <f t="shared" si="18"/>
        <v>0</v>
      </c>
      <c r="M266" s="20">
        <f>IF(C266="Data Error","Data Error",IF(C266&lt;=K266,0,1-IFERROR(INDEX(BAAL!$C:$D,MATCH(ROUNDUP(C266-K266,0),BAAL!$B:$B,0),MATCH(LEFT(M$2,4),BAAL!$C$2:$D$2,0)),0)))</f>
        <v>0</v>
      </c>
      <c r="N266" s="20"/>
      <c r="O266" s="26"/>
      <c r="P266" s="26"/>
      <c r="Q266" s="6">
        <f t="shared" si="19"/>
        <v>1</v>
      </c>
      <c r="R266" s="20"/>
    </row>
    <row r="267" spans="1:18" x14ac:dyDescent="0.25">
      <c r="A267" s="6">
        <v>0</v>
      </c>
      <c r="B267" s="1">
        <v>42381</v>
      </c>
      <c r="C267" s="2">
        <f>IF([2]Analysis!AG267="Data Error","Data Error",[2]Analysis!AI267*C$1)</f>
        <v>0</v>
      </c>
      <c r="D267" s="2"/>
      <c r="E267" s="3">
        <f>IF(C267="Data Error","Data Error",INDEX('[2]BAAL Adj Cap'!$CB$65:$CY$72,MONTH($B267),$A267+1))</f>
        <v>0</v>
      </c>
      <c r="F267" s="3"/>
      <c r="G267" s="31">
        <f t="shared" si="16"/>
        <v>0</v>
      </c>
      <c r="H267" s="31"/>
      <c r="I267" s="23">
        <f t="shared" si="17"/>
        <v>0</v>
      </c>
      <c r="J267" s="23"/>
      <c r="K267" s="7">
        <f t="shared" si="18"/>
        <v>0</v>
      </c>
      <c r="M267" s="20">
        <f>IF(C267="Data Error","Data Error",IF(C267&lt;=K267,0,1-IFERROR(INDEX(BAAL!$C:$D,MATCH(ROUNDUP(C267-K267,0),BAAL!$B:$B,0),MATCH(LEFT(M$2,4),BAAL!$C$2:$D$2,0)),0)))</f>
        <v>0</v>
      </c>
      <c r="N267" s="20"/>
      <c r="O267" s="26"/>
      <c r="P267" s="26"/>
      <c r="Q267" s="6">
        <f t="shared" si="19"/>
        <v>1</v>
      </c>
      <c r="R267" s="20"/>
    </row>
    <row r="268" spans="1:18" x14ac:dyDescent="0.25">
      <c r="A268" s="6">
        <v>1</v>
      </c>
      <c r="B268" s="4">
        <v>42381.041666666664</v>
      </c>
      <c r="C268" s="2">
        <f>IF([2]Analysis!AG268="Data Error","Data Error",[2]Analysis!AI268*C$1)</f>
        <v>0</v>
      </c>
      <c r="D268" s="2"/>
      <c r="E268" s="3">
        <f>IF(C268="Data Error","Data Error",INDEX('[2]BAAL Adj Cap'!$CB$65:$CY$72,MONTH($B268),$A268+1))</f>
        <v>0</v>
      </c>
      <c r="F268" s="3"/>
      <c r="G268" s="31">
        <f t="shared" si="16"/>
        <v>0</v>
      </c>
      <c r="H268" s="31"/>
      <c r="I268" s="23">
        <f t="shared" si="17"/>
        <v>0</v>
      </c>
      <c r="J268" s="23"/>
      <c r="K268" s="7">
        <f t="shared" si="18"/>
        <v>0</v>
      </c>
      <c r="M268" s="20">
        <f>IF(C268="Data Error","Data Error",IF(C268&lt;=K268,0,1-IFERROR(INDEX(BAAL!$C:$D,MATCH(ROUNDUP(C268-K268,0),BAAL!$B:$B,0),MATCH(LEFT(M$2,4),BAAL!$C$2:$D$2,0)),0)))</f>
        <v>0</v>
      </c>
      <c r="N268" s="20"/>
      <c r="O268" s="26"/>
      <c r="P268" s="26"/>
      <c r="Q268" s="6">
        <f t="shared" si="19"/>
        <v>1</v>
      </c>
      <c r="R268" s="20"/>
    </row>
    <row r="269" spans="1:18" x14ac:dyDescent="0.25">
      <c r="A269" s="6">
        <v>2</v>
      </c>
      <c r="B269" s="4">
        <v>42381.083333333336</v>
      </c>
      <c r="C269" s="2">
        <f>IF([2]Analysis!AG269="Data Error","Data Error",[2]Analysis!AI269*C$1)</f>
        <v>0</v>
      </c>
      <c r="D269" s="2"/>
      <c r="E269" s="3">
        <f>IF(C269="Data Error","Data Error",INDEX('[2]BAAL Adj Cap'!$CB$65:$CY$72,MONTH($B269),$A269+1))</f>
        <v>0</v>
      </c>
      <c r="F269" s="3"/>
      <c r="G269" s="31">
        <f t="shared" si="16"/>
        <v>0</v>
      </c>
      <c r="H269" s="31"/>
      <c r="I269" s="23">
        <f t="shared" si="17"/>
        <v>0</v>
      </c>
      <c r="J269" s="23"/>
      <c r="K269" s="7">
        <f t="shared" si="18"/>
        <v>0</v>
      </c>
      <c r="M269" s="20">
        <f>IF(C269="Data Error","Data Error",IF(C269&lt;=K269,0,1-IFERROR(INDEX(BAAL!$C:$D,MATCH(ROUNDUP(C269-K269,0),BAAL!$B:$B,0),MATCH(LEFT(M$2,4),BAAL!$C$2:$D$2,0)),0)))</f>
        <v>0</v>
      </c>
      <c r="N269" s="20"/>
      <c r="O269" s="26"/>
      <c r="P269" s="26"/>
      <c r="Q269" s="6">
        <f t="shared" si="19"/>
        <v>1</v>
      </c>
      <c r="R269" s="20"/>
    </row>
    <row r="270" spans="1:18" x14ac:dyDescent="0.25">
      <c r="A270" s="6">
        <v>3</v>
      </c>
      <c r="B270" s="4">
        <v>42381.125</v>
      </c>
      <c r="C270" s="2">
        <f>IF([2]Analysis!AG270="Data Error","Data Error",[2]Analysis!AI270*C$1)</f>
        <v>0</v>
      </c>
      <c r="D270" s="2"/>
      <c r="E270" s="3">
        <f>IF(C270="Data Error","Data Error",INDEX('[2]BAAL Adj Cap'!$CB$65:$CY$72,MONTH($B270),$A270+1))</f>
        <v>0</v>
      </c>
      <c r="F270" s="3"/>
      <c r="G270" s="31">
        <f t="shared" si="16"/>
        <v>0</v>
      </c>
      <c r="H270" s="31"/>
      <c r="I270" s="23">
        <f t="shared" si="17"/>
        <v>0</v>
      </c>
      <c r="J270" s="23"/>
      <c r="K270" s="7">
        <f t="shared" si="18"/>
        <v>0</v>
      </c>
      <c r="M270" s="20">
        <f>IF(C270="Data Error","Data Error",IF(C270&lt;=K270,0,1-IFERROR(INDEX(BAAL!$C:$D,MATCH(ROUNDUP(C270-K270,0),BAAL!$B:$B,0),MATCH(LEFT(M$2,4),BAAL!$C$2:$D$2,0)),0)))</f>
        <v>0</v>
      </c>
      <c r="N270" s="20"/>
      <c r="O270" s="26"/>
      <c r="P270" s="26"/>
      <c r="Q270" s="6">
        <f t="shared" si="19"/>
        <v>1</v>
      </c>
      <c r="R270" s="20"/>
    </row>
    <row r="271" spans="1:18" x14ac:dyDescent="0.25">
      <c r="A271" s="6">
        <v>4</v>
      </c>
      <c r="B271" s="4">
        <v>42381.166666666664</v>
      </c>
      <c r="C271" s="2">
        <f>IF([2]Analysis!AG271="Data Error","Data Error",[2]Analysis!AI271*C$1)</f>
        <v>0</v>
      </c>
      <c r="D271" s="2"/>
      <c r="E271" s="3">
        <f>IF(C271="Data Error","Data Error",INDEX('[2]BAAL Adj Cap'!$CB$65:$CY$72,MONTH($B271),$A271+1))</f>
        <v>0</v>
      </c>
      <c r="F271" s="3"/>
      <c r="G271" s="31">
        <f t="shared" si="16"/>
        <v>0</v>
      </c>
      <c r="H271" s="31"/>
      <c r="I271" s="23">
        <f t="shared" si="17"/>
        <v>0</v>
      </c>
      <c r="J271" s="23"/>
      <c r="K271" s="7">
        <f t="shared" si="18"/>
        <v>0</v>
      </c>
      <c r="M271" s="20">
        <f>IF(C271="Data Error","Data Error",IF(C271&lt;=K271,0,1-IFERROR(INDEX(BAAL!$C:$D,MATCH(ROUNDUP(C271-K271,0),BAAL!$B:$B,0),MATCH(LEFT(M$2,4),BAAL!$C$2:$D$2,0)),0)))</f>
        <v>0</v>
      </c>
      <c r="N271" s="20"/>
      <c r="O271" s="26"/>
      <c r="P271" s="26"/>
      <c r="Q271" s="6">
        <f t="shared" si="19"/>
        <v>1</v>
      </c>
      <c r="R271" s="20"/>
    </row>
    <row r="272" spans="1:18" x14ac:dyDescent="0.25">
      <c r="A272" s="6">
        <v>5</v>
      </c>
      <c r="B272" s="4">
        <v>42381.208333333336</v>
      </c>
      <c r="C272" s="2">
        <f>IF([2]Analysis!AG272="Data Error","Data Error",[2]Analysis!AI272*C$1)</f>
        <v>0</v>
      </c>
      <c r="D272" s="2"/>
      <c r="E272" s="3">
        <f>IF(C272="Data Error","Data Error",INDEX('[2]BAAL Adj Cap'!$CB$65:$CY$72,MONTH($B272),$A272+1))</f>
        <v>0</v>
      </c>
      <c r="F272" s="3"/>
      <c r="G272" s="31">
        <f t="shared" si="16"/>
        <v>0</v>
      </c>
      <c r="H272" s="31"/>
      <c r="I272" s="23">
        <f t="shared" si="17"/>
        <v>0</v>
      </c>
      <c r="J272" s="23"/>
      <c r="K272" s="7">
        <f t="shared" si="18"/>
        <v>0</v>
      </c>
      <c r="M272" s="20">
        <f>IF(C272="Data Error","Data Error",IF(C272&lt;=K272,0,1-IFERROR(INDEX(BAAL!$C:$D,MATCH(ROUNDUP(C272-K272,0),BAAL!$B:$B,0),MATCH(LEFT(M$2,4),BAAL!$C$2:$D$2,0)),0)))</f>
        <v>0</v>
      </c>
      <c r="N272" s="20"/>
      <c r="O272" s="26"/>
      <c r="P272" s="26"/>
      <c r="Q272" s="6">
        <f t="shared" si="19"/>
        <v>1</v>
      </c>
      <c r="R272" s="20"/>
    </row>
    <row r="273" spans="1:18" x14ac:dyDescent="0.25">
      <c r="A273" s="6">
        <v>6</v>
      </c>
      <c r="B273" s="4">
        <v>42381.25</v>
      </c>
      <c r="C273" s="2">
        <f>IF([2]Analysis!AG273="Data Error","Data Error",[2]Analysis!AI273*C$1)</f>
        <v>5.5470995104223965E-2</v>
      </c>
      <c r="D273" s="2"/>
      <c r="E273" s="3">
        <f>IF(C273="Data Error","Data Error",INDEX('[2]BAAL Adj Cap'!$CB$65:$CY$72,MONTH($B273),$A273+1))</f>
        <v>4.4999999999999998E-2</v>
      </c>
      <c r="F273" s="3"/>
      <c r="G273" s="31">
        <f t="shared" si="16"/>
        <v>5.794529004895776</v>
      </c>
      <c r="H273" s="31"/>
      <c r="I273" s="23">
        <f t="shared" si="17"/>
        <v>4.4999999999999998E-2</v>
      </c>
      <c r="J273" s="23"/>
      <c r="K273" s="7">
        <f t="shared" si="18"/>
        <v>5.85</v>
      </c>
      <c r="M273" s="20">
        <f>IF(C273="Data Error","Data Error",IF(C273&lt;=K273,0,1-IFERROR(INDEX(BAAL!$C:$D,MATCH(ROUNDUP(C273-K273,0),BAAL!$B:$B,0),MATCH(LEFT(M$2,4),BAAL!$C$2:$D$2,0)),0)))</f>
        <v>0</v>
      </c>
      <c r="N273" s="20"/>
      <c r="O273" s="26"/>
      <c r="P273" s="26"/>
      <c r="Q273" s="6">
        <f t="shared" si="19"/>
        <v>1</v>
      </c>
      <c r="R273" s="20"/>
    </row>
    <row r="274" spans="1:18" x14ac:dyDescent="0.25">
      <c r="A274" s="6">
        <v>7</v>
      </c>
      <c r="B274" s="4">
        <v>42381.291666666664</v>
      </c>
      <c r="C274" s="2">
        <f>IF([2]Analysis!AG274="Data Error","Data Error",[2]Analysis!AI274*C$1)</f>
        <v>2.2210056029630851</v>
      </c>
      <c r="D274" s="2"/>
      <c r="E274" s="3">
        <f>IF(C274="Data Error","Data Error",INDEX('[2]BAAL Adj Cap'!$CB$65:$CY$72,MONTH($B274),$A274+1))</f>
        <v>0.28874999999999995</v>
      </c>
      <c r="F274" s="3"/>
      <c r="G274" s="31">
        <f t="shared" si="16"/>
        <v>35.316494397036912</v>
      </c>
      <c r="H274" s="31"/>
      <c r="I274" s="23">
        <f t="shared" si="17"/>
        <v>0.28874999999999995</v>
      </c>
      <c r="J274" s="23"/>
      <c r="K274" s="7">
        <f t="shared" si="18"/>
        <v>28.990000000000009</v>
      </c>
      <c r="M274" s="20">
        <f>IF(C274="Data Error","Data Error",IF(C274&lt;=K274,0,1-IFERROR(INDEX(BAAL!$C:$D,MATCH(ROUNDUP(C274-K274,0),BAAL!$B:$B,0),MATCH(LEFT(M$2,4),BAAL!$C$2:$D$2,0)),0)))</f>
        <v>0</v>
      </c>
      <c r="N274" s="20"/>
      <c r="O274" s="26"/>
      <c r="P274" s="26"/>
      <c r="Q274" s="6">
        <f t="shared" si="19"/>
        <v>1</v>
      </c>
      <c r="R274" s="20"/>
    </row>
    <row r="275" spans="1:18" x14ac:dyDescent="0.25">
      <c r="A275" s="6">
        <v>8</v>
      </c>
      <c r="B275" s="4">
        <v>42381.333333333336</v>
      </c>
      <c r="C275" s="2">
        <f>IF([2]Analysis!AG275="Data Error","Data Error",[2]Analysis!AI275*C$1)</f>
        <v>0</v>
      </c>
      <c r="D275" s="2"/>
      <c r="E275" s="3">
        <f>IF(C275="Data Error","Data Error",INDEX('[2]BAAL Adj Cap'!$CB$65:$CY$72,MONTH($B275),$A275+1))</f>
        <v>0.72</v>
      </c>
      <c r="F275" s="3"/>
      <c r="G275" s="31">
        <f t="shared" si="16"/>
        <v>93.6</v>
      </c>
      <c r="H275" s="31"/>
      <c r="I275" s="23">
        <f t="shared" si="17"/>
        <v>0.72</v>
      </c>
      <c r="J275" s="23"/>
      <c r="K275" s="7">
        <f t="shared" si="18"/>
        <v>28.990000000000009</v>
      </c>
      <c r="M275" s="20">
        <f>IF(C275="Data Error","Data Error",IF(C275&lt;=K275,0,1-IFERROR(INDEX(BAAL!$C:$D,MATCH(ROUNDUP(C275-K275,0),BAAL!$B:$B,0),MATCH(LEFT(M$2,4),BAAL!$C$2:$D$2,0)),0)))</f>
        <v>0</v>
      </c>
      <c r="N275" s="20"/>
      <c r="O275" s="26"/>
      <c r="P275" s="26"/>
      <c r="Q275" s="6">
        <f t="shared" si="19"/>
        <v>1</v>
      </c>
      <c r="R275" s="20"/>
    </row>
    <row r="276" spans="1:18" x14ac:dyDescent="0.25">
      <c r="A276" s="6">
        <v>9</v>
      </c>
      <c r="B276" s="4">
        <v>42381.375</v>
      </c>
      <c r="C276" s="2">
        <f>IF([2]Analysis!AG276="Data Error","Data Error",[2]Analysis!AI276*C$1)</f>
        <v>3.8363170344198347</v>
      </c>
      <c r="D276" s="2"/>
      <c r="E276" s="3">
        <f>IF(C276="Data Error","Data Error",INDEX('[2]BAAL Adj Cap'!$CB$65:$CY$72,MONTH($B276),$A276+1))</f>
        <v>0.97</v>
      </c>
      <c r="F276" s="3"/>
      <c r="G276" s="31">
        <f t="shared" si="16"/>
        <v>122.26368296558016</v>
      </c>
      <c r="H276" s="31"/>
      <c r="I276" s="23">
        <f t="shared" si="17"/>
        <v>0.97</v>
      </c>
      <c r="J276" s="23"/>
      <c r="K276" s="7">
        <f t="shared" si="18"/>
        <v>28.990000000000009</v>
      </c>
      <c r="M276" s="20">
        <f>IF(C276="Data Error","Data Error",IF(C276&lt;=K276,0,1-IFERROR(INDEX(BAAL!$C:$D,MATCH(ROUNDUP(C276-K276,0),BAAL!$B:$B,0),MATCH(LEFT(M$2,4),BAAL!$C$2:$D$2,0)),0)))</f>
        <v>0</v>
      </c>
      <c r="N276" s="20"/>
      <c r="O276" s="26"/>
      <c r="P276" s="26"/>
      <c r="Q276" s="6">
        <f t="shared" si="19"/>
        <v>1</v>
      </c>
      <c r="R276" s="20"/>
    </row>
    <row r="277" spans="1:18" x14ac:dyDescent="0.25">
      <c r="A277" s="6">
        <v>10</v>
      </c>
      <c r="B277" s="4">
        <v>42381.416666666664</v>
      </c>
      <c r="C277" s="2">
        <f>IF([2]Analysis!AG277="Data Error","Data Error",[2]Analysis!AI277*C$1)</f>
        <v>9.4842525895520406</v>
      </c>
      <c r="D277" s="2"/>
      <c r="E277" s="3">
        <f>IF(C277="Data Error","Data Error",INDEX('[2]BAAL Adj Cap'!$CB$65:$CY$72,MONTH($B277),$A277+1))</f>
        <v>0.91374999999999995</v>
      </c>
      <c r="F277" s="3"/>
      <c r="G277" s="31">
        <f t="shared" si="16"/>
        <v>109.30324741044795</v>
      </c>
      <c r="H277" s="31"/>
      <c r="I277" s="23">
        <f t="shared" si="17"/>
        <v>0.91374999999999995</v>
      </c>
      <c r="J277" s="23"/>
      <c r="K277" s="7">
        <f t="shared" si="18"/>
        <v>28.990000000000009</v>
      </c>
      <c r="M277" s="20">
        <f>IF(C277="Data Error","Data Error",IF(C277&lt;=K277,0,1-IFERROR(INDEX(BAAL!$C:$D,MATCH(ROUNDUP(C277-K277,0),BAAL!$B:$B,0),MATCH(LEFT(M$2,4),BAAL!$C$2:$D$2,0)),0)))</f>
        <v>0</v>
      </c>
      <c r="N277" s="20"/>
      <c r="O277" s="26"/>
      <c r="P277" s="26"/>
      <c r="Q277" s="6">
        <f t="shared" si="19"/>
        <v>1</v>
      </c>
      <c r="R277" s="20"/>
    </row>
    <row r="278" spans="1:18" x14ac:dyDescent="0.25">
      <c r="A278" s="6">
        <v>11</v>
      </c>
      <c r="B278" s="4">
        <v>42381.458333333336</v>
      </c>
      <c r="C278" s="2">
        <f>IF([2]Analysis!AG278="Data Error","Data Error",[2]Analysis!AI278*C$1)</f>
        <v>16.626481984084617</v>
      </c>
      <c r="D278" s="2"/>
      <c r="E278" s="3">
        <f>IF(C278="Data Error","Data Error",INDEX('[2]BAAL Adj Cap'!$CB$65:$CY$72,MONTH($B278),$A278+1))</f>
        <v>0.84250000000000003</v>
      </c>
      <c r="F278" s="3"/>
      <c r="G278" s="31">
        <f t="shared" si="16"/>
        <v>92.898518015915386</v>
      </c>
      <c r="H278" s="31"/>
      <c r="I278" s="23">
        <f t="shared" si="17"/>
        <v>0.84250000000000003</v>
      </c>
      <c r="J278" s="23"/>
      <c r="K278" s="7">
        <f t="shared" si="18"/>
        <v>28.990000000000009</v>
      </c>
      <c r="M278" s="20">
        <f>IF(C278="Data Error","Data Error",IF(C278&lt;=K278,0,1-IFERROR(INDEX(BAAL!$C:$D,MATCH(ROUNDUP(C278-K278,0),BAAL!$B:$B,0),MATCH(LEFT(M$2,4),BAAL!$C$2:$D$2,0)),0)))</f>
        <v>0</v>
      </c>
      <c r="N278" s="20"/>
      <c r="O278" s="26"/>
      <c r="P278" s="26"/>
      <c r="Q278" s="6">
        <f t="shared" si="19"/>
        <v>1</v>
      </c>
      <c r="R278" s="20"/>
    </row>
    <row r="279" spans="1:18" x14ac:dyDescent="0.25">
      <c r="A279" s="6">
        <v>12</v>
      </c>
      <c r="B279" s="4">
        <v>42381.5</v>
      </c>
      <c r="C279" s="2">
        <f>IF([2]Analysis!AG279="Data Error","Data Error",[2]Analysis!AI279*C$1)</f>
        <v>9.763386571357902</v>
      </c>
      <c r="D279" s="2"/>
      <c r="E279" s="3">
        <f>IF(C279="Data Error","Data Error",INDEX('[2]BAAL Adj Cap'!$CB$65:$CY$72,MONTH($B279),$A279+1))</f>
        <v>0.89124999999999999</v>
      </c>
      <c r="F279" s="3"/>
      <c r="G279" s="31">
        <f t="shared" si="16"/>
        <v>106.0991134286421</v>
      </c>
      <c r="H279" s="31"/>
      <c r="I279" s="23">
        <f t="shared" si="17"/>
        <v>0.89124999999999999</v>
      </c>
      <c r="J279" s="23"/>
      <c r="K279" s="7">
        <f t="shared" si="18"/>
        <v>28.990000000000009</v>
      </c>
      <c r="M279" s="20">
        <f>IF(C279="Data Error","Data Error",IF(C279&lt;=K279,0,1-IFERROR(INDEX(BAAL!$C:$D,MATCH(ROUNDUP(C279-K279,0),BAAL!$B:$B,0),MATCH(LEFT(M$2,4),BAAL!$C$2:$D$2,0)),0)))</f>
        <v>0</v>
      </c>
      <c r="N279" s="20"/>
      <c r="O279" s="26"/>
      <c r="P279" s="26"/>
      <c r="Q279" s="6">
        <f t="shared" si="19"/>
        <v>1</v>
      </c>
      <c r="R279" s="20"/>
    </row>
    <row r="280" spans="1:18" x14ac:dyDescent="0.25">
      <c r="A280" s="6">
        <v>13</v>
      </c>
      <c r="B280" s="4">
        <v>42381.541666666664</v>
      </c>
      <c r="C280" s="2">
        <f>IF([2]Analysis!AG280="Data Error","Data Error",[2]Analysis!AI280*C$1)</f>
        <v>5.0588123280621442</v>
      </c>
      <c r="D280" s="2"/>
      <c r="E280" s="3">
        <f>IF(C280="Data Error","Data Error",INDEX('[2]BAAL Adj Cap'!$CB$65:$CY$72,MONTH($B280),$A280+1))</f>
        <v>0.96</v>
      </c>
      <c r="F280" s="3"/>
      <c r="G280" s="31">
        <f t="shared" si="16"/>
        <v>119.74118767193785</v>
      </c>
      <c r="H280" s="31"/>
      <c r="I280" s="23">
        <f t="shared" si="17"/>
        <v>0.96</v>
      </c>
      <c r="J280" s="23"/>
      <c r="K280" s="7">
        <f t="shared" si="18"/>
        <v>28.990000000000009</v>
      </c>
      <c r="M280" s="20">
        <f>IF(C280="Data Error","Data Error",IF(C280&lt;=K280,0,1-IFERROR(INDEX(BAAL!$C:$D,MATCH(ROUNDUP(C280-K280,0),BAAL!$B:$B,0),MATCH(LEFT(M$2,4),BAAL!$C$2:$D$2,0)),0)))</f>
        <v>0</v>
      </c>
      <c r="N280" s="20"/>
      <c r="O280" s="26"/>
      <c r="P280" s="26"/>
      <c r="Q280" s="6">
        <f t="shared" si="19"/>
        <v>1</v>
      </c>
      <c r="R280" s="20"/>
    </row>
    <row r="281" spans="1:18" x14ac:dyDescent="0.25">
      <c r="A281" s="6">
        <v>14</v>
      </c>
      <c r="B281" s="4">
        <v>42381.583333333336</v>
      </c>
      <c r="C281" s="2">
        <f>IF([2]Analysis!AG281="Data Error","Data Error",[2]Analysis!AI281*C$1)</f>
        <v>6.2153741596443099</v>
      </c>
      <c r="D281" s="2"/>
      <c r="E281" s="3">
        <f>IF(C281="Data Error","Data Error",INDEX('[2]BAAL Adj Cap'!$CB$65:$CY$72,MONTH($B281),$A281+1))</f>
        <v>0.91625000000000001</v>
      </c>
      <c r="F281" s="3"/>
      <c r="G281" s="31">
        <f t="shared" si="16"/>
        <v>112.89712584035568</v>
      </c>
      <c r="H281" s="31"/>
      <c r="I281" s="23">
        <f t="shared" si="17"/>
        <v>0.91625000000000001</v>
      </c>
      <c r="J281" s="23"/>
      <c r="K281" s="7">
        <f t="shared" si="18"/>
        <v>28.990000000000009</v>
      </c>
      <c r="M281" s="20">
        <f>IF(C281="Data Error","Data Error",IF(C281&lt;=K281,0,1-IFERROR(INDEX(BAAL!$C:$D,MATCH(ROUNDUP(C281-K281,0),BAAL!$B:$B,0),MATCH(LEFT(M$2,4),BAAL!$C$2:$D$2,0)),0)))</f>
        <v>0</v>
      </c>
      <c r="N281" s="20"/>
      <c r="O281" s="26"/>
      <c r="P281" s="26"/>
      <c r="Q281" s="6">
        <f t="shared" si="19"/>
        <v>1</v>
      </c>
      <c r="R281" s="20"/>
    </row>
    <row r="282" spans="1:18" x14ac:dyDescent="0.25">
      <c r="A282" s="6">
        <v>15</v>
      </c>
      <c r="B282" s="4">
        <v>42381.625</v>
      </c>
      <c r="C282" s="2">
        <f>IF([2]Analysis!AG282="Data Error","Data Error",[2]Analysis!AI282*C$1)</f>
        <v>23.333058044801316</v>
      </c>
      <c r="D282" s="2"/>
      <c r="E282" s="3">
        <f>IF(C282="Data Error","Data Error",INDEX('[2]BAAL Adj Cap'!$CB$65:$CY$72,MONTH($B282),$A282+1))</f>
        <v>0.75875000000000004</v>
      </c>
      <c r="F282" s="3"/>
      <c r="G282" s="31">
        <f t="shared" si="16"/>
        <v>75.304441955198683</v>
      </c>
      <c r="H282" s="31"/>
      <c r="I282" s="23">
        <f t="shared" si="17"/>
        <v>0.75875000000000004</v>
      </c>
      <c r="J282" s="23"/>
      <c r="K282" s="7">
        <f t="shared" si="18"/>
        <v>28.990000000000009</v>
      </c>
      <c r="M282" s="20">
        <f>IF(C282="Data Error","Data Error",IF(C282&lt;=K282,0,1-IFERROR(INDEX(BAAL!$C:$D,MATCH(ROUNDUP(C282-K282,0),BAAL!$B:$B,0),MATCH(LEFT(M$2,4),BAAL!$C$2:$D$2,0)),0)))</f>
        <v>0</v>
      </c>
      <c r="N282" s="20"/>
      <c r="O282" s="26"/>
      <c r="P282" s="26"/>
      <c r="Q282" s="6">
        <f t="shared" si="19"/>
        <v>1</v>
      </c>
      <c r="R282" s="20"/>
    </row>
    <row r="283" spans="1:18" x14ac:dyDescent="0.25">
      <c r="A283" s="6">
        <v>16</v>
      </c>
      <c r="B283" s="4">
        <v>42381.666666666664</v>
      </c>
      <c r="C283" s="2">
        <f>IF([2]Analysis!AG283="Data Error","Data Error",[2]Analysis!AI283*C$1)</f>
        <v>16.897843344695364</v>
      </c>
      <c r="D283" s="2"/>
      <c r="E283" s="3">
        <f>IF(C283="Data Error","Data Error",INDEX('[2]BAAL Adj Cap'!$CB$65:$CY$72,MONTH($B283),$A283+1))</f>
        <v>0.35499999999999998</v>
      </c>
      <c r="F283" s="3"/>
      <c r="G283" s="31">
        <f t="shared" si="16"/>
        <v>29.252156655304635</v>
      </c>
      <c r="H283" s="31"/>
      <c r="I283" s="23">
        <f t="shared" si="17"/>
        <v>0.35499999999999998</v>
      </c>
      <c r="J283" s="23"/>
      <c r="K283" s="7">
        <f t="shared" si="18"/>
        <v>28.990000000000009</v>
      </c>
      <c r="M283" s="20">
        <f>IF(C283="Data Error","Data Error",IF(C283&lt;=K283,0,1-IFERROR(INDEX(BAAL!$C:$D,MATCH(ROUNDUP(C283-K283,0),BAAL!$B:$B,0),MATCH(LEFT(M$2,4),BAAL!$C$2:$D$2,0)),0)))</f>
        <v>0</v>
      </c>
      <c r="N283" s="20"/>
      <c r="O283" s="26"/>
      <c r="P283" s="26"/>
      <c r="Q283" s="6">
        <f t="shared" si="19"/>
        <v>1</v>
      </c>
      <c r="R283" s="20"/>
    </row>
    <row r="284" spans="1:18" x14ac:dyDescent="0.25">
      <c r="A284" s="6">
        <v>17</v>
      </c>
      <c r="B284" s="4">
        <v>42381.708333333336</v>
      </c>
      <c r="C284" s="2">
        <f>IF([2]Analysis!AG284="Data Error","Data Error",[2]Analysis!AI284*C$1)</f>
        <v>2.8875197166809863</v>
      </c>
      <c r="D284" s="2"/>
      <c r="E284" s="3">
        <f>IF(C284="Data Error","Data Error",INDEX('[2]BAAL Adj Cap'!$CB$65:$CY$72,MONTH($B284),$A284+1))</f>
        <v>0.06</v>
      </c>
      <c r="F284" s="3"/>
      <c r="G284" s="31">
        <f t="shared" si="16"/>
        <v>4.9124802833190131</v>
      </c>
      <c r="H284" s="31"/>
      <c r="I284" s="23">
        <f t="shared" si="17"/>
        <v>0.06</v>
      </c>
      <c r="J284" s="23"/>
      <c r="K284" s="7">
        <f t="shared" si="18"/>
        <v>7.8</v>
      </c>
      <c r="M284" s="20">
        <f>IF(C284="Data Error","Data Error",IF(C284&lt;=K284,0,1-IFERROR(INDEX(BAAL!$C:$D,MATCH(ROUNDUP(C284-K284,0),BAAL!$B:$B,0),MATCH(LEFT(M$2,4),BAAL!$C$2:$D$2,0)),0)))</f>
        <v>0</v>
      </c>
      <c r="N284" s="20"/>
      <c r="O284" s="26"/>
      <c r="P284" s="26"/>
      <c r="Q284" s="6">
        <f t="shared" si="19"/>
        <v>1</v>
      </c>
      <c r="R284" s="20"/>
    </row>
    <row r="285" spans="1:18" x14ac:dyDescent="0.25">
      <c r="A285" s="6">
        <v>18</v>
      </c>
      <c r="B285" s="4">
        <v>42381.75</v>
      </c>
      <c r="C285" s="2">
        <f>IF([2]Analysis!AG285="Data Error","Data Error",[2]Analysis!AI285*C$1)</f>
        <v>0</v>
      </c>
      <c r="D285" s="2"/>
      <c r="E285" s="3">
        <f>IF(C285="Data Error","Data Error",INDEX('[2]BAAL Adj Cap'!$CB$65:$CY$72,MONTH($B285),$A285+1))</f>
        <v>0</v>
      </c>
      <c r="F285" s="3"/>
      <c r="G285" s="31">
        <f t="shared" si="16"/>
        <v>0</v>
      </c>
      <c r="H285" s="31"/>
      <c r="I285" s="23">
        <f t="shared" si="17"/>
        <v>0</v>
      </c>
      <c r="J285" s="23"/>
      <c r="K285" s="7">
        <f t="shared" si="18"/>
        <v>0</v>
      </c>
      <c r="M285" s="20">
        <f>IF(C285="Data Error","Data Error",IF(C285&lt;=K285,0,1-IFERROR(INDEX(BAAL!$C:$D,MATCH(ROUNDUP(C285-K285,0),BAAL!$B:$B,0),MATCH(LEFT(M$2,4),BAAL!$C$2:$D$2,0)),0)))</f>
        <v>0</v>
      </c>
      <c r="N285" s="20"/>
      <c r="O285" s="26"/>
      <c r="P285" s="26"/>
      <c r="Q285" s="6">
        <f t="shared" si="19"/>
        <v>1</v>
      </c>
      <c r="R285" s="20"/>
    </row>
    <row r="286" spans="1:18" x14ac:dyDescent="0.25">
      <c r="A286" s="6">
        <v>19</v>
      </c>
      <c r="B286" s="4">
        <v>42381.791666666664</v>
      </c>
      <c r="C286" s="2">
        <f>IF([2]Analysis!AG286="Data Error","Data Error",[2]Analysis!AI286*C$1)</f>
        <v>0</v>
      </c>
      <c r="D286" s="2"/>
      <c r="E286" s="3">
        <f>IF(C286="Data Error","Data Error",INDEX('[2]BAAL Adj Cap'!$CB$65:$CY$72,MONTH($B286),$A286+1))</f>
        <v>0</v>
      </c>
      <c r="F286" s="3"/>
      <c r="G286" s="31">
        <f t="shared" si="16"/>
        <v>0</v>
      </c>
      <c r="H286" s="31"/>
      <c r="I286" s="23">
        <f t="shared" si="17"/>
        <v>0</v>
      </c>
      <c r="J286" s="23"/>
      <c r="K286" s="7">
        <f t="shared" si="18"/>
        <v>0</v>
      </c>
      <c r="M286" s="20">
        <f>IF(C286="Data Error","Data Error",IF(C286&lt;=K286,0,1-IFERROR(INDEX(BAAL!$C:$D,MATCH(ROUNDUP(C286-K286,0),BAAL!$B:$B,0),MATCH(LEFT(M$2,4),BAAL!$C$2:$D$2,0)),0)))</f>
        <v>0</v>
      </c>
      <c r="N286" s="20"/>
      <c r="O286" s="26"/>
      <c r="P286" s="26"/>
      <c r="Q286" s="6">
        <f t="shared" si="19"/>
        <v>1</v>
      </c>
      <c r="R286" s="20"/>
    </row>
    <row r="287" spans="1:18" x14ac:dyDescent="0.25">
      <c r="A287" s="6">
        <v>20</v>
      </c>
      <c r="B287" s="4">
        <v>42381.833333333336</v>
      </c>
      <c r="C287" s="2">
        <f>IF([2]Analysis!AG287="Data Error","Data Error",[2]Analysis!AI287*C$1)</f>
        <v>0</v>
      </c>
      <c r="D287" s="2"/>
      <c r="E287" s="3">
        <f>IF(C287="Data Error","Data Error",INDEX('[2]BAAL Adj Cap'!$CB$65:$CY$72,MONTH($B287),$A287+1))</f>
        <v>0</v>
      </c>
      <c r="F287" s="3"/>
      <c r="G287" s="31">
        <f t="shared" si="16"/>
        <v>0</v>
      </c>
      <c r="H287" s="31"/>
      <c r="I287" s="23">
        <f t="shared" si="17"/>
        <v>0</v>
      </c>
      <c r="J287" s="23"/>
      <c r="K287" s="7">
        <f t="shared" si="18"/>
        <v>0</v>
      </c>
      <c r="M287" s="20">
        <f>IF(C287="Data Error","Data Error",IF(C287&lt;=K287,0,1-IFERROR(INDEX(BAAL!$C:$D,MATCH(ROUNDUP(C287-K287,0),BAAL!$B:$B,0),MATCH(LEFT(M$2,4),BAAL!$C$2:$D$2,0)),0)))</f>
        <v>0</v>
      </c>
      <c r="N287" s="20"/>
      <c r="O287" s="26"/>
      <c r="P287" s="26"/>
      <c r="Q287" s="6">
        <f t="shared" si="19"/>
        <v>1</v>
      </c>
      <c r="R287" s="20"/>
    </row>
    <row r="288" spans="1:18" x14ac:dyDescent="0.25">
      <c r="A288" s="6">
        <v>21</v>
      </c>
      <c r="B288" s="4">
        <v>42381.875</v>
      </c>
      <c r="C288" s="2">
        <f>IF([2]Analysis!AG288="Data Error","Data Error",[2]Analysis!AI288*C$1)</f>
        <v>0</v>
      </c>
      <c r="D288" s="2"/>
      <c r="E288" s="3">
        <f>IF(C288="Data Error","Data Error",INDEX('[2]BAAL Adj Cap'!$CB$65:$CY$72,MONTH($B288),$A288+1))</f>
        <v>0</v>
      </c>
      <c r="F288" s="3"/>
      <c r="G288" s="31">
        <f t="shared" si="16"/>
        <v>0</v>
      </c>
      <c r="H288" s="31"/>
      <c r="I288" s="23">
        <f t="shared" si="17"/>
        <v>0</v>
      </c>
      <c r="J288" s="23"/>
      <c r="K288" s="7">
        <f t="shared" si="18"/>
        <v>0</v>
      </c>
      <c r="M288" s="20">
        <f>IF(C288="Data Error","Data Error",IF(C288&lt;=K288,0,1-IFERROR(INDEX(BAAL!$C:$D,MATCH(ROUNDUP(C288-K288,0),BAAL!$B:$B,0),MATCH(LEFT(M$2,4),BAAL!$C$2:$D$2,0)),0)))</f>
        <v>0</v>
      </c>
      <c r="N288" s="20"/>
      <c r="O288" s="26"/>
      <c r="P288" s="26"/>
      <c r="Q288" s="6">
        <f t="shared" si="19"/>
        <v>1</v>
      </c>
      <c r="R288" s="20"/>
    </row>
    <row r="289" spans="1:18" x14ac:dyDescent="0.25">
      <c r="A289" s="6">
        <v>22</v>
      </c>
      <c r="B289" s="4">
        <v>42381.916666666664</v>
      </c>
      <c r="C289" s="2">
        <f>IF([2]Analysis!AG289="Data Error","Data Error",[2]Analysis!AI289*C$1)</f>
        <v>0</v>
      </c>
      <c r="D289" s="2"/>
      <c r="E289" s="3">
        <f>IF(C289="Data Error","Data Error",INDEX('[2]BAAL Adj Cap'!$CB$65:$CY$72,MONTH($B289),$A289+1))</f>
        <v>0</v>
      </c>
      <c r="F289" s="3"/>
      <c r="G289" s="31">
        <f t="shared" si="16"/>
        <v>0</v>
      </c>
      <c r="H289" s="31"/>
      <c r="I289" s="23">
        <f t="shared" si="17"/>
        <v>0</v>
      </c>
      <c r="J289" s="23"/>
      <c r="K289" s="7">
        <f t="shared" si="18"/>
        <v>0</v>
      </c>
      <c r="M289" s="20">
        <f>IF(C289="Data Error","Data Error",IF(C289&lt;=K289,0,1-IFERROR(INDEX(BAAL!$C:$D,MATCH(ROUNDUP(C289-K289,0),BAAL!$B:$B,0),MATCH(LEFT(M$2,4),BAAL!$C$2:$D$2,0)),0)))</f>
        <v>0</v>
      </c>
      <c r="N289" s="20"/>
      <c r="O289" s="26"/>
      <c r="P289" s="26"/>
      <c r="Q289" s="6">
        <f t="shared" si="19"/>
        <v>1</v>
      </c>
      <c r="R289" s="20"/>
    </row>
    <row r="290" spans="1:18" x14ac:dyDescent="0.25">
      <c r="A290" s="6">
        <v>23</v>
      </c>
      <c r="B290" s="4">
        <v>42381.958333333336</v>
      </c>
      <c r="C290" s="2">
        <f>IF([2]Analysis!AG290="Data Error","Data Error",[2]Analysis!AI290*C$1)</f>
        <v>0</v>
      </c>
      <c r="D290" s="2"/>
      <c r="E290" s="3">
        <f>IF(C290="Data Error","Data Error",INDEX('[2]BAAL Adj Cap'!$CB$65:$CY$72,MONTH($B290),$A290+1))</f>
        <v>0</v>
      </c>
      <c r="F290" s="3"/>
      <c r="G290" s="31">
        <f t="shared" si="16"/>
        <v>0</v>
      </c>
      <c r="H290" s="31"/>
      <c r="I290" s="23">
        <f t="shared" si="17"/>
        <v>0</v>
      </c>
      <c r="J290" s="23"/>
      <c r="K290" s="7">
        <f t="shared" si="18"/>
        <v>0</v>
      </c>
      <c r="M290" s="20">
        <f>IF(C290="Data Error","Data Error",IF(C290&lt;=K290,0,1-IFERROR(INDEX(BAAL!$C:$D,MATCH(ROUNDUP(C290-K290,0),BAAL!$B:$B,0),MATCH(LEFT(M$2,4),BAAL!$C$2:$D$2,0)),0)))</f>
        <v>0</v>
      </c>
      <c r="N290" s="20"/>
      <c r="O290" s="26"/>
      <c r="P290" s="26"/>
      <c r="Q290" s="6">
        <f t="shared" si="19"/>
        <v>1</v>
      </c>
      <c r="R290" s="20"/>
    </row>
    <row r="291" spans="1:18" x14ac:dyDescent="0.25">
      <c r="A291" s="6">
        <v>0</v>
      </c>
      <c r="B291" s="1">
        <v>42382</v>
      </c>
      <c r="C291" s="2">
        <f>IF([2]Analysis!AG291="Data Error","Data Error",[2]Analysis!AI291*C$1)</f>
        <v>0</v>
      </c>
      <c r="D291" s="2"/>
      <c r="E291" s="3">
        <f>IF(C291="Data Error","Data Error",INDEX('[2]BAAL Adj Cap'!$CB$65:$CY$72,MONTH($B291),$A291+1))</f>
        <v>0</v>
      </c>
      <c r="F291" s="3"/>
      <c r="G291" s="31">
        <f t="shared" si="16"/>
        <v>0</v>
      </c>
      <c r="H291" s="31"/>
      <c r="I291" s="23">
        <f t="shared" si="17"/>
        <v>0</v>
      </c>
      <c r="J291" s="23"/>
      <c r="K291" s="7">
        <f t="shared" si="18"/>
        <v>0</v>
      </c>
      <c r="M291" s="20">
        <f>IF(C291="Data Error","Data Error",IF(C291&lt;=K291,0,1-IFERROR(INDEX(BAAL!$C:$D,MATCH(ROUNDUP(C291-K291,0),BAAL!$B:$B,0),MATCH(LEFT(M$2,4),BAAL!$C$2:$D$2,0)),0)))</f>
        <v>0</v>
      </c>
      <c r="N291" s="20"/>
      <c r="O291" s="26"/>
      <c r="P291" s="26"/>
      <c r="Q291" s="6">
        <f t="shared" si="19"/>
        <v>1</v>
      </c>
      <c r="R291" s="20"/>
    </row>
    <row r="292" spans="1:18" x14ac:dyDescent="0.25">
      <c r="A292" s="6">
        <v>1</v>
      </c>
      <c r="B292" s="4">
        <v>42382.041666666664</v>
      </c>
      <c r="C292" s="2">
        <f>IF([2]Analysis!AG292="Data Error","Data Error",[2]Analysis!AI292*C$1)</f>
        <v>0</v>
      </c>
      <c r="D292" s="2"/>
      <c r="E292" s="3">
        <f>IF(C292="Data Error","Data Error",INDEX('[2]BAAL Adj Cap'!$CB$65:$CY$72,MONTH($B292),$A292+1))</f>
        <v>0</v>
      </c>
      <c r="F292" s="3"/>
      <c r="G292" s="31">
        <f t="shared" si="16"/>
        <v>0</v>
      </c>
      <c r="H292" s="31"/>
      <c r="I292" s="23">
        <f t="shared" si="17"/>
        <v>0</v>
      </c>
      <c r="J292" s="23"/>
      <c r="K292" s="7">
        <f t="shared" si="18"/>
        <v>0</v>
      </c>
      <c r="M292" s="20">
        <f>IF(C292="Data Error","Data Error",IF(C292&lt;=K292,0,1-IFERROR(INDEX(BAAL!$C:$D,MATCH(ROUNDUP(C292-K292,0),BAAL!$B:$B,0),MATCH(LEFT(M$2,4),BAAL!$C$2:$D$2,0)),0)))</f>
        <v>0</v>
      </c>
      <c r="N292" s="20"/>
      <c r="O292" s="26"/>
      <c r="P292" s="26"/>
      <c r="Q292" s="6">
        <f t="shared" si="19"/>
        <v>1</v>
      </c>
      <c r="R292" s="20"/>
    </row>
    <row r="293" spans="1:18" x14ac:dyDescent="0.25">
      <c r="A293" s="6">
        <v>2</v>
      </c>
      <c r="B293" s="4">
        <v>42382.083333333336</v>
      </c>
      <c r="C293" s="2">
        <f>IF([2]Analysis!AG293="Data Error","Data Error",[2]Analysis!AI293*C$1)</f>
        <v>0</v>
      </c>
      <c r="D293" s="2"/>
      <c r="E293" s="3">
        <f>IF(C293="Data Error","Data Error",INDEX('[2]BAAL Adj Cap'!$CB$65:$CY$72,MONTH($B293),$A293+1))</f>
        <v>0</v>
      </c>
      <c r="F293" s="3"/>
      <c r="G293" s="31">
        <f t="shared" si="16"/>
        <v>0</v>
      </c>
      <c r="H293" s="31"/>
      <c r="I293" s="23">
        <f t="shared" si="17"/>
        <v>0</v>
      </c>
      <c r="J293" s="23"/>
      <c r="K293" s="7">
        <f t="shared" si="18"/>
        <v>0</v>
      </c>
      <c r="M293" s="20">
        <f>IF(C293="Data Error","Data Error",IF(C293&lt;=K293,0,1-IFERROR(INDEX(BAAL!$C:$D,MATCH(ROUNDUP(C293-K293,0),BAAL!$B:$B,0),MATCH(LEFT(M$2,4),BAAL!$C$2:$D$2,0)),0)))</f>
        <v>0</v>
      </c>
      <c r="N293" s="20"/>
      <c r="O293" s="26"/>
      <c r="P293" s="26"/>
      <c r="Q293" s="6">
        <f t="shared" si="19"/>
        <v>1</v>
      </c>
      <c r="R293" s="20"/>
    </row>
    <row r="294" spans="1:18" x14ac:dyDescent="0.25">
      <c r="A294" s="6">
        <v>3</v>
      </c>
      <c r="B294" s="4">
        <v>42382.125</v>
      </c>
      <c r="C294" s="2">
        <f>IF([2]Analysis!AG294="Data Error","Data Error",[2]Analysis!AI294*C$1)</f>
        <v>0</v>
      </c>
      <c r="D294" s="2"/>
      <c r="E294" s="3">
        <f>IF(C294="Data Error","Data Error",INDEX('[2]BAAL Adj Cap'!$CB$65:$CY$72,MONTH($B294),$A294+1))</f>
        <v>0</v>
      </c>
      <c r="F294" s="3"/>
      <c r="G294" s="31">
        <f t="shared" si="16"/>
        <v>0</v>
      </c>
      <c r="H294" s="31"/>
      <c r="I294" s="23">
        <f t="shared" si="17"/>
        <v>0</v>
      </c>
      <c r="J294" s="23"/>
      <c r="K294" s="7">
        <f t="shared" si="18"/>
        <v>0</v>
      </c>
      <c r="M294" s="20">
        <f>IF(C294="Data Error","Data Error",IF(C294&lt;=K294,0,1-IFERROR(INDEX(BAAL!$C:$D,MATCH(ROUNDUP(C294-K294,0),BAAL!$B:$B,0),MATCH(LEFT(M$2,4),BAAL!$C$2:$D$2,0)),0)))</f>
        <v>0</v>
      </c>
      <c r="N294" s="20"/>
      <c r="O294" s="26"/>
      <c r="P294" s="26"/>
      <c r="Q294" s="6">
        <f t="shared" si="19"/>
        <v>1</v>
      </c>
      <c r="R294" s="20"/>
    </row>
    <row r="295" spans="1:18" x14ac:dyDescent="0.25">
      <c r="A295" s="6">
        <v>4</v>
      </c>
      <c r="B295" s="4">
        <v>42382.166666666664</v>
      </c>
      <c r="C295" s="2">
        <f>IF([2]Analysis!AG295="Data Error","Data Error",[2]Analysis!AI295*C$1)</f>
        <v>0</v>
      </c>
      <c r="D295" s="2"/>
      <c r="E295" s="3">
        <f>IF(C295="Data Error","Data Error",INDEX('[2]BAAL Adj Cap'!$CB$65:$CY$72,MONTH($B295),$A295+1))</f>
        <v>0</v>
      </c>
      <c r="F295" s="3"/>
      <c r="G295" s="31">
        <f t="shared" si="16"/>
        <v>0</v>
      </c>
      <c r="H295" s="31"/>
      <c r="I295" s="23">
        <f t="shared" si="17"/>
        <v>0</v>
      </c>
      <c r="J295" s="23"/>
      <c r="K295" s="7">
        <f t="shared" si="18"/>
        <v>0</v>
      </c>
      <c r="M295" s="20">
        <f>IF(C295="Data Error","Data Error",IF(C295&lt;=K295,0,1-IFERROR(INDEX(BAAL!$C:$D,MATCH(ROUNDUP(C295-K295,0),BAAL!$B:$B,0),MATCH(LEFT(M$2,4),BAAL!$C$2:$D$2,0)),0)))</f>
        <v>0</v>
      </c>
      <c r="N295" s="20"/>
      <c r="O295" s="26"/>
      <c r="P295" s="26"/>
      <c r="Q295" s="6">
        <f t="shared" si="19"/>
        <v>1</v>
      </c>
      <c r="R295" s="20"/>
    </row>
    <row r="296" spans="1:18" x14ac:dyDescent="0.25">
      <c r="A296" s="6">
        <v>5</v>
      </c>
      <c r="B296" s="4">
        <v>42382.208333333336</v>
      </c>
      <c r="C296" s="2">
        <f>IF([2]Analysis!AG296="Data Error","Data Error",[2]Analysis!AI296*C$1)</f>
        <v>0</v>
      </c>
      <c r="D296" s="2"/>
      <c r="E296" s="3">
        <f>IF(C296="Data Error","Data Error",INDEX('[2]BAAL Adj Cap'!$CB$65:$CY$72,MONTH($B296),$A296+1))</f>
        <v>0</v>
      </c>
      <c r="F296" s="3"/>
      <c r="G296" s="31">
        <f t="shared" si="16"/>
        <v>0</v>
      </c>
      <c r="H296" s="31"/>
      <c r="I296" s="23">
        <f t="shared" si="17"/>
        <v>0</v>
      </c>
      <c r="J296" s="23"/>
      <c r="K296" s="7">
        <f t="shared" si="18"/>
        <v>0</v>
      </c>
      <c r="M296" s="20">
        <f>IF(C296="Data Error","Data Error",IF(C296&lt;=K296,0,1-IFERROR(INDEX(BAAL!$C:$D,MATCH(ROUNDUP(C296-K296,0),BAAL!$B:$B,0),MATCH(LEFT(M$2,4),BAAL!$C$2:$D$2,0)),0)))</f>
        <v>0</v>
      </c>
      <c r="N296" s="20"/>
      <c r="O296" s="26"/>
      <c r="P296" s="26"/>
      <c r="Q296" s="6">
        <f t="shared" si="19"/>
        <v>1</v>
      </c>
      <c r="R296" s="20"/>
    </row>
    <row r="297" spans="1:18" x14ac:dyDescent="0.25">
      <c r="A297" s="6">
        <v>6</v>
      </c>
      <c r="B297" s="4">
        <v>42382.25</v>
      </c>
      <c r="C297" s="2">
        <f>IF([2]Analysis!AG297="Data Error","Data Error",[2]Analysis!AI297*C$1)</f>
        <v>5.5470995104223965E-2</v>
      </c>
      <c r="D297" s="2"/>
      <c r="E297" s="3">
        <f>IF(C297="Data Error","Data Error",INDEX('[2]BAAL Adj Cap'!$CB$65:$CY$72,MONTH($B297),$A297+1))</f>
        <v>4.4999999999999998E-2</v>
      </c>
      <c r="F297" s="3"/>
      <c r="G297" s="31">
        <f t="shared" si="16"/>
        <v>5.794529004895776</v>
      </c>
      <c r="H297" s="31"/>
      <c r="I297" s="23">
        <f t="shared" si="17"/>
        <v>4.4999999999999998E-2</v>
      </c>
      <c r="J297" s="23"/>
      <c r="K297" s="7">
        <f t="shared" si="18"/>
        <v>5.85</v>
      </c>
      <c r="M297" s="20">
        <f>IF(C297="Data Error","Data Error",IF(C297&lt;=K297,0,1-IFERROR(INDEX(BAAL!$C:$D,MATCH(ROUNDUP(C297-K297,0),BAAL!$B:$B,0),MATCH(LEFT(M$2,4),BAAL!$C$2:$D$2,0)),0)))</f>
        <v>0</v>
      </c>
      <c r="N297" s="20"/>
      <c r="O297" s="26"/>
      <c r="P297" s="26"/>
      <c r="Q297" s="6">
        <f t="shared" si="19"/>
        <v>1</v>
      </c>
      <c r="R297" s="20"/>
    </row>
    <row r="298" spans="1:18" x14ac:dyDescent="0.25">
      <c r="A298" s="6">
        <v>7</v>
      </c>
      <c r="B298" s="4">
        <v>42382.291666666664</v>
      </c>
      <c r="C298" s="2">
        <f>IF([2]Analysis!AG298="Data Error","Data Error",[2]Analysis!AI298*C$1)</f>
        <v>0.63407187651358643</v>
      </c>
      <c r="D298" s="2"/>
      <c r="E298" s="3">
        <f>IF(C298="Data Error","Data Error",INDEX('[2]BAAL Adj Cap'!$CB$65:$CY$72,MONTH($B298),$A298+1))</f>
        <v>0.28874999999999995</v>
      </c>
      <c r="F298" s="3"/>
      <c r="G298" s="31">
        <f t="shared" si="16"/>
        <v>36.903428123486407</v>
      </c>
      <c r="H298" s="31"/>
      <c r="I298" s="23">
        <f t="shared" si="17"/>
        <v>0.28874999999999995</v>
      </c>
      <c r="J298" s="23"/>
      <c r="K298" s="7">
        <f t="shared" si="18"/>
        <v>28.990000000000009</v>
      </c>
      <c r="M298" s="20">
        <f>IF(C298="Data Error","Data Error",IF(C298&lt;=K298,0,1-IFERROR(INDEX(BAAL!$C:$D,MATCH(ROUNDUP(C298-K298,0),BAAL!$B:$B,0),MATCH(LEFT(M$2,4),BAAL!$C$2:$D$2,0)),0)))</f>
        <v>0</v>
      </c>
      <c r="N298" s="20"/>
      <c r="O298" s="26"/>
      <c r="P298" s="26"/>
      <c r="Q298" s="6">
        <f t="shared" si="19"/>
        <v>1</v>
      </c>
      <c r="R298" s="20"/>
    </row>
    <row r="299" spans="1:18" x14ac:dyDescent="0.25">
      <c r="A299" s="6">
        <v>8</v>
      </c>
      <c r="B299" s="4">
        <v>42382.333333333336</v>
      </c>
      <c r="C299" s="2">
        <f>IF([2]Analysis!AG299="Data Error","Data Error",[2]Analysis!AI299*C$1)</f>
        <v>0.49963163184918913</v>
      </c>
      <c r="D299" s="2"/>
      <c r="E299" s="3">
        <f>IF(C299="Data Error","Data Error",INDEX('[2]BAAL Adj Cap'!$CB$65:$CY$72,MONTH($B299),$A299+1))</f>
        <v>0.72</v>
      </c>
      <c r="F299" s="3"/>
      <c r="G299" s="31">
        <f t="shared" si="16"/>
        <v>93.100368368150811</v>
      </c>
      <c r="H299" s="31"/>
      <c r="I299" s="23">
        <f t="shared" si="17"/>
        <v>0.72</v>
      </c>
      <c r="J299" s="23"/>
      <c r="K299" s="7">
        <f t="shared" si="18"/>
        <v>28.990000000000009</v>
      </c>
      <c r="M299" s="20">
        <f>IF(C299="Data Error","Data Error",IF(C299&lt;=K299,0,1-IFERROR(INDEX(BAAL!$C:$D,MATCH(ROUNDUP(C299-K299,0),BAAL!$B:$B,0),MATCH(LEFT(M$2,4),BAAL!$C$2:$D$2,0)),0)))</f>
        <v>0</v>
      </c>
      <c r="N299" s="20"/>
      <c r="O299" s="26"/>
      <c r="P299" s="26"/>
      <c r="Q299" s="6">
        <f t="shared" si="19"/>
        <v>1</v>
      </c>
      <c r="R299" s="20"/>
    </row>
    <row r="300" spans="1:18" x14ac:dyDescent="0.25">
      <c r="A300" s="6">
        <v>9</v>
      </c>
      <c r="B300" s="4">
        <v>42382.375</v>
      </c>
      <c r="C300" s="2">
        <f>IF([2]Analysis!AG300="Data Error","Data Error",[2]Analysis!AI300*C$1)</f>
        <v>0</v>
      </c>
      <c r="D300" s="2"/>
      <c r="E300" s="3">
        <f>IF(C300="Data Error","Data Error",INDEX('[2]BAAL Adj Cap'!$CB$65:$CY$72,MONTH($B300),$A300+1))</f>
        <v>0.97</v>
      </c>
      <c r="F300" s="3"/>
      <c r="G300" s="31">
        <f t="shared" si="16"/>
        <v>126.1</v>
      </c>
      <c r="H300" s="31"/>
      <c r="I300" s="23">
        <f t="shared" si="17"/>
        <v>0.97</v>
      </c>
      <c r="J300" s="23"/>
      <c r="K300" s="7">
        <f t="shared" si="18"/>
        <v>28.990000000000009</v>
      </c>
      <c r="M300" s="20">
        <f>IF(C300="Data Error","Data Error",IF(C300&lt;=K300,0,1-IFERROR(INDEX(BAAL!$C:$D,MATCH(ROUNDUP(C300-K300,0),BAAL!$B:$B,0),MATCH(LEFT(M$2,4),BAAL!$C$2:$D$2,0)),0)))</f>
        <v>0</v>
      </c>
      <c r="N300" s="20"/>
      <c r="O300" s="26"/>
      <c r="P300" s="26"/>
      <c r="Q300" s="6">
        <f t="shared" si="19"/>
        <v>1</v>
      </c>
      <c r="R300" s="20"/>
    </row>
    <row r="301" spans="1:18" x14ac:dyDescent="0.25">
      <c r="A301" s="6">
        <v>10</v>
      </c>
      <c r="B301" s="4">
        <v>42382.416666666664</v>
      </c>
      <c r="C301" s="2">
        <f>IF([2]Analysis!AG301="Data Error","Data Error",[2]Analysis!AI301*C$1)</f>
        <v>9.7905192708399493</v>
      </c>
      <c r="D301" s="2"/>
      <c r="E301" s="3">
        <f>IF(C301="Data Error","Data Error",INDEX('[2]BAAL Adj Cap'!$CB$65:$CY$72,MONTH($B301),$A301+1))</f>
        <v>0.91374999999999995</v>
      </c>
      <c r="F301" s="3"/>
      <c r="G301" s="31">
        <f t="shared" si="16"/>
        <v>108.99698072916004</v>
      </c>
      <c r="H301" s="31"/>
      <c r="I301" s="23">
        <f t="shared" si="17"/>
        <v>0.91374999999999995</v>
      </c>
      <c r="J301" s="23"/>
      <c r="K301" s="7">
        <f t="shared" si="18"/>
        <v>28.990000000000009</v>
      </c>
      <c r="M301" s="20">
        <f>IF(C301="Data Error","Data Error",IF(C301&lt;=K301,0,1-IFERROR(INDEX(BAAL!$C:$D,MATCH(ROUNDUP(C301-K301,0),BAAL!$B:$B,0),MATCH(LEFT(M$2,4),BAAL!$C$2:$D$2,0)),0)))</f>
        <v>0</v>
      </c>
      <c r="N301" s="20"/>
      <c r="O301" s="26"/>
      <c r="P301" s="26"/>
      <c r="Q301" s="6">
        <f t="shared" si="19"/>
        <v>1</v>
      </c>
      <c r="R301" s="20"/>
    </row>
    <row r="302" spans="1:18" x14ac:dyDescent="0.25">
      <c r="A302" s="6">
        <v>11</v>
      </c>
      <c r="B302" s="4">
        <v>42382.458333333336</v>
      </c>
      <c r="C302" s="2">
        <f>IF([2]Analysis!AG302="Data Error","Data Error",[2]Analysis!AI302*C$1)</f>
        <v>5.7336494260725406</v>
      </c>
      <c r="D302" s="2"/>
      <c r="E302" s="3">
        <f>IF(C302="Data Error","Data Error",INDEX('[2]BAAL Adj Cap'!$CB$65:$CY$72,MONTH($B302),$A302+1))</f>
        <v>0.84250000000000003</v>
      </c>
      <c r="F302" s="3"/>
      <c r="G302" s="31">
        <f t="shared" si="16"/>
        <v>103.79135057392746</v>
      </c>
      <c r="H302" s="31"/>
      <c r="I302" s="23">
        <f t="shared" si="17"/>
        <v>0.84250000000000003</v>
      </c>
      <c r="J302" s="23"/>
      <c r="K302" s="7">
        <f t="shared" si="18"/>
        <v>28.990000000000009</v>
      </c>
      <c r="M302" s="20">
        <f>IF(C302="Data Error","Data Error",IF(C302&lt;=K302,0,1-IFERROR(INDEX(BAAL!$C:$D,MATCH(ROUNDUP(C302-K302,0),BAAL!$B:$B,0),MATCH(LEFT(M$2,4),BAAL!$C$2:$D$2,0)),0)))</f>
        <v>0</v>
      </c>
      <c r="N302" s="20"/>
      <c r="O302" s="26"/>
      <c r="P302" s="26"/>
      <c r="Q302" s="6">
        <f t="shared" si="19"/>
        <v>1</v>
      </c>
      <c r="R302" s="20"/>
    </row>
    <row r="303" spans="1:18" x14ac:dyDescent="0.25">
      <c r="A303" s="6">
        <v>12</v>
      </c>
      <c r="B303" s="4">
        <v>42382.5</v>
      </c>
      <c r="C303" s="2">
        <f>IF([2]Analysis!AG303="Data Error","Data Error",[2]Analysis!AI303*C$1)</f>
        <v>6.7915915587925193</v>
      </c>
      <c r="D303" s="2"/>
      <c r="E303" s="3">
        <f>IF(C303="Data Error","Data Error",INDEX('[2]BAAL Adj Cap'!$CB$65:$CY$72,MONTH($B303),$A303+1))</f>
        <v>0.89124999999999999</v>
      </c>
      <c r="F303" s="3"/>
      <c r="G303" s="31">
        <f t="shared" si="16"/>
        <v>109.07090844120748</v>
      </c>
      <c r="H303" s="31"/>
      <c r="I303" s="23">
        <f t="shared" si="17"/>
        <v>0.89124999999999999</v>
      </c>
      <c r="J303" s="23"/>
      <c r="K303" s="7">
        <f t="shared" si="18"/>
        <v>28.990000000000009</v>
      </c>
      <c r="M303" s="20">
        <f>IF(C303="Data Error","Data Error",IF(C303&lt;=K303,0,1-IFERROR(INDEX(BAAL!$C:$D,MATCH(ROUNDUP(C303-K303,0),BAAL!$B:$B,0),MATCH(LEFT(M$2,4),BAAL!$C$2:$D$2,0)),0)))</f>
        <v>0</v>
      </c>
      <c r="N303" s="20"/>
      <c r="O303" s="26"/>
      <c r="P303" s="26"/>
      <c r="Q303" s="6">
        <f t="shared" si="19"/>
        <v>1</v>
      </c>
      <c r="R303" s="20"/>
    </row>
    <row r="304" spans="1:18" x14ac:dyDescent="0.25">
      <c r="A304" s="6">
        <v>13</v>
      </c>
      <c r="B304" s="4">
        <v>42382.541666666664</v>
      </c>
      <c r="C304" s="2">
        <f>IF([2]Analysis!AG304="Data Error","Data Error",[2]Analysis!AI304*C$1)</f>
        <v>14.29362745421321</v>
      </c>
      <c r="D304" s="2"/>
      <c r="E304" s="3">
        <f>IF(C304="Data Error","Data Error",INDEX('[2]BAAL Adj Cap'!$CB$65:$CY$72,MONTH($B304),$A304+1))</f>
        <v>0.96</v>
      </c>
      <c r="F304" s="3"/>
      <c r="G304" s="31">
        <f t="shared" si="16"/>
        <v>110.50637254578679</v>
      </c>
      <c r="H304" s="31"/>
      <c r="I304" s="23">
        <f t="shared" si="17"/>
        <v>0.96</v>
      </c>
      <c r="J304" s="23"/>
      <c r="K304" s="7">
        <f t="shared" si="18"/>
        <v>28.990000000000009</v>
      </c>
      <c r="M304" s="20">
        <f>IF(C304="Data Error","Data Error",IF(C304&lt;=K304,0,1-IFERROR(INDEX(BAAL!$C:$D,MATCH(ROUNDUP(C304-K304,0),BAAL!$B:$B,0),MATCH(LEFT(M$2,4),BAAL!$C$2:$D$2,0)),0)))</f>
        <v>0</v>
      </c>
      <c r="N304" s="20"/>
      <c r="O304" s="26"/>
      <c r="P304" s="26"/>
      <c r="Q304" s="6">
        <f t="shared" si="19"/>
        <v>1</v>
      </c>
      <c r="R304" s="20"/>
    </row>
    <row r="305" spans="1:18" x14ac:dyDescent="0.25">
      <c r="A305" s="6">
        <v>14</v>
      </c>
      <c r="B305" s="4">
        <v>42382.583333333336</v>
      </c>
      <c r="C305" s="2">
        <f>IF([2]Analysis!AG305="Data Error","Data Error",[2]Analysis!AI305*C$1)</f>
        <v>16.047061928446098</v>
      </c>
      <c r="D305" s="2"/>
      <c r="E305" s="3">
        <f>IF(C305="Data Error","Data Error",INDEX('[2]BAAL Adj Cap'!$CB$65:$CY$72,MONTH($B305),$A305+1))</f>
        <v>0.91625000000000001</v>
      </c>
      <c r="F305" s="3"/>
      <c r="G305" s="31">
        <f t="shared" si="16"/>
        <v>103.0654380715539</v>
      </c>
      <c r="H305" s="31"/>
      <c r="I305" s="23">
        <f t="shared" si="17"/>
        <v>0.91625000000000001</v>
      </c>
      <c r="J305" s="23"/>
      <c r="K305" s="7">
        <f t="shared" si="18"/>
        <v>28.990000000000009</v>
      </c>
      <c r="M305" s="20">
        <f>IF(C305="Data Error","Data Error",IF(C305&lt;=K305,0,1-IFERROR(INDEX(BAAL!$C:$D,MATCH(ROUNDUP(C305-K305,0),BAAL!$B:$B,0),MATCH(LEFT(M$2,4),BAAL!$C$2:$D$2,0)),0)))</f>
        <v>0</v>
      </c>
      <c r="N305" s="20"/>
      <c r="O305" s="26"/>
      <c r="P305" s="26"/>
      <c r="Q305" s="6">
        <f t="shared" si="19"/>
        <v>1</v>
      </c>
      <c r="R305" s="20"/>
    </row>
    <row r="306" spans="1:18" x14ac:dyDescent="0.25">
      <c r="A306" s="6">
        <v>15</v>
      </c>
      <c r="B306" s="4">
        <v>42382.625</v>
      </c>
      <c r="C306" s="2">
        <f>IF([2]Analysis!AG306="Data Error","Data Error",[2]Analysis!AI306*C$1)</f>
        <v>35.570930511801258</v>
      </c>
      <c r="D306" s="2"/>
      <c r="E306" s="3">
        <f>IF(C306="Data Error","Data Error",INDEX('[2]BAAL Adj Cap'!$CB$65:$CY$72,MONTH($B306),$A306+1))</f>
        <v>0.75875000000000004</v>
      </c>
      <c r="F306" s="3"/>
      <c r="G306" s="31">
        <f t="shared" si="16"/>
        <v>63.066569488198745</v>
      </c>
      <c r="H306" s="31"/>
      <c r="I306" s="23">
        <f t="shared" si="17"/>
        <v>0.75875000000000004</v>
      </c>
      <c r="J306" s="23"/>
      <c r="K306" s="7">
        <f t="shared" si="18"/>
        <v>28.990000000000009</v>
      </c>
      <c r="M306" s="20">
        <f>IF(C306="Data Error","Data Error",IF(C306&lt;=K306,0,1-IFERROR(INDEX(BAAL!$C:$D,MATCH(ROUNDUP(C306-K306,0),BAAL!$B:$B,0),MATCH(LEFT(M$2,4),BAAL!$C$2:$D$2,0)),0)))</f>
        <v>1.0000000000000009E-3</v>
      </c>
      <c r="N306" s="20"/>
      <c r="O306" s="26"/>
      <c r="P306" s="26"/>
      <c r="Q306" s="6">
        <f t="shared" si="19"/>
        <v>1</v>
      </c>
      <c r="R306" s="20"/>
    </row>
    <row r="307" spans="1:18" x14ac:dyDescent="0.25">
      <c r="A307" s="6">
        <v>16</v>
      </c>
      <c r="B307" s="4">
        <v>42382.666666666664</v>
      </c>
      <c r="C307" s="2">
        <f>IF([2]Analysis!AG307="Data Error","Data Error",[2]Analysis!AI307*C$1)</f>
        <v>8.185679393537491</v>
      </c>
      <c r="D307" s="2"/>
      <c r="E307" s="3">
        <f>IF(C307="Data Error","Data Error",INDEX('[2]BAAL Adj Cap'!$CB$65:$CY$72,MONTH($B307),$A307+1))</f>
        <v>0.35499999999999998</v>
      </c>
      <c r="F307" s="3"/>
      <c r="G307" s="31">
        <f t="shared" si="16"/>
        <v>37.964320606462508</v>
      </c>
      <c r="H307" s="31"/>
      <c r="I307" s="23">
        <f t="shared" si="17"/>
        <v>0.35499999999999998</v>
      </c>
      <c r="J307" s="23"/>
      <c r="K307" s="7">
        <f t="shared" si="18"/>
        <v>28.990000000000009</v>
      </c>
      <c r="M307" s="20">
        <f>IF(C307="Data Error","Data Error",IF(C307&lt;=K307,0,1-IFERROR(INDEX(BAAL!$C:$D,MATCH(ROUNDUP(C307-K307,0),BAAL!$B:$B,0),MATCH(LEFT(M$2,4),BAAL!$C$2:$D$2,0)),0)))</f>
        <v>0</v>
      </c>
      <c r="N307" s="20"/>
      <c r="O307" s="26"/>
      <c r="P307" s="26"/>
      <c r="Q307" s="6">
        <f t="shared" si="19"/>
        <v>1</v>
      </c>
      <c r="R307" s="20"/>
    </row>
    <row r="308" spans="1:18" x14ac:dyDescent="0.25">
      <c r="A308" s="6">
        <v>17</v>
      </c>
      <c r="B308" s="4">
        <v>42382.708333333336</v>
      </c>
      <c r="C308" s="2">
        <f>IF([2]Analysis!AG308="Data Error","Data Error",[2]Analysis!AI308*C$1)</f>
        <v>2.2914642076496543</v>
      </c>
      <c r="D308" s="2"/>
      <c r="E308" s="3">
        <f>IF(C308="Data Error","Data Error",INDEX('[2]BAAL Adj Cap'!$CB$65:$CY$72,MONTH($B308),$A308+1))</f>
        <v>0.06</v>
      </c>
      <c r="F308" s="3"/>
      <c r="G308" s="31">
        <f t="shared" si="16"/>
        <v>5.5085357923503455</v>
      </c>
      <c r="H308" s="31"/>
      <c r="I308" s="23">
        <f t="shared" si="17"/>
        <v>0.06</v>
      </c>
      <c r="J308" s="23"/>
      <c r="K308" s="7">
        <f t="shared" si="18"/>
        <v>7.8</v>
      </c>
      <c r="M308" s="20">
        <f>IF(C308="Data Error","Data Error",IF(C308&lt;=K308,0,1-IFERROR(INDEX(BAAL!$C:$D,MATCH(ROUNDUP(C308-K308,0),BAAL!$B:$B,0),MATCH(LEFT(M$2,4),BAAL!$C$2:$D$2,0)),0)))</f>
        <v>0</v>
      </c>
      <c r="N308" s="20"/>
      <c r="O308" s="26"/>
      <c r="P308" s="26"/>
      <c r="Q308" s="6">
        <f t="shared" si="19"/>
        <v>1</v>
      </c>
      <c r="R308" s="20"/>
    </row>
    <row r="309" spans="1:18" x14ac:dyDescent="0.25">
      <c r="A309" s="6">
        <v>18</v>
      </c>
      <c r="B309" s="4">
        <v>42382.75</v>
      </c>
      <c r="C309" s="2">
        <f>IF([2]Analysis!AG309="Data Error","Data Error",[2]Analysis!AI309*C$1)</f>
        <v>0</v>
      </c>
      <c r="D309" s="2"/>
      <c r="E309" s="3">
        <f>IF(C309="Data Error","Data Error",INDEX('[2]BAAL Adj Cap'!$CB$65:$CY$72,MONTH($B309),$A309+1))</f>
        <v>0</v>
      </c>
      <c r="F309" s="3"/>
      <c r="G309" s="31">
        <f t="shared" si="16"/>
        <v>0</v>
      </c>
      <c r="H309" s="31"/>
      <c r="I309" s="23">
        <f t="shared" si="17"/>
        <v>0</v>
      </c>
      <c r="J309" s="23"/>
      <c r="K309" s="7">
        <f t="shared" si="18"/>
        <v>0</v>
      </c>
      <c r="M309" s="20">
        <f>IF(C309="Data Error","Data Error",IF(C309&lt;=K309,0,1-IFERROR(INDEX(BAAL!$C:$D,MATCH(ROUNDUP(C309-K309,0),BAAL!$B:$B,0),MATCH(LEFT(M$2,4),BAAL!$C$2:$D$2,0)),0)))</f>
        <v>0</v>
      </c>
      <c r="N309" s="20"/>
      <c r="O309" s="26"/>
      <c r="P309" s="26"/>
      <c r="Q309" s="6">
        <f t="shared" si="19"/>
        <v>1</v>
      </c>
      <c r="R309" s="20"/>
    </row>
    <row r="310" spans="1:18" x14ac:dyDescent="0.25">
      <c r="A310" s="6">
        <v>19</v>
      </c>
      <c r="B310" s="4">
        <v>42382.791666666664</v>
      </c>
      <c r="C310" s="2">
        <f>IF([2]Analysis!AG310="Data Error","Data Error",[2]Analysis!AI310*C$1)</f>
        <v>0</v>
      </c>
      <c r="D310" s="2"/>
      <c r="E310" s="3">
        <f>IF(C310="Data Error","Data Error",INDEX('[2]BAAL Adj Cap'!$CB$65:$CY$72,MONTH($B310),$A310+1))</f>
        <v>0</v>
      </c>
      <c r="F310" s="3"/>
      <c r="G310" s="31">
        <f t="shared" si="16"/>
        <v>0</v>
      </c>
      <c r="H310" s="31"/>
      <c r="I310" s="23">
        <f t="shared" si="17"/>
        <v>0</v>
      </c>
      <c r="J310" s="23"/>
      <c r="K310" s="7">
        <f t="shared" si="18"/>
        <v>0</v>
      </c>
      <c r="M310" s="20">
        <f>IF(C310="Data Error","Data Error",IF(C310&lt;=K310,0,1-IFERROR(INDEX(BAAL!$C:$D,MATCH(ROUNDUP(C310-K310,0),BAAL!$B:$B,0),MATCH(LEFT(M$2,4),BAAL!$C$2:$D$2,0)),0)))</f>
        <v>0</v>
      </c>
      <c r="N310" s="20"/>
      <c r="O310" s="26"/>
      <c r="P310" s="26"/>
      <c r="Q310" s="6">
        <f t="shared" si="19"/>
        <v>1</v>
      </c>
      <c r="R310" s="20"/>
    </row>
    <row r="311" spans="1:18" x14ac:dyDescent="0.25">
      <c r="A311" s="6">
        <v>20</v>
      </c>
      <c r="B311" s="4">
        <v>42382.833333333336</v>
      </c>
      <c r="C311" s="2">
        <f>IF([2]Analysis!AG311="Data Error","Data Error",[2]Analysis!AI311*C$1)</f>
        <v>0</v>
      </c>
      <c r="D311" s="2"/>
      <c r="E311" s="3">
        <f>IF(C311="Data Error","Data Error",INDEX('[2]BAAL Adj Cap'!$CB$65:$CY$72,MONTH($B311),$A311+1))</f>
        <v>0</v>
      </c>
      <c r="F311" s="3"/>
      <c r="G311" s="31">
        <f t="shared" si="16"/>
        <v>0</v>
      </c>
      <c r="H311" s="31"/>
      <c r="I311" s="23">
        <f t="shared" si="17"/>
        <v>0</v>
      </c>
      <c r="J311" s="23"/>
      <c r="K311" s="7">
        <f t="shared" si="18"/>
        <v>0</v>
      </c>
      <c r="M311" s="20">
        <f>IF(C311="Data Error","Data Error",IF(C311&lt;=K311,0,1-IFERROR(INDEX(BAAL!$C:$D,MATCH(ROUNDUP(C311-K311,0),BAAL!$B:$B,0),MATCH(LEFT(M$2,4),BAAL!$C$2:$D$2,0)),0)))</f>
        <v>0</v>
      </c>
      <c r="N311" s="20"/>
      <c r="O311" s="26"/>
      <c r="P311" s="26"/>
      <c r="Q311" s="6">
        <f t="shared" si="19"/>
        <v>1</v>
      </c>
      <c r="R311" s="20"/>
    </row>
    <row r="312" spans="1:18" x14ac:dyDescent="0.25">
      <c r="A312" s="6">
        <v>21</v>
      </c>
      <c r="B312" s="4">
        <v>42382.875</v>
      </c>
      <c r="C312" s="2">
        <f>IF([2]Analysis!AG312="Data Error","Data Error",[2]Analysis!AI312*C$1)</f>
        <v>0</v>
      </c>
      <c r="D312" s="2"/>
      <c r="E312" s="3">
        <f>IF(C312="Data Error","Data Error",INDEX('[2]BAAL Adj Cap'!$CB$65:$CY$72,MONTH($B312),$A312+1))</f>
        <v>0</v>
      </c>
      <c r="F312" s="3"/>
      <c r="G312" s="31">
        <f t="shared" si="16"/>
        <v>0</v>
      </c>
      <c r="H312" s="31"/>
      <c r="I312" s="23">
        <f t="shared" si="17"/>
        <v>0</v>
      </c>
      <c r="J312" s="23"/>
      <c r="K312" s="7">
        <f t="shared" si="18"/>
        <v>0</v>
      </c>
      <c r="M312" s="20">
        <f>IF(C312="Data Error","Data Error",IF(C312&lt;=K312,0,1-IFERROR(INDEX(BAAL!$C:$D,MATCH(ROUNDUP(C312-K312,0),BAAL!$B:$B,0),MATCH(LEFT(M$2,4),BAAL!$C$2:$D$2,0)),0)))</f>
        <v>0</v>
      </c>
      <c r="N312" s="20"/>
      <c r="O312" s="26"/>
      <c r="P312" s="26"/>
      <c r="Q312" s="6">
        <f t="shared" si="19"/>
        <v>1</v>
      </c>
      <c r="R312" s="20"/>
    </row>
    <row r="313" spans="1:18" x14ac:dyDescent="0.25">
      <c r="A313" s="6">
        <v>22</v>
      </c>
      <c r="B313" s="4">
        <v>42382.916666666664</v>
      </c>
      <c r="C313" s="2">
        <f>IF([2]Analysis!AG313="Data Error","Data Error",[2]Analysis!AI313*C$1)</f>
        <v>0</v>
      </c>
      <c r="D313" s="2"/>
      <c r="E313" s="3">
        <f>IF(C313="Data Error","Data Error",INDEX('[2]BAAL Adj Cap'!$CB$65:$CY$72,MONTH($B313),$A313+1))</f>
        <v>0</v>
      </c>
      <c r="F313" s="3"/>
      <c r="G313" s="31">
        <f t="shared" si="16"/>
        <v>0</v>
      </c>
      <c r="H313" s="31"/>
      <c r="I313" s="23">
        <f t="shared" si="17"/>
        <v>0</v>
      </c>
      <c r="J313" s="23"/>
      <c r="K313" s="7">
        <f t="shared" si="18"/>
        <v>0</v>
      </c>
      <c r="M313" s="20">
        <f>IF(C313="Data Error","Data Error",IF(C313&lt;=K313,0,1-IFERROR(INDEX(BAAL!$C:$D,MATCH(ROUNDUP(C313-K313,0),BAAL!$B:$B,0),MATCH(LEFT(M$2,4),BAAL!$C$2:$D$2,0)),0)))</f>
        <v>0</v>
      </c>
      <c r="N313" s="20"/>
      <c r="O313" s="26"/>
      <c r="P313" s="26"/>
      <c r="Q313" s="6">
        <f t="shared" si="19"/>
        <v>1</v>
      </c>
      <c r="R313" s="20"/>
    </row>
    <row r="314" spans="1:18" x14ac:dyDescent="0.25">
      <c r="A314" s="6">
        <v>23</v>
      </c>
      <c r="B314" s="4">
        <v>42382.958333333336</v>
      </c>
      <c r="C314" s="2">
        <f>IF([2]Analysis!AG314="Data Error","Data Error",[2]Analysis!AI314*C$1)</f>
        <v>0</v>
      </c>
      <c r="D314" s="2"/>
      <c r="E314" s="3">
        <f>IF(C314="Data Error","Data Error",INDEX('[2]BAAL Adj Cap'!$CB$65:$CY$72,MONTH($B314),$A314+1))</f>
        <v>0</v>
      </c>
      <c r="F314" s="3"/>
      <c r="G314" s="31">
        <f t="shared" si="16"/>
        <v>0</v>
      </c>
      <c r="H314" s="31"/>
      <c r="I314" s="23">
        <f t="shared" si="17"/>
        <v>0</v>
      </c>
      <c r="J314" s="23"/>
      <c r="K314" s="7">
        <f t="shared" si="18"/>
        <v>0</v>
      </c>
      <c r="M314" s="20">
        <f>IF(C314="Data Error","Data Error",IF(C314&lt;=K314,0,1-IFERROR(INDEX(BAAL!$C:$D,MATCH(ROUNDUP(C314-K314,0),BAAL!$B:$B,0),MATCH(LEFT(M$2,4),BAAL!$C$2:$D$2,0)),0)))</f>
        <v>0</v>
      </c>
      <c r="N314" s="20"/>
      <c r="O314" s="26"/>
      <c r="P314" s="26"/>
      <c r="Q314" s="6">
        <f t="shared" si="19"/>
        <v>1</v>
      </c>
      <c r="R314" s="20"/>
    </row>
    <row r="315" spans="1:18" x14ac:dyDescent="0.25">
      <c r="A315" s="6">
        <v>0</v>
      </c>
      <c r="B315" s="1">
        <v>42383</v>
      </c>
      <c r="C315" s="2">
        <f>IF([2]Analysis!AG315="Data Error","Data Error",[2]Analysis!AI315*C$1)</f>
        <v>0</v>
      </c>
      <c r="D315" s="2"/>
      <c r="E315" s="3">
        <f>IF(C315="Data Error","Data Error",INDEX('[2]BAAL Adj Cap'!$CB$65:$CY$72,MONTH($B315),$A315+1))</f>
        <v>0</v>
      </c>
      <c r="F315" s="3"/>
      <c r="G315" s="31">
        <f t="shared" si="16"/>
        <v>0</v>
      </c>
      <c r="H315" s="31"/>
      <c r="I315" s="23">
        <f t="shared" si="17"/>
        <v>0</v>
      </c>
      <c r="J315" s="23"/>
      <c r="K315" s="7">
        <f t="shared" si="18"/>
        <v>0</v>
      </c>
      <c r="M315" s="20">
        <f>IF(C315="Data Error","Data Error",IF(C315&lt;=K315,0,1-IFERROR(INDEX(BAAL!$C:$D,MATCH(ROUNDUP(C315-K315,0),BAAL!$B:$B,0),MATCH(LEFT(M$2,4),BAAL!$C$2:$D$2,0)),0)))</f>
        <v>0</v>
      </c>
      <c r="N315" s="20"/>
      <c r="O315" s="26"/>
      <c r="P315" s="26"/>
      <c r="Q315" s="6">
        <f t="shared" si="19"/>
        <v>1</v>
      </c>
      <c r="R315" s="20"/>
    </row>
    <row r="316" spans="1:18" x14ac:dyDescent="0.25">
      <c r="A316" s="6">
        <v>1</v>
      </c>
      <c r="B316" s="4">
        <v>42383.041666666664</v>
      </c>
      <c r="C316" s="2">
        <f>IF([2]Analysis!AG316="Data Error","Data Error",[2]Analysis!AI316*C$1)</f>
        <v>0</v>
      </c>
      <c r="D316" s="2"/>
      <c r="E316" s="3">
        <f>IF(C316="Data Error","Data Error",INDEX('[2]BAAL Adj Cap'!$CB$65:$CY$72,MONTH($B316),$A316+1))</f>
        <v>0</v>
      </c>
      <c r="F316" s="3"/>
      <c r="G316" s="31">
        <f t="shared" si="16"/>
        <v>0</v>
      </c>
      <c r="H316" s="31"/>
      <c r="I316" s="23">
        <f t="shared" si="17"/>
        <v>0</v>
      </c>
      <c r="J316" s="23"/>
      <c r="K316" s="7">
        <f t="shared" si="18"/>
        <v>0</v>
      </c>
      <c r="M316" s="20">
        <f>IF(C316="Data Error","Data Error",IF(C316&lt;=K316,0,1-IFERROR(INDEX(BAAL!$C:$D,MATCH(ROUNDUP(C316-K316,0),BAAL!$B:$B,0),MATCH(LEFT(M$2,4),BAAL!$C$2:$D$2,0)),0)))</f>
        <v>0</v>
      </c>
      <c r="N316" s="20"/>
      <c r="O316" s="26"/>
      <c r="P316" s="26"/>
      <c r="Q316" s="6">
        <f t="shared" si="19"/>
        <v>1</v>
      </c>
      <c r="R316" s="20"/>
    </row>
    <row r="317" spans="1:18" x14ac:dyDescent="0.25">
      <c r="A317" s="6">
        <v>2</v>
      </c>
      <c r="B317" s="4">
        <v>42383.083333333336</v>
      </c>
      <c r="C317" s="2">
        <f>IF([2]Analysis!AG317="Data Error","Data Error",[2]Analysis!AI317*C$1)</f>
        <v>0</v>
      </c>
      <c r="D317" s="2"/>
      <c r="E317" s="3">
        <f>IF(C317="Data Error","Data Error",INDEX('[2]BAAL Adj Cap'!$CB$65:$CY$72,MONTH($B317),$A317+1))</f>
        <v>0</v>
      </c>
      <c r="F317" s="3"/>
      <c r="G317" s="31">
        <f t="shared" si="16"/>
        <v>0</v>
      </c>
      <c r="H317" s="31"/>
      <c r="I317" s="23">
        <f t="shared" si="17"/>
        <v>0</v>
      </c>
      <c r="J317" s="23"/>
      <c r="K317" s="7">
        <f t="shared" si="18"/>
        <v>0</v>
      </c>
      <c r="M317" s="20">
        <f>IF(C317="Data Error","Data Error",IF(C317&lt;=K317,0,1-IFERROR(INDEX(BAAL!$C:$D,MATCH(ROUNDUP(C317-K317,0),BAAL!$B:$B,0),MATCH(LEFT(M$2,4),BAAL!$C$2:$D$2,0)),0)))</f>
        <v>0</v>
      </c>
      <c r="N317" s="20"/>
      <c r="O317" s="26"/>
      <c r="P317" s="26"/>
      <c r="Q317" s="6">
        <f t="shared" si="19"/>
        <v>1</v>
      </c>
      <c r="R317" s="20"/>
    </row>
    <row r="318" spans="1:18" x14ac:dyDescent="0.25">
      <c r="A318" s="6">
        <v>3</v>
      </c>
      <c r="B318" s="4">
        <v>42383.125</v>
      </c>
      <c r="C318" s="2">
        <f>IF([2]Analysis!AG318="Data Error","Data Error",[2]Analysis!AI318*C$1)</f>
        <v>0</v>
      </c>
      <c r="D318" s="2"/>
      <c r="E318" s="3">
        <f>IF(C318="Data Error","Data Error",INDEX('[2]BAAL Adj Cap'!$CB$65:$CY$72,MONTH($B318),$A318+1))</f>
        <v>0</v>
      </c>
      <c r="F318" s="3"/>
      <c r="G318" s="31">
        <f t="shared" si="16"/>
        <v>0</v>
      </c>
      <c r="H318" s="31"/>
      <c r="I318" s="23">
        <f t="shared" si="17"/>
        <v>0</v>
      </c>
      <c r="J318" s="23"/>
      <c r="K318" s="7">
        <f t="shared" si="18"/>
        <v>0</v>
      </c>
      <c r="M318" s="20">
        <f>IF(C318="Data Error","Data Error",IF(C318&lt;=K318,0,1-IFERROR(INDEX(BAAL!$C:$D,MATCH(ROUNDUP(C318-K318,0),BAAL!$B:$B,0),MATCH(LEFT(M$2,4),BAAL!$C$2:$D$2,0)),0)))</f>
        <v>0</v>
      </c>
      <c r="N318" s="20"/>
      <c r="O318" s="26"/>
      <c r="P318" s="26"/>
      <c r="Q318" s="6">
        <f t="shared" si="19"/>
        <v>1</v>
      </c>
      <c r="R318" s="20"/>
    </row>
    <row r="319" spans="1:18" x14ac:dyDescent="0.25">
      <c r="A319" s="6">
        <v>4</v>
      </c>
      <c r="B319" s="4">
        <v>42383.166666666664</v>
      </c>
      <c r="C319" s="2">
        <f>IF([2]Analysis!AG319="Data Error","Data Error",[2]Analysis!AI319*C$1)</f>
        <v>0</v>
      </c>
      <c r="D319" s="2"/>
      <c r="E319" s="3">
        <f>IF(C319="Data Error","Data Error",INDEX('[2]BAAL Adj Cap'!$CB$65:$CY$72,MONTH($B319),$A319+1))</f>
        <v>0</v>
      </c>
      <c r="F319" s="3"/>
      <c r="G319" s="31">
        <f t="shared" si="16"/>
        <v>0</v>
      </c>
      <c r="H319" s="31"/>
      <c r="I319" s="23">
        <f t="shared" si="17"/>
        <v>0</v>
      </c>
      <c r="J319" s="23"/>
      <c r="K319" s="7">
        <f t="shared" si="18"/>
        <v>0</v>
      </c>
      <c r="M319" s="20">
        <f>IF(C319="Data Error","Data Error",IF(C319&lt;=K319,0,1-IFERROR(INDEX(BAAL!$C:$D,MATCH(ROUNDUP(C319-K319,0),BAAL!$B:$B,0),MATCH(LEFT(M$2,4),BAAL!$C$2:$D$2,0)),0)))</f>
        <v>0</v>
      </c>
      <c r="N319" s="20"/>
      <c r="O319" s="26"/>
      <c r="P319" s="26"/>
      <c r="Q319" s="6">
        <f t="shared" si="19"/>
        <v>1</v>
      </c>
      <c r="R319" s="20"/>
    </row>
    <row r="320" spans="1:18" x14ac:dyDescent="0.25">
      <c r="A320" s="6">
        <v>5</v>
      </c>
      <c r="B320" s="4">
        <v>42383.208333333336</v>
      </c>
      <c r="C320" s="2">
        <f>IF([2]Analysis!AG320="Data Error","Data Error",[2]Analysis!AI320*C$1)</f>
        <v>0</v>
      </c>
      <c r="D320" s="2"/>
      <c r="E320" s="3">
        <f>IF(C320="Data Error","Data Error",INDEX('[2]BAAL Adj Cap'!$CB$65:$CY$72,MONTH($B320),$A320+1))</f>
        <v>0</v>
      </c>
      <c r="F320" s="3"/>
      <c r="G320" s="31">
        <f t="shared" si="16"/>
        <v>0</v>
      </c>
      <c r="H320" s="31"/>
      <c r="I320" s="23">
        <f t="shared" si="17"/>
        <v>0</v>
      </c>
      <c r="J320" s="23"/>
      <c r="K320" s="7">
        <f t="shared" si="18"/>
        <v>0</v>
      </c>
      <c r="M320" s="20">
        <f>IF(C320="Data Error","Data Error",IF(C320&lt;=K320,0,1-IFERROR(INDEX(BAAL!$C:$D,MATCH(ROUNDUP(C320-K320,0),BAAL!$B:$B,0),MATCH(LEFT(M$2,4),BAAL!$C$2:$D$2,0)),0)))</f>
        <v>0</v>
      </c>
      <c r="N320" s="20"/>
      <c r="O320" s="26"/>
      <c r="P320" s="26"/>
      <c r="Q320" s="6">
        <f t="shared" si="19"/>
        <v>1</v>
      </c>
      <c r="R320" s="20"/>
    </row>
    <row r="321" spans="1:18" x14ac:dyDescent="0.25">
      <c r="A321" s="6">
        <v>6</v>
      </c>
      <c r="B321" s="4">
        <v>42383.25</v>
      </c>
      <c r="C321" s="2">
        <f>IF([2]Analysis!AG321="Data Error","Data Error",[2]Analysis!AI321*C$1)</f>
        <v>5.5470995104223965E-2</v>
      </c>
      <c r="D321" s="2"/>
      <c r="E321" s="3">
        <f>IF(C321="Data Error","Data Error",INDEX('[2]BAAL Adj Cap'!$CB$65:$CY$72,MONTH($B321),$A321+1))</f>
        <v>4.4999999999999998E-2</v>
      </c>
      <c r="F321" s="3"/>
      <c r="G321" s="31">
        <f t="shared" si="16"/>
        <v>5.794529004895776</v>
      </c>
      <c r="H321" s="31"/>
      <c r="I321" s="23">
        <f t="shared" si="17"/>
        <v>4.4999999999999998E-2</v>
      </c>
      <c r="J321" s="23"/>
      <c r="K321" s="7">
        <f t="shared" si="18"/>
        <v>5.85</v>
      </c>
      <c r="M321" s="20">
        <f>IF(C321="Data Error","Data Error",IF(C321&lt;=K321,0,1-IFERROR(INDEX(BAAL!$C:$D,MATCH(ROUNDUP(C321-K321,0),BAAL!$B:$B,0),MATCH(LEFT(M$2,4),BAAL!$C$2:$D$2,0)),0)))</f>
        <v>0</v>
      </c>
      <c r="N321" s="20"/>
      <c r="O321" s="26"/>
      <c r="P321" s="26"/>
      <c r="Q321" s="6">
        <f t="shared" si="19"/>
        <v>1</v>
      </c>
      <c r="R321" s="20"/>
    </row>
    <row r="322" spans="1:18" x14ac:dyDescent="0.25">
      <c r="A322" s="6">
        <v>7</v>
      </c>
      <c r="B322" s="4">
        <v>42383.291666666664</v>
      </c>
      <c r="C322" s="2">
        <f>IF([2]Analysis!AG322="Data Error","Data Error",[2]Analysis!AI322*C$1)</f>
        <v>0.67447295392048201</v>
      </c>
      <c r="D322" s="2"/>
      <c r="E322" s="3">
        <f>IF(C322="Data Error","Data Error",INDEX('[2]BAAL Adj Cap'!$CB$65:$CY$72,MONTH($B322),$A322+1))</f>
        <v>0.28874999999999995</v>
      </c>
      <c r="F322" s="3"/>
      <c r="G322" s="31">
        <f t="shared" si="16"/>
        <v>36.863027046079509</v>
      </c>
      <c r="H322" s="31"/>
      <c r="I322" s="23">
        <f t="shared" si="17"/>
        <v>0.28874999999999995</v>
      </c>
      <c r="J322" s="23"/>
      <c r="K322" s="7">
        <f t="shared" si="18"/>
        <v>28.990000000000009</v>
      </c>
      <c r="M322" s="20">
        <f>IF(C322="Data Error","Data Error",IF(C322&lt;=K322,0,1-IFERROR(INDEX(BAAL!$C:$D,MATCH(ROUNDUP(C322-K322,0),BAAL!$B:$B,0),MATCH(LEFT(M$2,4),BAAL!$C$2:$D$2,0)),0)))</f>
        <v>0</v>
      </c>
      <c r="N322" s="20"/>
      <c r="O322" s="26"/>
      <c r="P322" s="26"/>
      <c r="Q322" s="6">
        <f t="shared" si="19"/>
        <v>1</v>
      </c>
      <c r="R322" s="20"/>
    </row>
    <row r="323" spans="1:18" x14ac:dyDescent="0.25">
      <c r="A323" s="6">
        <v>8</v>
      </c>
      <c r="B323" s="4">
        <v>42383.333333333336</v>
      </c>
      <c r="C323" s="2">
        <f>IF([2]Analysis!AG323="Data Error","Data Error",[2]Analysis!AI323*C$1)</f>
        <v>0.23976423852780732</v>
      </c>
      <c r="D323" s="2"/>
      <c r="E323" s="3">
        <f>IF(C323="Data Error","Data Error",INDEX('[2]BAAL Adj Cap'!$CB$65:$CY$72,MONTH($B323),$A323+1))</f>
        <v>0.72</v>
      </c>
      <c r="F323" s="3"/>
      <c r="G323" s="31">
        <f t="shared" si="16"/>
        <v>93.360235761472183</v>
      </c>
      <c r="H323" s="31"/>
      <c r="I323" s="23">
        <f t="shared" si="17"/>
        <v>0.72</v>
      </c>
      <c r="J323" s="23"/>
      <c r="K323" s="7">
        <f t="shared" si="18"/>
        <v>28.990000000000009</v>
      </c>
      <c r="M323" s="20">
        <f>IF(C323="Data Error","Data Error",IF(C323&lt;=K323,0,1-IFERROR(INDEX(BAAL!$C:$D,MATCH(ROUNDUP(C323-K323,0),BAAL!$B:$B,0),MATCH(LEFT(M$2,4),BAAL!$C$2:$D$2,0)),0)))</f>
        <v>0</v>
      </c>
      <c r="N323" s="20"/>
      <c r="O323" s="26"/>
      <c r="P323" s="26"/>
      <c r="Q323" s="6">
        <f t="shared" si="19"/>
        <v>1</v>
      </c>
      <c r="R323" s="20"/>
    </row>
    <row r="324" spans="1:18" x14ac:dyDescent="0.25">
      <c r="A324" s="6">
        <v>9</v>
      </c>
      <c r="B324" s="4">
        <v>42383.375</v>
      </c>
      <c r="C324" s="2">
        <f>IF([2]Analysis!AG324="Data Error","Data Error",[2]Analysis!AI324*C$1)</f>
        <v>0.65140575554787183</v>
      </c>
      <c r="D324" s="2"/>
      <c r="E324" s="3">
        <f>IF(C324="Data Error","Data Error",INDEX('[2]BAAL Adj Cap'!$CB$65:$CY$72,MONTH($B324),$A324+1))</f>
        <v>0.97</v>
      </c>
      <c r="F324" s="3"/>
      <c r="G324" s="31">
        <f t="shared" ref="G324:G387" si="20">IF(C324="Data Error","Data Error",E324*E$1-C324)</f>
        <v>125.44859424445212</v>
      </c>
      <c r="H324" s="31"/>
      <c r="I324" s="23">
        <f t="shared" ref="I324:I387" si="21">IF(E324="Data Error","Data Error",E324)</f>
        <v>0.97</v>
      </c>
      <c r="J324" s="23"/>
      <c r="K324" s="7">
        <f t="shared" ref="K324:K387" si="22">IF(C324="Data Error","Data Error",C$1*MAX(0,MIN(AF$9,E324*AF$10)))</f>
        <v>28.990000000000009</v>
      </c>
      <c r="M324" s="20">
        <f>IF(C324="Data Error","Data Error",IF(C324&lt;=K324,0,1-IFERROR(INDEX(BAAL!$C:$D,MATCH(ROUNDUP(C324-K324,0),BAAL!$B:$B,0),MATCH(LEFT(M$2,4),BAAL!$C$2:$D$2,0)),0)))</f>
        <v>0</v>
      </c>
      <c r="N324" s="20"/>
      <c r="O324" s="26"/>
      <c r="P324" s="26"/>
      <c r="Q324" s="6">
        <f t="shared" ref="Q324:Q387" si="23">MONTH(B324)</f>
        <v>1</v>
      </c>
      <c r="R324" s="20"/>
    </row>
    <row r="325" spans="1:18" x14ac:dyDescent="0.25">
      <c r="A325" s="6">
        <v>10</v>
      </c>
      <c r="B325" s="4">
        <v>42383.416666666664</v>
      </c>
      <c r="C325" s="2">
        <f>IF([2]Analysis!AG325="Data Error","Data Error",[2]Analysis!AI325*C$1)</f>
        <v>1.357581463824076</v>
      </c>
      <c r="D325" s="2"/>
      <c r="E325" s="3">
        <f>IF(C325="Data Error","Data Error",INDEX('[2]BAAL Adj Cap'!$CB$65:$CY$72,MONTH($B325),$A325+1))</f>
        <v>0.91374999999999995</v>
      </c>
      <c r="F325" s="3"/>
      <c r="G325" s="31">
        <f t="shared" si="20"/>
        <v>117.42991853617592</v>
      </c>
      <c r="H325" s="31"/>
      <c r="I325" s="23">
        <f t="shared" si="21"/>
        <v>0.91374999999999995</v>
      </c>
      <c r="J325" s="23"/>
      <c r="K325" s="7">
        <f t="shared" si="22"/>
        <v>28.990000000000009</v>
      </c>
      <c r="M325" s="20">
        <f>IF(C325="Data Error","Data Error",IF(C325&lt;=K325,0,1-IFERROR(INDEX(BAAL!$C:$D,MATCH(ROUNDUP(C325-K325,0),BAAL!$B:$B,0),MATCH(LEFT(M$2,4),BAAL!$C$2:$D$2,0)),0)))</f>
        <v>0</v>
      </c>
      <c r="N325" s="20"/>
      <c r="O325" s="26"/>
      <c r="P325" s="26"/>
      <c r="Q325" s="6">
        <f t="shared" si="23"/>
        <v>1</v>
      </c>
      <c r="R325" s="20"/>
    </row>
    <row r="326" spans="1:18" x14ac:dyDescent="0.25">
      <c r="A326" s="6">
        <v>11</v>
      </c>
      <c r="B326" s="4">
        <v>42383.458333333336</v>
      </c>
      <c r="C326" s="2">
        <f>IF([2]Analysis!AG326="Data Error","Data Error",[2]Analysis!AI326*C$1)</f>
        <v>15.296142339466961</v>
      </c>
      <c r="D326" s="2"/>
      <c r="E326" s="3">
        <f>IF(C326="Data Error","Data Error",INDEX('[2]BAAL Adj Cap'!$CB$65:$CY$72,MONTH($B326),$A326+1))</f>
        <v>0.84250000000000003</v>
      </c>
      <c r="F326" s="3"/>
      <c r="G326" s="31">
        <f t="shared" si="20"/>
        <v>94.228857660533038</v>
      </c>
      <c r="H326" s="31"/>
      <c r="I326" s="23">
        <f t="shared" si="21"/>
        <v>0.84250000000000003</v>
      </c>
      <c r="J326" s="23"/>
      <c r="K326" s="7">
        <f t="shared" si="22"/>
        <v>28.990000000000009</v>
      </c>
      <c r="M326" s="20">
        <f>IF(C326="Data Error","Data Error",IF(C326&lt;=K326,0,1-IFERROR(INDEX(BAAL!$C:$D,MATCH(ROUNDUP(C326-K326,0),BAAL!$B:$B,0),MATCH(LEFT(M$2,4),BAAL!$C$2:$D$2,0)),0)))</f>
        <v>0</v>
      </c>
      <c r="N326" s="20"/>
      <c r="O326" s="26"/>
      <c r="P326" s="26"/>
      <c r="Q326" s="6">
        <f t="shared" si="23"/>
        <v>1</v>
      </c>
      <c r="R326" s="20"/>
    </row>
    <row r="327" spans="1:18" x14ac:dyDescent="0.25">
      <c r="A327" s="6">
        <v>12</v>
      </c>
      <c r="B327" s="4">
        <v>42383.5</v>
      </c>
      <c r="C327" s="2">
        <f>IF([2]Analysis!AG327="Data Error","Data Error",[2]Analysis!AI327*C$1)</f>
        <v>8.3494504049747835</v>
      </c>
      <c r="D327" s="2"/>
      <c r="E327" s="3">
        <f>IF(C327="Data Error","Data Error",INDEX('[2]BAAL Adj Cap'!$CB$65:$CY$72,MONTH($B327),$A327+1))</f>
        <v>0.89124999999999999</v>
      </c>
      <c r="F327" s="3"/>
      <c r="G327" s="31">
        <f t="shared" si="20"/>
        <v>107.51304959502521</v>
      </c>
      <c r="H327" s="31"/>
      <c r="I327" s="23">
        <f t="shared" si="21"/>
        <v>0.89124999999999999</v>
      </c>
      <c r="J327" s="23"/>
      <c r="K327" s="7">
        <f t="shared" si="22"/>
        <v>28.990000000000009</v>
      </c>
      <c r="M327" s="20">
        <f>IF(C327="Data Error","Data Error",IF(C327&lt;=K327,0,1-IFERROR(INDEX(BAAL!$C:$D,MATCH(ROUNDUP(C327-K327,0),BAAL!$B:$B,0),MATCH(LEFT(M$2,4),BAAL!$C$2:$D$2,0)),0)))</f>
        <v>0</v>
      </c>
      <c r="N327" s="20"/>
      <c r="O327" s="26"/>
      <c r="P327" s="26"/>
      <c r="Q327" s="6">
        <f t="shared" si="23"/>
        <v>1</v>
      </c>
      <c r="R327" s="20"/>
    </row>
    <row r="328" spans="1:18" x14ac:dyDescent="0.25">
      <c r="A328" s="6">
        <v>13</v>
      </c>
      <c r="B328" s="4">
        <v>42383.541666666664</v>
      </c>
      <c r="C328" s="2">
        <f>IF([2]Analysis!AG328="Data Error","Data Error",[2]Analysis!AI328*C$1)</f>
        <v>20.419769069415462</v>
      </c>
      <c r="D328" s="2"/>
      <c r="E328" s="3">
        <f>IF(C328="Data Error","Data Error",INDEX('[2]BAAL Adj Cap'!$CB$65:$CY$72,MONTH($B328),$A328+1))</f>
        <v>0.96</v>
      </c>
      <c r="F328" s="3"/>
      <c r="G328" s="31">
        <f t="shared" si="20"/>
        <v>104.38023093058453</v>
      </c>
      <c r="H328" s="31"/>
      <c r="I328" s="23">
        <f t="shared" si="21"/>
        <v>0.96</v>
      </c>
      <c r="J328" s="23"/>
      <c r="K328" s="7">
        <f t="shared" si="22"/>
        <v>28.990000000000009</v>
      </c>
      <c r="M328" s="20">
        <f>IF(C328="Data Error","Data Error",IF(C328&lt;=K328,0,1-IFERROR(INDEX(BAAL!$C:$D,MATCH(ROUNDUP(C328-K328,0),BAAL!$B:$B,0),MATCH(LEFT(M$2,4),BAAL!$C$2:$D$2,0)),0)))</f>
        <v>0</v>
      </c>
      <c r="N328" s="20"/>
      <c r="O328" s="26"/>
      <c r="P328" s="26"/>
      <c r="Q328" s="6">
        <f t="shared" si="23"/>
        <v>1</v>
      </c>
      <c r="R328" s="20"/>
    </row>
    <row r="329" spans="1:18" x14ac:dyDescent="0.25">
      <c r="A329" s="6">
        <v>14</v>
      </c>
      <c r="B329" s="4">
        <v>42383.583333333336</v>
      </c>
      <c r="C329" s="2">
        <f>IF([2]Analysis!AG329="Data Error","Data Error",[2]Analysis!AI329*C$1)</f>
        <v>33.152370357323989</v>
      </c>
      <c r="D329" s="2"/>
      <c r="E329" s="3">
        <f>IF(C329="Data Error","Data Error",INDEX('[2]BAAL Adj Cap'!$CB$65:$CY$72,MONTH($B329),$A329+1))</f>
        <v>0.91625000000000001</v>
      </c>
      <c r="F329" s="3"/>
      <c r="G329" s="31">
        <f t="shared" si="20"/>
        <v>85.960129642676009</v>
      </c>
      <c r="H329" s="31"/>
      <c r="I329" s="23">
        <f t="shared" si="21"/>
        <v>0.91625000000000001</v>
      </c>
      <c r="J329" s="23"/>
      <c r="K329" s="7">
        <f t="shared" si="22"/>
        <v>28.990000000000009</v>
      </c>
      <c r="M329" s="20">
        <f>IF(C329="Data Error","Data Error",IF(C329&lt;=K329,0,1-IFERROR(INDEX(BAAL!$C:$D,MATCH(ROUNDUP(C329-K329,0),BAAL!$B:$B,0),MATCH(LEFT(M$2,4),BAAL!$C$2:$D$2,0)),0)))</f>
        <v>0</v>
      </c>
      <c r="N329" s="20"/>
      <c r="O329" s="26"/>
      <c r="P329" s="26"/>
      <c r="Q329" s="6">
        <f t="shared" si="23"/>
        <v>1</v>
      </c>
      <c r="R329" s="20"/>
    </row>
    <row r="330" spans="1:18" x14ac:dyDescent="0.25">
      <c r="A330" s="6">
        <v>15</v>
      </c>
      <c r="B330" s="4">
        <v>42383.625</v>
      </c>
      <c r="C330" s="2">
        <f>IF([2]Analysis!AG330="Data Error","Data Error",[2]Analysis!AI330*C$1)</f>
        <v>4.4639349233881349</v>
      </c>
      <c r="D330" s="2"/>
      <c r="E330" s="3">
        <f>IF(C330="Data Error","Data Error",INDEX('[2]BAAL Adj Cap'!$CB$65:$CY$72,MONTH($B330),$A330+1))</f>
        <v>0.75875000000000004</v>
      </c>
      <c r="F330" s="3"/>
      <c r="G330" s="31">
        <f t="shared" si="20"/>
        <v>94.173565076611865</v>
      </c>
      <c r="H330" s="31"/>
      <c r="I330" s="23">
        <f t="shared" si="21"/>
        <v>0.75875000000000004</v>
      </c>
      <c r="J330" s="23"/>
      <c r="K330" s="7">
        <f t="shared" si="22"/>
        <v>28.990000000000009</v>
      </c>
      <c r="M330" s="20">
        <f>IF(C330="Data Error","Data Error",IF(C330&lt;=K330,0,1-IFERROR(INDEX(BAAL!$C:$D,MATCH(ROUNDUP(C330-K330,0),BAAL!$B:$B,0),MATCH(LEFT(M$2,4),BAAL!$C$2:$D$2,0)),0)))</f>
        <v>0</v>
      </c>
      <c r="N330" s="20"/>
      <c r="O330" s="26"/>
      <c r="P330" s="26"/>
      <c r="Q330" s="6">
        <f t="shared" si="23"/>
        <v>1</v>
      </c>
      <c r="R330" s="20"/>
    </row>
    <row r="331" spans="1:18" x14ac:dyDescent="0.25">
      <c r="A331" s="6">
        <v>16</v>
      </c>
      <c r="B331" s="4">
        <v>42383.666666666664</v>
      </c>
      <c r="C331" s="2">
        <f>IF([2]Analysis!AG331="Data Error","Data Error",[2]Analysis!AI331*C$1)</f>
        <v>7.233581950189528</v>
      </c>
      <c r="D331" s="2"/>
      <c r="E331" s="3">
        <f>IF(C331="Data Error","Data Error",INDEX('[2]BAAL Adj Cap'!$CB$65:$CY$72,MONTH($B331),$A331+1))</f>
        <v>0.35499999999999998</v>
      </c>
      <c r="F331" s="3"/>
      <c r="G331" s="31">
        <f t="shared" si="20"/>
        <v>38.916418049810474</v>
      </c>
      <c r="H331" s="31"/>
      <c r="I331" s="23">
        <f t="shared" si="21"/>
        <v>0.35499999999999998</v>
      </c>
      <c r="J331" s="23"/>
      <c r="K331" s="7">
        <f t="shared" si="22"/>
        <v>28.990000000000009</v>
      </c>
      <c r="M331" s="20">
        <f>IF(C331="Data Error","Data Error",IF(C331&lt;=K331,0,1-IFERROR(INDEX(BAAL!$C:$D,MATCH(ROUNDUP(C331-K331,0),BAAL!$B:$B,0),MATCH(LEFT(M$2,4),BAAL!$C$2:$D$2,0)),0)))</f>
        <v>0</v>
      </c>
      <c r="N331" s="20"/>
      <c r="O331" s="26"/>
      <c r="P331" s="26"/>
      <c r="Q331" s="6">
        <f t="shared" si="23"/>
        <v>1</v>
      </c>
      <c r="R331" s="20"/>
    </row>
    <row r="332" spans="1:18" x14ac:dyDescent="0.25">
      <c r="A332" s="6">
        <v>17</v>
      </c>
      <c r="B332" s="4">
        <v>42383.708333333336</v>
      </c>
      <c r="C332" s="2">
        <f>IF([2]Analysis!AG332="Data Error","Data Error",[2]Analysis!AI332*C$1)</f>
        <v>3.2499444770874999</v>
      </c>
      <c r="D332" s="2"/>
      <c r="E332" s="3">
        <f>IF(C332="Data Error","Data Error",INDEX('[2]BAAL Adj Cap'!$CB$65:$CY$72,MONTH($B332),$A332+1))</f>
        <v>0.06</v>
      </c>
      <c r="F332" s="3"/>
      <c r="G332" s="31">
        <f t="shared" si="20"/>
        <v>4.5500555229124995</v>
      </c>
      <c r="H332" s="31"/>
      <c r="I332" s="23">
        <f t="shared" si="21"/>
        <v>0.06</v>
      </c>
      <c r="J332" s="23"/>
      <c r="K332" s="7">
        <f t="shared" si="22"/>
        <v>7.8</v>
      </c>
      <c r="M332" s="20">
        <f>IF(C332="Data Error","Data Error",IF(C332&lt;=K332,0,1-IFERROR(INDEX(BAAL!$C:$D,MATCH(ROUNDUP(C332-K332,0),BAAL!$B:$B,0),MATCH(LEFT(M$2,4),BAAL!$C$2:$D$2,0)),0)))</f>
        <v>0</v>
      </c>
      <c r="N332" s="20"/>
      <c r="O332" s="26"/>
      <c r="P332" s="26"/>
      <c r="Q332" s="6">
        <f t="shared" si="23"/>
        <v>1</v>
      </c>
      <c r="R332" s="20"/>
    </row>
    <row r="333" spans="1:18" x14ac:dyDescent="0.25">
      <c r="A333" s="6">
        <v>18</v>
      </c>
      <c r="B333" s="4">
        <v>42383.75</v>
      </c>
      <c r="C333" s="2">
        <f>IF([2]Analysis!AG333="Data Error","Data Error",[2]Analysis!AI333*C$1)</f>
        <v>0</v>
      </c>
      <c r="D333" s="2"/>
      <c r="E333" s="3">
        <f>IF(C333="Data Error","Data Error",INDEX('[2]BAAL Adj Cap'!$CB$65:$CY$72,MONTH($B333),$A333+1))</f>
        <v>0</v>
      </c>
      <c r="F333" s="3"/>
      <c r="G333" s="31">
        <f t="shared" si="20"/>
        <v>0</v>
      </c>
      <c r="H333" s="31"/>
      <c r="I333" s="23">
        <f t="shared" si="21"/>
        <v>0</v>
      </c>
      <c r="J333" s="23"/>
      <c r="K333" s="7">
        <f t="shared" si="22"/>
        <v>0</v>
      </c>
      <c r="M333" s="20">
        <f>IF(C333="Data Error","Data Error",IF(C333&lt;=K333,0,1-IFERROR(INDEX(BAAL!$C:$D,MATCH(ROUNDUP(C333-K333,0),BAAL!$B:$B,0),MATCH(LEFT(M$2,4),BAAL!$C$2:$D$2,0)),0)))</f>
        <v>0</v>
      </c>
      <c r="N333" s="20"/>
      <c r="O333" s="26"/>
      <c r="P333" s="26"/>
      <c r="Q333" s="6">
        <f t="shared" si="23"/>
        <v>1</v>
      </c>
      <c r="R333" s="20"/>
    </row>
    <row r="334" spans="1:18" x14ac:dyDescent="0.25">
      <c r="A334" s="6">
        <v>19</v>
      </c>
      <c r="B334" s="4">
        <v>42383.791666666664</v>
      </c>
      <c r="C334" s="2">
        <f>IF([2]Analysis!AG334="Data Error","Data Error",[2]Analysis!AI334*C$1)</f>
        <v>0</v>
      </c>
      <c r="D334" s="2"/>
      <c r="E334" s="3">
        <f>IF(C334="Data Error","Data Error",INDEX('[2]BAAL Adj Cap'!$CB$65:$CY$72,MONTH($B334),$A334+1))</f>
        <v>0</v>
      </c>
      <c r="F334" s="3"/>
      <c r="G334" s="31">
        <f t="shared" si="20"/>
        <v>0</v>
      </c>
      <c r="H334" s="31"/>
      <c r="I334" s="23">
        <f t="shared" si="21"/>
        <v>0</v>
      </c>
      <c r="J334" s="23"/>
      <c r="K334" s="7">
        <f t="shared" si="22"/>
        <v>0</v>
      </c>
      <c r="M334" s="20">
        <f>IF(C334="Data Error","Data Error",IF(C334&lt;=K334,0,1-IFERROR(INDEX(BAAL!$C:$D,MATCH(ROUNDUP(C334-K334,0),BAAL!$B:$B,0),MATCH(LEFT(M$2,4),BAAL!$C$2:$D$2,0)),0)))</f>
        <v>0</v>
      </c>
      <c r="N334" s="20"/>
      <c r="O334" s="26"/>
      <c r="P334" s="26"/>
      <c r="Q334" s="6">
        <f t="shared" si="23"/>
        <v>1</v>
      </c>
      <c r="R334" s="20"/>
    </row>
    <row r="335" spans="1:18" x14ac:dyDescent="0.25">
      <c r="A335" s="6">
        <v>20</v>
      </c>
      <c r="B335" s="4">
        <v>42383.833333333336</v>
      </c>
      <c r="C335" s="2">
        <f>IF([2]Analysis!AG335="Data Error","Data Error",[2]Analysis!AI335*C$1)</f>
        <v>0</v>
      </c>
      <c r="D335" s="2"/>
      <c r="E335" s="3">
        <f>IF(C335="Data Error","Data Error",INDEX('[2]BAAL Adj Cap'!$CB$65:$CY$72,MONTH($B335),$A335+1))</f>
        <v>0</v>
      </c>
      <c r="F335" s="3"/>
      <c r="G335" s="31">
        <f t="shared" si="20"/>
        <v>0</v>
      </c>
      <c r="H335" s="31"/>
      <c r="I335" s="23">
        <f t="shared" si="21"/>
        <v>0</v>
      </c>
      <c r="J335" s="23"/>
      <c r="K335" s="7">
        <f t="shared" si="22"/>
        <v>0</v>
      </c>
      <c r="M335" s="20">
        <f>IF(C335="Data Error","Data Error",IF(C335&lt;=K335,0,1-IFERROR(INDEX(BAAL!$C:$D,MATCH(ROUNDUP(C335-K335,0),BAAL!$B:$B,0),MATCH(LEFT(M$2,4),BAAL!$C$2:$D$2,0)),0)))</f>
        <v>0</v>
      </c>
      <c r="N335" s="20"/>
      <c r="O335" s="26"/>
      <c r="P335" s="26"/>
      <c r="Q335" s="6">
        <f t="shared" si="23"/>
        <v>1</v>
      </c>
      <c r="R335" s="20"/>
    </row>
    <row r="336" spans="1:18" x14ac:dyDescent="0.25">
      <c r="A336" s="6">
        <v>21</v>
      </c>
      <c r="B336" s="4">
        <v>42383.875</v>
      </c>
      <c r="C336" s="2">
        <f>IF([2]Analysis!AG336="Data Error","Data Error",[2]Analysis!AI336*C$1)</f>
        <v>0</v>
      </c>
      <c r="D336" s="2"/>
      <c r="E336" s="3">
        <f>IF(C336="Data Error","Data Error",INDEX('[2]BAAL Adj Cap'!$CB$65:$CY$72,MONTH($B336),$A336+1))</f>
        <v>0</v>
      </c>
      <c r="F336" s="3"/>
      <c r="G336" s="31">
        <f t="shared" si="20"/>
        <v>0</v>
      </c>
      <c r="H336" s="31"/>
      <c r="I336" s="23">
        <f t="shared" si="21"/>
        <v>0</v>
      </c>
      <c r="J336" s="23"/>
      <c r="K336" s="7">
        <f t="shared" si="22"/>
        <v>0</v>
      </c>
      <c r="M336" s="20">
        <f>IF(C336="Data Error","Data Error",IF(C336&lt;=K336,0,1-IFERROR(INDEX(BAAL!$C:$D,MATCH(ROUNDUP(C336-K336,0),BAAL!$B:$B,0),MATCH(LEFT(M$2,4),BAAL!$C$2:$D$2,0)),0)))</f>
        <v>0</v>
      </c>
      <c r="N336" s="20"/>
      <c r="O336" s="26"/>
      <c r="P336" s="26"/>
      <c r="Q336" s="6">
        <f t="shared" si="23"/>
        <v>1</v>
      </c>
      <c r="R336" s="20"/>
    </row>
    <row r="337" spans="1:18" x14ac:dyDescent="0.25">
      <c r="A337" s="6">
        <v>22</v>
      </c>
      <c r="B337" s="4">
        <v>42383.916666666664</v>
      </c>
      <c r="C337" s="2">
        <f>IF([2]Analysis!AG337="Data Error","Data Error",[2]Analysis!AI337*C$1)</f>
        <v>0</v>
      </c>
      <c r="D337" s="2"/>
      <c r="E337" s="3">
        <f>IF(C337="Data Error","Data Error",INDEX('[2]BAAL Adj Cap'!$CB$65:$CY$72,MONTH($B337),$A337+1))</f>
        <v>0</v>
      </c>
      <c r="F337" s="3"/>
      <c r="G337" s="31">
        <f t="shared" si="20"/>
        <v>0</v>
      </c>
      <c r="H337" s="31"/>
      <c r="I337" s="23">
        <f t="shared" si="21"/>
        <v>0</v>
      </c>
      <c r="J337" s="23"/>
      <c r="K337" s="7">
        <f t="shared" si="22"/>
        <v>0</v>
      </c>
      <c r="M337" s="20">
        <f>IF(C337="Data Error","Data Error",IF(C337&lt;=K337,0,1-IFERROR(INDEX(BAAL!$C:$D,MATCH(ROUNDUP(C337-K337,0),BAAL!$B:$B,0),MATCH(LEFT(M$2,4),BAAL!$C$2:$D$2,0)),0)))</f>
        <v>0</v>
      </c>
      <c r="N337" s="20"/>
      <c r="O337" s="26"/>
      <c r="P337" s="26"/>
      <c r="Q337" s="6">
        <f t="shared" si="23"/>
        <v>1</v>
      </c>
      <c r="R337" s="20"/>
    </row>
    <row r="338" spans="1:18" x14ac:dyDescent="0.25">
      <c r="A338" s="6">
        <v>23</v>
      </c>
      <c r="B338" s="4">
        <v>42383.958333333336</v>
      </c>
      <c r="C338" s="2">
        <f>IF([2]Analysis!AG338="Data Error","Data Error",[2]Analysis!AI338*C$1)</f>
        <v>0</v>
      </c>
      <c r="D338" s="2"/>
      <c r="E338" s="3">
        <f>IF(C338="Data Error","Data Error",INDEX('[2]BAAL Adj Cap'!$CB$65:$CY$72,MONTH($B338),$A338+1))</f>
        <v>0</v>
      </c>
      <c r="F338" s="3"/>
      <c r="G338" s="31">
        <f t="shared" si="20"/>
        <v>0</v>
      </c>
      <c r="H338" s="31"/>
      <c r="I338" s="23">
        <f t="shared" si="21"/>
        <v>0</v>
      </c>
      <c r="J338" s="23"/>
      <c r="K338" s="7">
        <f t="shared" si="22"/>
        <v>0</v>
      </c>
      <c r="M338" s="20">
        <f>IF(C338="Data Error","Data Error",IF(C338&lt;=K338,0,1-IFERROR(INDEX(BAAL!$C:$D,MATCH(ROUNDUP(C338-K338,0),BAAL!$B:$B,0),MATCH(LEFT(M$2,4),BAAL!$C$2:$D$2,0)),0)))</f>
        <v>0</v>
      </c>
      <c r="N338" s="20"/>
      <c r="O338" s="26"/>
      <c r="P338" s="26"/>
      <c r="Q338" s="6">
        <f t="shared" si="23"/>
        <v>1</v>
      </c>
      <c r="R338" s="20"/>
    </row>
    <row r="339" spans="1:18" x14ac:dyDescent="0.25">
      <c r="A339" s="6">
        <v>0</v>
      </c>
      <c r="B339" s="1">
        <v>42384</v>
      </c>
      <c r="C339" s="2">
        <f>IF([2]Analysis!AG339="Data Error","Data Error",[2]Analysis!AI339*C$1)</f>
        <v>0</v>
      </c>
      <c r="D339" s="2"/>
      <c r="E339" s="3">
        <f>IF(C339="Data Error","Data Error",INDEX('[2]BAAL Adj Cap'!$CB$65:$CY$72,MONTH($B339),$A339+1))</f>
        <v>0</v>
      </c>
      <c r="F339" s="3"/>
      <c r="G339" s="31">
        <f t="shared" si="20"/>
        <v>0</v>
      </c>
      <c r="H339" s="31"/>
      <c r="I339" s="23">
        <f t="shared" si="21"/>
        <v>0</v>
      </c>
      <c r="J339" s="23"/>
      <c r="K339" s="7">
        <f t="shared" si="22"/>
        <v>0</v>
      </c>
      <c r="M339" s="20">
        <f>IF(C339="Data Error","Data Error",IF(C339&lt;=K339,0,1-IFERROR(INDEX(BAAL!$C:$D,MATCH(ROUNDUP(C339-K339,0),BAAL!$B:$B,0),MATCH(LEFT(M$2,4),BAAL!$C$2:$D$2,0)),0)))</f>
        <v>0</v>
      </c>
      <c r="N339" s="20"/>
      <c r="O339" s="26"/>
      <c r="P339" s="26"/>
      <c r="Q339" s="6">
        <f t="shared" si="23"/>
        <v>1</v>
      </c>
      <c r="R339" s="20"/>
    </row>
    <row r="340" spans="1:18" x14ac:dyDescent="0.25">
      <c r="A340" s="6">
        <v>1</v>
      </c>
      <c r="B340" s="4">
        <v>42384.041666666664</v>
      </c>
      <c r="C340" s="2">
        <f>IF([2]Analysis!AG340="Data Error","Data Error",[2]Analysis!AI340*C$1)</f>
        <v>0</v>
      </c>
      <c r="D340" s="2"/>
      <c r="E340" s="3">
        <f>IF(C340="Data Error","Data Error",INDEX('[2]BAAL Adj Cap'!$CB$65:$CY$72,MONTH($B340),$A340+1))</f>
        <v>0</v>
      </c>
      <c r="F340" s="3"/>
      <c r="G340" s="31">
        <f t="shared" si="20"/>
        <v>0</v>
      </c>
      <c r="H340" s="31"/>
      <c r="I340" s="23">
        <f t="shared" si="21"/>
        <v>0</v>
      </c>
      <c r="J340" s="23"/>
      <c r="K340" s="7">
        <f t="shared" si="22"/>
        <v>0</v>
      </c>
      <c r="M340" s="20">
        <f>IF(C340="Data Error","Data Error",IF(C340&lt;=K340,0,1-IFERROR(INDEX(BAAL!$C:$D,MATCH(ROUNDUP(C340-K340,0),BAAL!$B:$B,0),MATCH(LEFT(M$2,4),BAAL!$C$2:$D$2,0)),0)))</f>
        <v>0</v>
      </c>
      <c r="N340" s="20"/>
      <c r="O340" s="26"/>
      <c r="P340" s="26"/>
      <c r="Q340" s="6">
        <f t="shared" si="23"/>
        <v>1</v>
      </c>
      <c r="R340" s="20"/>
    </row>
    <row r="341" spans="1:18" x14ac:dyDescent="0.25">
      <c r="A341" s="6">
        <v>2</v>
      </c>
      <c r="B341" s="4">
        <v>42384.083333333336</v>
      </c>
      <c r="C341" s="2">
        <f>IF([2]Analysis!AG341="Data Error","Data Error",[2]Analysis!AI341*C$1)</f>
        <v>0</v>
      </c>
      <c r="D341" s="2"/>
      <c r="E341" s="3">
        <f>IF(C341="Data Error","Data Error",INDEX('[2]BAAL Adj Cap'!$CB$65:$CY$72,MONTH($B341),$A341+1))</f>
        <v>0</v>
      </c>
      <c r="F341" s="3"/>
      <c r="G341" s="31">
        <f t="shared" si="20"/>
        <v>0</v>
      </c>
      <c r="H341" s="31"/>
      <c r="I341" s="23">
        <f t="shared" si="21"/>
        <v>0</v>
      </c>
      <c r="J341" s="23"/>
      <c r="K341" s="7">
        <f t="shared" si="22"/>
        <v>0</v>
      </c>
      <c r="M341" s="20">
        <f>IF(C341="Data Error","Data Error",IF(C341&lt;=K341,0,1-IFERROR(INDEX(BAAL!$C:$D,MATCH(ROUNDUP(C341-K341,0),BAAL!$B:$B,0),MATCH(LEFT(M$2,4),BAAL!$C$2:$D$2,0)),0)))</f>
        <v>0</v>
      </c>
      <c r="N341" s="20"/>
      <c r="O341" s="26"/>
      <c r="P341" s="26"/>
      <c r="Q341" s="6">
        <f t="shared" si="23"/>
        <v>1</v>
      </c>
      <c r="R341" s="20"/>
    </row>
    <row r="342" spans="1:18" x14ac:dyDescent="0.25">
      <c r="A342" s="6">
        <v>3</v>
      </c>
      <c r="B342" s="4">
        <v>42384.125</v>
      </c>
      <c r="C342" s="2">
        <f>IF([2]Analysis!AG342="Data Error","Data Error",[2]Analysis!AI342*C$1)</f>
        <v>0</v>
      </c>
      <c r="D342" s="2"/>
      <c r="E342" s="3">
        <f>IF(C342="Data Error","Data Error",INDEX('[2]BAAL Adj Cap'!$CB$65:$CY$72,MONTH($B342),$A342+1))</f>
        <v>0</v>
      </c>
      <c r="F342" s="3"/>
      <c r="G342" s="31">
        <f t="shared" si="20"/>
        <v>0</v>
      </c>
      <c r="H342" s="31"/>
      <c r="I342" s="23">
        <f t="shared" si="21"/>
        <v>0</v>
      </c>
      <c r="J342" s="23"/>
      <c r="K342" s="7">
        <f t="shared" si="22"/>
        <v>0</v>
      </c>
      <c r="M342" s="20">
        <f>IF(C342="Data Error","Data Error",IF(C342&lt;=K342,0,1-IFERROR(INDEX(BAAL!$C:$D,MATCH(ROUNDUP(C342-K342,0),BAAL!$B:$B,0),MATCH(LEFT(M$2,4),BAAL!$C$2:$D$2,0)),0)))</f>
        <v>0</v>
      </c>
      <c r="N342" s="20"/>
      <c r="O342" s="26"/>
      <c r="P342" s="26"/>
      <c r="Q342" s="6">
        <f t="shared" si="23"/>
        <v>1</v>
      </c>
      <c r="R342" s="20"/>
    </row>
    <row r="343" spans="1:18" x14ac:dyDescent="0.25">
      <c r="A343" s="6">
        <v>4</v>
      </c>
      <c r="B343" s="4">
        <v>42384.166666666664</v>
      </c>
      <c r="C343" s="2">
        <f>IF([2]Analysis!AG343="Data Error","Data Error",[2]Analysis!AI343*C$1)</f>
        <v>0</v>
      </c>
      <c r="D343" s="2"/>
      <c r="E343" s="3">
        <f>IF(C343="Data Error","Data Error",INDEX('[2]BAAL Adj Cap'!$CB$65:$CY$72,MONTH($B343),$A343+1))</f>
        <v>0</v>
      </c>
      <c r="F343" s="3"/>
      <c r="G343" s="31">
        <f t="shared" si="20"/>
        <v>0</v>
      </c>
      <c r="H343" s="31"/>
      <c r="I343" s="23">
        <f t="shared" si="21"/>
        <v>0</v>
      </c>
      <c r="J343" s="23"/>
      <c r="K343" s="7">
        <f t="shared" si="22"/>
        <v>0</v>
      </c>
      <c r="M343" s="20">
        <f>IF(C343="Data Error","Data Error",IF(C343&lt;=K343,0,1-IFERROR(INDEX(BAAL!$C:$D,MATCH(ROUNDUP(C343-K343,0),BAAL!$B:$B,0),MATCH(LEFT(M$2,4),BAAL!$C$2:$D$2,0)),0)))</f>
        <v>0</v>
      </c>
      <c r="N343" s="20"/>
      <c r="O343" s="26"/>
      <c r="P343" s="26"/>
      <c r="Q343" s="6">
        <f t="shared" si="23"/>
        <v>1</v>
      </c>
      <c r="R343" s="20"/>
    </row>
    <row r="344" spans="1:18" x14ac:dyDescent="0.25">
      <c r="A344" s="6">
        <v>5</v>
      </c>
      <c r="B344" s="4">
        <v>42384.208333333336</v>
      </c>
      <c r="C344" s="2">
        <f>IF([2]Analysis!AG344="Data Error","Data Error",[2]Analysis!AI344*C$1)</f>
        <v>0</v>
      </c>
      <c r="D344" s="2"/>
      <c r="E344" s="3">
        <f>IF(C344="Data Error","Data Error",INDEX('[2]BAAL Adj Cap'!$CB$65:$CY$72,MONTH($B344),$A344+1))</f>
        <v>0</v>
      </c>
      <c r="F344" s="3"/>
      <c r="G344" s="31">
        <f t="shared" si="20"/>
        <v>0</v>
      </c>
      <c r="H344" s="31"/>
      <c r="I344" s="23">
        <f t="shared" si="21"/>
        <v>0</v>
      </c>
      <c r="J344" s="23"/>
      <c r="K344" s="7">
        <f t="shared" si="22"/>
        <v>0</v>
      </c>
      <c r="M344" s="20">
        <f>IF(C344="Data Error","Data Error",IF(C344&lt;=K344,0,1-IFERROR(INDEX(BAAL!$C:$D,MATCH(ROUNDUP(C344-K344,0),BAAL!$B:$B,0),MATCH(LEFT(M$2,4),BAAL!$C$2:$D$2,0)),0)))</f>
        <v>0</v>
      </c>
      <c r="N344" s="20"/>
      <c r="O344" s="26"/>
      <c r="P344" s="26"/>
      <c r="Q344" s="6">
        <f t="shared" si="23"/>
        <v>1</v>
      </c>
      <c r="R344" s="20"/>
    </row>
    <row r="345" spans="1:18" x14ac:dyDescent="0.25">
      <c r="A345" s="6">
        <v>6</v>
      </c>
      <c r="B345" s="4">
        <v>42384.25</v>
      </c>
      <c r="C345" s="2">
        <f>IF([2]Analysis!AG345="Data Error","Data Error",[2]Analysis!AI345*C$1)</f>
        <v>5.5470995104223965E-2</v>
      </c>
      <c r="D345" s="2"/>
      <c r="E345" s="3">
        <f>IF(C345="Data Error","Data Error",INDEX('[2]BAAL Adj Cap'!$CB$65:$CY$72,MONTH($B345),$A345+1))</f>
        <v>4.4999999999999998E-2</v>
      </c>
      <c r="F345" s="3"/>
      <c r="G345" s="31">
        <f t="shared" si="20"/>
        <v>5.794529004895776</v>
      </c>
      <c r="H345" s="31"/>
      <c r="I345" s="23">
        <f t="shared" si="21"/>
        <v>4.4999999999999998E-2</v>
      </c>
      <c r="J345" s="23"/>
      <c r="K345" s="7">
        <f t="shared" si="22"/>
        <v>5.85</v>
      </c>
      <c r="M345" s="20">
        <f>IF(C345="Data Error","Data Error",IF(C345&lt;=K345,0,1-IFERROR(INDEX(BAAL!$C:$D,MATCH(ROUNDUP(C345-K345,0),BAAL!$B:$B,0),MATCH(LEFT(M$2,4),BAAL!$C$2:$D$2,0)),0)))</f>
        <v>0</v>
      </c>
      <c r="N345" s="20"/>
      <c r="O345" s="26"/>
      <c r="P345" s="26"/>
      <c r="Q345" s="6">
        <f t="shared" si="23"/>
        <v>1</v>
      </c>
      <c r="R345" s="20"/>
    </row>
    <row r="346" spans="1:18" x14ac:dyDescent="0.25">
      <c r="A346" s="6">
        <v>7</v>
      </c>
      <c r="B346" s="4">
        <v>42384.291666666664</v>
      </c>
      <c r="C346" s="2">
        <f>IF([2]Analysis!AG346="Data Error","Data Error",[2]Analysis!AI346*C$1)</f>
        <v>7.5464859609078392</v>
      </c>
      <c r="D346" s="2"/>
      <c r="E346" s="3">
        <f>IF(C346="Data Error","Data Error",INDEX('[2]BAAL Adj Cap'!$CB$65:$CY$72,MONTH($B346),$A346+1))</f>
        <v>0.28874999999999995</v>
      </c>
      <c r="F346" s="3"/>
      <c r="G346" s="31">
        <f t="shared" si="20"/>
        <v>29.991014039092157</v>
      </c>
      <c r="H346" s="31"/>
      <c r="I346" s="23">
        <f t="shared" si="21"/>
        <v>0.28874999999999995</v>
      </c>
      <c r="J346" s="23"/>
      <c r="K346" s="7">
        <f t="shared" si="22"/>
        <v>28.990000000000009</v>
      </c>
      <c r="M346" s="20">
        <f>IF(C346="Data Error","Data Error",IF(C346&lt;=K346,0,1-IFERROR(INDEX(BAAL!$C:$D,MATCH(ROUNDUP(C346-K346,0),BAAL!$B:$B,0),MATCH(LEFT(M$2,4),BAAL!$C$2:$D$2,0)),0)))</f>
        <v>0</v>
      </c>
      <c r="N346" s="20"/>
      <c r="O346" s="26"/>
      <c r="P346" s="26"/>
      <c r="Q346" s="6">
        <f t="shared" si="23"/>
        <v>1</v>
      </c>
      <c r="R346" s="20"/>
    </row>
    <row r="347" spans="1:18" x14ac:dyDescent="0.25">
      <c r="A347" s="6">
        <v>8</v>
      </c>
      <c r="B347" s="4">
        <v>42384.333333333336</v>
      </c>
      <c r="C347" s="2">
        <f>IF([2]Analysis!AG347="Data Error","Data Error",[2]Analysis!AI347*C$1)</f>
        <v>2.2727898861372737</v>
      </c>
      <c r="D347" s="2"/>
      <c r="E347" s="3">
        <f>IF(C347="Data Error","Data Error",INDEX('[2]BAAL Adj Cap'!$CB$65:$CY$72,MONTH($B347),$A347+1))</f>
        <v>0.72</v>
      </c>
      <c r="F347" s="3"/>
      <c r="G347" s="31">
        <f t="shared" si="20"/>
        <v>91.327210113862719</v>
      </c>
      <c r="H347" s="31"/>
      <c r="I347" s="23">
        <f t="shared" si="21"/>
        <v>0.72</v>
      </c>
      <c r="J347" s="23"/>
      <c r="K347" s="7">
        <f t="shared" si="22"/>
        <v>28.990000000000009</v>
      </c>
      <c r="M347" s="20">
        <f>IF(C347="Data Error","Data Error",IF(C347&lt;=K347,0,1-IFERROR(INDEX(BAAL!$C:$D,MATCH(ROUNDUP(C347-K347,0),BAAL!$B:$B,0),MATCH(LEFT(M$2,4),BAAL!$C$2:$D$2,0)),0)))</f>
        <v>0</v>
      </c>
      <c r="N347" s="20"/>
      <c r="O347" s="26"/>
      <c r="P347" s="26"/>
      <c r="Q347" s="6">
        <f t="shared" si="23"/>
        <v>1</v>
      </c>
      <c r="R347" s="20"/>
    </row>
    <row r="348" spans="1:18" x14ac:dyDescent="0.25">
      <c r="A348" s="6">
        <v>9</v>
      </c>
      <c r="B348" s="4">
        <v>42384.375</v>
      </c>
      <c r="C348" s="2">
        <f>IF([2]Analysis!AG348="Data Error","Data Error",[2]Analysis!AI348*C$1)</f>
        <v>0</v>
      </c>
      <c r="D348" s="2"/>
      <c r="E348" s="3">
        <f>IF(C348="Data Error","Data Error",INDEX('[2]BAAL Adj Cap'!$CB$65:$CY$72,MONTH($B348),$A348+1))</f>
        <v>0.97</v>
      </c>
      <c r="F348" s="3"/>
      <c r="G348" s="31">
        <f t="shared" si="20"/>
        <v>126.1</v>
      </c>
      <c r="H348" s="31"/>
      <c r="I348" s="23">
        <f t="shared" si="21"/>
        <v>0.97</v>
      </c>
      <c r="J348" s="23"/>
      <c r="K348" s="7">
        <f t="shared" si="22"/>
        <v>28.990000000000009</v>
      </c>
      <c r="M348" s="20">
        <f>IF(C348="Data Error","Data Error",IF(C348&lt;=K348,0,1-IFERROR(INDEX(BAAL!$C:$D,MATCH(ROUNDUP(C348-K348,0),BAAL!$B:$B,0),MATCH(LEFT(M$2,4),BAAL!$C$2:$D$2,0)),0)))</f>
        <v>0</v>
      </c>
      <c r="N348" s="20"/>
      <c r="O348" s="26"/>
      <c r="P348" s="26"/>
      <c r="Q348" s="6">
        <f t="shared" si="23"/>
        <v>1</v>
      </c>
      <c r="R348" s="20"/>
    </row>
    <row r="349" spans="1:18" x14ac:dyDescent="0.25">
      <c r="A349" s="6">
        <v>10</v>
      </c>
      <c r="B349" s="4">
        <v>42384.416666666664</v>
      </c>
      <c r="C349" s="2">
        <f>IF([2]Analysis!AG349="Data Error","Data Error",[2]Analysis!AI349*C$1)</f>
        <v>0.67699574115607297</v>
      </c>
      <c r="D349" s="2"/>
      <c r="E349" s="3">
        <f>IF(C349="Data Error","Data Error",INDEX('[2]BAAL Adj Cap'!$CB$65:$CY$72,MONTH($B349),$A349+1))</f>
        <v>0.91374999999999995</v>
      </c>
      <c r="F349" s="3"/>
      <c r="G349" s="31">
        <f t="shared" si="20"/>
        <v>118.11050425884392</v>
      </c>
      <c r="H349" s="31"/>
      <c r="I349" s="23">
        <f t="shared" si="21"/>
        <v>0.91374999999999995</v>
      </c>
      <c r="J349" s="23"/>
      <c r="K349" s="7">
        <f t="shared" si="22"/>
        <v>28.990000000000009</v>
      </c>
      <c r="M349" s="20">
        <f>IF(C349="Data Error","Data Error",IF(C349&lt;=K349,0,1-IFERROR(INDEX(BAAL!$C:$D,MATCH(ROUNDUP(C349-K349,0),BAAL!$B:$B,0),MATCH(LEFT(M$2,4),BAAL!$C$2:$D$2,0)),0)))</f>
        <v>0</v>
      </c>
      <c r="N349" s="20"/>
      <c r="O349" s="26"/>
      <c r="P349" s="26"/>
      <c r="Q349" s="6">
        <f t="shared" si="23"/>
        <v>1</v>
      </c>
      <c r="R349" s="20"/>
    </row>
    <row r="350" spans="1:18" x14ac:dyDescent="0.25">
      <c r="A350" s="6">
        <v>11</v>
      </c>
      <c r="B350" s="4">
        <v>42384.458333333336</v>
      </c>
      <c r="C350" s="2">
        <f>IF([2]Analysis!AG350="Data Error","Data Error",[2]Analysis!AI350*C$1)</f>
        <v>0.90074081091724167</v>
      </c>
      <c r="D350" s="2"/>
      <c r="E350" s="3">
        <f>IF(C350="Data Error","Data Error",INDEX('[2]BAAL Adj Cap'!$CB$65:$CY$72,MONTH($B350),$A350+1))</f>
        <v>0.84250000000000003</v>
      </c>
      <c r="F350" s="3"/>
      <c r="G350" s="31">
        <f t="shared" si="20"/>
        <v>108.62425918908276</v>
      </c>
      <c r="H350" s="31"/>
      <c r="I350" s="23">
        <f t="shared" si="21"/>
        <v>0.84250000000000003</v>
      </c>
      <c r="J350" s="23"/>
      <c r="K350" s="7">
        <f t="shared" si="22"/>
        <v>28.990000000000009</v>
      </c>
      <c r="M350" s="20">
        <f>IF(C350="Data Error","Data Error",IF(C350&lt;=K350,0,1-IFERROR(INDEX(BAAL!$C:$D,MATCH(ROUNDUP(C350-K350,0),BAAL!$B:$B,0),MATCH(LEFT(M$2,4),BAAL!$C$2:$D$2,0)),0)))</f>
        <v>0</v>
      </c>
      <c r="N350" s="20"/>
      <c r="O350" s="26"/>
      <c r="P350" s="26"/>
      <c r="Q350" s="6">
        <f t="shared" si="23"/>
        <v>1</v>
      </c>
      <c r="R350" s="20"/>
    </row>
    <row r="351" spans="1:18" x14ac:dyDescent="0.25">
      <c r="A351" s="6">
        <v>12</v>
      </c>
      <c r="B351" s="4">
        <v>42384.5</v>
      </c>
      <c r="C351" s="2">
        <f>IF([2]Analysis!AG351="Data Error","Data Error",[2]Analysis!AI351*C$1)</f>
        <v>25.763894914454461</v>
      </c>
      <c r="D351" s="2"/>
      <c r="E351" s="3">
        <f>IF(C351="Data Error","Data Error",INDEX('[2]BAAL Adj Cap'!$CB$65:$CY$72,MONTH($B351),$A351+1))</f>
        <v>0.89124999999999999</v>
      </c>
      <c r="F351" s="3"/>
      <c r="G351" s="31">
        <f t="shared" si="20"/>
        <v>90.098605085545529</v>
      </c>
      <c r="H351" s="31"/>
      <c r="I351" s="23">
        <f t="shared" si="21"/>
        <v>0.89124999999999999</v>
      </c>
      <c r="J351" s="23"/>
      <c r="K351" s="7">
        <f t="shared" si="22"/>
        <v>28.990000000000009</v>
      </c>
      <c r="M351" s="20">
        <f>IF(C351="Data Error","Data Error",IF(C351&lt;=K351,0,1-IFERROR(INDEX(BAAL!$C:$D,MATCH(ROUNDUP(C351-K351,0),BAAL!$B:$B,0),MATCH(LEFT(M$2,4),BAAL!$C$2:$D$2,0)),0)))</f>
        <v>0</v>
      </c>
      <c r="N351" s="20"/>
      <c r="O351" s="26"/>
      <c r="P351" s="26"/>
      <c r="Q351" s="6">
        <f t="shared" si="23"/>
        <v>1</v>
      </c>
      <c r="R351" s="20"/>
    </row>
    <row r="352" spans="1:18" x14ac:dyDescent="0.25">
      <c r="A352" s="6">
        <v>13</v>
      </c>
      <c r="B352" s="4">
        <v>42384.541666666664</v>
      </c>
      <c r="C352" s="2">
        <f>IF([2]Analysis!AG352="Data Error","Data Error",[2]Analysis!AI352*C$1)</f>
        <v>8.3968042655066224</v>
      </c>
      <c r="D352" s="2"/>
      <c r="E352" s="3">
        <f>IF(C352="Data Error","Data Error",INDEX('[2]BAAL Adj Cap'!$CB$65:$CY$72,MONTH($B352),$A352+1))</f>
        <v>0.96</v>
      </c>
      <c r="F352" s="3"/>
      <c r="G352" s="31">
        <f t="shared" si="20"/>
        <v>116.40319573449338</v>
      </c>
      <c r="H352" s="31"/>
      <c r="I352" s="23">
        <f t="shared" si="21"/>
        <v>0.96</v>
      </c>
      <c r="J352" s="23"/>
      <c r="K352" s="7">
        <f t="shared" si="22"/>
        <v>28.990000000000009</v>
      </c>
      <c r="M352" s="20">
        <f>IF(C352="Data Error","Data Error",IF(C352&lt;=K352,0,1-IFERROR(INDEX(BAAL!$C:$D,MATCH(ROUNDUP(C352-K352,0),BAAL!$B:$B,0),MATCH(LEFT(M$2,4),BAAL!$C$2:$D$2,0)),0)))</f>
        <v>0</v>
      </c>
      <c r="N352" s="20"/>
      <c r="O352" s="26"/>
      <c r="P352" s="26"/>
      <c r="Q352" s="6">
        <f t="shared" si="23"/>
        <v>1</v>
      </c>
      <c r="R352" s="20"/>
    </row>
    <row r="353" spans="1:18" x14ac:dyDescent="0.25">
      <c r="A353" s="6">
        <v>14</v>
      </c>
      <c r="B353" s="4">
        <v>42384.583333333336</v>
      </c>
      <c r="C353" s="2">
        <f>IF([2]Analysis!AG353="Data Error","Data Error",[2]Analysis!AI353*C$1)</f>
        <v>16.522747870897927</v>
      </c>
      <c r="D353" s="2"/>
      <c r="E353" s="3">
        <f>IF(C353="Data Error","Data Error",INDEX('[2]BAAL Adj Cap'!$CB$65:$CY$72,MONTH($B353),$A353+1))</f>
        <v>0.91625000000000001</v>
      </c>
      <c r="F353" s="3"/>
      <c r="G353" s="31">
        <f t="shared" si="20"/>
        <v>102.58975212910207</v>
      </c>
      <c r="H353" s="31"/>
      <c r="I353" s="23">
        <f t="shared" si="21"/>
        <v>0.91625000000000001</v>
      </c>
      <c r="J353" s="23"/>
      <c r="K353" s="7">
        <f t="shared" si="22"/>
        <v>28.990000000000009</v>
      </c>
      <c r="M353" s="20">
        <f>IF(C353="Data Error","Data Error",IF(C353&lt;=K353,0,1-IFERROR(INDEX(BAAL!$C:$D,MATCH(ROUNDUP(C353-K353,0),BAAL!$B:$B,0),MATCH(LEFT(M$2,4),BAAL!$C$2:$D$2,0)),0)))</f>
        <v>0</v>
      </c>
      <c r="N353" s="20"/>
      <c r="O353" s="26"/>
      <c r="P353" s="26"/>
      <c r="Q353" s="6">
        <f t="shared" si="23"/>
        <v>1</v>
      </c>
      <c r="R353" s="20"/>
    </row>
    <row r="354" spans="1:18" x14ac:dyDescent="0.25">
      <c r="A354" s="6">
        <v>15</v>
      </c>
      <c r="B354" s="4">
        <v>42384.625</v>
      </c>
      <c r="C354" s="2">
        <f>IF([2]Analysis!AG354="Data Error","Data Error",[2]Analysis!AI354*C$1)</f>
        <v>19.311174181307425</v>
      </c>
      <c r="D354" s="2"/>
      <c r="E354" s="3">
        <f>IF(C354="Data Error","Data Error",INDEX('[2]BAAL Adj Cap'!$CB$65:$CY$72,MONTH($B354),$A354+1))</f>
        <v>0.75875000000000004</v>
      </c>
      <c r="F354" s="3"/>
      <c r="G354" s="31">
        <f t="shared" si="20"/>
        <v>79.326325818692581</v>
      </c>
      <c r="H354" s="31"/>
      <c r="I354" s="23">
        <f t="shared" si="21"/>
        <v>0.75875000000000004</v>
      </c>
      <c r="J354" s="23"/>
      <c r="K354" s="7">
        <f t="shared" si="22"/>
        <v>28.990000000000009</v>
      </c>
      <c r="M354" s="20">
        <f>IF(C354="Data Error","Data Error",IF(C354&lt;=K354,0,1-IFERROR(INDEX(BAAL!$C:$D,MATCH(ROUNDUP(C354-K354,0),BAAL!$B:$B,0),MATCH(LEFT(M$2,4),BAAL!$C$2:$D$2,0)),0)))</f>
        <v>0</v>
      </c>
      <c r="N354" s="20"/>
      <c r="O354" s="26"/>
      <c r="P354" s="26"/>
      <c r="Q354" s="6">
        <f t="shared" si="23"/>
        <v>1</v>
      </c>
      <c r="R354" s="20"/>
    </row>
    <row r="355" spans="1:18" x14ac:dyDescent="0.25">
      <c r="A355" s="6">
        <v>16</v>
      </c>
      <c r="B355" s="4">
        <v>42384.666666666664</v>
      </c>
      <c r="C355" s="2">
        <f>IF([2]Analysis!AG355="Data Error","Data Error",[2]Analysis!AI355*C$1)</f>
        <v>9.767957797752997</v>
      </c>
      <c r="D355" s="2"/>
      <c r="E355" s="3">
        <f>IF(C355="Data Error","Data Error",INDEX('[2]BAAL Adj Cap'!$CB$65:$CY$72,MONTH($B355),$A355+1))</f>
        <v>0.35499999999999998</v>
      </c>
      <c r="F355" s="3"/>
      <c r="G355" s="31">
        <f t="shared" si="20"/>
        <v>36.382042202247</v>
      </c>
      <c r="H355" s="31"/>
      <c r="I355" s="23">
        <f t="shared" si="21"/>
        <v>0.35499999999999998</v>
      </c>
      <c r="J355" s="23"/>
      <c r="K355" s="7">
        <f t="shared" si="22"/>
        <v>28.990000000000009</v>
      </c>
      <c r="M355" s="20">
        <f>IF(C355="Data Error","Data Error",IF(C355&lt;=K355,0,1-IFERROR(INDEX(BAAL!$C:$D,MATCH(ROUNDUP(C355-K355,0),BAAL!$B:$B,0),MATCH(LEFT(M$2,4),BAAL!$C$2:$D$2,0)),0)))</f>
        <v>0</v>
      </c>
      <c r="N355" s="20"/>
      <c r="O355" s="26"/>
      <c r="P355" s="26"/>
      <c r="Q355" s="6">
        <f t="shared" si="23"/>
        <v>1</v>
      </c>
      <c r="R355" s="20"/>
    </row>
    <row r="356" spans="1:18" x14ac:dyDescent="0.25">
      <c r="A356" s="6">
        <v>17</v>
      </c>
      <c r="B356" s="4">
        <v>42384.708333333336</v>
      </c>
      <c r="C356" s="2">
        <f>IF([2]Analysis!AG356="Data Error","Data Error",[2]Analysis!AI356*C$1)</f>
        <v>0</v>
      </c>
      <c r="D356" s="2"/>
      <c r="E356" s="3">
        <f>IF(C356="Data Error","Data Error",INDEX('[2]BAAL Adj Cap'!$CB$65:$CY$72,MONTH($B356),$A356+1))</f>
        <v>0.06</v>
      </c>
      <c r="F356" s="3"/>
      <c r="G356" s="31">
        <f t="shared" si="20"/>
        <v>7.8</v>
      </c>
      <c r="H356" s="31"/>
      <c r="I356" s="23">
        <f t="shared" si="21"/>
        <v>0.06</v>
      </c>
      <c r="J356" s="23"/>
      <c r="K356" s="7">
        <f t="shared" si="22"/>
        <v>7.8</v>
      </c>
      <c r="M356" s="20">
        <f>IF(C356="Data Error","Data Error",IF(C356&lt;=K356,0,1-IFERROR(INDEX(BAAL!$C:$D,MATCH(ROUNDUP(C356-K356,0),BAAL!$B:$B,0),MATCH(LEFT(M$2,4),BAAL!$C$2:$D$2,0)),0)))</f>
        <v>0</v>
      </c>
      <c r="N356" s="20"/>
      <c r="O356" s="26"/>
      <c r="P356" s="26"/>
      <c r="Q356" s="6">
        <f t="shared" si="23"/>
        <v>1</v>
      </c>
      <c r="R356" s="20"/>
    </row>
    <row r="357" spans="1:18" x14ac:dyDescent="0.25">
      <c r="A357" s="6">
        <v>18</v>
      </c>
      <c r="B357" s="4">
        <v>42384.75</v>
      </c>
      <c r="C357" s="2">
        <f>IF([2]Analysis!AG357="Data Error","Data Error",[2]Analysis!AI357*C$1)</f>
        <v>0</v>
      </c>
      <c r="D357" s="2"/>
      <c r="E357" s="3">
        <f>IF(C357="Data Error","Data Error",INDEX('[2]BAAL Adj Cap'!$CB$65:$CY$72,MONTH($B357),$A357+1))</f>
        <v>0</v>
      </c>
      <c r="F357" s="3"/>
      <c r="G357" s="31">
        <f t="shared" si="20"/>
        <v>0</v>
      </c>
      <c r="H357" s="31"/>
      <c r="I357" s="23">
        <f t="shared" si="21"/>
        <v>0</v>
      </c>
      <c r="J357" s="23"/>
      <c r="K357" s="7">
        <f t="shared" si="22"/>
        <v>0</v>
      </c>
      <c r="M357" s="20">
        <f>IF(C357="Data Error","Data Error",IF(C357&lt;=K357,0,1-IFERROR(INDEX(BAAL!$C:$D,MATCH(ROUNDUP(C357-K357,0),BAAL!$B:$B,0),MATCH(LEFT(M$2,4),BAAL!$C$2:$D$2,0)),0)))</f>
        <v>0</v>
      </c>
      <c r="N357" s="20"/>
      <c r="O357" s="26"/>
      <c r="P357" s="26"/>
      <c r="Q357" s="6">
        <f t="shared" si="23"/>
        <v>1</v>
      </c>
      <c r="R357" s="20"/>
    </row>
    <row r="358" spans="1:18" x14ac:dyDescent="0.25">
      <c r="A358" s="6">
        <v>19</v>
      </c>
      <c r="B358" s="4">
        <v>42384.791666666664</v>
      </c>
      <c r="C358" s="2">
        <f>IF([2]Analysis!AG358="Data Error","Data Error",[2]Analysis!AI358*C$1)</f>
        <v>0</v>
      </c>
      <c r="D358" s="2"/>
      <c r="E358" s="3">
        <f>IF(C358="Data Error","Data Error",INDEX('[2]BAAL Adj Cap'!$CB$65:$CY$72,MONTH($B358),$A358+1))</f>
        <v>0</v>
      </c>
      <c r="F358" s="3"/>
      <c r="G358" s="31">
        <f t="shared" si="20"/>
        <v>0</v>
      </c>
      <c r="H358" s="31"/>
      <c r="I358" s="23">
        <f t="shared" si="21"/>
        <v>0</v>
      </c>
      <c r="J358" s="23"/>
      <c r="K358" s="7">
        <f t="shared" si="22"/>
        <v>0</v>
      </c>
      <c r="M358" s="20">
        <f>IF(C358="Data Error","Data Error",IF(C358&lt;=K358,0,1-IFERROR(INDEX(BAAL!$C:$D,MATCH(ROUNDUP(C358-K358,0),BAAL!$B:$B,0),MATCH(LEFT(M$2,4),BAAL!$C$2:$D$2,0)),0)))</f>
        <v>0</v>
      </c>
      <c r="N358" s="20"/>
      <c r="O358" s="26"/>
      <c r="P358" s="26"/>
      <c r="Q358" s="6">
        <f t="shared" si="23"/>
        <v>1</v>
      </c>
      <c r="R358" s="20"/>
    </row>
    <row r="359" spans="1:18" x14ac:dyDescent="0.25">
      <c r="A359" s="6">
        <v>20</v>
      </c>
      <c r="B359" s="4">
        <v>42384.833333333336</v>
      </c>
      <c r="C359" s="2">
        <f>IF([2]Analysis!AG359="Data Error","Data Error",[2]Analysis!AI359*C$1)</f>
        <v>0</v>
      </c>
      <c r="D359" s="2"/>
      <c r="E359" s="3">
        <f>IF(C359="Data Error","Data Error",INDEX('[2]BAAL Adj Cap'!$CB$65:$CY$72,MONTH($B359),$A359+1))</f>
        <v>0</v>
      </c>
      <c r="F359" s="3"/>
      <c r="G359" s="31">
        <f t="shared" si="20"/>
        <v>0</v>
      </c>
      <c r="H359" s="31"/>
      <c r="I359" s="23">
        <f t="shared" si="21"/>
        <v>0</v>
      </c>
      <c r="J359" s="23"/>
      <c r="K359" s="7">
        <f t="shared" si="22"/>
        <v>0</v>
      </c>
      <c r="M359" s="20">
        <f>IF(C359="Data Error","Data Error",IF(C359&lt;=K359,0,1-IFERROR(INDEX(BAAL!$C:$D,MATCH(ROUNDUP(C359-K359,0),BAAL!$B:$B,0),MATCH(LEFT(M$2,4),BAAL!$C$2:$D$2,0)),0)))</f>
        <v>0</v>
      </c>
      <c r="N359" s="20"/>
      <c r="O359" s="26"/>
      <c r="P359" s="26"/>
      <c r="Q359" s="6">
        <f t="shared" si="23"/>
        <v>1</v>
      </c>
      <c r="R359" s="20"/>
    </row>
    <row r="360" spans="1:18" x14ac:dyDescent="0.25">
      <c r="A360" s="6">
        <v>21</v>
      </c>
      <c r="B360" s="4">
        <v>42384.875</v>
      </c>
      <c r="C360" s="2">
        <f>IF([2]Analysis!AG360="Data Error","Data Error",[2]Analysis!AI360*C$1)</f>
        <v>0</v>
      </c>
      <c r="D360" s="2"/>
      <c r="E360" s="3">
        <f>IF(C360="Data Error","Data Error",INDEX('[2]BAAL Adj Cap'!$CB$65:$CY$72,MONTH($B360),$A360+1))</f>
        <v>0</v>
      </c>
      <c r="F360" s="3"/>
      <c r="G360" s="31">
        <f t="shared" si="20"/>
        <v>0</v>
      </c>
      <c r="H360" s="31"/>
      <c r="I360" s="23">
        <f t="shared" si="21"/>
        <v>0</v>
      </c>
      <c r="J360" s="23"/>
      <c r="K360" s="7">
        <f t="shared" si="22"/>
        <v>0</v>
      </c>
      <c r="M360" s="20">
        <f>IF(C360="Data Error","Data Error",IF(C360&lt;=K360,0,1-IFERROR(INDEX(BAAL!$C:$D,MATCH(ROUNDUP(C360-K360,0),BAAL!$B:$B,0),MATCH(LEFT(M$2,4),BAAL!$C$2:$D$2,0)),0)))</f>
        <v>0</v>
      </c>
      <c r="N360" s="20"/>
      <c r="O360" s="26"/>
      <c r="P360" s="26"/>
      <c r="Q360" s="6">
        <f t="shared" si="23"/>
        <v>1</v>
      </c>
      <c r="R360" s="20"/>
    </row>
    <row r="361" spans="1:18" x14ac:dyDescent="0.25">
      <c r="A361" s="6">
        <v>22</v>
      </c>
      <c r="B361" s="4">
        <v>42384.916666666664</v>
      </c>
      <c r="C361" s="2">
        <f>IF([2]Analysis!AG361="Data Error","Data Error",[2]Analysis!AI361*C$1)</f>
        <v>0</v>
      </c>
      <c r="D361" s="2"/>
      <c r="E361" s="3">
        <f>IF(C361="Data Error","Data Error",INDEX('[2]BAAL Adj Cap'!$CB$65:$CY$72,MONTH($B361),$A361+1))</f>
        <v>0</v>
      </c>
      <c r="F361" s="3"/>
      <c r="G361" s="31">
        <f t="shared" si="20"/>
        <v>0</v>
      </c>
      <c r="H361" s="31"/>
      <c r="I361" s="23">
        <f t="shared" si="21"/>
        <v>0</v>
      </c>
      <c r="J361" s="23"/>
      <c r="K361" s="7">
        <f t="shared" si="22"/>
        <v>0</v>
      </c>
      <c r="M361" s="20">
        <f>IF(C361="Data Error","Data Error",IF(C361&lt;=K361,0,1-IFERROR(INDEX(BAAL!$C:$D,MATCH(ROUNDUP(C361-K361,0),BAAL!$B:$B,0),MATCH(LEFT(M$2,4),BAAL!$C$2:$D$2,0)),0)))</f>
        <v>0</v>
      </c>
      <c r="N361" s="20"/>
      <c r="O361" s="26"/>
      <c r="P361" s="26"/>
      <c r="Q361" s="6">
        <f t="shared" si="23"/>
        <v>1</v>
      </c>
      <c r="R361" s="20"/>
    </row>
    <row r="362" spans="1:18" x14ac:dyDescent="0.25">
      <c r="A362" s="6">
        <v>23</v>
      </c>
      <c r="B362" s="4">
        <v>42384.958333333336</v>
      </c>
      <c r="C362" s="2">
        <f>IF([2]Analysis!AG362="Data Error","Data Error",[2]Analysis!AI362*C$1)</f>
        <v>0</v>
      </c>
      <c r="D362" s="2"/>
      <c r="E362" s="3">
        <f>IF(C362="Data Error","Data Error",INDEX('[2]BAAL Adj Cap'!$CB$65:$CY$72,MONTH($B362),$A362+1))</f>
        <v>0</v>
      </c>
      <c r="F362" s="3"/>
      <c r="G362" s="31">
        <f t="shared" si="20"/>
        <v>0</v>
      </c>
      <c r="H362" s="31"/>
      <c r="I362" s="23">
        <f t="shared" si="21"/>
        <v>0</v>
      </c>
      <c r="J362" s="23"/>
      <c r="K362" s="7">
        <f t="shared" si="22"/>
        <v>0</v>
      </c>
      <c r="M362" s="20">
        <f>IF(C362="Data Error","Data Error",IF(C362&lt;=K362,0,1-IFERROR(INDEX(BAAL!$C:$D,MATCH(ROUNDUP(C362-K362,0),BAAL!$B:$B,0),MATCH(LEFT(M$2,4),BAAL!$C$2:$D$2,0)),0)))</f>
        <v>0</v>
      </c>
      <c r="N362" s="20"/>
      <c r="O362" s="26"/>
      <c r="P362" s="26"/>
      <c r="Q362" s="6">
        <f t="shared" si="23"/>
        <v>1</v>
      </c>
      <c r="R362" s="20"/>
    </row>
    <row r="363" spans="1:18" x14ac:dyDescent="0.25">
      <c r="A363" s="6">
        <v>0</v>
      </c>
      <c r="B363" s="1">
        <v>42385</v>
      </c>
      <c r="C363" s="2">
        <f>IF([2]Analysis!AG363="Data Error","Data Error",[2]Analysis!AI363*C$1)</f>
        <v>0</v>
      </c>
      <c r="D363" s="2"/>
      <c r="E363" s="3">
        <f>IF(C363="Data Error","Data Error",INDEX('[2]BAAL Adj Cap'!$CB$65:$CY$72,MONTH($B363),$A363+1))</f>
        <v>0</v>
      </c>
      <c r="F363" s="3"/>
      <c r="G363" s="31">
        <f t="shared" si="20"/>
        <v>0</v>
      </c>
      <c r="H363" s="31"/>
      <c r="I363" s="23">
        <f t="shared" si="21"/>
        <v>0</v>
      </c>
      <c r="J363" s="23"/>
      <c r="K363" s="7">
        <f t="shared" si="22"/>
        <v>0</v>
      </c>
      <c r="M363" s="20">
        <f>IF(C363="Data Error","Data Error",IF(C363&lt;=K363,0,1-IFERROR(INDEX(BAAL!$C:$D,MATCH(ROUNDUP(C363-K363,0),BAAL!$B:$B,0),MATCH(LEFT(M$2,4),BAAL!$C$2:$D$2,0)),0)))</f>
        <v>0</v>
      </c>
      <c r="N363" s="20"/>
      <c r="O363" s="26"/>
      <c r="P363" s="26"/>
      <c r="Q363" s="6">
        <f t="shared" si="23"/>
        <v>1</v>
      </c>
      <c r="R363" s="20"/>
    </row>
    <row r="364" spans="1:18" x14ac:dyDescent="0.25">
      <c r="A364" s="6">
        <v>1</v>
      </c>
      <c r="B364" s="4">
        <v>42385.041666666664</v>
      </c>
      <c r="C364" s="2">
        <f>IF([2]Analysis!AG364="Data Error","Data Error",[2]Analysis!AI364*C$1)</f>
        <v>0</v>
      </c>
      <c r="D364" s="2"/>
      <c r="E364" s="3">
        <f>IF(C364="Data Error","Data Error",INDEX('[2]BAAL Adj Cap'!$CB$65:$CY$72,MONTH($B364),$A364+1))</f>
        <v>0</v>
      </c>
      <c r="F364" s="3"/>
      <c r="G364" s="31">
        <f t="shared" si="20"/>
        <v>0</v>
      </c>
      <c r="H364" s="31"/>
      <c r="I364" s="23">
        <f t="shared" si="21"/>
        <v>0</v>
      </c>
      <c r="J364" s="23"/>
      <c r="K364" s="7">
        <f t="shared" si="22"/>
        <v>0</v>
      </c>
      <c r="M364" s="20">
        <f>IF(C364="Data Error","Data Error",IF(C364&lt;=K364,0,1-IFERROR(INDEX(BAAL!$C:$D,MATCH(ROUNDUP(C364-K364,0),BAAL!$B:$B,0),MATCH(LEFT(M$2,4),BAAL!$C$2:$D$2,0)),0)))</f>
        <v>0</v>
      </c>
      <c r="N364" s="20"/>
      <c r="O364" s="26"/>
      <c r="P364" s="26"/>
      <c r="Q364" s="6">
        <f t="shared" si="23"/>
        <v>1</v>
      </c>
      <c r="R364" s="20"/>
    </row>
    <row r="365" spans="1:18" x14ac:dyDescent="0.25">
      <c r="A365" s="6">
        <v>2</v>
      </c>
      <c r="B365" s="4">
        <v>42385.083333333336</v>
      </c>
      <c r="C365" s="2">
        <f>IF([2]Analysis!AG365="Data Error","Data Error",[2]Analysis!AI365*C$1)</f>
        <v>0</v>
      </c>
      <c r="D365" s="2"/>
      <c r="E365" s="3">
        <f>IF(C365="Data Error","Data Error",INDEX('[2]BAAL Adj Cap'!$CB$65:$CY$72,MONTH($B365),$A365+1))</f>
        <v>0</v>
      </c>
      <c r="F365" s="3"/>
      <c r="G365" s="31">
        <f t="shared" si="20"/>
        <v>0</v>
      </c>
      <c r="H365" s="31"/>
      <c r="I365" s="23">
        <f t="shared" si="21"/>
        <v>0</v>
      </c>
      <c r="J365" s="23"/>
      <c r="K365" s="7">
        <f t="shared" si="22"/>
        <v>0</v>
      </c>
      <c r="M365" s="20">
        <f>IF(C365="Data Error","Data Error",IF(C365&lt;=K365,0,1-IFERROR(INDEX(BAAL!$C:$D,MATCH(ROUNDUP(C365-K365,0),BAAL!$B:$B,0),MATCH(LEFT(M$2,4),BAAL!$C$2:$D$2,0)),0)))</f>
        <v>0</v>
      </c>
      <c r="N365" s="20"/>
      <c r="O365" s="26"/>
      <c r="P365" s="26"/>
      <c r="Q365" s="6">
        <f t="shared" si="23"/>
        <v>1</v>
      </c>
      <c r="R365" s="20"/>
    </row>
    <row r="366" spans="1:18" x14ac:dyDescent="0.25">
      <c r="A366" s="6">
        <v>3</v>
      </c>
      <c r="B366" s="4">
        <v>42385.125</v>
      </c>
      <c r="C366" s="2">
        <f>IF([2]Analysis!AG366="Data Error","Data Error",[2]Analysis!AI366*C$1)</f>
        <v>0</v>
      </c>
      <c r="D366" s="2"/>
      <c r="E366" s="3">
        <f>IF(C366="Data Error","Data Error",INDEX('[2]BAAL Adj Cap'!$CB$65:$CY$72,MONTH($B366),$A366+1))</f>
        <v>0</v>
      </c>
      <c r="F366" s="3"/>
      <c r="G366" s="31">
        <f t="shared" si="20"/>
        <v>0</v>
      </c>
      <c r="H366" s="31"/>
      <c r="I366" s="23">
        <f t="shared" si="21"/>
        <v>0</v>
      </c>
      <c r="J366" s="23"/>
      <c r="K366" s="7">
        <f t="shared" si="22"/>
        <v>0</v>
      </c>
      <c r="M366" s="20">
        <f>IF(C366="Data Error","Data Error",IF(C366&lt;=K366,0,1-IFERROR(INDEX(BAAL!$C:$D,MATCH(ROUNDUP(C366-K366,0),BAAL!$B:$B,0),MATCH(LEFT(M$2,4),BAAL!$C$2:$D$2,0)),0)))</f>
        <v>0</v>
      </c>
      <c r="N366" s="20"/>
      <c r="O366" s="26"/>
      <c r="P366" s="26"/>
      <c r="Q366" s="6">
        <f t="shared" si="23"/>
        <v>1</v>
      </c>
      <c r="R366" s="20"/>
    </row>
    <row r="367" spans="1:18" x14ac:dyDescent="0.25">
      <c r="A367" s="6">
        <v>4</v>
      </c>
      <c r="B367" s="4">
        <v>42385.166666666664</v>
      </c>
      <c r="C367" s="2">
        <f>IF([2]Analysis!AG367="Data Error","Data Error",[2]Analysis!AI367*C$1)</f>
        <v>0</v>
      </c>
      <c r="D367" s="2"/>
      <c r="E367" s="3">
        <f>IF(C367="Data Error","Data Error",INDEX('[2]BAAL Adj Cap'!$CB$65:$CY$72,MONTH($B367),$A367+1))</f>
        <v>0</v>
      </c>
      <c r="F367" s="3"/>
      <c r="G367" s="31">
        <f t="shared" si="20"/>
        <v>0</v>
      </c>
      <c r="H367" s="31"/>
      <c r="I367" s="23">
        <f t="shared" si="21"/>
        <v>0</v>
      </c>
      <c r="J367" s="23"/>
      <c r="K367" s="7">
        <f t="shared" si="22"/>
        <v>0</v>
      </c>
      <c r="M367" s="20">
        <f>IF(C367="Data Error","Data Error",IF(C367&lt;=K367,0,1-IFERROR(INDEX(BAAL!$C:$D,MATCH(ROUNDUP(C367-K367,0),BAAL!$B:$B,0),MATCH(LEFT(M$2,4),BAAL!$C$2:$D$2,0)),0)))</f>
        <v>0</v>
      </c>
      <c r="N367" s="20"/>
      <c r="O367" s="26"/>
      <c r="P367" s="26"/>
      <c r="Q367" s="6">
        <f t="shared" si="23"/>
        <v>1</v>
      </c>
      <c r="R367" s="20"/>
    </row>
    <row r="368" spans="1:18" x14ac:dyDescent="0.25">
      <c r="A368" s="6">
        <v>5</v>
      </c>
      <c r="B368" s="4">
        <v>42385.208333333336</v>
      </c>
      <c r="C368" s="2">
        <f>IF([2]Analysis!AG368="Data Error","Data Error",[2]Analysis!AI368*C$1)</f>
        <v>0</v>
      </c>
      <c r="D368" s="2"/>
      <c r="E368" s="3">
        <f>IF(C368="Data Error","Data Error",INDEX('[2]BAAL Adj Cap'!$CB$65:$CY$72,MONTH($B368),$A368+1))</f>
        <v>0</v>
      </c>
      <c r="F368" s="3"/>
      <c r="G368" s="31">
        <f t="shared" si="20"/>
        <v>0</v>
      </c>
      <c r="H368" s="31"/>
      <c r="I368" s="23">
        <f t="shared" si="21"/>
        <v>0</v>
      </c>
      <c r="J368" s="23"/>
      <c r="K368" s="7">
        <f t="shared" si="22"/>
        <v>0</v>
      </c>
      <c r="M368" s="20">
        <f>IF(C368="Data Error","Data Error",IF(C368&lt;=K368,0,1-IFERROR(INDEX(BAAL!$C:$D,MATCH(ROUNDUP(C368-K368,0),BAAL!$B:$B,0),MATCH(LEFT(M$2,4),BAAL!$C$2:$D$2,0)),0)))</f>
        <v>0</v>
      </c>
      <c r="N368" s="20"/>
      <c r="O368" s="26"/>
      <c r="P368" s="26"/>
      <c r="Q368" s="6">
        <f t="shared" si="23"/>
        <v>1</v>
      </c>
      <c r="R368" s="20"/>
    </row>
    <row r="369" spans="1:18" x14ac:dyDescent="0.25">
      <c r="A369" s="6">
        <v>6</v>
      </c>
      <c r="B369" s="4">
        <v>42385.25</v>
      </c>
      <c r="C369" s="2">
        <f>IF([2]Analysis!AG369="Data Error","Data Error",[2]Analysis!AI369*C$1)</f>
        <v>5.5470995104223965E-2</v>
      </c>
      <c r="D369" s="2"/>
      <c r="E369" s="3">
        <f>IF(C369="Data Error","Data Error",INDEX('[2]BAAL Adj Cap'!$CB$65:$CY$72,MONTH($B369),$A369+1))</f>
        <v>4.4999999999999998E-2</v>
      </c>
      <c r="F369" s="3"/>
      <c r="G369" s="31">
        <f t="shared" si="20"/>
        <v>5.794529004895776</v>
      </c>
      <c r="H369" s="31"/>
      <c r="I369" s="23">
        <f t="shared" si="21"/>
        <v>4.4999999999999998E-2</v>
      </c>
      <c r="J369" s="23"/>
      <c r="K369" s="7">
        <f t="shared" si="22"/>
        <v>5.85</v>
      </c>
      <c r="M369" s="20">
        <f>IF(C369="Data Error","Data Error",IF(C369&lt;=K369,0,1-IFERROR(INDEX(BAAL!$C:$D,MATCH(ROUNDUP(C369-K369,0),BAAL!$B:$B,0),MATCH(LEFT(M$2,4),BAAL!$C$2:$D$2,0)),0)))</f>
        <v>0</v>
      </c>
      <c r="N369" s="20"/>
      <c r="O369" s="26"/>
      <c r="P369" s="26"/>
      <c r="Q369" s="6">
        <f t="shared" si="23"/>
        <v>1</v>
      </c>
      <c r="R369" s="20"/>
    </row>
    <row r="370" spans="1:18" x14ac:dyDescent="0.25">
      <c r="A370" s="6">
        <v>7</v>
      </c>
      <c r="B370" s="4">
        <v>42385.291666666664</v>
      </c>
      <c r="C370" s="2">
        <f>IF([2]Analysis!AG370="Data Error","Data Error",[2]Analysis!AI370*C$1)</f>
        <v>1.6271518306840371</v>
      </c>
      <c r="D370" s="2"/>
      <c r="E370" s="3">
        <f>IF(C370="Data Error","Data Error",INDEX('[2]BAAL Adj Cap'!$CB$65:$CY$72,MONTH($B370),$A370+1))</f>
        <v>0.28874999999999995</v>
      </c>
      <c r="F370" s="3"/>
      <c r="G370" s="31">
        <f t="shared" si="20"/>
        <v>35.910348169315959</v>
      </c>
      <c r="H370" s="31"/>
      <c r="I370" s="23">
        <f t="shared" si="21"/>
        <v>0.28874999999999995</v>
      </c>
      <c r="J370" s="23"/>
      <c r="K370" s="7">
        <f t="shared" si="22"/>
        <v>28.990000000000009</v>
      </c>
      <c r="M370" s="20">
        <f>IF(C370="Data Error","Data Error",IF(C370&lt;=K370,0,1-IFERROR(INDEX(BAAL!$C:$D,MATCH(ROUNDUP(C370-K370,0),BAAL!$B:$B,0),MATCH(LEFT(M$2,4),BAAL!$C$2:$D$2,0)),0)))</f>
        <v>0</v>
      </c>
      <c r="N370" s="20"/>
      <c r="O370" s="26"/>
      <c r="P370" s="26"/>
      <c r="Q370" s="6">
        <f t="shared" si="23"/>
        <v>1</v>
      </c>
      <c r="R370" s="20"/>
    </row>
    <row r="371" spans="1:18" x14ac:dyDescent="0.25">
      <c r="A371" s="6">
        <v>8</v>
      </c>
      <c r="B371" s="4">
        <v>42385.333333333336</v>
      </c>
      <c r="C371" s="2">
        <f>IF([2]Analysis!AG371="Data Error","Data Error",[2]Analysis!AI371*C$1)</f>
        <v>1.4889028470503427</v>
      </c>
      <c r="D371" s="2"/>
      <c r="E371" s="3">
        <f>IF(C371="Data Error","Data Error",INDEX('[2]BAAL Adj Cap'!$CB$65:$CY$72,MONTH($B371),$A371+1))</f>
        <v>0.72</v>
      </c>
      <c r="F371" s="3"/>
      <c r="G371" s="31">
        <f t="shared" si="20"/>
        <v>92.111097152949654</v>
      </c>
      <c r="H371" s="31"/>
      <c r="I371" s="23">
        <f t="shared" si="21"/>
        <v>0.72</v>
      </c>
      <c r="J371" s="23"/>
      <c r="K371" s="7">
        <f t="shared" si="22"/>
        <v>28.990000000000009</v>
      </c>
      <c r="M371" s="20">
        <f>IF(C371="Data Error","Data Error",IF(C371&lt;=K371,0,1-IFERROR(INDEX(BAAL!$C:$D,MATCH(ROUNDUP(C371-K371,0),BAAL!$B:$B,0),MATCH(LEFT(M$2,4),BAAL!$C$2:$D$2,0)),0)))</f>
        <v>0</v>
      </c>
      <c r="N371" s="20"/>
      <c r="O371" s="26"/>
      <c r="P371" s="26"/>
      <c r="Q371" s="6">
        <f t="shared" si="23"/>
        <v>1</v>
      </c>
      <c r="R371" s="20"/>
    </row>
    <row r="372" spans="1:18" x14ac:dyDescent="0.25">
      <c r="A372" s="6">
        <v>9</v>
      </c>
      <c r="B372" s="4">
        <v>42385.375</v>
      </c>
      <c r="C372" s="2">
        <f>IF([2]Analysis!AG372="Data Error","Data Error",[2]Analysis!AI372*C$1)</f>
        <v>24.434263785090391</v>
      </c>
      <c r="D372" s="2"/>
      <c r="E372" s="3">
        <f>IF(C372="Data Error","Data Error",INDEX('[2]BAAL Adj Cap'!$CB$65:$CY$72,MONTH($B372),$A372+1))</f>
        <v>0.97</v>
      </c>
      <c r="F372" s="3"/>
      <c r="G372" s="31">
        <f t="shared" si="20"/>
        <v>101.6657362149096</v>
      </c>
      <c r="H372" s="31"/>
      <c r="I372" s="23">
        <f t="shared" si="21"/>
        <v>0.97</v>
      </c>
      <c r="J372" s="23"/>
      <c r="K372" s="7">
        <f t="shared" si="22"/>
        <v>28.990000000000009</v>
      </c>
      <c r="M372" s="20">
        <f>IF(C372="Data Error","Data Error",IF(C372&lt;=K372,0,1-IFERROR(INDEX(BAAL!$C:$D,MATCH(ROUNDUP(C372-K372,0),BAAL!$B:$B,0),MATCH(LEFT(M$2,4),BAAL!$C$2:$D$2,0)),0)))</f>
        <v>0</v>
      </c>
      <c r="N372" s="20"/>
      <c r="O372" s="26"/>
      <c r="P372" s="26"/>
      <c r="Q372" s="6">
        <f t="shared" si="23"/>
        <v>1</v>
      </c>
      <c r="R372" s="20"/>
    </row>
    <row r="373" spans="1:18" x14ac:dyDescent="0.25">
      <c r="A373" s="6">
        <v>10</v>
      </c>
      <c r="B373" s="4">
        <v>42385.416666666664</v>
      </c>
      <c r="C373" s="2">
        <f>IF([2]Analysis!AG373="Data Error","Data Error",[2]Analysis!AI373*C$1)</f>
        <v>8.230478196262828</v>
      </c>
      <c r="D373" s="2"/>
      <c r="E373" s="3">
        <f>IF(C373="Data Error","Data Error",INDEX('[2]BAAL Adj Cap'!$CB$65:$CY$72,MONTH($B373),$A373+1))</f>
        <v>0.91374999999999995</v>
      </c>
      <c r="F373" s="3"/>
      <c r="G373" s="31">
        <f t="shared" si="20"/>
        <v>110.55702180373717</v>
      </c>
      <c r="H373" s="31"/>
      <c r="I373" s="23">
        <f t="shared" si="21"/>
        <v>0.91374999999999995</v>
      </c>
      <c r="J373" s="23"/>
      <c r="K373" s="7">
        <f t="shared" si="22"/>
        <v>28.990000000000009</v>
      </c>
      <c r="M373" s="20">
        <f>IF(C373="Data Error","Data Error",IF(C373&lt;=K373,0,1-IFERROR(INDEX(BAAL!$C:$D,MATCH(ROUNDUP(C373-K373,0),BAAL!$B:$B,0),MATCH(LEFT(M$2,4),BAAL!$C$2:$D$2,0)),0)))</f>
        <v>0</v>
      </c>
      <c r="N373" s="20"/>
      <c r="O373" s="26"/>
      <c r="P373" s="26"/>
      <c r="Q373" s="6">
        <f t="shared" si="23"/>
        <v>1</v>
      </c>
      <c r="R373" s="20"/>
    </row>
    <row r="374" spans="1:18" x14ac:dyDescent="0.25">
      <c r="A374" s="6">
        <v>11</v>
      </c>
      <c r="B374" s="4">
        <v>42385.458333333336</v>
      </c>
      <c r="C374" s="2">
        <f>IF([2]Analysis!AG374="Data Error","Data Error",[2]Analysis!AI374*C$1)</f>
        <v>0.65315870647712182</v>
      </c>
      <c r="D374" s="2"/>
      <c r="E374" s="3">
        <f>IF(C374="Data Error","Data Error",INDEX('[2]BAAL Adj Cap'!$CB$65:$CY$72,MONTH($B374),$A374+1))</f>
        <v>0.84250000000000003</v>
      </c>
      <c r="F374" s="3"/>
      <c r="G374" s="31">
        <f t="shared" si="20"/>
        <v>108.87184129352288</v>
      </c>
      <c r="H374" s="31"/>
      <c r="I374" s="23">
        <f t="shared" si="21"/>
        <v>0.84250000000000003</v>
      </c>
      <c r="J374" s="23"/>
      <c r="K374" s="7">
        <f t="shared" si="22"/>
        <v>28.990000000000009</v>
      </c>
      <c r="M374" s="20">
        <f>IF(C374="Data Error","Data Error",IF(C374&lt;=K374,0,1-IFERROR(INDEX(BAAL!$C:$D,MATCH(ROUNDUP(C374-K374,0),BAAL!$B:$B,0),MATCH(LEFT(M$2,4),BAAL!$C$2:$D$2,0)),0)))</f>
        <v>0</v>
      </c>
      <c r="N374" s="20"/>
      <c r="O374" s="26"/>
      <c r="P374" s="26"/>
      <c r="Q374" s="6">
        <f t="shared" si="23"/>
        <v>1</v>
      </c>
      <c r="R374" s="20"/>
    </row>
    <row r="375" spans="1:18" x14ac:dyDescent="0.25">
      <c r="A375" s="6">
        <v>12</v>
      </c>
      <c r="B375" s="4">
        <v>42385.5</v>
      </c>
      <c r="C375" s="2">
        <f>IF([2]Analysis!AG375="Data Error","Data Error",[2]Analysis!AI375*C$1)</f>
        <v>25.952311572835914</v>
      </c>
      <c r="D375" s="2"/>
      <c r="E375" s="3">
        <f>IF(C375="Data Error","Data Error",INDEX('[2]BAAL Adj Cap'!$CB$65:$CY$72,MONTH($B375),$A375+1))</f>
        <v>0.89124999999999999</v>
      </c>
      <c r="F375" s="3"/>
      <c r="G375" s="31">
        <f t="shared" si="20"/>
        <v>89.910188427164087</v>
      </c>
      <c r="H375" s="31"/>
      <c r="I375" s="23">
        <f t="shared" si="21"/>
        <v>0.89124999999999999</v>
      </c>
      <c r="J375" s="23"/>
      <c r="K375" s="7">
        <f t="shared" si="22"/>
        <v>28.990000000000009</v>
      </c>
      <c r="M375" s="20">
        <f>IF(C375="Data Error","Data Error",IF(C375&lt;=K375,0,1-IFERROR(INDEX(BAAL!$C:$D,MATCH(ROUNDUP(C375-K375,0),BAAL!$B:$B,0),MATCH(LEFT(M$2,4),BAAL!$C$2:$D$2,0)),0)))</f>
        <v>0</v>
      </c>
      <c r="N375" s="20"/>
      <c r="O375" s="26"/>
      <c r="P375" s="26"/>
      <c r="Q375" s="6">
        <f t="shared" si="23"/>
        <v>1</v>
      </c>
      <c r="R375" s="20"/>
    </row>
    <row r="376" spans="1:18" x14ac:dyDescent="0.25">
      <c r="A376" s="6">
        <v>13</v>
      </c>
      <c r="B376" s="4">
        <v>42385.541666666664</v>
      </c>
      <c r="C376" s="2">
        <f>IF([2]Analysis!AG376="Data Error","Data Error",[2]Analysis!AI376*C$1)</f>
        <v>41.399746473943459</v>
      </c>
      <c r="D376" s="2"/>
      <c r="E376" s="3">
        <f>IF(C376="Data Error","Data Error",INDEX('[2]BAAL Adj Cap'!$CB$65:$CY$72,MONTH($B376),$A376+1))</f>
        <v>0.96</v>
      </c>
      <c r="F376" s="3"/>
      <c r="G376" s="31">
        <f t="shared" si="20"/>
        <v>83.400253526056531</v>
      </c>
      <c r="H376" s="31"/>
      <c r="I376" s="23">
        <f t="shared" si="21"/>
        <v>0.96</v>
      </c>
      <c r="J376" s="23"/>
      <c r="K376" s="7">
        <f t="shared" si="22"/>
        <v>28.990000000000009</v>
      </c>
      <c r="M376" s="20">
        <f>IF(C376="Data Error","Data Error",IF(C376&lt;=K376,0,1-IFERROR(INDEX(BAAL!$C:$D,MATCH(ROUNDUP(C376-K376,0),BAAL!$B:$B,0),MATCH(LEFT(M$2,4),BAAL!$C$2:$D$2,0)),0)))</f>
        <v>2.0000000000000018E-3</v>
      </c>
      <c r="N376" s="20"/>
      <c r="O376" s="26"/>
      <c r="P376" s="26"/>
      <c r="Q376" s="6">
        <f t="shared" si="23"/>
        <v>1</v>
      </c>
      <c r="R376" s="20"/>
    </row>
    <row r="377" spans="1:18" x14ac:dyDescent="0.25">
      <c r="A377" s="6">
        <v>14</v>
      </c>
      <c r="B377" s="4">
        <v>42385.583333333336</v>
      </c>
      <c r="C377" s="2">
        <f>IF([2]Analysis!AG377="Data Error","Data Error",[2]Analysis!AI377*C$1)</f>
        <v>14.841903642659268</v>
      </c>
      <c r="D377" s="2"/>
      <c r="E377" s="3">
        <f>IF(C377="Data Error","Data Error",INDEX('[2]BAAL Adj Cap'!$CB$65:$CY$72,MONTH($B377),$A377+1))</f>
        <v>0.91625000000000001</v>
      </c>
      <c r="F377" s="3"/>
      <c r="G377" s="31">
        <f t="shared" si="20"/>
        <v>104.27059635734074</v>
      </c>
      <c r="H377" s="31"/>
      <c r="I377" s="23">
        <f t="shared" si="21"/>
        <v>0.91625000000000001</v>
      </c>
      <c r="J377" s="23"/>
      <c r="K377" s="7">
        <f t="shared" si="22"/>
        <v>28.990000000000009</v>
      </c>
      <c r="M377" s="20">
        <f>IF(C377="Data Error","Data Error",IF(C377&lt;=K377,0,1-IFERROR(INDEX(BAAL!$C:$D,MATCH(ROUNDUP(C377-K377,0),BAAL!$B:$B,0),MATCH(LEFT(M$2,4),BAAL!$C$2:$D$2,0)),0)))</f>
        <v>0</v>
      </c>
      <c r="N377" s="20"/>
      <c r="O377" s="26"/>
      <c r="P377" s="26"/>
      <c r="Q377" s="6">
        <f t="shared" si="23"/>
        <v>1</v>
      </c>
      <c r="R377" s="20"/>
    </row>
    <row r="378" spans="1:18" x14ac:dyDescent="0.25">
      <c r="A378" s="6">
        <v>15</v>
      </c>
      <c r="B378" s="4">
        <v>42385.625</v>
      </c>
      <c r="C378" s="2">
        <f>IF([2]Analysis!AG378="Data Error","Data Error",[2]Analysis!AI378*C$1)</f>
        <v>36.411725689284786</v>
      </c>
      <c r="D378" s="2"/>
      <c r="E378" s="3">
        <f>IF(C378="Data Error","Data Error",INDEX('[2]BAAL Adj Cap'!$CB$65:$CY$72,MONTH($B378),$A378+1))</f>
        <v>0.75875000000000004</v>
      </c>
      <c r="F378" s="3"/>
      <c r="G378" s="31">
        <f t="shared" si="20"/>
        <v>62.225774310715217</v>
      </c>
      <c r="H378" s="31"/>
      <c r="I378" s="23">
        <f t="shared" si="21"/>
        <v>0.75875000000000004</v>
      </c>
      <c r="J378" s="23"/>
      <c r="K378" s="7">
        <f t="shared" si="22"/>
        <v>28.990000000000009</v>
      </c>
      <c r="M378" s="20">
        <f>IF(C378="Data Error","Data Error",IF(C378&lt;=K378,0,1-IFERROR(INDEX(BAAL!$C:$D,MATCH(ROUNDUP(C378-K378,0),BAAL!$B:$B,0),MATCH(LEFT(M$2,4),BAAL!$C$2:$D$2,0)),0)))</f>
        <v>1.0000000000000009E-3</v>
      </c>
      <c r="N378" s="20"/>
      <c r="O378" s="26"/>
      <c r="P378" s="26"/>
      <c r="Q378" s="6">
        <f t="shared" si="23"/>
        <v>1</v>
      </c>
      <c r="R378" s="20"/>
    </row>
    <row r="379" spans="1:18" x14ac:dyDescent="0.25">
      <c r="A379" s="6">
        <v>16</v>
      </c>
      <c r="B379" s="4">
        <v>42385.666666666664</v>
      </c>
      <c r="C379" s="2">
        <f>IF([2]Analysis!AG379="Data Error","Data Error",[2]Analysis!AI379*C$1)</f>
        <v>14.639575512958512</v>
      </c>
      <c r="D379" s="2"/>
      <c r="E379" s="3">
        <f>IF(C379="Data Error","Data Error",INDEX('[2]BAAL Adj Cap'!$CB$65:$CY$72,MONTH($B379),$A379+1))</f>
        <v>0.35499999999999998</v>
      </c>
      <c r="F379" s="3"/>
      <c r="G379" s="31">
        <f t="shared" si="20"/>
        <v>31.510424487041487</v>
      </c>
      <c r="H379" s="31"/>
      <c r="I379" s="23">
        <f t="shared" si="21"/>
        <v>0.35499999999999998</v>
      </c>
      <c r="J379" s="23"/>
      <c r="K379" s="7">
        <f t="shared" si="22"/>
        <v>28.990000000000009</v>
      </c>
      <c r="M379" s="20">
        <f>IF(C379="Data Error","Data Error",IF(C379&lt;=K379,0,1-IFERROR(INDEX(BAAL!$C:$D,MATCH(ROUNDUP(C379-K379,0),BAAL!$B:$B,0),MATCH(LEFT(M$2,4),BAAL!$C$2:$D$2,0)),0)))</f>
        <v>0</v>
      </c>
      <c r="N379" s="20"/>
      <c r="O379" s="26"/>
      <c r="P379" s="26"/>
      <c r="Q379" s="6">
        <f t="shared" si="23"/>
        <v>1</v>
      </c>
      <c r="R379" s="20"/>
    </row>
    <row r="380" spans="1:18" x14ac:dyDescent="0.25">
      <c r="A380" s="6">
        <v>17</v>
      </c>
      <c r="B380" s="4">
        <v>42385.708333333336</v>
      </c>
      <c r="C380" s="2">
        <f>IF([2]Analysis!AG380="Data Error","Data Error",[2]Analysis!AI380*C$1)</f>
        <v>0.49881147634389733</v>
      </c>
      <c r="D380" s="2"/>
      <c r="E380" s="3">
        <f>IF(C380="Data Error","Data Error",INDEX('[2]BAAL Adj Cap'!$CB$65:$CY$72,MONTH($B380),$A380+1))</f>
        <v>0.06</v>
      </c>
      <c r="F380" s="3"/>
      <c r="G380" s="31">
        <f t="shared" si="20"/>
        <v>7.3011885236561023</v>
      </c>
      <c r="H380" s="31"/>
      <c r="I380" s="23">
        <f t="shared" si="21"/>
        <v>0.06</v>
      </c>
      <c r="J380" s="23"/>
      <c r="K380" s="7">
        <f t="shared" si="22"/>
        <v>7.8</v>
      </c>
      <c r="M380" s="20">
        <f>IF(C380="Data Error","Data Error",IF(C380&lt;=K380,0,1-IFERROR(INDEX(BAAL!$C:$D,MATCH(ROUNDUP(C380-K380,0),BAAL!$B:$B,0),MATCH(LEFT(M$2,4),BAAL!$C$2:$D$2,0)),0)))</f>
        <v>0</v>
      </c>
      <c r="N380" s="20"/>
      <c r="O380" s="26"/>
      <c r="P380" s="26"/>
      <c r="Q380" s="6">
        <f t="shared" si="23"/>
        <v>1</v>
      </c>
      <c r="R380" s="20"/>
    </row>
    <row r="381" spans="1:18" x14ac:dyDescent="0.25">
      <c r="A381" s="6">
        <v>18</v>
      </c>
      <c r="B381" s="4">
        <v>42385.75</v>
      </c>
      <c r="C381" s="2">
        <f>IF([2]Analysis!AG381="Data Error","Data Error",[2]Analysis!AI381*C$1)</f>
        <v>0</v>
      </c>
      <c r="D381" s="2"/>
      <c r="E381" s="3">
        <f>IF(C381="Data Error","Data Error",INDEX('[2]BAAL Adj Cap'!$CB$65:$CY$72,MONTH($B381),$A381+1))</f>
        <v>0</v>
      </c>
      <c r="F381" s="3"/>
      <c r="G381" s="31">
        <f t="shared" si="20"/>
        <v>0</v>
      </c>
      <c r="H381" s="31"/>
      <c r="I381" s="23">
        <f t="shared" si="21"/>
        <v>0</v>
      </c>
      <c r="J381" s="23"/>
      <c r="K381" s="7">
        <f t="shared" si="22"/>
        <v>0</v>
      </c>
      <c r="M381" s="20">
        <f>IF(C381="Data Error","Data Error",IF(C381&lt;=K381,0,1-IFERROR(INDEX(BAAL!$C:$D,MATCH(ROUNDUP(C381-K381,0),BAAL!$B:$B,0),MATCH(LEFT(M$2,4),BAAL!$C$2:$D$2,0)),0)))</f>
        <v>0</v>
      </c>
      <c r="N381" s="20"/>
      <c r="O381" s="26"/>
      <c r="P381" s="26"/>
      <c r="Q381" s="6">
        <f t="shared" si="23"/>
        <v>1</v>
      </c>
      <c r="R381" s="20"/>
    </row>
    <row r="382" spans="1:18" x14ac:dyDescent="0.25">
      <c r="A382" s="6">
        <v>19</v>
      </c>
      <c r="B382" s="4">
        <v>42385.791666666664</v>
      </c>
      <c r="C382" s="2">
        <f>IF([2]Analysis!AG382="Data Error","Data Error",[2]Analysis!AI382*C$1)</f>
        <v>0</v>
      </c>
      <c r="D382" s="2"/>
      <c r="E382" s="3">
        <f>IF(C382="Data Error","Data Error",INDEX('[2]BAAL Adj Cap'!$CB$65:$CY$72,MONTH($B382),$A382+1))</f>
        <v>0</v>
      </c>
      <c r="F382" s="3"/>
      <c r="G382" s="31">
        <f t="shared" si="20"/>
        <v>0</v>
      </c>
      <c r="H382" s="31"/>
      <c r="I382" s="23">
        <f t="shared" si="21"/>
        <v>0</v>
      </c>
      <c r="J382" s="23"/>
      <c r="K382" s="7">
        <f t="shared" si="22"/>
        <v>0</v>
      </c>
      <c r="M382" s="20">
        <f>IF(C382="Data Error","Data Error",IF(C382&lt;=K382,0,1-IFERROR(INDEX(BAAL!$C:$D,MATCH(ROUNDUP(C382-K382,0),BAAL!$B:$B,0),MATCH(LEFT(M$2,4),BAAL!$C$2:$D$2,0)),0)))</f>
        <v>0</v>
      </c>
      <c r="N382" s="20"/>
      <c r="O382" s="26"/>
      <c r="P382" s="26"/>
      <c r="Q382" s="6">
        <f t="shared" si="23"/>
        <v>1</v>
      </c>
      <c r="R382" s="20"/>
    </row>
    <row r="383" spans="1:18" x14ac:dyDescent="0.25">
      <c r="A383" s="6">
        <v>20</v>
      </c>
      <c r="B383" s="4">
        <v>42385.833333333336</v>
      </c>
      <c r="C383" s="2">
        <f>IF([2]Analysis!AG383="Data Error","Data Error",[2]Analysis!AI383*C$1)</f>
        <v>0</v>
      </c>
      <c r="D383" s="2"/>
      <c r="E383" s="3">
        <f>IF(C383="Data Error","Data Error",INDEX('[2]BAAL Adj Cap'!$CB$65:$CY$72,MONTH($B383),$A383+1))</f>
        <v>0</v>
      </c>
      <c r="F383" s="3"/>
      <c r="G383" s="31">
        <f t="shared" si="20"/>
        <v>0</v>
      </c>
      <c r="H383" s="31"/>
      <c r="I383" s="23">
        <f t="shared" si="21"/>
        <v>0</v>
      </c>
      <c r="J383" s="23"/>
      <c r="K383" s="7">
        <f t="shared" si="22"/>
        <v>0</v>
      </c>
      <c r="M383" s="20">
        <f>IF(C383="Data Error","Data Error",IF(C383&lt;=K383,0,1-IFERROR(INDEX(BAAL!$C:$D,MATCH(ROUNDUP(C383-K383,0),BAAL!$B:$B,0),MATCH(LEFT(M$2,4),BAAL!$C$2:$D$2,0)),0)))</f>
        <v>0</v>
      </c>
      <c r="N383" s="20"/>
      <c r="O383" s="26"/>
      <c r="P383" s="26"/>
      <c r="Q383" s="6">
        <f t="shared" si="23"/>
        <v>1</v>
      </c>
      <c r="R383" s="20"/>
    </row>
    <row r="384" spans="1:18" x14ac:dyDescent="0.25">
      <c r="A384" s="6">
        <v>21</v>
      </c>
      <c r="B384" s="4">
        <v>42385.875</v>
      </c>
      <c r="C384" s="2">
        <f>IF([2]Analysis!AG384="Data Error","Data Error",[2]Analysis!AI384*C$1)</f>
        <v>0</v>
      </c>
      <c r="D384" s="2"/>
      <c r="E384" s="3">
        <f>IF(C384="Data Error","Data Error",INDEX('[2]BAAL Adj Cap'!$CB$65:$CY$72,MONTH($B384),$A384+1))</f>
        <v>0</v>
      </c>
      <c r="F384" s="3"/>
      <c r="G384" s="31">
        <f t="shared" si="20"/>
        <v>0</v>
      </c>
      <c r="H384" s="31"/>
      <c r="I384" s="23">
        <f t="shared" si="21"/>
        <v>0</v>
      </c>
      <c r="J384" s="23"/>
      <c r="K384" s="7">
        <f t="shared" si="22"/>
        <v>0</v>
      </c>
      <c r="M384" s="20">
        <f>IF(C384="Data Error","Data Error",IF(C384&lt;=K384,0,1-IFERROR(INDEX(BAAL!$C:$D,MATCH(ROUNDUP(C384-K384,0),BAAL!$B:$B,0),MATCH(LEFT(M$2,4),BAAL!$C$2:$D$2,0)),0)))</f>
        <v>0</v>
      </c>
      <c r="N384" s="20"/>
      <c r="O384" s="26"/>
      <c r="P384" s="26"/>
      <c r="Q384" s="6">
        <f t="shared" si="23"/>
        <v>1</v>
      </c>
      <c r="R384" s="20"/>
    </row>
    <row r="385" spans="1:18" x14ac:dyDescent="0.25">
      <c r="A385" s="6">
        <v>22</v>
      </c>
      <c r="B385" s="4">
        <v>42385.916666666664</v>
      </c>
      <c r="C385" s="2">
        <f>IF([2]Analysis!AG385="Data Error","Data Error",[2]Analysis!AI385*C$1)</f>
        <v>0</v>
      </c>
      <c r="D385" s="2"/>
      <c r="E385" s="3">
        <f>IF(C385="Data Error","Data Error",INDEX('[2]BAAL Adj Cap'!$CB$65:$CY$72,MONTH($B385),$A385+1))</f>
        <v>0</v>
      </c>
      <c r="F385" s="3"/>
      <c r="G385" s="31">
        <f t="shared" si="20"/>
        <v>0</v>
      </c>
      <c r="H385" s="31"/>
      <c r="I385" s="23">
        <f t="shared" si="21"/>
        <v>0</v>
      </c>
      <c r="J385" s="23"/>
      <c r="K385" s="7">
        <f t="shared" si="22"/>
        <v>0</v>
      </c>
      <c r="M385" s="20">
        <f>IF(C385="Data Error","Data Error",IF(C385&lt;=K385,0,1-IFERROR(INDEX(BAAL!$C:$D,MATCH(ROUNDUP(C385-K385,0),BAAL!$B:$B,0),MATCH(LEFT(M$2,4),BAAL!$C$2:$D$2,0)),0)))</f>
        <v>0</v>
      </c>
      <c r="N385" s="20"/>
      <c r="O385" s="26"/>
      <c r="P385" s="26"/>
      <c r="Q385" s="6">
        <f t="shared" si="23"/>
        <v>1</v>
      </c>
      <c r="R385" s="20"/>
    </row>
    <row r="386" spans="1:18" x14ac:dyDescent="0.25">
      <c r="A386" s="6">
        <v>23</v>
      </c>
      <c r="B386" s="4">
        <v>42385.958333333336</v>
      </c>
      <c r="C386" s="2">
        <f>IF([2]Analysis!AG386="Data Error","Data Error",[2]Analysis!AI386*C$1)</f>
        <v>0</v>
      </c>
      <c r="D386" s="2"/>
      <c r="E386" s="3">
        <f>IF(C386="Data Error","Data Error",INDEX('[2]BAAL Adj Cap'!$CB$65:$CY$72,MONTH($B386),$A386+1))</f>
        <v>0</v>
      </c>
      <c r="F386" s="3"/>
      <c r="G386" s="31">
        <f t="shared" si="20"/>
        <v>0</v>
      </c>
      <c r="H386" s="31"/>
      <c r="I386" s="23">
        <f t="shared" si="21"/>
        <v>0</v>
      </c>
      <c r="J386" s="23"/>
      <c r="K386" s="7">
        <f t="shared" si="22"/>
        <v>0</v>
      </c>
      <c r="M386" s="20">
        <f>IF(C386="Data Error","Data Error",IF(C386&lt;=K386,0,1-IFERROR(INDEX(BAAL!$C:$D,MATCH(ROUNDUP(C386-K386,0),BAAL!$B:$B,0),MATCH(LEFT(M$2,4),BAAL!$C$2:$D$2,0)),0)))</f>
        <v>0</v>
      </c>
      <c r="N386" s="20"/>
      <c r="O386" s="26"/>
      <c r="P386" s="26"/>
      <c r="Q386" s="6">
        <f t="shared" si="23"/>
        <v>1</v>
      </c>
      <c r="R386" s="20"/>
    </row>
    <row r="387" spans="1:18" x14ac:dyDescent="0.25">
      <c r="A387" s="6">
        <v>0</v>
      </c>
      <c r="B387" s="1">
        <v>42386</v>
      </c>
      <c r="C387" s="2">
        <f>IF([2]Analysis!AG387="Data Error","Data Error",[2]Analysis!AI387*C$1)</f>
        <v>0</v>
      </c>
      <c r="D387" s="2"/>
      <c r="E387" s="3">
        <f>IF(C387="Data Error","Data Error",INDEX('[2]BAAL Adj Cap'!$CB$65:$CY$72,MONTH($B387),$A387+1))</f>
        <v>0</v>
      </c>
      <c r="F387" s="3"/>
      <c r="G387" s="31">
        <f t="shared" si="20"/>
        <v>0</v>
      </c>
      <c r="H387" s="31"/>
      <c r="I387" s="23">
        <f t="shared" si="21"/>
        <v>0</v>
      </c>
      <c r="J387" s="23"/>
      <c r="K387" s="7">
        <f t="shared" si="22"/>
        <v>0</v>
      </c>
      <c r="M387" s="20">
        <f>IF(C387="Data Error","Data Error",IF(C387&lt;=K387,0,1-IFERROR(INDEX(BAAL!$C:$D,MATCH(ROUNDUP(C387-K387,0),BAAL!$B:$B,0),MATCH(LEFT(M$2,4),BAAL!$C$2:$D$2,0)),0)))</f>
        <v>0</v>
      </c>
      <c r="N387" s="20"/>
      <c r="O387" s="26"/>
      <c r="P387" s="26"/>
      <c r="Q387" s="6">
        <f t="shared" si="23"/>
        <v>1</v>
      </c>
      <c r="R387" s="20"/>
    </row>
    <row r="388" spans="1:18" x14ac:dyDescent="0.25">
      <c r="A388" s="6">
        <v>1</v>
      </c>
      <c r="B388" s="4">
        <v>42386.041666666664</v>
      </c>
      <c r="C388" s="2">
        <f>IF([2]Analysis!AG388="Data Error","Data Error",[2]Analysis!AI388*C$1)</f>
        <v>0</v>
      </c>
      <c r="D388" s="2"/>
      <c r="E388" s="3">
        <f>IF(C388="Data Error","Data Error",INDEX('[2]BAAL Adj Cap'!$CB$65:$CY$72,MONTH($B388),$A388+1))</f>
        <v>0</v>
      </c>
      <c r="F388" s="3"/>
      <c r="G388" s="31">
        <f t="shared" ref="G388:G451" si="24">IF(C388="Data Error","Data Error",E388*E$1-C388)</f>
        <v>0</v>
      </c>
      <c r="H388" s="31"/>
      <c r="I388" s="23">
        <f t="shared" ref="I388:I451" si="25">IF(E388="Data Error","Data Error",E388)</f>
        <v>0</v>
      </c>
      <c r="J388" s="23"/>
      <c r="K388" s="7">
        <f t="shared" ref="K388:K451" si="26">IF(C388="Data Error","Data Error",C$1*MAX(0,MIN(AF$9,E388*AF$10)))</f>
        <v>0</v>
      </c>
      <c r="M388" s="20">
        <f>IF(C388="Data Error","Data Error",IF(C388&lt;=K388,0,1-IFERROR(INDEX(BAAL!$C:$D,MATCH(ROUNDUP(C388-K388,0),BAAL!$B:$B,0),MATCH(LEFT(M$2,4),BAAL!$C$2:$D$2,0)),0)))</f>
        <v>0</v>
      </c>
      <c r="N388" s="20"/>
      <c r="O388" s="26"/>
      <c r="P388" s="26"/>
      <c r="Q388" s="6">
        <f t="shared" ref="Q388:Q451" si="27">MONTH(B388)</f>
        <v>1</v>
      </c>
      <c r="R388" s="20"/>
    </row>
    <row r="389" spans="1:18" x14ac:dyDescent="0.25">
      <c r="A389" s="6">
        <v>2</v>
      </c>
      <c r="B389" s="4">
        <v>42386.083333333336</v>
      </c>
      <c r="C389" s="2">
        <f>IF([2]Analysis!AG389="Data Error","Data Error",[2]Analysis!AI389*C$1)</f>
        <v>0</v>
      </c>
      <c r="D389" s="2"/>
      <c r="E389" s="3">
        <f>IF(C389="Data Error","Data Error",INDEX('[2]BAAL Adj Cap'!$CB$65:$CY$72,MONTH($B389),$A389+1))</f>
        <v>0</v>
      </c>
      <c r="F389" s="3"/>
      <c r="G389" s="31">
        <f t="shared" si="24"/>
        <v>0</v>
      </c>
      <c r="H389" s="31"/>
      <c r="I389" s="23">
        <f t="shared" si="25"/>
        <v>0</v>
      </c>
      <c r="J389" s="23"/>
      <c r="K389" s="7">
        <f t="shared" si="26"/>
        <v>0</v>
      </c>
      <c r="M389" s="20">
        <f>IF(C389="Data Error","Data Error",IF(C389&lt;=K389,0,1-IFERROR(INDEX(BAAL!$C:$D,MATCH(ROUNDUP(C389-K389,0),BAAL!$B:$B,0),MATCH(LEFT(M$2,4),BAAL!$C$2:$D$2,0)),0)))</f>
        <v>0</v>
      </c>
      <c r="N389" s="20"/>
      <c r="O389" s="26"/>
      <c r="P389" s="26"/>
      <c r="Q389" s="6">
        <f t="shared" si="27"/>
        <v>1</v>
      </c>
      <c r="R389" s="20"/>
    </row>
    <row r="390" spans="1:18" x14ac:dyDescent="0.25">
      <c r="A390" s="6">
        <v>3</v>
      </c>
      <c r="B390" s="4">
        <v>42386.125</v>
      </c>
      <c r="C390" s="2">
        <f>IF([2]Analysis!AG390="Data Error","Data Error",[2]Analysis!AI390*C$1)</f>
        <v>0</v>
      </c>
      <c r="D390" s="2"/>
      <c r="E390" s="3">
        <f>IF(C390="Data Error","Data Error",INDEX('[2]BAAL Adj Cap'!$CB$65:$CY$72,MONTH($B390),$A390+1))</f>
        <v>0</v>
      </c>
      <c r="F390" s="3"/>
      <c r="G390" s="31">
        <f t="shared" si="24"/>
        <v>0</v>
      </c>
      <c r="H390" s="31"/>
      <c r="I390" s="23">
        <f t="shared" si="25"/>
        <v>0</v>
      </c>
      <c r="J390" s="23"/>
      <c r="K390" s="7">
        <f t="shared" si="26"/>
        <v>0</v>
      </c>
      <c r="M390" s="20">
        <f>IF(C390="Data Error","Data Error",IF(C390&lt;=K390,0,1-IFERROR(INDEX(BAAL!$C:$D,MATCH(ROUNDUP(C390-K390,0),BAAL!$B:$B,0),MATCH(LEFT(M$2,4),BAAL!$C$2:$D$2,0)),0)))</f>
        <v>0</v>
      </c>
      <c r="N390" s="20"/>
      <c r="O390" s="26"/>
      <c r="P390" s="26"/>
      <c r="Q390" s="6">
        <f t="shared" si="27"/>
        <v>1</v>
      </c>
      <c r="R390" s="20"/>
    </row>
    <row r="391" spans="1:18" x14ac:dyDescent="0.25">
      <c r="A391" s="6">
        <v>4</v>
      </c>
      <c r="B391" s="4">
        <v>42386.166666666664</v>
      </c>
      <c r="C391" s="2">
        <f>IF([2]Analysis!AG391="Data Error","Data Error",[2]Analysis!AI391*C$1)</f>
        <v>0</v>
      </c>
      <c r="D391" s="2"/>
      <c r="E391" s="3">
        <f>IF(C391="Data Error","Data Error",INDEX('[2]BAAL Adj Cap'!$CB$65:$CY$72,MONTH($B391),$A391+1))</f>
        <v>0</v>
      </c>
      <c r="F391" s="3"/>
      <c r="G391" s="31">
        <f t="shared" si="24"/>
        <v>0</v>
      </c>
      <c r="H391" s="31"/>
      <c r="I391" s="23">
        <f t="shared" si="25"/>
        <v>0</v>
      </c>
      <c r="J391" s="23"/>
      <c r="K391" s="7">
        <f t="shared" si="26"/>
        <v>0</v>
      </c>
      <c r="M391" s="20">
        <f>IF(C391="Data Error","Data Error",IF(C391&lt;=K391,0,1-IFERROR(INDEX(BAAL!$C:$D,MATCH(ROUNDUP(C391-K391,0),BAAL!$B:$B,0),MATCH(LEFT(M$2,4),BAAL!$C$2:$D$2,0)),0)))</f>
        <v>0</v>
      </c>
      <c r="N391" s="20"/>
      <c r="O391" s="26"/>
      <c r="P391" s="26"/>
      <c r="Q391" s="6">
        <f t="shared" si="27"/>
        <v>1</v>
      </c>
      <c r="R391" s="20"/>
    </row>
    <row r="392" spans="1:18" x14ac:dyDescent="0.25">
      <c r="A392" s="6">
        <v>5</v>
      </c>
      <c r="B392" s="4">
        <v>42386.208333333336</v>
      </c>
      <c r="C392" s="2">
        <f>IF([2]Analysis!AG392="Data Error","Data Error",[2]Analysis!AI392*C$1)</f>
        <v>0</v>
      </c>
      <c r="D392" s="2"/>
      <c r="E392" s="3">
        <f>IF(C392="Data Error","Data Error",INDEX('[2]BAAL Adj Cap'!$CB$65:$CY$72,MONTH($B392),$A392+1))</f>
        <v>0</v>
      </c>
      <c r="F392" s="3"/>
      <c r="G392" s="31">
        <f t="shared" si="24"/>
        <v>0</v>
      </c>
      <c r="H392" s="31"/>
      <c r="I392" s="23">
        <f t="shared" si="25"/>
        <v>0</v>
      </c>
      <c r="J392" s="23"/>
      <c r="K392" s="7">
        <f t="shared" si="26"/>
        <v>0</v>
      </c>
      <c r="M392" s="20">
        <f>IF(C392="Data Error","Data Error",IF(C392&lt;=K392,0,1-IFERROR(INDEX(BAAL!$C:$D,MATCH(ROUNDUP(C392-K392,0),BAAL!$B:$B,0),MATCH(LEFT(M$2,4),BAAL!$C$2:$D$2,0)),0)))</f>
        <v>0</v>
      </c>
      <c r="N392" s="20"/>
      <c r="O392" s="26"/>
      <c r="P392" s="26"/>
      <c r="Q392" s="6">
        <f t="shared" si="27"/>
        <v>1</v>
      </c>
      <c r="R392" s="20"/>
    </row>
    <row r="393" spans="1:18" x14ac:dyDescent="0.25">
      <c r="A393" s="6">
        <v>6</v>
      </c>
      <c r="B393" s="4">
        <v>42386.25</v>
      </c>
      <c r="C393" s="2">
        <f>IF([2]Analysis!AG393="Data Error","Data Error",[2]Analysis!AI393*C$1)</f>
        <v>5.5470995104223965E-2</v>
      </c>
      <c r="D393" s="2"/>
      <c r="E393" s="3">
        <f>IF(C393="Data Error","Data Error",INDEX('[2]BAAL Adj Cap'!$CB$65:$CY$72,MONTH($B393),$A393+1))</f>
        <v>4.4999999999999998E-2</v>
      </c>
      <c r="F393" s="3"/>
      <c r="G393" s="31">
        <f t="shared" si="24"/>
        <v>5.794529004895776</v>
      </c>
      <c r="H393" s="31"/>
      <c r="I393" s="23">
        <f t="shared" si="25"/>
        <v>4.4999999999999998E-2</v>
      </c>
      <c r="J393" s="23"/>
      <c r="K393" s="7">
        <f t="shared" si="26"/>
        <v>5.85</v>
      </c>
      <c r="M393" s="20">
        <f>IF(C393="Data Error","Data Error",IF(C393&lt;=K393,0,1-IFERROR(INDEX(BAAL!$C:$D,MATCH(ROUNDUP(C393-K393,0),BAAL!$B:$B,0),MATCH(LEFT(M$2,4),BAAL!$C$2:$D$2,0)),0)))</f>
        <v>0</v>
      </c>
      <c r="N393" s="20"/>
      <c r="O393" s="26"/>
      <c r="P393" s="26"/>
      <c r="Q393" s="6">
        <f t="shared" si="27"/>
        <v>1</v>
      </c>
      <c r="R393" s="20"/>
    </row>
    <row r="394" spans="1:18" x14ac:dyDescent="0.25">
      <c r="A394" s="6">
        <v>7</v>
      </c>
      <c r="B394" s="4">
        <v>42386.291666666664</v>
      </c>
      <c r="C394" s="2">
        <f>IF([2]Analysis!AG394="Data Error","Data Error",[2]Analysis!AI394*C$1)</f>
        <v>1.2716916414188189</v>
      </c>
      <c r="D394" s="2"/>
      <c r="E394" s="3">
        <f>IF(C394="Data Error","Data Error",INDEX('[2]BAAL Adj Cap'!$CB$65:$CY$72,MONTH($B394),$A394+1))</f>
        <v>0.28874999999999995</v>
      </c>
      <c r="F394" s="3"/>
      <c r="G394" s="31">
        <f t="shared" si="24"/>
        <v>36.265808358581175</v>
      </c>
      <c r="H394" s="31"/>
      <c r="I394" s="23">
        <f t="shared" si="25"/>
        <v>0.28874999999999995</v>
      </c>
      <c r="J394" s="23"/>
      <c r="K394" s="7">
        <f t="shared" si="26"/>
        <v>28.990000000000009</v>
      </c>
      <c r="M394" s="20">
        <f>IF(C394="Data Error","Data Error",IF(C394&lt;=K394,0,1-IFERROR(INDEX(BAAL!$C:$D,MATCH(ROUNDUP(C394-K394,0),BAAL!$B:$B,0),MATCH(LEFT(M$2,4),BAAL!$C$2:$D$2,0)),0)))</f>
        <v>0</v>
      </c>
      <c r="N394" s="20"/>
      <c r="O394" s="26"/>
      <c r="P394" s="26"/>
      <c r="Q394" s="6">
        <f t="shared" si="27"/>
        <v>1</v>
      </c>
      <c r="R394" s="20"/>
    </row>
    <row r="395" spans="1:18" x14ac:dyDescent="0.25">
      <c r="A395" s="6">
        <v>8</v>
      </c>
      <c r="B395" s="4">
        <v>42386.333333333336</v>
      </c>
      <c r="C395" s="2">
        <f>IF([2]Analysis!AG395="Data Error","Data Error",[2]Analysis!AI395*C$1)</f>
        <v>0</v>
      </c>
      <c r="D395" s="2"/>
      <c r="E395" s="3">
        <f>IF(C395="Data Error","Data Error",INDEX('[2]BAAL Adj Cap'!$CB$65:$CY$72,MONTH($B395),$A395+1))</f>
        <v>0.72</v>
      </c>
      <c r="F395" s="3"/>
      <c r="G395" s="31">
        <f t="shared" si="24"/>
        <v>93.6</v>
      </c>
      <c r="H395" s="31"/>
      <c r="I395" s="23">
        <f t="shared" si="25"/>
        <v>0.72</v>
      </c>
      <c r="J395" s="23"/>
      <c r="K395" s="7">
        <f t="shared" si="26"/>
        <v>28.990000000000009</v>
      </c>
      <c r="M395" s="20">
        <f>IF(C395="Data Error","Data Error",IF(C395&lt;=K395,0,1-IFERROR(INDEX(BAAL!$C:$D,MATCH(ROUNDUP(C395-K395,0),BAAL!$B:$B,0),MATCH(LEFT(M$2,4),BAAL!$C$2:$D$2,0)),0)))</f>
        <v>0</v>
      </c>
      <c r="N395" s="20"/>
      <c r="O395" s="26"/>
      <c r="P395" s="26"/>
      <c r="Q395" s="6">
        <f t="shared" si="27"/>
        <v>1</v>
      </c>
      <c r="R395" s="20"/>
    </row>
    <row r="396" spans="1:18" x14ac:dyDescent="0.25">
      <c r="A396" s="6">
        <v>9</v>
      </c>
      <c r="B396" s="4">
        <v>42386.375</v>
      </c>
      <c r="C396" s="2">
        <f>IF([2]Analysis!AG396="Data Error","Data Error",[2]Analysis!AI396*C$1)</f>
        <v>0.63558050267533961</v>
      </c>
      <c r="D396" s="2"/>
      <c r="E396" s="3">
        <f>IF(C396="Data Error","Data Error",INDEX('[2]BAAL Adj Cap'!$CB$65:$CY$72,MONTH($B396),$A396+1))</f>
        <v>0.97</v>
      </c>
      <c r="F396" s="3"/>
      <c r="G396" s="31">
        <f t="shared" si="24"/>
        <v>125.46441949732466</v>
      </c>
      <c r="H396" s="31"/>
      <c r="I396" s="23">
        <f t="shared" si="25"/>
        <v>0.97</v>
      </c>
      <c r="J396" s="23"/>
      <c r="K396" s="7">
        <f t="shared" si="26"/>
        <v>28.990000000000009</v>
      </c>
      <c r="M396" s="20">
        <f>IF(C396="Data Error","Data Error",IF(C396&lt;=K396,0,1-IFERROR(INDEX(BAAL!$C:$D,MATCH(ROUNDUP(C396-K396,0),BAAL!$B:$B,0),MATCH(LEFT(M$2,4),BAAL!$C$2:$D$2,0)),0)))</f>
        <v>0</v>
      </c>
      <c r="N396" s="20"/>
      <c r="O396" s="26"/>
      <c r="P396" s="26"/>
      <c r="Q396" s="6">
        <f t="shared" si="27"/>
        <v>1</v>
      </c>
      <c r="R396" s="20"/>
    </row>
    <row r="397" spans="1:18" x14ac:dyDescent="0.25">
      <c r="A397" s="6">
        <v>10</v>
      </c>
      <c r="B397" s="4">
        <v>42386.416666666664</v>
      </c>
      <c r="C397" s="2">
        <f>IF([2]Analysis!AG397="Data Error","Data Error",[2]Analysis!AI397*C$1)</f>
        <v>3.8275867274703708</v>
      </c>
      <c r="D397" s="2"/>
      <c r="E397" s="3">
        <f>IF(C397="Data Error","Data Error",INDEX('[2]BAAL Adj Cap'!$CB$65:$CY$72,MONTH($B397),$A397+1))</f>
        <v>0.91374999999999995</v>
      </c>
      <c r="F397" s="3"/>
      <c r="G397" s="31">
        <f t="shared" si="24"/>
        <v>114.95991327252962</v>
      </c>
      <c r="H397" s="31"/>
      <c r="I397" s="23">
        <f t="shared" si="25"/>
        <v>0.91374999999999995</v>
      </c>
      <c r="J397" s="23"/>
      <c r="K397" s="7">
        <f t="shared" si="26"/>
        <v>28.990000000000009</v>
      </c>
      <c r="M397" s="20">
        <f>IF(C397="Data Error","Data Error",IF(C397&lt;=K397,0,1-IFERROR(INDEX(BAAL!$C:$D,MATCH(ROUNDUP(C397-K397,0),BAAL!$B:$B,0),MATCH(LEFT(M$2,4),BAAL!$C$2:$D$2,0)),0)))</f>
        <v>0</v>
      </c>
      <c r="N397" s="20"/>
      <c r="O397" s="26"/>
      <c r="P397" s="26"/>
      <c r="Q397" s="6">
        <f t="shared" si="27"/>
        <v>1</v>
      </c>
      <c r="R397" s="20"/>
    </row>
    <row r="398" spans="1:18" x14ac:dyDescent="0.25">
      <c r="A398" s="6">
        <v>11</v>
      </c>
      <c r="B398" s="4">
        <v>42386.458333333336</v>
      </c>
      <c r="C398" s="2">
        <f>IF([2]Analysis!AG398="Data Error","Data Error",[2]Analysis!AI398*C$1)</f>
        <v>12.271743597309252</v>
      </c>
      <c r="D398" s="2"/>
      <c r="E398" s="3">
        <f>IF(C398="Data Error","Data Error",INDEX('[2]BAAL Adj Cap'!$CB$65:$CY$72,MONTH($B398),$A398+1))</f>
        <v>0.84250000000000003</v>
      </c>
      <c r="F398" s="3"/>
      <c r="G398" s="31">
        <f t="shared" si="24"/>
        <v>97.253256402690752</v>
      </c>
      <c r="H398" s="31"/>
      <c r="I398" s="23">
        <f t="shared" si="25"/>
        <v>0.84250000000000003</v>
      </c>
      <c r="J398" s="23"/>
      <c r="K398" s="7">
        <f t="shared" si="26"/>
        <v>28.990000000000009</v>
      </c>
      <c r="M398" s="20">
        <f>IF(C398="Data Error","Data Error",IF(C398&lt;=K398,0,1-IFERROR(INDEX(BAAL!$C:$D,MATCH(ROUNDUP(C398-K398,0),BAAL!$B:$B,0),MATCH(LEFT(M$2,4),BAAL!$C$2:$D$2,0)),0)))</f>
        <v>0</v>
      </c>
      <c r="N398" s="20"/>
      <c r="O398" s="26"/>
      <c r="P398" s="26"/>
      <c r="Q398" s="6">
        <f t="shared" si="27"/>
        <v>1</v>
      </c>
      <c r="R398" s="20"/>
    </row>
    <row r="399" spans="1:18" x14ac:dyDescent="0.25">
      <c r="A399" s="6">
        <v>12</v>
      </c>
      <c r="B399" s="4">
        <v>42386.5</v>
      </c>
      <c r="C399" s="2">
        <f>IF([2]Analysis!AG399="Data Error","Data Error",[2]Analysis!AI399*C$1)</f>
        <v>6.9092780173350699</v>
      </c>
      <c r="D399" s="2"/>
      <c r="E399" s="3">
        <f>IF(C399="Data Error","Data Error",INDEX('[2]BAAL Adj Cap'!$CB$65:$CY$72,MONTH($B399),$A399+1))</f>
        <v>0.89124999999999999</v>
      </c>
      <c r="F399" s="3"/>
      <c r="G399" s="31">
        <f t="shared" si="24"/>
        <v>108.95322198266493</v>
      </c>
      <c r="H399" s="31"/>
      <c r="I399" s="23">
        <f t="shared" si="25"/>
        <v>0.89124999999999999</v>
      </c>
      <c r="J399" s="23"/>
      <c r="K399" s="7">
        <f t="shared" si="26"/>
        <v>28.990000000000009</v>
      </c>
      <c r="M399" s="20">
        <f>IF(C399="Data Error","Data Error",IF(C399&lt;=K399,0,1-IFERROR(INDEX(BAAL!$C:$D,MATCH(ROUNDUP(C399-K399,0),BAAL!$B:$B,0),MATCH(LEFT(M$2,4),BAAL!$C$2:$D$2,0)),0)))</f>
        <v>0</v>
      </c>
      <c r="N399" s="20"/>
      <c r="O399" s="26"/>
      <c r="P399" s="26"/>
      <c r="Q399" s="6">
        <f t="shared" si="27"/>
        <v>1</v>
      </c>
      <c r="R399" s="20"/>
    </row>
    <row r="400" spans="1:18" x14ac:dyDescent="0.25">
      <c r="A400" s="6">
        <v>13</v>
      </c>
      <c r="B400" s="4">
        <v>42386.541666666664</v>
      </c>
      <c r="C400" s="2">
        <f>IF([2]Analysis!AG400="Data Error","Data Error",[2]Analysis!AI400*C$1)</f>
        <v>15.579564654761421</v>
      </c>
      <c r="D400" s="2"/>
      <c r="E400" s="3">
        <f>IF(C400="Data Error","Data Error",INDEX('[2]BAAL Adj Cap'!$CB$65:$CY$72,MONTH($B400),$A400+1))</f>
        <v>0.96</v>
      </c>
      <c r="F400" s="3"/>
      <c r="G400" s="31">
        <f t="shared" si="24"/>
        <v>109.22043534523857</v>
      </c>
      <c r="H400" s="31"/>
      <c r="I400" s="23">
        <f t="shared" si="25"/>
        <v>0.96</v>
      </c>
      <c r="J400" s="23"/>
      <c r="K400" s="7">
        <f t="shared" si="26"/>
        <v>28.990000000000009</v>
      </c>
      <c r="M400" s="20">
        <f>IF(C400="Data Error","Data Error",IF(C400&lt;=K400,0,1-IFERROR(INDEX(BAAL!$C:$D,MATCH(ROUNDUP(C400-K400,0),BAAL!$B:$B,0),MATCH(LEFT(M$2,4),BAAL!$C$2:$D$2,0)),0)))</f>
        <v>0</v>
      </c>
      <c r="N400" s="20"/>
      <c r="O400" s="26"/>
      <c r="P400" s="26"/>
      <c r="Q400" s="6">
        <f t="shared" si="27"/>
        <v>1</v>
      </c>
      <c r="R400" s="20"/>
    </row>
    <row r="401" spans="1:18" x14ac:dyDescent="0.25">
      <c r="A401" s="6">
        <v>14</v>
      </c>
      <c r="B401" s="4">
        <v>42386.583333333336</v>
      </c>
      <c r="C401" s="2">
        <f>IF([2]Analysis!AG401="Data Error","Data Error",[2]Analysis!AI401*C$1)</f>
        <v>2.3591838598085846</v>
      </c>
      <c r="D401" s="2"/>
      <c r="E401" s="3">
        <f>IF(C401="Data Error","Data Error",INDEX('[2]BAAL Adj Cap'!$CB$65:$CY$72,MONTH($B401),$A401+1))</f>
        <v>0.91625000000000001</v>
      </c>
      <c r="F401" s="3"/>
      <c r="G401" s="31">
        <f t="shared" si="24"/>
        <v>116.75331614019142</v>
      </c>
      <c r="H401" s="31"/>
      <c r="I401" s="23">
        <f t="shared" si="25"/>
        <v>0.91625000000000001</v>
      </c>
      <c r="J401" s="23"/>
      <c r="K401" s="7">
        <f t="shared" si="26"/>
        <v>28.990000000000009</v>
      </c>
      <c r="M401" s="20">
        <f>IF(C401="Data Error","Data Error",IF(C401&lt;=K401,0,1-IFERROR(INDEX(BAAL!$C:$D,MATCH(ROUNDUP(C401-K401,0),BAAL!$B:$B,0),MATCH(LEFT(M$2,4),BAAL!$C$2:$D$2,0)),0)))</f>
        <v>0</v>
      </c>
      <c r="N401" s="20"/>
      <c r="O401" s="26"/>
      <c r="P401" s="26"/>
      <c r="Q401" s="6">
        <f t="shared" si="27"/>
        <v>1</v>
      </c>
      <c r="R401" s="20"/>
    </row>
    <row r="402" spans="1:18" x14ac:dyDescent="0.25">
      <c r="A402" s="6">
        <v>15</v>
      </c>
      <c r="B402" s="4">
        <v>42386.625</v>
      </c>
      <c r="C402" s="2">
        <f>IF([2]Analysis!AG402="Data Error","Data Error",[2]Analysis!AI402*C$1)</f>
        <v>20.767179656754529</v>
      </c>
      <c r="D402" s="2"/>
      <c r="E402" s="3">
        <f>IF(C402="Data Error","Data Error",INDEX('[2]BAAL Adj Cap'!$CB$65:$CY$72,MONTH($B402),$A402+1))</f>
        <v>0.75875000000000004</v>
      </c>
      <c r="F402" s="3"/>
      <c r="G402" s="31">
        <f t="shared" si="24"/>
        <v>77.870320343245481</v>
      </c>
      <c r="H402" s="31"/>
      <c r="I402" s="23">
        <f t="shared" si="25"/>
        <v>0.75875000000000004</v>
      </c>
      <c r="J402" s="23"/>
      <c r="K402" s="7">
        <f t="shared" si="26"/>
        <v>28.990000000000009</v>
      </c>
      <c r="M402" s="20">
        <f>IF(C402="Data Error","Data Error",IF(C402&lt;=K402,0,1-IFERROR(INDEX(BAAL!$C:$D,MATCH(ROUNDUP(C402-K402,0),BAAL!$B:$B,0),MATCH(LEFT(M$2,4),BAAL!$C$2:$D$2,0)),0)))</f>
        <v>0</v>
      </c>
      <c r="N402" s="20"/>
      <c r="O402" s="26"/>
      <c r="P402" s="26"/>
      <c r="Q402" s="6">
        <f t="shared" si="27"/>
        <v>1</v>
      </c>
      <c r="R402" s="20"/>
    </row>
    <row r="403" spans="1:18" x14ac:dyDescent="0.25">
      <c r="A403" s="6">
        <v>16</v>
      </c>
      <c r="B403" s="4">
        <v>42386.666666666664</v>
      </c>
      <c r="C403" s="2">
        <f>IF([2]Analysis!AG403="Data Error","Data Error",[2]Analysis!AI403*C$1)</f>
        <v>15.047145880733481</v>
      </c>
      <c r="D403" s="2"/>
      <c r="E403" s="3">
        <f>IF(C403="Data Error","Data Error",INDEX('[2]BAAL Adj Cap'!$CB$65:$CY$72,MONTH($B403),$A403+1))</f>
        <v>0.35499999999999998</v>
      </c>
      <c r="F403" s="3"/>
      <c r="G403" s="31">
        <f t="shared" si="24"/>
        <v>31.102854119266517</v>
      </c>
      <c r="H403" s="31"/>
      <c r="I403" s="23">
        <f t="shared" si="25"/>
        <v>0.35499999999999998</v>
      </c>
      <c r="J403" s="23"/>
      <c r="K403" s="7">
        <f t="shared" si="26"/>
        <v>28.990000000000009</v>
      </c>
      <c r="M403" s="20">
        <f>IF(C403="Data Error","Data Error",IF(C403&lt;=K403,0,1-IFERROR(INDEX(BAAL!$C:$D,MATCH(ROUNDUP(C403-K403,0),BAAL!$B:$B,0),MATCH(LEFT(M$2,4),BAAL!$C$2:$D$2,0)),0)))</f>
        <v>0</v>
      </c>
      <c r="N403" s="20"/>
      <c r="O403" s="26"/>
      <c r="P403" s="26"/>
      <c r="Q403" s="6">
        <f t="shared" si="27"/>
        <v>1</v>
      </c>
      <c r="R403" s="20"/>
    </row>
    <row r="404" spans="1:18" x14ac:dyDescent="0.25">
      <c r="A404" s="6">
        <v>17</v>
      </c>
      <c r="B404" s="4">
        <v>42386.708333333336</v>
      </c>
      <c r="C404" s="2">
        <f>IF([2]Analysis!AG404="Data Error","Data Error",[2]Analysis!AI404*C$1)</f>
        <v>0</v>
      </c>
      <c r="D404" s="2"/>
      <c r="E404" s="3">
        <f>IF(C404="Data Error","Data Error",INDEX('[2]BAAL Adj Cap'!$CB$65:$CY$72,MONTH($B404),$A404+1))</f>
        <v>0.06</v>
      </c>
      <c r="F404" s="3"/>
      <c r="G404" s="31">
        <f t="shared" si="24"/>
        <v>7.8</v>
      </c>
      <c r="H404" s="31"/>
      <c r="I404" s="23">
        <f t="shared" si="25"/>
        <v>0.06</v>
      </c>
      <c r="J404" s="23"/>
      <c r="K404" s="7">
        <f t="shared" si="26"/>
        <v>7.8</v>
      </c>
      <c r="M404" s="20">
        <f>IF(C404="Data Error","Data Error",IF(C404&lt;=K404,0,1-IFERROR(INDEX(BAAL!$C:$D,MATCH(ROUNDUP(C404-K404,0),BAAL!$B:$B,0),MATCH(LEFT(M$2,4),BAAL!$C$2:$D$2,0)),0)))</f>
        <v>0</v>
      </c>
      <c r="N404" s="20"/>
      <c r="O404" s="26"/>
      <c r="P404" s="26"/>
      <c r="Q404" s="6">
        <f t="shared" si="27"/>
        <v>1</v>
      </c>
      <c r="R404" s="20"/>
    </row>
    <row r="405" spans="1:18" x14ac:dyDescent="0.25">
      <c r="A405" s="6">
        <v>18</v>
      </c>
      <c r="B405" s="4">
        <v>42386.75</v>
      </c>
      <c r="C405" s="2">
        <f>IF([2]Analysis!AG405="Data Error","Data Error",[2]Analysis!AI405*C$1)</f>
        <v>0</v>
      </c>
      <c r="D405" s="2"/>
      <c r="E405" s="3">
        <f>IF(C405="Data Error","Data Error",INDEX('[2]BAAL Adj Cap'!$CB$65:$CY$72,MONTH($B405),$A405+1))</f>
        <v>0</v>
      </c>
      <c r="F405" s="3"/>
      <c r="G405" s="31">
        <f t="shared" si="24"/>
        <v>0</v>
      </c>
      <c r="H405" s="31"/>
      <c r="I405" s="23">
        <f t="shared" si="25"/>
        <v>0</v>
      </c>
      <c r="J405" s="23"/>
      <c r="K405" s="7">
        <f t="shared" si="26"/>
        <v>0</v>
      </c>
      <c r="M405" s="20">
        <f>IF(C405="Data Error","Data Error",IF(C405&lt;=K405,0,1-IFERROR(INDEX(BAAL!$C:$D,MATCH(ROUNDUP(C405-K405,0),BAAL!$B:$B,0),MATCH(LEFT(M$2,4),BAAL!$C$2:$D$2,0)),0)))</f>
        <v>0</v>
      </c>
      <c r="N405" s="20"/>
      <c r="O405" s="26"/>
      <c r="P405" s="26"/>
      <c r="Q405" s="6">
        <f t="shared" si="27"/>
        <v>1</v>
      </c>
      <c r="R405" s="20"/>
    </row>
    <row r="406" spans="1:18" x14ac:dyDescent="0.25">
      <c r="A406" s="6">
        <v>19</v>
      </c>
      <c r="B406" s="4">
        <v>42386.791666666664</v>
      </c>
      <c r="C406" s="2">
        <f>IF([2]Analysis!AG406="Data Error","Data Error",[2]Analysis!AI406*C$1)</f>
        <v>0</v>
      </c>
      <c r="D406" s="2"/>
      <c r="E406" s="3">
        <f>IF(C406="Data Error","Data Error",INDEX('[2]BAAL Adj Cap'!$CB$65:$CY$72,MONTH($B406),$A406+1))</f>
        <v>0</v>
      </c>
      <c r="F406" s="3"/>
      <c r="G406" s="31">
        <f t="shared" si="24"/>
        <v>0</v>
      </c>
      <c r="H406" s="31"/>
      <c r="I406" s="23">
        <f t="shared" si="25"/>
        <v>0</v>
      </c>
      <c r="J406" s="23"/>
      <c r="K406" s="7">
        <f t="shared" si="26"/>
        <v>0</v>
      </c>
      <c r="M406" s="20">
        <f>IF(C406="Data Error","Data Error",IF(C406&lt;=K406,0,1-IFERROR(INDEX(BAAL!$C:$D,MATCH(ROUNDUP(C406-K406,0),BAAL!$B:$B,0),MATCH(LEFT(M$2,4),BAAL!$C$2:$D$2,0)),0)))</f>
        <v>0</v>
      </c>
      <c r="N406" s="20"/>
      <c r="O406" s="26"/>
      <c r="P406" s="26"/>
      <c r="Q406" s="6">
        <f t="shared" si="27"/>
        <v>1</v>
      </c>
      <c r="R406" s="20"/>
    </row>
    <row r="407" spans="1:18" x14ac:dyDescent="0.25">
      <c r="A407" s="6">
        <v>20</v>
      </c>
      <c r="B407" s="4">
        <v>42386.833333333336</v>
      </c>
      <c r="C407" s="2">
        <f>IF([2]Analysis!AG407="Data Error","Data Error",[2]Analysis!AI407*C$1)</f>
        <v>0</v>
      </c>
      <c r="D407" s="2"/>
      <c r="E407" s="3">
        <f>IF(C407="Data Error","Data Error",INDEX('[2]BAAL Adj Cap'!$CB$65:$CY$72,MONTH($B407),$A407+1))</f>
        <v>0</v>
      </c>
      <c r="F407" s="3"/>
      <c r="G407" s="31">
        <f t="shared" si="24"/>
        <v>0</v>
      </c>
      <c r="H407" s="31"/>
      <c r="I407" s="23">
        <f t="shared" si="25"/>
        <v>0</v>
      </c>
      <c r="J407" s="23"/>
      <c r="K407" s="7">
        <f t="shared" si="26"/>
        <v>0</v>
      </c>
      <c r="M407" s="20">
        <f>IF(C407="Data Error","Data Error",IF(C407&lt;=K407,0,1-IFERROR(INDEX(BAAL!$C:$D,MATCH(ROUNDUP(C407-K407,0),BAAL!$B:$B,0),MATCH(LEFT(M$2,4),BAAL!$C$2:$D$2,0)),0)))</f>
        <v>0</v>
      </c>
      <c r="N407" s="20"/>
      <c r="O407" s="26"/>
      <c r="P407" s="26"/>
      <c r="Q407" s="6">
        <f t="shared" si="27"/>
        <v>1</v>
      </c>
      <c r="R407" s="20"/>
    </row>
    <row r="408" spans="1:18" x14ac:dyDescent="0.25">
      <c r="A408" s="6">
        <v>21</v>
      </c>
      <c r="B408" s="4">
        <v>42386.875</v>
      </c>
      <c r="C408" s="2">
        <f>IF([2]Analysis!AG408="Data Error","Data Error",[2]Analysis!AI408*C$1)</f>
        <v>0</v>
      </c>
      <c r="D408" s="2"/>
      <c r="E408" s="3">
        <f>IF(C408="Data Error","Data Error",INDEX('[2]BAAL Adj Cap'!$CB$65:$CY$72,MONTH($B408),$A408+1))</f>
        <v>0</v>
      </c>
      <c r="F408" s="3"/>
      <c r="G408" s="31">
        <f t="shared" si="24"/>
        <v>0</v>
      </c>
      <c r="H408" s="31"/>
      <c r="I408" s="23">
        <f t="shared" si="25"/>
        <v>0</v>
      </c>
      <c r="J408" s="23"/>
      <c r="K408" s="7">
        <f t="shared" si="26"/>
        <v>0</v>
      </c>
      <c r="M408" s="20">
        <f>IF(C408="Data Error","Data Error",IF(C408&lt;=K408,0,1-IFERROR(INDEX(BAAL!$C:$D,MATCH(ROUNDUP(C408-K408,0),BAAL!$B:$B,0),MATCH(LEFT(M$2,4),BAAL!$C$2:$D$2,0)),0)))</f>
        <v>0</v>
      </c>
      <c r="N408" s="20"/>
      <c r="O408" s="26"/>
      <c r="P408" s="26"/>
      <c r="Q408" s="6">
        <f t="shared" si="27"/>
        <v>1</v>
      </c>
      <c r="R408" s="20"/>
    </row>
    <row r="409" spans="1:18" x14ac:dyDescent="0.25">
      <c r="A409" s="6">
        <v>22</v>
      </c>
      <c r="B409" s="4">
        <v>42386.916666666664</v>
      </c>
      <c r="C409" s="2">
        <f>IF([2]Analysis!AG409="Data Error","Data Error",[2]Analysis!AI409*C$1)</f>
        <v>0</v>
      </c>
      <c r="D409" s="2"/>
      <c r="E409" s="3">
        <f>IF(C409="Data Error","Data Error",INDEX('[2]BAAL Adj Cap'!$CB$65:$CY$72,MONTH($B409),$A409+1))</f>
        <v>0</v>
      </c>
      <c r="F409" s="3"/>
      <c r="G409" s="31">
        <f t="shared" si="24"/>
        <v>0</v>
      </c>
      <c r="H409" s="31"/>
      <c r="I409" s="23">
        <f t="shared" si="25"/>
        <v>0</v>
      </c>
      <c r="J409" s="23"/>
      <c r="K409" s="7">
        <f t="shared" si="26"/>
        <v>0</v>
      </c>
      <c r="M409" s="20">
        <f>IF(C409="Data Error","Data Error",IF(C409&lt;=K409,0,1-IFERROR(INDEX(BAAL!$C:$D,MATCH(ROUNDUP(C409-K409,0),BAAL!$B:$B,0),MATCH(LEFT(M$2,4),BAAL!$C$2:$D$2,0)),0)))</f>
        <v>0</v>
      </c>
      <c r="N409" s="20"/>
      <c r="O409" s="26"/>
      <c r="P409" s="26"/>
      <c r="Q409" s="6">
        <f t="shared" si="27"/>
        <v>1</v>
      </c>
      <c r="R409" s="20"/>
    </row>
    <row r="410" spans="1:18" x14ac:dyDescent="0.25">
      <c r="A410" s="6">
        <v>23</v>
      </c>
      <c r="B410" s="4">
        <v>42386.958333333336</v>
      </c>
      <c r="C410" s="2">
        <f>IF([2]Analysis!AG410="Data Error","Data Error",[2]Analysis!AI410*C$1)</f>
        <v>0</v>
      </c>
      <c r="D410" s="2"/>
      <c r="E410" s="3">
        <f>IF(C410="Data Error","Data Error",INDEX('[2]BAAL Adj Cap'!$CB$65:$CY$72,MONTH($B410),$A410+1))</f>
        <v>0</v>
      </c>
      <c r="F410" s="3"/>
      <c r="G410" s="31">
        <f t="shared" si="24"/>
        <v>0</v>
      </c>
      <c r="H410" s="31"/>
      <c r="I410" s="23">
        <f t="shared" si="25"/>
        <v>0</v>
      </c>
      <c r="J410" s="23"/>
      <c r="K410" s="7">
        <f t="shared" si="26"/>
        <v>0</v>
      </c>
      <c r="M410" s="20">
        <f>IF(C410="Data Error","Data Error",IF(C410&lt;=K410,0,1-IFERROR(INDEX(BAAL!$C:$D,MATCH(ROUNDUP(C410-K410,0),BAAL!$B:$B,0),MATCH(LEFT(M$2,4),BAAL!$C$2:$D$2,0)),0)))</f>
        <v>0</v>
      </c>
      <c r="N410" s="20"/>
      <c r="O410" s="26"/>
      <c r="P410" s="26"/>
      <c r="Q410" s="6">
        <f t="shared" si="27"/>
        <v>1</v>
      </c>
      <c r="R410" s="20"/>
    </row>
    <row r="411" spans="1:18" x14ac:dyDescent="0.25">
      <c r="A411" s="6">
        <v>0</v>
      </c>
      <c r="B411" s="1">
        <v>42387</v>
      </c>
      <c r="C411" s="2">
        <f>IF([2]Analysis!AG411="Data Error","Data Error",[2]Analysis!AI411*C$1)</f>
        <v>0</v>
      </c>
      <c r="D411" s="2"/>
      <c r="E411" s="3">
        <f>IF(C411="Data Error","Data Error",INDEX('[2]BAAL Adj Cap'!$CB$65:$CY$72,MONTH($B411),$A411+1))</f>
        <v>0</v>
      </c>
      <c r="F411" s="3"/>
      <c r="G411" s="31">
        <f t="shared" si="24"/>
        <v>0</v>
      </c>
      <c r="H411" s="31"/>
      <c r="I411" s="23">
        <f t="shared" si="25"/>
        <v>0</v>
      </c>
      <c r="J411" s="23"/>
      <c r="K411" s="7">
        <f t="shared" si="26"/>
        <v>0</v>
      </c>
      <c r="M411" s="20">
        <f>IF(C411="Data Error","Data Error",IF(C411&lt;=K411,0,1-IFERROR(INDEX(BAAL!$C:$D,MATCH(ROUNDUP(C411-K411,0),BAAL!$B:$B,0),MATCH(LEFT(M$2,4),BAAL!$C$2:$D$2,0)),0)))</f>
        <v>0</v>
      </c>
      <c r="N411" s="20"/>
      <c r="O411" s="26"/>
      <c r="P411" s="26"/>
      <c r="Q411" s="6">
        <f t="shared" si="27"/>
        <v>1</v>
      </c>
      <c r="R411" s="20"/>
    </row>
    <row r="412" spans="1:18" x14ac:dyDescent="0.25">
      <c r="A412" s="6">
        <v>1</v>
      </c>
      <c r="B412" s="4">
        <v>42387.041666666664</v>
      </c>
      <c r="C412" s="2">
        <f>IF([2]Analysis!AG412="Data Error","Data Error",[2]Analysis!AI412*C$1)</f>
        <v>0</v>
      </c>
      <c r="D412" s="2"/>
      <c r="E412" s="3">
        <f>IF(C412="Data Error","Data Error",INDEX('[2]BAAL Adj Cap'!$CB$65:$CY$72,MONTH($B412),$A412+1))</f>
        <v>0</v>
      </c>
      <c r="F412" s="3"/>
      <c r="G412" s="31">
        <f t="shared" si="24"/>
        <v>0</v>
      </c>
      <c r="H412" s="31"/>
      <c r="I412" s="23">
        <f t="shared" si="25"/>
        <v>0</v>
      </c>
      <c r="J412" s="23"/>
      <c r="K412" s="7">
        <f t="shared" si="26"/>
        <v>0</v>
      </c>
      <c r="M412" s="20">
        <f>IF(C412="Data Error","Data Error",IF(C412&lt;=K412,0,1-IFERROR(INDEX(BAAL!$C:$D,MATCH(ROUNDUP(C412-K412,0),BAAL!$B:$B,0),MATCH(LEFT(M$2,4),BAAL!$C$2:$D$2,0)),0)))</f>
        <v>0</v>
      </c>
      <c r="N412" s="20"/>
      <c r="O412" s="26"/>
      <c r="P412" s="26"/>
      <c r="Q412" s="6">
        <f t="shared" si="27"/>
        <v>1</v>
      </c>
      <c r="R412" s="20"/>
    </row>
    <row r="413" spans="1:18" x14ac:dyDescent="0.25">
      <c r="A413" s="6">
        <v>2</v>
      </c>
      <c r="B413" s="4">
        <v>42387.083333333336</v>
      </c>
      <c r="C413" s="2">
        <f>IF([2]Analysis!AG413="Data Error","Data Error",[2]Analysis!AI413*C$1)</f>
        <v>0</v>
      </c>
      <c r="D413" s="2"/>
      <c r="E413" s="3">
        <f>IF(C413="Data Error","Data Error",INDEX('[2]BAAL Adj Cap'!$CB$65:$CY$72,MONTH($B413),$A413+1))</f>
        <v>0</v>
      </c>
      <c r="F413" s="3"/>
      <c r="G413" s="31">
        <f t="shared" si="24"/>
        <v>0</v>
      </c>
      <c r="H413" s="31"/>
      <c r="I413" s="23">
        <f t="shared" si="25"/>
        <v>0</v>
      </c>
      <c r="J413" s="23"/>
      <c r="K413" s="7">
        <f t="shared" si="26"/>
        <v>0</v>
      </c>
      <c r="M413" s="20">
        <f>IF(C413="Data Error","Data Error",IF(C413&lt;=K413,0,1-IFERROR(INDEX(BAAL!$C:$D,MATCH(ROUNDUP(C413-K413,0),BAAL!$B:$B,0),MATCH(LEFT(M$2,4),BAAL!$C$2:$D$2,0)),0)))</f>
        <v>0</v>
      </c>
      <c r="N413" s="20"/>
      <c r="O413" s="26"/>
      <c r="P413" s="26"/>
      <c r="Q413" s="6">
        <f t="shared" si="27"/>
        <v>1</v>
      </c>
      <c r="R413" s="20"/>
    </row>
    <row r="414" spans="1:18" x14ac:dyDescent="0.25">
      <c r="A414" s="6">
        <v>3</v>
      </c>
      <c r="B414" s="4">
        <v>42387.125</v>
      </c>
      <c r="C414" s="2">
        <f>IF([2]Analysis!AG414="Data Error","Data Error",[2]Analysis!AI414*C$1)</f>
        <v>0</v>
      </c>
      <c r="D414" s="2"/>
      <c r="E414" s="3">
        <f>IF(C414="Data Error","Data Error",INDEX('[2]BAAL Adj Cap'!$CB$65:$CY$72,MONTH($B414),$A414+1))</f>
        <v>0</v>
      </c>
      <c r="F414" s="3"/>
      <c r="G414" s="31">
        <f t="shared" si="24"/>
        <v>0</v>
      </c>
      <c r="H414" s="31"/>
      <c r="I414" s="23">
        <f t="shared" si="25"/>
        <v>0</v>
      </c>
      <c r="J414" s="23"/>
      <c r="K414" s="7">
        <f t="shared" si="26"/>
        <v>0</v>
      </c>
      <c r="M414" s="20">
        <f>IF(C414="Data Error","Data Error",IF(C414&lt;=K414,0,1-IFERROR(INDEX(BAAL!$C:$D,MATCH(ROUNDUP(C414-K414,0),BAAL!$B:$B,0),MATCH(LEFT(M$2,4),BAAL!$C$2:$D$2,0)),0)))</f>
        <v>0</v>
      </c>
      <c r="N414" s="20"/>
      <c r="O414" s="26"/>
      <c r="P414" s="26"/>
      <c r="Q414" s="6">
        <f t="shared" si="27"/>
        <v>1</v>
      </c>
      <c r="R414" s="20"/>
    </row>
    <row r="415" spans="1:18" x14ac:dyDescent="0.25">
      <c r="A415" s="6">
        <v>4</v>
      </c>
      <c r="B415" s="4">
        <v>42387.166666666664</v>
      </c>
      <c r="C415" s="2">
        <f>IF([2]Analysis!AG415="Data Error","Data Error",[2]Analysis!AI415*C$1)</f>
        <v>0</v>
      </c>
      <c r="D415" s="2"/>
      <c r="E415" s="3">
        <f>IF(C415="Data Error","Data Error",INDEX('[2]BAAL Adj Cap'!$CB$65:$CY$72,MONTH($B415),$A415+1))</f>
        <v>0</v>
      </c>
      <c r="F415" s="3"/>
      <c r="G415" s="31">
        <f t="shared" si="24"/>
        <v>0</v>
      </c>
      <c r="H415" s="31"/>
      <c r="I415" s="23">
        <f t="shared" si="25"/>
        <v>0</v>
      </c>
      <c r="J415" s="23"/>
      <c r="K415" s="7">
        <f t="shared" si="26"/>
        <v>0</v>
      </c>
      <c r="M415" s="20">
        <f>IF(C415="Data Error","Data Error",IF(C415&lt;=K415,0,1-IFERROR(INDEX(BAAL!$C:$D,MATCH(ROUNDUP(C415-K415,0),BAAL!$B:$B,0),MATCH(LEFT(M$2,4),BAAL!$C$2:$D$2,0)),0)))</f>
        <v>0</v>
      </c>
      <c r="N415" s="20"/>
      <c r="O415" s="26"/>
      <c r="P415" s="26"/>
      <c r="Q415" s="6">
        <f t="shared" si="27"/>
        <v>1</v>
      </c>
      <c r="R415" s="20"/>
    </row>
    <row r="416" spans="1:18" x14ac:dyDescent="0.25">
      <c r="A416" s="6">
        <v>5</v>
      </c>
      <c r="B416" s="4">
        <v>42387.208333333336</v>
      </c>
      <c r="C416" s="2">
        <f>IF([2]Analysis!AG416="Data Error","Data Error",[2]Analysis!AI416*C$1)</f>
        <v>0</v>
      </c>
      <c r="D416" s="2"/>
      <c r="E416" s="3">
        <f>IF(C416="Data Error","Data Error",INDEX('[2]BAAL Adj Cap'!$CB$65:$CY$72,MONTH($B416),$A416+1))</f>
        <v>0</v>
      </c>
      <c r="F416" s="3"/>
      <c r="G416" s="31">
        <f t="shared" si="24"/>
        <v>0</v>
      </c>
      <c r="H416" s="31"/>
      <c r="I416" s="23">
        <f t="shared" si="25"/>
        <v>0</v>
      </c>
      <c r="J416" s="23"/>
      <c r="K416" s="7">
        <f t="shared" si="26"/>
        <v>0</v>
      </c>
      <c r="M416" s="20">
        <f>IF(C416="Data Error","Data Error",IF(C416&lt;=K416,0,1-IFERROR(INDEX(BAAL!$C:$D,MATCH(ROUNDUP(C416-K416,0),BAAL!$B:$B,0),MATCH(LEFT(M$2,4),BAAL!$C$2:$D$2,0)),0)))</f>
        <v>0</v>
      </c>
      <c r="N416" s="20"/>
      <c r="O416" s="26"/>
      <c r="P416" s="26"/>
      <c r="Q416" s="6">
        <f t="shared" si="27"/>
        <v>1</v>
      </c>
      <c r="R416" s="20"/>
    </row>
    <row r="417" spans="1:18" x14ac:dyDescent="0.25">
      <c r="A417" s="6">
        <v>6</v>
      </c>
      <c r="B417" s="4">
        <v>42387.25</v>
      </c>
      <c r="C417" s="2">
        <f>IF([2]Analysis!AG417="Data Error","Data Error",[2]Analysis!AI417*C$1)</f>
        <v>5.5470995104223965E-2</v>
      </c>
      <c r="D417" s="2"/>
      <c r="E417" s="3">
        <f>IF(C417="Data Error","Data Error",INDEX('[2]BAAL Adj Cap'!$CB$65:$CY$72,MONTH($B417),$A417+1))</f>
        <v>4.4999999999999998E-2</v>
      </c>
      <c r="F417" s="3"/>
      <c r="G417" s="31">
        <f t="shared" si="24"/>
        <v>5.794529004895776</v>
      </c>
      <c r="H417" s="31"/>
      <c r="I417" s="23">
        <f t="shared" si="25"/>
        <v>4.4999999999999998E-2</v>
      </c>
      <c r="J417" s="23"/>
      <c r="K417" s="7">
        <f t="shared" si="26"/>
        <v>5.85</v>
      </c>
      <c r="M417" s="20">
        <f>IF(C417="Data Error","Data Error",IF(C417&lt;=K417,0,1-IFERROR(INDEX(BAAL!$C:$D,MATCH(ROUNDUP(C417-K417,0),BAAL!$B:$B,0),MATCH(LEFT(M$2,4),BAAL!$C$2:$D$2,0)),0)))</f>
        <v>0</v>
      </c>
      <c r="N417" s="20"/>
      <c r="O417" s="26"/>
      <c r="P417" s="26"/>
      <c r="Q417" s="6">
        <f t="shared" si="27"/>
        <v>1</v>
      </c>
      <c r="R417" s="20"/>
    </row>
    <row r="418" spans="1:18" x14ac:dyDescent="0.25">
      <c r="A418" s="6">
        <v>7</v>
      </c>
      <c r="B418" s="4">
        <v>42387.291666666664</v>
      </c>
      <c r="C418" s="2">
        <f>IF([2]Analysis!AG418="Data Error","Data Error",[2]Analysis!AI418*C$1)</f>
        <v>0</v>
      </c>
      <c r="D418" s="2"/>
      <c r="E418" s="3">
        <f>IF(C418="Data Error","Data Error",INDEX('[2]BAAL Adj Cap'!$CB$65:$CY$72,MONTH($B418),$A418+1))</f>
        <v>0.28874999999999995</v>
      </c>
      <c r="F418" s="3"/>
      <c r="G418" s="31">
        <f t="shared" si="24"/>
        <v>37.537499999999994</v>
      </c>
      <c r="H418" s="31"/>
      <c r="I418" s="23">
        <f t="shared" si="25"/>
        <v>0.28874999999999995</v>
      </c>
      <c r="J418" s="23"/>
      <c r="K418" s="7">
        <f t="shared" si="26"/>
        <v>28.990000000000009</v>
      </c>
      <c r="M418" s="20">
        <f>IF(C418="Data Error","Data Error",IF(C418&lt;=K418,0,1-IFERROR(INDEX(BAAL!$C:$D,MATCH(ROUNDUP(C418-K418,0),BAAL!$B:$B,0),MATCH(LEFT(M$2,4),BAAL!$C$2:$D$2,0)),0)))</f>
        <v>0</v>
      </c>
      <c r="N418" s="20"/>
      <c r="O418" s="26"/>
      <c r="P418" s="26"/>
      <c r="Q418" s="6">
        <f t="shared" si="27"/>
        <v>1</v>
      </c>
      <c r="R418" s="20"/>
    </row>
    <row r="419" spans="1:18" x14ac:dyDescent="0.25">
      <c r="A419" s="6">
        <v>8</v>
      </c>
      <c r="B419" s="4">
        <v>42387.333333333336</v>
      </c>
      <c r="C419" s="2">
        <f>IF([2]Analysis!AG419="Data Error","Data Error",[2]Analysis!AI419*C$1)</f>
        <v>0.78113843492983481</v>
      </c>
      <c r="D419" s="2"/>
      <c r="E419" s="3">
        <f>IF(C419="Data Error","Data Error",INDEX('[2]BAAL Adj Cap'!$CB$65:$CY$72,MONTH($B419),$A419+1))</f>
        <v>0.72</v>
      </c>
      <c r="F419" s="3"/>
      <c r="G419" s="31">
        <f t="shared" si="24"/>
        <v>92.818861565070165</v>
      </c>
      <c r="H419" s="31"/>
      <c r="I419" s="23">
        <f t="shared" si="25"/>
        <v>0.72</v>
      </c>
      <c r="J419" s="23"/>
      <c r="K419" s="7">
        <f t="shared" si="26"/>
        <v>28.990000000000009</v>
      </c>
      <c r="M419" s="20">
        <f>IF(C419="Data Error","Data Error",IF(C419&lt;=K419,0,1-IFERROR(INDEX(BAAL!$C:$D,MATCH(ROUNDUP(C419-K419,0),BAAL!$B:$B,0),MATCH(LEFT(M$2,4),BAAL!$C$2:$D$2,0)),0)))</f>
        <v>0</v>
      </c>
      <c r="N419" s="20"/>
      <c r="O419" s="26"/>
      <c r="P419" s="26"/>
      <c r="Q419" s="6">
        <f t="shared" si="27"/>
        <v>1</v>
      </c>
      <c r="R419" s="20"/>
    </row>
    <row r="420" spans="1:18" x14ac:dyDescent="0.25">
      <c r="A420" s="6">
        <v>9</v>
      </c>
      <c r="B420" s="4">
        <v>42387.375</v>
      </c>
      <c r="C420" s="2">
        <f>IF([2]Analysis!AG420="Data Error","Data Error",[2]Analysis!AI420*C$1)</f>
        <v>0.35774206621697457</v>
      </c>
      <c r="D420" s="2"/>
      <c r="E420" s="3">
        <f>IF(C420="Data Error","Data Error",INDEX('[2]BAAL Adj Cap'!$CB$65:$CY$72,MONTH($B420),$A420+1))</f>
        <v>0.97</v>
      </c>
      <c r="F420" s="3"/>
      <c r="G420" s="31">
        <f t="shared" si="24"/>
        <v>125.74225793378302</v>
      </c>
      <c r="H420" s="31"/>
      <c r="I420" s="23">
        <f t="shared" si="25"/>
        <v>0.97</v>
      </c>
      <c r="J420" s="23"/>
      <c r="K420" s="7">
        <f t="shared" si="26"/>
        <v>28.990000000000009</v>
      </c>
      <c r="M420" s="20">
        <f>IF(C420="Data Error","Data Error",IF(C420&lt;=K420,0,1-IFERROR(INDEX(BAAL!$C:$D,MATCH(ROUNDUP(C420-K420,0),BAAL!$B:$B,0),MATCH(LEFT(M$2,4),BAAL!$C$2:$D$2,0)),0)))</f>
        <v>0</v>
      </c>
      <c r="N420" s="20"/>
      <c r="O420" s="26"/>
      <c r="P420" s="26"/>
      <c r="Q420" s="6">
        <f t="shared" si="27"/>
        <v>1</v>
      </c>
      <c r="R420" s="20"/>
    </row>
    <row r="421" spans="1:18" x14ac:dyDescent="0.25">
      <c r="A421" s="6">
        <v>10</v>
      </c>
      <c r="B421" s="4">
        <v>42387.416666666664</v>
      </c>
      <c r="C421" s="2">
        <f>IF([2]Analysis!AG421="Data Error","Data Error",[2]Analysis!AI421*C$1)</f>
        <v>0</v>
      </c>
      <c r="D421" s="2"/>
      <c r="E421" s="3">
        <f>IF(C421="Data Error","Data Error",INDEX('[2]BAAL Adj Cap'!$CB$65:$CY$72,MONTH($B421),$A421+1))</f>
        <v>0.91374999999999995</v>
      </c>
      <c r="F421" s="3"/>
      <c r="G421" s="31">
        <f t="shared" si="24"/>
        <v>118.78749999999999</v>
      </c>
      <c r="H421" s="31"/>
      <c r="I421" s="23">
        <f t="shared" si="25"/>
        <v>0.91374999999999995</v>
      </c>
      <c r="J421" s="23"/>
      <c r="K421" s="7">
        <f t="shared" si="26"/>
        <v>28.990000000000009</v>
      </c>
      <c r="M421" s="20">
        <f>IF(C421="Data Error","Data Error",IF(C421&lt;=K421,0,1-IFERROR(INDEX(BAAL!$C:$D,MATCH(ROUNDUP(C421-K421,0),BAAL!$B:$B,0),MATCH(LEFT(M$2,4),BAAL!$C$2:$D$2,0)),0)))</f>
        <v>0</v>
      </c>
      <c r="N421" s="20"/>
      <c r="O421" s="26"/>
      <c r="P421" s="26"/>
      <c r="Q421" s="6">
        <f t="shared" si="27"/>
        <v>1</v>
      </c>
      <c r="R421" s="20"/>
    </row>
    <row r="422" spans="1:18" x14ac:dyDescent="0.25">
      <c r="A422" s="6">
        <v>11</v>
      </c>
      <c r="B422" s="4">
        <v>42387.458333333336</v>
      </c>
      <c r="C422" s="2">
        <f>IF([2]Analysis!AG422="Data Error","Data Error",[2]Analysis!AI422*C$1)</f>
        <v>2.6031473494565573</v>
      </c>
      <c r="D422" s="2"/>
      <c r="E422" s="3">
        <f>IF(C422="Data Error","Data Error",INDEX('[2]BAAL Adj Cap'!$CB$65:$CY$72,MONTH($B422),$A422+1))</f>
        <v>0.84250000000000003</v>
      </c>
      <c r="F422" s="3"/>
      <c r="G422" s="31">
        <f t="shared" si="24"/>
        <v>106.92185265054344</v>
      </c>
      <c r="H422" s="31"/>
      <c r="I422" s="23">
        <f t="shared" si="25"/>
        <v>0.84250000000000003</v>
      </c>
      <c r="J422" s="23"/>
      <c r="K422" s="7">
        <f t="shared" si="26"/>
        <v>28.990000000000009</v>
      </c>
      <c r="M422" s="20">
        <f>IF(C422="Data Error","Data Error",IF(C422&lt;=K422,0,1-IFERROR(INDEX(BAAL!$C:$D,MATCH(ROUNDUP(C422-K422,0),BAAL!$B:$B,0),MATCH(LEFT(M$2,4),BAAL!$C$2:$D$2,0)),0)))</f>
        <v>0</v>
      </c>
      <c r="N422" s="20"/>
      <c r="O422" s="26"/>
      <c r="P422" s="26"/>
      <c r="Q422" s="6">
        <f t="shared" si="27"/>
        <v>1</v>
      </c>
      <c r="R422" s="20"/>
    </row>
    <row r="423" spans="1:18" x14ac:dyDescent="0.25">
      <c r="A423" s="6">
        <v>12</v>
      </c>
      <c r="B423" s="4">
        <v>42387.5</v>
      </c>
      <c r="C423" s="2">
        <f>IF([2]Analysis!AG423="Data Error","Data Error",[2]Analysis!AI423*C$1)</f>
        <v>8.8063789359701516</v>
      </c>
      <c r="D423" s="2"/>
      <c r="E423" s="3">
        <f>IF(C423="Data Error","Data Error",INDEX('[2]BAAL Adj Cap'!$CB$65:$CY$72,MONTH($B423),$A423+1))</f>
        <v>0.89124999999999999</v>
      </c>
      <c r="F423" s="3"/>
      <c r="G423" s="31">
        <f t="shared" si="24"/>
        <v>107.05612106402984</v>
      </c>
      <c r="H423" s="31"/>
      <c r="I423" s="23">
        <f t="shared" si="25"/>
        <v>0.89124999999999999</v>
      </c>
      <c r="J423" s="23"/>
      <c r="K423" s="7">
        <f t="shared" si="26"/>
        <v>28.990000000000009</v>
      </c>
      <c r="M423" s="20">
        <f>IF(C423="Data Error","Data Error",IF(C423&lt;=K423,0,1-IFERROR(INDEX(BAAL!$C:$D,MATCH(ROUNDUP(C423-K423,0),BAAL!$B:$B,0),MATCH(LEFT(M$2,4),BAAL!$C$2:$D$2,0)),0)))</f>
        <v>0</v>
      </c>
      <c r="N423" s="20"/>
      <c r="O423" s="26"/>
      <c r="P423" s="26"/>
      <c r="Q423" s="6">
        <f t="shared" si="27"/>
        <v>1</v>
      </c>
      <c r="R423" s="20"/>
    </row>
    <row r="424" spans="1:18" x14ac:dyDescent="0.25">
      <c r="A424" s="6">
        <v>13</v>
      </c>
      <c r="B424" s="4">
        <v>42387.541666666664</v>
      </c>
      <c r="C424" s="2">
        <f>IF([2]Analysis!AG424="Data Error","Data Error",[2]Analysis!AI424*C$1)</f>
        <v>18.559673108230175</v>
      </c>
      <c r="D424" s="2"/>
      <c r="E424" s="3">
        <f>IF(C424="Data Error","Data Error",INDEX('[2]BAAL Adj Cap'!$CB$65:$CY$72,MONTH($B424),$A424+1))</f>
        <v>0.96</v>
      </c>
      <c r="F424" s="3"/>
      <c r="G424" s="31">
        <f t="shared" si="24"/>
        <v>106.24032689176983</v>
      </c>
      <c r="H424" s="31"/>
      <c r="I424" s="23">
        <f t="shared" si="25"/>
        <v>0.96</v>
      </c>
      <c r="J424" s="23"/>
      <c r="K424" s="7">
        <f t="shared" si="26"/>
        <v>28.990000000000009</v>
      </c>
      <c r="M424" s="20">
        <f>IF(C424="Data Error","Data Error",IF(C424&lt;=K424,0,1-IFERROR(INDEX(BAAL!$C:$D,MATCH(ROUNDUP(C424-K424,0),BAAL!$B:$B,0),MATCH(LEFT(M$2,4),BAAL!$C$2:$D$2,0)),0)))</f>
        <v>0</v>
      </c>
      <c r="N424" s="20"/>
      <c r="O424" s="26"/>
      <c r="P424" s="26"/>
      <c r="Q424" s="6">
        <f t="shared" si="27"/>
        <v>1</v>
      </c>
      <c r="R424" s="20"/>
    </row>
    <row r="425" spans="1:18" x14ac:dyDescent="0.25">
      <c r="A425" s="6">
        <v>14</v>
      </c>
      <c r="B425" s="4">
        <v>42387.583333333336</v>
      </c>
      <c r="C425" s="2">
        <f>IF([2]Analysis!AG425="Data Error","Data Error",[2]Analysis!AI425*C$1)</f>
        <v>15.788529646492959</v>
      </c>
      <c r="D425" s="2"/>
      <c r="E425" s="3">
        <f>IF(C425="Data Error","Data Error",INDEX('[2]BAAL Adj Cap'!$CB$65:$CY$72,MONTH($B425),$A425+1))</f>
        <v>0.91625000000000001</v>
      </c>
      <c r="F425" s="3"/>
      <c r="G425" s="31">
        <f t="shared" si="24"/>
        <v>103.32397035350704</v>
      </c>
      <c r="H425" s="31"/>
      <c r="I425" s="23">
        <f t="shared" si="25"/>
        <v>0.91625000000000001</v>
      </c>
      <c r="J425" s="23"/>
      <c r="K425" s="7">
        <f t="shared" si="26"/>
        <v>28.990000000000009</v>
      </c>
      <c r="M425" s="20">
        <f>IF(C425="Data Error","Data Error",IF(C425&lt;=K425,0,1-IFERROR(INDEX(BAAL!$C:$D,MATCH(ROUNDUP(C425-K425,0),BAAL!$B:$B,0),MATCH(LEFT(M$2,4),BAAL!$C$2:$D$2,0)),0)))</f>
        <v>0</v>
      </c>
      <c r="N425" s="20"/>
      <c r="O425" s="26"/>
      <c r="P425" s="26"/>
      <c r="Q425" s="6">
        <f t="shared" si="27"/>
        <v>1</v>
      </c>
      <c r="R425" s="20"/>
    </row>
    <row r="426" spans="1:18" x14ac:dyDescent="0.25">
      <c r="A426" s="6">
        <v>15</v>
      </c>
      <c r="B426" s="4">
        <v>42387.625</v>
      </c>
      <c r="C426" s="2">
        <f>IF([2]Analysis!AG426="Data Error","Data Error",[2]Analysis!AI426*C$1)</f>
        <v>4.4903859896943361</v>
      </c>
      <c r="D426" s="2"/>
      <c r="E426" s="3">
        <f>IF(C426="Data Error","Data Error",INDEX('[2]BAAL Adj Cap'!$CB$65:$CY$72,MONTH($B426),$A426+1))</f>
        <v>0.75875000000000004</v>
      </c>
      <c r="F426" s="3"/>
      <c r="G426" s="31">
        <f t="shared" si="24"/>
        <v>94.147114010305671</v>
      </c>
      <c r="H426" s="31"/>
      <c r="I426" s="23">
        <f t="shared" si="25"/>
        <v>0.75875000000000004</v>
      </c>
      <c r="J426" s="23"/>
      <c r="K426" s="7">
        <f t="shared" si="26"/>
        <v>28.990000000000009</v>
      </c>
      <c r="M426" s="20">
        <f>IF(C426="Data Error","Data Error",IF(C426&lt;=K426,0,1-IFERROR(INDEX(BAAL!$C:$D,MATCH(ROUNDUP(C426-K426,0),BAAL!$B:$B,0),MATCH(LEFT(M$2,4),BAAL!$C$2:$D$2,0)),0)))</f>
        <v>0</v>
      </c>
      <c r="N426" s="20"/>
      <c r="O426" s="26"/>
      <c r="P426" s="26"/>
      <c r="Q426" s="6">
        <f t="shared" si="27"/>
        <v>1</v>
      </c>
      <c r="R426" s="20"/>
    </row>
    <row r="427" spans="1:18" x14ac:dyDescent="0.25">
      <c r="A427" s="6">
        <v>16</v>
      </c>
      <c r="B427" s="4">
        <v>42387.666666666664</v>
      </c>
      <c r="C427" s="2">
        <f>IF([2]Analysis!AG427="Data Error","Data Error",[2]Analysis!AI427*C$1)</f>
        <v>4.536255762427702</v>
      </c>
      <c r="D427" s="2"/>
      <c r="E427" s="3">
        <f>IF(C427="Data Error","Data Error",INDEX('[2]BAAL Adj Cap'!$CB$65:$CY$72,MONTH($B427),$A427+1))</f>
        <v>0.35499999999999998</v>
      </c>
      <c r="F427" s="3"/>
      <c r="G427" s="31">
        <f t="shared" si="24"/>
        <v>41.613744237572298</v>
      </c>
      <c r="H427" s="31"/>
      <c r="I427" s="23">
        <f t="shared" si="25"/>
        <v>0.35499999999999998</v>
      </c>
      <c r="J427" s="23"/>
      <c r="K427" s="7">
        <f t="shared" si="26"/>
        <v>28.990000000000009</v>
      </c>
      <c r="M427" s="20">
        <f>IF(C427="Data Error","Data Error",IF(C427&lt;=K427,0,1-IFERROR(INDEX(BAAL!$C:$D,MATCH(ROUNDUP(C427-K427,0),BAAL!$B:$B,0),MATCH(LEFT(M$2,4),BAAL!$C$2:$D$2,0)),0)))</f>
        <v>0</v>
      </c>
      <c r="N427" s="20"/>
      <c r="O427" s="26"/>
      <c r="P427" s="26"/>
      <c r="Q427" s="6">
        <f t="shared" si="27"/>
        <v>1</v>
      </c>
      <c r="R427" s="20"/>
    </row>
    <row r="428" spans="1:18" x14ac:dyDescent="0.25">
      <c r="A428" s="6">
        <v>17</v>
      </c>
      <c r="B428" s="4">
        <v>42387.708333333336</v>
      </c>
      <c r="C428" s="2">
        <f>IF([2]Analysis!AG428="Data Error","Data Error",[2]Analysis!AI428*C$1)</f>
        <v>0.51164346811078143</v>
      </c>
      <c r="D428" s="2"/>
      <c r="E428" s="3">
        <f>IF(C428="Data Error","Data Error",INDEX('[2]BAAL Adj Cap'!$CB$65:$CY$72,MONTH($B428),$A428+1))</f>
        <v>0.06</v>
      </c>
      <c r="F428" s="3"/>
      <c r="G428" s="31">
        <f t="shared" si="24"/>
        <v>7.2883565318892183</v>
      </c>
      <c r="H428" s="31"/>
      <c r="I428" s="23">
        <f t="shared" si="25"/>
        <v>0.06</v>
      </c>
      <c r="J428" s="23"/>
      <c r="K428" s="7">
        <f t="shared" si="26"/>
        <v>7.8</v>
      </c>
      <c r="M428" s="20">
        <f>IF(C428="Data Error","Data Error",IF(C428&lt;=K428,0,1-IFERROR(INDEX(BAAL!$C:$D,MATCH(ROUNDUP(C428-K428,0),BAAL!$B:$B,0),MATCH(LEFT(M$2,4),BAAL!$C$2:$D$2,0)),0)))</f>
        <v>0</v>
      </c>
      <c r="N428" s="20"/>
      <c r="O428" s="26"/>
      <c r="P428" s="26"/>
      <c r="Q428" s="6">
        <f t="shared" si="27"/>
        <v>1</v>
      </c>
      <c r="R428" s="20"/>
    </row>
    <row r="429" spans="1:18" x14ac:dyDescent="0.25">
      <c r="A429" s="6">
        <v>18</v>
      </c>
      <c r="B429" s="4">
        <v>42387.75</v>
      </c>
      <c r="C429" s="2">
        <f>IF([2]Analysis!AG429="Data Error","Data Error",[2]Analysis!AI429*C$1)</f>
        <v>0</v>
      </c>
      <c r="D429" s="2"/>
      <c r="E429" s="3">
        <f>IF(C429="Data Error","Data Error",INDEX('[2]BAAL Adj Cap'!$CB$65:$CY$72,MONTH($B429),$A429+1))</f>
        <v>0</v>
      </c>
      <c r="F429" s="3"/>
      <c r="G429" s="31">
        <f t="shared" si="24"/>
        <v>0</v>
      </c>
      <c r="H429" s="31"/>
      <c r="I429" s="23">
        <f t="shared" si="25"/>
        <v>0</v>
      </c>
      <c r="J429" s="23"/>
      <c r="K429" s="7">
        <f t="shared" si="26"/>
        <v>0</v>
      </c>
      <c r="M429" s="20">
        <f>IF(C429="Data Error","Data Error",IF(C429&lt;=K429,0,1-IFERROR(INDEX(BAAL!$C:$D,MATCH(ROUNDUP(C429-K429,0),BAAL!$B:$B,0),MATCH(LEFT(M$2,4),BAAL!$C$2:$D$2,0)),0)))</f>
        <v>0</v>
      </c>
      <c r="N429" s="20"/>
      <c r="O429" s="26"/>
      <c r="P429" s="26"/>
      <c r="Q429" s="6">
        <f t="shared" si="27"/>
        <v>1</v>
      </c>
      <c r="R429" s="20"/>
    </row>
    <row r="430" spans="1:18" x14ac:dyDescent="0.25">
      <c r="A430" s="6">
        <v>19</v>
      </c>
      <c r="B430" s="4">
        <v>42387.791666666664</v>
      </c>
      <c r="C430" s="2">
        <f>IF([2]Analysis!AG430="Data Error","Data Error",[2]Analysis!AI430*C$1)</f>
        <v>0</v>
      </c>
      <c r="D430" s="2"/>
      <c r="E430" s="3">
        <f>IF(C430="Data Error","Data Error",INDEX('[2]BAAL Adj Cap'!$CB$65:$CY$72,MONTH($B430),$A430+1))</f>
        <v>0</v>
      </c>
      <c r="F430" s="3"/>
      <c r="G430" s="31">
        <f t="shared" si="24"/>
        <v>0</v>
      </c>
      <c r="H430" s="31"/>
      <c r="I430" s="23">
        <f t="shared" si="25"/>
        <v>0</v>
      </c>
      <c r="J430" s="23"/>
      <c r="K430" s="7">
        <f t="shared" si="26"/>
        <v>0</v>
      </c>
      <c r="M430" s="20">
        <f>IF(C430="Data Error","Data Error",IF(C430&lt;=K430,0,1-IFERROR(INDEX(BAAL!$C:$D,MATCH(ROUNDUP(C430-K430,0),BAAL!$B:$B,0),MATCH(LEFT(M$2,4),BAAL!$C$2:$D$2,0)),0)))</f>
        <v>0</v>
      </c>
      <c r="N430" s="20"/>
      <c r="O430" s="26"/>
      <c r="P430" s="26"/>
      <c r="Q430" s="6">
        <f t="shared" si="27"/>
        <v>1</v>
      </c>
      <c r="R430" s="20"/>
    </row>
    <row r="431" spans="1:18" x14ac:dyDescent="0.25">
      <c r="A431" s="6">
        <v>20</v>
      </c>
      <c r="B431" s="4">
        <v>42387.833333333336</v>
      </c>
      <c r="C431" s="2">
        <f>IF([2]Analysis!AG431="Data Error","Data Error",[2]Analysis!AI431*C$1)</f>
        <v>0</v>
      </c>
      <c r="D431" s="2"/>
      <c r="E431" s="3">
        <f>IF(C431="Data Error","Data Error",INDEX('[2]BAAL Adj Cap'!$CB$65:$CY$72,MONTH($B431),$A431+1))</f>
        <v>0</v>
      </c>
      <c r="F431" s="3"/>
      <c r="G431" s="31">
        <f t="shared" si="24"/>
        <v>0</v>
      </c>
      <c r="H431" s="31"/>
      <c r="I431" s="23">
        <f t="shared" si="25"/>
        <v>0</v>
      </c>
      <c r="J431" s="23"/>
      <c r="K431" s="7">
        <f t="shared" si="26"/>
        <v>0</v>
      </c>
      <c r="M431" s="20">
        <f>IF(C431="Data Error","Data Error",IF(C431&lt;=K431,0,1-IFERROR(INDEX(BAAL!$C:$D,MATCH(ROUNDUP(C431-K431,0),BAAL!$B:$B,0),MATCH(LEFT(M$2,4),BAAL!$C$2:$D$2,0)),0)))</f>
        <v>0</v>
      </c>
      <c r="N431" s="20"/>
      <c r="O431" s="26"/>
      <c r="P431" s="26"/>
      <c r="Q431" s="6">
        <f t="shared" si="27"/>
        <v>1</v>
      </c>
      <c r="R431" s="20"/>
    </row>
    <row r="432" spans="1:18" x14ac:dyDescent="0.25">
      <c r="A432" s="6">
        <v>21</v>
      </c>
      <c r="B432" s="4">
        <v>42387.875</v>
      </c>
      <c r="C432" s="2">
        <f>IF([2]Analysis!AG432="Data Error","Data Error",[2]Analysis!AI432*C$1)</f>
        <v>0</v>
      </c>
      <c r="D432" s="2"/>
      <c r="E432" s="3">
        <f>IF(C432="Data Error","Data Error",INDEX('[2]BAAL Adj Cap'!$CB$65:$CY$72,MONTH($B432),$A432+1))</f>
        <v>0</v>
      </c>
      <c r="F432" s="3"/>
      <c r="G432" s="31">
        <f t="shared" si="24"/>
        <v>0</v>
      </c>
      <c r="H432" s="31"/>
      <c r="I432" s="23">
        <f t="shared" si="25"/>
        <v>0</v>
      </c>
      <c r="J432" s="23"/>
      <c r="K432" s="7">
        <f t="shared" si="26"/>
        <v>0</v>
      </c>
      <c r="M432" s="20">
        <f>IF(C432="Data Error","Data Error",IF(C432&lt;=K432,0,1-IFERROR(INDEX(BAAL!$C:$D,MATCH(ROUNDUP(C432-K432,0),BAAL!$B:$B,0),MATCH(LEFT(M$2,4),BAAL!$C$2:$D$2,0)),0)))</f>
        <v>0</v>
      </c>
      <c r="N432" s="20"/>
      <c r="O432" s="26"/>
      <c r="P432" s="26"/>
      <c r="Q432" s="6">
        <f t="shared" si="27"/>
        <v>1</v>
      </c>
      <c r="R432" s="20"/>
    </row>
    <row r="433" spans="1:18" x14ac:dyDescent="0.25">
      <c r="A433" s="6">
        <v>22</v>
      </c>
      <c r="B433" s="4">
        <v>42387.916666666664</v>
      </c>
      <c r="C433" s="2">
        <f>IF([2]Analysis!AG433="Data Error","Data Error",[2]Analysis!AI433*C$1)</f>
        <v>0</v>
      </c>
      <c r="D433" s="2"/>
      <c r="E433" s="3">
        <f>IF(C433="Data Error","Data Error",INDEX('[2]BAAL Adj Cap'!$CB$65:$CY$72,MONTH($B433),$A433+1))</f>
        <v>0</v>
      </c>
      <c r="F433" s="3"/>
      <c r="G433" s="31">
        <f t="shared" si="24"/>
        <v>0</v>
      </c>
      <c r="H433" s="31"/>
      <c r="I433" s="23">
        <f t="shared" si="25"/>
        <v>0</v>
      </c>
      <c r="J433" s="23"/>
      <c r="K433" s="7">
        <f t="shared" si="26"/>
        <v>0</v>
      </c>
      <c r="M433" s="20">
        <f>IF(C433="Data Error","Data Error",IF(C433&lt;=K433,0,1-IFERROR(INDEX(BAAL!$C:$D,MATCH(ROUNDUP(C433-K433,0),BAAL!$B:$B,0),MATCH(LEFT(M$2,4),BAAL!$C$2:$D$2,0)),0)))</f>
        <v>0</v>
      </c>
      <c r="N433" s="20"/>
      <c r="O433" s="26"/>
      <c r="P433" s="26"/>
      <c r="Q433" s="6">
        <f t="shared" si="27"/>
        <v>1</v>
      </c>
      <c r="R433" s="20"/>
    </row>
    <row r="434" spans="1:18" x14ac:dyDescent="0.25">
      <c r="A434" s="6">
        <v>23</v>
      </c>
      <c r="B434" s="4">
        <v>42387.958333333336</v>
      </c>
      <c r="C434" s="2">
        <f>IF([2]Analysis!AG434="Data Error","Data Error",[2]Analysis!AI434*C$1)</f>
        <v>0</v>
      </c>
      <c r="D434" s="2"/>
      <c r="E434" s="3">
        <f>IF(C434="Data Error","Data Error",INDEX('[2]BAAL Adj Cap'!$CB$65:$CY$72,MONTH($B434),$A434+1))</f>
        <v>0</v>
      </c>
      <c r="F434" s="3"/>
      <c r="G434" s="31">
        <f t="shared" si="24"/>
        <v>0</v>
      </c>
      <c r="H434" s="31"/>
      <c r="I434" s="23">
        <f t="shared" si="25"/>
        <v>0</v>
      </c>
      <c r="J434" s="23"/>
      <c r="K434" s="7">
        <f t="shared" si="26"/>
        <v>0</v>
      </c>
      <c r="M434" s="20">
        <f>IF(C434="Data Error","Data Error",IF(C434&lt;=K434,0,1-IFERROR(INDEX(BAAL!$C:$D,MATCH(ROUNDUP(C434-K434,0),BAAL!$B:$B,0),MATCH(LEFT(M$2,4),BAAL!$C$2:$D$2,0)),0)))</f>
        <v>0</v>
      </c>
      <c r="N434" s="20"/>
      <c r="O434" s="26"/>
      <c r="P434" s="26"/>
      <c r="Q434" s="6">
        <f t="shared" si="27"/>
        <v>1</v>
      </c>
      <c r="R434" s="20"/>
    </row>
    <row r="435" spans="1:18" x14ac:dyDescent="0.25">
      <c r="A435" s="6">
        <v>0</v>
      </c>
      <c r="B435" s="1">
        <v>42388</v>
      </c>
      <c r="C435" s="2">
        <f>IF([2]Analysis!AG435="Data Error","Data Error",[2]Analysis!AI435*C$1)</f>
        <v>0</v>
      </c>
      <c r="D435" s="2"/>
      <c r="E435" s="3">
        <f>IF(C435="Data Error","Data Error",INDEX('[2]BAAL Adj Cap'!$CB$65:$CY$72,MONTH($B435),$A435+1))</f>
        <v>0</v>
      </c>
      <c r="F435" s="3"/>
      <c r="G435" s="31">
        <f t="shared" si="24"/>
        <v>0</v>
      </c>
      <c r="H435" s="31"/>
      <c r="I435" s="23">
        <f t="shared" si="25"/>
        <v>0</v>
      </c>
      <c r="J435" s="23"/>
      <c r="K435" s="7">
        <f t="shared" si="26"/>
        <v>0</v>
      </c>
      <c r="M435" s="20">
        <f>IF(C435="Data Error","Data Error",IF(C435&lt;=K435,0,1-IFERROR(INDEX(BAAL!$C:$D,MATCH(ROUNDUP(C435-K435,0),BAAL!$B:$B,0),MATCH(LEFT(M$2,4),BAAL!$C$2:$D$2,0)),0)))</f>
        <v>0</v>
      </c>
      <c r="N435" s="20"/>
      <c r="O435" s="26"/>
      <c r="P435" s="26"/>
      <c r="Q435" s="6">
        <f t="shared" si="27"/>
        <v>1</v>
      </c>
      <c r="R435" s="20"/>
    </row>
    <row r="436" spans="1:18" x14ac:dyDescent="0.25">
      <c r="A436" s="6">
        <v>1</v>
      </c>
      <c r="B436" s="4">
        <v>42388.041666666664</v>
      </c>
      <c r="C436" s="2">
        <f>IF([2]Analysis!AG436="Data Error","Data Error",[2]Analysis!AI436*C$1)</f>
        <v>0</v>
      </c>
      <c r="D436" s="2"/>
      <c r="E436" s="3">
        <f>IF(C436="Data Error","Data Error",INDEX('[2]BAAL Adj Cap'!$CB$65:$CY$72,MONTH($B436),$A436+1))</f>
        <v>0</v>
      </c>
      <c r="F436" s="3"/>
      <c r="G436" s="31">
        <f t="shared" si="24"/>
        <v>0</v>
      </c>
      <c r="H436" s="31"/>
      <c r="I436" s="23">
        <f t="shared" si="25"/>
        <v>0</v>
      </c>
      <c r="J436" s="23"/>
      <c r="K436" s="7">
        <f t="shared" si="26"/>
        <v>0</v>
      </c>
      <c r="M436" s="20">
        <f>IF(C436="Data Error","Data Error",IF(C436&lt;=K436,0,1-IFERROR(INDEX(BAAL!$C:$D,MATCH(ROUNDUP(C436-K436,0),BAAL!$B:$B,0),MATCH(LEFT(M$2,4),BAAL!$C$2:$D$2,0)),0)))</f>
        <v>0</v>
      </c>
      <c r="N436" s="20"/>
      <c r="O436" s="26"/>
      <c r="P436" s="26"/>
      <c r="Q436" s="6">
        <f t="shared" si="27"/>
        <v>1</v>
      </c>
      <c r="R436" s="20"/>
    </row>
    <row r="437" spans="1:18" x14ac:dyDescent="0.25">
      <c r="A437" s="6">
        <v>2</v>
      </c>
      <c r="B437" s="4">
        <v>42388.083333333336</v>
      </c>
      <c r="C437" s="2">
        <f>IF([2]Analysis!AG437="Data Error","Data Error",[2]Analysis!AI437*C$1)</f>
        <v>0</v>
      </c>
      <c r="D437" s="2"/>
      <c r="E437" s="3">
        <f>IF(C437="Data Error","Data Error",INDEX('[2]BAAL Adj Cap'!$CB$65:$CY$72,MONTH($B437),$A437+1))</f>
        <v>0</v>
      </c>
      <c r="F437" s="3"/>
      <c r="G437" s="31">
        <f t="shared" si="24"/>
        <v>0</v>
      </c>
      <c r="H437" s="31"/>
      <c r="I437" s="23">
        <f t="shared" si="25"/>
        <v>0</v>
      </c>
      <c r="J437" s="23"/>
      <c r="K437" s="7">
        <f t="shared" si="26"/>
        <v>0</v>
      </c>
      <c r="M437" s="20">
        <f>IF(C437="Data Error","Data Error",IF(C437&lt;=K437,0,1-IFERROR(INDEX(BAAL!$C:$D,MATCH(ROUNDUP(C437-K437,0),BAAL!$B:$B,0),MATCH(LEFT(M$2,4),BAAL!$C$2:$D$2,0)),0)))</f>
        <v>0</v>
      </c>
      <c r="N437" s="20"/>
      <c r="O437" s="26"/>
      <c r="P437" s="26"/>
      <c r="Q437" s="6">
        <f t="shared" si="27"/>
        <v>1</v>
      </c>
      <c r="R437" s="20"/>
    </row>
    <row r="438" spans="1:18" x14ac:dyDescent="0.25">
      <c r="A438" s="6">
        <v>3</v>
      </c>
      <c r="B438" s="4">
        <v>42388.125</v>
      </c>
      <c r="C438" s="2">
        <f>IF([2]Analysis!AG438="Data Error","Data Error",[2]Analysis!AI438*C$1)</f>
        <v>0</v>
      </c>
      <c r="D438" s="2"/>
      <c r="E438" s="3">
        <f>IF(C438="Data Error","Data Error",INDEX('[2]BAAL Adj Cap'!$CB$65:$CY$72,MONTH($B438),$A438+1))</f>
        <v>0</v>
      </c>
      <c r="F438" s="3"/>
      <c r="G438" s="31">
        <f t="shared" si="24"/>
        <v>0</v>
      </c>
      <c r="H438" s="31"/>
      <c r="I438" s="23">
        <f t="shared" si="25"/>
        <v>0</v>
      </c>
      <c r="J438" s="23"/>
      <c r="K438" s="7">
        <f t="shared" si="26"/>
        <v>0</v>
      </c>
      <c r="M438" s="20">
        <f>IF(C438="Data Error","Data Error",IF(C438&lt;=K438,0,1-IFERROR(INDEX(BAAL!$C:$D,MATCH(ROUNDUP(C438-K438,0),BAAL!$B:$B,0),MATCH(LEFT(M$2,4),BAAL!$C$2:$D$2,0)),0)))</f>
        <v>0</v>
      </c>
      <c r="N438" s="20"/>
      <c r="O438" s="26"/>
      <c r="P438" s="26"/>
      <c r="Q438" s="6">
        <f t="shared" si="27"/>
        <v>1</v>
      </c>
      <c r="R438" s="20"/>
    </row>
    <row r="439" spans="1:18" x14ac:dyDescent="0.25">
      <c r="A439" s="6">
        <v>4</v>
      </c>
      <c r="B439" s="4">
        <v>42388.166666666664</v>
      </c>
      <c r="C439" s="2">
        <f>IF([2]Analysis!AG439="Data Error","Data Error",[2]Analysis!AI439*C$1)</f>
        <v>0</v>
      </c>
      <c r="D439" s="2"/>
      <c r="E439" s="3">
        <f>IF(C439="Data Error","Data Error",INDEX('[2]BAAL Adj Cap'!$CB$65:$CY$72,MONTH($B439),$A439+1))</f>
        <v>0</v>
      </c>
      <c r="F439" s="3"/>
      <c r="G439" s="31">
        <f t="shared" si="24"/>
        <v>0</v>
      </c>
      <c r="H439" s="31"/>
      <c r="I439" s="23">
        <f t="shared" si="25"/>
        <v>0</v>
      </c>
      <c r="J439" s="23"/>
      <c r="K439" s="7">
        <f t="shared" si="26"/>
        <v>0</v>
      </c>
      <c r="M439" s="20">
        <f>IF(C439="Data Error","Data Error",IF(C439&lt;=K439,0,1-IFERROR(INDEX(BAAL!$C:$D,MATCH(ROUNDUP(C439-K439,0),BAAL!$B:$B,0),MATCH(LEFT(M$2,4),BAAL!$C$2:$D$2,0)),0)))</f>
        <v>0</v>
      </c>
      <c r="N439" s="20"/>
      <c r="O439" s="26"/>
      <c r="P439" s="26"/>
      <c r="Q439" s="6">
        <f t="shared" si="27"/>
        <v>1</v>
      </c>
      <c r="R439" s="20"/>
    </row>
    <row r="440" spans="1:18" x14ac:dyDescent="0.25">
      <c r="A440" s="6">
        <v>5</v>
      </c>
      <c r="B440" s="4">
        <v>42388.208333333336</v>
      </c>
      <c r="C440" s="2">
        <f>IF([2]Analysis!AG440="Data Error","Data Error",[2]Analysis!AI440*C$1)</f>
        <v>0</v>
      </c>
      <c r="D440" s="2"/>
      <c r="E440" s="3">
        <f>IF(C440="Data Error","Data Error",INDEX('[2]BAAL Adj Cap'!$CB$65:$CY$72,MONTH($B440),$A440+1))</f>
        <v>0</v>
      </c>
      <c r="F440" s="3"/>
      <c r="G440" s="31">
        <f t="shared" si="24"/>
        <v>0</v>
      </c>
      <c r="H440" s="31"/>
      <c r="I440" s="23">
        <f t="shared" si="25"/>
        <v>0</v>
      </c>
      <c r="J440" s="23"/>
      <c r="K440" s="7">
        <f t="shared" si="26"/>
        <v>0</v>
      </c>
      <c r="M440" s="20">
        <f>IF(C440="Data Error","Data Error",IF(C440&lt;=K440,0,1-IFERROR(INDEX(BAAL!$C:$D,MATCH(ROUNDUP(C440-K440,0),BAAL!$B:$B,0),MATCH(LEFT(M$2,4),BAAL!$C$2:$D$2,0)),0)))</f>
        <v>0</v>
      </c>
      <c r="N440" s="20"/>
      <c r="O440" s="26"/>
      <c r="P440" s="26"/>
      <c r="Q440" s="6">
        <f t="shared" si="27"/>
        <v>1</v>
      </c>
      <c r="R440" s="20"/>
    </row>
    <row r="441" spans="1:18" x14ac:dyDescent="0.25">
      <c r="A441" s="6">
        <v>6</v>
      </c>
      <c r="B441" s="4">
        <v>42388.25</v>
      </c>
      <c r="C441" s="2">
        <f>IF([2]Analysis!AG441="Data Error","Data Error",[2]Analysis!AI441*C$1)</f>
        <v>5.5470995104223965E-2</v>
      </c>
      <c r="D441" s="2"/>
      <c r="E441" s="3">
        <f>IF(C441="Data Error","Data Error",INDEX('[2]BAAL Adj Cap'!$CB$65:$CY$72,MONTH($B441),$A441+1))</f>
        <v>4.4999999999999998E-2</v>
      </c>
      <c r="F441" s="3"/>
      <c r="G441" s="31">
        <f t="shared" si="24"/>
        <v>5.794529004895776</v>
      </c>
      <c r="H441" s="31"/>
      <c r="I441" s="23">
        <f t="shared" si="25"/>
        <v>4.4999999999999998E-2</v>
      </c>
      <c r="J441" s="23"/>
      <c r="K441" s="7">
        <f t="shared" si="26"/>
        <v>5.85</v>
      </c>
      <c r="M441" s="20">
        <f>IF(C441="Data Error","Data Error",IF(C441&lt;=K441,0,1-IFERROR(INDEX(BAAL!$C:$D,MATCH(ROUNDUP(C441-K441,0),BAAL!$B:$B,0),MATCH(LEFT(M$2,4),BAAL!$C$2:$D$2,0)),0)))</f>
        <v>0</v>
      </c>
      <c r="N441" s="20"/>
      <c r="O441" s="26"/>
      <c r="P441" s="26"/>
      <c r="Q441" s="6">
        <f t="shared" si="27"/>
        <v>1</v>
      </c>
      <c r="R441" s="20"/>
    </row>
    <row r="442" spans="1:18" x14ac:dyDescent="0.25">
      <c r="A442" s="6">
        <v>7</v>
      </c>
      <c r="B442" s="4">
        <v>42388.291666666664</v>
      </c>
      <c r="C442" s="2">
        <f>IF([2]Analysis!AG442="Data Error","Data Error",[2]Analysis!AI442*C$1)</f>
        <v>4.6492036800866074</v>
      </c>
      <c r="D442" s="2"/>
      <c r="E442" s="3">
        <f>IF(C442="Data Error","Data Error",INDEX('[2]BAAL Adj Cap'!$CB$65:$CY$72,MONTH($B442),$A442+1))</f>
        <v>0.28874999999999995</v>
      </c>
      <c r="F442" s="3"/>
      <c r="G442" s="31">
        <f t="shared" si="24"/>
        <v>32.888296319913387</v>
      </c>
      <c r="H442" s="31"/>
      <c r="I442" s="23">
        <f t="shared" si="25"/>
        <v>0.28874999999999995</v>
      </c>
      <c r="J442" s="23"/>
      <c r="K442" s="7">
        <f t="shared" si="26"/>
        <v>28.990000000000009</v>
      </c>
      <c r="M442" s="20">
        <f>IF(C442="Data Error","Data Error",IF(C442&lt;=K442,0,1-IFERROR(INDEX(BAAL!$C:$D,MATCH(ROUNDUP(C442-K442,0),BAAL!$B:$B,0),MATCH(LEFT(M$2,4),BAAL!$C$2:$D$2,0)),0)))</f>
        <v>0</v>
      </c>
      <c r="N442" s="20"/>
      <c r="O442" s="26"/>
      <c r="P442" s="26"/>
      <c r="Q442" s="6">
        <f t="shared" si="27"/>
        <v>1</v>
      </c>
      <c r="R442" s="20"/>
    </row>
    <row r="443" spans="1:18" x14ac:dyDescent="0.25">
      <c r="A443" s="6">
        <v>8</v>
      </c>
      <c r="B443" s="4">
        <v>42388.333333333336</v>
      </c>
      <c r="C443" s="2">
        <f>IF([2]Analysis!AG443="Data Error","Data Error",[2]Analysis!AI443*C$1)</f>
        <v>3.7307763866111894</v>
      </c>
      <c r="D443" s="2"/>
      <c r="E443" s="3">
        <f>IF(C443="Data Error","Data Error",INDEX('[2]BAAL Adj Cap'!$CB$65:$CY$72,MONTH($B443),$A443+1))</f>
        <v>0.72</v>
      </c>
      <c r="F443" s="3"/>
      <c r="G443" s="31">
        <f t="shared" si="24"/>
        <v>89.869223613388812</v>
      </c>
      <c r="H443" s="31"/>
      <c r="I443" s="23">
        <f t="shared" si="25"/>
        <v>0.72</v>
      </c>
      <c r="J443" s="23"/>
      <c r="K443" s="7">
        <f t="shared" si="26"/>
        <v>28.990000000000009</v>
      </c>
      <c r="M443" s="20">
        <f>IF(C443="Data Error","Data Error",IF(C443&lt;=K443,0,1-IFERROR(INDEX(BAAL!$C:$D,MATCH(ROUNDUP(C443-K443,0),BAAL!$B:$B,0),MATCH(LEFT(M$2,4),BAAL!$C$2:$D$2,0)),0)))</f>
        <v>0</v>
      </c>
      <c r="N443" s="20"/>
      <c r="O443" s="26"/>
      <c r="P443" s="26"/>
      <c r="Q443" s="6">
        <f t="shared" si="27"/>
        <v>1</v>
      </c>
      <c r="R443" s="20"/>
    </row>
    <row r="444" spans="1:18" x14ac:dyDescent="0.25">
      <c r="A444" s="6">
        <v>9</v>
      </c>
      <c r="B444" s="4">
        <v>42388.375</v>
      </c>
      <c r="C444" s="2">
        <f>IF([2]Analysis!AG444="Data Error","Data Error",[2]Analysis!AI444*C$1)</f>
        <v>9.1937001762941186</v>
      </c>
      <c r="D444" s="2"/>
      <c r="E444" s="3">
        <f>IF(C444="Data Error","Data Error",INDEX('[2]BAAL Adj Cap'!$CB$65:$CY$72,MONTH($B444),$A444+1))</f>
        <v>0.97</v>
      </c>
      <c r="F444" s="3"/>
      <c r="G444" s="31">
        <f t="shared" si="24"/>
        <v>116.90629982370588</v>
      </c>
      <c r="H444" s="31"/>
      <c r="I444" s="23">
        <f t="shared" si="25"/>
        <v>0.97</v>
      </c>
      <c r="J444" s="23"/>
      <c r="K444" s="7">
        <f t="shared" si="26"/>
        <v>28.990000000000009</v>
      </c>
      <c r="M444" s="20">
        <f>IF(C444="Data Error","Data Error",IF(C444&lt;=K444,0,1-IFERROR(INDEX(BAAL!$C:$D,MATCH(ROUNDUP(C444-K444,0),BAAL!$B:$B,0),MATCH(LEFT(M$2,4),BAAL!$C$2:$D$2,0)),0)))</f>
        <v>0</v>
      </c>
      <c r="N444" s="20"/>
      <c r="O444" s="26"/>
      <c r="P444" s="26"/>
      <c r="Q444" s="6">
        <f t="shared" si="27"/>
        <v>1</v>
      </c>
      <c r="R444" s="20"/>
    </row>
    <row r="445" spans="1:18" x14ac:dyDescent="0.25">
      <c r="A445" s="6">
        <v>10</v>
      </c>
      <c r="B445" s="4">
        <v>42388.416666666664</v>
      </c>
      <c r="C445" s="2">
        <f>IF([2]Analysis!AG445="Data Error","Data Error",[2]Analysis!AI445*C$1)</f>
        <v>0.70294927270307284</v>
      </c>
      <c r="D445" s="2"/>
      <c r="E445" s="3">
        <f>IF(C445="Data Error","Data Error",INDEX('[2]BAAL Adj Cap'!$CB$65:$CY$72,MONTH($B445),$A445+1))</f>
        <v>0.91374999999999995</v>
      </c>
      <c r="F445" s="3"/>
      <c r="G445" s="31">
        <f t="shared" si="24"/>
        <v>118.08455072729691</v>
      </c>
      <c r="H445" s="31"/>
      <c r="I445" s="23">
        <f t="shared" si="25"/>
        <v>0.91374999999999995</v>
      </c>
      <c r="J445" s="23"/>
      <c r="K445" s="7">
        <f t="shared" si="26"/>
        <v>28.990000000000009</v>
      </c>
      <c r="M445" s="20">
        <f>IF(C445="Data Error","Data Error",IF(C445&lt;=K445,0,1-IFERROR(INDEX(BAAL!$C:$D,MATCH(ROUNDUP(C445-K445,0),BAAL!$B:$B,0),MATCH(LEFT(M$2,4),BAAL!$C$2:$D$2,0)),0)))</f>
        <v>0</v>
      </c>
      <c r="N445" s="20"/>
      <c r="O445" s="26"/>
      <c r="P445" s="26"/>
      <c r="Q445" s="6">
        <f t="shared" si="27"/>
        <v>1</v>
      </c>
      <c r="R445" s="20"/>
    </row>
    <row r="446" spans="1:18" x14ac:dyDescent="0.25">
      <c r="A446" s="6">
        <v>11</v>
      </c>
      <c r="B446" s="4">
        <v>42388.458333333336</v>
      </c>
      <c r="C446" s="2">
        <f>IF([2]Analysis!AG446="Data Error","Data Error",[2]Analysis!AI446*C$1)</f>
        <v>0.6584140099270418</v>
      </c>
      <c r="D446" s="2"/>
      <c r="E446" s="3">
        <f>IF(C446="Data Error","Data Error",INDEX('[2]BAAL Adj Cap'!$CB$65:$CY$72,MONTH($B446),$A446+1))</f>
        <v>0.84250000000000003</v>
      </c>
      <c r="F446" s="3"/>
      <c r="G446" s="31">
        <f t="shared" si="24"/>
        <v>108.86658599007296</v>
      </c>
      <c r="H446" s="31"/>
      <c r="I446" s="23">
        <f t="shared" si="25"/>
        <v>0.84250000000000003</v>
      </c>
      <c r="J446" s="23"/>
      <c r="K446" s="7">
        <f t="shared" si="26"/>
        <v>28.990000000000009</v>
      </c>
      <c r="M446" s="20">
        <f>IF(C446="Data Error","Data Error",IF(C446&lt;=K446,0,1-IFERROR(INDEX(BAAL!$C:$D,MATCH(ROUNDUP(C446-K446,0),BAAL!$B:$B,0),MATCH(LEFT(M$2,4),BAAL!$C$2:$D$2,0)),0)))</f>
        <v>0</v>
      </c>
      <c r="N446" s="20"/>
      <c r="O446" s="26"/>
      <c r="P446" s="26"/>
      <c r="Q446" s="6">
        <f t="shared" si="27"/>
        <v>1</v>
      </c>
      <c r="R446" s="20"/>
    </row>
    <row r="447" spans="1:18" x14ac:dyDescent="0.25">
      <c r="A447" s="6">
        <v>12</v>
      </c>
      <c r="B447" s="4">
        <v>42388.5</v>
      </c>
      <c r="C447" s="2">
        <f>IF([2]Analysis!AG447="Data Error","Data Error",[2]Analysis!AI447*C$1)</f>
        <v>23.425085664912586</v>
      </c>
      <c r="D447" s="2"/>
      <c r="E447" s="3">
        <f>IF(C447="Data Error","Data Error",INDEX('[2]BAAL Adj Cap'!$CB$65:$CY$72,MONTH($B447),$A447+1))</f>
        <v>0.89124999999999999</v>
      </c>
      <c r="F447" s="3"/>
      <c r="G447" s="31">
        <f t="shared" si="24"/>
        <v>92.437414335087411</v>
      </c>
      <c r="H447" s="31"/>
      <c r="I447" s="23">
        <f t="shared" si="25"/>
        <v>0.89124999999999999</v>
      </c>
      <c r="J447" s="23"/>
      <c r="K447" s="7">
        <f t="shared" si="26"/>
        <v>28.990000000000009</v>
      </c>
      <c r="M447" s="20">
        <f>IF(C447="Data Error","Data Error",IF(C447&lt;=K447,0,1-IFERROR(INDEX(BAAL!$C:$D,MATCH(ROUNDUP(C447-K447,0),BAAL!$B:$B,0),MATCH(LEFT(M$2,4),BAAL!$C$2:$D$2,0)),0)))</f>
        <v>0</v>
      </c>
      <c r="N447" s="20"/>
      <c r="O447" s="26"/>
      <c r="P447" s="26"/>
      <c r="Q447" s="6">
        <f t="shared" si="27"/>
        <v>1</v>
      </c>
      <c r="R447" s="20"/>
    </row>
    <row r="448" spans="1:18" x14ac:dyDescent="0.25">
      <c r="A448" s="6">
        <v>13</v>
      </c>
      <c r="B448" s="4">
        <v>42388.541666666664</v>
      </c>
      <c r="C448" s="2">
        <f>IF([2]Analysis!AG448="Data Error","Data Error",[2]Analysis!AI448*C$1)</f>
        <v>33.601473199659452</v>
      </c>
      <c r="D448" s="2"/>
      <c r="E448" s="3">
        <f>IF(C448="Data Error","Data Error",INDEX('[2]BAAL Adj Cap'!$CB$65:$CY$72,MONTH($B448),$A448+1))</f>
        <v>0.96</v>
      </c>
      <c r="F448" s="3"/>
      <c r="G448" s="31">
        <f t="shared" si="24"/>
        <v>91.198526800340545</v>
      </c>
      <c r="H448" s="31"/>
      <c r="I448" s="23">
        <f t="shared" si="25"/>
        <v>0.96</v>
      </c>
      <c r="J448" s="23"/>
      <c r="K448" s="7">
        <f t="shared" si="26"/>
        <v>28.990000000000009</v>
      </c>
      <c r="M448" s="20">
        <f>IF(C448="Data Error","Data Error",IF(C448&lt;=K448,0,1-IFERROR(INDEX(BAAL!$C:$D,MATCH(ROUNDUP(C448-K448,0),BAAL!$B:$B,0),MATCH(LEFT(M$2,4),BAAL!$C$2:$D$2,0)),0)))</f>
        <v>0</v>
      </c>
      <c r="N448" s="20"/>
      <c r="O448" s="26"/>
      <c r="P448" s="26"/>
      <c r="Q448" s="6">
        <f t="shared" si="27"/>
        <v>1</v>
      </c>
      <c r="R448" s="20"/>
    </row>
    <row r="449" spans="1:18" x14ac:dyDescent="0.25">
      <c r="A449" s="6">
        <v>14</v>
      </c>
      <c r="B449" s="4">
        <v>42388.583333333336</v>
      </c>
      <c r="C449" s="2">
        <f>IF([2]Analysis!AG449="Data Error","Data Error",[2]Analysis!AI449*C$1)</f>
        <v>58.933460440131341</v>
      </c>
      <c r="D449" s="2"/>
      <c r="E449" s="3">
        <f>IF(C449="Data Error","Data Error",INDEX('[2]BAAL Adj Cap'!$CB$65:$CY$72,MONTH($B449),$A449+1))</f>
        <v>0.91625000000000001</v>
      </c>
      <c r="F449" s="3"/>
      <c r="G449" s="31">
        <f t="shared" si="24"/>
        <v>60.179039559868656</v>
      </c>
      <c r="H449" s="31"/>
      <c r="I449" s="23">
        <f t="shared" si="25"/>
        <v>0.91625000000000001</v>
      </c>
      <c r="J449" s="23"/>
      <c r="K449" s="7">
        <f t="shared" si="26"/>
        <v>28.990000000000009</v>
      </c>
      <c r="M449" s="20">
        <f>IF(C449="Data Error","Data Error",IF(C449&lt;=K449,0,1-IFERROR(INDEX(BAAL!$C:$D,MATCH(ROUNDUP(C449-K449,0),BAAL!$B:$B,0),MATCH(LEFT(M$2,4),BAAL!$C$2:$D$2,0)),0)))</f>
        <v>6.0000000000000053E-3</v>
      </c>
      <c r="N449" s="20"/>
      <c r="O449" s="26"/>
      <c r="P449" s="26"/>
      <c r="Q449" s="6">
        <f t="shared" si="27"/>
        <v>1</v>
      </c>
      <c r="R449" s="20"/>
    </row>
    <row r="450" spans="1:18" x14ac:dyDescent="0.25">
      <c r="A450" s="6">
        <v>15</v>
      </c>
      <c r="B450" s="4">
        <v>42388.625</v>
      </c>
      <c r="C450" s="2">
        <f>IF([2]Analysis!AG450="Data Error","Data Error",[2]Analysis!AI450*C$1)</f>
        <v>23.921205634734882</v>
      </c>
      <c r="D450" s="2"/>
      <c r="E450" s="3">
        <f>IF(C450="Data Error","Data Error",INDEX('[2]BAAL Adj Cap'!$CB$65:$CY$72,MONTH($B450),$A450+1))</f>
        <v>0.75875000000000004</v>
      </c>
      <c r="F450" s="3"/>
      <c r="G450" s="31">
        <f t="shared" si="24"/>
        <v>74.716294365265128</v>
      </c>
      <c r="H450" s="31"/>
      <c r="I450" s="23">
        <f t="shared" si="25"/>
        <v>0.75875000000000004</v>
      </c>
      <c r="J450" s="23"/>
      <c r="K450" s="7">
        <f t="shared" si="26"/>
        <v>28.990000000000009</v>
      </c>
      <c r="M450" s="20">
        <f>IF(C450="Data Error","Data Error",IF(C450&lt;=K450,0,1-IFERROR(INDEX(BAAL!$C:$D,MATCH(ROUNDUP(C450-K450,0),BAAL!$B:$B,0),MATCH(LEFT(M$2,4),BAAL!$C$2:$D$2,0)),0)))</f>
        <v>0</v>
      </c>
      <c r="N450" s="20"/>
      <c r="O450" s="26"/>
      <c r="P450" s="26"/>
      <c r="Q450" s="6">
        <f t="shared" si="27"/>
        <v>1</v>
      </c>
      <c r="R450" s="20"/>
    </row>
    <row r="451" spans="1:18" x14ac:dyDescent="0.25">
      <c r="A451" s="6">
        <v>16</v>
      </c>
      <c r="B451" s="4">
        <v>42388.666666666664</v>
      </c>
      <c r="C451" s="2">
        <f>IF([2]Analysis!AG451="Data Error","Data Error",[2]Analysis!AI451*C$1)</f>
        <v>5.6470715355588998</v>
      </c>
      <c r="D451" s="2"/>
      <c r="E451" s="3">
        <f>IF(C451="Data Error","Data Error",INDEX('[2]BAAL Adj Cap'!$CB$65:$CY$72,MONTH($B451),$A451+1))</f>
        <v>0.35499999999999998</v>
      </c>
      <c r="F451" s="3"/>
      <c r="G451" s="31">
        <f t="shared" si="24"/>
        <v>40.502928464441098</v>
      </c>
      <c r="H451" s="31"/>
      <c r="I451" s="23">
        <f t="shared" si="25"/>
        <v>0.35499999999999998</v>
      </c>
      <c r="J451" s="23"/>
      <c r="K451" s="7">
        <f t="shared" si="26"/>
        <v>28.990000000000009</v>
      </c>
      <c r="M451" s="20">
        <f>IF(C451="Data Error","Data Error",IF(C451&lt;=K451,0,1-IFERROR(INDEX(BAAL!$C:$D,MATCH(ROUNDUP(C451-K451,0),BAAL!$B:$B,0),MATCH(LEFT(M$2,4),BAAL!$C$2:$D$2,0)),0)))</f>
        <v>0</v>
      </c>
      <c r="N451" s="20"/>
      <c r="O451" s="26"/>
      <c r="P451" s="26"/>
      <c r="Q451" s="6">
        <f t="shared" si="27"/>
        <v>1</v>
      </c>
      <c r="R451" s="20"/>
    </row>
    <row r="452" spans="1:18" x14ac:dyDescent="0.25">
      <c r="A452" s="6">
        <v>17</v>
      </c>
      <c r="B452" s="4">
        <v>42388.708333333336</v>
      </c>
      <c r="C452" s="2">
        <f>IF([2]Analysis!AG452="Data Error","Data Error",[2]Analysis!AI452*C$1)</f>
        <v>0.40659089139321425</v>
      </c>
      <c r="D452" s="2"/>
      <c r="E452" s="3">
        <f>IF(C452="Data Error","Data Error",INDEX('[2]BAAL Adj Cap'!$CB$65:$CY$72,MONTH($B452),$A452+1))</f>
        <v>0.06</v>
      </c>
      <c r="F452" s="3"/>
      <c r="G452" s="31">
        <f t="shared" ref="G452:G515" si="28">IF(C452="Data Error","Data Error",E452*E$1-C452)</f>
        <v>7.3934091086067859</v>
      </c>
      <c r="H452" s="31"/>
      <c r="I452" s="23">
        <f t="shared" ref="I452:I515" si="29">IF(E452="Data Error","Data Error",E452)</f>
        <v>0.06</v>
      </c>
      <c r="J452" s="23"/>
      <c r="K452" s="7">
        <f t="shared" ref="K452:K515" si="30">IF(C452="Data Error","Data Error",C$1*MAX(0,MIN(AF$9,E452*AF$10)))</f>
        <v>7.8</v>
      </c>
      <c r="M452" s="20">
        <f>IF(C452="Data Error","Data Error",IF(C452&lt;=K452,0,1-IFERROR(INDEX(BAAL!$C:$D,MATCH(ROUNDUP(C452-K452,0),BAAL!$B:$B,0),MATCH(LEFT(M$2,4),BAAL!$C$2:$D$2,0)),0)))</f>
        <v>0</v>
      </c>
      <c r="N452" s="20"/>
      <c r="O452" s="26"/>
      <c r="P452" s="26"/>
      <c r="Q452" s="6">
        <f t="shared" ref="Q452:Q515" si="31">MONTH(B452)</f>
        <v>1</v>
      </c>
      <c r="R452" s="20"/>
    </row>
    <row r="453" spans="1:18" x14ac:dyDescent="0.25">
      <c r="A453" s="6">
        <v>18</v>
      </c>
      <c r="B453" s="4">
        <v>42388.75</v>
      </c>
      <c r="C453" s="2">
        <f>IF([2]Analysis!AG453="Data Error","Data Error",[2]Analysis!AI453*C$1)</f>
        <v>0</v>
      </c>
      <c r="D453" s="2"/>
      <c r="E453" s="3">
        <f>IF(C453="Data Error","Data Error",INDEX('[2]BAAL Adj Cap'!$CB$65:$CY$72,MONTH($B453),$A453+1))</f>
        <v>0</v>
      </c>
      <c r="F453" s="3"/>
      <c r="G453" s="31">
        <f t="shared" si="28"/>
        <v>0</v>
      </c>
      <c r="H453" s="31"/>
      <c r="I453" s="23">
        <f t="shared" si="29"/>
        <v>0</v>
      </c>
      <c r="J453" s="23"/>
      <c r="K453" s="7">
        <f t="shared" si="30"/>
        <v>0</v>
      </c>
      <c r="M453" s="20">
        <f>IF(C453="Data Error","Data Error",IF(C453&lt;=K453,0,1-IFERROR(INDEX(BAAL!$C:$D,MATCH(ROUNDUP(C453-K453,0),BAAL!$B:$B,0),MATCH(LEFT(M$2,4),BAAL!$C$2:$D$2,0)),0)))</f>
        <v>0</v>
      </c>
      <c r="N453" s="20"/>
      <c r="O453" s="26"/>
      <c r="P453" s="26"/>
      <c r="Q453" s="6">
        <f t="shared" si="31"/>
        <v>1</v>
      </c>
      <c r="R453" s="20"/>
    </row>
    <row r="454" spans="1:18" x14ac:dyDescent="0.25">
      <c r="A454" s="6">
        <v>19</v>
      </c>
      <c r="B454" s="4">
        <v>42388.791666666664</v>
      </c>
      <c r="C454" s="2">
        <f>IF([2]Analysis!AG454="Data Error","Data Error",[2]Analysis!AI454*C$1)</f>
        <v>0</v>
      </c>
      <c r="D454" s="2"/>
      <c r="E454" s="3">
        <f>IF(C454="Data Error","Data Error",INDEX('[2]BAAL Adj Cap'!$CB$65:$CY$72,MONTH($B454),$A454+1))</f>
        <v>0</v>
      </c>
      <c r="F454" s="3"/>
      <c r="G454" s="31">
        <f t="shared" si="28"/>
        <v>0</v>
      </c>
      <c r="H454" s="31"/>
      <c r="I454" s="23">
        <f t="shared" si="29"/>
        <v>0</v>
      </c>
      <c r="J454" s="23"/>
      <c r="K454" s="7">
        <f t="shared" si="30"/>
        <v>0</v>
      </c>
      <c r="M454" s="20">
        <f>IF(C454="Data Error","Data Error",IF(C454&lt;=K454,0,1-IFERROR(INDEX(BAAL!$C:$D,MATCH(ROUNDUP(C454-K454,0),BAAL!$B:$B,0),MATCH(LEFT(M$2,4),BAAL!$C$2:$D$2,0)),0)))</f>
        <v>0</v>
      </c>
      <c r="N454" s="20"/>
      <c r="O454" s="26"/>
      <c r="P454" s="26"/>
      <c r="Q454" s="6">
        <f t="shared" si="31"/>
        <v>1</v>
      </c>
      <c r="R454" s="20"/>
    </row>
    <row r="455" spans="1:18" x14ac:dyDescent="0.25">
      <c r="A455" s="6">
        <v>20</v>
      </c>
      <c r="B455" s="4">
        <v>42388.833333333336</v>
      </c>
      <c r="C455" s="2">
        <f>IF([2]Analysis!AG455="Data Error","Data Error",[2]Analysis!AI455*C$1)</f>
        <v>0</v>
      </c>
      <c r="D455" s="2"/>
      <c r="E455" s="3">
        <f>IF(C455="Data Error","Data Error",INDEX('[2]BAAL Adj Cap'!$CB$65:$CY$72,MONTH($B455),$A455+1))</f>
        <v>0</v>
      </c>
      <c r="F455" s="3"/>
      <c r="G455" s="31">
        <f t="shared" si="28"/>
        <v>0</v>
      </c>
      <c r="H455" s="31"/>
      <c r="I455" s="23">
        <f t="shared" si="29"/>
        <v>0</v>
      </c>
      <c r="J455" s="23"/>
      <c r="K455" s="7">
        <f t="shared" si="30"/>
        <v>0</v>
      </c>
      <c r="M455" s="20">
        <f>IF(C455="Data Error","Data Error",IF(C455&lt;=K455,0,1-IFERROR(INDEX(BAAL!$C:$D,MATCH(ROUNDUP(C455-K455,0),BAAL!$B:$B,0),MATCH(LEFT(M$2,4),BAAL!$C$2:$D$2,0)),0)))</f>
        <v>0</v>
      </c>
      <c r="N455" s="20"/>
      <c r="O455" s="26"/>
      <c r="P455" s="26"/>
      <c r="Q455" s="6">
        <f t="shared" si="31"/>
        <v>1</v>
      </c>
      <c r="R455" s="20"/>
    </row>
    <row r="456" spans="1:18" x14ac:dyDescent="0.25">
      <c r="A456" s="6">
        <v>21</v>
      </c>
      <c r="B456" s="4">
        <v>42388.875</v>
      </c>
      <c r="C456" s="2">
        <f>IF([2]Analysis!AG456="Data Error","Data Error",[2]Analysis!AI456*C$1)</f>
        <v>0</v>
      </c>
      <c r="D456" s="2"/>
      <c r="E456" s="3">
        <f>IF(C456="Data Error","Data Error",INDEX('[2]BAAL Adj Cap'!$CB$65:$CY$72,MONTH($B456),$A456+1))</f>
        <v>0</v>
      </c>
      <c r="F456" s="3"/>
      <c r="G456" s="31">
        <f t="shared" si="28"/>
        <v>0</v>
      </c>
      <c r="H456" s="31"/>
      <c r="I456" s="23">
        <f t="shared" si="29"/>
        <v>0</v>
      </c>
      <c r="J456" s="23"/>
      <c r="K456" s="7">
        <f t="shared" si="30"/>
        <v>0</v>
      </c>
      <c r="M456" s="20">
        <f>IF(C456="Data Error","Data Error",IF(C456&lt;=K456,0,1-IFERROR(INDEX(BAAL!$C:$D,MATCH(ROUNDUP(C456-K456,0),BAAL!$B:$B,0),MATCH(LEFT(M$2,4),BAAL!$C$2:$D$2,0)),0)))</f>
        <v>0</v>
      </c>
      <c r="N456" s="20"/>
      <c r="O456" s="26"/>
      <c r="P456" s="26"/>
      <c r="Q456" s="6">
        <f t="shared" si="31"/>
        <v>1</v>
      </c>
      <c r="R456" s="20"/>
    </row>
    <row r="457" spans="1:18" x14ac:dyDescent="0.25">
      <c r="A457" s="6">
        <v>22</v>
      </c>
      <c r="B457" s="4">
        <v>42388.916666666664</v>
      </c>
      <c r="C457" s="2">
        <f>IF([2]Analysis!AG457="Data Error","Data Error",[2]Analysis!AI457*C$1)</f>
        <v>0</v>
      </c>
      <c r="D457" s="2"/>
      <c r="E457" s="3">
        <f>IF(C457="Data Error","Data Error",INDEX('[2]BAAL Adj Cap'!$CB$65:$CY$72,MONTH($B457),$A457+1))</f>
        <v>0</v>
      </c>
      <c r="F457" s="3"/>
      <c r="G457" s="31">
        <f t="shared" si="28"/>
        <v>0</v>
      </c>
      <c r="H457" s="31"/>
      <c r="I457" s="23">
        <f t="shared" si="29"/>
        <v>0</v>
      </c>
      <c r="J457" s="23"/>
      <c r="K457" s="7">
        <f t="shared" si="30"/>
        <v>0</v>
      </c>
      <c r="M457" s="20">
        <f>IF(C457="Data Error","Data Error",IF(C457&lt;=K457,0,1-IFERROR(INDEX(BAAL!$C:$D,MATCH(ROUNDUP(C457-K457,0),BAAL!$B:$B,0),MATCH(LEFT(M$2,4),BAAL!$C$2:$D$2,0)),0)))</f>
        <v>0</v>
      </c>
      <c r="N457" s="20"/>
      <c r="O457" s="26"/>
      <c r="P457" s="26"/>
      <c r="Q457" s="6">
        <f t="shared" si="31"/>
        <v>1</v>
      </c>
      <c r="R457" s="20"/>
    </row>
    <row r="458" spans="1:18" x14ac:dyDescent="0.25">
      <c r="A458" s="6">
        <v>23</v>
      </c>
      <c r="B458" s="4">
        <v>42388.958333333336</v>
      </c>
      <c r="C458" s="2">
        <f>IF([2]Analysis!AG458="Data Error","Data Error",[2]Analysis!AI458*C$1)</f>
        <v>0</v>
      </c>
      <c r="D458" s="2"/>
      <c r="E458" s="3">
        <f>IF(C458="Data Error","Data Error",INDEX('[2]BAAL Adj Cap'!$CB$65:$CY$72,MONTH($B458),$A458+1))</f>
        <v>0</v>
      </c>
      <c r="F458" s="3"/>
      <c r="G458" s="31">
        <f t="shared" si="28"/>
        <v>0</v>
      </c>
      <c r="H458" s="31"/>
      <c r="I458" s="23">
        <f t="shared" si="29"/>
        <v>0</v>
      </c>
      <c r="J458" s="23"/>
      <c r="K458" s="7">
        <f t="shared" si="30"/>
        <v>0</v>
      </c>
      <c r="M458" s="20">
        <f>IF(C458="Data Error","Data Error",IF(C458&lt;=K458,0,1-IFERROR(INDEX(BAAL!$C:$D,MATCH(ROUNDUP(C458-K458,0),BAAL!$B:$B,0),MATCH(LEFT(M$2,4),BAAL!$C$2:$D$2,0)),0)))</f>
        <v>0</v>
      </c>
      <c r="N458" s="20"/>
      <c r="O458" s="26"/>
      <c r="P458" s="26"/>
      <c r="Q458" s="6">
        <f t="shared" si="31"/>
        <v>1</v>
      </c>
      <c r="R458" s="20"/>
    </row>
    <row r="459" spans="1:18" x14ac:dyDescent="0.25">
      <c r="A459" s="6">
        <v>0</v>
      </c>
      <c r="B459" s="1">
        <v>42389</v>
      </c>
      <c r="C459" s="2">
        <f>IF([2]Analysis!AG459="Data Error","Data Error",[2]Analysis!AI459*C$1)</f>
        <v>0</v>
      </c>
      <c r="D459" s="2"/>
      <c r="E459" s="3">
        <f>IF(C459="Data Error","Data Error",INDEX('[2]BAAL Adj Cap'!$CB$65:$CY$72,MONTH($B459),$A459+1))</f>
        <v>0</v>
      </c>
      <c r="F459" s="3"/>
      <c r="G459" s="31">
        <f t="shared" si="28"/>
        <v>0</v>
      </c>
      <c r="H459" s="31"/>
      <c r="I459" s="23">
        <f t="shared" si="29"/>
        <v>0</v>
      </c>
      <c r="J459" s="23"/>
      <c r="K459" s="7">
        <f t="shared" si="30"/>
        <v>0</v>
      </c>
      <c r="M459" s="20">
        <f>IF(C459="Data Error","Data Error",IF(C459&lt;=K459,0,1-IFERROR(INDEX(BAAL!$C:$D,MATCH(ROUNDUP(C459-K459,0),BAAL!$B:$B,0),MATCH(LEFT(M$2,4),BAAL!$C$2:$D$2,0)),0)))</f>
        <v>0</v>
      </c>
      <c r="N459" s="20"/>
      <c r="O459" s="26"/>
      <c r="P459" s="26"/>
      <c r="Q459" s="6">
        <f t="shared" si="31"/>
        <v>1</v>
      </c>
      <c r="R459" s="20"/>
    </row>
    <row r="460" spans="1:18" x14ac:dyDescent="0.25">
      <c r="A460" s="6">
        <v>1</v>
      </c>
      <c r="B460" s="4">
        <v>42389.041666666664</v>
      </c>
      <c r="C460" s="2">
        <f>IF([2]Analysis!AG460="Data Error","Data Error",[2]Analysis!AI460*C$1)</f>
        <v>0</v>
      </c>
      <c r="D460" s="2"/>
      <c r="E460" s="3">
        <f>IF(C460="Data Error","Data Error",INDEX('[2]BAAL Adj Cap'!$CB$65:$CY$72,MONTH($B460),$A460+1))</f>
        <v>0</v>
      </c>
      <c r="F460" s="3"/>
      <c r="G460" s="31">
        <f t="shared" si="28"/>
        <v>0</v>
      </c>
      <c r="H460" s="31"/>
      <c r="I460" s="23">
        <f t="shared" si="29"/>
        <v>0</v>
      </c>
      <c r="J460" s="23"/>
      <c r="K460" s="7">
        <f t="shared" si="30"/>
        <v>0</v>
      </c>
      <c r="M460" s="20">
        <f>IF(C460="Data Error","Data Error",IF(C460&lt;=K460,0,1-IFERROR(INDEX(BAAL!$C:$D,MATCH(ROUNDUP(C460-K460,0),BAAL!$B:$B,0),MATCH(LEFT(M$2,4),BAAL!$C$2:$D$2,0)),0)))</f>
        <v>0</v>
      </c>
      <c r="N460" s="20"/>
      <c r="O460" s="26"/>
      <c r="P460" s="26"/>
      <c r="Q460" s="6">
        <f t="shared" si="31"/>
        <v>1</v>
      </c>
      <c r="R460" s="20"/>
    </row>
    <row r="461" spans="1:18" x14ac:dyDescent="0.25">
      <c r="A461" s="6">
        <v>2</v>
      </c>
      <c r="B461" s="4">
        <v>42389.083333333336</v>
      </c>
      <c r="C461" s="2">
        <f>IF([2]Analysis!AG461="Data Error","Data Error",[2]Analysis!AI461*C$1)</f>
        <v>0</v>
      </c>
      <c r="D461" s="2"/>
      <c r="E461" s="3">
        <f>IF(C461="Data Error","Data Error",INDEX('[2]BAAL Adj Cap'!$CB$65:$CY$72,MONTH($B461),$A461+1))</f>
        <v>0</v>
      </c>
      <c r="F461" s="3"/>
      <c r="G461" s="31">
        <f t="shared" si="28"/>
        <v>0</v>
      </c>
      <c r="H461" s="31"/>
      <c r="I461" s="23">
        <f t="shared" si="29"/>
        <v>0</v>
      </c>
      <c r="J461" s="23"/>
      <c r="K461" s="7">
        <f t="shared" si="30"/>
        <v>0</v>
      </c>
      <c r="M461" s="20">
        <f>IF(C461="Data Error","Data Error",IF(C461&lt;=K461,0,1-IFERROR(INDEX(BAAL!$C:$D,MATCH(ROUNDUP(C461-K461,0),BAAL!$B:$B,0),MATCH(LEFT(M$2,4),BAAL!$C$2:$D$2,0)),0)))</f>
        <v>0</v>
      </c>
      <c r="N461" s="20"/>
      <c r="O461" s="26"/>
      <c r="P461" s="26"/>
      <c r="Q461" s="6">
        <f t="shared" si="31"/>
        <v>1</v>
      </c>
      <c r="R461" s="20"/>
    </row>
    <row r="462" spans="1:18" x14ac:dyDescent="0.25">
      <c r="A462" s="6">
        <v>3</v>
      </c>
      <c r="B462" s="4">
        <v>42389.125</v>
      </c>
      <c r="C462" s="2">
        <f>IF([2]Analysis!AG462="Data Error","Data Error",[2]Analysis!AI462*C$1)</f>
        <v>0</v>
      </c>
      <c r="D462" s="2"/>
      <c r="E462" s="3">
        <f>IF(C462="Data Error","Data Error",INDEX('[2]BAAL Adj Cap'!$CB$65:$CY$72,MONTH($B462),$A462+1))</f>
        <v>0</v>
      </c>
      <c r="F462" s="3"/>
      <c r="G462" s="31">
        <f t="shared" si="28"/>
        <v>0</v>
      </c>
      <c r="H462" s="31"/>
      <c r="I462" s="23">
        <f t="shared" si="29"/>
        <v>0</v>
      </c>
      <c r="J462" s="23"/>
      <c r="K462" s="7">
        <f t="shared" si="30"/>
        <v>0</v>
      </c>
      <c r="M462" s="20">
        <f>IF(C462="Data Error","Data Error",IF(C462&lt;=K462,0,1-IFERROR(INDEX(BAAL!$C:$D,MATCH(ROUNDUP(C462-K462,0),BAAL!$B:$B,0),MATCH(LEFT(M$2,4),BAAL!$C$2:$D$2,0)),0)))</f>
        <v>0</v>
      </c>
      <c r="N462" s="20"/>
      <c r="O462" s="26"/>
      <c r="P462" s="26"/>
      <c r="Q462" s="6">
        <f t="shared" si="31"/>
        <v>1</v>
      </c>
      <c r="R462" s="20"/>
    </row>
    <row r="463" spans="1:18" x14ac:dyDescent="0.25">
      <c r="A463" s="6">
        <v>4</v>
      </c>
      <c r="B463" s="4">
        <v>42389.166666666664</v>
      </c>
      <c r="C463" s="2">
        <f>IF([2]Analysis!AG463="Data Error","Data Error",[2]Analysis!AI463*C$1)</f>
        <v>0</v>
      </c>
      <c r="D463" s="2"/>
      <c r="E463" s="3">
        <f>IF(C463="Data Error","Data Error",INDEX('[2]BAAL Adj Cap'!$CB$65:$CY$72,MONTH($B463),$A463+1))</f>
        <v>0</v>
      </c>
      <c r="F463" s="3"/>
      <c r="G463" s="31">
        <f t="shared" si="28"/>
        <v>0</v>
      </c>
      <c r="H463" s="31"/>
      <c r="I463" s="23">
        <f t="shared" si="29"/>
        <v>0</v>
      </c>
      <c r="J463" s="23"/>
      <c r="K463" s="7">
        <f t="shared" si="30"/>
        <v>0</v>
      </c>
      <c r="M463" s="20">
        <f>IF(C463="Data Error","Data Error",IF(C463&lt;=K463,0,1-IFERROR(INDEX(BAAL!$C:$D,MATCH(ROUNDUP(C463-K463,0),BAAL!$B:$B,0),MATCH(LEFT(M$2,4),BAAL!$C$2:$D$2,0)),0)))</f>
        <v>0</v>
      </c>
      <c r="N463" s="20"/>
      <c r="O463" s="26"/>
      <c r="P463" s="26"/>
      <c r="Q463" s="6">
        <f t="shared" si="31"/>
        <v>1</v>
      </c>
      <c r="R463" s="20"/>
    </row>
    <row r="464" spans="1:18" x14ac:dyDescent="0.25">
      <c r="A464" s="6">
        <v>5</v>
      </c>
      <c r="B464" s="4">
        <v>42389.208333333336</v>
      </c>
      <c r="C464" s="2">
        <f>IF([2]Analysis!AG464="Data Error","Data Error",[2]Analysis!AI464*C$1)</f>
        <v>0</v>
      </c>
      <c r="D464" s="2"/>
      <c r="E464" s="3">
        <f>IF(C464="Data Error","Data Error",INDEX('[2]BAAL Adj Cap'!$CB$65:$CY$72,MONTH($B464),$A464+1))</f>
        <v>0</v>
      </c>
      <c r="F464" s="3"/>
      <c r="G464" s="31">
        <f t="shared" si="28"/>
        <v>0</v>
      </c>
      <c r="H464" s="31"/>
      <c r="I464" s="23">
        <f t="shared" si="29"/>
        <v>0</v>
      </c>
      <c r="J464" s="23"/>
      <c r="K464" s="7">
        <f t="shared" si="30"/>
        <v>0</v>
      </c>
      <c r="M464" s="20">
        <f>IF(C464="Data Error","Data Error",IF(C464&lt;=K464,0,1-IFERROR(INDEX(BAAL!$C:$D,MATCH(ROUNDUP(C464-K464,0),BAAL!$B:$B,0),MATCH(LEFT(M$2,4),BAAL!$C$2:$D$2,0)),0)))</f>
        <v>0</v>
      </c>
      <c r="N464" s="20"/>
      <c r="O464" s="26"/>
      <c r="P464" s="26"/>
      <c r="Q464" s="6">
        <f t="shared" si="31"/>
        <v>1</v>
      </c>
      <c r="R464" s="20"/>
    </row>
    <row r="465" spans="1:18" x14ac:dyDescent="0.25">
      <c r="A465" s="6">
        <v>6</v>
      </c>
      <c r="B465" s="4">
        <v>42389.25</v>
      </c>
      <c r="C465" s="2">
        <f>IF([2]Analysis!AG465="Data Error","Data Error",[2]Analysis!AI465*C$1)</f>
        <v>5.5470995104223965E-2</v>
      </c>
      <c r="D465" s="2"/>
      <c r="E465" s="3">
        <f>IF(C465="Data Error","Data Error",INDEX('[2]BAAL Adj Cap'!$CB$65:$CY$72,MONTH($B465),$A465+1))</f>
        <v>4.4999999999999998E-2</v>
      </c>
      <c r="F465" s="3"/>
      <c r="G465" s="31">
        <f t="shared" si="28"/>
        <v>5.794529004895776</v>
      </c>
      <c r="H465" s="31"/>
      <c r="I465" s="23">
        <f t="shared" si="29"/>
        <v>4.4999999999999998E-2</v>
      </c>
      <c r="J465" s="23"/>
      <c r="K465" s="7">
        <f t="shared" si="30"/>
        <v>5.85</v>
      </c>
      <c r="M465" s="20">
        <f>IF(C465="Data Error","Data Error",IF(C465&lt;=K465,0,1-IFERROR(INDEX(BAAL!$C:$D,MATCH(ROUNDUP(C465-K465,0),BAAL!$B:$B,0),MATCH(LEFT(M$2,4),BAAL!$C$2:$D$2,0)),0)))</f>
        <v>0</v>
      </c>
      <c r="N465" s="20"/>
      <c r="O465" s="26"/>
      <c r="P465" s="26"/>
      <c r="Q465" s="6">
        <f t="shared" si="31"/>
        <v>1</v>
      </c>
      <c r="R465" s="20"/>
    </row>
    <row r="466" spans="1:18" x14ac:dyDescent="0.25">
      <c r="A466" s="6">
        <v>7</v>
      </c>
      <c r="B466" s="4">
        <v>42389.291666666664</v>
      </c>
      <c r="C466" s="2">
        <f>IF([2]Analysis!AG466="Data Error","Data Error",[2]Analysis!AI466*C$1)</f>
        <v>2.3735749328211111</v>
      </c>
      <c r="D466" s="2"/>
      <c r="E466" s="3">
        <f>IF(C466="Data Error","Data Error",INDEX('[2]BAAL Adj Cap'!$CB$65:$CY$72,MONTH($B466),$A466+1))</f>
        <v>0.28874999999999995</v>
      </c>
      <c r="F466" s="3"/>
      <c r="G466" s="31">
        <f t="shared" si="28"/>
        <v>35.16392506717888</v>
      </c>
      <c r="H466" s="31"/>
      <c r="I466" s="23">
        <f t="shared" si="29"/>
        <v>0.28874999999999995</v>
      </c>
      <c r="J466" s="23"/>
      <c r="K466" s="7">
        <f t="shared" si="30"/>
        <v>28.990000000000009</v>
      </c>
      <c r="M466" s="20">
        <f>IF(C466="Data Error","Data Error",IF(C466&lt;=K466,0,1-IFERROR(INDEX(BAAL!$C:$D,MATCH(ROUNDUP(C466-K466,0),BAAL!$B:$B,0),MATCH(LEFT(M$2,4),BAAL!$C$2:$D$2,0)),0)))</f>
        <v>0</v>
      </c>
      <c r="N466" s="20"/>
      <c r="O466" s="26"/>
      <c r="P466" s="26"/>
      <c r="Q466" s="6">
        <f t="shared" si="31"/>
        <v>1</v>
      </c>
      <c r="R466" s="20"/>
    </row>
    <row r="467" spans="1:18" x14ac:dyDescent="0.25">
      <c r="A467" s="6">
        <v>8</v>
      </c>
      <c r="B467" s="4">
        <v>42389.333333333336</v>
      </c>
      <c r="C467" s="2">
        <f>IF([2]Analysis!AG467="Data Error","Data Error",[2]Analysis!AI467*C$1)</f>
        <v>2.7078576357575552</v>
      </c>
      <c r="D467" s="2"/>
      <c r="E467" s="3">
        <f>IF(C467="Data Error","Data Error",INDEX('[2]BAAL Adj Cap'!$CB$65:$CY$72,MONTH($B467),$A467+1))</f>
        <v>0.72</v>
      </c>
      <c r="F467" s="3"/>
      <c r="G467" s="31">
        <f t="shared" si="28"/>
        <v>90.892142364242446</v>
      </c>
      <c r="H467" s="31"/>
      <c r="I467" s="23">
        <f t="shared" si="29"/>
        <v>0.72</v>
      </c>
      <c r="J467" s="23"/>
      <c r="K467" s="7">
        <f t="shared" si="30"/>
        <v>28.990000000000009</v>
      </c>
      <c r="M467" s="20">
        <f>IF(C467="Data Error","Data Error",IF(C467&lt;=K467,0,1-IFERROR(INDEX(BAAL!$C:$D,MATCH(ROUNDUP(C467-K467,0),BAAL!$B:$B,0),MATCH(LEFT(M$2,4),BAAL!$C$2:$D$2,0)),0)))</f>
        <v>0</v>
      </c>
      <c r="N467" s="20"/>
      <c r="O467" s="26"/>
      <c r="P467" s="26"/>
      <c r="Q467" s="6">
        <f t="shared" si="31"/>
        <v>1</v>
      </c>
      <c r="R467" s="20"/>
    </row>
    <row r="468" spans="1:18" x14ac:dyDescent="0.25">
      <c r="A468" s="6">
        <v>9</v>
      </c>
      <c r="B468" s="4">
        <v>42389.375</v>
      </c>
      <c r="C468" s="2">
        <f>IF([2]Analysis!AG468="Data Error","Data Error",[2]Analysis!AI468*C$1)</f>
        <v>21.291149935508713</v>
      </c>
      <c r="D468" s="2"/>
      <c r="E468" s="3">
        <f>IF(C468="Data Error","Data Error",INDEX('[2]BAAL Adj Cap'!$CB$65:$CY$72,MONTH($B468),$A468+1))</f>
        <v>0.97</v>
      </c>
      <c r="F468" s="3"/>
      <c r="G468" s="31">
        <f t="shared" si="28"/>
        <v>104.80885006449128</v>
      </c>
      <c r="H468" s="31"/>
      <c r="I468" s="23">
        <f t="shared" si="29"/>
        <v>0.97</v>
      </c>
      <c r="J468" s="23"/>
      <c r="K468" s="7">
        <f t="shared" si="30"/>
        <v>28.990000000000009</v>
      </c>
      <c r="M468" s="20">
        <f>IF(C468="Data Error","Data Error",IF(C468&lt;=K468,0,1-IFERROR(INDEX(BAAL!$C:$D,MATCH(ROUNDUP(C468-K468,0),BAAL!$B:$B,0),MATCH(LEFT(M$2,4),BAAL!$C$2:$D$2,0)),0)))</f>
        <v>0</v>
      </c>
      <c r="N468" s="20"/>
      <c r="O468" s="26"/>
      <c r="P468" s="26"/>
      <c r="Q468" s="6">
        <f t="shared" si="31"/>
        <v>1</v>
      </c>
      <c r="R468" s="20"/>
    </row>
    <row r="469" spans="1:18" x14ac:dyDescent="0.25">
      <c r="A469" s="6">
        <v>10</v>
      </c>
      <c r="B469" s="4">
        <v>42389.416666666664</v>
      </c>
      <c r="C469" s="2">
        <f>IF([2]Analysis!AG469="Data Error","Data Error",[2]Analysis!AI469*C$1)</f>
        <v>16.122127728119491</v>
      </c>
      <c r="D469" s="2"/>
      <c r="E469" s="3">
        <f>IF(C469="Data Error","Data Error",INDEX('[2]BAAL Adj Cap'!$CB$65:$CY$72,MONTH($B469),$A469+1))</f>
        <v>0.91374999999999995</v>
      </c>
      <c r="F469" s="3"/>
      <c r="G469" s="31">
        <f t="shared" si="28"/>
        <v>102.6653722718805</v>
      </c>
      <c r="H469" s="31"/>
      <c r="I469" s="23">
        <f t="shared" si="29"/>
        <v>0.91374999999999995</v>
      </c>
      <c r="J469" s="23"/>
      <c r="K469" s="7">
        <f t="shared" si="30"/>
        <v>28.990000000000009</v>
      </c>
      <c r="M469" s="20">
        <f>IF(C469="Data Error","Data Error",IF(C469&lt;=K469,0,1-IFERROR(INDEX(BAAL!$C:$D,MATCH(ROUNDUP(C469-K469,0),BAAL!$B:$B,0),MATCH(LEFT(M$2,4),BAAL!$C$2:$D$2,0)),0)))</f>
        <v>0</v>
      </c>
      <c r="N469" s="20"/>
      <c r="O469" s="26"/>
      <c r="P469" s="26"/>
      <c r="Q469" s="6">
        <f t="shared" si="31"/>
        <v>1</v>
      </c>
      <c r="R469" s="20"/>
    </row>
    <row r="470" spans="1:18" x14ac:dyDescent="0.25">
      <c r="A470" s="6">
        <v>11</v>
      </c>
      <c r="B470" s="4">
        <v>42389.458333333336</v>
      </c>
      <c r="C470" s="2">
        <f>IF([2]Analysis!AG470="Data Error","Data Error",[2]Analysis!AI470*C$1)</f>
        <v>6.2765567860107954</v>
      </c>
      <c r="D470" s="2"/>
      <c r="E470" s="3">
        <f>IF(C470="Data Error","Data Error",INDEX('[2]BAAL Adj Cap'!$CB$65:$CY$72,MONTH($B470),$A470+1))</f>
        <v>0.84250000000000003</v>
      </c>
      <c r="F470" s="3"/>
      <c r="G470" s="31">
        <f t="shared" si="28"/>
        <v>103.2484432139892</v>
      </c>
      <c r="H470" s="31"/>
      <c r="I470" s="23">
        <f t="shared" si="29"/>
        <v>0.84250000000000003</v>
      </c>
      <c r="J470" s="23"/>
      <c r="K470" s="7">
        <f t="shared" si="30"/>
        <v>28.990000000000009</v>
      </c>
      <c r="M470" s="20">
        <f>IF(C470="Data Error","Data Error",IF(C470&lt;=K470,0,1-IFERROR(INDEX(BAAL!$C:$D,MATCH(ROUNDUP(C470-K470,0),BAAL!$B:$B,0),MATCH(LEFT(M$2,4),BAAL!$C$2:$D$2,0)),0)))</f>
        <v>0</v>
      </c>
      <c r="N470" s="20"/>
      <c r="O470" s="26"/>
      <c r="P470" s="26"/>
      <c r="Q470" s="6">
        <f t="shared" si="31"/>
        <v>1</v>
      </c>
      <c r="R470" s="20"/>
    </row>
    <row r="471" spans="1:18" x14ac:dyDescent="0.25">
      <c r="A471" s="6">
        <v>12</v>
      </c>
      <c r="B471" s="4">
        <v>42389.5</v>
      </c>
      <c r="C471" s="2">
        <f>IF([2]Analysis!AG471="Data Error","Data Error",[2]Analysis!AI471*C$1)</f>
        <v>3.2616974687617213</v>
      </c>
      <c r="D471" s="2"/>
      <c r="E471" s="3">
        <f>IF(C471="Data Error","Data Error",INDEX('[2]BAAL Adj Cap'!$CB$65:$CY$72,MONTH($B471),$A471+1))</f>
        <v>0.89124999999999999</v>
      </c>
      <c r="F471" s="3"/>
      <c r="G471" s="31">
        <f t="shared" si="28"/>
        <v>112.60080253123827</v>
      </c>
      <c r="H471" s="31"/>
      <c r="I471" s="23">
        <f t="shared" si="29"/>
        <v>0.89124999999999999</v>
      </c>
      <c r="J471" s="23"/>
      <c r="K471" s="7">
        <f t="shared" si="30"/>
        <v>28.990000000000009</v>
      </c>
      <c r="M471" s="20">
        <f>IF(C471="Data Error","Data Error",IF(C471&lt;=K471,0,1-IFERROR(INDEX(BAAL!$C:$D,MATCH(ROUNDUP(C471-K471,0),BAAL!$B:$B,0),MATCH(LEFT(M$2,4),BAAL!$C$2:$D$2,0)),0)))</f>
        <v>0</v>
      </c>
      <c r="N471" s="20"/>
      <c r="O471" s="26"/>
      <c r="P471" s="26"/>
      <c r="Q471" s="6">
        <f t="shared" si="31"/>
        <v>1</v>
      </c>
      <c r="R471" s="20"/>
    </row>
    <row r="472" spans="1:18" x14ac:dyDescent="0.25">
      <c r="A472" s="6">
        <v>13</v>
      </c>
      <c r="B472" s="4">
        <v>42389.541666666664</v>
      </c>
      <c r="C472" s="2">
        <f>IF([2]Analysis!AG472="Data Error","Data Error",[2]Analysis!AI472*C$1)</f>
        <v>5.1811330481598601</v>
      </c>
      <c r="D472" s="2"/>
      <c r="E472" s="3">
        <f>IF(C472="Data Error","Data Error",INDEX('[2]BAAL Adj Cap'!$CB$65:$CY$72,MONTH($B472),$A472+1))</f>
        <v>0.96</v>
      </c>
      <c r="F472" s="3"/>
      <c r="G472" s="31">
        <f t="shared" si="28"/>
        <v>119.61886695184013</v>
      </c>
      <c r="H472" s="31"/>
      <c r="I472" s="23">
        <f t="shared" si="29"/>
        <v>0.96</v>
      </c>
      <c r="J472" s="23"/>
      <c r="K472" s="7">
        <f t="shared" si="30"/>
        <v>28.990000000000009</v>
      </c>
      <c r="M472" s="20">
        <f>IF(C472="Data Error","Data Error",IF(C472&lt;=K472,0,1-IFERROR(INDEX(BAAL!$C:$D,MATCH(ROUNDUP(C472-K472,0),BAAL!$B:$B,0),MATCH(LEFT(M$2,4),BAAL!$C$2:$D$2,0)),0)))</f>
        <v>0</v>
      </c>
      <c r="N472" s="20"/>
      <c r="O472" s="26"/>
      <c r="P472" s="26"/>
      <c r="Q472" s="6">
        <f t="shared" si="31"/>
        <v>1</v>
      </c>
      <c r="R472" s="20"/>
    </row>
    <row r="473" spans="1:18" x14ac:dyDescent="0.25">
      <c r="A473" s="6">
        <v>14</v>
      </c>
      <c r="B473" s="4">
        <v>42389.583333333336</v>
      </c>
      <c r="C473" s="2">
        <f>IF([2]Analysis!AG473="Data Error","Data Error",[2]Analysis!AI473*C$1)</f>
        <v>0.70067021029922349</v>
      </c>
      <c r="D473" s="2"/>
      <c r="E473" s="3">
        <f>IF(C473="Data Error","Data Error",INDEX('[2]BAAL Adj Cap'!$CB$65:$CY$72,MONTH($B473),$A473+1))</f>
        <v>0.91625000000000001</v>
      </c>
      <c r="F473" s="3"/>
      <c r="G473" s="31">
        <f t="shared" si="28"/>
        <v>118.41182978970077</v>
      </c>
      <c r="H473" s="31"/>
      <c r="I473" s="23">
        <f t="shared" si="29"/>
        <v>0.91625000000000001</v>
      </c>
      <c r="J473" s="23"/>
      <c r="K473" s="7">
        <f t="shared" si="30"/>
        <v>28.990000000000009</v>
      </c>
      <c r="M473" s="20">
        <f>IF(C473="Data Error","Data Error",IF(C473&lt;=K473,0,1-IFERROR(INDEX(BAAL!$C:$D,MATCH(ROUNDUP(C473-K473,0),BAAL!$B:$B,0),MATCH(LEFT(M$2,4),BAAL!$C$2:$D$2,0)),0)))</f>
        <v>0</v>
      </c>
      <c r="N473" s="20"/>
      <c r="O473" s="26"/>
      <c r="P473" s="26"/>
      <c r="Q473" s="6">
        <f t="shared" si="31"/>
        <v>1</v>
      </c>
      <c r="R473" s="20"/>
    </row>
    <row r="474" spans="1:18" x14ac:dyDescent="0.25">
      <c r="A474" s="6">
        <v>15</v>
      </c>
      <c r="B474" s="4">
        <v>42389.625</v>
      </c>
      <c r="C474" s="2">
        <f>IF([2]Analysis!AG474="Data Error","Data Error",[2]Analysis!AI474*C$1)</f>
        <v>18.1763784538994</v>
      </c>
      <c r="D474" s="2"/>
      <c r="E474" s="3">
        <f>IF(C474="Data Error","Data Error",INDEX('[2]BAAL Adj Cap'!$CB$65:$CY$72,MONTH($B474),$A474+1))</f>
        <v>0.75875000000000004</v>
      </c>
      <c r="F474" s="3"/>
      <c r="G474" s="31">
        <f t="shared" si="28"/>
        <v>80.4611215461006</v>
      </c>
      <c r="H474" s="31"/>
      <c r="I474" s="23">
        <f t="shared" si="29"/>
        <v>0.75875000000000004</v>
      </c>
      <c r="J474" s="23"/>
      <c r="K474" s="7">
        <f t="shared" si="30"/>
        <v>28.990000000000009</v>
      </c>
      <c r="M474" s="20">
        <f>IF(C474="Data Error","Data Error",IF(C474&lt;=K474,0,1-IFERROR(INDEX(BAAL!$C:$D,MATCH(ROUNDUP(C474-K474,0),BAAL!$B:$B,0),MATCH(LEFT(M$2,4),BAAL!$C$2:$D$2,0)),0)))</f>
        <v>0</v>
      </c>
      <c r="N474" s="20"/>
      <c r="O474" s="26"/>
      <c r="P474" s="26"/>
      <c r="Q474" s="6">
        <f t="shared" si="31"/>
        <v>1</v>
      </c>
      <c r="R474" s="20"/>
    </row>
    <row r="475" spans="1:18" x14ac:dyDescent="0.25">
      <c r="A475" s="6">
        <v>16</v>
      </c>
      <c r="B475" s="4">
        <v>42389.666666666664</v>
      </c>
      <c r="C475" s="2">
        <f>IF([2]Analysis!AG475="Data Error","Data Error",[2]Analysis!AI475*C$1)</f>
        <v>16.693167201393294</v>
      </c>
      <c r="D475" s="2"/>
      <c r="E475" s="3">
        <f>IF(C475="Data Error","Data Error",INDEX('[2]BAAL Adj Cap'!$CB$65:$CY$72,MONTH($B475),$A475+1))</f>
        <v>0.35499999999999998</v>
      </c>
      <c r="F475" s="3"/>
      <c r="G475" s="31">
        <f t="shared" si="28"/>
        <v>29.456832798606705</v>
      </c>
      <c r="H475" s="31"/>
      <c r="I475" s="23">
        <f t="shared" si="29"/>
        <v>0.35499999999999998</v>
      </c>
      <c r="J475" s="23"/>
      <c r="K475" s="7">
        <f t="shared" si="30"/>
        <v>28.990000000000009</v>
      </c>
      <c r="M475" s="20">
        <f>IF(C475="Data Error","Data Error",IF(C475&lt;=K475,0,1-IFERROR(INDEX(BAAL!$C:$D,MATCH(ROUNDUP(C475-K475,0),BAAL!$B:$B,0),MATCH(LEFT(M$2,4),BAAL!$C$2:$D$2,0)),0)))</f>
        <v>0</v>
      </c>
      <c r="N475" s="20"/>
      <c r="O475" s="26"/>
      <c r="P475" s="26"/>
      <c r="Q475" s="6">
        <f t="shared" si="31"/>
        <v>1</v>
      </c>
      <c r="R475" s="20"/>
    </row>
    <row r="476" spans="1:18" x14ac:dyDescent="0.25">
      <c r="A476" s="6">
        <v>17</v>
      </c>
      <c r="B476" s="4">
        <v>42389.708333333336</v>
      </c>
      <c r="C476" s="2">
        <f>IF([2]Analysis!AG476="Data Error","Data Error",[2]Analysis!AI476*C$1)</f>
        <v>5.3402693448734535</v>
      </c>
      <c r="D476" s="2"/>
      <c r="E476" s="3">
        <f>IF(C476="Data Error","Data Error",INDEX('[2]BAAL Adj Cap'!$CB$65:$CY$72,MONTH($B476),$A476+1))</f>
        <v>0.06</v>
      </c>
      <c r="F476" s="3"/>
      <c r="G476" s="31">
        <f t="shared" si="28"/>
        <v>2.4597306551265463</v>
      </c>
      <c r="H476" s="31"/>
      <c r="I476" s="23">
        <f t="shared" si="29"/>
        <v>0.06</v>
      </c>
      <c r="J476" s="23"/>
      <c r="K476" s="7">
        <f t="shared" si="30"/>
        <v>7.8</v>
      </c>
      <c r="M476" s="20">
        <f>IF(C476="Data Error","Data Error",IF(C476&lt;=K476,0,1-IFERROR(INDEX(BAAL!$C:$D,MATCH(ROUNDUP(C476-K476,0),BAAL!$B:$B,0),MATCH(LEFT(M$2,4),BAAL!$C$2:$D$2,0)),0)))</f>
        <v>0</v>
      </c>
      <c r="N476" s="20"/>
      <c r="O476" s="26"/>
      <c r="P476" s="26"/>
      <c r="Q476" s="6">
        <f t="shared" si="31"/>
        <v>1</v>
      </c>
      <c r="R476" s="20"/>
    </row>
    <row r="477" spans="1:18" x14ac:dyDescent="0.25">
      <c r="A477" s="6">
        <v>18</v>
      </c>
      <c r="B477" s="4">
        <v>42389.75</v>
      </c>
      <c r="C477" s="2">
        <f>IF([2]Analysis!AG477="Data Error","Data Error",[2]Analysis!AI477*C$1)</f>
        <v>0</v>
      </c>
      <c r="D477" s="2"/>
      <c r="E477" s="3">
        <f>IF(C477="Data Error","Data Error",INDEX('[2]BAAL Adj Cap'!$CB$65:$CY$72,MONTH($B477),$A477+1))</f>
        <v>0</v>
      </c>
      <c r="F477" s="3"/>
      <c r="G477" s="31">
        <f t="shared" si="28"/>
        <v>0</v>
      </c>
      <c r="H477" s="31"/>
      <c r="I477" s="23">
        <f t="shared" si="29"/>
        <v>0</v>
      </c>
      <c r="J477" s="23"/>
      <c r="K477" s="7">
        <f t="shared" si="30"/>
        <v>0</v>
      </c>
      <c r="M477" s="20">
        <f>IF(C477="Data Error","Data Error",IF(C477&lt;=K477,0,1-IFERROR(INDEX(BAAL!$C:$D,MATCH(ROUNDUP(C477-K477,0),BAAL!$B:$B,0),MATCH(LEFT(M$2,4),BAAL!$C$2:$D$2,0)),0)))</f>
        <v>0</v>
      </c>
      <c r="N477" s="20"/>
      <c r="O477" s="26"/>
      <c r="P477" s="26"/>
      <c r="Q477" s="6">
        <f t="shared" si="31"/>
        <v>1</v>
      </c>
      <c r="R477" s="20"/>
    </row>
    <row r="478" spans="1:18" x14ac:dyDescent="0.25">
      <c r="A478" s="6">
        <v>19</v>
      </c>
      <c r="B478" s="4">
        <v>42389.791666666664</v>
      </c>
      <c r="C478" s="2">
        <f>IF([2]Analysis!AG478="Data Error","Data Error",[2]Analysis!AI478*C$1)</f>
        <v>0</v>
      </c>
      <c r="D478" s="2"/>
      <c r="E478" s="3">
        <f>IF(C478="Data Error","Data Error",INDEX('[2]BAAL Adj Cap'!$CB$65:$CY$72,MONTH($B478),$A478+1))</f>
        <v>0</v>
      </c>
      <c r="F478" s="3"/>
      <c r="G478" s="31">
        <f t="shared" si="28"/>
        <v>0</v>
      </c>
      <c r="H478" s="31"/>
      <c r="I478" s="23">
        <f t="shared" si="29"/>
        <v>0</v>
      </c>
      <c r="J478" s="23"/>
      <c r="K478" s="7">
        <f t="shared" si="30"/>
        <v>0</v>
      </c>
      <c r="M478" s="20">
        <f>IF(C478="Data Error","Data Error",IF(C478&lt;=K478,0,1-IFERROR(INDEX(BAAL!$C:$D,MATCH(ROUNDUP(C478-K478,0),BAAL!$B:$B,0),MATCH(LEFT(M$2,4),BAAL!$C$2:$D$2,0)),0)))</f>
        <v>0</v>
      </c>
      <c r="N478" s="20"/>
      <c r="O478" s="26"/>
      <c r="P478" s="26"/>
      <c r="Q478" s="6">
        <f t="shared" si="31"/>
        <v>1</v>
      </c>
      <c r="R478" s="20"/>
    </row>
    <row r="479" spans="1:18" x14ac:dyDescent="0.25">
      <c r="A479" s="6">
        <v>20</v>
      </c>
      <c r="B479" s="4">
        <v>42389.833333333336</v>
      </c>
      <c r="C479" s="2">
        <f>IF([2]Analysis!AG479="Data Error","Data Error",[2]Analysis!AI479*C$1)</f>
        <v>0</v>
      </c>
      <c r="D479" s="2"/>
      <c r="E479" s="3">
        <f>IF(C479="Data Error","Data Error",INDEX('[2]BAAL Adj Cap'!$CB$65:$CY$72,MONTH($B479),$A479+1))</f>
        <v>0</v>
      </c>
      <c r="F479" s="3"/>
      <c r="G479" s="31">
        <f t="shared" si="28"/>
        <v>0</v>
      </c>
      <c r="H479" s="31"/>
      <c r="I479" s="23">
        <f t="shared" si="29"/>
        <v>0</v>
      </c>
      <c r="J479" s="23"/>
      <c r="K479" s="7">
        <f t="shared" si="30"/>
        <v>0</v>
      </c>
      <c r="M479" s="20">
        <f>IF(C479="Data Error","Data Error",IF(C479&lt;=K479,0,1-IFERROR(INDEX(BAAL!$C:$D,MATCH(ROUNDUP(C479-K479,0),BAAL!$B:$B,0),MATCH(LEFT(M$2,4),BAAL!$C$2:$D$2,0)),0)))</f>
        <v>0</v>
      </c>
      <c r="N479" s="20"/>
      <c r="O479" s="26"/>
      <c r="P479" s="26"/>
      <c r="Q479" s="6">
        <f t="shared" si="31"/>
        <v>1</v>
      </c>
      <c r="R479" s="20"/>
    </row>
    <row r="480" spans="1:18" x14ac:dyDescent="0.25">
      <c r="A480" s="6">
        <v>21</v>
      </c>
      <c r="B480" s="4">
        <v>42389.875</v>
      </c>
      <c r="C480" s="2">
        <f>IF([2]Analysis!AG480="Data Error","Data Error",[2]Analysis!AI480*C$1)</f>
        <v>0</v>
      </c>
      <c r="D480" s="2"/>
      <c r="E480" s="3">
        <f>IF(C480="Data Error","Data Error",INDEX('[2]BAAL Adj Cap'!$CB$65:$CY$72,MONTH($B480),$A480+1))</f>
        <v>0</v>
      </c>
      <c r="F480" s="3"/>
      <c r="G480" s="31">
        <f t="shared" si="28"/>
        <v>0</v>
      </c>
      <c r="H480" s="31"/>
      <c r="I480" s="23">
        <f t="shared" si="29"/>
        <v>0</v>
      </c>
      <c r="J480" s="23"/>
      <c r="K480" s="7">
        <f t="shared" si="30"/>
        <v>0</v>
      </c>
      <c r="M480" s="20">
        <f>IF(C480="Data Error","Data Error",IF(C480&lt;=K480,0,1-IFERROR(INDEX(BAAL!$C:$D,MATCH(ROUNDUP(C480-K480,0),BAAL!$B:$B,0),MATCH(LEFT(M$2,4),BAAL!$C$2:$D$2,0)),0)))</f>
        <v>0</v>
      </c>
      <c r="N480" s="20"/>
      <c r="O480" s="26"/>
      <c r="P480" s="26"/>
      <c r="Q480" s="6">
        <f t="shared" si="31"/>
        <v>1</v>
      </c>
      <c r="R480" s="20"/>
    </row>
    <row r="481" spans="1:18" x14ac:dyDescent="0.25">
      <c r="A481" s="6">
        <v>22</v>
      </c>
      <c r="B481" s="4">
        <v>42389.916666666664</v>
      </c>
      <c r="C481" s="2">
        <f>IF([2]Analysis!AG481="Data Error","Data Error",[2]Analysis!AI481*C$1)</f>
        <v>0</v>
      </c>
      <c r="D481" s="2"/>
      <c r="E481" s="3">
        <f>IF(C481="Data Error","Data Error",INDEX('[2]BAAL Adj Cap'!$CB$65:$CY$72,MONTH($B481),$A481+1))</f>
        <v>0</v>
      </c>
      <c r="F481" s="3"/>
      <c r="G481" s="31">
        <f t="shared" si="28"/>
        <v>0</v>
      </c>
      <c r="H481" s="31"/>
      <c r="I481" s="23">
        <f t="shared" si="29"/>
        <v>0</v>
      </c>
      <c r="J481" s="23"/>
      <c r="K481" s="7">
        <f t="shared" si="30"/>
        <v>0</v>
      </c>
      <c r="M481" s="20">
        <f>IF(C481="Data Error","Data Error",IF(C481&lt;=K481,0,1-IFERROR(INDEX(BAAL!$C:$D,MATCH(ROUNDUP(C481-K481,0),BAAL!$B:$B,0),MATCH(LEFT(M$2,4),BAAL!$C$2:$D$2,0)),0)))</f>
        <v>0</v>
      </c>
      <c r="N481" s="20"/>
      <c r="O481" s="26"/>
      <c r="P481" s="26"/>
      <c r="Q481" s="6">
        <f t="shared" si="31"/>
        <v>1</v>
      </c>
      <c r="R481" s="20"/>
    </row>
    <row r="482" spans="1:18" x14ac:dyDescent="0.25">
      <c r="A482" s="6">
        <v>23</v>
      </c>
      <c r="B482" s="4">
        <v>42389.958333333336</v>
      </c>
      <c r="C482" s="2">
        <f>IF([2]Analysis!AG482="Data Error","Data Error",[2]Analysis!AI482*C$1)</f>
        <v>0</v>
      </c>
      <c r="D482" s="2"/>
      <c r="E482" s="3">
        <f>IF(C482="Data Error","Data Error",INDEX('[2]BAAL Adj Cap'!$CB$65:$CY$72,MONTH($B482),$A482+1))</f>
        <v>0</v>
      </c>
      <c r="F482" s="3"/>
      <c r="G482" s="31">
        <f t="shared" si="28"/>
        <v>0</v>
      </c>
      <c r="H482" s="31"/>
      <c r="I482" s="23">
        <f t="shared" si="29"/>
        <v>0</v>
      </c>
      <c r="J482" s="23"/>
      <c r="K482" s="7">
        <f t="shared" si="30"/>
        <v>0</v>
      </c>
      <c r="M482" s="20">
        <f>IF(C482="Data Error","Data Error",IF(C482&lt;=K482,0,1-IFERROR(INDEX(BAAL!$C:$D,MATCH(ROUNDUP(C482-K482,0),BAAL!$B:$B,0),MATCH(LEFT(M$2,4),BAAL!$C$2:$D$2,0)),0)))</f>
        <v>0</v>
      </c>
      <c r="N482" s="20"/>
      <c r="O482" s="26"/>
      <c r="P482" s="26"/>
      <c r="Q482" s="6">
        <f t="shared" si="31"/>
        <v>1</v>
      </c>
      <c r="R482" s="20"/>
    </row>
    <row r="483" spans="1:18" x14ac:dyDescent="0.25">
      <c r="A483" s="6">
        <v>0</v>
      </c>
      <c r="B483" s="1">
        <v>42390</v>
      </c>
      <c r="C483" s="2">
        <f>IF([2]Analysis!AG483="Data Error","Data Error",[2]Analysis!AI483*C$1)</f>
        <v>0</v>
      </c>
      <c r="D483" s="2"/>
      <c r="E483" s="3">
        <f>IF(C483="Data Error","Data Error",INDEX('[2]BAAL Adj Cap'!$CB$65:$CY$72,MONTH($B483),$A483+1))</f>
        <v>0</v>
      </c>
      <c r="F483" s="3"/>
      <c r="G483" s="31">
        <f t="shared" si="28"/>
        <v>0</v>
      </c>
      <c r="H483" s="31"/>
      <c r="I483" s="23">
        <f t="shared" si="29"/>
        <v>0</v>
      </c>
      <c r="J483" s="23"/>
      <c r="K483" s="7">
        <f t="shared" si="30"/>
        <v>0</v>
      </c>
      <c r="M483" s="20">
        <f>IF(C483="Data Error","Data Error",IF(C483&lt;=K483,0,1-IFERROR(INDEX(BAAL!$C:$D,MATCH(ROUNDUP(C483-K483,0),BAAL!$B:$B,0),MATCH(LEFT(M$2,4),BAAL!$C$2:$D$2,0)),0)))</f>
        <v>0</v>
      </c>
      <c r="N483" s="20"/>
      <c r="O483" s="26"/>
      <c r="P483" s="26"/>
      <c r="Q483" s="6">
        <f t="shared" si="31"/>
        <v>1</v>
      </c>
      <c r="R483" s="20"/>
    </row>
    <row r="484" spans="1:18" x14ac:dyDescent="0.25">
      <c r="A484" s="6">
        <v>1</v>
      </c>
      <c r="B484" s="4">
        <v>42390.041666666664</v>
      </c>
      <c r="C484" s="2">
        <f>IF([2]Analysis!AG484="Data Error","Data Error",[2]Analysis!AI484*C$1)</f>
        <v>0</v>
      </c>
      <c r="D484" s="2"/>
      <c r="E484" s="3">
        <f>IF(C484="Data Error","Data Error",INDEX('[2]BAAL Adj Cap'!$CB$65:$CY$72,MONTH($B484),$A484+1))</f>
        <v>0</v>
      </c>
      <c r="F484" s="3"/>
      <c r="G484" s="31">
        <f t="shared" si="28"/>
        <v>0</v>
      </c>
      <c r="H484" s="31"/>
      <c r="I484" s="23">
        <f t="shared" si="29"/>
        <v>0</v>
      </c>
      <c r="J484" s="23"/>
      <c r="K484" s="7">
        <f t="shared" si="30"/>
        <v>0</v>
      </c>
      <c r="M484" s="20">
        <f>IF(C484="Data Error","Data Error",IF(C484&lt;=K484,0,1-IFERROR(INDEX(BAAL!$C:$D,MATCH(ROUNDUP(C484-K484,0),BAAL!$B:$B,0),MATCH(LEFT(M$2,4),BAAL!$C$2:$D$2,0)),0)))</f>
        <v>0</v>
      </c>
      <c r="N484" s="20"/>
      <c r="O484" s="26"/>
      <c r="P484" s="26"/>
      <c r="Q484" s="6">
        <f t="shared" si="31"/>
        <v>1</v>
      </c>
      <c r="R484" s="20"/>
    </row>
    <row r="485" spans="1:18" x14ac:dyDescent="0.25">
      <c r="A485" s="6">
        <v>2</v>
      </c>
      <c r="B485" s="4">
        <v>42390.083333333336</v>
      </c>
      <c r="C485" s="2">
        <f>IF([2]Analysis!AG485="Data Error","Data Error",[2]Analysis!AI485*C$1)</f>
        <v>0</v>
      </c>
      <c r="D485" s="2"/>
      <c r="E485" s="3">
        <f>IF(C485="Data Error","Data Error",INDEX('[2]BAAL Adj Cap'!$CB$65:$CY$72,MONTH($B485),$A485+1))</f>
        <v>0</v>
      </c>
      <c r="F485" s="3"/>
      <c r="G485" s="31">
        <f t="shared" si="28"/>
        <v>0</v>
      </c>
      <c r="H485" s="31"/>
      <c r="I485" s="23">
        <f t="shared" si="29"/>
        <v>0</v>
      </c>
      <c r="J485" s="23"/>
      <c r="K485" s="7">
        <f t="shared" si="30"/>
        <v>0</v>
      </c>
      <c r="M485" s="20">
        <f>IF(C485="Data Error","Data Error",IF(C485&lt;=K485,0,1-IFERROR(INDEX(BAAL!$C:$D,MATCH(ROUNDUP(C485-K485,0),BAAL!$B:$B,0),MATCH(LEFT(M$2,4),BAAL!$C$2:$D$2,0)),0)))</f>
        <v>0</v>
      </c>
      <c r="N485" s="20"/>
      <c r="O485" s="26"/>
      <c r="P485" s="26"/>
      <c r="Q485" s="6">
        <f t="shared" si="31"/>
        <v>1</v>
      </c>
      <c r="R485" s="20"/>
    </row>
    <row r="486" spans="1:18" x14ac:dyDescent="0.25">
      <c r="A486" s="6">
        <v>3</v>
      </c>
      <c r="B486" s="4">
        <v>42390.125</v>
      </c>
      <c r="C486" s="2">
        <f>IF([2]Analysis!AG486="Data Error","Data Error",[2]Analysis!AI486*C$1)</f>
        <v>0</v>
      </c>
      <c r="D486" s="2"/>
      <c r="E486" s="3">
        <f>IF(C486="Data Error","Data Error",INDEX('[2]BAAL Adj Cap'!$CB$65:$CY$72,MONTH($B486),$A486+1))</f>
        <v>0</v>
      </c>
      <c r="F486" s="3"/>
      <c r="G486" s="31">
        <f t="shared" si="28"/>
        <v>0</v>
      </c>
      <c r="H486" s="31"/>
      <c r="I486" s="23">
        <f t="shared" si="29"/>
        <v>0</v>
      </c>
      <c r="J486" s="23"/>
      <c r="K486" s="7">
        <f t="shared" si="30"/>
        <v>0</v>
      </c>
      <c r="M486" s="20">
        <f>IF(C486="Data Error","Data Error",IF(C486&lt;=K486,0,1-IFERROR(INDEX(BAAL!$C:$D,MATCH(ROUNDUP(C486-K486,0),BAAL!$B:$B,0),MATCH(LEFT(M$2,4),BAAL!$C$2:$D$2,0)),0)))</f>
        <v>0</v>
      </c>
      <c r="N486" s="20"/>
      <c r="O486" s="26"/>
      <c r="P486" s="26"/>
      <c r="Q486" s="6">
        <f t="shared" si="31"/>
        <v>1</v>
      </c>
      <c r="R486" s="20"/>
    </row>
    <row r="487" spans="1:18" x14ac:dyDescent="0.25">
      <c r="A487" s="6">
        <v>4</v>
      </c>
      <c r="B487" s="4">
        <v>42390.166666666664</v>
      </c>
      <c r="C487" s="2">
        <f>IF([2]Analysis!AG487="Data Error","Data Error",[2]Analysis!AI487*C$1)</f>
        <v>0</v>
      </c>
      <c r="D487" s="2"/>
      <c r="E487" s="3">
        <f>IF(C487="Data Error","Data Error",INDEX('[2]BAAL Adj Cap'!$CB$65:$CY$72,MONTH($B487),$A487+1))</f>
        <v>0</v>
      </c>
      <c r="F487" s="3"/>
      <c r="G487" s="31">
        <f t="shared" si="28"/>
        <v>0</v>
      </c>
      <c r="H487" s="31"/>
      <c r="I487" s="23">
        <f t="shared" si="29"/>
        <v>0</v>
      </c>
      <c r="J487" s="23"/>
      <c r="K487" s="7">
        <f t="shared" si="30"/>
        <v>0</v>
      </c>
      <c r="M487" s="20">
        <f>IF(C487="Data Error","Data Error",IF(C487&lt;=K487,0,1-IFERROR(INDEX(BAAL!$C:$D,MATCH(ROUNDUP(C487-K487,0),BAAL!$B:$B,0),MATCH(LEFT(M$2,4),BAAL!$C$2:$D$2,0)),0)))</f>
        <v>0</v>
      </c>
      <c r="N487" s="20"/>
      <c r="O487" s="26"/>
      <c r="P487" s="26"/>
      <c r="Q487" s="6">
        <f t="shared" si="31"/>
        <v>1</v>
      </c>
      <c r="R487" s="20"/>
    </row>
    <row r="488" spans="1:18" x14ac:dyDescent="0.25">
      <c r="A488" s="6">
        <v>5</v>
      </c>
      <c r="B488" s="4">
        <v>42390.208333333336</v>
      </c>
      <c r="C488" s="2">
        <f>IF([2]Analysis!AG488="Data Error","Data Error",[2]Analysis!AI488*C$1)</f>
        <v>0</v>
      </c>
      <c r="D488" s="2"/>
      <c r="E488" s="3">
        <f>IF(C488="Data Error","Data Error",INDEX('[2]BAAL Adj Cap'!$CB$65:$CY$72,MONTH($B488),$A488+1))</f>
        <v>0</v>
      </c>
      <c r="F488" s="3"/>
      <c r="G488" s="31">
        <f t="shared" si="28"/>
        <v>0</v>
      </c>
      <c r="H488" s="31"/>
      <c r="I488" s="23">
        <f t="shared" si="29"/>
        <v>0</v>
      </c>
      <c r="J488" s="23"/>
      <c r="K488" s="7">
        <f t="shared" si="30"/>
        <v>0</v>
      </c>
      <c r="M488" s="20">
        <f>IF(C488="Data Error","Data Error",IF(C488&lt;=K488,0,1-IFERROR(INDEX(BAAL!$C:$D,MATCH(ROUNDUP(C488-K488,0),BAAL!$B:$B,0),MATCH(LEFT(M$2,4),BAAL!$C$2:$D$2,0)),0)))</f>
        <v>0</v>
      </c>
      <c r="N488" s="20"/>
      <c r="O488" s="26"/>
      <c r="P488" s="26"/>
      <c r="Q488" s="6">
        <f t="shared" si="31"/>
        <v>1</v>
      </c>
      <c r="R488" s="20"/>
    </row>
    <row r="489" spans="1:18" x14ac:dyDescent="0.25">
      <c r="A489" s="6">
        <v>6</v>
      </c>
      <c r="B489" s="4">
        <v>42390.25</v>
      </c>
      <c r="C489" s="2">
        <f>IF([2]Analysis!AG489="Data Error","Data Error",[2]Analysis!AI489*C$1)</f>
        <v>5.5470995104223965E-2</v>
      </c>
      <c r="D489" s="2"/>
      <c r="E489" s="3">
        <f>IF(C489="Data Error","Data Error",INDEX('[2]BAAL Adj Cap'!$CB$65:$CY$72,MONTH($B489),$A489+1))</f>
        <v>4.4999999999999998E-2</v>
      </c>
      <c r="F489" s="3"/>
      <c r="G489" s="31">
        <f t="shared" si="28"/>
        <v>5.794529004895776</v>
      </c>
      <c r="H489" s="31"/>
      <c r="I489" s="23">
        <f t="shared" si="29"/>
        <v>4.4999999999999998E-2</v>
      </c>
      <c r="J489" s="23"/>
      <c r="K489" s="7">
        <f t="shared" si="30"/>
        <v>5.85</v>
      </c>
      <c r="M489" s="20">
        <f>IF(C489="Data Error","Data Error",IF(C489&lt;=K489,0,1-IFERROR(INDEX(BAAL!$C:$D,MATCH(ROUNDUP(C489-K489,0),BAAL!$B:$B,0),MATCH(LEFT(M$2,4),BAAL!$C$2:$D$2,0)),0)))</f>
        <v>0</v>
      </c>
      <c r="N489" s="20"/>
      <c r="O489" s="26"/>
      <c r="P489" s="26"/>
      <c r="Q489" s="6">
        <f t="shared" si="31"/>
        <v>1</v>
      </c>
      <c r="R489" s="20"/>
    </row>
    <row r="490" spans="1:18" x14ac:dyDescent="0.25">
      <c r="A490" s="6">
        <v>7</v>
      </c>
      <c r="B490" s="4">
        <v>42390.291666666664</v>
      </c>
      <c r="C490" s="2">
        <f>IF([2]Analysis!AG490="Data Error","Data Error",[2]Analysis!AI490*C$1)</f>
        <v>0.62671516992307308</v>
      </c>
      <c r="D490" s="2"/>
      <c r="E490" s="3">
        <f>IF(C490="Data Error","Data Error",INDEX('[2]BAAL Adj Cap'!$CB$65:$CY$72,MONTH($B490),$A490+1))</f>
        <v>0.28874999999999995</v>
      </c>
      <c r="F490" s="3"/>
      <c r="G490" s="31">
        <f t="shared" si="28"/>
        <v>36.910784830076921</v>
      </c>
      <c r="H490" s="31"/>
      <c r="I490" s="23">
        <f t="shared" si="29"/>
        <v>0.28874999999999995</v>
      </c>
      <c r="J490" s="23"/>
      <c r="K490" s="7">
        <f t="shared" si="30"/>
        <v>28.990000000000009</v>
      </c>
      <c r="M490" s="20">
        <f>IF(C490="Data Error","Data Error",IF(C490&lt;=K490,0,1-IFERROR(INDEX(BAAL!$C:$D,MATCH(ROUNDUP(C490-K490,0),BAAL!$B:$B,0),MATCH(LEFT(M$2,4),BAAL!$C$2:$D$2,0)),0)))</f>
        <v>0</v>
      </c>
      <c r="N490" s="20"/>
      <c r="O490" s="26"/>
      <c r="P490" s="26"/>
      <c r="Q490" s="6">
        <f t="shared" si="31"/>
        <v>1</v>
      </c>
      <c r="R490" s="20"/>
    </row>
    <row r="491" spans="1:18" x14ac:dyDescent="0.25">
      <c r="A491" s="6">
        <v>8</v>
      </c>
      <c r="B491" s="4">
        <v>42390.333333333336</v>
      </c>
      <c r="C491" s="2">
        <f>IF([2]Analysis!AG491="Data Error","Data Error",[2]Analysis!AI491*C$1)</f>
        <v>2.4553936682741952E-2</v>
      </c>
      <c r="D491" s="2"/>
      <c r="E491" s="3">
        <f>IF(C491="Data Error","Data Error",INDEX('[2]BAAL Adj Cap'!$CB$65:$CY$72,MONTH($B491),$A491+1))</f>
        <v>0.72</v>
      </c>
      <c r="F491" s="3"/>
      <c r="G491" s="31">
        <f t="shared" si="28"/>
        <v>93.575446063317258</v>
      </c>
      <c r="H491" s="31"/>
      <c r="I491" s="23">
        <f t="shared" si="29"/>
        <v>0.72</v>
      </c>
      <c r="J491" s="23"/>
      <c r="K491" s="7">
        <f t="shared" si="30"/>
        <v>28.990000000000009</v>
      </c>
      <c r="M491" s="20">
        <f>IF(C491="Data Error","Data Error",IF(C491&lt;=K491,0,1-IFERROR(INDEX(BAAL!$C:$D,MATCH(ROUNDUP(C491-K491,0),BAAL!$B:$B,0),MATCH(LEFT(M$2,4),BAAL!$C$2:$D$2,0)),0)))</f>
        <v>0</v>
      </c>
      <c r="N491" s="20"/>
      <c r="O491" s="26"/>
      <c r="P491" s="26"/>
      <c r="Q491" s="6">
        <f t="shared" si="31"/>
        <v>1</v>
      </c>
      <c r="R491" s="20"/>
    </row>
    <row r="492" spans="1:18" x14ac:dyDescent="0.25">
      <c r="A492" s="6">
        <v>9</v>
      </c>
      <c r="B492" s="4">
        <v>42390.375</v>
      </c>
      <c r="C492" s="2">
        <f>IF([2]Analysis!AG492="Data Error","Data Error",[2]Analysis!AI492*C$1)</f>
        <v>0.69685796868949801</v>
      </c>
      <c r="D492" s="2"/>
      <c r="E492" s="3">
        <f>IF(C492="Data Error","Data Error",INDEX('[2]BAAL Adj Cap'!$CB$65:$CY$72,MONTH($B492),$A492+1))</f>
        <v>0.97</v>
      </c>
      <c r="F492" s="3"/>
      <c r="G492" s="31">
        <f t="shared" si="28"/>
        <v>125.40314203131049</v>
      </c>
      <c r="H492" s="31"/>
      <c r="I492" s="23">
        <f t="shared" si="29"/>
        <v>0.97</v>
      </c>
      <c r="J492" s="23"/>
      <c r="K492" s="7">
        <f t="shared" si="30"/>
        <v>28.990000000000009</v>
      </c>
      <c r="M492" s="20">
        <f>IF(C492="Data Error","Data Error",IF(C492&lt;=K492,0,1-IFERROR(INDEX(BAAL!$C:$D,MATCH(ROUNDUP(C492-K492,0),BAAL!$B:$B,0),MATCH(LEFT(M$2,4),BAAL!$C$2:$D$2,0)),0)))</f>
        <v>0</v>
      </c>
      <c r="N492" s="20"/>
      <c r="O492" s="26"/>
      <c r="P492" s="26"/>
      <c r="Q492" s="6">
        <f t="shared" si="31"/>
        <v>1</v>
      </c>
      <c r="R492" s="20"/>
    </row>
    <row r="493" spans="1:18" x14ac:dyDescent="0.25">
      <c r="A493" s="6">
        <v>10</v>
      </c>
      <c r="B493" s="4">
        <v>42390.416666666664</v>
      </c>
      <c r="C493" s="2">
        <f>IF([2]Analysis!AG493="Data Error","Data Error",[2]Analysis!AI493*C$1)</f>
        <v>8.4640000222421694</v>
      </c>
      <c r="D493" s="2"/>
      <c r="E493" s="3">
        <f>IF(C493="Data Error","Data Error",INDEX('[2]BAAL Adj Cap'!$CB$65:$CY$72,MONTH($B493),$A493+1))</f>
        <v>0.91374999999999995</v>
      </c>
      <c r="F493" s="3"/>
      <c r="G493" s="31">
        <f t="shared" si="28"/>
        <v>110.32349997775782</v>
      </c>
      <c r="H493" s="31"/>
      <c r="I493" s="23">
        <f t="shared" si="29"/>
        <v>0.91374999999999995</v>
      </c>
      <c r="J493" s="23"/>
      <c r="K493" s="7">
        <f t="shared" si="30"/>
        <v>28.990000000000009</v>
      </c>
      <c r="M493" s="20">
        <f>IF(C493="Data Error","Data Error",IF(C493&lt;=K493,0,1-IFERROR(INDEX(BAAL!$C:$D,MATCH(ROUNDUP(C493-K493,0),BAAL!$B:$B,0),MATCH(LEFT(M$2,4),BAAL!$C$2:$D$2,0)),0)))</f>
        <v>0</v>
      </c>
      <c r="N493" s="20"/>
      <c r="O493" s="26"/>
      <c r="P493" s="26"/>
      <c r="Q493" s="6">
        <f t="shared" si="31"/>
        <v>1</v>
      </c>
      <c r="R493" s="20"/>
    </row>
    <row r="494" spans="1:18" x14ac:dyDescent="0.25">
      <c r="A494" s="6">
        <v>11</v>
      </c>
      <c r="B494" s="4">
        <v>42390.458333333336</v>
      </c>
      <c r="C494" s="2">
        <f>IF([2]Analysis!AG494="Data Error","Data Error",[2]Analysis!AI494*C$1)</f>
        <v>18.536549711924973</v>
      </c>
      <c r="D494" s="2"/>
      <c r="E494" s="3">
        <f>IF(C494="Data Error","Data Error",INDEX('[2]BAAL Adj Cap'!$CB$65:$CY$72,MONTH($B494),$A494+1))</f>
        <v>0.84250000000000003</v>
      </c>
      <c r="F494" s="3"/>
      <c r="G494" s="31">
        <f t="shared" si="28"/>
        <v>90.988450288075029</v>
      </c>
      <c r="H494" s="31"/>
      <c r="I494" s="23">
        <f t="shared" si="29"/>
        <v>0.84250000000000003</v>
      </c>
      <c r="J494" s="23"/>
      <c r="K494" s="7">
        <f t="shared" si="30"/>
        <v>28.990000000000009</v>
      </c>
      <c r="M494" s="20">
        <f>IF(C494="Data Error","Data Error",IF(C494&lt;=K494,0,1-IFERROR(INDEX(BAAL!$C:$D,MATCH(ROUNDUP(C494-K494,0),BAAL!$B:$B,0),MATCH(LEFT(M$2,4),BAAL!$C$2:$D$2,0)),0)))</f>
        <v>0</v>
      </c>
      <c r="N494" s="20"/>
      <c r="O494" s="26"/>
      <c r="P494" s="26"/>
      <c r="Q494" s="6">
        <f t="shared" si="31"/>
        <v>1</v>
      </c>
      <c r="R494" s="20"/>
    </row>
    <row r="495" spans="1:18" x14ac:dyDescent="0.25">
      <c r="A495" s="6">
        <v>12</v>
      </c>
      <c r="B495" s="4">
        <v>42390.5</v>
      </c>
      <c r="C495" s="2">
        <f>IF([2]Analysis!AG495="Data Error","Data Error",[2]Analysis!AI495*C$1)</f>
        <v>13.763693962811544</v>
      </c>
      <c r="D495" s="2"/>
      <c r="E495" s="3">
        <f>IF(C495="Data Error","Data Error",INDEX('[2]BAAL Adj Cap'!$CB$65:$CY$72,MONTH($B495),$A495+1))</f>
        <v>0.89124999999999999</v>
      </c>
      <c r="F495" s="3"/>
      <c r="G495" s="31">
        <f t="shared" si="28"/>
        <v>102.09880603718845</v>
      </c>
      <c r="H495" s="31"/>
      <c r="I495" s="23">
        <f t="shared" si="29"/>
        <v>0.89124999999999999</v>
      </c>
      <c r="J495" s="23"/>
      <c r="K495" s="7">
        <f t="shared" si="30"/>
        <v>28.990000000000009</v>
      </c>
      <c r="M495" s="20">
        <f>IF(C495="Data Error","Data Error",IF(C495&lt;=K495,0,1-IFERROR(INDEX(BAAL!$C:$D,MATCH(ROUNDUP(C495-K495,0),BAAL!$B:$B,0),MATCH(LEFT(M$2,4),BAAL!$C$2:$D$2,0)),0)))</f>
        <v>0</v>
      </c>
      <c r="N495" s="20"/>
      <c r="O495" s="26"/>
      <c r="P495" s="26"/>
      <c r="Q495" s="6">
        <f t="shared" si="31"/>
        <v>1</v>
      </c>
      <c r="R495" s="20"/>
    </row>
    <row r="496" spans="1:18" x14ac:dyDescent="0.25">
      <c r="A496" s="6">
        <v>13</v>
      </c>
      <c r="B496" s="4">
        <v>42390.541666666664</v>
      </c>
      <c r="C496" s="2">
        <f>IF([2]Analysis!AG496="Data Error","Data Error",[2]Analysis!AI496*C$1)</f>
        <v>9.7577030147951884</v>
      </c>
      <c r="D496" s="2"/>
      <c r="E496" s="3">
        <f>IF(C496="Data Error","Data Error",INDEX('[2]BAAL Adj Cap'!$CB$65:$CY$72,MONTH($B496),$A496+1))</f>
        <v>0.96</v>
      </c>
      <c r="F496" s="3"/>
      <c r="G496" s="31">
        <f t="shared" si="28"/>
        <v>115.04229698520481</v>
      </c>
      <c r="H496" s="31"/>
      <c r="I496" s="23">
        <f t="shared" si="29"/>
        <v>0.96</v>
      </c>
      <c r="J496" s="23"/>
      <c r="K496" s="7">
        <f t="shared" si="30"/>
        <v>28.990000000000009</v>
      </c>
      <c r="M496" s="20">
        <f>IF(C496="Data Error","Data Error",IF(C496&lt;=K496,0,1-IFERROR(INDEX(BAAL!$C:$D,MATCH(ROUNDUP(C496-K496,0),BAAL!$B:$B,0),MATCH(LEFT(M$2,4),BAAL!$C$2:$D$2,0)),0)))</f>
        <v>0</v>
      </c>
      <c r="N496" s="20"/>
      <c r="O496" s="26"/>
      <c r="P496" s="26"/>
      <c r="Q496" s="6">
        <f t="shared" si="31"/>
        <v>1</v>
      </c>
      <c r="R496" s="20"/>
    </row>
    <row r="497" spans="1:18" x14ac:dyDescent="0.25">
      <c r="A497" s="6">
        <v>14</v>
      </c>
      <c r="B497" s="4">
        <v>42390.583333333336</v>
      </c>
      <c r="C497" s="2">
        <f>IF([2]Analysis!AG497="Data Error","Data Error",[2]Analysis!AI497*C$1)</f>
        <v>11.133274615582367</v>
      </c>
      <c r="D497" s="2"/>
      <c r="E497" s="3">
        <f>IF(C497="Data Error","Data Error",INDEX('[2]BAAL Adj Cap'!$CB$65:$CY$72,MONTH($B497),$A497+1))</f>
        <v>0.91625000000000001</v>
      </c>
      <c r="F497" s="3"/>
      <c r="G497" s="31">
        <f t="shared" si="28"/>
        <v>107.97922538441763</v>
      </c>
      <c r="H497" s="31"/>
      <c r="I497" s="23">
        <f t="shared" si="29"/>
        <v>0.91625000000000001</v>
      </c>
      <c r="J497" s="23"/>
      <c r="K497" s="7">
        <f t="shared" si="30"/>
        <v>28.990000000000009</v>
      </c>
      <c r="M497" s="20">
        <f>IF(C497="Data Error","Data Error",IF(C497&lt;=K497,0,1-IFERROR(INDEX(BAAL!$C:$D,MATCH(ROUNDUP(C497-K497,0),BAAL!$B:$B,0),MATCH(LEFT(M$2,4),BAAL!$C$2:$D$2,0)),0)))</f>
        <v>0</v>
      </c>
      <c r="N497" s="20"/>
      <c r="O497" s="26"/>
      <c r="P497" s="26"/>
      <c r="Q497" s="6">
        <f t="shared" si="31"/>
        <v>1</v>
      </c>
      <c r="R497" s="20"/>
    </row>
    <row r="498" spans="1:18" x14ac:dyDescent="0.25">
      <c r="A498" s="6">
        <v>15</v>
      </c>
      <c r="B498" s="4">
        <v>42390.625</v>
      </c>
      <c r="C498" s="2">
        <f>IF([2]Analysis!AG498="Data Error","Data Error",[2]Analysis!AI498*C$1)</f>
        <v>24.784915236191161</v>
      </c>
      <c r="D498" s="2"/>
      <c r="E498" s="3">
        <f>IF(C498="Data Error","Data Error",INDEX('[2]BAAL Adj Cap'!$CB$65:$CY$72,MONTH($B498),$A498+1))</f>
        <v>0.75875000000000004</v>
      </c>
      <c r="F498" s="3"/>
      <c r="G498" s="31">
        <f t="shared" si="28"/>
        <v>73.852584763808835</v>
      </c>
      <c r="H498" s="31"/>
      <c r="I498" s="23">
        <f t="shared" si="29"/>
        <v>0.75875000000000004</v>
      </c>
      <c r="J498" s="23"/>
      <c r="K498" s="7">
        <f t="shared" si="30"/>
        <v>28.990000000000009</v>
      </c>
      <c r="M498" s="20">
        <f>IF(C498="Data Error","Data Error",IF(C498&lt;=K498,0,1-IFERROR(INDEX(BAAL!$C:$D,MATCH(ROUNDUP(C498-K498,0),BAAL!$B:$B,0),MATCH(LEFT(M$2,4),BAAL!$C$2:$D$2,0)),0)))</f>
        <v>0</v>
      </c>
      <c r="N498" s="20"/>
      <c r="O498" s="26"/>
      <c r="P498" s="26"/>
      <c r="Q498" s="6">
        <f t="shared" si="31"/>
        <v>1</v>
      </c>
      <c r="R498" s="20"/>
    </row>
    <row r="499" spans="1:18" x14ac:dyDescent="0.25">
      <c r="A499" s="6">
        <v>16</v>
      </c>
      <c r="B499" s="4">
        <v>42390.666666666664</v>
      </c>
      <c r="C499" s="2">
        <f>IF([2]Analysis!AG499="Data Error","Data Error",[2]Analysis!AI499*C$1)</f>
        <v>20.677507815102203</v>
      </c>
      <c r="D499" s="2"/>
      <c r="E499" s="3">
        <f>IF(C499="Data Error","Data Error",INDEX('[2]BAAL Adj Cap'!$CB$65:$CY$72,MONTH($B499),$A499+1))</f>
        <v>0.35499999999999998</v>
      </c>
      <c r="F499" s="3"/>
      <c r="G499" s="31">
        <f t="shared" si="28"/>
        <v>25.472492184897796</v>
      </c>
      <c r="H499" s="31"/>
      <c r="I499" s="23">
        <f t="shared" si="29"/>
        <v>0.35499999999999998</v>
      </c>
      <c r="J499" s="23"/>
      <c r="K499" s="7">
        <f t="shared" si="30"/>
        <v>28.990000000000009</v>
      </c>
      <c r="M499" s="20">
        <f>IF(C499="Data Error","Data Error",IF(C499&lt;=K499,0,1-IFERROR(INDEX(BAAL!$C:$D,MATCH(ROUNDUP(C499-K499,0),BAAL!$B:$B,0),MATCH(LEFT(M$2,4),BAAL!$C$2:$D$2,0)),0)))</f>
        <v>0</v>
      </c>
      <c r="N499" s="20"/>
      <c r="O499" s="26"/>
      <c r="P499" s="26"/>
      <c r="Q499" s="6">
        <f t="shared" si="31"/>
        <v>1</v>
      </c>
      <c r="R499" s="20"/>
    </row>
    <row r="500" spans="1:18" x14ac:dyDescent="0.25">
      <c r="A500" s="6">
        <v>17</v>
      </c>
      <c r="B500" s="4">
        <v>42390.708333333336</v>
      </c>
      <c r="C500" s="2">
        <f>IF([2]Analysis!AG500="Data Error","Data Error",[2]Analysis!AI500*C$1)</f>
        <v>3.7419805508125186</v>
      </c>
      <c r="D500" s="2"/>
      <c r="E500" s="3">
        <f>IF(C500="Data Error","Data Error",INDEX('[2]BAAL Adj Cap'!$CB$65:$CY$72,MONTH($B500),$A500+1))</f>
        <v>0.06</v>
      </c>
      <c r="F500" s="3"/>
      <c r="G500" s="31">
        <f t="shared" si="28"/>
        <v>4.0580194491874817</v>
      </c>
      <c r="H500" s="31"/>
      <c r="I500" s="23">
        <f t="shared" si="29"/>
        <v>0.06</v>
      </c>
      <c r="J500" s="23"/>
      <c r="K500" s="7">
        <f t="shared" si="30"/>
        <v>7.8</v>
      </c>
      <c r="M500" s="20">
        <f>IF(C500="Data Error","Data Error",IF(C500&lt;=K500,0,1-IFERROR(INDEX(BAAL!$C:$D,MATCH(ROUNDUP(C500-K500,0),BAAL!$B:$B,0),MATCH(LEFT(M$2,4),BAAL!$C$2:$D$2,0)),0)))</f>
        <v>0</v>
      </c>
      <c r="N500" s="20"/>
      <c r="O500" s="26"/>
      <c r="P500" s="26"/>
      <c r="Q500" s="6">
        <f t="shared" si="31"/>
        <v>1</v>
      </c>
      <c r="R500" s="20"/>
    </row>
    <row r="501" spans="1:18" x14ac:dyDescent="0.25">
      <c r="A501" s="6">
        <v>18</v>
      </c>
      <c r="B501" s="4">
        <v>42390.75</v>
      </c>
      <c r="C501" s="2">
        <f>IF([2]Analysis!AG501="Data Error","Data Error",[2]Analysis!AI501*C$1)</f>
        <v>0</v>
      </c>
      <c r="D501" s="2"/>
      <c r="E501" s="3">
        <f>IF(C501="Data Error","Data Error",INDEX('[2]BAAL Adj Cap'!$CB$65:$CY$72,MONTH($B501),$A501+1))</f>
        <v>0</v>
      </c>
      <c r="F501" s="3"/>
      <c r="G501" s="31">
        <f t="shared" si="28"/>
        <v>0</v>
      </c>
      <c r="H501" s="31"/>
      <c r="I501" s="23">
        <f t="shared" si="29"/>
        <v>0</v>
      </c>
      <c r="J501" s="23"/>
      <c r="K501" s="7">
        <f t="shared" si="30"/>
        <v>0</v>
      </c>
      <c r="M501" s="20">
        <f>IF(C501="Data Error","Data Error",IF(C501&lt;=K501,0,1-IFERROR(INDEX(BAAL!$C:$D,MATCH(ROUNDUP(C501-K501,0),BAAL!$B:$B,0),MATCH(LEFT(M$2,4),BAAL!$C$2:$D$2,0)),0)))</f>
        <v>0</v>
      </c>
      <c r="N501" s="20"/>
      <c r="O501" s="26"/>
      <c r="P501" s="26"/>
      <c r="Q501" s="6">
        <f t="shared" si="31"/>
        <v>1</v>
      </c>
      <c r="R501" s="20"/>
    </row>
    <row r="502" spans="1:18" x14ac:dyDescent="0.25">
      <c r="A502" s="6">
        <v>19</v>
      </c>
      <c r="B502" s="4">
        <v>42390.791666666664</v>
      </c>
      <c r="C502" s="2">
        <f>IF([2]Analysis!AG502="Data Error","Data Error",[2]Analysis!AI502*C$1)</f>
        <v>0</v>
      </c>
      <c r="D502" s="2"/>
      <c r="E502" s="3">
        <f>IF(C502="Data Error","Data Error",INDEX('[2]BAAL Adj Cap'!$CB$65:$CY$72,MONTH($B502),$A502+1))</f>
        <v>0</v>
      </c>
      <c r="F502" s="3"/>
      <c r="G502" s="31">
        <f t="shared" si="28"/>
        <v>0</v>
      </c>
      <c r="H502" s="31"/>
      <c r="I502" s="23">
        <f t="shared" si="29"/>
        <v>0</v>
      </c>
      <c r="J502" s="23"/>
      <c r="K502" s="7">
        <f t="shared" si="30"/>
        <v>0</v>
      </c>
      <c r="M502" s="20">
        <f>IF(C502="Data Error","Data Error",IF(C502&lt;=K502,0,1-IFERROR(INDEX(BAAL!$C:$D,MATCH(ROUNDUP(C502-K502,0),BAAL!$B:$B,0),MATCH(LEFT(M$2,4),BAAL!$C$2:$D$2,0)),0)))</f>
        <v>0</v>
      </c>
      <c r="N502" s="20"/>
      <c r="O502" s="26"/>
      <c r="P502" s="26"/>
      <c r="Q502" s="6">
        <f t="shared" si="31"/>
        <v>1</v>
      </c>
      <c r="R502" s="20"/>
    </row>
    <row r="503" spans="1:18" x14ac:dyDescent="0.25">
      <c r="A503" s="6">
        <v>20</v>
      </c>
      <c r="B503" s="4">
        <v>42390.833333333336</v>
      </c>
      <c r="C503" s="2">
        <f>IF([2]Analysis!AG503="Data Error","Data Error",[2]Analysis!AI503*C$1)</f>
        <v>0</v>
      </c>
      <c r="D503" s="2"/>
      <c r="E503" s="3">
        <f>IF(C503="Data Error","Data Error",INDEX('[2]BAAL Adj Cap'!$CB$65:$CY$72,MONTH($B503),$A503+1))</f>
        <v>0</v>
      </c>
      <c r="F503" s="3"/>
      <c r="G503" s="31">
        <f t="shared" si="28"/>
        <v>0</v>
      </c>
      <c r="H503" s="31"/>
      <c r="I503" s="23">
        <f t="shared" si="29"/>
        <v>0</v>
      </c>
      <c r="J503" s="23"/>
      <c r="K503" s="7">
        <f t="shared" si="30"/>
        <v>0</v>
      </c>
      <c r="M503" s="20">
        <f>IF(C503="Data Error","Data Error",IF(C503&lt;=K503,0,1-IFERROR(INDEX(BAAL!$C:$D,MATCH(ROUNDUP(C503-K503,0),BAAL!$B:$B,0),MATCH(LEFT(M$2,4),BAAL!$C$2:$D$2,0)),0)))</f>
        <v>0</v>
      </c>
      <c r="N503" s="20"/>
      <c r="O503" s="26"/>
      <c r="P503" s="26"/>
      <c r="Q503" s="6">
        <f t="shared" si="31"/>
        <v>1</v>
      </c>
      <c r="R503" s="20"/>
    </row>
    <row r="504" spans="1:18" x14ac:dyDescent="0.25">
      <c r="A504" s="6">
        <v>21</v>
      </c>
      <c r="B504" s="4">
        <v>42390.875</v>
      </c>
      <c r="C504" s="2">
        <f>IF([2]Analysis!AG504="Data Error","Data Error",[2]Analysis!AI504*C$1)</f>
        <v>0</v>
      </c>
      <c r="D504" s="2"/>
      <c r="E504" s="3">
        <f>IF(C504="Data Error","Data Error",INDEX('[2]BAAL Adj Cap'!$CB$65:$CY$72,MONTH($B504),$A504+1))</f>
        <v>0</v>
      </c>
      <c r="F504" s="3"/>
      <c r="G504" s="31">
        <f t="shared" si="28"/>
        <v>0</v>
      </c>
      <c r="H504" s="31"/>
      <c r="I504" s="23">
        <f t="shared" si="29"/>
        <v>0</v>
      </c>
      <c r="J504" s="23"/>
      <c r="K504" s="7">
        <f t="shared" si="30"/>
        <v>0</v>
      </c>
      <c r="M504" s="20">
        <f>IF(C504="Data Error","Data Error",IF(C504&lt;=K504,0,1-IFERROR(INDEX(BAAL!$C:$D,MATCH(ROUNDUP(C504-K504,0),BAAL!$B:$B,0),MATCH(LEFT(M$2,4),BAAL!$C$2:$D$2,0)),0)))</f>
        <v>0</v>
      </c>
      <c r="N504" s="20"/>
      <c r="O504" s="26"/>
      <c r="P504" s="26"/>
      <c r="Q504" s="6">
        <f t="shared" si="31"/>
        <v>1</v>
      </c>
      <c r="R504" s="20"/>
    </row>
    <row r="505" spans="1:18" x14ac:dyDescent="0.25">
      <c r="A505" s="6">
        <v>22</v>
      </c>
      <c r="B505" s="4">
        <v>42390.916666666664</v>
      </c>
      <c r="C505" s="2">
        <f>IF([2]Analysis!AG505="Data Error","Data Error",[2]Analysis!AI505*C$1)</f>
        <v>0</v>
      </c>
      <c r="D505" s="2"/>
      <c r="E505" s="3">
        <f>IF(C505="Data Error","Data Error",INDEX('[2]BAAL Adj Cap'!$CB$65:$CY$72,MONTH($B505),$A505+1))</f>
        <v>0</v>
      </c>
      <c r="F505" s="3"/>
      <c r="G505" s="31">
        <f t="shared" si="28"/>
        <v>0</v>
      </c>
      <c r="H505" s="31"/>
      <c r="I505" s="23">
        <f t="shared" si="29"/>
        <v>0</v>
      </c>
      <c r="J505" s="23"/>
      <c r="K505" s="7">
        <f t="shared" si="30"/>
        <v>0</v>
      </c>
      <c r="M505" s="20">
        <f>IF(C505="Data Error","Data Error",IF(C505&lt;=K505,0,1-IFERROR(INDEX(BAAL!$C:$D,MATCH(ROUNDUP(C505-K505,0),BAAL!$B:$B,0),MATCH(LEFT(M$2,4),BAAL!$C$2:$D$2,0)),0)))</f>
        <v>0</v>
      </c>
      <c r="N505" s="20"/>
      <c r="O505" s="26"/>
      <c r="P505" s="26"/>
      <c r="Q505" s="6">
        <f t="shared" si="31"/>
        <v>1</v>
      </c>
      <c r="R505" s="20"/>
    </row>
    <row r="506" spans="1:18" x14ac:dyDescent="0.25">
      <c r="A506" s="6">
        <v>23</v>
      </c>
      <c r="B506" s="4">
        <v>42390.958333333336</v>
      </c>
      <c r="C506" s="2">
        <f>IF([2]Analysis!AG506="Data Error","Data Error",[2]Analysis!AI506*C$1)</f>
        <v>0</v>
      </c>
      <c r="D506" s="2"/>
      <c r="E506" s="3">
        <f>IF(C506="Data Error","Data Error",INDEX('[2]BAAL Adj Cap'!$CB$65:$CY$72,MONTH($B506),$A506+1))</f>
        <v>0</v>
      </c>
      <c r="F506" s="3"/>
      <c r="G506" s="31">
        <f t="shared" si="28"/>
        <v>0</v>
      </c>
      <c r="H506" s="31"/>
      <c r="I506" s="23">
        <f t="shared" si="29"/>
        <v>0</v>
      </c>
      <c r="J506" s="23"/>
      <c r="K506" s="7">
        <f t="shared" si="30"/>
        <v>0</v>
      </c>
      <c r="M506" s="20">
        <f>IF(C506="Data Error","Data Error",IF(C506&lt;=K506,0,1-IFERROR(INDEX(BAAL!$C:$D,MATCH(ROUNDUP(C506-K506,0),BAAL!$B:$B,0),MATCH(LEFT(M$2,4),BAAL!$C$2:$D$2,0)),0)))</f>
        <v>0</v>
      </c>
      <c r="N506" s="20"/>
      <c r="O506" s="26"/>
      <c r="P506" s="26"/>
      <c r="Q506" s="6">
        <f t="shared" si="31"/>
        <v>1</v>
      </c>
      <c r="R506" s="20"/>
    </row>
    <row r="507" spans="1:18" x14ac:dyDescent="0.25">
      <c r="A507" s="6">
        <v>0</v>
      </c>
      <c r="B507" s="1">
        <v>42391</v>
      </c>
      <c r="C507" s="2">
        <f>IF([2]Analysis!AG507="Data Error","Data Error",[2]Analysis!AI507*C$1)</f>
        <v>0</v>
      </c>
      <c r="D507" s="2"/>
      <c r="E507" s="3">
        <f>IF(C507="Data Error","Data Error",INDEX('[2]BAAL Adj Cap'!$CB$65:$CY$72,MONTH($B507),$A507+1))</f>
        <v>0</v>
      </c>
      <c r="F507" s="3"/>
      <c r="G507" s="31">
        <f t="shared" si="28"/>
        <v>0</v>
      </c>
      <c r="H507" s="31"/>
      <c r="I507" s="23">
        <f t="shared" si="29"/>
        <v>0</v>
      </c>
      <c r="J507" s="23"/>
      <c r="K507" s="7">
        <f t="shared" si="30"/>
        <v>0</v>
      </c>
      <c r="M507" s="20">
        <f>IF(C507="Data Error","Data Error",IF(C507&lt;=K507,0,1-IFERROR(INDEX(BAAL!$C:$D,MATCH(ROUNDUP(C507-K507,0),BAAL!$B:$B,0),MATCH(LEFT(M$2,4),BAAL!$C$2:$D$2,0)),0)))</f>
        <v>0</v>
      </c>
      <c r="N507" s="20"/>
      <c r="O507" s="26"/>
      <c r="P507" s="26"/>
      <c r="Q507" s="6">
        <f t="shared" si="31"/>
        <v>1</v>
      </c>
      <c r="R507" s="20"/>
    </row>
    <row r="508" spans="1:18" x14ac:dyDescent="0.25">
      <c r="A508" s="6">
        <v>1</v>
      </c>
      <c r="B508" s="4">
        <v>42391.041666666664</v>
      </c>
      <c r="C508" s="2">
        <f>IF([2]Analysis!AG508="Data Error","Data Error",[2]Analysis!AI508*C$1)</f>
        <v>0</v>
      </c>
      <c r="D508" s="2"/>
      <c r="E508" s="3">
        <f>IF(C508="Data Error","Data Error",INDEX('[2]BAAL Adj Cap'!$CB$65:$CY$72,MONTH($B508),$A508+1))</f>
        <v>0</v>
      </c>
      <c r="F508" s="3"/>
      <c r="G508" s="31">
        <f t="shared" si="28"/>
        <v>0</v>
      </c>
      <c r="H508" s="31"/>
      <c r="I508" s="23">
        <f t="shared" si="29"/>
        <v>0</v>
      </c>
      <c r="J508" s="23"/>
      <c r="K508" s="7">
        <f t="shared" si="30"/>
        <v>0</v>
      </c>
      <c r="M508" s="20">
        <f>IF(C508="Data Error","Data Error",IF(C508&lt;=K508,0,1-IFERROR(INDEX(BAAL!$C:$D,MATCH(ROUNDUP(C508-K508,0),BAAL!$B:$B,0),MATCH(LEFT(M$2,4),BAAL!$C$2:$D$2,0)),0)))</f>
        <v>0</v>
      </c>
      <c r="N508" s="20"/>
      <c r="O508" s="26"/>
      <c r="P508" s="26"/>
      <c r="Q508" s="6">
        <f t="shared" si="31"/>
        <v>1</v>
      </c>
      <c r="R508" s="20"/>
    </row>
    <row r="509" spans="1:18" x14ac:dyDescent="0.25">
      <c r="A509" s="6">
        <v>2</v>
      </c>
      <c r="B509" s="4">
        <v>42391.083333333336</v>
      </c>
      <c r="C509" s="2">
        <f>IF([2]Analysis!AG509="Data Error","Data Error",[2]Analysis!AI509*C$1)</f>
        <v>0</v>
      </c>
      <c r="D509" s="2"/>
      <c r="E509" s="3">
        <f>IF(C509="Data Error","Data Error",INDEX('[2]BAAL Adj Cap'!$CB$65:$CY$72,MONTH($B509),$A509+1))</f>
        <v>0</v>
      </c>
      <c r="F509" s="3"/>
      <c r="G509" s="31">
        <f t="shared" si="28"/>
        <v>0</v>
      </c>
      <c r="H509" s="31"/>
      <c r="I509" s="23">
        <f t="shared" si="29"/>
        <v>0</v>
      </c>
      <c r="J509" s="23"/>
      <c r="K509" s="7">
        <f t="shared" si="30"/>
        <v>0</v>
      </c>
      <c r="M509" s="20">
        <f>IF(C509="Data Error","Data Error",IF(C509&lt;=K509,0,1-IFERROR(INDEX(BAAL!$C:$D,MATCH(ROUNDUP(C509-K509,0),BAAL!$B:$B,0),MATCH(LEFT(M$2,4),BAAL!$C$2:$D$2,0)),0)))</f>
        <v>0</v>
      </c>
      <c r="N509" s="20"/>
      <c r="O509" s="26"/>
      <c r="P509" s="26"/>
      <c r="Q509" s="6">
        <f t="shared" si="31"/>
        <v>1</v>
      </c>
      <c r="R509" s="20"/>
    </row>
    <row r="510" spans="1:18" x14ac:dyDescent="0.25">
      <c r="A510" s="6">
        <v>3</v>
      </c>
      <c r="B510" s="4">
        <v>42391.125</v>
      </c>
      <c r="C510" s="2">
        <f>IF([2]Analysis!AG510="Data Error","Data Error",[2]Analysis!AI510*C$1)</f>
        <v>0</v>
      </c>
      <c r="D510" s="2"/>
      <c r="E510" s="3">
        <f>IF(C510="Data Error","Data Error",INDEX('[2]BAAL Adj Cap'!$CB$65:$CY$72,MONTH($B510),$A510+1))</f>
        <v>0</v>
      </c>
      <c r="F510" s="3"/>
      <c r="G510" s="31">
        <f t="shared" si="28"/>
        <v>0</v>
      </c>
      <c r="H510" s="31"/>
      <c r="I510" s="23">
        <f t="shared" si="29"/>
        <v>0</v>
      </c>
      <c r="J510" s="23"/>
      <c r="K510" s="7">
        <f t="shared" si="30"/>
        <v>0</v>
      </c>
      <c r="M510" s="20">
        <f>IF(C510="Data Error","Data Error",IF(C510&lt;=K510,0,1-IFERROR(INDEX(BAAL!$C:$D,MATCH(ROUNDUP(C510-K510,0),BAAL!$B:$B,0),MATCH(LEFT(M$2,4),BAAL!$C$2:$D$2,0)),0)))</f>
        <v>0</v>
      </c>
      <c r="N510" s="20"/>
      <c r="O510" s="26"/>
      <c r="P510" s="26"/>
      <c r="Q510" s="6">
        <f t="shared" si="31"/>
        <v>1</v>
      </c>
      <c r="R510" s="20"/>
    </row>
    <row r="511" spans="1:18" x14ac:dyDescent="0.25">
      <c r="A511" s="6">
        <v>4</v>
      </c>
      <c r="B511" s="4">
        <v>42391.166666666664</v>
      </c>
      <c r="C511" s="2">
        <f>IF([2]Analysis!AG511="Data Error","Data Error",[2]Analysis!AI511*C$1)</f>
        <v>0</v>
      </c>
      <c r="D511" s="2"/>
      <c r="E511" s="3">
        <f>IF(C511="Data Error","Data Error",INDEX('[2]BAAL Adj Cap'!$CB$65:$CY$72,MONTH($B511),$A511+1))</f>
        <v>0</v>
      </c>
      <c r="F511" s="3"/>
      <c r="G511" s="31">
        <f t="shared" si="28"/>
        <v>0</v>
      </c>
      <c r="H511" s="31"/>
      <c r="I511" s="23">
        <f t="shared" si="29"/>
        <v>0</v>
      </c>
      <c r="J511" s="23"/>
      <c r="K511" s="7">
        <f t="shared" si="30"/>
        <v>0</v>
      </c>
      <c r="M511" s="20">
        <f>IF(C511="Data Error","Data Error",IF(C511&lt;=K511,0,1-IFERROR(INDEX(BAAL!$C:$D,MATCH(ROUNDUP(C511-K511,0),BAAL!$B:$B,0),MATCH(LEFT(M$2,4),BAAL!$C$2:$D$2,0)),0)))</f>
        <v>0</v>
      </c>
      <c r="N511" s="20"/>
      <c r="O511" s="26"/>
      <c r="P511" s="26"/>
      <c r="Q511" s="6">
        <f t="shared" si="31"/>
        <v>1</v>
      </c>
      <c r="R511" s="20"/>
    </row>
    <row r="512" spans="1:18" x14ac:dyDescent="0.25">
      <c r="A512" s="6">
        <v>5</v>
      </c>
      <c r="B512" s="4">
        <v>42391.208333333336</v>
      </c>
      <c r="C512" s="2">
        <f>IF([2]Analysis!AG512="Data Error","Data Error",[2]Analysis!AI512*C$1)</f>
        <v>0</v>
      </c>
      <c r="D512" s="2"/>
      <c r="E512" s="3">
        <f>IF(C512="Data Error","Data Error",INDEX('[2]BAAL Adj Cap'!$CB$65:$CY$72,MONTH($B512),$A512+1))</f>
        <v>0</v>
      </c>
      <c r="F512" s="3"/>
      <c r="G512" s="31">
        <f t="shared" si="28"/>
        <v>0</v>
      </c>
      <c r="H512" s="31"/>
      <c r="I512" s="23">
        <f t="shared" si="29"/>
        <v>0</v>
      </c>
      <c r="J512" s="23"/>
      <c r="K512" s="7">
        <f t="shared" si="30"/>
        <v>0</v>
      </c>
      <c r="M512" s="20">
        <f>IF(C512="Data Error","Data Error",IF(C512&lt;=K512,0,1-IFERROR(INDEX(BAAL!$C:$D,MATCH(ROUNDUP(C512-K512,0),BAAL!$B:$B,0),MATCH(LEFT(M$2,4),BAAL!$C$2:$D$2,0)),0)))</f>
        <v>0</v>
      </c>
      <c r="N512" s="20"/>
      <c r="O512" s="26"/>
      <c r="P512" s="26"/>
      <c r="Q512" s="6">
        <f t="shared" si="31"/>
        <v>1</v>
      </c>
      <c r="R512" s="20"/>
    </row>
    <row r="513" spans="1:18" x14ac:dyDescent="0.25">
      <c r="A513" s="6">
        <v>6</v>
      </c>
      <c r="B513" s="4">
        <v>42391.25</v>
      </c>
      <c r="C513" s="2">
        <f>IF([2]Analysis!AG513="Data Error","Data Error",[2]Analysis!AI513*C$1)</f>
        <v>5.5470995104223965E-2</v>
      </c>
      <c r="D513" s="2"/>
      <c r="E513" s="3">
        <f>IF(C513="Data Error","Data Error",INDEX('[2]BAAL Adj Cap'!$CB$65:$CY$72,MONTH($B513),$A513+1))</f>
        <v>4.4999999999999998E-2</v>
      </c>
      <c r="F513" s="3"/>
      <c r="G513" s="31">
        <f t="shared" si="28"/>
        <v>5.794529004895776</v>
      </c>
      <c r="H513" s="31"/>
      <c r="I513" s="23">
        <f t="shared" si="29"/>
        <v>4.4999999999999998E-2</v>
      </c>
      <c r="J513" s="23"/>
      <c r="K513" s="7">
        <f t="shared" si="30"/>
        <v>5.85</v>
      </c>
      <c r="M513" s="20">
        <f>IF(C513="Data Error","Data Error",IF(C513&lt;=K513,0,1-IFERROR(INDEX(BAAL!$C:$D,MATCH(ROUNDUP(C513-K513,0),BAAL!$B:$B,0),MATCH(LEFT(M$2,4),BAAL!$C$2:$D$2,0)),0)))</f>
        <v>0</v>
      </c>
      <c r="N513" s="20"/>
      <c r="O513" s="26"/>
      <c r="P513" s="26"/>
      <c r="Q513" s="6">
        <f t="shared" si="31"/>
        <v>1</v>
      </c>
      <c r="R513" s="20"/>
    </row>
    <row r="514" spans="1:18" x14ac:dyDescent="0.25">
      <c r="A514" s="6">
        <v>7</v>
      </c>
      <c r="B514" s="4">
        <v>42391.291666666664</v>
      </c>
      <c r="C514" s="2">
        <f>IF([2]Analysis!AG514="Data Error","Data Error",[2]Analysis!AI514*C$1)</f>
        <v>0.60584413228953138</v>
      </c>
      <c r="D514" s="2"/>
      <c r="E514" s="3">
        <f>IF(C514="Data Error","Data Error",INDEX('[2]BAAL Adj Cap'!$CB$65:$CY$72,MONTH($B514),$A514+1))</f>
        <v>0.28874999999999995</v>
      </c>
      <c r="F514" s="3"/>
      <c r="G514" s="31">
        <f t="shared" si="28"/>
        <v>36.931655867710461</v>
      </c>
      <c r="H514" s="31"/>
      <c r="I514" s="23">
        <f t="shared" si="29"/>
        <v>0.28874999999999995</v>
      </c>
      <c r="J514" s="23"/>
      <c r="K514" s="7">
        <f t="shared" si="30"/>
        <v>28.990000000000009</v>
      </c>
      <c r="M514" s="20">
        <f>IF(C514="Data Error","Data Error",IF(C514&lt;=K514,0,1-IFERROR(INDEX(BAAL!$C:$D,MATCH(ROUNDUP(C514-K514,0),BAAL!$B:$B,0),MATCH(LEFT(M$2,4),BAAL!$C$2:$D$2,0)),0)))</f>
        <v>0</v>
      </c>
      <c r="N514" s="20"/>
      <c r="O514" s="26"/>
      <c r="P514" s="26"/>
      <c r="Q514" s="6">
        <f t="shared" si="31"/>
        <v>1</v>
      </c>
      <c r="R514" s="20"/>
    </row>
    <row r="515" spans="1:18" x14ac:dyDescent="0.25">
      <c r="A515" s="6">
        <v>8</v>
      </c>
      <c r="B515" s="4">
        <v>42391.333333333336</v>
      </c>
      <c r="C515" s="2">
        <f>IF([2]Analysis!AG515="Data Error","Data Error",[2]Analysis!AI515*C$1)</f>
        <v>5.4829942744117695</v>
      </c>
      <c r="D515" s="2"/>
      <c r="E515" s="3">
        <f>IF(C515="Data Error","Data Error",INDEX('[2]BAAL Adj Cap'!$CB$65:$CY$72,MONTH($B515),$A515+1))</f>
        <v>0.72</v>
      </c>
      <c r="F515" s="3"/>
      <c r="G515" s="31">
        <f t="shared" si="28"/>
        <v>88.117005725588228</v>
      </c>
      <c r="H515" s="31"/>
      <c r="I515" s="23">
        <f t="shared" si="29"/>
        <v>0.72</v>
      </c>
      <c r="J515" s="23"/>
      <c r="K515" s="7">
        <f t="shared" si="30"/>
        <v>28.990000000000009</v>
      </c>
      <c r="M515" s="20">
        <f>IF(C515="Data Error","Data Error",IF(C515&lt;=K515,0,1-IFERROR(INDEX(BAAL!$C:$D,MATCH(ROUNDUP(C515-K515,0),BAAL!$B:$B,0),MATCH(LEFT(M$2,4),BAAL!$C$2:$D$2,0)),0)))</f>
        <v>0</v>
      </c>
      <c r="N515" s="20"/>
      <c r="O515" s="26"/>
      <c r="P515" s="26"/>
      <c r="Q515" s="6">
        <f t="shared" si="31"/>
        <v>1</v>
      </c>
      <c r="R515" s="20"/>
    </row>
    <row r="516" spans="1:18" x14ac:dyDescent="0.25">
      <c r="A516" s="6">
        <v>9</v>
      </c>
      <c r="B516" s="4">
        <v>42391.375</v>
      </c>
      <c r="C516" s="2">
        <f>IF([2]Analysis!AG516="Data Error","Data Error",[2]Analysis!AI516*C$1)</f>
        <v>1.657059929581671</v>
      </c>
      <c r="D516" s="2"/>
      <c r="E516" s="3">
        <f>IF(C516="Data Error","Data Error",INDEX('[2]BAAL Adj Cap'!$CB$65:$CY$72,MONTH($B516),$A516+1))</f>
        <v>0.97</v>
      </c>
      <c r="F516" s="3"/>
      <c r="G516" s="31">
        <f t="shared" ref="G516:G579" si="32">IF(C516="Data Error","Data Error",E516*E$1-C516)</f>
        <v>124.44294007041832</v>
      </c>
      <c r="H516" s="31"/>
      <c r="I516" s="23">
        <f t="shared" ref="I516:I579" si="33">IF(E516="Data Error","Data Error",E516)</f>
        <v>0.97</v>
      </c>
      <c r="J516" s="23"/>
      <c r="K516" s="7">
        <f t="shared" ref="K516:K579" si="34">IF(C516="Data Error","Data Error",C$1*MAX(0,MIN(AF$9,E516*AF$10)))</f>
        <v>28.990000000000009</v>
      </c>
      <c r="M516" s="20">
        <f>IF(C516="Data Error","Data Error",IF(C516&lt;=K516,0,1-IFERROR(INDEX(BAAL!$C:$D,MATCH(ROUNDUP(C516-K516,0),BAAL!$B:$B,0),MATCH(LEFT(M$2,4),BAAL!$C$2:$D$2,0)),0)))</f>
        <v>0</v>
      </c>
      <c r="N516" s="20"/>
      <c r="O516" s="26"/>
      <c r="P516" s="26"/>
      <c r="Q516" s="6">
        <f t="shared" ref="Q516:Q579" si="35">MONTH(B516)</f>
        <v>1</v>
      </c>
      <c r="R516" s="20"/>
    </row>
    <row r="517" spans="1:18" x14ac:dyDescent="0.25">
      <c r="A517" s="6">
        <v>10</v>
      </c>
      <c r="B517" s="4">
        <v>42391.416666666664</v>
      </c>
      <c r="C517" s="2">
        <f>IF([2]Analysis!AG517="Data Error","Data Error",[2]Analysis!AI517*C$1)</f>
        <v>0</v>
      </c>
      <c r="D517" s="2"/>
      <c r="E517" s="3">
        <f>IF(C517="Data Error","Data Error",INDEX('[2]BAAL Adj Cap'!$CB$65:$CY$72,MONTH($B517),$A517+1))</f>
        <v>0.91374999999999995</v>
      </c>
      <c r="F517" s="3"/>
      <c r="G517" s="31">
        <f t="shared" si="32"/>
        <v>118.78749999999999</v>
      </c>
      <c r="H517" s="31"/>
      <c r="I517" s="23">
        <f t="shared" si="33"/>
        <v>0.91374999999999995</v>
      </c>
      <c r="J517" s="23"/>
      <c r="K517" s="7">
        <f t="shared" si="34"/>
        <v>28.990000000000009</v>
      </c>
      <c r="M517" s="20">
        <f>IF(C517="Data Error","Data Error",IF(C517&lt;=K517,0,1-IFERROR(INDEX(BAAL!$C:$D,MATCH(ROUNDUP(C517-K517,0),BAAL!$B:$B,0),MATCH(LEFT(M$2,4),BAAL!$C$2:$D$2,0)),0)))</f>
        <v>0</v>
      </c>
      <c r="N517" s="20"/>
      <c r="O517" s="26"/>
      <c r="P517" s="26"/>
      <c r="Q517" s="6">
        <f t="shared" si="35"/>
        <v>1</v>
      </c>
      <c r="R517" s="20"/>
    </row>
    <row r="518" spans="1:18" x14ac:dyDescent="0.25">
      <c r="A518" s="6">
        <v>11</v>
      </c>
      <c r="B518" s="4">
        <v>42391.458333333336</v>
      </c>
      <c r="C518" s="2">
        <f>IF([2]Analysis!AG518="Data Error","Data Error",[2]Analysis!AI518*C$1)</f>
        <v>5.53025257028591</v>
      </c>
      <c r="D518" s="2"/>
      <c r="E518" s="3">
        <f>IF(C518="Data Error","Data Error",INDEX('[2]BAAL Adj Cap'!$CB$65:$CY$72,MONTH($B518),$A518+1))</f>
        <v>0.84250000000000003</v>
      </c>
      <c r="F518" s="3"/>
      <c r="G518" s="31">
        <f t="shared" si="32"/>
        <v>103.9947474297141</v>
      </c>
      <c r="H518" s="31"/>
      <c r="I518" s="23">
        <f t="shared" si="33"/>
        <v>0.84250000000000003</v>
      </c>
      <c r="J518" s="23"/>
      <c r="K518" s="7">
        <f t="shared" si="34"/>
        <v>28.990000000000009</v>
      </c>
      <c r="M518" s="20">
        <f>IF(C518="Data Error","Data Error",IF(C518&lt;=K518,0,1-IFERROR(INDEX(BAAL!$C:$D,MATCH(ROUNDUP(C518-K518,0),BAAL!$B:$B,0),MATCH(LEFT(M$2,4),BAAL!$C$2:$D$2,0)),0)))</f>
        <v>0</v>
      </c>
      <c r="N518" s="20"/>
      <c r="O518" s="26"/>
      <c r="P518" s="26"/>
      <c r="Q518" s="6">
        <f t="shared" si="35"/>
        <v>1</v>
      </c>
      <c r="R518" s="20"/>
    </row>
    <row r="519" spans="1:18" x14ac:dyDescent="0.25">
      <c r="A519" s="6">
        <v>12</v>
      </c>
      <c r="B519" s="4">
        <v>42391.5</v>
      </c>
      <c r="C519" s="2">
        <f>IF([2]Analysis!AG519="Data Error","Data Error",[2]Analysis!AI519*C$1)</f>
        <v>4.6049247506358055</v>
      </c>
      <c r="D519" s="2"/>
      <c r="E519" s="3">
        <f>IF(C519="Data Error","Data Error",INDEX('[2]BAAL Adj Cap'!$CB$65:$CY$72,MONTH($B519),$A519+1))</f>
        <v>0.89124999999999999</v>
      </c>
      <c r="F519" s="3"/>
      <c r="G519" s="31">
        <f t="shared" si="32"/>
        <v>111.25757524936419</v>
      </c>
      <c r="H519" s="31"/>
      <c r="I519" s="23">
        <f t="shared" si="33"/>
        <v>0.89124999999999999</v>
      </c>
      <c r="J519" s="23"/>
      <c r="K519" s="7">
        <f t="shared" si="34"/>
        <v>28.990000000000009</v>
      </c>
      <c r="M519" s="20">
        <f>IF(C519="Data Error","Data Error",IF(C519&lt;=K519,0,1-IFERROR(INDEX(BAAL!$C:$D,MATCH(ROUNDUP(C519-K519,0),BAAL!$B:$B,0),MATCH(LEFT(M$2,4),BAAL!$C$2:$D$2,0)),0)))</f>
        <v>0</v>
      </c>
      <c r="N519" s="20"/>
      <c r="O519" s="26"/>
      <c r="P519" s="26"/>
      <c r="Q519" s="6">
        <f t="shared" si="35"/>
        <v>1</v>
      </c>
      <c r="R519" s="20"/>
    </row>
    <row r="520" spans="1:18" x14ac:dyDescent="0.25">
      <c r="A520" s="6">
        <v>13</v>
      </c>
      <c r="B520" s="4">
        <v>42391.541666666664</v>
      </c>
      <c r="C520" s="2">
        <f>IF([2]Analysis!AG520="Data Error","Data Error",[2]Analysis!AI520*C$1)</f>
        <v>35.285059085917602</v>
      </c>
      <c r="D520" s="2"/>
      <c r="E520" s="3">
        <f>IF(C520="Data Error","Data Error",INDEX('[2]BAAL Adj Cap'!$CB$65:$CY$72,MONTH($B520),$A520+1))</f>
        <v>0.96</v>
      </c>
      <c r="F520" s="3"/>
      <c r="G520" s="31">
        <f t="shared" si="32"/>
        <v>89.514940914082388</v>
      </c>
      <c r="H520" s="31"/>
      <c r="I520" s="23">
        <f t="shared" si="33"/>
        <v>0.96</v>
      </c>
      <c r="J520" s="23"/>
      <c r="K520" s="7">
        <f t="shared" si="34"/>
        <v>28.990000000000009</v>
      </c>
      <c r="M520" s="20">
        <f>IF(C520="Data Error","Data Error",IF(C520&lt;=K520,0,1-IFERROR(INDEX(BAAL!$C:$D,MATCH(ROUNDUP(C520-K520,0),BAAL!$B:$B,0),MATCH(LEFT(M$2,4),BAAL!$C$2:$D$2,0)),0)))</f>
        <v>1.0000000000000009E-3</v>
      </c>
      <c r="N520" s="20"/>
      <c r="O520" s="26"/>
      <c r="P520" s="26"/>
      <c r="Q520" s="6">
        <f t="shared" si="35"/>
        <v>1</v>
      </c>
      <c r="R520" s="20"/>
    </row>
    <row r="521" spans="1:18" x14ac:dyDescent="0.25">
      <c r="A521" s="6">
        <v>14</v>
      </c>
      <c r="B521" s="4">
        <v>42391.583333333336</v>
      </c>
      <c r="C521" s="2">
        <f>IF([2]Analysis!AG521="Data Error","Data Error",[2]Analysis!AI521*C$1)</f>
        <v>49.412142230654005</v>
      </c>
      <c r="D521" s="2"/>
      <c r="E521" s="3">
        <f>IF(C521="Data Error","Data Error",INDEX('[2]BAAL Adj Cap'!$CB$65:$CY$72,MONTH($B521),$A521+1))</f>
        <v>0.91625000000000001</v>
      </c>
      <c r="F521" s="3"/>
      <c r="G521" s="31">
        <f t="shared" si="32"/>
        <v>69.700357769345999</v>
      </c>
      <c r="H521" s="31"/>
      <c r="I521" s="23">
        <f t="shared" si="33"/>
        <v>0.91625000000000001</v>
      </c>
      <c r="J521" s="23"/>
      <c r="K521" s="7">
        <f t="shared" si="34"/>
        <v>28.990000000000009</v>
      </c>
      <c r="M521" s="20">
        <f>IF(C521="Data Error","Data Error",IF(C521&lt;=K521,0,1-IFERROR(INDEX(BAAL!$C:$D,MATCH(ROUNDUP(C521-K521,0),BAAL!$B:$B,0),MATCH(LEFT(M$2,4),BAAL!$C$2:$D$2,0)),0)))</f>
        <v>4.0000000000000036E-3</v>
      </c>
      <c r="N521" s="20"/>
      <c r="O521" s="26"/>
      <c r="P521" s="26"/>
      <c r="Q521" s="6">
        <f t="shared" si="35"/>
        <v>1</v>
      </c>
      <c r="R521" s="20"/>
    </row>
    <row r="522" spans="1:18" x14ac:dyDescent="0.25">
      <c r="A522" s="6">
        <v>15</v>
      </c>
      <c r="B522" s="4">
        <v>42391.625</v>
      </c>
      <c r="C522" s="2">
        <f>IF([2]Analysis!AG522="Data Error","Data Error",[2]Analysis!AI522*C$1)</f>
        <v>48.798379078698268</v>
      </c>
      <c r="D522" s="2"/>
      <c r="E522" s="3">
        <f>IF(C522="Data Error","Data Error",INDEX('[2]BAAL Adj Cap'!$CB$65:$CY$72,MONTH($B522),$A522+1))</f>
        <v>0.75875000000000004</v>
      </c>
      <c r="F522" s="3"/>
      <c r="G522" s="31">
        <f t="shared" si="32"/>
        <v>49.839120921301735</v>
      </c>
      <c r="H522" s="31"/>
      <c r="I522" s="23">
        <f t="shared" si="33"/>
        <v>0.75875000000000004</v>
      </c>
      <c r="J522" s="23"/>
      <c r="K522" s="7">
        <f t="shared" si="34"/>
        <v>28.990000000000009</v>
      </c>
      <c r="M522" s="20">
        <f>IF(C522="Data Error","Data Error",IF(C522&lt;=K522,0,1-IFERROR(INDEX(BAAL!$C:$D,MATCH(ROUNDUP(C522-K522,0),BAAL!$B:$B,0),MATCH(LEFT(M$2,4),BAAL!$C$2:$D$2,0)),0)))</f>
        <v>4.0000000000000036E-3</v>
      </c>
      <c r="N522" s="20"/>
      <c r="O522" s="26"/>
      <c r="P522" s="26"/>
      <c r="Q522" s="6">
        <f t="shared" si="35"/>
        <v>1</v>
      </c>
      <c r="R522" s="20"/>
    </row>
    <row r="523" spans="1:18" x14ac:dyDescent="0.25">
      <c r="A523" s="6">
        <v>16</v>
      </c>
      <c r="B523" s="4">
        <v>42391.666666666664</v>
      </c>
      <c r="C523" s="2">
        <f>IF([2]Analysis!AG523="Data Error","Data Error",[2]Analysis!AI523*C$1)</f>
        <v>15.090561996959412</v>
      </c>
      <c r="D523" s="2"/>
      <c r="E523" s="3">
        <f>IF(C523="Data Error","Data Error",INDEX('[2]BAAL Adj Cap'!$CB$65:$CY$72,MONTH($B523),$A523+1))</f>
        <v>0.35499999999999998</v>
      </c>
      <c r="F523" s="3"/>
      <c r="G523" s="31">
        <f t="shared" si="32"/>
        <v>31.059438003040587</v>
      </c>
      <c r="H523" s="31"/>
      <c r="I523" s="23">
        <f t="shared" si="33"/>
        <v>0.35499999999999998</v>
      </c>
      <c r="J523" s="23"/>
      <c r="K523" s="7">
        <f t="shared" si="34"/>
        <v>28.990000000000009</v>
      </c>
      <c r="M523" s="20">
        <f>IF(C523="Data Error","Data Error",IF(C523&lt;=K523,0,1-IFERROR(INDEX(BAAL!$C:$D,MATCH(ROUNDUP(C523-K523,0),BAAL!$B:$B,0),MATCH(LEFT(M$2,4),BAAL!$C$2:$D$2,0)),0)))</f>
        <v>0</v>
      </c>
      <c r="N523" s="20"/>
      <c r="O523" s="26"/>
      <c r="P523" s="26"/>
      <c r="Q523" s="6">
        <f t="shared" si="35"/>
        <v>1</v>
      </c>
      <c r="R523" s="20"/>
    </row>
    <row r="524" spans="1:18" x14ac:dyDescent="0.25">
      <c r="A524" s="6">
        <v>17</v>
      </c>
      <c r="B524" s="4">
        <v>42391.708333333336</v>
      </c>
      <c r="C524" s="2">
        <f>IF([2]Analysis!AG524="Data Error","Data Error",[2]Analysis!AI524*C$1)</f>
        <v>1.9666551082347481</v>
      </c>
      <c r="D524" s="2"/>
      <c r="E524" s="3">
        <f>IF(C524="Data Error","Data Error",INDEX('[2]BAAL Adj Cap'!$CB$65:$CY$72,MONTH($B524),$A524+1))</f>
        <v>0.06</v>
      </c>
      <c r="F524" s="3"/>
      <c r="G524" s="31">
        <f t="shared" si="32"/>
        <v>5.8333448917652522</v>
      </c>
      <c r="H524" s="31"/>
      <c r="I524" s="23">
        <f t="shared" si="33"/>
        <v>0.06</v>
      </c>
      <c r="J524" s="23"/>
      <c r="K524" s="7">
        <f t="shared" si="34"/>
        <v>7.8</v>
      </c>
      <c r="M524" s="20">
        <f>IF(C524="Data Error","Data Error",IF(C524&lt;=K524,0,1-IFERROR(INDEX(BAAL!$C:$D,MATCH(ROUNDUP(C524-K524,0),BAAL!$B:$B,0),MATCH(LEFT(M$2,4),BAAL!$C$2:$D$2,0)),0)))</f>
        <v>0</v>
      </c>
      <c r="N524" s="20"/>
      <c r="O524" s="26"/>
      <c r="P524" s="26"/>
      <c r="Q524" s="6">
        <f t="shared" si="35"/>
        <v>1</v>
      </c>
      <c r="R524" s="20"/>
    </row>
    <row r="525" spans="1:18" x14ac:dyDescent="0.25">
      <c r="A525" s="6">
        <v>18</v>
      </c>
      <c r="B525" s="4">
        <v>42391.75</v>
      </c>
      <c r="C525" s="2">
        <f>IF([2]Analysis!AG525="Data Error","Data Error",[2]Analysis!AI525*C$1)</f>
        <v>0</v>
      </c>
      <c r="D525" s="2"/>
      <c r="E525" s="3">
        <f>IF(C525="Data Error","Data Error",INDEX('[2]BAAL Adj Cap'!$CB$65:$CY$72,MONTH($B525),$A525+1))</f>
        <v>0</v>
      </c>
      <c r="F525" s="3"/>
      <c r="G525" s="31">
        <f t="shared" si="32"/>
        <v>0</v>
      </c>
      <c r="H525" s="31"/>
      <c r="I525" s="23">
        <f t="shared" si="33"/>
        <v>0</v>
      </c>
      <c r="J525" s="23"/>
      <c r="K525" s="7">
        <f t="shared" si="34"/>
        <v>0</v>
      </c>
      <c r="M525" s="20">
        <f>IF(C525="Data Error","Data Error",IF(C525&lt;=K525,0,1-IFERROR(INDEX(BAAL!$C:$D,MATCH(ROUNDUP(C525-K525,0),BAAL!$B:$B,0),MATCH(LEFT(M$2,4),BAAL!$C$2:$D$2,0)),0)))</f>
        <v>0</v>
      </c>
      <c r="N525" s="20"/>
      <c r="O525" s="26"/>
      <c r="P525" s="26"/>
      <c r="Q525" s="6">
        <f t="shared" si="35"/>
        <v>1</v>
      </c>
      <c r="R525" s="20"/>
    </row>
    <row r="526" spans="1:18" x14ac:dyDescent="0.25">
      <c r="A526" s="6">
        <v>19</v>
      </c>
      <c r="B526" s="4">
        <v>42391.791666666664</v>
      </c>
      <c r="C526" s="2">
        <f>IF([2]Analysis!AG526="Data Error","Data Error",[2]Analysis!AI526*C$1)</f>
        <v>0</v>
      </c>
      <c r="D526" s="2"/>
      <c r="E526" s="3">
        <f>IF(C526="Data Error","Data Error",INDEX('[2]BAAL Adj Cap'!$CB$65:$CY$72,MONTH($B526),$A526+1))</f>
        <v>0</v>
      </c>
      <c r="F526" s="3"/>
      <c r="G526" s="31">
        <f t="shared" si="32"/>
        <v>0</v>
      </c>
      <c r="H526" s="31"/>
      <c r="I526" s="23">
        <f t="shared" si="33"/>
        <v>0</v>
      </c>
      <c r="J526" s="23"/>
      <c r="K526" s="7">
        <f t="shared" si="34"/>
        <v>0</v>
      </c>
      <c r="M526" s="20">
        <f>IF(C526="Data Error","Data Error",IF(C526&lt;=K526,0,1-IFERROR(INDEX(BAAL!$C:$D,MATCH(ROUNDUP(C526-K526,0),BAAL!$B:$B,0),MATCH(LEFT(M$2,4),BAAL!$C$2:$D$2,0)),0)))</f>
        <v>0</v>
      </c>
      <c r="N526" s="20"/>
      <c r="O526" s="26"/>
      <c r="P526" s="26"/>
      <c r="Q526" s="6">
        <f t="shared" si="35"/>
        <v>1</v>
      </c>
      <c r="R526" s="20"/>
    </row>
    <row r="527" spans="1:18" x14ac:dyDescent="0.25">
      <c r="A527" s="6">
        <v>20</v>
      </c>
      <c r="B527" s="4">
        <v>42391.833333333336</v>
      </c>
      <c r="C527" s="2">
        <f>IF([2]Analysis!AG527="Data Error","Data Error",[2]Analysis!AI527*C$1)</f>
        <v>0</v>
      </c>
      <c r="D527" s="2"/>
      <c r="E527" s="3">
        <f>IF(C527="Data Error","Data Error",INDEX('[2]BAAL Adj Cap'!$CB$65:$CY$72,MONTH($B527),$A527+1))</f>
        <v>0</v>
      </c>
      <c r="F527" s="3"/>
      <c r="G527" s="31">
        <f t="shared" si="32"/>
        <v>0</v>
      </c>
      <c r="H527" s="31"/>
      <c r="I527" s="23">
        <f t="shared" si="33"/>
        <v>0</v>
      </c>
      <c r="J527" s="23"/>
      <c r="K527" s="7">
        <f t="shared" si="34"/>
        <v>0</v>
      </c>
      <c r="M527" s="20">
        <f>IF(C527="Data Error","Data Error",IF(C527&lt;=K527,0,1-IFERROR(INDEX(BAAL!$C:$D,MATCH(ROUNDUP(C527-K527,0),BAAL!$B:$B,0),MATCH(LEFT(M$2,4),BAAL!$C$2:$D$2,0)),0)))</f>
        <v>0</v>
      </c>
      <c r="N527" s="20"/>
      <c r="O527" s="26"/>
      <c r="P527" s="26"/>
      <c r="Q527" s="6">
        <f t="shared" si="35"/>
        <v>1</v>
      </c>
      <c r="R527" s="20"/>
    </row>
    <row r="528" spans="1:18" x14ac:dyDescent="0.25">
      <c r="A528" s="6">
        <v>21</v>
      </c>
      <c r="B528" s="4">
        <v>42391.875</v>
      </c>
      <c r="C528" s="2">
        <f>IF([2]Analysis!AG528="Data Error","Data Error",[2]Analysis!AI528*C$1)</f>
        <v>0</v>
      </c>
      <c r="D528" s="2"/>
      <c r="E528" s="3">
        <f>IF(C528="Data Error","Data Error",INDEX('[2]BAAL Adj Cap'!$CB$65:$CY$72,MONTH($B528),$A528+1))</f>
        <v>0</v>
      </c>
      <c r="F528" s="3"/>
      <c r="G528" s="31">
        <f t="shared" si="32"/>
        <v>0</v>
      </c>
      <c r="H528" s="31"/>
      <c r="I528" s="23">
        <f t="shared" si="33"/>
        <v>0</v>
      </c>
      <c r="J528" s="23"/>
      <c r="K528" s="7">
        <f t="shared" si="34"/>
        <v>0</v>
      </c>
      <c r="M528" s="20">
        <f>IF(C528="Data Error","Data Error",IF(C528&lt;=K528,0,1-IFERROR(INDEX(BAAL!$C:$D,MATCH(ROUNDUP(C528-K528,0),BAAL!$B:$B,0),MATCH(LEFT(M$2,4),BAAL!$C$2:$D$2,0)),0)))</f>
        <v>0</v>
      </c>
      <c r="N528" s="20"/>
      <c r="O528" s="26"/>
      <c r="P528" s="26"/>
      <c r="Q528" s="6">
        <f t="shared" si="35"/>
        <v>1</v>
      </c>
      <c r="R528" s="20"/>
    </row>
    <row r="529" spans="1:18" x14ac:dyDescent="0.25">
      <c r="A529" s="6">
        <v>22</v>
      </c>
      <c r="B529" s="4">
        <v>42391.916666666664</v>
      </c>
      <c r="C529" s="2">
        <f>IF([2]Analysis!AG529="Data Error","Data Error",[2]Analysis!AI529*C$1)</f>
        <v>0</v>
      </c>
      <c r="D529" s="2"/>
      <c r="E529" s="3">
        <f>IF(C529="Data Error","Data Error",INDEX('[2]BAAL Adj Cap'!$CB$65:$CY$72,MONTH($B529),$A529+1))</f>
        <v>0</v>
      </c>
      <c r="F529" s="3"/>
      <c r="G529" s="31">
        <f t="shared" si="32"/>
        <v>0</v>
      </c>
      <c r="H529" s="31"/>
      <c r="I529" s="23">
        <f t="shared" si="33"/>
        <v>0</v>
      </c>
      <c r="J529" s="23"/>
      <c r="K529" s="7">
        <f t="shared" si="34"/>
        <v>0</v>
      </c>
      <c r="M529" s="20">
        <f>IF(C529="Data Error","Data Error",IF(C529&lt;=K529,0,1-IFERROR(INDEX(BAAL!$C:$D,MATCH(ROUNDUP(C529-K529,0),BAAL!$B:$B,0),MATCH(LEFT(M$2,4),BAAL!$C$2:$D$2,0)),0)))</f>
        <v>0</v>
      </c>
      <c r="N529" s="20"/>
      <c r="O529" s="26"/>
      <c r="P529" s="26"/>
      <c r="Q529" s="6">
        <f t="shared" si="35"/>
        <v>1</v>
      </c>
      <c r="R529" s="20"/>
    </row>
    <row r="530" spans="1:18" x14ac:dyDescent="0.25">
      <c r="A530" s="6">
        <v>23</v>
      </c>
      <c r="B530" s="4">
        <v>42391.958333333336</v>
      </c>
      <c r="C530" s="2">
        <f>IF([2]Analysis!AG530="Data Error","Data Error",[2]Analysis!AI530*C$1)</f>
        <v>0</v>
      </c>
      <c r="D530" s="2"/>
      <c r="E530" s="3">
        <f>IF(C530="Data Error","Data Error",INDEX('[2]BAAL Adj Cap'!$CB$65:$CY$72,MONTH($B530),$A530+1))</f>
        <v>0</v>
      </c>
      <c r="F530" s="3"/>
      <c r="G530" s="31">
        <f t="shared" si="32"/>
        <v>0</v>
      </c>
      <c r="H530" s="31"/>
      <c r="I530" s="23">
        <f t="shared" si="33"/>
        <v>0</v>
      </c>
      <c r="J530" s="23"/>
      <c r="K530" s="7">
        <f t="shared" si="34"/>
        <v>0</v>
      </c>
      <c r="M530" s="20">
        <f>IF(C530="Data Error","Data Error",IF(C530&lt;=K530,0,1-IFERROR(INDEX(BAAL!$C:$D,MATCH(ROUNDUP(C530-K530,0),BAAL!$B:$B,0),MATCH(LEFT(M$2,4),BAAL!$C$2:$D$2,0)),0)))</f>
        <v>0</v>
      </c>
      <c r="N530" s="20"/>
      <c r="O530" s="26"/>
      <c r="P530" s="26"/>
      <c r="Q530" s="6">
        <f t="shared" si="35"/>
        <v>1</v>
      </c>
      <c r="R530" s="20"/>
    </row>
    <row r="531" spans="1:18" x14ac:dyDescent="0.25">
      <c r="A531" s="6">
        <v>0</v>
      </c>
      <c r="B531" s="1">
        <v>42392</v>
      </c>
      <c r="C531" s="2">
        <f>IF([2]Analysis!AG531="Data Error","Data Error",[2]Analysis!AI531*C$1)</f>
        <v>0</v>
      </c>
      <c r="D531" s="2"/>
      <c r="E531" s="3">
        <f>IF(C531="Data Error","Data Error",INDEX('[2]BAAL Adj Cap'!$CB$65:$CY$72,MONTH($B531),$A531+1))</f>
        <v>0</v>
      </c>
      <c r="F531" s="3"/>
      <c r="G531" s="31">
        <f t="shared" si="32"/>
        <v>0</v>
      </c>
      <c r="H531" s="31"/>
      <c r="I531" s="23">
        <f t="shared" si="33"/>
        <v>0</v>
      </c>
      <c r="J531" s="23"/>
      <c r="K531" s="7">
        <f t="shared" si="34"/>
        <v>0</v>
      </c>
      <c r="M531" s="20">
        <f>IF(C531="Data Error","Data Error",IF(C531&lt;=K531,0,1-IFERROR(INDEX(BAAL!$C:$D,MATCH(ROUNDUP(C531-K531,0),BAAL!$B:$B,0),MATCH(LEFT(M$2,4),BAAL!$C$2:$D$2,0)),0)))</f>
        <v>0</v>
      </c>
      <c r="N531" s="20"/>
      <c r="O531" s="26"/>
      <c r="P531" s="26"/>
      <c r="Q531" s="6">
        <f t="shared" si="35"/>
        <v>1</v>
      </c>
      <c r="R531" s="20"/>
    </row>
    <row r="532" spans="1:18" x14ac:dyDescent="0.25">
      <c r="A532" s="6">
        <v>1</v>
      </c>
      <c r="B532" s="4">
        <v>42392.041666666664</v>
      </c>
      <c r="C532" s="2">
        <f>IF([2]Analysis!AG532="Data Error","Data Error",[2]Analysis!AI532*C$1)</f>
        <v>0</v>
      </c>
      <c r="D532" s="2"/>
      <c r="E532" s="3">
        <f>IF(C532="Data Error","Data Error",INDEX('[2]BAAL Adj Cap'!$CB$65:$CY$72,MONTH($B532),$A532+1))</f>
        <v>0</v>
      </c>
      <c r="F532" s="3"/>
      <c r="G532" s="31">
        <f t="shared" si="32"/>
        <v>0</v>
      </c>
      <c r="H532" s="31"/>
      <c r="I532" s="23">
        <f t="shared" si="33"/>
        <v>0</v>
      </c>
      <c r="J532" s="23"/>
      <c r="K532" s="7">
        <f t="shared" si="34"/>
        <v>0</v>
      </c>
      <c r="M532" s="20">
        <f>IF(C532="Data Error","Data Error",IF(C532&lt;=K532,0,1-IFERROR(INDEX(BAAL!$C:$D,MATCH(ROUNDUP(C532-K532,0),BAAL!$B:$B,0),MATCH(LEFT(M$2,4),BAAL!$C$2:$D$2,0)),0)))</f>
        <v>0</v>
      </c>
      <c r="N532" s="20"/>
      <c r="O532" s="26"/>
      <c r="P532" s="26"/>
      <c r="Q532" s="6">
        <f t="shared" si="35"/>
        <v>1</v>
      </c>
      <c r="R532" s="20"/>
    </row>
    <row r="533" spans="1:18" x14ac:dyDescent="0.25">
      <c r="A533" s="6">
        <v>2</v>
      </c>
      <c r="B533" s="4">
        <v>42392.083333333336</v>
      </c>
      <c r="C533" s="2">
        <f>IF([2]Analysis!AG533="Data Error","Data Error",[2]Analysis!AI533*C$1)</f>
        <v>0</v>
      </c>
      <c r="D533" s="2"/>
      <c r="E533" s="3">
        <f>IF(C533="Data Error","Data Error",INDEX('[2]BAAL Adj Cap'!$CB$65:$CY$72,MONTH($B533),$A533+1))</f>
        <v>0</v>
      </c>
      <c r="F533" s="3"/>
      <c r="G533" s="31">
        <f t="shared" si="32"/>
        <v>0</v>
      </c>
      <c r="H533" s="31"/>
      <c r="I533" s="23">
        <f t="shared" si="33"/>
        <v>0</v>
      </c>
      <c r="J533" s="23"/>
      <c r="K533" s="7">
        <f t="shared" si="34"/>
        <v>0</v>
      </c>
      <c r="M533" s="20">
        <f>IF(C533="Data Error","Data Error",IF(C533&lt;=K533,0,1-IFERROR(INDEX(BAAL!$C:$D,MATCH(ROUNDUP(C533-K533,0),BAAL!$B:$B,0),MATCH(LEFT(M$2,4),BAAL!$C$2:$D$2,0)),0)))</f>
        <v>0</v>
      </c>
      <c r="N533" s="20"/>
      <c r="O533" s="26"/>
      <c r="P533" s="26"/>
      <c r="Q533" s="6">
        <f t="shared" si="35"/>
        <v>1</v>
      </c>
      <c r="R533" s="20"/>
    </row>
    <row r="534" spans="1:18" x14ac:dyDescent="0.25">
      <c r="A534" s="6">
        <v>3</v>
      </c>
      <c r="B534" s="4">
        <v>42392.125</v>
      </c>
      <c r="C534" s="2">
        <f>IF([2]Analysis!AG534="Data Error","Data Error",[2]Analysis!AI534*C$1)</f>
        <v>0</v>
      </c>
      <c r="D534" s="2"/>
      <c r="E534" s="3">
        <f>IF(C534="Data Error","Data Error",INDEX('[2]BAAL Adj Cap'!$CB$65:$CY$72,MONTH($B534),$A534+1))</f>
        <v>0</v>
      </c>
      <c r="F534" s="3"/>
      <c r="G534" s="31">
        <f t="shared" si="32"/>
        <v>0</v>
      </c>
      <c r="H534" s="31"/>
      <c r="I534" s="23">
        <f t="shared" si="33"/>
        <v>0</v>
      </c>
      <c r="J534" s="23"/>
      <c r="K534" s="7">
        <f t="shared" si="34"/>
        <v>0</v>
      </c>
      <c r="M534" s="20">
        <f>IF(C534="Data Error","Data Error",IF(C534&lt;=K534,0,1-IFERROR(INDEX(BAAL!$C:$D,MATCH(ROUNDUP(C534-K534,0),BAAL!$B:$B,0),MATCH(LEFT(M$2,4),BAAL!$C$2:$D$2,0)),0)))</f>
        <v>0</v>
      </c>
      <c r="N534" s="20"/>
      <c r="O534" s="26"/>
      <c r="P534" s="26"/>
      <c r="Q534" s="6">
        <f t="shared" si="35"/>
        <v>1</v>
      </c>
      <c r="R534" s="20"/>
    </row>
    <row r="535" spans="1:18" x14ac:dyDescent="0.25">
      <c r="A535" s="6">
        <v>4</v>
      </c>
      <c r="B535" s="4">
        <v>42392.166666666664</v>
      </c>
      <c r="C535" s="2">
        <f>IF([2]Analysis!AG535="Data Error","Data Error",[2]Analysis!AI535*C$1)</f>
        <v>0</v>
      </c>
      <c r="D535" s="2"/>
      <c r="E535" s="3">
        <f>IF(C535="Data Error","Data Error",INDEX('[2]BAAL Adj Cap'!$CB$65:$CY$72,MONTH($B535),$A535+1))</f>
        <v>0</v>
      </c>
      <c r="F535" s="3"/>
      <c r="G535" s="31">
        <f t="shared" si="32"/>
        <v>0</v>
      </c>
      <c r="H535" s="31"/>
      <c r="I535" s="23">
        <f t="shared" si="33"/>
        <v>0</v>
      </c>
      <c r="J535" s="23"/>
      <c r="K535" s="7">
        <f t="shared" si="34"/>
        <v>0</v>
      </c>
      <c r="M535" s="20">
        <f>IF(C535="Data Error","Data Error",IF(C535&lt;=K535,0,1-IFERROR(INDEX(BAAL!$C:$D,MATCH(ROUNDUP(C535-K535,0),BAAL!$B:$B,0),MATCH(LEFT(M$2,4),BAAL!$C$2:$D$2,0)),0)))</f>
        <v>0</v>
      </c>
      <c r="N535" s="20"/>
      <c r="O535" s="26"/>
      <c r="P535" s="26"/>
      <c r="Q535" s="6">
        <f t="shared" si="35"/>
        <v>1</v>
      </c>
      <c r="R535" s="20"/>
    </row>
    <row r="536" spans="1:18" x14ac:dyDescent="0.25">
      <c r="A536" s="6">
        <v>5</v>
      </c>
      <c r="B536" s="4">
        <v>42392.208333333336</v>
      </c>
      <c r="C536" s="2">
        <f>IF([2]Analysis!AG536="Data Error","Data Error",[2]Analysis!AI536*C$1)</f>
        <v>0</v>
      </c>
      <c r="D536" s="2"/>
      <c r="E536" s="3">
        <f>IF(C536="Data Error","Data Error",INDEX('[2]BAAL Adj Cap'!$CB$65:$CY$72,MONTH($B536),$A536+1))</f>
        <v>0</v>
      </c>
      <c r="F536" s="3"/>
      <c r="G536" s="31">
        <f t="shared" si="32"/>
        <v>0</v>
      </c>
      <c r="H536" s="31"/>
      <c r="I536" s="23">
        <f t="shared" si="33"/>
        <v>0</v>
      </c>
      <c r="J536" s="23"/>
      <c r="K536" s="7">
        <f t="shared" si="34"/>
        <v>0</v>
      </c>
      <c r="M536" s="20">
        <f>IF(C536="Data Error","Data Error",IF(C536&lt;=K536,0,1-IFERROR(INDEX(BAAL!$C:$D,MATCH(ROUNDUP(C536-K536,0),BAAL!$B:$B,0),MATCH(LEFT(M$2,4),BAAL!$C$2:$D$2,0)),0)))</f>
        <v>0</v>
      </c>
      <c r="N536" s="20"/>
      <c r="O536" s="26"/>
      <c r="P536" s="26"/>
      <c r="Q536" s="6">
        <f t="shared" si="35"/>
        <v>1</v>
      </c>
      <c r="R536" s="20"/>
    </row>
    <row r="537" spans="1:18" x14ac:dyDescent="0.25">
      <c r="A537" s="6">
        <v>6</v>
      </c>
      <c r="B537" s="4">
        <v>42392.25</v>
      </c>
      <c r="C537" s="2">
        <f>IF([2]Analysis!AG537="Data Error","Data Error",[2]Analysis!AI537*C$1)</f>
        <v>5.5470995104223965E-2</v>
      </c>
      <c r="D537" s="2"/>
      <c r="E537" s="3">
        <f>IF(C537="Data Error","Data Error",INDEX('[2]BAAL Adj Cap'!$CB$65:$CY$72,MONTH($B537),$A537+1))</f>
        <v>4.4999999999999998E-2</v>
      </c>
      <c r="F537" s="3"/>
      <c r="G537" s="31">
        <f t="shared" si="32"/>
        <v>5.794529004895776</v>
      </c>
      <c r="H537" s="31"/>
      <c r="I537" s="23">
        <f t="shared" si="33"/>
        <v>4.4999999999999998E-2</v>
      </c>
      <c r="J537" s="23"/>
      <c r="K537" s="7">
        <f t="shared" si="34"/>
        <v>5.85</v>
      </c>
      <c r="M537" s="20">
        <f>IF(C537="Data Error","Data Error",IF(C537&lt;=K537,0,1-IFERROR(INDEX(BAAL!$C:$D,MATCH(ROUNDUP(C537-K537,0),BAAL!$B:$B,0),MATCH(LEFT(M$2,4),BAAL!$C$2:$D$2,0)),0)))</f>
        <v>0</v>
      </c>
      <c r="N537" s="20"/>
      <c r="O537" s="26"/>
      <c r="P537" s="26"/>
      <c r="Q537" s="6">
        <f t="shared" si="35"/>
        <v>1</v>
      </c>
      <c r="R537" s="20"/>
    </row>
    <row r="538" spans="1:18" x14ac:dyDescent="0.25">
      <c r="A538" s="6">
        <v>7</v>
      </c>
      <c r="B538" s="4">
        <v>42392.291666666664</v>
      </c>
      <c r="C538" s="2">
        <f>IF([2]Analysis!AG538="Data Error","Data Error",[2]Analysis!AI538*C$1)</f>
        <v>3.0384715974790049</v>
      </c>
      <c r="D538" s="2"/>
      <c r="E538" s="3">
        <f>IF(C538="Data Error","Data Error",INDEX('[2]BAAL Adj Cap'!$CB$65:$CY$72,MONTH($B538),$A538+1))</f>
        <v>0.28874999999999995</v>
      </c>
      <c r="F538" s="3"/>
      <c r="G538" s="31">
        <f t="shared" si="32"/>
        <v>34.499028402520992</v>
      </c>
      <c r="H538" s="31"/>
      <c r="I538" s="23">
        <f t="shared" si="33"/>
        <v>0.28874999999999995</v>
      </c>
      <c r="J538" s="23"/>
      <c r="K538" s="7">
        <f t="shared" si="34"/>
        <v>28.990000000000009</v>
      </c>
      <c r="M538" s="20">
        <f>IF(C538="Data Error","Data Error",IF(C538&lt;=K538,0,1-IFERROR(INDEX(BAAL!$C:$D,MATCH(ROUNDUP(C538-K538,0),BAAL!$B:$B,0),MATCH(LEFT(M$2,4),BAAL!$C$2:$D$2,0)),0)))</f>
        <v>0</v>
      </c>
      <c r="N538" s="20"/>
      <c r="O538" s="26"/>
      <c r="P538" s="26"/>
      <c r="Q538" s="6">
        <f t="shared" si="35"/>
        <v>1</v>
      </c>
      <c r="R538" s="20"/>
    </row>
    <row r="539" spans="1:18" x14ac:dyDescent="0.25">
      <c r="A539" s="6">
        <v>8</v>
      </c>
      <c r="B539" s="4">
        <v>42392.333333333336</v>
      </c>
      <c r="C539" s="2">
        <f>IF([2]Analysis!AG539="Data Error","Data Error",[2]Analysis!AI539*C$1)</f>
        <v>0.98984324479895058</v>
      </c>
      <c r="D539" s="2"/>
      <c r="E539" s="3">
        <f>IF(C539="Data Error","Data Error",INDEX('[2]BAAL Adj Cap'!$CB$65:$CY$72,MONTH($B539),$A539+1))</f>
        <v>0.72</v>
      </c>
      <c r="F539" s="3"/>
      <c r="G539" s="31">
        <f t="shared" si="32"/>
        <v>92.610156755201047</v>
      </c>
      <c r="H539" s="31"/>
      <c r="I539" s="23">
        <f t="shared" si="33"/>
        <v>0.72</v>
      </c>
      <c r="J539" s="23"/>
      <c r="K539" s="7">
        <f t="shared" si="34"/>
        <v>28.990000000000009</v>
      </c>
      <c r="M539" s="20">
        <f>IF(C539="Data Error","Data Error",IF(C539&lt;=K539,0,1-IFERROR(INDEX(BAAL!$C:$D,MATCH(ROUNDUP(C539-K539,0),BAAL!$B:$B,0),MATCH(LEFT(M$2,4),BAAL!$C$2:$D$2,0)),0)))</f>
        <v>0</v>
      </c>
      <c r="N539" s="20"/>
      <c r="O539" s="26"/>
      <c r="P539" s="26"/>
      <c r="Q539" s="6">
        <f t="shared" si="35"/>
        <v>1</v>
      </c>
      <c r="R539" s="20"/>
    </row>
    <row r="540" spans="1:18" x14ac:dyDescent="0.25">
      <c r="A540" s="6">
        <v>9</v>
      </c>
      <c r="B540" s="4">
        <v>42392.375</v>
      </c>
      <c r="C540" s="2">
        <f>IF([2]Analysis!AG540="Data Error","Data Error",[2]Analysis!AI540*C$1)</f>
        <v>38.57333725985211</v>
      </c>
      <c r="D540" s="2"/>
      <c r="E540" s="3">
        <f>IF(C540="Data Error","Data Error",INDEX('[2]BAAL Adj Cap'!$CB$65:$CY$72,MONTH($B540),$A540+1))</f>
        <v>0.97</v>
      </c>
      <c r="F540" s="3"/>
      <c r="G540" s="31">
        <f t="shared" si="32"/>
        <v>87.526662740147884</v>
      </c>
      <c r="H540" s="31"/>
      <c r="I540" s="23">
        <f t="shared" si="33"/>
        <v>0.97</v>
      </c>
      <c r="J540" s="23"/>
      <c r="K540" s="7">
        <f t="shared" si="34"/>
        <v>28.990000000000009</v>
      </c>
      <c r="M540" s="20">
        <f>IF(C540="Data Error","Data Error",IF(C540&lt;=K540,0,1-IFERROR(INDEX(BAAL!$C:$D,MATCH(ROUNDUP(C540-K540,0),BAAL!$B:$B,0),MATCH(LEFT(M$2,4),BAAL!$C$2:$D$2,0)),0)))</f>
        <v>2.0000000000000018E-3</v>
      </c>
      <c r="N540" s="20"/>
      <c r="O540" s="26"/>
      <c r="P540" s="26"/>
      <c r="Q540" s="6">
        <f t="shared" si="35"/>
        <v>1</v>
      </c>
      <c r="R540" s="20"/>
    </row>
    <row r="541" spans="1:18" x14ac:dyDescent="0.25">
      <c r="A541" s="6">
        <v>10</v>
      </c>
      <c r="B541" s="4">
        <v>42392.416666666664</v>
      </c>
      <c r="C541" s="2">
        <f>IF([2]Analysis!AG541="Data Error","Data Error",[2]Analysis!AI541*C$1)</f>
        <v>13.260316969107039</v>
      </c>
      <c r="D541" s="2"/>
      <c r="E541" s="3">
        <f>IF(C541="Data Error","Data Error",INDEX('[2]BAAL Adj Cap'!$CB$65:$CY$72,MONTH($B541),$A541+1))</f>
        <v>0.91374999999999995</v>
      </c>
      <c r="F541" s="3"/>
      <c r="G541" s="31">
        <f t="shared" si="32"/>
        <v>105.52718303089296</v>
      </c>
      <c r="H541" s="31"/>
      <c r="I541" s="23">
        <f t="shared" si="33"/>
        <v>0.91374999999999995</v>
      </c>
      <c r="J541" s="23"/>
      <c r="K541" s="7">
        <f t="shared" si="34"/>
        <v>28.990000000000009</v>
      </c>
      <c r="M541" s="20">
        <f>IF(C541="Data Error","Data Error",IF(C541&lt;=K541,0,1-IFERROR(INDEX(BAAL!$C:$D,MATCH(ROUNDUP(C541-K541,0),BAAL!$B:$B,0),MATCH(LEFT(M$2,4),BAAL!$C$2:$D$2,0)),0)))</f>
        <v>0</v>
      </c>
      <c r="N541" s="20"/>
      <c r="O541" s="26"/>
      <c r="P541" s="26"/>
      <c r="Q541" s="6">
        <f t="shared" si="35"/>
        <v>1</v>
      </c>
      <c r="R541" s="20"/>
    </row>
    <row r="542" spans="1:18" x14ac:dyDescent="0.25">
      <c r="A542" s="6">
        <v>11</v>
      </c>
      <c r="B542" s="4">
        <v>42392.458333333336</v>
      </c>
      <c r="C542" s="2">
        <f>IF([2]Analysis!AG542="Data Error","Data Error",[2]Analysis!AI542*C$1)</f>
        <v>19.642228637596649</v>
      </c>
      <c r="D542" s="2"/>
      <c r="E542" s="3">
        <f>IF(C542="Data Error","Data Error",INDEX('[2]BAAL Adj Cap'!$CB$65:$CY$72,MONTH($B542),$A542+1))</f>
        <v>0.84250000000000003</v>
      </c>
      <c r="F542" s="3"/>
      <c r="G542" s="31">
        <f t="shared" si="32"/>
        <v>89.882771362403361</v>
      </c>
      <c r="H542" s="31"/>
      <c r="I542" s="23">
        <f t="shared" si="33"/>
        <v>0.84250000000000003</v>
      </c>
      <c r="J542" s="23"/>
      <c r="K542" s="7">
        <f t="shared" si="34"/>
        <v>28.990000000000009</v>
      </c>
      <c r="M542" s="20">
        <f>IF(C542="Data Error","Data Error",IF(C542&lt;=K542,0,1-IFERROR(INDEX(BAAL!$C:$D,MATCH(ROUNDUP(C542-K542,0),BAAL!$B:$B,0),MATCH(LEFT(M$2,4),BAAL!$C$2:$D$2,0)),0)))</f>
        <v>0</v>
      </c>
      <c r="N542" s="20"/>
      <c r="O542" s="26"/>
      <c r="P542" s="26"/>
      <c r="Q542" s="6">
        <f t="shared" si="35"/>
        <v>1</v>
      </c>
      <c r="R542" s="20"/>
    </row>
    <row r="543" spans="1:18" x14ac:dyDescent="0.25">
      <c r="A543" s="6">
        <v>12</v>
      </c>
      <c r="B543" s="4">
        <v>42392.5</v>
      </c>
      <c r="C543" s="2">
        <f>IF([2]Analysis!AG543="Data Error","Data Error",[2]Analysis!AI543*C$1)</f>
        <v>14.328910865769904</v>
      </c>
      <c r="D543" s="2"/>
      <c r="E543" s="3">
        <f>IF(C543="Data Error","Data Error",INDEX('[2]BAAL Adj Cap'!$CB$65:$CY$72,MONTH($B543),$A543+1))</f>
        <v>0.89124999999999999</v>
      </c>
      <c r="F543" s="3"/>
      <c r="G543" s="31">
        <f t="shared" si="32"/>
        <v>101.5335891342301</v>
      </c>
      <c r="H543" s="31"/>
      <c r="I543" s="23">
        <f t="shared" si="33"/>
        <v>0.89124999999999999</v>
      </c>
      <c r="J543" s="23"/>
      <c r="K543" s="7">
        <f t="shared" si="34"/>
        <v>28.990000000000009</v>
      </c>
      <c r="M543" s="20">
        <f>IF(C543="Data Error","Data Error",IF(C543&lt;=K543,0,1-IFERROR(INDEX(BAAL!$C:$D,MATCH(ROUNDUP(C543-K543,0),BAAL!$B:$B,0),MATCH(LEFT(M$2,4),BAAL!$C$2:$D$2,0)),0)))</f>
        <v>0</v>
      </c>
      <c r="N543" s="20"/>
      <c r="O543" s="26"/>
      <c r="P543" s="26"/>
      <c r="Q543" s="6">
        <f t="shared" si="35"/>
        <v>1</v>
      </c>
      <c r="R543" s="20"/>
    </row>
    <row r="544" spans="1:18" x14ac:dyDescent="0.25">
      <c r="A544" s="6">
        <v>13</v>
      </c>
      <c r="B544" s="4">
        <v>42392.541666666664</v>
      </c>
      <c r="C544" s="2">
        <f>IF([2]Analysis!AG544="Data Error","Data Error",[2]Analysis!AI544*C$1)</f>
        <v>27.907607066295011</v>
      </c>
      <c r="D544" s="2"/>
      <c r="E544" s="3">
        <f>IF(C544="Data Error","Data Error",INDEX('[2]BAAL Adj Cap'!$CB$65:$CY$72,MONTH($B544),$A544+1))</f>
        <v>0.96</v>
      </c>
      <c r="F544" s="3"/>
      <c r="G544" s="31">
        <f t="shared" si="32"/>
        <v>96.892392933704983</v>
      </c>
      <c r="H544" s="31"/>
      <c r="I544" s="23">
        <f t="shared" si="33"/>
        <v>0.96</v>
      </c>
      <c r="J544" s="23"/>
      <c r="K544" s="7">
        <f t="shared" si="34"/>
        <v>28.990000000000009</v>
      </c>
      <c r="M544" s="20">
        <f>IF(C544="Data Error","Data Error",IF(C544&lt;=K544,0,1-IFERROR(INDEX(BAAL!$C:$D,MATCH(ROUNDUP(C544-K544,0),BAAL!$B:$B,0),MATCH(LEFT(M$2,4),BAAL!$C$2:$D$2,0)),0)))</f>
        <v>0</v>
      </c>
      <c r="N544" s="20"/>
      <c r="O544" s="26"/>
      <c r="P544" s="26"/>
      <c r="Q544" s="6">
        <f t="shared" si="35"/>
        <v>1</v>
      </c>
      <c r="R544" s="20"/>
    </row>
    <row r="545" spans="1:18" x14ac:dyDescent="0.25">
      <c r="A545" s="6">
        <v>14</v>
      </c>
      <c r="B545" s="4">
        <v>42392.583333333336</v>
      </c>
      <c r="C545" s="2">
        <f>IF([2]Analysis!AG545="Data Error","Data Error",[2]Analysis!AI545*C$1)</f>
        <v>28.156242983011865</v>
      </c>
      <c r="D545" s="2"/>
      <c r="E545" s="3">
        <f>IF(C545="Data Error","Data Error",INDEX('[2]BAAL Adj Cap'!$CB$65:$CY$72,MONTH($B545),$A545+1))</f>
        <v>0.91625000000000001</v>
      </c>
      <c r="F545" s="3"/>
      <c r="G545" s="31">
        <f t="shared" si="32"/>
        <v>90.956257016988133</v>
      </c>
      <c r="H545" s="31"/>
      <c r="I545" s="23">
        <f t="shared" si="33"/>
        <v>0.91625000000000001</v>
      </c>
      <c r="J545" s="23"/>
      <c r="K545" s="7">
        <f t="shared" si="34"/>
        <v>28.990000000000009</v>
      </c>
      <c r="M545" s="20">
        <f>IF(C545="Data Error","Data Error",IF(C545&lt;=K545,0,1-IFERROR(INDEX(BAAL!$C:$D,MATCH(ROUNDUP(C545-K545,0),BAAL!$B:$B,0),MATCH(LEFT(M$2,4),BAAL!$C$2:$D$2,0)),0)))</f>
        <v>0</v>
      </c>
      <c r="N545" s="20"/>
      <c r="O545" s="26"/>
      <c r="P545" s="26"/>
      <c r="Q545" s="6">
        <f t="shared" si="35"/>
        <v>1</v>
      </c>
      <c r="R545" s="20"/>
    </row>
    <row r="546" spans="1:18" x14ac:dyDescent="0.25">
      <c r="A546" s="6">
        <v>15</v>
      </c>
      <c r="B546" s="4">
        <v>42392.625</v>
      </c>
      <c r="C546" s="2">
        <f>IF([2]Analysis!AG546="Data Error","Data Error",[2]Analysis!AI546*C$1)</f>
        <v>12.14172060132341</v>
      </c>
      <c r="D546" s="2"/>
      <c r="E546" s="3">
        <f>IF(C546="Data Error","Data Error",INDEX('[2]BAAL Adj Cap'!$CB$65:$CY$72,MONTH($B546),$A546+1))</f>
        <v>0.75875000000000004</v>
      </c>
      <c r="F546" s="3"/>
      <c r="G546" s="31">
        <f t="shared" si="32"/>
        <v>86.495779398676589</v>
      </c>
      <c r="H546" s="31"/>
      <c r="I546" s="23">
        <f t="shared" si="33"/>
        <v>0.75875000000000004</v>
      </c>
      <c r="J546" s="23"/>
      <c r="K546" s="7">
        <f t="shared" si="34"/>
        <v>28.990000000000009</v>
      </c>
      <c r="M546" s="20">
        <f>IF(C546="Data Error","Data Error",IF(C546&lt;=K546,0,1-IFERROR(INDEX(BAAL!$C:$D,MATCH(ROUNDUP(C546-K546,0),BAAL!$B:$B,0),MATCH(LEFT(M$2,4),BAAL!$C$2:$D$2,0)),0)))</f>
        <v>0</v>
      </c>
      <c r="N546" s="20"/>
      <c r="O546" s="26"/>
      <c r="P546" s="26"/>
      <c r="Q546" s="6">
        <f t="shared" si="35"/>
        <v>1</v>
      </c>
      <c r="R546" s="20"/>
    </row>
    <row r="547" spans="1:18" x14ac:dyDescent="0.25">
      <c r="A547" s="6">
        <v>16</v>
      </c>
      <c r="B547" s="4">
        <v>42392.666666666664</v>
      </c>
      <c r="C547" s="2">
        <f>IF([2]Analysis!AG547="Data Error","Data Error",[2]Analysis!AI547*C$1)</f>
        <v>9.8063896465453604E-2</v>
      </c>
      <c r="D547" s="2"/>
      <c r="E547" s="3">
        <f>IF(C547="Data Error","Data Error",INDEX('[2]BAAL Adj Cap'!$CB$65:$CY$72,MONTH($B547),$A547+1))</f>
        <v>0.35499999999999998</v>
      </c>
      <c r="F547" s="3"/>
      <c r="G547" s="31">
        <f t="shared" si="32"/>
        <v>46.051936103534544</v>
      </c>
      <c r="H547" s="31"/>
      <c r="I547" s="23">
        <f t="shared" si="33"/>
        <v>0.35499999999999998</v>
      </c>
      <c r="J547" s="23"/>
      <c r="K547" s="7">
        <f t="shared" si="34"/>
        <v>28.990000000000009</v>
      </c>
      <c r="M547" s="20">
        <f>IF(C547="Data Error","Data Error",IF(C547&lt;=K547,0,1-IFERROR(INDEX(BAAL!$C:$D,MATCH(ROUNDUP(C547-K547,0),BAAL!$B:$B,0),MATCH(LEFT(M$2,4),BAAL!$C$2:$D$2,0)),0)))</f>
        <v>0</v>
      </c>
      <c r="N547" s="20"/>
      <c r="O547" s="26"/>
      <c r="P547" s="26"/>
      <c r="Q547" s="6">
        <f t="shared" si="35"/>
        <v>1</v>
      </c>
      <c r="R547" s="20"/>
    </row>
    <row r="548" spans="1:18" x14ac:dyDescent="0.25">
      <c r="A548" s="6">
        <v>17</v>
      </c>
      <c r="B548" s="4">
        <v>42392.708333333336</v>
      </c>
      <c r="C548" s="2">
        <f>IF([2]Analysis!AG548="Data Error","Data Error",[2]Analysis!AI548*C$1)</f>
        <v>0</v>
      </c>
      <c r="D548" s="2"/>
      <c r="E548" s="3">
        <f>IF(C548="Data Error","Data Error",INDEX('[2]BAAL Adj Cap'!$CB$65:$CY$72,MONTH($B548),$A548+1))</f>
        <v>0.06</v>
      </c>
      <c r="F548" s="3"/>
      <c r="G548" s="31">
        <f t="shared" si="32"/>
        <v>7.8</v>
      </c>
      <c r="H548" s="31"/>
      <c r="I548" s="23">
        <f t="shared" si="33"/>
        <v>0.06</v>
      </c>
      <c r="J548" s="23"/>
      <c r="K548" s="7">
        <f t="shared" si="34"/>
        <v>7.8</v>
      </c>
      <c r="M548" s="20">
        <f>IF(C548="Data Error","Data Error",IF(C548&lt;=K548,0,1-IFERROR(INDEX(BAAL!$C:$D,MATCH(ROUNDUP(C548-K548,0),BAAL!$B:$B,0),MATCH(LEFT(M$2,4),BAAL!$C$2:$D$2,0)),0)))</f>
        <v>0</v>
      </c>
      <c r="N548" s="20"/>
      <c r="O548" s="26"/>
      <c r="P548" s="26"/>
      <c r="Q548" s="6">
        <f t="shared" si="35"/>
        <v>1</v>
      </c>
      <c r="R548" s="20"/>
    </row>
    <row r="549" spans="1:18" x14ac:dyDescent="0.25">
      <c r="A549" s="6">
        <v>18</v>
      </c>
      <c r="B549" s="4">
        <v>42392.75</v>
      </c>
      <c r="C549" s="2">
        <f>IF([2]Analysis!AG549="Data Error","Data Error",[2]Analysis!AI549*C$1)</f>
        <v>0</v>
      </c>
      <c r="D549" s="2"/>
      <c r="E549" s="3">
        <f>IF(C549="Data Error","Data Error",INDEX('[2]BAAL Adj Cap'!$CB$65:$CY$72,MONTH($B549),$A549+1))</f>
        <v>0</v>
      </c>
      <c r="F549" s="3"/>
      <c r="G549" s="31">
        <f t="shared" si="32"/>
        <v>0</v>
      </c>
      <c r="H549" s="31"/>
      <c r="I549" s="23">
        <f t="shared" si="33"/>
        <v>0</v>
      </c>
      <c r="J549" s="23"/>
      <c r="K549" s="7">
        <f t="shared" si="34"/>
        <v>0</v>
      </c>
      <c r="M549" s="20">
        <f>IF(C549="Data Error","Data Error",IF(C549&lt;=K549,0,1-IFERROR(INDEX(BAAL!$C:$D,MATCH(ROUNDUP(C549-K549,0),BAAL!$B:$B,0),MATCH(LEFT(M$2,4),BAAL!$C$2:$D$2,0)),0)))</f>
        <v>0</v>
      </c>
      <c r="N549" s="20"/>
      <c r="O549" s="26"/>
      <c r="P549" s="26"/>
      <c r="Q549" s="6">
        <f t="shared" si="35"/>
        <v>1</v>
      </c>
      <c r="R549" s="20"/>
    </row>
    <row r="550" spans="1:18" x14ac:dyDescent="0.25">
      <c r="A550" s="6">
        <v>19</v>
      </c>
      <c r="B550" s="4">
        <v>42392.791666666664</v>
      </c>
      <c r="C550" s="2">
        <f>IF([2]Analysis!AG550="Data Error","Data Error",[2]Analysis!AI550*C$1)</f>
        <v>0</v>
      </c>
      <c r="D550" s="2"/>
      <c r="E550" s="3">
        <f>IF(C550="Data Error","Data Error",INDEX('[2]BAAL Adj Cap'!$CB$65:$CY$72,MONTH($B550),$A550+1))</f>
        <v>0</v>
      </c>
      <c r="F550" s="3"/>
      <c r="G550" s="31">
        <f t="shared" si="32"/>
        <v>0</v>
      </c>
      <c r="H550" s="31"/>
      <c r="I550" s="23">
        <f t="shared" si="33"/>
        <v>0</v>
      </c>
      <c r="J550" s="23"/>
      <c r="K550" s="7">
        <f t="shared" si="34"/>
        <v>0</v>
      </c>
      <c r="M550" s="20">
        <f>IF(C550="Data Error","Data Error",IF(C550&lt;=K550,0,1-IFERROR(INDEX(BAAL!$C:$D,MATCH(ROUNDUP(C550-K550,0),BAAL!$B:$B,0),MATCH(LEFT(M$2,4),BAAL!$C$2:$D$2,0)),0)))</f>
        <v>0</v>
      </c>
      <c r="N550" s="20"/>
      <c r="O550" s="26"/>
      <c r="P550" s="26"/>
      <c r="Q550" s="6">
        <f t="shared" si="35"/>
        <v>1</v>
      </c>
      <c r="R550" s="20"/>
    </row>
    <row r="551" spans="1:18" x14ac:dyDescent="0.25">
      <c r="A551" s="6">
        <v>20</v>
      </c>
      <c r="B551" s="4">
        <v>42392.833333333336</v>
      </c>
      <c r="C551" s="2">
        <f>IF([2]Analysis!AG551="Data Error","Data Error",[2]Analysis!AI551*C$1)</f>
        <v>0</v>
      </c>
      <c r="D551" s="2"/>
      <c r="E551" s="3">
        <f>IF(C551="Data Error","Data Error",INDEX('[2]BAAL Adj Cap'!$CB$65:$CY$72,MONTH($B551),$A551+1))</f>
        <v>0</v>
      </c>
      <c r="F551" s="3"/>
      <c r="G551" s="31">
        <f t="shared" si="32"/>
        <v>0</v>
      </c>
      <c r="H551" s="31"/>
      <c r="I551" s="23">
        <f t="shared" si="33"/>
        <v>0</v>
      </c>
      <c r="J551" s="23"/>
      <c r="K551" s="7">
        <f t="shared" si="34"/>
        <v>0</v>
      </c>
      <c r="M551" s="20">
        <f>IF(C551="Data Error","Data Error",IF(C551&lt;=K551,0,1-IFERROR(INDEX(BAAL!$C:$D,MATCH(ROUNDUP(C551-K551,0),BAAL!$B:$B,0),MATCH(LEFT(M$2,4),BAAL!$C$2:$D$2,0)),0)))</f>
        <v>0</v>
      </c>
      <c r="N551" s="20"/>
      <c r="O551" s="26"/>
      <c r="P551" s="26"/>
      <c r="Q551" s="6">
        <f t="shared" si="35"/>
        <v>1</v>
      </c>
      <c r="R551" s="20"/>
    </row>
    <row r="552" spans="1:18" x14ac:dyDescent="0.25">
      <c r="A552" s="6">
        <v>21</v>
      </c>
      <c r="B552" s="4">
        <v>42392.875</v>
      </c>
      <c r="C552" s="2">
        <f>IF([2]Analysis!AG552="Data Error","Data Error",[2]Analysis!AI552*C$1)</f>
        <v>0</v>
      </c>
      <c r="D552" s="2"/>
      <c r="E552" s="3">
        <f>IF(C552="Data Error","Data Error",INDEX('[2]BAAL Adj Cap'!$CB$65:$CY$72,MONTH($B552),$A552+1))</f>
        <v>0</v>
      </c>
      <c r="F552" s="3"/>
      <c r="G552" s="31">
        <f t="shared" si="32"/>
        <v>0</v>
      </c>
      <c r="H552" s="31"/>
      <c r="I552" s="23">
        <f t="shared" si="33"/>
        <v>0</v>
      </c>
      <c r="J552" s="23"/>
      <c r="K552" s="7">
        <f t="shared" si="34"/>
        <v>0</v>
      </c>
      <c r="M552" s="20">
        <f>IF(C552="Data Error","Data Error",IF(C552&lt;=K552,0,1-IFERROR(INDEX(BAAL!$C:$D,MATCH(ROUNDUP(C552-K552,0),BAAL!$B:$B,0),MATCH(LEFT(M$2,4),BAAL!$C$2:$D$2,0)),0)))</f>
        <v>0</v>
      </c>
      <c r="N552" s="20"/>
      <c r="O552" s="26"/>
      <c r="P552" s="26"/>
      <c r="Q552" s="6">
        <f t="shared" si="35"/>
        <v>1</v>
      </c>
      <c r="R552" s="20"/>
    </row>
    <row r="553" spans="1:18" x14ac:dyDescent="0.25">
      <c r="A553" s="6">
        <v>22</v>
      </c>
      <c r="B553" s="4">
        <v>42392.916666666664</v>
      </c>
      <c r="C553" s="2">
        <f>IF([2]Analysis!AG553="Data Error","Data Error",[2]Analysis!AI553*C$1)</f>
        <v>0</v>
      </c>
      <c r="D553" s="2"/>
      <c r="E553" s="3">
        <f>IF(C553="Data Error","Data Error",INDEX('[2]BAAL Adj Cap'!$CB$65:$CY$72,MONTH($B553),$A553+1))</f>
        <v>0</v>
      </c>
      <c r="F553" s="3"/>
      <c r="G553" s="31">
        <f t="shared" si="32"/>
        <v>0</v>
      </c>
      <c r="H553" s="31"/>
      <c r="I553" s="23">
        <f t="shared" si="33"/>
        <v>0</v>
      </c>
      <c r="J553" s="23"/>
      <c r="K553" s="7">
        <f t="shared" si="34"/>
        <v>0</v>
      </c>
      <c r="M553" s="20">
        <f>IF(C553="Data Error","Data Error",IF(C553&lt;=K553,0,1-IFERROR(INDEX(BAAL!$C:$D,MATCH(ROUNDUP(C553-K553,0),BAAL!$B:$B,0),MATCH(LEFT(M$2,4),BAAL!$C$2:$D$2,0)),0)))</f>
        <v>0</v>
      </c>
      <c r="N553" s="20"/>
      <c r="O553" s="26"/>
      <c r="P553" s="26"/>
      <c r="Q553" s="6">
        <f t="shared" si="35"/>
        <v>1</v>
      </c>
      <c r="R553" s="20"/>
    </row>
    <row r="554" spans="1:18" x14ac:dyDescent="0.25">
      <c r="A554" s="6">
        <v>23</v>
      </c>
      <c r="B554" s="4">
        <v>42392.958333333336</v>
      </c>
      <c r="C554" s="2">
        <f>IF([2]Analysis!AG554="Data Error","Data Error",[2]Analysis!AI554*C$1)</f>
        <v>0</v>
      </c>
      <c r="D554" s="2"/>
      <c r="E554" s="3">
        <f>IF(C554="Data Error","Data Error",INDEX('[2]BAAL Adj Cap'!$CB$65:$CY$72,MONTH($B554),$A554+1))</f>
        <v>0</v>
      </c>
      <c r="F554" s="3"/>
      <c r="G554" s="31">
        <f t="shared" si="32"/>
        <v>0</v>
      </c>
      <c r="H554" s="31"/>
      <c r="I554" s="23">
        <f t="shared" si="33"/>
        <v>0</v>
      </c>
      <c r="J554" s="23"/>
      <c r="K554" s="7">
        <f t="shared" si="34"/>
        <v>0</v>
      </c>
      <c r="M554" s="20">
        <f>IF(C554="Data Error","Data Error",IF(C554&lt;=K554,0,1-IFERROR(INDEX(BAAL!$C:$D,MATCH(ROUNDUP(C554-K554,0),BAAL!$B:$B,0),MATCH(LEFT(M$2,4),BAAL!$C$2:$D$2,0)),0)))</f>
        <v>0</v>
      </c>
      <c r="N554" s="20"/>
      <c r="O554" s="26"/>
      <c r="P554" s="26"/>
      <c r="Q554" s="6">
        <f t="shared" si="35"/>
        <v>1</v>
      </c>
      <c r="R554" s="20"/>
    </row>
    <row r="555" spans="1:18" x14ac:dyDescent="0.25">
      <c r="A555" s="6">
        <v>0</v>
      </c>
      <c r="B555" s="1">
        <v>42393</v>
      </c>
      <c r="C555" s="2">
        <f>IF([2]Analysis!AG555="Data Error","Data Error",[2]Analysis!AI555*C$1)</f>
        <v>0</v>
      </c>
      <c r="D555" s="2"/>
      <c r="E555" s="3">
        <f>IF(C555="Data Error","Data Error",INDEX('[2]BAAL Adj Cap'!$CB$65:$CY$72,MONTH($B555),$A555+1))</f>
        <v>0</v>
      </c>
      <c r="F555" s="3"/>
      <c r="G555" s="31">
        <f t="shared" si="32"/>
        <v>0</v>
      </c>
      <c r="H555" s="31"/>
      <c r="I555" s="23">
        <f t="shared" si="33"/>
        <v>0</v>
      </c>
      <c r="J555" s="23"/>
      <c r="K555" s="7">
        <f t="shared" si="34"/>
        <v>0</v>
      </c>
      <c r="M555" s="20">
        <f>IF(C555="Data Error","Data Error",IF(C555&lt;=K555,0,1-IFERROR(INDEX(BAAL!$C:$D,MATCH(ROUNDUP(C555-K555,0),BAAL!$B:$B,0),MATCH(LEFT(M$2,4),BAAL!$C$2:$D$2,0)),0)))</f>
        <v>0</v>
      </c>
      <c r="N555" s="20"/>
      <c r="O555" s="26"/>
      <c r="P555" s="26"/>
      <c r="Q555" s="6">
        <f t="shared" si="35"/>
        <v>1</v>
      </c>
      <c r="R555" s="20"/>
    </row>
    <row r="556" spans="1:18" x14ac:dyDescent="0.25">
      <c r="A556" s="6">
        <v>1</v>
      </c>
      <c r="B556" s="4">
        <v>42393.041666666664</v>
      </c>
      <c r="C556" s="2">
        <f>IF([2]Analysis!AG556="Data Error","Data Error",[2]Analysis!AI556*C$1)</f>
        <v>0</v>
      </c>
      <c r="D556" s="2"/>
      <c r="E556" s="3">
        <f>IF(C556="Data Error","Data Error",INDEX('[2]BAAL Adj Cap'!$CB$65:$CY$72,MONTH($B556),$A556+1))</f>
        <v>0</v>
      </c>
      <c r="F556" s="3"/>
      <c r="G556" s="31">
        <f t="shared" si="32"/>
        <v>0</v>
      </c>
      <c r="H556" s="31"/>
      <c r="I556" s="23">
        <f t="shared" si="33"/>
        <v>0</v>
      </c>
      <c r="J556" s="23"/>
      <c r="K556" s="7">
        <f t="shared" si="34"/>
        <v>0</v>
      </c>
      <c r="M556" s="20">
        <f>IF(C556="Data Error","Data Error",IF(C556&lt;=K556,0,1-IFERROR(INDEX(BAAL!$C:$D,MATCH(ROUNDUP(C556-K556,0),BAAL!$B:$B,0),MATCH(LEFT(M$2,4),BAAL!$C$2:$D$2,0)),0)))</f>
        <v>0</v>
      </c>
      <c r="N556" s="20"/>
      <c r="O556" s="26"/>
      <c r="P556" s="26"/>
      <c r="Q556" s="6">
        <f t="shared" si="35"/>
        <v>1</v>
      </c>
      <c r="R556" s="20"/>
    </row>
    <row r="557" spans="1:18" x14ac:dyDescent="0.25">
      <c r="A557" s="6">
        <v>2</v>
      </c>
      <c r="B557" s="4">
        <v>42393.083333333336</v>
      </c>
      <c r="C557" s="2">
        <f>IF([2]Analysis!AG557="Data Error","Data Error",[2]Analysis!AI557*C$1)</f>
        <v>0</v>
      </c>
      <c r="D557" s="2"/>
      <c r="E557" s="3">
        <f>IF(C557="Data Error","Data Error",INDEX('[2]BAAL Adj Cap'!$CB$65:$CY$72,MONTH($B557),$A557+1))</f>
        <v>0</v>
      </c>
      <c r="F557" s="3"/>
      <c r="G557" s="31">
        <f t="shared" si="32"/>
        <v>0</v>
      </c>
      <c r="H557" s="31"/>
      <c r="I557" s="23">
        <f t="shared" si="33"/>
        <v>0</v>
      </c>
      <c r="J557" s="23"/>
      <c r="K557" s="7">
        <f t="shared" si="34"/>
        <v>0</v>
      </c>
      <c r="M557" s="20">
        <f>IF(C557="Data Error","Data Error",IF(C557&lt;=K557,0,1-IFERROR(INDEX(BAAL!$C:$D,MATCH(ROUNDUP(C557-K557,0),BAAL!$B:$B,0),MATCH(LEFT(M$2,4),BAAL!$C$2:$D$2,0)),0)))</f>
        <v>0</v>
      </c>
      <c r="N557" s="20"/>
      <c r="O557" s="26"/>
      <c r="P557" s="26"/>
      <c r="Q557" s="6">
        <f t="shared" si="35"/>
        <v>1</v>
      </c>
      <c r="R557" s="20"/>
    </row>
    <row r="558" spans="1:18" x14ac:dyDescent="0.25">
      <c r="A558" s="6">
        <v>3</v>
      </c>
      <c r="B558" s="4">
        <v>42393.125</v>
      </c>
      <c r="C558" s="2">
        <f>IF([2]Analysis!AG558="Data Error","Data Error",[2]Analysis!AI558*C$1)</f>
        <v>0</v>
      </c>
      <c r="D558" s="2"/>
      <c r="E558" s="3">
        <f>IF(C558="Data Error","Data Error",INDEX('[2]BAAL Adj Cap'!$CB$65:$CY$72,MONTH($B558),$A558+1))</f>
        <v>0</v>
      </c>
      <c r="F558" s="3"/>
      <c r="G558" s="31">
        <f t="shared" si="32"/>
        <v>0</v>
      </c>
      <c r="H558" s="31"/>
      <c r="I558" s="23">
        <f t="shared" si="33"/>
        <v>0</v>
      </c>
      <c r="J558" s="23"/>
      <c r="K558" s="7">
        <f t="shared" si="34"/>
        <v>0</v>
      </c>
      <c r="M558" s="20">
        <f>IF(C558="Data Error","Data Error",IF(C558&lt;=K558,0,1-IFERROR(INDEX(BAAL!$C:$D,MATCH(ROUNDUP(C558-K558,0),BAAL!$B:$B,0),MATCH(LEFT(M$2,4),BAAL!$C$2:$D$2,0)),0)))</f>
        <v>0</v>
      </c>
      <c r="N558" s="20"/>
      <c r="O558" s="26"/>
      <c r="P558" s="26"/>
      <c r="Q558" s="6">
        <f t="shared" si="35"/>
        <v>1</v>
      </c>
      <c r="R558" s="20"/>
    </row>
    <row r="559" spans="1:18" x14ac:dyDescent="0.25">
      <c r="A559" s="6">
        <v>4</v>
      </c>
      <c r="B559" s="4">
        <v>42393.166666666664</v>
      </c>
      <c r="C559" s="2">
        <f>IF([2]Analysis!AG559="Data Error","Data Error",[2]Analysis!AI559*C$1)</f>
        <v>0</v>
      </c>
      <c r="D559" s="2"/>
      <c r="E559" s="3">
        <f>IF(C559="Data Error","Data Error",INDEX('[2]BAAL Adj Cap'!$CB$65:$CY$72,MONTH($B559),$A559+1))</f>
        <v>0</v>
      </c>
      <c r="F559" s="3"/>
      <c r="G559" s="31">
        <f t="shared" si="32"/>
        <v>0</v>
      </c>
      <c r="H559" s="31"/>
      <c r="I559" s="23">
        <f t="shared" si="33"/>
        <v>0</v>
      </c>
      <c r="J559" s="23"/>
      <c r="K559" s="7">
        <f t="shared" si="34"/>
        <v>0</v>
      </c>
      <c r="M559" s="20">
        <f>IF(C559="Data Error","Data Error",IF(C559&lt;=K559,0,1-IFERROR(INDEX(BAAL!$C:$D,MATCH(ROUNDUP(C559-K559,0),BAAL!$B:$B,0),MATCH(LEFT(M$2,4),BAAL!$C$2:$D$2,0)),0)))</f>
        <v>0</v>
      </c>
      <c r="N559" s="20"/>
      <c r="O559" s="26"/>
      <c r="P559" s="26"/>
      <c r="Q559" s="6">
        <f t="shared" si="35"/>
        <v>1</v>
      </c>
      <c r="R559" s="20"/>
    </row>
    <row r="560" spans="1:18" x14ac:dyDescent="0.25">
      <c r="A560" s="6">
        <v>5</v>
      </c>
      <c r="B560" s="4">
        <v>42393.208333333336</v>
      </c>
      <c r="C560" s="2">
        <f>IF([2]Analysis!AG560="Data Error","Data Error",[2]Analysis!AI560*C$1)</f>
        <v>0</v>
      </c>
      <c r="D560" s="2"/>
      <c r="E560" s="3">
        <f>IF(C560="Data Error","Data Error",INDEX('[2]BAAL Adj Cap'!$CB$65:$CY$72,MONTH($B560),$A560+1))</f>
        <v>0</v>
      </c>
      <c r="F560" s="3"/>
      <c r="G560" s="31">
        <f t="shared" si="32"/>
        <v>0</v>
      </c>
      <c r="H560" s="31"/>
      <c r="I560" s="23">
        <f t="shared" si="33"/>
        <v>0</v>
      </c>
      <c r="J560" s="23"/>
      <c r="K560" s="7">
        <f t="shared" si="34"/>
        <v>0</v>
      </c>
      <c r="M560" s="20">
        <f>IF(C560="Data Error","Data Error",IF(C560&lt;=K560,0,1-IFERROR(INDEX(BAAL!$C:$D,MATCH(ROUNDUP(C560-K560,0),BAAL!$B:$B,0),MATCH(LEFT(M$2,4),BAAL!$C$2:$D$2,0)),0)))</f>
        <v>0</v>
      </c>
      <c r="N560" s="20"/>
      <c r="O560" s="26"/>
      <c r="P560" s="26"/>
      <c r="Q560" s="6">
        <f t="shared" si="35"/>
        <v>1</v>
      </c>
      <c r="R560" s="20"/>
    </row>
    <row r="561" spans="1:18" x14ac:dyDescent="0.25">
      <c r="A561" s="6">
        <v>6</v>
      </c>
      <c r="B561" s="4">
        <v>42393.25</v>
      </c>
      <c r="C561" s="2">
        <f>IF([2]Analysis!AG561="Data Error","Data Error",[2]Analysis!AI561*C$1)</f>
        <v>5.5470995104223965E-2</v>
      </c>
      <c r="D561" s="2"/>
      <c r="E561" s="3">
        <f>IF(C561="Data Error","Data Error",INDEX('[2]BAAL Adj Cap'!$CB$65:$CY$72,MONTH($B561),$A561+1))</f>
        <v>4.4999999999999998E-2</v>
      </c>
      <c r="F561" s="3"/>
      <c r="G561" s="31">
        <f t="shared" si="32"/>
        <v>5.794529004895776</v>
      </c>
      <c r="H561" s="31"/>
      <c r="I561" s="23">
        <f t="shared" si="33"/>
        <v>4.4999999999999998E-2</v>
      </c>
      <c r="J561" s="23"/>
      <c r="K561" s="7">
        <f t="shared" si="34"/>
        <v>5.85</v>
      </c>
      <c r="M561" s="20">
        <f>IF(C561="Data Error","Data Error",IF(C561&lt;=K561,0,1-IFERROR(INDEX(BAAL!$C:$D,MATCH(ROUNDUP(C561-K561,0),BAAL!$B:$B,0),MATCH(LEFT(M$2,4),BAAL!$C$2:$D$2,0)),0)))</f>
        <v>0</v>
      </c>
      <c r="N561" s="20"/>
      <c r="O561" s="26"/>
      <c r="P561" s="26"/>
      <c r="Q561" s="6">
        <f t="shared" si="35"/>
        <v>1</v>
      </c>
      <c r="R561" s="20"/>
    </row>
    <row r="562" spans="1:18" x14ac:dyDescent="0.25">
      <c r="A562" s="6">
        <v>7</v>
      </c>
      <c r="B562" s="4">
        <v>42393.291666666664</v>
      </c>
      <c r="C562" s="2">
        <f>IF([2]Analysis!AG562="Data Error","Data Error",[2]Analysis!AI562*C$1)</f>
        <v>9.7511606845274379</v>
      </c>
      <c r="D562" s="2"/>
      <c r="E562" s="3">
        <f>IF(C562="Data Error","Data Error",INDEX('[2]BAAL Adj Cap'!$CB$65:$CY$72,MONTH($B562),$A562+1))</f>
        <v>0.28874999999999995</v>
      </c>
      <c r="F562" s="3"/>
      <c r="G562" s="31">
        <f t="shared" si="32"/>
        <v>27.786339315472556</v>
      </c>
      <c r="H562" s="31"/>
      <c r="I562" s="23">
        <f t="shared" si="33"/>
        <v>0.28874999999999995</v>
      </c>
      <c r="J562" s="23"/>
      <c r="K562" s="7">
        <f t="shared" si="34"/>
        <v>28.990000000000009</v>
      </c>
      <c r="M562" s="20">
        <f>IF(C562="Data Error","Data Error",IF(C562&lt;=K562,0,1-IFERROR(INDEX(BAAL!$C:$D,MATCH(ROUNDUP(C562-K562,0),BAAL!$B:$B,0),MATCH(LEFT(M$2,4),BAAL!$C$2:$D$2,0)),0)))</f>
        <v>0</v>
      </c>
      <c r="N562" s="20"/>
      <c r="O562" s="26"/>
      <c r="P562" s="26"/>
      <c r="Q562" s="6">
        <f t="shared" si="35"/>
        <v>1</v>
      </c>
      <c r="R562" s="20"/>
    </row>
    <row r="563" spans="1:18" x14ac:dyDescent="0.25">
      <c r="A563" s="6">
        <v>8</v>
      </c>
      <c r="B563" s="4">
        <v>42393.333333333336</v>
      </c>
      <c r="C563" s="2">
        <f>IF([2]Analysis!AG563="Data Error","Data Error",[2]Analysis!AI563*C$1)</f>
        <v>2.1201738280524438</v>
      </c>
      <c r="D563" s="2"/>
      <c r="E563" s="3">
        <f>IF(C563="Data Error","Data Error",INDEX('[2]BAAL Adj Cap'!$CB$65:$CY$72,MONTH($B563),$A563+1))</f>
        <v>0.72</v>
      </c>
      <c r="F563" s="3"/>
      <c r="G563" s="31">
        <f t="shared" si="32"/>
        <v>91.479826171947551</v>
      </c>
      <c r="H563" s="31"/>
      <c r="I563" s="23">
        <f t="shared" si="33"/>
        <v>0.72</v>
      </c>
      <c r="J563" s="23"/>
      <c r="K563" s="7">
        <f t="shared" si="34"/>
        <v>28.990000000000009</v>
      </c>
      <c r="M563" s="20">
        <f>IF(C563="Data Error","Data Error",IF(C563&lt;=K563,0,1-IFERROR(INDEX(BAAL!$C:$D,MATCH(ROUNDUP(C563-K563,0),BAAL!$B:$B,0),MATCH(LEFT(M$2,4),BAAL!$C$2:$D$2,0)),0)))</f>
        <v>0</v>
      </c>
      <c r="N563" s="20"/>
      <c r="O563" s="26"/>
      <c r="P563" s="26"/>
      <c r="Q563" s="6">
        <f t="shared" si="35"/>
        <v>1</v>
      </c>
      <c r="R563" s="20"/>
    </row>
    <row r="564" spans="1:18" x14ac:dyDescent="0.25">
      <c r="A564" s="6">
        <v>9</v>
      </c>
      <c r="B564" s="4">
        <v>42393.375</v>
      </c>
      <c r="C564" s="2">
        <f>IF([2]Analysis!AG564="Data Error","Data Error",[2]Analysis!AI564*C$1)</f>
        <v>0.1011806644368836</v>
      </c>
      <c r="D564" s="2"/>
      <c r="E564" s="3">
        <f>IF(C564="Data Error","Data Error",INDEX('[2]BAAL Adj Cap'!$CB$65:$CY$72,MONTH($B564),$A564+1))</f>
        <v>0.97</v>
      </c>
      <c r="F564" s="3"/>
      <c r="G564" s="31">
        <f t="shared" si="32"/>
        <v>125.99881933556311</v>
      </c>
      <c r="H564" s="31"/>
      <c r="I564" s="23">
        <f t="shared" si="33"/>
        <v>0.97</v>
      </c>
      <c r="J564" s="23"/>
      <c r="K564" s="7">
        <f t="shared" si="34"/>
        <v>28.990000000000009</v>
      </c>
      <c r="M564" s="20">
        <f>IF(C564="Data Error","Data Error",IF(C564&lt;=K564,0,1-IFERROR(INDEX(BAAL!$C:$D,MATCH(ROUNDUP(C564-K564,0),BAAL!$B:$B,0),MATCH(LEFT(M$2,4),BAAL!$C$2:$D$2,0)),0)))</f>
        <v>0</v>
      </c>
      <c r="N564" s="20"/>
      <c r="O564" s="26"/>
      <c r="P564" s="26"/>
      <c r="Q564" s="6">
        <f t="shared" si="35"/>
        <v>1</v>
      </c>
      <c r="R564" s="20"/>
    </row>
    <row r="565" spans="1:18" x14ac:dyDescent="0.25">
      <c r="A565" s="6">
        <v>10</v>
      </c>
      <c r="B565" s="4">
        <v>42393.416666666664</v>
      </c>
      <c r="C565" s="2">
        <f>IF([2]Analysis!AG565="Data Error","Data Error",[2]Analysis!AI565*C$1)</f>
        <v>0.71538895518902401</v>
      </c>
      <c r="D565" s="2"/>
      <c r="E565" s="3">
        <f>IF(C565="Data Error","Data Error",INDEX('[2]BAAL Adj Cap'!$CB$65:$CY$72,MONTH($B565),$A565+1))</f>
        <v>0.91374999999999995</v>
      </c>
      <c r="F565" s="3"/>
      <c r="G565" s="31">
        <f t="shared" si="32"/>
        <v>118.07211104481097</v>
      </c>
      <c r="H565" s="31"/>
      <c r="I565" s="23">
        <f t="shared" si="33"/>
        <v>0.91374999999999995</v>
      </c>
      <c r="J565" s="23"/>
      <c r="K565" s="7">
        <f t="shared" si="34"/>
        <v>28.990000000000009</v>
      </c>
      <c r="M565" s="20">
        <f>IF(C565="Data Error","Data Error",IF(C565&lt;=K565,0,1-IFERROR(INDEX(BAAL!$C:$D,MATCH(ROUNDUP(C565-K565,0),BAAL!$B:$B,0),MATCH(LEFT(M$2,4),BAAL!$C$2:$D$2,0)),0)))</f>
        <v>0</v>
      </c>
      <c r="N565" s="20"/>
      <c r="O565" s="26"/>
      <c r="P565" s="26"/>
      <c r="Q565" s="6">
        <f t="shared" si="35"/>
        <v>1</v>
      </c>
      <c r="R565" s="20"/>
    </row>
    <row r="566" spans="1:18" x14ac:dyDescent="0.25">
      <c r="A566" s="6">
        <v>11</v>
      </c>
      <c r="B566" s="4">
        <v>42393.458333333336</v>
      </c>
      <c r="C566" s="2">
        <f>IF([2]Analysis!AG566="Data Error","Data Error",[2]Analysis!AI566*C$1)</f>
        <v>0</v>
      </c>
      <c r="D566" s="2"/>
      <c r="E566" s="3">
        <f>IF(C566="Data Error","Data Error",INDEX('[2]BAAL Adj Cap'!$CB$65:$CY$72,MONTH($B566),$A566+1))</f>
        <v>0.84250000000000003</v>
      </c>
      <c r="F566" s="3"/>
      <c r="G566" s="31">
        <f t="shared" si="32"/>
        <v>109.52500000000001</v>
      </c>
      <c r="H566" s="31"/>
      <c r="I566" s="23">
        <f t="shared" si="33"/>
        <v>0.84250000000000003</v>
      </c>
      <c r="J566" s="23"/>
      <c r="K566" s="7">
        <f t="shared" si="34"/>
        <v>28.990000000000009</v>
      </c>
      <c r="M566" s="20">
        <f>IF(C566="Data Error","Data Error",IF(C566&lt;=K566,0,1-IFERROR(INDEX(BAAL!$C:$D,MATCH(ROUNDUP(C566-K566,0),BAAL!$B:$B,0),MATCH(LEFT(M$2,4),BAAL!$C$2:$D$2,0)),0)))</f>
        <v>0</v>
      </c>
      <c r="N566" s="20"/>
      <c r="O566" s="26"/>
      <c r="P566" s="26"/>
      <c r="Q566" s="6">
        <f t="shared" si="35"/>
        <v>1</v>
      </c>
      <c r="R566" s="20"/>
    </row>
    <row r="567" spans="1:18" x14ac:dyDescent="0.25">
      <c r="A567" s="6">
        <v>12</v>
      </c>
      <c r="B567" s="4">
        <v>42393.5</v>
      </c>
      <c r="C567" s="2">
        <f>IF([2]Analysis!AG567="Data Error","Data Error",[2]Analysis!AI567*C$1)</f>
        <v>7.9754449748867167</v>
      </c>
      <c r="D567" s="2"/>
      <c r="E567" s="3">
        <f>IF(C567="Data Error","Data Error",INDEX('[2]BAAL Adj Cap'!$CB$65:$CY$72,MONTH($B567),$A567+1))</f>
        <v>0.89124999999999999</v>
      </c>
      <c r="F567" s="3"/>
      <c r="G567" s="31">
        <f t="shared" si="32"/>
        <v>107.88705502511328</v>
      </c>
      <c r="H567" s="31"/>
      <c r="I567" s="23">
        <f t="shared" si="33"/>
        <v>0.89124999999999999</v>
      </c>
      <c r="J567" s="23"/>
      <c r="K567" s="7">
        <f t="shared" si="34"/>
        <v>28.990000000000009</v>
      </c>
      <c r="M567" s="20">
        <f>IF(C567="Data Error","Data Error",IF(C567&lt;=K567,0,1-IFERROR(INDEX(BAAL!$C:$D,MATCH(ROUNDUP(C567-K567,0),BAAL!$B:$B,0),MATCH(LEFT(M$2,4),BAAL!$C$2:$D$2,0)),0)))</f>
        <v>0</v>
      </c>
      <c r="N567" s="20"/>
      <c r="O567" s="26"/>
      <c r="P567" s="26"/>
      <c r="Q567" s="6">
        <f t="shared" si="35"/>
        <v>1</v>
      </c>
      <c r="R567" s="20"/>
    </row>
    <row r="568" spans="1:18" x14ac:dyDescent="0.25">
      <c r="A568" s="6">
        <v>13</v>
      </c>
      <c r="B568" s="4">
        <v>42393.541666666664</v>
      </c>
      <c r="C568" s="2">
        <f>IF([2]Analysis!AG568="Data Error","Data Error",[2]Analysis!AI568*C$1)</f>
        <v>13.892237461356485</v>
      </c>
      <c r="D568" s="2"/>
      <c r="E568" s="3">
        <f>IF(C568="Data Error","Data Error",INDEX('[2]BAAL Adj Cap'!$CB$65:$CY$72,MONTH($B568),$A568+1))</f>
        <v>0.96</v>
      </c>
      <c r="F568" s="3"/>
      <c r="G568" s="31">
        <f t="shared" si="32"/>
        <v>110.90776253864351</v>
      </c>
      <c r="H568" s="31"/>
      <c r="I568" s="23">
        <f t="shared" si="33"/>
        <v>0.96</v>
      </c>
      <c r="J568" s="23"/>
      <c r="K568" s="7">
        <f t="shared" si="34"/>
        <v>28.990000000000009</v>
      </c>
      <c r="M568" s="20">
        <f>IF(C568="Data Error","Data Error",IF(C568&lt;=K568,0,1-IFERROR(INDEX(BAAL!$C:$D,MATCH(ROUNDUP(C568-K568,0),BAAL!$B:$B,0),MATCH(LEFT(M$2,4),BAAL!$C$2:$D$2,0)),0)))</f>
        <v>0</v>
      </c>
      <c r="N568" s="20"/>
      <c r="O568" s="26"/>
      <c r="P568" s="26"/>
      <c r="Q568" s="6">
        <f t="shared" si="35"/>
        <v>1</v>
      </c>
      <c r="R568" s="20"/>
    </row>
    <row r="569" spans="1:18" x14ac:dyDescent="0.25">
      <c r="A569" s="6">
        <v>14</v>
      </c>
      <c r="B569" s="4">
        <v>42393.583333333336</v>
      </c>
      <c r="C569" s="2">
        <f>IF([2]Analysis!AG569="Data Error","Data Error",[2]Analysis!AI569*C$1)</f>
        <v>1.3076453286892566</v>
      </c>
      <c r="D569" s="2"/>
      <c r="E569" s="3">
        <f>IF(C569="Data Error","Data Error",INDEX('[2]BAAL Adj Cap'!$CB$65:$CY$72,MONTH($B569),$A569+1))</f>
        <v>0.91625000000000001</v>
      </c>
      <c r="F569" s="3"/>
      <c r="G569" s="31">
        <f t="shared" si="32"/>
        <v>117.80485467131074</v>
      </c>
      <c r="H569" s="31"/>
      <c r="I569" s="23">
        <f t="shared" si="33"/>
        <v>0.91625000000000001</v>
      </c>
      <c r="J569" s="23"/>
      <c r="K569" s="7">
        <f t="shared" si="34"/>
        <v>28.990000000000009</v>
      </c>
      <c r="M569" s="20">
        <f>IF(C569="Data Error","Data Error",IF(C569&lt;=K569,0,1-IFERROR(INDEX(BAAL!$C:$D,MATCH(ROUNDUP(C569-K569,0),BAAL!$B:$B,0),MATCH(LEFT(M$2,4),BAAL!$C$2:$D$2,0)),0)))</f>
        <v>0</v>
      </c>
      <c r="N569" s="20"/>
      <c r="O569" s="26"/>
      <c r="P569" s="26"/>
      <c r="Q569" s="6">
        <f t="shared" si="35"/>
        <v>1</v>
      </c>
      <c r="R569" s="20"/>
    </row>
    <row r="570" spans="1:18" x14ac:dyDescent="0.25">
      <c r="A570" s="6">
        <v>15</v>
      </c>
      <c r="B570" s="4">
        <v>42393.625</v>
      </c>
      <c r="C570" s="2">
        <f>IF([2]Analysis!AG570="Data Error","Data Error",[2]Analysis!AI570*C$1)</f>
        <v>8.4861492505837859</v>
      </c>
      <c r="D570" s="2"/>
      <c r="E570" s="3">
        <f>IF(C570="Data Error","Data Error",INDEX('[2]BAAL Adj Cap'!$CB$65:$CY$72,MONTH($B570),$A570+1))</f>
        <v>0.75875000000000004</v>
      </c>
      <c r="F570" s="3"/>
      <c r="G570" s="31">
        <f t="shared" si="32"/>
        <v>90.151350749416224</v>
      </c>
      <c r="H570" s="31"/>
      <c r="I570" s="23">
        <f t="shared" si="33"/>
        <v>0.75875000000000004</v>
      </c>
      <c r="J570" s="23"/>
      <c r="K570" s="7">
        <f t="shared" si="34"/>
        <v>28.990000000000009</v>
      </c>
      <c r="M570" s="20">
        <f>IF(C570="Data Error","Data Error",IF(C570&lt;=K570,0,1-IFERROR(INDEX(BAAL!$C:$D,MATCH(ROUNDUP(C570-K570,0),BAAL!$B:$B,0),MATCH(LEFT(M$2,4),BAAL!$C$2:$D$2,0)),0)))</f>
        <v>0</v>
      </c>
      <c r="N570" s="20"/>
      <c r="O570" s="26"/>
      <c r="P570" s="26"/>
      <c r="Q570" s="6">
        <f t="shared" si="35"/>
        <v>1</v>
      </c>
      <c r="R570" s="20"/>
    </row>
    <row r="571" spans="1:18" x14ac:dyDescent="0.25">
      <c r="A571" s="6">
        <v>16</v>
      </c>
      <c r="B571" s="4">
        <v>42393.666666666664</v>
      </c>
      <c r="C571" s="2">
        <f>IF([2]Analysis!AG571="Data Error","Data Error",[2]Analysis!AI571*C$1)</f>
        <v>15.582422450853393</v>
      </c>
      <c r="D571" s="2"/>
      <c r="E571" s="3">
        <f>IF(C571="Data Error","Data Error",INDEX('[2]BAAL Adj Cap'!$CB$65:$CY$72,MONTH($B571),$A571+1))</f>
        <v>0.35499999999999998</v>
      </c>
      <c r="F571" s="3"/>
      <c r="G571" s="31">
        <f t="shared" si="32"/>
        <v>30.567577549146606</v>
      </c>
      <c r="H571" s="31"/>
      <c r="I571" s="23">
        <f t="shared" si="33"/>
        <v>0.35499999999999998</v>
      </c>
      <c r="J571" s="23"/>
      <c r="K571" s="7">
        <f t="shared" si="34"/>
        <v>28.990000000000009</v>
      </c>
      <c r="M571" s="20">
        <f>IF(C571="Data Error","Data Error",IF(C571&lt;=K571,0,1-IFERROR(INDEX(BAAL!$C:$D,MATCH(ROUNDUP(C571-K571,0),BAAL!$B:$B,0),MATCH(LEFT(M$2,4),BAAL!$C$2:$D$2,0)),0)))</f>
        <v>0</v>
      </c>
      <c r="N571" s="20"/>
      <c r="O571" s="26"/>
      <c r="P571" s="26"/>
      <c r="Q571" s="6">
        <f t="shared" si="35"/>
        <v>1</v>
      </c>
      <c r="R571" s="20"/>
    </row>
    <row r="572" spans="1:18" x14ac:dyDescent="0.25">
      <c r="A572" s="6">
        <v>17</v>
      </c>
      <c r="B572" s="4">
        <v>42393.708333333336</v>
      </c>
      <c r="C572" s="2">
        <f>IF([2]Analysis!AG572="Data Error","Data Error",[2]Analysis!AI572*C$1)</f>
        <v>6.4360364042167495</v>
      </c>
      <c r="D572" s="2"/>
      <c r="E572" s="3">
        <f>IF(C572="Data Error","Data Error",INDEX('[2]BAAL Adj Cap'!$CB$65:$CY$72,MONTH($B572),$A572+1))</f>
        <v>0.06</v>
      </c>
      <c r="F572" s="3"/>
      <c r="G572" s="31">
        <f t="shared" si="32"/>
        <v>1.3639635957832503</v>
      </c>
      <c r="H572" s="31"/>
      <c r="I572" s="23">
        <f t="shared" si="33"/>
        <v>0.06</v>
      </c>
      <c r="J572" s="23"/>
      <c r="K572" s="7">
        <f t="shared" si="34"/>
        <v>7.8</v>
      </c>
      <c r="M572" s="20">
        <f>IF(C572="Data Error","Data Error",IF(C572&lt;=K572,0,1-IFERROR(INDEX(BAAL!$C:$D,MATCH(ROUNDUP(C572-K572,0),BAAL!$B:$B,0),MATCH(LEFT(M$2,4),BAAL!$C$2:$D$2,0)),0)))</f>
        <v>0</v>
      </c>
      <c r="N572" s="20"/>
      <c r="O572" s="26"/>
      <c r="P572" s="26"/>
      <c r="Q572" s="6">
        <f t="shared" si="35"/>
        <v>1</v>
      </c>
      <c r="R572" s="20"/>
    </row>
    <row r="573" spans="1:18" x14ac:dyDescent="0.25">
      <c r="A573" s="6">
        <v>18</v>
      </c>
      <c r="B573" s="4">
        <v>42393.75</v>
      </c>
      <c r="C573" s="2">
        <f>IF([2]Analysis!AG573="Data Error","Data Error",[2]Analysis!AI573*C$1)</f>
        <v>0</v>
      </c>
      <c r="D573" s="2"/>
      <c r="E573" s="3">
        <f>IF(C573="Data Error","Data Error",INDEX('[2]BAAL Adj Cap'!$CB$65:$CY$72,MONTH($B573),$A573+1))</f>
        <v>0</v>
      </c>
      <c r="F573" s="3"/>
      <c r="G573" s="31">
        <f t="shared" si="32"/>
        <v>0</v>
      </c>
      <c r="H573" s="31"/>
      <c r="I573" s="23">
        <f t="shared" si="33"/>
        <v>0</v>
      </c>
      <c r="J573" s="23"/>
      <c r="K573" s="7">
        <f t="shared" si="34"/>
        <v>0</v>
      </c>
      <c r="M573" s="20">
        <f>IF(C573="Data Error","Data Error",IF(C573&lt;=K573,0,1-IFERROR(INDEX(BAAL!$C:$D,MATCH(ROUNDUP(C573-K573,0),BAAL!$B:$B,0),MATCH(LEFT(M$2,4),BAAL!$C$2:$D$2,0)),0)))</f>
        <v>0</v>
      </c>
      <c r="N573" s="20"/>
      <c r="O573" s="26"/>
      <c r="P573" s="26"/>
      <c r="Q573" s="6">
        <f t="shared" si="35"/>
        <v>1</v>
      </c>
      <c r="R573" s="20"/>
    </row>
    <row r="574" spans="1:18" x14ac:dyDescent="0.25">
      <c r="A574" s="6">
        <v>19</v>
      </c>
      <c r="B574" s="4">
        <v>42393.791666666664</v>
      </c>
      <c r="C574" s="2">
        <f>IF([2]Analysis!AG574="Data Error","Data Error",[2]Analysis!AI574*C$1)</f>
        <v>0</v>
      </c>
      <c r="D574" s="2"/>
      <c r="E574" s="3">
        <f>IF(C574="Data Error","Data Error",INDEX('[2]BAAL Adj Cap'!$CB$65:$CY$72,MONTH($B574),$A574+1))</f>
        <v>0</v>
      </c>
      <c r="F574" s="3"/>
      <c r="G574" s="31">
        <f t="shared" si="32"/>
        <v>0</v>
      </c>
      <c r="H574" s="31"/>
      <c r="I574" s="23">
        <f t="shared" si="33"/>
        <v>0</v>
      </c>
      <c r="J574" s="23"/>
      <c r="K574" s="7">
        <f t="shared" si="34"/>
        <v>0</v>
      </c>
      <c r="M574" s="20">
        <f>IF(C574="Data Error","Data Error",IF(C574&lt;=K574,0,1-IFERROR(INDEX(BAAL!$C:$D,MATCH(ROUNDUP(C574-K574,0),BAAL!$B:$B,0),MATCH(LEFT(M$2,4),BAAL!$C$2:$D$2,0)),0)))</f>
        <v>0</v>
      </c>
      <c r="N574" s="20"/>
      <c r="O574" s="26"/>
      <c r="P574" s="26"/>
      <c r="Q574" s="6">
        <f t="shared" si="35"/>
        <v>1</v>
      </c>
      <c r="R574" s="20"/>
    </row>
    <row r="575" spans="1:18" x14ac:dyDescent="0.25">
      <c r="A575" s="6">
        <v>20</v>
      </c>
      <c r="B575" s="4">
        <v>42393.833333333336</v>
      </c>
      <c r="C575" s="2">
        <f>IF([2]Analysis!AG575="Data Error","Data Error",[2]Analysis!AI575*C$1)</f>
        <v>0</v>
      </c>
      <c r="D575" s="2"/>
      <c r="E575" s="3">
        <f>IF(C575="Data Error","Data Error",INDEX('[2]BAAL Adj Cap'!$CB$65:$CY$72,MONTH($B575),$A575+1))</f>
        <v>0</v>
      </c>
      <c r="F575" s="3"/>
      <c r="G575" s="31">
        <f t="shared" si="32"/>
        <v>0</v>
      </c>
      <c r="H575" s="31"/>
      <c r="I575" s="23">
        <f t="shared" si="33"/>
        <v>0</v>
      </c>
      <c r="J575" s="23"/>
      <c r="K575" s="7">
        <f t="shared" si="34"/>
        <v>0</v>
      </c>
      <c r="M575" s="20">
        <f>IF(C575="Data Error","Data Error",IF(C575&lt;=K575,0,1-IFERROR(INDEX(BAAL!$C:$D,MATCH(ROUNDUP(C575-K575,0),BAAL!$B:$B,0),MATCH(LEFT(M$2,4),BAAL!$C$2:$D$2,0)),0)))</f>
        <v>0</v>
      </c>
      <c r="N575" s="20"/>
      <c r="O575" s="26"/>
      <c r="P575" s="26"/>
      <c r="Q575" s="6">
        <f t="shared" si="35"/>
        <v>1</v>
      </c>
      <c r="R575" s="20"/>
    </row>
    <row r="576" spans="1:18" x14ac:dyDescent="0.25">
      <c r="A576" s="6">
        <v>21</v>
      </c>
      <c r="B576" s="4">
        <v>42393.875</v>
      </c>
      <c r="C576" s="2">
        <f>IF([2]Analysis!AG576="Data Error","Data Error",[2]Analysis!AI576*C$1)</f>
        <v>0</v>
      </c>
      <c r="D576" s="2"/>
      <c r="E576" s="3">
        <f>IF(C576="Data Error","Data Error",INDEX('[2]BAAL Adj Cap'!$CB$65:$CY$72,MONTH($B576),$A576+1))</f>
        <v>0</v>
      </c>
      <c r="F576" s="3"/>
      <c r="G576" s="31">
        <f t="shared" si="32"/>
        <v>0</v>
      </c>
      <c r="H576" s="31"/>
      <c r="I576" s="23">
        <f t="shared" si="33"/>
        <v>0</v>
      </c>
      <c r="J576" s="23"/>
      <c r="K576" s="7">
        <f t="shared" si="34"/>
        <v>0</v>
      </c>
      <c r="M576" s="20">
        <f>IF(C576="Data Error","Data Error",IF(C576&lt;=K576,0,1-IFERROR(INDEX(BAAL!$C:$D,MATCH(ROUNDUP(C576-K576,0),BAAL!$B:$B,0),MATCH(LEFT(M$2,4),BAAL!$C$2:$D$2,0)),0)))</f>
        <v>0</v>
      </c>
      <c r="N576" s="20"/>
      <c r="O576" s="26"/>
      <c r="P576" s="26"/>
      <c r="Q576" s="6">
        <f t="shared" si="35"/>
        <v>1</v>
      </c>
      <c r="R576" s="20"/>
    </row>
    <row r="577" spans="1:18" x14ac:dyDescent="0.25">
      <c r="A577" s="6">
        <v>22</v>
      </c>
      <c r="B577" s="4">
        <v>42393.916666666664</v>
      </c>
      <c r="C577" s="2">
        <f>IF([2]Analysis!AG577="Data Error","Data Error",[2]Analysis!AI577*C$1)</f>
        <v>0</v>
      </c>
      <c r="D577" s="2"/>
      <c r="E577" s="3">
        <f>IF(C577="Data Error","Data Error",INDEX('[2]BAAL Adj Cap'!$CB$65:$CY$72,MONTH($B577),$A577+1))</f>
        <v>0</v>
      </c>
      <c r="F577" s="3"/>
      <c r="G577" s="31">
        <f t="shared" si="32"/>
        <v>0</v>
      </c>
      <c r="H577" s="31"/>
      <c r="I577" s="23">
        <f t="shared" si="33"/>
        <v>0</v>
      </c>
      <c r="J577" s="23"/>
      <c r="K577" s="7">
        <f t="shared" si="34"/>
        <v>0</v>
      </c>
      <c r="M577" s="20">
        <f>IF(C577="Data Error","Data Error",IF(C577&lt;=K577,0,1-IFERROR(INDEX(BAAL!$C:$D,MATCH(ROUNDUP(C577-K577,0),BAAL!$B:$B,0),MATCH(LEFT(M$2,4),BAAL!$C$2:$D$2,0)),0)))</f>
        <v>0</v>
      </c>
      <c r="N577" s="20"/>
      <c r="O577" s="26"/>
      <c r="P577" s="26"/>
      <c r="Q577" s="6">
        <f t="shared" si="35"/>
        <v>1</v>
      </c>
      <c r="R577" s="20"/>
    </row>
    <row r="578" spans="1:18" x14ac:dyDescent="0.25">
      <c r="A578" s="6">
        <v>23</v>
      </c>
      <c r="B578" s="4">
        <v>42393.958333333336</v>
      </c>
      <c r="C578" s="2">
        <f>IF([2]Analysis!AG578="Data Error","Data Error",[2]Analysis!AI578*C$1)</f>
        <v>0</v>
      </c>
      <c r="D578" s="2"/>
      <c r="E578" s="3">
        <f>IF(C578="Data Error","Data Error",INDEX('[2]BAAL Adj Cap'!$CB$65:$CY$72,MONTH($B578),$A578+1))</f>
        <v>0</v>
      </c>
      <c r="F578" s="3"/>
      <c r="G578" s="31">
        <f t="shared" si="32"/>
        <v>0</v>
      </c>
      <c r="H578" s="31"/>
      <c r="I578" s="23">
        <f t="shared" si="33"/>
        <v>0</v>
      </c>
      <c r="J578" s="23"/>
      <c r="K578" s="7">
        <f t="shared" si="34"/>
        <v>0</v>
      </c>
      <c r="M578" s="20">
        <f>IF(C578="Data Error","Data Error",IF(C578&lt;=K578,0,1-IFERROR(INDEX(BAAL!$C:$D,MATCH(ROUNDUP(C578-K578,0),BAAL!$B:$B,0),MATCH(LEFT(M$2,4),BAAL!$C$2:$D$2,0)),0)))</f>
        <v>0</v>
      </c>
      <c r="N578" s="20"/>
      <c r="O578" s="26"/>
      <c r="P578" s="26"/>
      <c r="Q578" s="6">
        <f t="shared" si="35"/>
        <v>1</v>
      </c>
      <c r="R578" s="20"/>
    </row>
    <row r="579" spans="1:18" x14ac:dyDescent="0.25">
      <c r="A579" s="6">
        <v>0</v>
      </c>
      <c r="B579" s="1">
        <v>42394</v>
      </c>
      <c r="C579" s="2">
        <f>IF([2]Analysis!AG579="Data Error","Data Error",[2]Analysis!AI579*C$1)</f>
        <v>0</v>
      </c>
      <c r="D579" s="2"/>
      <c r="E579" s="3">
        <f>IF(C579="Data Error","Data Error",INDEX('[2]BAAL Adj Cap'!$CB$65:$CY$72,MONTH($B579),$A579+1))</f>
        <v>0</v>
      </c>
      <c r="F579" s="3"/>
      <c r="G579" s="31">
        <f t="shared" si="32"/>
        <v>0</v>
      </c>
      <c r="H579" s="31"/>
      <c r="I579" s="23">
        <f t="shared" si="33"/>
        <v>0</v>
      </c>
      <c r="J579" s="23"/>
      <c r="K579" s="7">
        <f t="shared" si="34"/>
        <v>0</v>
      </c>
      <c r="M579" s="20">
        <f>IF(C579="Data Error","Data Error",IF(C579&lt;=K579,0,1-IFERROR(INDEX(BAAL!$C:$D,MATCH(ROUNDUP(C579-K579,0),BAAL!$B:$B,0),MATCH(LEFT(M$2,4),BAAL!$C$2:$D$2,0)),0)))</f>
        <v>0</v>
      </c>
      <c r="N579" s="20"/>
      <c r="O579" s="26"/>
      <c r="P579" s="26"/>
      <c r="Q579" s="6">
        <f t="shared" si="35"/>
        <v>1</v>
      </c>
      <c r="R579" s="20"/>
    </row>
    <row r="580" spans="1:18" x14ac:dyDescent="0.25">
      <c r="A580" s="6">
        <v>1</v>
      </c>
      <c r="B580" s="4">
        <v>42394.041666666664</v>
      </c>
      <c r="C580" s="2">
        <f>IF([2]Analysis!AG580="Data Error","Data Error",[2]Analysis!AI580*C$1)</f>
        <v>0</v>
      </c>
      <c r="D580" s="2"/>
      <c r="E580" s="3">
        <f>IF(C580="Data Error","Data Error",INDEX('[2]BAAL Adj Cap'!$CB$65:$CY$72,MONTH($B580),$A580+1))</f>
        <v>0</v>
      </c>
      <c r="F580" s="3"/>
      <c r="G580" s="31">
        <f t="shared" ref="G580:G643" si="36">IF(C580="Data Error","Data Error",E580*E$1-C580)</f>
        <v>0</v>
      </c>
      <c r="H580" s="31"/>
      <c r="I580" s="23">
        <f t="shared" ref="I580:I643" si="37">IF(E580="Data Error","Data Error",E580)</f>
        <v>0</v>
      </c>
      <c r="J580" s="23"/>
      <c r="K580" s="7">
        <f t="shared" ref="K580:K643" si="38">IF(C580="Data Error","Data Error",C$1*MAX(0,MIN(AF$9,E580*AF$10)))</f>
        <v>0</v>
      </c>
      <c r="M580" s="20">
        <f>IF(C580="Data Error","Data Error",IF(C580&lt;=K580,0,1-IFERROR(INDEX(BAAL!$C:$D,MATCH(ROUNDUP(C580-K580,0),BAAL!$B:$B,0),MATCH(LEFT(M$2,4),BAAL!$C$2:$D$2,0)),0)))</f>
        <v>0</v>
      </c>
      <c r="N580" s="20"/>
      <c r="O580" s="26"/>
      <c r="P580" s="26"/>
      <c r="Q580" s="6">
        <f t="shared" ref="Q580:Q643" si="39">MONTH(B580)</f>
        <v>1</v>
      </c>
      <c r="R580" s="20"/>
    </row>
    <row r="581" spans="1:18" x14ac:dyDescent="0.25">
      <c r="A581" s="6">
        <v>2</v>
      </c>
      <c r="B581" s="4">
        <v>42394.083333333336</v>
      </c>
      <c r="C581" s="2">
        <f>IF([2]Analysis!AG581="Data Error","Data Error",[2]Analysis!AI581*C$1)</f>
        <v>0</v>
      </c>
      <c r="D581" s="2"/>
      <c r="E581" s="3">
        <f>IF(C581="Data Error","Data Error",INDEX('[2]BAAL Adj Cap'!$CB$65:$CY$72,MONTH($B581),$A581+1))</f>
        <v>0</v>
      </c>
      <c r="F581" s="3"/>
      <c r="G581" s="31">
        <f t="shared" si="36"/>
        <v>0</v>
      </c>
      <c r="H581" s="31"/>
      <c r="I581" s="23">
        <f t="shared" si="37"/>
        <v>0</v>
      </c>
      <c r="J581" s="23"/>
      <c r="K581" s="7">
        <f t="shared" si="38"/>
        <v>0</v>
      </c>
      <c r="M581" s="20">
        <f>IF(C581="Data Error","Data Error",IF(C581&lt;=K581,0,1-IFERROR(INDEX(BAAL!$C:$D,MATCH(ROUNDUP(C581-K581,0),BAAL!$B:$B,0),MATCH(LEFT(M$2,4),BAAL!$C$2:$D$2,0)),0)))</f>
        <v>0</v>
      </c>
      <c r="N581" s="20"/>
      <c r="O581" s="26"/>
      <c r="P581" s="26"/>
      <c r="Q581" s="6">
        <f t="shared" si="39"/>
        <v>1</v>
      </c>
      <c r="R581" s="20"/>
    </row>
    <row r="582" spans="1:18" x14ac:dyDescent="0.25">
      <c r="A582" s="6">
        <v>3</v>
      </c>
      <c r="B582" s="4">
        <v>42394.125</v>
      </c>
      <c r="C582" s="2">
        <f>IF([2]Analysis!AG582="Data Error","Data Error",[2]Analysis!AI582*C$1)</f>
        <v>0</v>
      </c>
      <c r="D582" s="2"/>
      <c r="E582" s="3">
        <f>IF(C582="Data Error","Data Error",INDEX('[2]BAAL Adj Cap'!$CB$65:$CY$72,MONTH($B582),$A582+1))</f>
        <v>0</v>
      </c>
      <c r="F582" s="3"/>
      <c r="G582" s="31">
        <f t="shared" si="36"/>
        <v>0</v>
      </c>
      <c r="H582" s="31"/>
      <c r="I582" s="23">
        <f t="shared" si="37"/>
        <v>0</v>
      </c>
      <c r="J582" s="23"/>
      <c r="K582" s="7">
        <f t="shared" si="38"/>
        <v>0</v>
      </c>
      <c r="M582" s="20">
        <f>IF(C582="Data Error","Data Error",IF(C582&lt;=K582,0,1-IFERROR(INDEX(BAAL!$C:$D,MATCH(ROUNDUP(C582-K582,0),BAAL!$B:$B,0),MATCH(LEFT(M$2,4),BAAL!$C$2:$D$2,0)),0)))</f>
        <v>0</v>
      </c>
      <c r="N582" s="20"/>
      <c r="O582" s="26"/>
      <c r="P582" s="26"/>
      <c r="Q582" s="6">
        <f t="shared" si="39"/>
        <v>1</v>
      </c>
      <c r="R582" s="20"/>
    </row>
    <row r="583" spans="1:18" x14ac:dyDescent="0.25">
      <c r="A583" s="6">
        <v>4</v>
      </c>
      <c r="B583" s="4">
        <v>42394.166666666664</v>
      </c>
      <c r="C583" s="2">
        <f>IF([2]Analysis!AG583="Data Error","Data Error",[2]Analysis!AI583*C$1)</f>
        <v>0</v>
      </c>
      <c r="D583" s="2"/>
      <c r="E583" s="3">
        <f>IF(C583="Data Error","Data Error",INDEX('[2]BAAL Adj Cap'!$CB$65:$CY$72,MONTH($B583),$A583+1))</f>
        <v>0</v>
      </c>
      <c r="F583" s="3"/>
      <c r="G583" s="31">
        <f t="shared" si="36"/>
        <v>0</v>
      </c>
      <c r="H583" s="31"/>
      <c r="I583" s="23">
        <f t="shared" si="37"/>
        <v>0</v>
      </c>
      <c r="J583" s="23"/>
      <c r="K583" s="7">
        <f t="shared" si="38"/>
        <v>0</v>
      </c>
      <c r="M583" s="20">
        <f>IF(C583="Data Error","Data Error",IF(C583&lt;=K583,0,1-IFERROR(INDEX(BAAL!$C:$D,MATCH(ROUNDUP(C583-K583,0),BAAL!$B:$B,0),MATCH(LEFT(M$2,4),BAAL!$C$2:$D$2,0)),0)))</f>
        <v>0</v>
      </c>
      <c r="N583" s="20"/>
      <c r="O583" s="26"/>
      <c r="P583" s="26"/>
      <c r="Q583" s="6">
        <f t="shared" si="39"/>
        <v>1</v>
      </c>
      <c r="R583" s="20"/>
    </row>
    <row r="584" spans="1:18" x14ac:dyDescent="0.25">
      <c r="A584" s="6">
        <v>5</v>
      </c>
      <c r="B584" s="4">
        <v>42394.208333333336</v>
      </c>
      <c r="C584" s="2">
        <f>IF([2]Analysis!AG584="Data Error","Data Error",[2]Analysis!AI584*C$1)</f>
        <v>0</v>
      </c>
      <c r="D584" s="2"/>
      <c r="E584" s="3">
        <f>IF(C584="Data Error","Data Error",INDEX('[2]BAAL Adj Cap'!$CB$65:$CY$72,MONTH($B584),$A584+1))</f>
        <v>0</v>
      </c>
      <c r="F584" s="3"/>
      <c r="G584" s="31">
        <f t="shared" si="36"/>
        <v>0</v>
      </c>
      <c r="H584" s="31"/>
      <c r="I584" s="23">
        <f t="shared" si="37"/>
        <v>0</v>
      </c>
      <c r="J584" s="23"/>
      <c r="K584" s="7">
        <f t="shared" si="38"/>
        <v>0</v>
      </c>
      <c r="M584" s="20">
        <f>IF(C584="Data Error","Data Error",IF(C584&lt;=K584,0,1-IFERROR(INDEX(BAAL!$C:$D,MATCH(ROUNDUP(C584-K584,0),BAAL!$B:$B,0),MATCH(LEFT(M$2,4),BAAL!$C$2:$D$2,0)),0)))</f>
        <v>0</v>
      </c>
      <c r="N584" s="20"/>
      <c r="O584" s="26"/>
      <c r="P584" s="26"/>
      <c r="Q584" s="6">
        <f t="shared" si="39"/>
        <v>1</v>
      </c>
      <c r="R584" s="20"/>
    </row>
    <row r="585" spans="1:18" x14ac:dyDescent="0.25">
      <c r="A585" s="6">
        <v>6</v>
      </c>
      <c r="B585" s="4">
        <v>42394.25</v>
      </c>
      <c r="C585" s="2">
        <f>IF([2]Analysis!AG585="Data Error","Data Error",[2]Analysis!AI585*C$1)</f>
        <v>5.5470995104223965E-2</v>
      </c>
      <c r="D585" s="2"/>
      <c r="E585" s="3">
        <f>IF(C585="Data Error","Data Error",INDEX('[2]BAAL Adj Cap'!$CB$65:$CY$72,MONTH($B585),$A585+1))</f>
        <v>4.4999999999999998E-2</v>
      </c>
      <c r="F585" s="3"/>
      <c r="G585" s="31">
        <f t="shared" si="36"/>
        <v>5.794529004895776</v>
      </c>
      <c r="H585" s="31"/>
      <c r="I585" s="23">
        <f t="shared" si="37"/>
        <v>4.4999999999999998E-2</v>
      </c>
      <c r="J585" s="23"/>
      <c r="K585" s="7">
        <f t="shared" si="38"/>
        <v>5.85</v>
      </c>
      <c r="M585" s="20">
        <f>IF(C585="Data Error","Data Error",IF(C585&lt;=K585,0,1-IFERROR(INDEX(BAAL!$C:$D,MATCH(ROUNDUP(C585-K585,0),BAAL!$B:$B,0),MATCH(LEFT(M$2,4),BAAL!$C$2:$D$2,0)),0)))</f>
        <v>0</v>
      </c>
      <c r="N585" s="20"/>
      <c r="O585" s="26"/>
      <c r="P585" s="26"/>
      <c r="Q585" s="6">
        <f t="shared" si="39"/>
        <v>1</v>
      </c>
      <c r="R585" s="20"/>
    </row>
    <row r="586" spans="1:18" x14ac:dyDescent="0.25">
      <c r="A586" s="6">
        <v>7</v>
      </c>
      <c r="B586" s="4">
        <v>42394.291666666664</v>
      </c>
      <c r="C586" s="2">
        <f>IF([2]Analysis!AG586="Data Error","Data Error",[2]Analysis!AI586*C$1)</f>
        <v>0</v>
      </c>
      <c r="D586" s="2"/>
      <c r="E586" s="3">
        <f>IF(C586="Data Error","Data Error",INDEX('[2]BAAL Adj Cap'!$CB$65:$CY$72,MONTH($B586),$A586+1))</f>
        <v>0.28874999999999995</v>
      </c>
      <c r="F586" s="3"/>
      <c r="G586" s="31">
        <f t="shared" si="36"/>
        <v>37.537499999999994</v>
      </c>
      <c r="H586" s="31"/>
      <c r="I586" s="23">
        <f t="shared" si="37"/>
        <v>0.28874999999999995</v>
      </c>
      <c r="J586" s="23"/>
      <c r="K586" s="7">
        <f t="shared" si="38"/>
        <v>28.990000000000009</v>
      </c>
      <c r="M586" s="20">
        <f>IF(C586="Data Error","Data Error",IF(C586&lt;=K586,0,1-IFERROR(INDEX(BAAL!$C:$D,MATCH(ROUNDUP(C586-K586,0),BAAL!$B:$B,0),MATCH(LEFT(M$2,4),BAAL!$C$2:$D$2,0)),0)))</f>
        <v>0</v>
      </c>
      <c r="N586" s="20"/>
      <c r="O586" s="26"/>
      <c r="P586" s="26"/>
      <c r="Q586" s="6">
        <f t="shared" si="39"/>
        <v>1</v>
      </c>
      <c r="R586" s="20"/>
    </row>
    <row r="587" spans="1:18" x14ac:dyDescent="0.25">
      <c r="A587" s="6">
        <v>8</v>
      </c>
      <c r="B587" s="4">
        <v>42394.333333333336</v>
      </c>
      <c r="C587" s="2">
        <f>IF([2]Analysis!AG587="Data Error","Data Error",[2]Analysis!AI587*C$1)</f>
        <v>0.26766124316620393</v>
      </c>
      <c r="D587" s="2"/>
      <c r="E587" s="3">
        <f>IF(C587="Data Error","Data Error",INDEX('[2]BAAL Adj Cap'!$CB$65:$CY$72,MONTH($B587),$A587+1))</f>
        <v>0.72</v>
      </c>
      <c r="F587" s="3"/>
      <c r="G587" s="31">
        <f t="shared" si="36"/>
        <v>93.332338756833792</v>
      </c>
      <c r="H587" s="31"/>
      <c r="I587" s="23">
        <f t="shared" si="37"/>
        <v>0.72</v>
      </c>
      <c r="J587" s="23"/>
      <c r="K587" s="7">
        <f t="shared" si="38"/>
        <v>28.990000000000009</v>
      </c>
      <c r="M587" s="20">
        <f>IF(C587="Data Error","Data Error",IF(C587&lt;=K587,0,1-IFERROR(INDEX(BAAL!$C:$D,MATCH(ROUNDUP(C587-K587,0),BAAL!$B:$B,0),MATCH(LEFT(M$2,4),BAAL!$C$2:$D$2,0)),0)))</f>
        <v>0</v>
      </c>
      <c r="N587" s="20"/>
      <c r="O587" s="26"/>
      <c r="P587" s="26"/>
      <c r="Q587" s="6">
        <f t="shared" si="39"/>
        <v>1</v>
      </c>
      <c r="R587" s="20"/>
    </row>
    <row r="588" spans="1:18" x14ac:dyDescent="0.25">
      <c r="A588" s="6">
        <v>9</v>
      </c>
      <c r="B588" s="4">
        <v>42394.375</v>
      </c>
      <c r="C588" s="2">
        <f>IF([2]Analysis!AG588="Data Error","Data Error",[2]Analysis!AI588*C$1)</f>
        <v>0</v>
      </c>
      <c r="D588" s="2"/>
      <c r="E588" s="3">
        <f>IF(C588="Data Error","Data Error",INDEX('[2]BAAL Adj Cap'!$CB$65:$CY$72,MONTH($B588),$A588+1))</f>
        <v>0.97</v>
      </c>
      <c r="F588" s="3"/>
      <c r="G588" s="31">
        <f t="shared" si="36"/>
        <v>126.1</v>
      </c>
      <c r="H588" s="31"/>
      <c r="I588" s="23">
        <f t="shared" si="37"/>
        <v>0.97</v>
      </c>
      <c r="J588" s="23"/>
      <c r="K588" s="7">
        <f t="shared" si="38"/>
        <v>28.990000000000009</v>
      </c>
      <c r="M588" s="20">
        <f>IF(C588="Data Error","Data Error",IF(C588&lt;=K588,0,1-IFERROR(INDEX(BAAL!$C:$D,MATCH(ROUNDUP(C588-K588,0),BAAL!$B:$B,0),MATCH(LEFT(M$2,4),BAAL!$C$2:$D$2,0)),0)))</f>
        <v>0</v>
      </c>
      <c r="N588" s="20"/>
      <c r="O588" s="26"/>
      <c r="P588" s="26"/>
      <c r="Q588" s="6">
        <f t="shared" si="39"/>
        <v>1</v>
      </c>
      <c r="R588" s="20"/>
    </row>
    <row r="589" spans="1:18" x14ac:dyDescent="0.25">
      <c r="A589" s="6">
        <v>10</v>
      </c>
      <c r="B589" s="4">
        <v>42394.416666666664</v>
      </c>
      <c r="C589" s="2">
        <f>IF([2]Analysis!AG589="Data Error","Data Error",[2]Analysis!AI589*C$1)</f>
        <v>1.0480153581332292</v>
      </c>
      <c r="D589" s="2"/>
      <c r="E589" s="3">
        <f>IF(C589="Data Error","Data Error",INDEX('[2]BAAL Adj Cap'!$CB$65:$CY$72,MONTH($B589),$A589+1))</f>
        <v>0.91374999999999995</v>
      </c>
      <c r="F589" s="3"/>
      <c r="G589" s="31">
        <f t="shared" si="36"/>
        <v>117.73948464186677</v>
      </c>
      <c r="H589" s="31"/>
      <c r="I589" s="23">
        <f t="shared" si="37"/>
        <v>0.91374999999999995</v>
      </c>
      <c r="J589" s="23"/>
      <c r="K589" s="7">
        <f t="shared" si="38"/>
        <v>28.990000000000009</v>
      </c>
      <c r="M589" s="20">
        <f>IF(C589="Data Error","Data Error",IF(C589&lt;=K589,0,1-IFERROR(INDEX(BAAL!$C:$D,MATCH(ROUNDUP(C589-K589,0),BAAL!$B:$B,0),MATCH(LEFT(M$2,4),BAAL!$C$2:$D$2,0)),0)))</f>
        <v>0</v>
      </c>
      <c r="N589" s="20"/>
      <c r="O589" s="26"/>
      <c r="P589" s="26"/>
      <c r="Q589" s="6">
        <f t="shared" si="39"/>
        <v>1</v>
      </c>
      <c r="R589" s="20"/>
    </row>
    <row r="590" spans="1:18" x14ac:dyDescent="0.25">
      <c r="A590" s="6">
        <v>11</v>
      </c>
      <c r="B590" s="4">
        <v>42394.458333333336</v>
      </c>
      <c r="C590" s="2">
        <f>IF([2]Analysis!AG590="Data Error","Data Error",[2]Analysis!AI590*C$1)</f>
        <v>6.5315314298482408</v>
      </c>
      <c r="D590" s="2"/>
      <c r="E590" s="3">
        <f>IF(C590="Data Error","Data Error",INDEX('[2]BAAL Adj Cap'!$CB$65:$CY$72,MONTH($B590),$A590+1))</f>
        <v>0.84250000000000003</v>
      </c>
      <c r="F590" s="3"/>
      <c r="G590" s="31">
        <f t="shared" si="36"/>
        <v>102.99346857015176</v>
      </c>
      <c r="H590" s="31"/>
      <c r="I590" s="23">
        <f t="shared" si="37"/>
        <v>0.84250000000000003</v>
      </c>
      <c r="J590" s="23"/>
      <c r="K590" s="7">
        <f t="shared" si="38"/>
        <v>28.990000000000009</v>
      </c>
      <c r="M590" s="20">
        <f>IF(C590="Data Error","Data Error",IF(C590&lt;=K590,0,1-IFERROR(INDEX(BAAL!$C:$D,MATCH(ROUNDUP(C590-K590,0),BAAL!$B:$B,0),MATCH(LEFT(M$2,4),BAAL!$C$2:$D$2,0)),0)))</f>
        <v>0</v>
      </c>
      <c r="N590" s="20"/>
      <c r="O590" s="26"/>
      <c r="P590" s="26"/>
      <c r="Q590" s="6">
        <f t="shared" si="39"/>
        <v>1</v>
      </c>
      <c r="R590" s="20"/>
    </row>
    <row r="591" spans="1:18" x14ac:dyDescent="0.25">
      <c r="A591" s="6">
        <v>12</v>
      </c>
      <c r="B591" s="4">
        <v>42394.5</v>
      </c>
      <c r="C591" s="2">
        <f>IF([2]Analysis!AG591="Data Error","Data Error",[2]Analysis!AI591*C$1)</f>
        <v>15.744839315168161</v>
      </c>
      <c r="D591" s="2"/>
      <c r="E591" s="3">
        <f>IF(C591="Data Error","Data Error",INDEX('[2]BAAL Adj Cap'!$CB$65:$CY$72,MONTH($B591),$A591+1))</f>
        <v>0.89124999999999999</v>
      </c>
      <c r="F591" s="3"/>
      <c r="G591" s="31">
        <f t="shared" si="36"/>
        <v>100.11766068483183</v>
      </c>
      <c r="H591" s="31"/>
      <c r="I591" s="23">
        <f t="shared" si="37"/>
        <v>0.89124999999999999</v>
      </c>
      <c r="J591" s="23"/>
      <c r="K591" s="7">
        <f t="shared" si="38"/>
        <v>28.990000000000009</v>
      </c>
      <c r="M591" s="20">
        <f>IF(C591="Data Error","Data Error",IF(C591&lt;=K591,0,1-IFERROR(INDEX(BAAL!$C:$D,MATCH(ROUNDUP(C591-K591,0),BAAL!$B:$B,0),MATCH(LEFT(M$2,4),BAAL!$C$2:$D$2,0)),0)))</f>
        <v>0</v>
      </c>
      <c r="N591" s="20"/>
      <c r="O591" s="26"/>
      <c r="P591" s="26"/>
      <c r="Q591" s="6">
        <f t="shared" si="39"/>
        <v>1</v>
      </c>
      <c r="R591" s="20"/>
    </row>
    <row r="592" spans="1:18" x14ac:dyDescent="0.25">
      <c r="A592" s="6">
        <v>13</v>
      </c>
      <c r="B592" s="4">
        <v>42394.541666666664</v>
      </c>
      <c r="C592" s="2">
        <f>IF([2]Analysis!AG592="Data Error","Data Error",[2]Analysis!AI592*C$1)</f>
        <v>21.724974089424638</v>
      </c>
      <c r="D592" s="2"/>
      <c r="E592" s="3">
        <f>IF(C592="Data Error","Data Error",INDEX('[2]BAAL Adj Cap'!$CB$65:$CY$72,MONTH($B592),$A592+1))</f>
        <v>0.96</v>
      </c>
      <c r="F592" s="3"/>
      <c r="G592" s="31">
        <f t="shared" si="36"/>
        <v>103.07502591057536</v>
      </c>
      <c r="H592" s="31"/>
      <c r="I592" s="23">
        <f t="shared" si="37"/>
        <v>0.96</v>
      </c>
      <c r="J592" s="23"/>
      <c r="K592" s="7">
        <f t="shared" si="38"/>
        <v>28.990000000000009</v>
      </c>
      <c r="M592" s="20">
        <f>IF(C592="Data Error","Data Error",IF(C592&lt;=K592,0,1-IFERROR(INDEX(BAAL!$C:$D,MATCH(ROUNDUP(C592-K592,0),BAAL!$B:$B,0),MATCH(LEFT(M$2,4),BAAL!$C$2:$D$2,0)),0)))</f>
        <v>0</v>
      </c>
      <c r="N592" s="20"/>
      <c r="O592" s="26"/>
      <c r="P592" s="26"/>
      <c r="Q592" s="6">
        <f t="shared" si="39"/>
        <v>1</v>
      </c>
      <c r="R592" s="20"/>
    </row>
    <row r="593" spans="1:18" x14ac:dyDescent="0.25">
      <c r="A593" s="6">
        <v>14</v>
      </c>
      <c r="B593" s="4">
        <v>42394.583333333336</v>
      </c>
      <c r="C593" s="2">
        <f>IF([2]Analysis!AG593="Data Error","Data Error",[2]Analysis!AI593*C$1)</f>
        <v>4.7459043686298141</v>
      </c>
      <c r="D593" s="2"/>
      <c r="E593" s="3">
        <f>IF(C593="Data Error","Data Error",INDEX('[2]BAAL Adj Cap'!$CB$65:$CY$72,MONTH($B593),$A593+1))</f>
        <v>0.91625000000000001</v>
      </c>
      <c r="F593" s="3"/>
      <c r="G593" s="31">
        <f t="shared" si="36"/>
        <v>114.36659563137019</v>
      </c>
      <c r="H593" s="31"/>
      <c r="I593" s="23">
        <f t="shared" si="37"/>
        <v>0.91625000000000001</v>
      </c>
      <c r="J593" s="23"/>
      <c r="K593" s="7">
        <f t="shared" si="38"/>
        <v>28.990000000000009</v>
      </c>
      <c r="M593" s="20">
        <f>IF(C593="Data Error","Data Error",IF(C593&lt;=K593,0,1-IFERROR(INDEX(BAAL!$C:$D,MATCH(ROUNDUP(C593-K593,0),BAAL!$B:$B,0),MATCH(LEFT(M$2,4),BAAL!$C$2:$D$2,0)),0)))</f>
        <v>0</v>
      </c>
      <c r="N593" s="20"/>
      <c r="O593" s="26"/>
      <c r="P593" s="26"/>
      <c r="Q593" s="6">
        <f t="shared" si="39"/>
        <v>1</v>
      </c>
      <c r="R593" s="20"/>
    </row>
    <row r="594" spans="1:18" x14ac:dyDescent="0.25">
      <c r="A594" s="6">
        <v>15</v>
      </c>
      <c r="B594" s="4">
        <v>42394.625</v>
      </c>
      <c r="C594" s="2">
        <f>IF([2]Analysis!AG594="Data Error","Data Error",[2]Analysis!AI594*C$1)</f>
        <v>33.65861834760036</v>
      </c>
      <c r="D594" s="2"/>
      <c r="E594" s="3">
        <f>IF(C594="Data Error","Data Error",INDEX('[2]BAAL Adj Cap'!$CB$65:$CY$72,MONTH($B594),$A594+1))</f>
        <v>0.75875000000000004</v>
      </c>
      <c r="F594" s="3"/>
      <c r="G594" s="31">
        <f t="shared" si="36"/>
        <v>64.97888165239965</v>
      </c>
      <c r="H594" s="31"/>
      <c r="I594" s="23">
        <f t="shared" si="37"/>
        <v>0.75875000000000004</v>
      </c>
      <c r="J594" s="23"/>
      <c r="K594" s="7">
        <f t="shared" si="38"/>
        <v>28.990000000000009</v>
      </c>
      <c r="M594" s="20">
        <f>IF(C594="Data Error","Data Error",IF(C594&lt;=K594,0,1-IFERROR(INDEX(BAAL!$C:$D,MATCH(ROUNDUP(C594-K594,0),BAAL!$B:$B,0),MATCH(LEFT(M$2,4),BAAL!$C$2:$D$2,0)),0)))</f>
        <v>0</v>
      </c>
      <c r="N594" s="20"/>
      <c r="O594" s="26"/>
      <c r="P594" s="26"/>
      <c r="Q594" s="6">
        <f t="shared" si="39"/>
        <v>1</v>
      </c>
      <c r="R594" s="20"/>
    </row>
    <row r="595" spans="1:18" x14ac:dyDescent="0.25">
      <c r="A595" s="6">
        <v>16</v>
      </c>
      <c r="B595" s="4">
        <v>42394.666666666664</v>
      </c>
      <c r="C595" s="2">
        <f>IF([2]Analysis!AG595="Data Error","Data Error",[2]Analysis!AI595*C$1)</f>
        <v>14.445940238650799</v>
      </c>
      <c r="D595" s="2"/>
      <c r="E595" s="3">
        <f>IF(C595="Data Error","Data Error",INDEX('[2]BAAL Adj Cap'!$CB$65:$CY$72,MONTH($B595),$A595+1))</f>
        <v>0.35499999999999998</v>
      </c>
      <c r="F595" s="3"/>
      <c r="G595" s="31">
        <f t="shared" si="36"/>
        <v>31.7040597613492</v>
      </c>
      <c r="H595" s="31"/>
      <c r="I595" s="23">
        <f t="shared" si="37"/>
        <v>0.35499999999999998</v>
      </c>
      <c r="J595" s="23"/>
      <c r="K595" s="7">
        <f t="shared" si="38"/>
        <v>28.990000000000009</v>
      </c>
      <c r="M595" s="20">
        <f>IF(C595="Data Error","Data Error",IF(C595&lt;=K595,0,1-IFERROR(INDEX(BAAL!$C:$D,MATCH(ROUNDUP(C595-K595,0),BAAL!$B:$B,0),MATCH(LEFT(M$2,4),BAAL!$C$2:$D$2,0)),0)))</f>
        <v>0</v>
      </c>
      <c r="N595" s="20"/>
      <c r="O595" s="26"/>
      <c r="P595" s="26"/>
      <c r="Q595" s="6">
        <f t="shared" si="39"/>
        <v>1</v>
      </c>
      <c r="R595" s="20"/>
    </row>
    <row r="596" spans="1:18" x14ac:dyDescent="0.25">
      <c r="A596" s="6">
        <v>17</v>
      </c>
      <c r="B596" s="4">
        <v>42394.708333333336</v>
      </c>
      <c r="C596" s="2">
        <f>IF([2]Analysis!AG596="Data Error","Data Error",[2]Analysis!AI596*C$1)</f>
        <v>4.2927378260832416</v>
      </c>
      <c r="D596" s="2"/>
      <c r="E596" s="3">
        <f>IF(C596="Data Error","Data Error",INDEX('[2]BAAL Adj Cap'!$CB$65:$CY$72,MONTH($B596),$A596+1))</f>
        <v>0.06</v>
      </c>
      <c r="F596" s="3"/>
      <c r="G596" s="31">
        <f t="shared" si="36"/>
        <v>3.5072621739167582</v>
      </c>
      <c r="H596" s="31"/>
      <c r="I596" s="23">
        <f t="shared" si="37"/>
        <v>0.06</v>
      </c>
      <c r="J596" s="23"/>
      <c r="K596" s="7">
        <f t="shared" si="38"/>
        <v>7.8</v>
      </c>
      <c r="M596" s="20">
        <f>IF(C596="Data Error","Data Error",IF(C596&lt;=K596,0,1-IFERROR(INDEX(BAAL!$C:$D,MATCH(ROUNDUP(C596-K596,0),BAAL!$B:$B,0),MATCH(LEFT(M$2,4),BAAL!$C$2:$D$2,0)),0)))</f>
        <v>0</v>
      </c>
      <c r="N596" s="20"/>
      <c r="O596" s="26"/>
      <c r="P596" s="26"/>
      <c r="Q596" s="6">
        <f t="shared" si="39"/>
        <v>1</v>
      </c>
      <c r="R596" s="20"/>
    </row>
    <row r="597" spans="1:18" x14ac:dyDescent="0.25">
      <c r="A597" s="6">
        <v>18</v>
      </c>
      <c r="B597" s="4">
        <v>42394.75</v>
      </c>
      <c r="C597" s="2">
        <f>IF([2]Analysis!AG597="Data Error","Data Error",[2]Analysis!AI597*C$1)</f>
        <v>0</v>
      </c>
      <c r="D597" s="2"/>
      <c r="E597" s="3">
        <f>IF(C597="Data Error","Data Error",INDEX('[2]BAAL Adj Cap'!$CB$65:$CY$72,MONTH($B597),$A597+1))</f>
        <v>0</v>
      </c>
      <c r="F597" s="3"/>
      <c r="G597" s="31">
        <f t="shared" si="36"/>
        <v>0</v>
      </c>
      <c r="H597" s="31"/>
      <c r="I597" s="23">
        <f t="shared" si="37"/>
        <v>0</v>
      </c>
      <c r="J597" s="23"/>
      <c r="K597" s="7">
        <f t="shared" si="38"/>
        <v>0</v>
      </c>
      <c r="M597" s="20">
        <f>IF(C597="Data Error","Data Error",IF(C597&lt;=K597,0,1-IFERROR(INDEX(BAAL!$C:$D,MATCH(ROUNDUP(C597-K597,0),BAAL!$B:$B,0),MATCH(LEFT(M$2,4),BAAL!$C$2:$D$2,0)),0)))</f>
        <v>0</v>
      </c>
      <c r="N597" s="20"/>
      <c r="O597" s="26"/>
      <c r="P597" s="26"/>
      <c r="Q597" s="6">
        <f t="shared" si="39"/>
        <v>1</v>
      </c>
      <c r="R597" s="20"/>
    </row>
    <row r="598" spans="1:18" x14ac:dyDescent="0.25">
      <c r="A598" s="6">
        <v>19</v>
      </c>
      <c r="B598" s="4">
        <v>42394.791666666664</v>
      </c>
      <c r="C598" s="2">
        <f>IF([2]Analysis!AG598="Data Error","Data Error",[2]Analysis!AI598*C$1)</f>
        <v>0</v>
      </c>
      <c r="D598" s="2"/>
      <c r="E598" s="3">
        <f>IF(C598="Data Error","Data Error",INDEX('[2]BAAL Adj Cap'!$CB$65:$CY$72,MONTH($B598),$A598+1))</f>
        <v>0</v>
      </c>
      <c r="F598" s="3"/>
      <c r="G598" s="31">
        <f t="shared" si="36"/>
        <v>0</v>
      </c>
      <c r="H598" s="31"/>
      <c r="I598" s="23">
        <f t="shared" si="37"/>
        <v>0</v>
      </c>
      <c r="J598" s="23"/>
      <c r="K598" s="7">
        <f t="shared" si="38"/>
        <v>0</v>
      </c>
      <c r="M598" s="20">
        <f>IF(C598="Data Error","Data Error",IF(C598&lt;=K598,0,1-IFERROR(INDEX(BAAL!$C:$D,MATCH(ROUNDUP(C598-K598,0),BAAL!$B:$B,0),MATCH(LEFT(M$2,4),BAAL!$C$2:$D$2,0)),0)))</f>
        <v>0</v>
      </c>
      <c r="N598" s="20"/>
      <c r="O598" s="26"/>
      <c r="P598" s="26"/>
      <c r="Q598" s="6">
        <f t="shared" si="39"/>
        <v>1</v>
      </c>
      <c r="R598" s="20"/>
    </row>
    <row r="599" spans="1:18" x14ac:dyDescent="0.25">
      <c r="A599" s="6">
        <v>20</v>
      </c>
      <c r="B599" s="4">
        <v>42394.833333333336</v>
      </c>
      <c r="C599" s="2">
        <f>IF([2]Analysis!AG599="Data Error","Data Error",[2]Analysis!AI599*C$1)</f>
        <v>0</v>
      </c>
      <c r="D599" s="2"/>
      <c r="E599" s="3">
        <f>IF(C599="Data Error","Data Error",INDEX('[2]BAAL Adj Cap'!$CB$65:$CY$72,MONTH($B599),$A599+1))</f>
        <v>0</v>
      </c>
      <c r="F599" s="3"/>
      <c r="G599" s="31">
        <f t="shared" si="36"/>
        <v>0</v>
      </c>
      <c r="H599" s="31"/>
      <c r="I599" s="23">
        <f t="shared" si="37"/>
        <v>0</v>
      </c>
      <c r="J599" s="23"/>
      <c r="K599" s="7">
        <f t="shared" si="38"/>
        <v>0</v>
      </c>
      <c r="M599" s="20">
        <f>IF(C599="Data Error","Data Error",IF(C599&lt;=K599,0,1-IFERROR(INDEX(BAAL!$C:$D,MATCH(ROUNDUP(C599-K599,0),BAAL!$B:$B,0),MATCH(LEFT(M$2,4),BAAL!$C$2:$D$2,0)),0)))</f>
        <v>0</v>
      </c>
      <c r="N599" s="20"/>
      <c r="O599" s="26"/>
      <c r="P599" s="26"/>
      <c r="Q599" s="6">
        <f t="shared" si="39"/>
        <v>1</v>
      </c>
      <c r="R599" s="20"/>
    </row>
    <row r="600" spans="1:18" x14ac:dyDescent="0.25">
      <c r="A600" s="6">
        <v>21</v>
      </c>
      <c r="B600" s="4">
        <v>42394.875</v>
      </c>
      <c r="C600" s="2">
        <f>IF([2]Analysis!AG600="Data Error","Data Error",[2]Analysis!AI600*C$1)</f>
        <v>0</v>
      </c>
      <c r="D600" s="2"/>
      <c r="E600" s="3">
        <f>IF(C600="Data Error","Data Error",INDEX('[2]BAAL Adj Cap'!$CB$65:$CY$72,MONTH($B600),$A600+1))</f>
        <v>0</v>
      </c>
      <c r="F600" s="3"/>
      <c r="G600" s="31">
        <f t="shared" si="36"/>
        <v>0</v>
      </c>
      <c r="H600" s="31"/>
      <c r="I600" s="23">
        <f t="shared" si="37"/>
        <v>0</v>
      </c>
      <c r="J600" s="23"/>
      <c r="K600" s="7">
        <f t="shared" si="38"/>
        <v>0</v>
      </c>
      <c r="M600" s="20">
        <f>IF(C600="Data Error","Data Error",IF(C600&lt;=K600,0,1-IFERROR(INDEX(BAAL!$C:$D,MATCH(ROUNDUP(C600-K600,0),BAAL!$B:$B,0),MATCH(LEFT(M$2,4),BAAL!$C$2:$D$2,0)),0)))</f>
        <v>0</v>
      </c>
      <c r="N600" s="20"/>
      <c r="O600" s="26"/>
      <c r="P600" s="26"/>
      <c r="Q600" s="6">
        <f t="shared" si="39"/>
        <v>1</v>
      </c>
      <c r="R600" s="20"/>
    </row>
    <row r="601" spans="1:18" x14ac:dyDescent="0.25">
      <c r="A601" s="6">
        <v>22</v>
      </c>
      <c r="B601" s="4">
        <v>42394.916666666664</v>
      </c>
      <c r="C601" s="2">
        <f>IF([2]Analysis!AG601="Data Error","Data Error",[2]Analysis!AI601*C$1)</f>
        <v>0</v>
      </c>
      <c r="D601" s="2"/>
      <c r="E601" s="3">
        <f>IF(C601="Data Error","Data Error",INDEX('[2]BAAL Adj Cap'!$CB$65:$CY$72,MONTH($B601),$A601+1))</f>
        <v>0</v>
      </c>
      <c r="F601" s="3"/>
      <c r="G601" s="31">
        <f t="shared" si="36"/>
        <v>0</v>
      </c>
      <c r="H601" s="31"/>
      <c r="I601" s="23">
        <f t="shared" si="37"/>
        <v>0</v>
      </c>
      <c r="J601" s="23"/>
      <c r="K601" s="7">
        <f t="shared" si="38"/>
        <v>0</v>
      </c>
      <c r="M601" s="20">
        <f>IF(C601="Data Error","Data Error",IF(C601&lt;=K601,0,1-IFERROR(INDEX(BAAL!$C:$D,MATCH(ROUNDUP(C601-K601,0),BAAL!$B:$B,0),MATCH(LEFT(M$2,4),BAAL!$C$2:$D$2,0)),0)))</f>
        <v>0</v>
      </c>
      <c r="N601" s="20"/>
      <c r="O601" s="26"/>
      <c r="P601" s="26"/>
      <c r="Q601" s="6">
        <f t="shared" si="39"/>
        <v>1</v>
      </c>
      <c r="R601" s="20"/>
    </row>
    <row r="602" spans="1:18" x14ac:dyDescent="0.25">
      <c r="A602" s="6">
        <v>23</v>
      </c>
      <c r="B602" s="4">
        <v>42394.958333333336</v>
      </c>
      <c r="C602" s="2">
        <f>IF([2]Analysis!AG602="Data Error","Data Error",[2]Analysis!AI602*C$1)</f>
        <v>0</v>
      </c>
      <c r="D602" s="2"/>
      <c r="E602" s="3">
        <f>IF(C602="Data Error","Data Error",INDEX('[2]BAAL Adj Cap'!$CB$65:$CY$72,MONTH($B602),$A602+1))</f>
        <v>0</v>
      </c>
      <c r="F602" s="3"/>
      <c r="G602" s="31">
        <f t="shared" si="36"/>
        <v>0</v>
      </c>
      <c r="H602" s="31"/>
      <c r="I602" s="23">
        <f t="shared" si="37"/>
        <v>0</v>
      </c>
      <c r="J602" s="23"/>
      <c r="K602" s="7">
        <f t="shared" si="38"/>
        <v>0</v>
      </c>
      <c r="M602" s="20">
        <f>IF(C602="Data Error","Data Error",IF(C602&lt;=K602,0,1-IFERROR(INDEX(BAAL!$C:$D,MATCH(ROUNDUP(C602-K602,0),BAAL!$B:$B,0),MATCH(LEFT(M$2,4),BAAL!$C$2:$D$2,0)),0)))</f>
        <v>0</v>
      </c>
      <c r="N602" s="20"/>
      <c r="O602" s="26"/>
      <c r="P602" s="26"/>
      <c r="Q602" s="6">
        <f t="shared" si="39"/>
        <v>1</v>
      </c>
      <c r="R602" s="20"/>
    </row>
    <row r="603" spans="1:18" x14ac:dyDescent="0.25">
      <c r="A603" s="6">
        <v>0</v>
      </c>
      <c r="B603" s="1">
        <v>42395</v>
      </c>
      <c r="C603" s="2">
        <f>IF([2]Analysis!AG603="Data Error","Data Error",[2]Analysis!AI603*C$1)</f>
        <v>0</v>
      </c>
      <c r="D603" s="2"/>
      <c r="E603" s="3">
        <f>IF(C603="Data Error","Data Error",INDEX('[2]BAAL Adj Cap'!$CB$65:$CY$72,MONTH($B603),$A603+1))</f>
        <v>0</v>
      </c>
      <c r="F603" s="3"/>
      <c r="G603" s="31">
        <f t="shared" si="36"/>
        <v>0</v>
      </c>
      <c r="H603" s="31"/>
      <c r="I603" s="23">
        <f t="shared" si="37"/>
        <v>0</v>
      </c>
      <c r="J603" s="23"/>
      <c r="K603" s="7">
        <f t="shared" si="38"/>
        <v>0</v>
      </c>
      <c r="M603" s="20">
        <f>IF(C603="Data Error","Data Error",IF(C603&lt;=K603,0,1-IFERROR(INDEX(BAAL!$C:$D,MATCH(ROUNDUP(C603-K603,0),BAAL!$B:$B,0),MATCH(LEFT(M$2,4),BAAL!$C$2:$D$2,0)),0)))</f>
        <v>0</v>
      </c>
      <c r="N603" s="20"/>
      <c r="O603" s="26"/>
      <c r="P603" s="26"/>
      <c r="Q603" s="6">
        <f t="shared" si="39"/>
        <v>1</v>
      </c>
      <c r="R603" s="20"/>
    </row>
    <row r="604" spans="1:18" x14ac:dyDescent="0.25">
      <c r="A604" s="6">
        <v>1</v>
      </c>
      <c r="B604" s="4">
        <v>42395.041666666664</v>
      </c>
      <c r="C604" s="2">
        <f>IF([2]Analysis!AG604="Data Error","Data Error",[2]Analysis!AI604*C$1)</f>
        <v>0</v>
      </c>
      <c r="D604" s="2"/>
      <c r="E604" s="3">
        <f>IF(C604="Data Error","Data Error",INDEX('[2]BAAL Adj Cap'!$CB$65:$CY$72,MONTH($B604),$A604+1))</f>
        <v>0</v>
      </c>
      <c r="F604" s="3"/>
      <c r="G604" s="31">
        <f t="shared" si="36"/>
        <v>0</v>
      </c>
      <c r="H604" s="31"/>
      <c r="I604" s="23">
        <f t="shared" si="37"/>
        <v>0</v>
      </c>
      <c r="J604" s="23"/>
      <c r="K604" s="7">
        <f t="shared" si="38"/>
        <v>0</v>
      </c>
      <c r="M604" s="20">
        <f>IF(C604="Data Error","Data Error",IF(C604&lt;=K604,0,1-IFERROR(INDEX(BAAL!$C:$D,MATCH(ROUNDUP(C604-K604,0),BAAL!$B:$B,0),MATCH(LEFT(M$2,4),BAAL!$C$2:$D$2,0)),0)))</f>
        <v>0</v>
      </c>
      <c r="N604" s="20"/>
      <c r="O604" s="26"/>
      <c r="P604" s="26"/>
      <c r="Q604" s="6">
        <f t="shared" si="39"/>
        <v>1</v>
      </c>
      <c r="R604" s="20"/>
    </row>
    <row r="605" spans="1:18" x14ac:dyDescent="0.25">
      <c r="A605" s="6">
        <v>2</v>
      </c>
      <c r="B605" s="4">
        <v>42395.083333333336</v>
      </c>
      <c r="C605" s="2">
        <f>IF([2]Analysis!AG605="Data Error","Data Error",[2]Analysis!AI605*C$1)</f>
        <v>0</v>
      </c>
      <c r="D605" s="2"/>
      <c r="E605" s="3">
        <f>IF(C605="Data Error","Data Error",INDEX('[2]BAAL Adj Cap'!$CB$65:$CY$72,MONTH($B605),$A605+1))</f>
        <v>0</v>
      </c>
      <c r="F605" s="3"/>
      <c r="G605" s="31">
        <f t="shared" si="36"/>
        <v>0</v>
      </c>
      <c r="H605" s="31"/>
      <c r="I605" s="23">
        <f t="shared" si="37"/>
        <v>0</v>
      </c>
      <c r="J605" s="23"/>
      <c r="K605" s="7">
        <f t="shared" si="38"/>
        <v>0</v>
      </c>
      <c r="M605" s="20">
        <f>IF(C605="Data Error","Data Error",IF(C605&lt;=K605,0,1-IFERROR(INDEX(BAAL!$C:$D,MATCH(ROUNDUP(C605-K605,0),BAAL!$B:$B,0),MATCH(LEFT(M$2,4),BAAL!$C$2:$D$2,0)),0)))</f>
        <v>0</v>
      </c>
      <c r="N605" s="20"/>
      <c r="O605" s="26"/>
      <c r="P605" s="26"/>
      <c r="Q605" s="6">
        <f t="shared" si="39"/>
        <v>1</v>
      </c>
      <c r="R605" s="20"/>
    </row>
    <row r="606" spans="1:18" x14ac:dyDescent="0.25">
      <c r="A606" s="6">
        <v>3</v>
      </c>
      <c r="B606" s="4">
        <v>42395.125</v>
      </c>
      <c r="C606" s="2">
        <f>IF([2]Analysis!AG606="Data Error","Data Error",[2]Analysis!AI606*C$1)</f>
        <v>0</v>
      </c>
      <c r="D606" s="2"/>
      <c r="E606" s="3">
        <f>IF(C606="Data Error","Data Error",INDEX('[2]BAAL Adj Cap'!$CB$65:$CY$72,MONTH($B606),$A606+1))</f>
        <v>0</v>
      </c>
      <c r="F606" s="3"/>
      <c r="G606" s="31">
        <f t="shared" si="36"/>
        <v>0</v>
      </c>
      <c r="H606" s="31"/>
      <c r="I606" s="23">
        <f t="shared" si="37"/>
        <v>0</v>
      </c>
      <c r="J606" s="23"/>
      <c r="K606" s="7">
        <f t="shared" si="38"/>
        <v>0</v>
      </c>
      <c r="M606" s="20">
        <f>IF(C606="Data Error","Data Error",IF(C606&lt;=K606,0,1-IFERROR(INDEX(BAAL!$C:$D,MATCH(ROUNDUP(C606-K606,0),BAAL!$B:$B,0),MATCH(LEFT(M$2,4),BAAL!$C$2:$D$2,0)),0)))</f>
        <v>0</v>
      </c>
      <c r="N606" s="20"/>
      <c r="O606" s="26"/>
      <c r="P606" s="26"/>
      <c r="Q606" s="6">
        <f t="shared" si="39"/>
        <v>1</v>
      </c>
      <c r="R606" s="20"/>
    </row>
    <row r="607" spans="1:18" x14ac:dyDescent="0.25">
      <c r="A607" s="6">
        <v>4</v>
      </c>
      <c r="B607" s="4">
        <v>42395.166666666664</v>
      </c>
      <c r="C607" s="2">
        <f>IF([2]Analysis!AG607="Data Error","Data Error",[2]Analysis!AI607*C$1)</f>
        <v>0</v>
      </c>
      <c r="D607" s="2"/>
      <c r="E607" s="3">
        <f>IF(C607="Data Error","Data Error",INDEX('[2]BAAL Adj Cap'!$CB$65:$CY$72,MONTH($B607),$A607+1))</f>
        <v>0</v>
      </c>
      <c r="F607" s="3"/>
      <c r="G607" s="31">
        <f t="shared" si="36"/>
        <v>0</v>
      </c>
      <c r="H607" s="31"/>
      <c r="I607" s="23">
        <f t="shared" si="37"/>
        <v>0</v>
      </c>
      <c r="J607" s="23"/>
      <c r="K607" s="7">
        <f t="shared" si="38"/>
        <v>0</v>
      </c>
      <c r="M607" s="20">
        <f>IF(C607="Data Error","Data Error",IF(C607&lt;=K607,0,1-IFERROR(INDEX(BAAL!$C:$D,MATCH(ROUNDUP(C607-K607,0),BAAL!$B:$B,0),MATCH(LEFT(M$2,4),BAAL!$C$2:$D$2,0)),0)))</f>
        <v>0</v>
      </c>
      <c r="N607" s="20"/>
      <c r="O607" s="26"/>
      <c r="P607" s="26"/>
      <c r="Q607" s="6">
        <f t="shared" si="39"/>
        <v>1</v>
      </c>
      <c r="R607" s="20"/>
    </row>
    <row r="608" spans="1:18" x14ac:dyDescent="0.25">
      <c r="A608" s="6">
        <v>5</v>
      </c>
      <c r="B608" s="4">
        <v>42395.208333333336</v>
      </c>
      <c r="C608" s="2">
        <f>IF([2]Analysis!AG608="Data Error","Data Error",[2]Analysis!AI608*C$1)</f>
        <v>0</v>
      </c>
      <c r="D608" s="2"/>
      <c r="E608" s="3">
        <f>IF(C608="Data Error","Data Error",INDEX('[2]BAAL Adj Cap'!$CB$65:$CY$72,MONTH($B608),$A608+1))</f>
        <v>0</v>
      </c>
      <c r="F608" s="3"/>
      <c r="G608" s="31">
        <f t="shared" si="36"/>
        <v>0</v>
      </c>
      <c r="H608" s="31"/>
      <c r="I608" s="23">
        <f t="shared" si="37"/>
        <v>0</v>
      </c>
      <c r="J608" s="23"/>
      <c r="K608" s="7">
        <f t="shared" si="38"/>
        <v>0</v>
      </c>
      <c r="M608" s="20">
        <f>IF(C608="Data Error","Data Error",IF(C608&lt;=K608,0,1-IFERROR(INDEX(BAAL!$C:$D,MATCH(ROUNDUP(C608-K608,0),BAAL!$B:$B,0),MATCH(LEFT(M$2,4),BAAL!$C$2:$D$2,0)),0)))</f>
        <v>0</v>
      </c>
      <c r="N608" s="20"/>
      <c r="O608" s="26"/>
      <c r="P608" s="26"/>
      <c r="Q608" s="6">
        <f t="shared" si="39"/>
        <v>1</v>
      </c>
      <c r="R608" s="20"/>
    </row>
    <row r="609" spans="1:18" x14ac:dyDescent="0.25">
      <c r="A609" s="6">
        <v>6</v>
      </c>
      <c r="B609" s="4">
        <v>42395.25</v>
      </c>
      <c r="C609" s="2">
        <f>IF([2]Analysis!AG609="Data Error","Data Error",[2]Analysis!AI609*C$1)</f>
        <v>5.5470995104223965E-2</v>
      </c>
      <c r="D609" s="2"/>
      <c r="E609" s="3">
        <f>IF(C609="Data Error","Data Error",INDEX('[2]BAAL Adj Cap'!$CB$65:$CY$72,MONTH($B609),$A609+1))</f>
        <v>4.4999999999999998E-2</v>
      </c>
      <c r="F609" s="3"/>
      <c r="G609" s="31">
        <f t="shared" si="36"/>
        <v>5.794529004895776</v>
      </c>
      <c r="H609" s="31"/>
      <c r="I609" s="23">
        <f t="shared" si="37"/>
        <v>4.4999999999999998E-2</v>
      </c>
      <c r="J609" s="23"/>
      <c r="K609" s="7">
        <f t="shared" si="38"/>
        <v>5.85</v>
      </c>
      <c r="M609" s="20">
        <f>IF(C609="Data Error","Data Error",IF(C609&lt;=K609,0,1-IFERROR(INDEX(BAAL!$C:$D,MATCH(ROUNDUP(C609-K609,0),BAAL!$B:$B,0),MATCH(LEFT(M$2,4),BAAL!$C$2:$D$2,0)),0)))</f>
        <v>0</v>
      </c>
      <c r="N609" s="20"/>
      <c r="O609" s="26"/>
      <c r="P609" s="26"/>
      <c r="Q609" s="6">
        <f t="shared" si="39"/>
        <v>1</v>
      </c>
      <c r="R609" s="20"/>
    </row>
    <row r="610" spans="1:18" x14ac:dyDescent="0.25">
      <c r="A610" s="6">
        <v>7</v>
      </c>
      <c r="B610" s="4">
        <v>42395.291666666664</v>
      </c>
      <c r="C610" s="2">
        <f>IF([2]Analysis!AG610="Data Error","Data Error",[2]Analysis!AI610*C$1)</f>
        <v>0.77597149762624684</v>
      </c>
      <c r="D610" s="2"/>
      <c r="E610" s="3">
        <f>IF(C610="Data Error","Data Error",INDEX('[2]BAAL Adj Cap'!$CB$65:$CY$72,MONTH($B610),$A610+1))</f>
        <v>0.28874999999999995</v>
      </c>
      <c r="F610" s="3"/>
      <c r="G610" s="31">
        <f t="shared" si="36"/>
        <v>36.76152850237375</v>
      </c>
      <c r="H610" s="31"/>
      <c r="I610" s="23">
        <f t="shared" si="37"/>
        <v>0.28874999999999995</v>
      </c>
      <c r="J610" s="23"/>
      <c r="K610" s="7">
        <f t="shared" si="38"/>
        <v>28.990000000000009</v>
      </c>
      <c r="M610" s="20">
        <f>IF(C610="Data Error","Data Error",IF(C610&lt;=K610,0,1-IFERROR(INDEX(BAAL!$C:$D,MATCH(ROUNDUP(C610-K610,0),BAAL!$B:$B,0),MATCH(LEFT(M$2,4),BAAL!$C$2:$D$2,0)),0)))</f>
        <v>0</v>
      </c>
      <c r="N610" s="20"/>
      <c r="O610" s="26"/>
      <c r="P610" s="26"/>
      <c r="Q610" s="6">
        <f t="shared" si="39"/>
        <v>1</v>
      </c>
      <c r="R610" s="20"/>
    </row>
    <row r="611" spans="1:18" x14ac:dyDescent="0.25">
      <c r="A611" s="6">
        <v>8</v>
      </c>
      <c r="B611" s="4">
        <v>42395.333333333336</v>
      </c>
      <c r="C611" s="2">
        <f>IF([2]Analysis!AG611="Data Error","Data Error",[2]Analysis!AI611*C$1)</f>
        <v>0</v>
      </c>
      <c r="D611" s="2"/>
      <c r="E611" s="3">
        <f>IF(C611="Data Error","Data Error",INDEX('[2]BAAL Adj Cap'!$CB$65:$CY$72,MONTH($B611),$A611+1))</f>
        <v>0.72</v>
      </c>
      <c r="F611" s="3"/>
      <c r="G611" s="31">
        <f t="shared" si="36"/>
        <v>93.6</v>
      </c>
      <c r="H611" s="31"/>
      <c r="I611" s="23">
        <f t="shared" si="37"/>
        <v>0.72</v>
      </c>
      <c r="J611" s="23"/>
      <c r="K611" s="7">
        <f t="shared" si="38"/>
        <v>28.990000000000009</v>
      </c>
      <c r="M611" s="20">
        <f>IF(C611="Data Error","Data Error",IF(C611&lt;=K611,0,1-IFERROR(INDEX(BAAL!$C:$D,MATCH(ROUNDUP(C611-K611,0),BAAL!$B:$B,0),MATCH(LEFT(M$2,4),BAAL!$C$2:$D$2,0)),0)))</f>
        <v>0</v>
      </c>
      <c r="N611" s="20"/>
      <c r="O611" s="26"/>
      <c r="P611" s="26"/>
      <c r="Q611" s="6">
        <f t="shared" si="39"/>
        <v>1</v>
      </c>
      <c r="R611" s="20"/>
    </row>
    <row r="612" spans="1:18" x14ac:dyDescent="0.25">
      <c r="A612" s="6">
        <v>9</v>
      </c>
      <c r="B612" s="4">
        <v>42395.375</v>
      </c>
      <c r="C612" s="2">
        <f>IF([2]Analysis!AG612="Data Error","Data Error",[2]Analysis!AI612*C$1)</f>
        <v>5.479965264561919</v>
      </c>
      <c r="D612" s="2"/>
      <c r="E612" s="3">
        <f>IF(C612="Data Error","Data Error",INDEX('[2]BAAL Adj Cap'!$CB$65:$CY$72,MONTH($B612),$A612+1))</f>
        <v>0.97</v>
      </c>
      <c r="F612" s="3"/>
      <c r="G612" s="31">
        <f t="shared" si="36"/>
        <v>120.62003473543808</v>
      </c>
      <c r="H612" s="31"/>
      <c r="I612" s="23">
        <f t="shared" si="37"/>
        <v>0.97</v>
      </c>
      <c r="J612" s="23"/>
      <c r="K612" s="7">
        <f t="shared" si="38"/>
        <v>28.990000000000009</v>
      </c>
      <c r="M612" s="20">
        <f>IF(C612="Data Error","Data Error",IF(C612&lt;=K612,0,1-IFERROR(INDEX(BAAL!$C:$D,MATCH(ROUNDUP(C612-K612,0),BAAL!$B:$B,0),MATCH(LEFT(M$2,4),BAAL!$C$2:$D$2,0)),0)))</f>
        <v>0</v>
      </c>
      <c r="N612" s="20"/>
      <c r="O612" s="26"/>
      <c r="P612" s="26"/>
      <c r="Q612" s="6">
        <f t="shared" si="39"/>
        <v>1</v>
      </c>
      <c r="R612" s="20"/>
    </row>
    <row r="613" spans="1:18" x14ac:dyDescent="0.25">
      <c r="A613" s="6">
        <v>10</v>
      </c>
      <c r="B613" s="4">
        <v>42395.416666666664</v>
      </c>
      <c r="C613" s="2">
        <f>IF([2]Analysis!AG613="Data Error","Data Error",[2]Analysis!AI613*C$1)</f>
        <v>7.3676680673151074</v>
      </c>
      <c r="D613" s="2"/>
      <c r="E613" s="3">
        <f>IF(C613="Data Error","Data Error",INDEX('[2]BAAL Adj Cap'!$CB$65:$CY$72,MONTH($B613),$A613+1))</f>
        <v>0.91374999999999995</v>
      </c>
      <c r="F613" s="3"/>
      <c r="G613" s="31">
        <f t="shared" si="36"/>
        <v>111.41983193268489</v>
      </c>
      <c r="H613" s="31"/>
      <c r="I613" s="23">
        <f t="shared" si="37"/>
        <v>0.91374999999999995</v>
      </c>
      <c r="J613" s="23"/>
      <c r="K613" s="7">
        <f t="shared" si="38"/>
        <v>28.990000000000009</v>
      </c>
      <c r="M613" s="20">
        <f>IF(C613="Data Error","Data Error",IF(C613&lt;=K613,0,1-IFERROR(INDEX(BAAL!$C:$D,MATCH(ROUNDUP(C613-K613,0),BAAL!$B:$B,0),MATCH(LEFT(M$2,4),BAAL!$C$2:$D$2,0)),0)))</f>
        <v>0</v>
      </c>
      <c r="N613" s="20"/>
      <c r="O613" s="26"/>
      <c r="P613" s="26"/>
      <c r="Q613" s="6">
        <f t="shared" si="39"/>
        <v>1</v>
      </c>
      <c r="R613" s="20"/>
    </row>
    <row r="614" spans="1:18" x14ac:dyDescent="0.25">
      <c r="A614" s="6">
        <v>11</v>
      </c>
      <c r="B614" s="4">
        <v>42395.458333333336</v>
      </c>
      <c r="C614" s="2">
        <f>IF([2]Analysis!AG614="Data Error","Data Error",[2]Analysis!AI614*C$1)</f>
        <v>9.0898452833203365</v>
      </c>
      <c r="D614" s="2"/>
      <c r="E614" s="3">
        <f>IF(C614="Data Error","Data Error",INDEX('[2]BAAL Adj Cap'!$CB$65:$CY$72,MONTH($B614),$A614+1))</f>
        <v>0.84250000000000003</v>
      </c>
      <c r="F614" s="3"/>
      <c r="G614" s="31">
        <f t="shared" si="36"/>
        <v>100.43515471667968</v>
      </c>
      <c r="H614" s="31"/>
      <c r="I614" s="23">
        <f t="shared" si="37"/>
        <v>0.84250000000000003</v>
      </c>
      <c r="J614" s="23"/>
      <c r="K614" s="7">
        <f t="shared" si="38"/>
        <v>28.990000000000009</v>
      </c>
      <c r="M614" s="20">
        <f>IF(C614="Data Error","Data Error",IF(C614&lt;=K614,0,1-IFERROR(INDEX(BAAL!$C:$D,MATCH(ROUNDUP(C614-K614,0),BAAL!$B:$B,0),MATCH(LEFT(M$2,4),BAAL!$C$2:$D$2,0)),0)))</f>
        <v>0</v>
      </c>
      <c r="N614" s="20"/>
      <c r="O614" s="26"/>
      <c r="P614" s="26"/>
      <c r="Q614" s="6">
        <f t="shared" si="39"/>
        <v>1</v>
      </c>
      <c r="R614" s="20"/>
    </row>
    <row r="615" spans="1:18" x14ac:dyDescent="0.25">
      <c r="A615" s="6">
        <v>12</v>
      </c>
      <c r="B615" s="4">
        <v>42395.5</v>
      </c>
      <c r="C615" s="2">
        <f>IF([2]Analysis!AG615="Data Error","Data Error",[2]Analysis!AI615*C$1)</f>
        <v>4.2085241069322636</v>
      </c>
      <c r="D615" s="2"/>
      <c r="E615" s="3">
        <f>IF(C615="Data Error","Data Error",INDEX('[2]BAAL Adj Cap'!$CB$65:$CY$72,MONTH($B615),$A615+1))</f>
        <v>0.89124999999999999</v>
      </c>
      <c r="F615" s="3"/>
      <c r="G615" s="31">
        <f t="shared" si="36"/>
        <v>111.65397589306774</v>
      </c>
      <c r="H615" s="31"/>
      <c r="I615" s="23">
        <f t="shared" si="37"/>
        <v>0.89124999999999999</v>
      </c>
      <c r="J615" s="23"/>
      <c r="K615" s="7">
        <f t="shared" si="38"/>
        <v>28.990000000000009</v>
      </c>
      <c r="M615" s="20">
        <f>IF(C615="Data Error","Data Error",IF(C615&lt;=K615,0,1-IFERROR(INDEX(BAAL!$C:$D,MATCH(ROUNDUP(C615-K615,0),BAAL!$B:$B,0),MATCH(LEFT(M$2,4),BAAL!$C$2:$D$2,0)),0)))</f>
        <v>0</v>
      </c>
      <c r="N615" s="20"/>
      <c r="O615" s="26"/>
      <c r="P615" s="26"/>
      <c r="Q615" s="6">
        <f t="shared" si="39"/>
        <v>1</v>
      </c>
      <c r="R615" s="20"/>
    </row>
    <row r="616" spans="1:18" x14ac:dyDescent="0.25">
      <c r="A616" s="6">
        <v>13</v>
      </c>
      <c r="B616" s="4">
        <v>42395.541666666664</v>
      </c>
      <c r="C616" s="2">
        <f>IF([2]Analysis!AG616="Data Error","Data Error",[2]Analysis!AI616*C$1)</f>
        <v>2.8969234386726463</v>
      </c>
      <c r="D616" s="2"/>
      <c r="E616" s="3">
        <f>IF(C616="Data Error","Data Error",INDEX('[2]BAAL Adj Cap'!$CB$65:$CY$72,MONTH($B616),$A616+1))</f>
        <v>0.96</v>
      </c>
      <c r="F616" s="3"/>
      <c r="G616" s="31">
        <f t="shared" si="36"/>
        <v>121.90307656132735</v>
      </c>
      <c r="H616" s="31"/>
      <c r="I616" s="23">
        <f t="shared" si="37"/>
        <v>0.96</v>
      </c>
      <c r="J616" s="23"/>
      <c r="K616" s="7">
        <f t="shared" si="38"/>
        <v>28.990000000000009</v>
      </c>
      <c r="M616" s="20">
        <f>IF(C616="Data Error","Data Error",IF(C616&lt;=K616,0,1-IFERROR(INDEX(BAAL!$C:$D,MATCH(ROUNDUP(C616-K616,0),BAAL!$B:$B,0),MATCH(LEFT(M$2,4),BAAL!$C$2:$D$2,0)),0)))</f>
        <v>0</v>
      </c>
      <c r="N616" s="20"/>
      <c r="O616" s="26"/>
      <c r="P616" s="26"/>
      <c r="Q616" s="6">
        <f t="shared" si="39"/>
        <v>1</v>
      </c>
      <c r="R616" s="20"/>
    </row>
    <row r="617" spans="1:18" x14ac:dyDescent="0.25">
      <c r="A617" s="6">
        <v>14</v>
      </c>
      <c r="B617" s="4">
        <v>42395.583333333336</v>
      </c>
      <c r="C617" s="2">
        <f>IF([2]Analysis!AG617="Data Error","Data Error",[2]Analysis!AI617*C$1)</f>
        <v>4.6282821696128371</v>
      </c>
      <c r="D617" s="2"/>
      <c r="E617" s="3">
        <f>IF(C617="Data Error","Data Error",INDEX('[2]BAAL Adj Cap'!$CB$65:$CY$72,MONTH($B617),$A617+1))</f>
        <v>0.91625000000000001</v>
      </c>
      <c r="F617" s="3"/>
      <c r="G617" s="31">
        <f t="shared" si="36"/>
        <v>114.48421783038717</v>
      </c>
      <c r="H617" s="31"/>
      <c r="I617" s="23">
        <f t="shared" si="37"/>
        <v>0.91625000000000001</v>
      </c>
      <c r="J617" s="23"/>
      <c r="K617" s="7">
        <f t="shared" si="38"/>
        <v>28.990000000000009</v>
      </c>
      <c r="M617" s="20">
        <f>IF(C617="Data Error","Data Error",IF(C617&lt;=K617,0,1-IFERROR(INDEX(BAAL!$C:$D,MATCH(ROUNDUP(C617-K617,0),BAAL!$B:$B,0),MATCH(LEFT(M$2,4),BAAL!$C$2:$D$2,0)),0)))</f>
        <v>0</v>
      </c>
      <c r="N617" s="20"/>
      <c r="O617" s="26"/>
      <c r="P617" s="26"/>
      <c r="Q617" s="6">
        <f t="shared" si="39"/>
        <v>1</v>
      </c>
      <c r="R617" s="20"/>
    </row>
    <row r="618" spans="1:18" x14ac:dyDescent="0.25">
      <c r="A618" s="6">
        <v>15</v>
      </c>
      <c r="B618" s="4">
        <v>42395.625</v>
      </c>
      <c r="C618" s="2">
        <f>IF([2]Analysis!AG618="Data Error","Data Error",[2]Analysis!AI618*C$1)</f>
        <v>17.017419934111686</v>
      </c>
      <c r="D618" s="2"/>
      <c r="E618" s="3">
        <f>IF(C618="Data Error","Data Error",INDEX('[2]BAAL Adj Cap'!$CB$65:$CY$72,MONTH($B618),$A618+1))</f>
        <v>0.75875000000000004</v>
      </c>
      <c r="F618" s="3"/>
      <c r="G618" s="31">
        <f t="shared" si="36"/>
        <v>81.620080065888317</v>
      </c>
      <c r="H618" s="31"/>
      <c r="I618" s="23">
        <f t="shared" si="37"/>
        <v>0.75875000000000004</v>
      </c>
      <c r="J618" s="23"/>
      <c r="K618" s="7">
        <f t="shared" si="38"/>
        <v>28.990000000000009</v>
      </c>
      <c r="M618" s="20">
        <f>IF(C618="Data Error","Data Error",IF(C618&lt;=K618,0,1-IFERROR(INDEX(BAAL!$C:$D,MATCH(ROUNDUP(C618-K618,0),BAAL!$B:$B,0),MATCH(LEFT(M$2,4),BAAL!$C$2:$D$2,0)),0)))</f>
        <v>0</v>
      </c>
      <c r="N618" s="20"/>
      <c r="O618" s="26"/>
      <c r="P618" s="26"/>
      <c r="Q618" s="6">
        <f t="shared" si="39"/>
        <v>1</v>
      </c>
      <c r="R618" s="20"/>
    </row>
    <row r="619" spans="1:18" x14ac:dyDescent="0.25">
      <c r="A619" s="6">
        <v>16</v>
      </c>
      <c r="B619" s="4">
        <v>42395.666666666664</v>
      </c>
      <c r="C619" s="2">
        <f>IF([2]Analysis!AG619="Data Error","Data Error",[2]Analysis!AI619*C$1)</f>
        <v>16.300501437650137</v>
      </c>
      <c r="D619" s="2"/>
      <c r="E619" s="3">
        <f>IF(C619="Data Error","Data Error",INDEX('[2]BAAL Adj Cap'!$CB$65:$CY$72,MONTH($B619),$A619+1))</f>
        <v>0.35499999999999998</v>
      </c>
      <c r="F619" s="3"/>
      <c r="G619" s="31">
        <f t="shared" si="36"/>
        <v>29.849498562349861</v>
      </c>
      <c r="H619" s="31"/>
      <c r="I619" s="23">
        <f t="shared" si="37"/>
        <v>0.35499999999999998</v>
      </c>
      <c r="J619" s="23"/>
      <c r="K619" s="7">
        <f t="shared" si="38"/>
        <v>28.990000000000009</v>
      </c>
      <c r="M619" s="20">
        <f>IF(C619="Data Error","Data Error",IF(C619&lt;=K619,0,1-IFERROR(INDEX(BAAL!$C:$D,MATCH(ROUNDUP(C619-K619,0),BAAL!$B:$B,0),MATCH(LEFT(M$2,4),BAAL!$C$2:$D$2,0)),0)))</f>
        <v>0</v>
      </c>
      <c r="N619" s="20"/>
      <c r="O619" s="26"/>
      <c r="P619" s="26"/>
      <c r="Q619" s="6">
        <f t="shared" si="39"/>
        <v>1</v>
      </c>
      <c r="R619" s="20"/>
    </row>
    <row r="620" spans="1:18" x14ac:dyDescent="0.25">
      <c r="A620" s="6">
        <v>17</v>
      </c>
      <c r="B620" s="4">
        <v>42395.708333333336</v>
      </c>
      <c r="C620" s="2">
        <f>IF([2]Analysis!AG620="Data Error","Data Error",[2]Analysis!AI620*C$1)</f>
        <v>7.8</v>
      </c>
      <c r="D620" s="2"/>
      <c r="E620" s="3">
        <f>IF(C620="Data Error","Data Error",INDEX('[2]BAAL Adj Cap'!$CB$65:$CY$72,MONTH($B620),$A620+1))</f>
        <v>0.06</v>
      </c>
      <c r="F620" s="3"/>
      <c r="G620" s="31">
        <f t="shared" si="36"/>
        <v>0</v>
      </c>
      <c r="H620" s="31"/>
      <c r="I620" s="23">
        <f t="shared" si="37"/>
        <v>0.06</v>
      </c>
      <c r="J620" s="23"/>
      <c r="K620" s="7">
        <f t="shared" si="38"/>
        <v>7.8</v>
      </c>
      <c r="M620" s="20">
        <f>IF(C620="Data Error","Data Error",IF(C620&lt;=K620,0,1-IFERROR(INDEX(BAAL!$C:$D,MATCH(ROUNDUP(C620-K620,0),BAAL!$B:$B,0),MATCH(LEFT(M$2,4),BAAL!$C$2:$D$2,0)),0)))</f>
        <v>0</v>
      </c>
      <c r="N620" s="20"/>
      <c r="O620" s="26"/>
      <c r="P620" s="26"/>
      <c r="Q620" s="6">
        <f t="shared" si="39"/>
        <v>1</v>
      </c>
      <c r="R620" s="20"/>
    </row>
    <row r="621" spans="1:18" x14ac:dyDescent="0.25">
      <c r="A621" s="6">
        <v>18</v>
      </c>
      <c r="B621" s="4">
        <v>42395.75</v>
      </c>
      <c r="C621" s="2">
        <f>IF([2]Analysis!AG621="Data Error","Data Error",[2]Analysis!AI621*C$1)</f>
        <v>0</v>
      </c>
      <c r="D621" s="2"/>
      <c r="E621" s="3">
        <f>IF(C621="Data Error","Data Error",INDEX('[2]BAAL Adj Cap'!$CB$65:$CY$72,MONTH($B621),$A621+1))</f>
        <v>0</v>
      </c>
      <c r="F621" s="3"/>
      <c r="G621" s="31">
        <f t="shared" si="36"/>
        <v>0</v>
      </c>
      <c r="H621" s="31"/>
      <c r="I621" s="23">
        <f t="shared" si="37"/>
        <v>0</v>
      </c>
      <c r="J621" s="23"/>
      <c r="K621" s="7">
        <f t="shared" si="38"/>
        <v>0</v>
      </c>
      <c r="M621" s="20">
        <f>IF(C621="Data Error","Data Error",IF(C621&lt;=K621,0,1-IFERROR(INDEX(BAAL!$C:$D,MATCH(ROUNDUP(C621-K621,0),BAAL!$B:$B,0),MATCH(LEFT(M$2,4),BAAL!$C$2:$D$2,0)),0)))</f>
        <v>0</v>
      </c>
      <c r="N621" s="20"/>
      <c r="O621" s="26"/>
      <c r="P621" s="26"/>
      <c r="Q621" s="6">
        <f t="shared" si="39"/>
        <v>1</v>
      </c>
      <c r="R621" s="20"/>
    </row>
    <row r="622" spans="1:18" x14ac:dyDescent="0.25">
      <c r="A622" s="6">
        <v>19</v>
      </c>
      <c r="B622" s="4">
        <v>42395.791666666664</v>
      </c>
      <c r="C622" s="2">
        <f>IF([2]Analysis!AG622="Data Error","Data Error",[2]Analysis!AI622*C$1)</f>
        <v>0</v>
      </c>
      <c r="D622" s="2"/>
      <c r="E622" s="3">
        <f>IF(C622="Data Error","Data Error",INDEX('[2]BAAL Adj Cap'!$CB$65:$CY$72,MONTH($B622),$A622+1))</f>
        <v>0</v>
      </c>
      <c r="F622" s="3"/>
      <c r="G622" s="31">
        <f t="shared" si="36"/>
        <v>0</v>
      </c>
      <c r="H622" s="31"/>
      <c r="I622" s="23">
        <f t="shared" si="37"/>
        <v>0</v>
      </c>
      <c r="J622" s="23"/>
      <c r="K622" s="7">
        <f t="shared" si="38"/>
        <v>0</v>
      </c>
      <c r="M622" s="20">
        <f>IF(C622="Data Error","Data Error",IF(C622&lt;=K622,0,1-IFERROR(INDEX(BAAL!$C:$D,MATCH(ROUNDUP(C622-K622,0),BAAL!$B:$B,0),MATCH(LEFT(M$2,4),BAAL!$C$2:$D$2,0)),0)))</f>
        <v>0</v>
      </c>
      <c r="N622" s="20"/>
      <c r="O622" s="26"/>
      <c r="P622" s="26"/>
      <c r="Q622" s="6">
        <f t="shared" si="39"/>
        <v>1</v>
      </c>
      <c r="R622" s="20"/>
    </row>
    <row r="623" spans="1:18" x14ac:dyDescent="0.25">
      <c r="A623" s="6">
        <v>20</v>
      </c>
      <c r="B623" s="4">
        <v>42395.833333333336</v>
      </c>
      <c r="C623" s="2">
        <f>IF([2]Analysis!AG623="Data Error","Data Error",[2]Analysis!AI623*C$1)</f>
        <v>0</v>
      </c>
      <c r="D623" s="2"/>
      <c r="E623" s="3">
        <f>IF(C623="Data Error","Data Error",INDEX('[2]BAAL Adj Cap'!$CB$65:$CY$72,MONTH($B623),$A623+1))</f>
        <v>0</v>
      </c>
      <c r="F623" s="3"/>
      <c r="G623" s="31">
        <f t="shared" si="36"/>
        <v>0</v>
      </c>
      <c r="H623" s="31"/>
      <c r="I623" s="23">
        <f t="shared" si="37"/>
        <v>0</v>
      </c>
      <c r="J623" s="23"/>
      <c r="K623" s="7">
        <f t="shared" si="38"/>
        <v>0</v>
      </c>
      <c r="M623" s="20">
        <f>IF(C623="Data Error","Data Error",IF(C623&lt;=K623,0,1-IFERROR(INDEX(BAAL!$C:$D,MATCH(ROUNDUP(C623-K623,0),BAAL!$B:$B,0),MATCH(LEFT(M$2,4),BAAL!$C$2:$D$2,0)),0)))</f>
        <v>0</v>
      </c>
      <c r="N623" s="20"/>
      <c r="O623" s="26"/>
      <c r="P623" s="26"/>
      <c r="Q623" s="6">
        <f t="shared" si="39"/>
        <v>1</v>
      </c>
      <c r="R623" s="20"/>
    </row>
    <row r="624" spans="1:18" x14ac:dyDescent="0.25">
      <c r="A624" s="6">
        <v>21</v>
      </c>
      <c r="B624" s="4">
        <v>42395.875</v>
      </c>
      <c r="C624" s="2">
        <f>IF([2]Analysis!AG624="Data Error","Data Error",[2]Analysis!AI624*C$1)</f>
        <v>0</v>
      </c>
      <c r="D624" s="2"/>
      <c r="E624" s="3">
        <f>IF(C624="Data Error","Data Error",INDEX('[2]BAAL Adj Cap'!$CB$65:$CY$72,MONTH($B624),$A624+1))</f>
        <v>0</v>
      </c>
      <c r="F624" s="3"/>
      <c r="G624" s="31">
        <f t="shared" si="36"/>
        <v>0</v>
      </c>
      <c r="H624" s="31"/>
      <c r="I624" s="23">
        <f t="shared" si="37"/>
        <v>0</v>
      </c>
      <c r="J624" s="23"/>
      <c r="K624" s="7">
        <f t="shared" si="38"/>
        <v>0</v>
      </c>
      <c r="M624" s="20">
        <f>IF(C624="Data Error","Data Error",IF(C624&lt;=K624,0,1-IFERROR(INDEX(BAAL!$C:$D,MATCH(ROUNDUP(C624-K624,0),BAAL!$B:$B,0),MATCH(LEFT(M$2,4),BAAL!$C$2:$D$2,0)),0)))</f>
        <v>0</v>
      </c>
      <c r="N624" s="20"/>
      <c r="O624" s="26"/>
      <c r="P624" s="26"/>
      <c r="Q624" s="6">
        <f t="shared" si="39"/>
        <v>1</v>
      </c>
      <c r="R624" s="20"/>
    </row>
    <row r="625" spans="1:18" x14ac:dyDescent="0.25">
      <c r="A625" s="6">
        <v>22</v>
      </c>
      <c r="B625" s="4">
        <v>42395.916666666664</v>
      </c>
      <c r="C625" s="2">
        <f>IF([2]Analysis!AG625="Data Error","Data Error",[2]Analysis!AI625*C$1)</f>
        <v>0</v>
      </c>
      <c r="D625" s="2"/>
      <c r="E625" s="3">
        <f>IF(C625="Data Error","Data Error",INDEX('[2]BAAL Adj Cap'!$CB$65:$CY$72,MONTH($B625),$A625+1))</f>
        <v>0</v>
      </c>
      <c r="F625" s="3"/>
      <c r="G625" s="31">
        <f t="shared" si="36"/>
        <v>0</v>
      </c>
      <c r="H625" s="31"/>
      <c r="I625" s="23">
        <f t="shared" si="37"/>
        <v>0</v>
      </c>
      <c r="J625" s="23"/>
      <c r="K625" s="7">
        <f t="shared" si="38"/>
        <v>0</v>
      </c>
      <c r="M625" s="20">
        <f>IF(C625="Data Error","Data Error",IF(C625&lt;=K625,0,1-IFERROR(INDEX(BAAL!$C:$D,MATCH(ROUNDUP(C625-K625,0),BAAL!$B:$B,0),MATCH(LEFT(M$2,4),BAAL!$C$2:$D$2,0)),0)))</f>
        <v>0</v>
      </c>
      <c r="N625" s="20"/>
      <c r="O625" s="26"/>
      <c r="P625" s="26"/>
      <c r="Q625" s="6">
        <f t="shared" si="39"/>
        <v>1</v>
      </c>
      <c r="R625" s="20"/>
    </row>
    <row r="626" spans="1:18" x14ac:dyDescent="0.25">
      <c r="A626" s="6">
        <v>23</v>
      </c>
      <c r="B626" s="4">
        <v>42395.958333333336</v>
      </c>
      <c r="C626" s="2">
        <f>IF([2]Analysis!AG626="Data Error","Data Error",[2]Analysis!AI626*C$1)</f>
        <v>0</v>
      </c>
      <c r="D626" s="2"/>
      <c r="E626" s="3">
        <f>IF(C626="Data Error","Data Error",INDEX('[2]BAAL Adj Cap'!$CB$65:$CY$72,MONTH($B626),$A626+1))</f>
        <v>0</v>
      </c>
      <c r="F626" s="3"/>
      <c r="G626" s="31">
        <f t="shared" si="36"/>
        <v>0</v>
      </c>
      <c r="H626" s="31"/>
      <c r="I626" s="23">
        <f t="shared" si="37"/>
        <v>0</v>
      </c>
      <c r="J626" s="23"/>
      <c r="K626" s="7">
        <f t="shared" si="38"/>
        <v>0</v>
      </c>
      <c r="M626" s="20">
        <f>IF(C626="Data Error","Data Error",IF(C626&lt;=K626,0,1-IFERROR(INDEX(BAAL!$C:$D,MATCH(ROUNDUP(C626-K626,0),BAAL!$B:$B,0),MATCH(LEFT(M$2,4),BAAL!$C$2:$D$2,0)),0)))</f>
        <v>0</v>
      </c>
      <c r="N626" s="20"/>
      <c r="O626" s="26"/>
      <c r="P626" s="26"/>
      <c r="Q626" s="6">
        <f t="shared" si="39"/>
        <v>1</v>
      </c>
      <c r="R626" s="20"/>
    </row>
    <row r="627" spans="1:18" x14ac:dyDescent="0.25">
      <c r="A627" s="6">
        <v>0</v>
      </c>
      <c r="B627" s="1">
        <v>42396</v>
      </c>
      <c r="C627" s="2">
        <f>IF([2]Analysis!AG627="Data Error","Data Error",[2]Analysis!AI627*C$1)</f>
        <v>0</v>
      </c>
      <c r="D627" s="2"/>
      <c r="E627" s="3">
        <f>IF(C627="Data Error","Data Error",INDEX('[2]BAAL Adj Cap'!$CB$65:$CY$72,MONTH($B627),$A627+1))</f>
        <v>0</v>
      </c>
      <c r="F627" s="3"/>
      <c r="G627" s="31">
        <f t="shared" si="36"/>
        <v>0</v>
      </c>
      <c r="H627" s="31"/>
      <c r="I627" s="23">
        <f t="shared" si="37"/>
        <v>0</v>
      </c>
      <c r="J627" s="23"/>
      <c r="K627" s="7">
        <f t="shared" si="38"/>
        <v>0</v>
      </c>
      <c r="M627" s="20">
        <f>IF(C627="Data Error","Data Error",IF(C627&lt;=K627,0,1-IFERROR(INDEX(BAAL!$C:$D,MATCH(ROUNDUP(C627-K627,0),BAAL!$B:$B,0),MATCH(LEFT(M$2,4),BAAL!$C$2:$D$2,0)),0)))</f>
        <v>0</v>
      </c>
      <c r="N627" s="20"/>
      <c r="O627" s="26"/>
      <c r="P627" s="26"/>
      <c r="Q627" s="6">
        <f t="shared" si="39"/>
        <v>1</v>
      </c>
      <c r="R627" s="20"/>
    </row>
    <row r="628" spans="1:18" x14ac:dyDescent="0.25">
      <c r="A628" s="6">
        <v>1</v>
      </c>
      <c r="B628" s="4">
        <v>42396.041666666664</v>
      </c>
      <c r="C628" s="2">
        <f>IF([2]Analysis!AG628="Data Error","Data Error",[2]Analysis!AI628*C$1)</f>
        <v>0</v>
      </c>
      <c r="D628" s="2"/>
      <c r="E628" s="3">
        <f>IF(C628="Data Error","Data Error",INDEX('[2]BAAL Adj Cap'!$CB$65:$CY$72,MONTH($B628),$A628+1))</f>
        <v>0</v>
      </c>
      <c r="F628" s="3"/>
      <c r="G628" s="31">
        <f t="shared" si="36"/>
        <v>0</v>
      </c>
      <c r="H628" s="31"/>
      <c r="I628" s="23">
        <f t="shared" si="37"/>
        <v>0</v>
      </c>
      <c r="J628" s="23"/>
      <c r="K628" s="7">
        <f t="shared" si="38"/>
        <v>0</v>
      </c>
      <c r="M628" s="20">
        <f>IF(C628="Data Error","Data Error",IF(C628&lt;=K628,0,1-IFERROR(INDEX(BAAL!$C:$D,MATCH(ROUNDUP(C628-K628,0),BAAL!$B:$B,0),MATCH(LEFT(M$2,4),BAAL!$C$2:$D$2,0)),0)))</f>
        <v>0</v>
      </c>
      <c r="N628" s="20"/>
      <c r="O628" s="26"/>
      <c r="P628" s="26"/>
      <c r="Q628" s="6">
        <f t="shared" si="39"/>
        <v>1</v>
      </c>
      <c r="R628" s="20"/>
    </row>
    <row r="629" spans="1:18" x14ac:dyDescent="0.25">
      <c r="A629" s="6">
        <v>2</v>
      </c>
      <c r="B629" s="4">
        <v>42396.083333333336</v>
      </c>
      <c r="C629" s="2">
        <f>IF([2]Analysis!AG629="Data Error","Data Error",[2]Analysis!AI629*C$1)</f>
        <v>0</v>
      </c>
      <c r="D629" s="2"/>
      <c r="E629" s="3">
        <f>IF(C629="Data Error","Data Error",INDEX('[2]BAAL Adj Cap'!$CB$65:$CY$72,MONTH($B629),$A629+1))</f>
        <v>0</v>
      </c>
      <c r="F629" s="3"/>
      <c r="G629" s="31">
        <f t="shared" si="36"/>
        <v>0</v>
      </c>
      <c r="H629" s="31"/>
      <c r="I629" s="23">
        <f t="shared" si="37"/>
        <v>0</v>
      </c>
      <c r="J629" s="23"/>
      <c r="K629" s="7">
        <f t="shared" si="38"/>
        <v>0</v>
      </c>
      <c r="M629" s="20">
        <f>IF(C629="Data Error","Data Error",IF(C629&lt;=K629,0,1-IFERROR(INDEX(BAAL!$C:$D,MATCH(ROUNDUP(C629-K629,0),BAAL!$B:$B,0),MATCH(LEFT(M$2,4),BAAL!$C$2:$D$2,0)),0)))</f>
        <v>0</v>
      </c>
      <c r="N629" s="20"/>
      <c r="O629" s="26"/>
      <c r="P629" s="26"/>
      <c r="Q629" s="6">
        <f t="shared" si="39"/>
        <v>1</v>
      </c>
      <c r="R629" s="20"/>
    </row>
    <row r="630" spans="1:18" x14ac:dyDescent="0.25">
      <c r="A630" s="6">
        <v>3</v>
      </c>
      <c r="B630" s="4">
        <v>42396.125</v>
      </c>
      <c r="C630" s="2">
        <f>IF([2]Analysis!AG630="Data Error","Data Error",[2]Analysis!AI630*C$1)</f>
        <v>0</v>
      </c>
      <c r="D630" s="2"/>
      <c r="E630" s="3">
        <f>IF(C630="Data Error","Data Error",INDEX('[2]BAAL Adj Cap'!$CB$65:$CY$72,MONTH($B630),$A630+1))</f>
        <v>0</v>
      </c>
      <c r="F630" s="3"/>
      <c r="G630" s="31">
        <f t="shared" si="36"/>
        <v>0</v>
      </c>
      <c r="H630" s="31"/>
      <c r="I630" s="23">
        <f t="shared" si="37"/>
        <v>0</v>
      </c>
      <c r="J630" s="23"/>
      <c r="K630" s="7">
        <f t="shared" si="38"/>
        <v>0</v>
      </c>
      <c r="M630" s="20">
        <f>IF(C630="Data Error","Data Error",IF(C630&lt;=K630,0,1-IFERROR(INDEX(BAAL!$C:$D,MATCH(ROUNDUP(C630-K630,0),BAAL!$B:$B,0),MATCH(LEFT(M$2,4),BAAL!$C$2:$D$2,0)),0)))</f>
        <v>0</v>
      </c>
      <c r="N630" s="20"/>
      <c r="O630" s="26"/>
      <c r="P630" s="26"/>
      <c r="Q630" s="6">
        <f t="shared" si="39"/>
        <v>1</v>
      </c>
      <c r="R630" s="20"/>
    </row>
    <row r="631" spans="1:18" x14ac:dyDescent="0.25">
      <c r="A631" s="6">
        <v>4</v>
      </c>
      <c r="B631" s="4">
        <v>42396.166666666664</v>
      </c>
      <c r="C631" s="2">
        <f>IF([2]Analysis!AG631="Data Error","Data Error",[2]Analysis!AI631*C$1)</f>
        <v>0</v>
      </c>
      <c r="D631" s="2"/>
      <c r="E631" s="3">
        <f>IF(C631="Data Error","Data Error",INDEX('[2]BAAL Adj Cap'!$CB$65:$CY$72,MONTH($B631),$A631+1))</f>
        <v>0</v>
      </c>
      <c r="F631" s="3"/>
      <c r="G631" s="31">
        <f t="shared" si="36"/>
        <v>0</v>
      </c>
      <c r="H631" s="31"/>
      <c r="I631" s="23">
        <f t="shared" si="37"/>
        <v>0</v>
      </c>
      <c r="J631" s="23"/>
      <c r="K631" s="7">
        <f t="shared" si="38"/>
        <v>0</v>
      </c>
      <c r="M631" s="20">
        <f>IF(C631="Data Error","Data Error",IF(C631&lt;=K631,0,1-IFERROR(INDEX(BAAL!$C:$D,MATCH(ROUNDUP(C631-K631,0),BAAL!$B:$B,0),MATCH(LEFT(M$2,4),BAAL!$C$2:$D$2,0)),0)))</f>
        <v>0</v>
      </c>
      <c r="N631" s="20"/>
      <c r="O631" s="26"/>
      <c r="P631" s="26"/>
      <c r="Q631" s="6">
        <f t="shared" si="39"/>
        <v>1</v>
      </c>
      <c r="R631" s="20"/>
    </row>
    <row r="632" spans="1:18" x14ac:dyDescent="0.25">
      <c r="A632" s="6">
        <v>5</v>
      </c>
      <c r="B632" s="4">
        <v>42396.208333333336</v>
      </c>
      <c r="C632" s="2">
        <f>IF([2]Analysis!AG632="Data Error","Data Error",[2]Analysis!AI632*C$1)</f>
        <v>0</v>
      </c>
      <c r="D632" s="2"/>
      <c r="E632" s="3">
        <f>IF(C632="Data Error","Data Error",INDEX('[2]BAAL Adj Cap'!$CB$65:$CY$72,MONTH($B632),$A632+1))</f>
        <v>0</v>
      </c>
      <c r="F632" s="3"/>
      <c r="G632" s="31">
        <f t="shared" si="36"/>
        <v>0</v>
      </c>
      <c r="H632" s="31"/>
      <c r="I632" s="23">
        <f t="shared" si="37"/>
        <v>0</v>
      </c>
      <c r="J632" s="23"/>
      <c r="K632" s="7">
        <f t="shared" si="38"/>
        <v>0</v>
      </c>
      <c r="M632" s="20">
        <f>IF(C632="Data Error","Data Error",IF(C632&lt;=K632,0,1-IFERROR(INDEX(BAAL!$C:$D,MATCH(ROUNDUP(C632-K632,0),BAAL!$B:$B,0),MATCH(LEFT(M$2,4),BAAL!$C$2:$D$2,0)),0)))</f>
        <v>0</v>
      </c>
      <c r="N632" s="20"/>
      <c r="O632" s="26"/>
      <c r="P632" s="26"/>
      <c r="Q632" s="6">
        <f t="shared" si="39"/>
        <v>1</v>
      </c>
      <c r="R632" s="20"/>
    </row>
    <row r="633" spans="1:18" x14ac:dyDescent="0.25">
      <c r="A633" s="6">
        <v>6</v>
      </c>
      <c r="B633" s="4">
        <v>42396.25</v>
      </c>
      <c r="C633" s="2">
        <f>IF([2]Analysis!AG633="Data Error","Data Error",[2]Analysis!AI633*C$1)</f>
        <v>5.5470995104223965E-2</v>
      </c>
      <c r="D633" s="2"/>
      <c r="E633" s="3">
        <f>IF(C633="Data Error","Data Error",INDEX('[2]BAAL Adj Cap'!$CB$65:$CY$72,MONTH($B633),$A633+1))</f>
        <v>4.4999999999999998E-2</v>
      </c>
      <c r="F633" s="3"/>
      <c r="G633" s="31">
        <f t="shared" si="36"/>
        <v>5.794529004895776</v>
      </c>
      <c r="H633" s="31"/>
      <c r="I633" s="23">
        <f t="shared" si="37"/>
        <v>4.4999999999999998E-2</v>
      </c>
      <c r="J633" s="23"/>
      <c r="K633" s="7">
        <f t="shared" si="38"/>
        <v>5.85</v>
      </c>
      <c r="M633" s="20">
        <f>IF(C633="Data Error","Data Error",IF(C633&lt;=K633,0,1-IFERROR(INDEX(BAAL!$C:$D,MATCH(ROUNDUP(C633-K633,0),BAAL!$B:$B,0),MATCH(LEFT(M$2,4),BAAL!$C$2:$D$2,0)),0)))</f>
        <v>0</v>
      </c>
      <c r="N633" s="20"/>
      <c r="O633" s="26"/>
      <c r="P633" s="26"/>
      <c r="Q633" s="6">
        <f t="shared" si="39"/>
        <v>1</v>
      </c>
      <c r="R633" s="20"/>
    </row>
    <row r="634" spans="1:18" x14ac:dyDescent="0.25">
      <c r="A634" s="6">
        <v>7</v>
      </c>
      <c r="B634" s="4">
        <v>42396.291666666664</v>
      </c>
      <c r="C634" s="2">
        <f>IF([2]Analysis!AG634="Data Error","Data Error",[2]Analysis!AI634*C$1)</f>
        <v>0.60717897018750089</v>
      </c>
      <c r="D634" s="2"/>
      <c r="E634" s="3">
        <f>IF(C634="Data Error","Data Error",INDEX('[2]BAAL Adj Cap'!$CB$65:$CY$72,MONTH($B634),$A634+1))</f>
        <v>0.28874999999999995</v>
      </c>
      <c r="F634" s="3"/>
      <c r="G634" s="31">
        <f t="shared" si="36"/>
        <v>36.930321029812497</v>
      </c>
      <c r="H634" s="31"/>
      <c r="I634" s="23">
        <f t="shared" si="37"/>
        <v>0.28874999999999995</v>
      </c>
      <c r="J634" s="23"/>
      <c r="K634" s="7">
        <f t="shared" si="38"/>
        <v>28.990000000000009</v>
      </c>
      <c r="M634" s="20">
        <f>IF(C634="Data Error","Data Error",IF(C634&lt;=K634,0,1-IFERROR(INDEX(BAAL!$C:$D,MATCH(ROUNDUP(C634-K634,0),BAAL!$B:$B,0),MATCH(LEFT(M$2,4),BAAL!$C$2:$D$2,0)),0)))</f>
        <v>0</v>
      </c>
      <c r="N634" s="20"/>
      <c r="O634" s="26"/>
      <c r="P634" s="26"/>
      <c r="Q634" s="6">
        <f t="shared" si="39"/>
        <v>1</v>
      </c>
      <c r="R634" s="20"/>
    </row>
    <row r="635" spans="1:18" x14ac:dyDescent="0.25">
      <c r="A635" s="6">
        <v>8</v>
      </c>
      <c r="B635" s="4">
        <v>42396.333333333336</v>
      </c>
      <c r="C635" s="2">
        <f>IF([2]Analysis!AG635="Data Error","Data Error",[2]Analysis!AI635*C$1)</f>
        <v>2.4991682592873751E-2</v>
      </c>
      <c r="D635" s="2"/>
      <c r="E635" s="3">
        <f>IF(C635="Data Error","Data Error",INDEX('[2]BAAL Adj Cap'!$CB$65:$CY$72,MONTH($B635),$A635+1))</f>
        <v>0.72</v>
      </c>
      <c r="F635" s="3"/>
      <c r="G635" s="31">
        <f t="shared" si="36"/>
        <v>93.575008317407125</v>
      </c>
      <c r="H635" s="31"/>
      <c r="I635" s="23">
        <f t="shared" si="37"/>
        <v>0.72</v>
      </c>
      <c r="J635" s="23"/>
      <c r="K635" s="7">
        <f t="shared" si="38"/>
        <v>28.990000000000009</v>
      </c>
      <c r="M635" s="20">
        <f>IF(C635="Data Error","Data Error",IF(C635&lt;=K635,0,1-IFERROR(INDEX(BAAL!$C:$D,MATCH(ROUNDUP(C635-K635,0),BAAL!$B:$B,0),MATCH(LEFT(M$2,4),BAAL!$C$2:$D$2,0)),0)))</f>
        <v>0</v>
      </c>
      <c r="N635" s="20"/>
      <c r="O635" s="26"/>
      <c r="P635" s="26"/>
      <c r="Q635" s="6">
        <f t="shared" si="39"/>
        <v>1</v>
      </c>
      <c r="R635" s="20"/>
    </row>
    <row r="636" spans="1:18" x14ac:dyDescent="0.25">
      <c r="A636" s="6">
        <v>9</v>
      </c>
      <c r="B636" s="4">
        <v>42396.375</v>
      </c>
      <c r="C636" s="2">
        <f>IF([2]Analysis!AG636="Data Error","Data Error",[2]Analysis!AI636*C$1)</f>
        <v>11.345026063867993</v>
      </c>
      <c r="D636" s="2"/>
      <c r="E636" s="3">
        <f>IF(C636="Data Error","Data Error",INDEX('[2]BAAL Adj Cap'!$CB$65:$CY$72,MONTH($B636),$A636+1))</f>
        <v>0.97</v>
      </c>
      <c r="F636" s="3"/>
      <c r="G636" s="31">
        <f t="shared" si="36"/>
        <v>114.754973936132</v>
      </c>
      <c r="H636" s="31"/>
      <c r="I636" s="23">
        <f t="shared" si="37"/>
        <v>0.97</v>
      </c>
      <c r="J636" s="23"/>
      <c r="K636" s="7">
        <f t="shared" si="38"/>
        <v>28.990000000000009</v>
      </c>
      <c r="M636" s="20">
        <f>IF(C636="Data Error","Data Error",IF(C636&lt;=K636,0,1-IFERROR(INDEX(BAAL!$C:$D,MATCH(ROUNDUP(C636-K636,0),BAAL!$B:$B,0),MATCH(LEFT(M$2,4),BAAL!$C$2:$D$2,0)),0)))</f>
        <v>0</v>
      </c>
      <c r="N636" s="20"/>
      <c r="O636" s="26"/>
      <c r="P636" s="26"/>
      <c r="Q636" s="6">
        <f t="shared" si="39"/>
        <v>1</v>
      </c>
      <c r="R636" s="20"/>
    </row>
    <row r="637" spans="1:18" x14ac:dyDescent="0.25">
      <c r="A637" s="6">
        <v>10</v>
      </c>
      <c r="B637" s="4">
        <v>42396.416666666664</v>
      </c>
      <c r="C637" s="2">
        <f>IF([2]Analysis!AG637="Data Error","Data Error",[2]Analysis!AI637*C$1)</f>
        <v>9.1894637341301291</v>
      </c>
      <c r="D637" s="2"/>
      <c r="E637" s="3">
        <f>IF(C637="Data Error","Data Error",INDEX('[2]BAAL Adj Cap'!$CB$65:$CY$72,MONTH($B637),$A637+1))</f>
        <v>0.91374999999999995</v>
      </c>
      <c r="F637" s="3"/>
      <c r="G637" s="31">
        <f t="shared" si="36"/>
        <v>109.59803626586987</v>
      </c>
      <c r="H637" s="31"/>
      <c r="I637" s="23">
        <f t="shared" si="37"/>
        <v>0.91374999999999995</v>
      </c>
      <c r="J637" s="23"/>
      <c r="K637" s="7">
        <f t="shared" si="38"/>
        <v>28.990000000000009</v>
      </c>
      <c r="M637" s="20">
        <f>IF(C637="Data Error","Data Error",IF(C637&lt;=K637,0,1-IFERROR(INDEX(BAAL!$C:$D,MATCH(ROUNDUP(C637-K637,0),BAAL!$B:$B,0),MATCH(LEFT(M$2,4),BAAL!$C$2:$D$2,0)),0)))</f>
        <v>0</v>
      </c>
      <c r="N637" s="20"/>
      <c r="O637" s="26"/>
      <c r="P637" s="26"/>
      <c r="Q637" s="6">
        <f t="shared" si="39"/>
        <v>1</v>
      </c>
      <c r="R637" s="20"/>
    </row>
    <row r="638" spans="1:18" x14ac:dyDescent="0.25">
      <c r="A638" s="6">
        <v>11</v>
      </c>
      <c r="B638" s="4">
        <v>42396.458333333336</v>
      </c>
      <c r="C638" s="2">
        <f>IF([2]Analysis!AG638="Data Error","Data Error",[2]Analysis!AI638*C$1)</f>
        <v>8.5906974726355667</v>
      </c>
      <c r="D638" s="2"/>
      <c r="E638" s="3">
        <f>IF(C638="Data Error","Data Error",INDEX('[2]BAAL Adj Cap'!$CB$65:$CY$72,MONTH($B638),$A638+1))</f>
        <v>0.84250000000000003</v>
      </c>
      <c r="F638" s="3"/>
      <c r="G638" s="31">
        <f t="shared" si="36"/>
        <v>100.93430252736444</v>
      </c>
      <c r="H638" s="31"/>
      <c r="I638" s="23">
        <f t="shared" si="37"/>
        <v>0.84250000000000003</v>
      </c>
      <c r="J638" s="23"/>
      <c r="K638" s="7">
        <f t="shared" si="38"/>
        <v>28.990000000000009</v>
      </c>
      <c r="M638" s="20">
        <f>IF(C638="Data Error","Data Error",IF(C638&lt;=K638,0,1-IFERROR(INDEX(BAAL!$C:$D,MATCH(ROUNDUP(C638-K638,0),BAAL!$B:$B,0),MATCH(LEFT(M$2,4),BAAL!$C$2:$D$2,0)),0)))</f>
        <v>0</v>
      </c>
      <c r="N638" s="20"/>
      <c r="O638" s="26"/>
      <c r="P638" s="26"/>
      <c r="Q638" s="6">
        <f t="shared" si="39"/>
        <v>1</v>
      </c>
      <c r="R638" s="20"/>
    </row>
    <row r="639" spans="1:18" x14ac:dyDescent="0.25">
      <c r="A639" s="6">
        <v>12</v>
      </c>
      <c r="B639" s="4">
        <v>42396.5</v>
      </c>
      <c r="C639" s="2">
        <f>IF([2]Analysis!AG639="Data Error","Data Error",[2]Analysis!AI639*C$1)</f>
        <v>5.8754677977627443</v>
      </c>
      <c r="D639" s="2"/>
      <c r="E639" s="3">
        <f>IF(C639="Data Error","Data Error",INDEX('[2]BAAL Adj Cap'!$CB$65:$CY$72,MONTH($B639),$A639+1))</f>
        <v>0.89124999999999999</v>
      </c>
      <c r="F639" s="3"/>
      <c r="G639" s="31">
        <f t="shared" si="36"/>
        <v>109.98703220223726</v>
      </c>
      <c r="H639" s="31"/>
      <c r="I639" s="23">
        <f t="shared" si="37"/>
        <v>0.89124999999999999</v>
      </c>
      <c r="J639" s="23"/>
      <c r="K639" s="7">
        <f t="shared" si="38"/>
        <v>28.990000000000009</v>
      </c>
      <c r="M639" s="20">
        <f>IF(C639="Data Error","Data Error",IF(C639&lt;=K639,0,1-IFERROR(INDEX(BAAL!$C:$D,MATCH(ROUNDUP(C639-K639,0),BAAL!$B:$B,0),MATCH(LEFT(M$2,4),BAAL!$C$2:$D$2,0)),0)))</f>
        <v>0</v>
      </c>
      <c r="N639" s="20"/>
      <c r="O639" s="26"/>
      <c r="P639" s="26"/>
      <c r="Q639" s="6">
        <f t="shared" si="39"/>
        <v>1</v>
      </c>
      <c r="R639" s="20"/>
    </row>
    <row r="640" spans="1:18" x14ac:dyDescent="0.25">
      <c r="A640" s="6">
        <v>13</v>
      </c>
      <c r="B640" s="4">
        <v>42396.541666666664</v>
      </c>
      <c r="C640" s="2">
        <f>IF([2]Analysis!AG640="Data Error","Data Error",[2]Analysis!AI640*C$1)</f>
        <v>8.3720867449783896</v>
      </c>
      <c r="D640" s="2"/>
      <c r="E640" s="3">
        <f>IF(C640="Data Error","Data Error",INDEX('[2]BAAL Adj Cap'!$CB$65:$CY$72,MONTH($B640),$A640+1))</f>
        <v>0.96</v>
      </c>
      <c r="F640" s="3"/>
      <c r="G640" s="31">
        <f t="shared" si="36"/>
        <v>116.42791325502161</v>
      </c>
      <c r="H640" s="31"/>
      <c r="I640" s="23">
        <f t="shared" si="37"/>
        <v>0.96</v>
      </c>
      <c r="J640" s="23"/>
      <c r="K640" s="7">
        <f t="shared" si="38"/>
        <v>28.990000000000009</v>
      </c>
      <c r="M640" s="20">
        <f>IF(C640="Data Error","Data Error",IF(C640&lt;=K640,0,1-IFERROR(INDEX(BAAL!$C:$D,MATCH(ROUNDUP(C640-K640,0),BAAL!$B:$B,0),MATCH(LEFT(M$2,4),BAAL!$C$2:$D$2,0)),0)))</f>
        <v>0</v>
      </c>
      <c r="N640" s="20"/>
      <c r="O640" s="26"/>
      <c r="P640" s="26"/>
      <c r="Q640" s="6">
        <f t="shared" si="39"/>
        <v>1</v>
      </c>
      <c r="R640" s="20"/>
    </row>
    <row r="641" spans="1:18" x14ac:dyDescent="0.25">
      <c r="A641" s="6">
        <v>14</v>
      </c>
      <c r="B641" s="4">
        <v>42396.583333333336</v>
      </c>
      <c r="C641" s="2">
        <f>IF([2]Analysis!AG641="Data Error","Data Error",[2]Analysis!AI641*C$1)</f>
        <v>13.395951338470708</v>
      </c>
      <c r="D641" s="2"/>
      <c r="E641" s="3">
        <f>IF(C641="Data Error","Data Error",INDEX('[2]BAAL Adj Cap'!$CB$65:$CY$72,MONTH($B641),$A641+1))</f>
        <v>0.91625000000000001</v>
      </c>
      <c r="F641" s="3"/>
      <c r="G641" s="31">
        <f t="shared" si="36"/>
        <v>105.71654866152929</v>
      </c>
      <c r="H641" s="31"/>
      <c r="I641" s="23">
        <f t="shared" si="37"/>
        <v>0.91625000000000001</v>
      </c>
      <c r="J641" s="23"/>
      <c r="K641" s="7">
        <f t="shared" si="38"/>
        <v>28.990000000000009</v>
      </c>
      <c r="M641" s="20">
        <f>IF(C641="Data Error","Data Error",IF(C641&lt;=K641,0,1-IFERROR(INDEX(BAAL!$C:$D,MATCH(ROUNDUP(C641-K641,0),BAAL!$B:$B,0),MATCH(LEFT(M$2,4),BAAL!$C$2:$D$2,0)),0)))</f>
        <v>0</v>
      </c>
      <c r="N641" s="20"/>
      <c r="O641" s="26"/>
      <c r="P641" s="26"/>
      <c r="Q641" s="6">
        <f t="shared" si="39"/>
        <v>1</v>
      </c>
      <c r="R641" s="20"/>
    </row>
    <row r="642" spans="1:18" x14ac:dyDescent="0.25">
      <c r="A642" s="6">
        <v>15</v>
      </c>
      <c r="B642" s="4">
        <v>42396.625</v>
      </c>
      <c r="C642" s="2">
        <f>IF([2]Analysis!AG642="Data Error","Data Error",[2]Analysis!AI642*C$1)</f>
        <v>21.085448732496083</v>
      </c>
      <c r="D642" s="2"/>
      <c r="E642" s="3">
        <f>IF(C642="Data Error","Data Error",INDEX('[2]BAAL Adj Cap'!$CB$65:$CY$72,MONTH($B642),$A642+1))</f>
        <v>0.75875000000000004</v>
      </c>
      <c r="F642" s="3"/>
      <c r="G642" s="31">
        <f t="shared" si="36"/>
        <v>77.552051267503913</v>
      </c>
      <c r="H642" s="31"/>
      <c r="I642" s="23">
        <f t="shared" si="37"/>
        <v>0.75875000000000004</v>
      </c>
      <c r="J642" s="23"/>
      <c r="K642" s="7">
        <f t="shared" si="38"/>
        <v>28.990000000000009</v>
      </c>
      <c r="M642" s="20">
        <f>IF(C642="Data Error","Data Error",IF(C642&lt;=K642,0,1-IFERROR(INDEX(BAAL!$C:$D,MATCH(ROUNDUP(C642-K642,0),BAAL!$B:$B,0),MATCH(LEFT(M$2,4),BAAL!$C$2:$D$2,0)),0)))</f>
        <v>0</v>
      </c>
      <c r="N642" s="20"/>
      <c r="O642" s="26"/>
      <c r="P642" s="26"/>
      <c r="Q642" s="6">
        <f t="shared" si="39"/>
        <v>1</v>
      </c>
      <c r="R642" s="20"/>
    </row>
    <row r="643" spans="1:18" x14ac:dyDescent="0.25">
      <c r="A643" s="6">
        <v>16</v>
      </c>
      <c r="B643" s="4">
        <v>42396.666666666664</v>
      </c>
      <c r="C643" s="2">
        <f>IF([2]Analysis!AG643="Data Error","Data Error",[2]Analysis!AI643*C$1)</f>
        <v>17.926974607987557</v>
      </c>
      <c r="D643" s="2"/>
      <c r="E643" s="3">
        <f>IF(C643="Data Error","Data Error",INDEX('[2]BAAL Adj Cap'!$CB$65:$CY$72,MONTH($B643),$A643+1))</f>
        <v>0.35499999999999998</v>
      </c>
      <c r="F643" s="3"/>
      <c r="G643" s="31">
        <f t="shared" si="36"/>
        <v>28.223025392012442</v>
      </c>
      <c r="H643" s="31"/>
      <c r="I643" s="23">
        <f t="shared" si="37"/>
        <v>0.35499999999999998</v>
      </c>
      <c r="J643" s="23"/>
      <c r="K643" s="7">
        <f t="shared" si="38"/>
        <v>28.990000000000009</v>
      </c>
      <c r="M643" s="20">
        <f>IF(C643="Data Error","Data Error",IF(C643&lt;=K643,0,1-IFERROR(INDEX(BAAL!$C:$D,MATCH(ROUNDUP(C643-K643,0),BAAL!$B:$B,0),MATCH(LEFT(M$2,4),BAAL!$C$2:$D$2,0)),0)))</f>
        <v>0</v>
      </c>
      <c r="N643" s="20"/>
      <c r="O643" s="26"/>
      <c r="P643" s="26"/>
      <c r="Q643" s="6">
        <f t="shared" si="39"/>
        <v>1</v>
      </c>
      <c r="R643" s="20"/>
    </row>
    <row r="644" spans="1:18" x14ac:dyDescent="0.25">
      <c r="A644" s="6">
        <v>17</v>
      </c>
      <c r="B644" s="4">
        <v>42396.708333333336</v>
      </c>
      <c r="C644" s="2">
        <f>IF([2]Analysis!AG644="Data Error","Data Error",[2]Analysis!AI644*C$1)</f>
        <v>6.5901753772498068</v>
      </c>
      <c r="D644" s="2"/>
      <c r="E644" s="3">
        <f>IF(C644="Data Error","Data Error",INDEX('[2]BAAL Adj Cap'!$CB$65:$CY$72,MONTH($B644),$A644+1))</f>
        <v>0.06</v>
      </c>
      <c r="F644" s="3"/>
      <c r="G644" s="31">
        <f t="shared" ref="G644:G707" si="40">IF(C644="Data Error","Data Error",E644*E$1-C644)</f>
        <v>1.209824622750193</v>
      </c>
      <c r="H644" s="31"/>
      <c r="I644" s="23">
        <f t="shared" ref="I644:I707" si="41">IF(E644="Data Error","Data Error",E644)</f>
        <v>0.06</v>
      </c>
      <c r="J644" s="23"/>
      <c r="K644" s="7">
        <f t="shared" ref="K644:K707" si="42">IF(C644="Data Error","Data Error",C$1*MAX(0,MIN(AF$9,E644*AF$10)))</f>
        <v>7.8</v>
      </c>
      <c r="M644" s="20">
        <f>IF(C644="Data Error","Data Error",IF(C644&lt;=K644,0,1-IFERROR(INDEX(BAAL!$C:$D,MATCH(ROUNDUP(C644-K644,0),BAAL!$B:$B,0),MATCH(LEFT(M$2,4),BAAL!$C$2:$D$2,0)),0)))</f>
        <v>0</v>
      </c>
      <c r="N644" s="20"/>
      <c r="O644" s="26"/>
      <c r="P644" s="26"/>
      <c r="Q644" s="6">
        <f t="shared" ref="Q644:Q707" si="43">MONTH(B644)</f>
        <v>1</v>
      </c>
      <c r="R644" s="20"/>
    </row>
    <row r="645" spans="1:18" x14ac:dyDescent="0.25">
      <c r="A645" s="6">
        <v>18</v>
      </c>
      <c r="B645" s="4">
        <v>42396.75</v>
      </c>
      <c r="C645" s="2">
        <f>IF([2]Analysis!AG645="Data Error","Data Error",[2]Analysis!AI645*C$1)</f>
        <v>0</v>
      </c>
      <c r="D645" s="2"/>
      <c r="E645" s="3">
        <f>IF(C645="Data Error","Data Error",INDEX('[2]BAAL Adj Cap'!$CB$65:$CY$72,MONTH($B645),$A645+1))</f>
        <v>0</v>
      </c>
      <c r="F645" s="3"/>
      <c r="G645" s="31">
        <f t="shared" si="40"/>
        <v>0</v>
      </c>
      <c r="H645" s="31"/>
      <c r="I645" s="23">
        <f t="shared" si="41"/>
        <v>0</v>
      </c>
      <c r="J645" s="23"/>
      <c r="K645" s="7">
        <f t="shared" si="42"/>
        <v>0</v>
      </c>
      <c r="M645" s="20">
        <f>IF(C645="Data Error","Data Error",IF(C645&lt;=K645,0,1-IFERROR(INDEX(BAAL!$C:$D,MATCH(ROUNDUP(C645-K645,0),BAAL!$B:$B,0),MATCH(LEFT(M$2,4),BAAL!$C$2:$D$2,0)),0)))</f>
        <v>0</v>
      </c>
      <c r="N645" s="20"/>
      <c r="O645" s="26"/>
      <c r="P645" s="26"/>
      <c r="Q645" s="6">
        <f t="shared" si="43"/>
        <v>1</v>
      </c>
      <c r="R645" s="20"/>
    </row>
    <row r="646" spans="1:18" x14ac:dyDescent="0.25">
      <c r="A646" s="6">
        <v>19</v>
      </c>
      <c r="B646" s="4">
        <v>42396.791666666664</v>
      </c>
      <c r="C646" s="2">
        <f>IF([2]Analysis!AG646="Data Error","Data Error",[2]Analysis!AI646*C$1)</f>
        <v>0</v>
      </c>
      <c r="D646" s="2"/>
      <c r="E646" s="3">
        <f>IF(C646="Data Error","Data Error",INDEX('[2]BAAL Adj Cap'!$CB$65:$CY$72,MONTH($B646),$A646+1))</f>
        <v>0</v>
      </c>
      <c r="F646" s="3"/>
      <c r="G646" s="31">
        <f t="shared" si="40"/>
        <v>0</v>
      </c>
      <c r="H646" s="31"/>
      <c r="I646" s="23">
        <f t="shared" si="41"/>
        <v>0</v>
      </c>
      <c r="J646" s="23"/>
      <c r="K646" s="7">
        <f t="shared" si="42"/>
        <v>0</v>
      </c>
      <c r="M646" s="20">
        <f>IF(C646="Data Error","Data Error",IF(C646&lt;=K646,0,1-IFERROR(INDEX(BAAL!$C:$D,MATCH(ROUNDUP(C646-K646,0),BAAL!$B:$B,0),MATCH(LEFT(M$2,4),BAAL!$C$2:$D$2,0)),0)))</f>
        <v>0</v>
      </c>
      <c r="N646" s="20"/>
      <c r="O646" s="26"/>
      <c r="P646" s="26"/>
      <c r="Q646" s="6">
        <f t="shared" si="43"/>
        <v>1</v>
      </c>
      <c r="R646" s="20"/>
    </row>
    <row r="647" spans="1:18" x14ac:dyDescent="0.25">
      <c r="A647" s="6">
        <v>20</v>
      </c>
      <c r="B647" s="4">
        <v>42396.833333333336</v>
      </c>
      <c r="C647" s="2">
        <f>IF([2]Analysis!AG647="Data Error","Data Error",[2]Analysis!AI647*C$1)</f>
        <v>0</v>
      </c>
      <c r="D647" s="2"/>
      <c r="E647" s="3">
        <f>IF(C647="Data Error","Data Error",INDEX('[2]BAAL Adj Cap'!$CB$65:$CY$72,MONTH($B647),$A647+1))</f>
        <v>0</v>
      </c>
      <c r="F647" s="3"/>
      <c r="G647" s="31">
        <f t="shared" si="40"/>
        <v>0</v>
      </c>
      <c r="H647" s="31"/>
      <c r="I647" s="23">
        <f t="shared" si="41"/>
        <v>0</v>
      </c>
      <c r="J647" s="23"/>
      <c r="K647" s="7">
        <f t="shared" si="42"/>
        <v>0</v>
      </c>
      <c r="M647" s="20">
        <f>IF(C647="Data Error","Data Error",IF(C647&lt;=K647,0,1-IFERROR(INDEX(BAAL!$C:$D,MATCH(ROUNDUP(C647-K647,0),BAAL!$B:$B,0),MATCH(LEFT(M$2,4),BAAL!$C$2:$D$2,0)),0)))</f>
        <v>0</v>
      </c>
      <c r="N647" s="20"/>
      <c r="O647" s="26"/>
      <c r="P647" s="26"/>
      <c r="Q647" s="6">
        <f t="shared" si="43"/>
        <v>1</v>
      </c>
      <c r="R647" s="20"/>
    </row>
    <row r="648" spans="1:18" x14ac:dyDescent="0.25">
      <c r="A648" s="6">
        <v>21</v>
      </c>
      <c r="B648" s="4">
        <v>42396.875</v>
      </c>
      <c r="C648" s="2">
        <f>IF([2]Analysis!AG648="Data Error","Data Error",[2]Analysis!AI648*C$1)</f>
        <v>0</v>
      </c>
      <c r="D648" s="2"/>
      <c r="E648" s="3">
        <f>IF(C648="Data Error","Data Error",INDEX('[2]BAAL Adj Cap'!$CB$65:$CY$72,MONTH($B648),$A648+1))</f>
        <v>0</v>
      </c>
      <c r="F648" s="3"/>
      <c r="G648" s="31">
        <f t="shared" si="40"/>
        <v>0</v>
      </c>
      <c r="H648" s="31"/>
      <c r="I648" s="23">
        <f t="shared" si="41"/>
        <v>0</v>
      </c>
      <c r="J648" s="23"/>
      <c r="K648" s="7">
        <f t="shared" si="42"/>
        <v>0</v>
      </c>
      <c r="M648" s="20">
        <f>IF(C648="Data Error","Data Error",IF(C648&lt;=K648,0,1-IFERROR(INDEX(BAAL!$C:$D,MATCH(ROUNDUP(C648-K648,0),BAAL!$B:$B,0),MATCH(LEFT(M$2,4),BAAL!$C$2:$D$2,0)),0)))</f>
        <v>0</v>
      </c>
      <c r="N648" s="20"/>
      <c r="O648" s="26"/>
      <c r="P648" s="26"/>
      <c r="Q648" s="6">
        <f t="shared" si="43"/>
        <v>1</v>
      </c>
      <c r="R648" s="20"/>
    </row>
    <row r="649" spans="1:18" x14ac:dyDescent="0.25">
      <c r="A649" s="6">
        <v>22</v>
      </c>
      <c r="B649" s="4">
        <v>42396.916666666664</v>
      </c>
      <c r="C649" s="2">
        <f>IF([2]Analysis!AG649="Data Error","Data Error",[2]Analysis!AI649*C$1)</f>
        <v>0</v>
      </c>
      <c r="D649" s="2"/>
      <c r="E649" s="3">
        <f>IF(C649="Data Error","Data Error",INDEX('[2]BAAL Adj Cap'!$CB$65:$CY$72,MONTH($B649),$A649+1))</f>
        <v>0</v>
      </c>
      <c r="F649" s="3"/>
      <c r="G649" s="31">
        <f t="shared" si="40"/>
        <v>0</v>
      </c>
      <c r="H649" s="31"/>
      <c r="I649" s="23">
        <f t="shared" si="41"/>
        <v>0</v>
      </c>
      <c r="J649" s="23"/>
      <c r="K649" s="7">
        <f t="shared" si="42"/>
        <v>0</v>
      </c>
      <c r="M649" s="20">
        <f>IF(C649="Data Error","Data Error",IF(C649&lt;=K649,0,1-IFERROR(INDEX(BAAL!$C:$D,MATCH(ROUNDUP(C649-K649,0),BAAL!$B:$B,0),MATCH(LEFT(M$2,4),BAAL!$C$2:$D$2,0)),0)))</f>
        <v>0</v>
      </c>
      <c r="N649" s="20"/>
      <c r="O649" s="26"/>
      <c r="P649" s="26"/>
      <c r="Q649" s="6">
        <f t="shared" si="43"/>
        <v>1</v>
      </c>
      <c r="R649" s="20"/>
    </row>
    <row r="650" spans="1:18" x14ac:dyDescent="0.25">
      <c r="A650" s="6">
        <v>23</v>
      </c>
      <c r="B650" s="4">
        <v>42396.958333333336</v>
      </c>
      <c r="C650" s="2">
        <f>IF([2]Analysis!AG650="Data Error","Data Error",[2]Analysis!AI650*C$1)</f>
        <v>0</v>
      </c>
      <c r="D650" s="2"/>
      <c r="E650" s="3">
        <f>IF(C650="Data Error","Data Error",INDEX('[2]BAAL Adj Cap'!$CB$65:$CY$72,MONTH($B650),$A650+1))</f>
        <v>0</v>
      </c>
      <c r="F650" s="3"/>
      <c r="G650" s="31">
        <f t="shared" si="40"/>
        <v>0</v>
      </c>
      <c r="H650" s="31"/>
      <c r="I650" s="23">
        <f t="shared" si="41"/>
        <v>0</v>
      </c>
      <c r="J650" s="23"/>
      <c r="K650" s="7">
        <f t="shared" si="42"/>
        <v>0</v>
      </c>
      <c r="M650" s="20">
        <f>IF(C650="Data Error","Data Error",IF(C650&lt;=K650,0,1-IFERROR(INDEX(BAAL!$C:$D,MATCH(ROUNDUP(C650-K650,0),BAAL!$B:$B,0),MATCH(LEFT(M$2,4),BAAL!$C$2:$D$2,0)),0)))</f>
        <v>0</v>
      </c>
      <c r="N650" s="20"/>
      <c r="O650" s="26"/>
      <c r="P650" s="26"/>
      <c r="Q650" s="6">
        <f t="shared" si="43"/>
        <v>1</v>
      </c>
      <c r="R650" s="20"/>
    </row>
    <row r="651" spans="1:18" x14ac:dyDescent="0.25">
      <c r="A651" s="6">
        <v>0</v>
      </c>
      <c r="B651" s="1">
        <v>42397</v>
      </c>
      <c r="C651" s="2">
        <f>IF([2]Analysis!AG651="Data Error","Data Error",[2]Analysis!AI651*C$1)</f>
        <v>0</v>
      </c>
      <c r="D651" s="2"/>
      <c r="E651" s="3">
        <f>IF(C651="Data Error","Data Error",INDEX('[2]BAAL Adj Cap'!$CB$65:$CY$72,MONTH($B651),$A651+1))</f>
        <v>0</v>
      </c>
      <c r="F651" s="3"/>
      <c r="G651" s="31">
        <f t="shared" si="40"/>
        <v>0</v>
      </c>
      <c r="H651" s="31"/>
      <c r="I651" s="23">
        <f t="shared" si="41"/>
        <v>0</v>
      </c>
      <c r="J651" s="23"/>
      <c r="K651" s="7">
        <f t="shared" si="42"/>
        <v>0</v>
      </c>
      <c r="M651" s="20">
        <f>IF(C651="Data Error","Data Error",IF(C651&lt;=K651,0,1-IFERROR(INDEX(BAAL!$C:$D,MATCH(ROUNDUP(C651-K651,0),BAAL!$B:$B,0),MATCH(LEFT(M$2,4),BAAL!$C$2:$D$2,0)),0)))</f>
        <v>0</v>
      </c>
      <c r="N651" s="20"/>
      <c r="O651" s="26"/>
      <c r="P651" s="26"/>
      <c r="Q651" s="6">
        <f t="shared" si="43"/>
        <v>1</v>
      </c>
      <c r="R651" s="20"/>
    </row>
    <row r="652" spans="1:18" x14ac:dyDescent="0.25">
      <c r="A652" s="6">
        <v>1</v>
      </c>
      <c r="B652" s="4">
        <v>42397.041666666664</v>
      </c>
      <c r="C652" s="2">
        <f>IF([2]Analysis!AG652="Data Error","Data Error",[2]Analysis!AI652*C$1)</f>
        <v>0</v>
      </c>
      <c r="D652" s="2"/>
      <c r="E652" s="3">
        <f>IF(C652="Data Error","Data Error",INDEX('[2]BAAL Adj Cap'!$CB$65:$CY$72,MONTH($B652),$A652+1))</f>
        <v>0</v>
      </c>
      <c r="F652" s="3"/>
      <c r="G652" s="31">
        <f t="shared" si="40"/>
        <v>0</v>
      </c>
      <c r="H652" s="31"/>
      <c r="I652" s="23">
        <f t="shared" si="41"/>
        <v>0</v>
      </c>
      <c r="J652" s="23"/>
      <c r="K652" s="7">
        <f t="shared" si="42"/>
        <v>0</v>
      </c>
      <c r="M652" s="20">
        <f>IF(C652="Data Error","Data Error",IF(C652&lt;=K652,0,1-IFERROR(INDEX(BAAL!$C:$D,MATCH(ROUNDUP(C652-K652,0),BAAL!$B:$B,0),MATCH(LEFT(M$2,4),BAAL!$C$2:$D$2,0)),0)))</f>
        <v>0</v>
      </c>
      <c r="N652" s="20"/>
      <c r="O652" s="26"/>
      <c r="P652" s="26"/>
      <c r="Q652" s="6">
        <f t="shared" si="43"/>
        <v>1</v>
      </c>
      <c r="R652" s="20"/>
    </row>
    <row r="653" spans="1:18" x14ac:dyDescent="0.25">
      <c r="A653" s="6">
        <v>2</v>
      </c>
      <c r="B653" s="4">
        <v>42397.083333333336</v>
      </c>
      <c r="C653" s="2">
        <f>IF([2]Analysis!AG653="Data Error","Data Error",[2]Analysis!AI653*C$1)</f>
        <v>0</v>
      </c>
      <c r="D653" s="2"/>
      <c r="E653" s="3">
        <f>IF(C653="Data Error","Data Error",INDEX('[2]BAAL Adj Cap'!$CB$65:$CY$72,MONTH($B653),$A653+1))</f>
        <v>0</v>
      </c>
      <c r="F653" s="3"/>
      <c r="G653" s="31">
        <f t="shared" si="40"/>
        <v>0</v>
      </c>
      <c r="H653" s="31"/>
      <c r="I653" s="23">
        <f t="shared" si="41"/>
        <v>0</v>
      </c>
      <c r="J653" s="23"/>
      <c r="K653" s="7">
        <f t="shared" si="42"/>
        <v>0</v>
      </c>
      <c r="M653" s="20">
        <f>IF(C653="Data Error","Data Error",IF(C653&lt;=K653,0,1-IFERROR(INDEX(BAAL!$C:$D,MATCH(ROUNDUP(C653-K653,0),BAAL!$B:$B,0),MATCH(LEFT(M$2,4),BAAL!$C$2:$D$2,0)),0)))</f>
        <v>0</v>
      </c>
      <c r="N653" s="20"/>
      <c r="O653" s="26"/>
      <c r="P653" s="26"/>
      <c r="Q653" s="6">
        <f t="shared" si="43"/>
        <v>1</v>
      </c>
      <c r="R653" s="20"/>
    </row>
    <row r="654" spans="1:18" x14ac:dyDescent="0.25">
      <c r="A654" s="6">
        <v>3</v>
      </c>
      <c r="B654" s="4">
        <v>42397.125</v>
      </c>
      <c r="C654" s="2">
        <f>IF([2]Analysis!AG654="Data Error","Data Error",[2]Analysis!AI654*C$1)</f>
        <v>0</v>
      </c>
      <c r="D654" s="2"/>
      <c r="E654" s="3">
        <f>IF(C654="Data Error","Data Error",INDEX('[2]BAAL Adj Cap'!$CB$65:$CY$72,MONTH($B654),$A654+1))</f>
        <v>0</v>
      </c>
      <c r="F654" s="3"/>
      <c r="G654" s="31">
        <f t="shared" si="40"/>
        <v>0</v>
      </c>
      <c r="H654" s="31"/>
      <c r="I654" s="23">
        <f t="shared" si="41"/>
        <v>0</v>
      </c>
      <c r="J654" s="23"/>
      <c r="K654" s="7">
        <f t="shared" si="42"/>
        <v>0</v>
      </c>
      <c r="M654" s="20">
        <f>IF(C654="Data Error","Data Error",IF(C654&lt;=K654,0,1-IFERROR(INDEX(BAAL!$C:$D,MATCH(ROUNDUP(C654-K654,0),BAAL!$B:$B,0),MATCH(LEFT(M$2,4),BAAL!$C$2:$D$2,0)),0)))</f>
        <v>0</v>
      </c>
      <c r="N654" s="20"/>
      <c r="O654" s="26"/>
      <c r="P654" s="26"/>
      <c r="Q654" s="6">
        <f t="shared" si="43"/>
        <v>1</v>
      </c>
      <c r="R654" s="20"/>
    </row>
    <row r="655" spans="1:18" x14ac:dyDescent="0.25">
      <c r="A655" s="6">
        <v>4</v>
      </c>
      <c r="B655" s="4">
        <v>42397.166666666664</v>
      </c>
      <c r="C655" s="2">
        <f>IF([2]Analysis!AG655="Data Error","Data Error",[2]Analysis!AI655*C$1)</f>
        <v>0</v>
      </c>
      <c r="D655" s="2"/>
      <c r="E655" s="3">
        <f>IF(C655="Data Error","Data Error",INDEX('[2]BAAL Adj Cap'!$CB$65:$CY$72,MONTH($B655),$A655+1))</f>
        <v>0</v>
      </c>
      <c r="F655" s="3"/>
      <c r="G655" s="31">
        <f t="shared" si="40"/>
        <v>0</v>
      </c>
      <c r="H655" s="31"/>
      <c r="I655" s="23">
        <f t="shared" si="41"/>
        <v>0</v>
      </c>
      <c r="J655" s="23"/>
      <c r="K655" s="7">
        <f t="shared" si="42"/>
        <v>0</v>
      </c>
      <c r="M655" s="20">
        <f>IF(C655="Data Error","Data Error",IF(C655&lt;=K655,0,1-IFERROR(INDEX(BAAL!$C:$D,MATCH(ROUNDUP(C655-K655,0),BAAL!$B:$B,0),MATCH(LEFT(M$2,4),BAAL!$C$2:$D$2,0)),0)))</f>
        <v>0</v>
      </c>
      <c r="N655" s="20"/>
      <c r="O655" s="26"/>
      <c r="P655" s="26"/>
      <c r="Q655" s="6">
        <f t="shared" si="43"/>
        <v>1</v>
      </c>
      <c r="R655" s="20"/>
    </row>
    <row r="656" spans="1:18" x14ac:dyDescent="0.25">
      <c r="A656" s="6">
        <v>5</v>
      </c>
      <c r="B656" s="4">
        <v>42397.208333333336</v>
      </c>
      <c r="C656" s="2">
        <f>IF([2]Analysis!AG656="Data Error","Data Error",[2]Analysis!AI656*C$1)</f>
        <v>0</v>
      </c>
      <c r="D656" s="2"/>
      <c r="E656" s="3">
        <f>IF(C656="Data Error","Data Error",INDEX('[2]BAAL Adj Cap'!$CB$65:$CY$72,MONTH($B656),$A656+1))</f>
        <v>0</v>
      </c>
      <c r="F656" s="3"/>
      <c r="G656" s="31">
        <f t="shared" si="40"/>
        <v>0</v>
      </c>
      <c r="H656" s="31"/>
      <c r="I656" s="23">
        <f t="shared" si="41"/>
        <v>0</v>
      </c>
      <c r="J656" s="23"/>
      <c r="K656" s="7">
        <f t="shared" si="42"/>
        <v>0</v>
      </c>
      <c r="M656" s="20">
        <f>IF(C656="Data Error","Data Error",IF(C656&lt;=K656,0,1-IFERROR(INDEX(BAAL!$C:$D,MATCH(ROUNDUP(C656-K656,0),BAAL!$B:$B,0),MATCH(LEFT(M$2,4),BAAL!$C$2:$D$2,0)),0)))</f>
        <v>0</v>
      </c>
      <c r="N656" s="20"/>
      <c r="O656" s="26"/>
      <c r="P656" s="26"/>
      <c r="Q656" s="6">
        <f t="shared" si="43"/>
        <v>1</v>
      </c>
      <c r="R656" s="20"/>
    </row>
    <row r="657" spans="1:18" x14ac:dyDescent="0.25">
      <c r="A657" s="6">
        <v>6</v>
      </c>
      <c r="B657" s="4">
        <v>42397.25</v>
      </c>
      <c r="C657" s="2">
        <f>IF([2]Analysis!AG657="Data Error","Data Error",[2]Analysis!AI657*C$1)</f>
        <v>5.5470995104223965E-2</v>
      </c>
      <c r="D657" s="2"/>
      <c r="E657" s="3">
        <f>IF(C657="Data Error","Data Error",INDEX('[2]BAAL Adj Cap'!$CB$65:$CY$72,MONTH($B657),$A657+1))</f>
        <v>4.4999999999999998E-2</v>
      </c>
      <c r="F657" s="3"/>
      <c r="G657" s="31">
        <f t="shared" si="40"/>
        <v>5.794529004895776</v>
      </c>
      <c r="H657" s="31"/>
      <c r="I657" s="23">
        <f t="shared" si="41"/>
        <v>4.4999999999999998E-2</v>
      </c>
      <c r="J657" s="23"/>
      <c r="K657" s="7">
        <f t="shared" si="42"/>
        <v>5.85</v>
      </c>
      <c r="M657" s="20">
        <f>IF(C657="Data Error","Data Error",IF(C657&lt;=K657,0,1-IFERROR(INDEX(BAAL!$C:$D,MATCH(ROUNDUP(C657-K657,0),BAAL!$B:$B,0),MATCH(LEFT(M$2,4),BAAL!$C$2:$D$2,0)),0)))</f>
        <v>0</v>
      </c>
      <c r="N657" s="20"/>
      <c r="O657" s="26"/>
      <c r="P657" s="26"/>
      <c r="Q657" s="6">
        <f t="shared" si="43"/>
        <v>1</v>
      </c>
      <c r="R657" s="20"/>
    </row>
    <row r="658" spans="1:18" x14ac:dyDescent="0.25">
      <c r="A658" s="6">
        <v>7</v>
      </c>
      <c r="B658" s="4">
        <v>42397.291666666664</v>
      </c>
      <c r="C658" s="2">
        <f>IF([2]Analysis!AG658="Data Error","Data Error",[2]Analysis!AI658*C$1)</f>
        <v>0</v>
      </c>
      <c r="D658" s="2"/>
      <c r="E658" s="3">
        <f>IF(C658="Data Error","Data Error",INDEX('[2]BAAL Adj Cap'!$CB$65:$CY$72,MONTH($B658),$A658+1))</f>
        <v>0.28874999999999995</v>
      </c>
      <c r="F658" s="3"/>
      <c r="G658" s="31">
        <f t="shared" si="40"/>
        <v>37.537499999999994</v>
      </c>
      <c r="H658" s="31"/>
      <c r="I658" s="23">
        <f t="shared" si="41"/>
        <v>0.28874999999999995</v>
      </c>
      <c r="J658" s="23"/>
      <c r="K658" s="7">
        <f t="shared" si="42"/>
        <v>28.990000000000009</v>
      </c>
      <c r="M658" s="20">
        <f>IF(C658="Data Error","Data Error",IF(C658&lt;=K658,0,1-IFERROR(INDEX(BAAL!$C:$D,MATCH(ROUNDUP(C658-K658,0),BAAL!$B:$B,0),MATCH(LEFT(M$2,4),BAAL!$C$2:$D$2,0)),0)))</f>
        <v>0</v>
      </c>
      <c r="N658" s="20"/>
      <c r="O658" s="26"/>
      <c r="P658" s="26"/>
      <c r="Q658" s="6">
        <f t="shared" si="43"/>
        <v>1</v>
      </c>
      <c r="R658" s="20"/>
    </row>
    <row r="659" spans="1:18" x14ac:dyDescent="0.25">
      <c r="A659" s="6">
        <v>8</v>
      </c>
      <c r="B659" s="4">
        <v>42397.333333333336</v>
      </c>
      <c r="C659" s="2">
        <f>IF([2]Analysis!AG659="Data Error","Data Error",[2]Analysis!AI659*C$1)</f>
        <v>0</v>
      </c>
      <c r="D659" s="2"/>
      <c r="E659" s="3">
        <f>IF(C659="Data Error","Data Error",INDEX('[2]BAAL Adj Cap'!$CB$65:$CY$72,MONTH($B659),$A659+1))</f>
        <v>0.72</v>
      </c>
      <c r="F659" s="3"/>
      <c r="G659" s="31">
        <f t="shared" si="40"/>
        <v>93.6</v>
      </c>
      <c r="H659" s="31"/>
      <c r="I659" s="23">
        <f t="shared" si="41"/>
        <v>0.72</v>
      </c>
      <c r="J659" s="23"/>
      <c r="K659" s="7">
        <f t="shared" si="42"/>
        <v>28.990000000000009</v>
      </c>
      <c r="M659" s="20">
        <f>IF(C659="Data Error","Data Error",IF(C659&lt;=K659,0,1-IFERROR(INDEX(BAAL!$C:$D,MATCH(ROUNDUP(C659-K659,0),BAAL!$B:$B,0),MATCH(LEFT(M$2,4),BAAL!$C$2:$D$2,0)),0)))</f>
        <v>0</v>
      </c>
      <c r="N659" s="20"/>
      <c r="O659" s="26"/>
      <c r="P659" s="26"/>
      <c r="Q659" s="6">
        <f t="shared" si="43"/>
        <v>1</v>
      </c>
      <c r="R659" s="20"/>
    </row>
    <row r="660" spans="1:18" x14ac:dyDescent="0.25">
      <c r="A660" s="6">
        <v>9</v>
      </c>
      <c r="B660" s="4">
        <v>42397.375</v>
      </c>
      <c r="C660" s="2">
        <f>IF([2]Analysis!AG660="Data Error","Data Error",[2]Analysis!AI660*C$1)</f>
        <v>8.6405915442465187</v>
      </c>
      <c r="D660" s="2"/>
      <c r="E660" s="3">
        <f>IF(C660="Data Error","Data Error",INDEX('[2]BAAL Adj Cap'!$CB$65:$CY$72,MONTH($B660),$A660+1))</f>
        <v>0.97</v>
      </c>
      <c r="F660" s="3"/>
      <c r="G660" s="31">
        <f t="shared" si="40"/>
        <v>117.45940845575348</v>
      </c>
      <c r="H660" s="31"/>
      <c r="I660" s="23">
        <f t="shared" si="41"/>
        <v>0.97</v>
      </c>
      <c r="J660" s="23"/>
      <c r="K660" s="7">
        <f t="shared" si="42"/>
        <v>28.990000000000009</v>
      </c>
      <c r="M660" s="20">
        <f>IF(C660="Data Error","Data Error",IF(C660&lt;=K660,0,1-IFERROR(INDEX(BAAL!$C:$D,MATCH(ROUNDUP(C660-K660,0),BAAL!$B:$B,0),MATCH(LEFT(M$2,4),BAAL!$C$2:$D$2,0)),0)))</f>
        <v>0</v>
      </c>
      <c r="N660" s="20"/>
      <c r="O660" s="26"/>
      <c r="P660" s="26"/>
      <c r="Q660" s="6">
        <f t="shared" si="43"/>
        <v>1</v>
      </c>
      <c r="R660" s="20"/>
    </row>
    <row r="661" spans="1:18" x14ac:dyDescent="0.25">
      <c r="A661" s="6">
        <v>10</v>
      </c>
      <c r="B661" s="4">
        <v>42397.416666666664</v>
      </c>
      <c r="C661" s="2">
        <f>IF([2]Analysis!AG661="Data Error","Data Error",[2]Analysis!AI661*C$1)</f>
        <v>8.4830672318013267</v>
      </c>
      <c r="D661" s="2"/>
      <c r="E661" s="3">
        <f>IF(C661="Data Error","Data Error",INDEX('[2]BAAL Adj Cap'!$CB$65:$CY$72,MONTH($B661),$A661+1))</f>
        <v>0.91374999999999995</v>
      </c>
      <c r="F661" s="3"/>
      <c r="G661" s="31">
        <f t="shared" si="40"/>
        <v>110.30443276819867</v>
      </c>
      <c r="H661" s="31"/>
      <c r="I661" s="23">
        <f t="shared" si="41"/>
        <v>0.91374999999999995</v>
      </c>
      <c r="J661" s="23"/>
      <c r="K661" s="7">
        <f t="shared" si="42"/>
        <v>28.990000000000009</v>
      </c>
      <c r="M661" s="20">
        <f>IF(C661="Data Error","Data Error",IF(C661&lt;=K661,0,1-IFERROR(INDEX(BAAL!$C:$D,MATCH(ROUNDUP(C661-K661,0),BAAL!$B:$B,0),MATCH(LEFT(M$2,4),BAAL!$C$2:$D$2,0)),0)))</f>
        <v>0</v>
      </c>
      <c r="N661" s="20"/>
      <c r="O661" s="26"/>
      <c r="P661" s="26"/>
      <c r="Q661" s="6">
        <f t="shared" si="43"/>
        <v>1</v>
      </c>
      <c r="R661" s="20"/>
    </row>
    <row r="662" spans="1:18" x14ac:dyDescent="0.25">
      <c r="A662" s="6">
        <v>11</v>
      </c>
      <c r="B662" s="4">
        <v>42397.458333333336</v>
      </c>
      <c r="C662" s="2">
        <f>IF([2]Analysis!AG662="Data Error","Data Error",[2]Analysis!AI662*C$1)</f>
        <v>2.6281062106032196</v>
      </c>
      <c r="D662" s="2"/>
      <c r="E662" s="3">
        <f>IF(C662="Data Error","Data Error",INDEX('[2]BAAL Adj Cap'!$CB$65:$CY$72,MONTH($B662),$A662+1))</f>
        <v>0.84250000000000003</v>
      </c>
      <c r="F662" s="3"/>
      <c r="G662" s="31">
        <f t="shared" si="40"/>
        <v>106.89689378939678</v>
      </c>
      <c r="H662" s="31"/>
      <c r="I662" s="23">
        <f t="shared" si="41"/>
        <v>0.84250000000000003</v>
      </c>
      <c r="J662" s="23"/>
      <c r="K662" s="7">
        <f t="shared" si="42"/>
        <v>28.990000000000009</v>
      </c>
      <c r="M662" s="20">
        <f>IF(C662="Data Error","Data Error",IF(C662&lt;=K662,0,1-IFERROR(INDEX(BAAL!$C:$D,MATCH(ROUNDUP(C662-K662,0),BAAL!$B:$B,0),MATCH(LEFT(M$2,4),BAAL!$C$2:$D$2,0)),0)))</f>
        <v>0</v>
      </c>
      <c r="N662" s="20"/>
      <c r="O662" s="26"/>
      <c r="P662" s="26"/>
      <c r="Q662" s="6">
        <f t="shared" si="43"/>
        <v>1</v>
      </c>
      <c r="R662" s="20"/>
    </row>
    <row r="663" spans="1:18" x14ac:dyDescent="0.25">
      <c r="A663" s="6">
        <v>12</v>
      </c>
      <c r="B663" s="4">
        <v>42397.5</v>
      </c>
      <c r="C663" s="2">
        <f>IF([2]Analysis!AG663="Data Error","Data Error",[2]Analysis!AI663*C$1)</f>
        <v>5.9180543308008176</v>
      </c>
      <c r="D663" s="2"/>
      <c r="E663" s="3">
        <f>IF(C663="Data Error","Data Error",INDEX('[2]BAAL Adj Cap'!$CB$65:$CY$72,MONTH($B663),$A663+1))</f>
        <v>0.89124999999999999</v>
      </c>
      <c r="F663" s="3"/>
      <c r="G663" s="31">
        <f t="shared" si="40"/>
        <v>109.94444566919918</v>
      </c>
      <c r="H663" s="31"/>
      <c r="I663" s="23">
        <f t="shared" si="41"/>
        <v>0.89124999999999999</v>
      </c>
      <c r="J663" s="23"/>
      <c r="K663" s="7">
        <f t="shared" si="42"/>
        <v>28.990000000000009</v>
      </c>
      <c r="M663" s="20">
        <f>IF(C663="Data Error","Data Error",IF(C663&lt;=K663,0,1-IFERROR(INDEX(BAAL!$C:$D,MATCH(ROUNDUP(C663-K663,0),BAAL!$B:$B,0),MATCH(LEFT(M$2,4),BAAL!$C$2:$D$2,0)),0)))</f>
        <v>0</v>
      </c>
      <c r="N663" s="20"/>
      <c r="O663" s="26"/>
      <c r="P663" s="26"/>
      <c r="Q663" s="6">
        <f t="shared" si="43"/>
        <v>1</v>
      </c>
      <c r="R663" s="20"/>
    </row>
    <row r="664" spans="1:18" x14ac:dyDescent="0.25">
      <c r="A664" s="6">
        <v>13</v>
      </c>
      <c r="B664" s="4">
        <v>42397.541666666664</v>
      </c>
      <c r="C664" s="2">
        <f>IF([2]Analysis!AG664="Data Error","Data Error",[2]Analysis!AI664*C$1)</f>
        <v>3.6231320295996401</v>
      </c>
      <c r="D664" s="2"/>
      <c r="E664" s="3">
        <f>IF(C664="Data Error","Data Error",INDEX('[2]BAAL Adj Cap'!$CB$65:$CY$72,MONTH($B664),$A664+1))</f>
        <v>0.96</v>
      </c>
      <c r="F664" s="3"/>
      <c r="G664" s="31">
        <f t="shared" si="40"/>
        <v>121.17686797040035</v>
      </c>
      <c r="H664" s="31"/>
      <c r="I664" s="23">
        <f t="shared" si="41"/>
        <v>0.96</v>
      </c>
      <c r="J664" s="23"/>
      <c r="K664" s="7">
        <f t="shared" si="42"/>
        <v>28.990000000000009</v>
      </c>
      <c r="M664" s="20">
        <f>IF(C664="Data Error","Data Error",IF(C664&lt;=K664,0,1-IFERROR(INDEX(BAAL!$C:$D,MATCH(ROUNDUP(C664-K664,0),BAAL!$B:$B,0),MATCH(LEFT(M$2,4),BAAL!$C$2:$D$2,0)),0)))</f>
        <v>0</v>
      </c>
      <c r="N664" s="20"/>
      <c r="O664" s="26"/>
      <c r="P664" s="26"/>
      <c r="Q664" s="6">
        <f t="shared" si="43"/>
        <v>1</v>
      </c>
      <c r="R664" s="20"/>
    </row>
    <row r="665" spans="1:18" x14ac:dyDescent="0.25">
      <c r="A665" s="6">
        <v>14</v>
      </c>
      <c r="B665" s="4">
        <v>42397.583333333336</v>
      </c>
      <c r="C665" s="2">
        <f>IF([2]Analysis!AG665="Data Error","Data Error",[2]Analysis!AI665*C$1)</f>
        <v>3.896795818768787</v>
      </c>
      <c r="D665" s="2"/>
      <c r="E665" s="3">
        <f>IF(C665="Data Error","Data Error",INDEX('[2]BAAL Adj Cap'!$CB$65:$CY$72,MONTH($B665),$A665+1))</f>
        <v>0.91625000000000001</v>
      </c>
      <c r="F665" s="3"/>
      <c r="G665" s="31">
        <f t="shared" si="40"/>
        <v>115.21570418123122</v>
      </c>
      <c r="H665" s="31"/>
      <c r="I665" s="23">
        <f t="shared" si="41"/>
        <v>0.91625000000000001</v>
      </c>
      <c r="J665" s="23"/>
      <c r="K665" s="7">
        <f t="shared" si="42"/>
        <v>28.990000000000009</v>
      </c>
      <c r="M665" s="20">
        <f>IF(C665="Data Error","Data Error",IF(C665&lt;=K665,0,1-IFERROR(INDEX(BAAL!$C:$D,MATCH(ROUNDUP(C665-K665,0),BAAL!$B:$B,0),MATCH(LEFT(M$2,4),BAAL!$C$2:$D$2,0)),0)))</f>
        <v>0</v>
      </c>
      <c r="N665" s="20"/>
      <c r="O665" s="26"/>
      <c r="P665" s="26"/>
      <c r="Q665" s="6">
        <f t="shared" si="43"/>
        <v>1</v>
      </c>
      <c r="R665" s="20"/>
    </row>
    <row r="666" spans="1:18" x14ac:dyDescent="0.25">
      <c r="A666" s="6">
        <v>15</v>
      </c>
      <c r="B666" s="4">
        <v>42397.625</v>
      </c>
      <c r="C666" s="2">
        <f>IF([2]Analysis!AG666="Data Error","Data Error",[2]Analysis!AI666*C$1)</f>
        <v>16.160944157048625</v>
      </c>
      <c r="D666" s="2"/>
      <c r="E666" s="3">
        <f>IF(C666="Data Error","Data Error",INDEX('[2]BAAL Adj Cap'!$CB$65:$CY$72,MONTH($B666),$A666+1))</f>
        <v>0.75875000000000004</v>
      </c>
      <c r="F666" s="3"/>
      <c r="G666" s="31">
        <f t="shared" si="40"/>
        <v>82.47655584295137</v>
      </c>
      <c r="H666" s="31"/>
      <c r="I666" s="23">
        <f t="shared" si="41"/>
        <v>0.75875000000000004</v>
      </c>
      <c r="J666" s="23"/>
      <c r="K666" s="7">
        <f t="shared" si="42"/>
        <v>28.990000000000009</v>
      </c>
      <c r="M666" s="20">
        <f>IF(C666="Data Error","Data Error",IF(C666&lt;=K666,0,1-IFERROR(INDEX(BAAL!$C:$D,MATCH(ROUNDUP(C666-K666,0),BAAL!$B:$B,0),MATCH(LEFT(M$2,4),BAAL!$C$2:$D$2,0)),0)))</f>
        <v>0</v>
      </c>
      <c r="N666" s="20"/>
      <c r="O666" s="26"/>
      <c r="P666" s="26"/>
      <c r="Q666" s="6">
        <f t="shared" si="43"/>
        <v>1</v>
      </c>
      <c r="R666" s="20"/>
    </row>
    <row r="667" spans="1:18" x14ac:dyDescent="0.25">
      <c r="A667" s="6">
        <v>16</v>
      </c>
      <c r="B667" s="4">
        <v>42397.666666666664</v>
      </c>
      <c r="C667" s="2">
        <f>IF([2]Analysis!AG667="Data Error","Data Error",[2]Analysis!AI667*C$1)</f>
        <v>12.777661585318631</v>
      </c>
      <c r="D667" s="2"/>
      <c r="E667" s="3">
        <f>IF(C667="Data Error","Data Error",INDEX('[2]BAAL Adj Cap'!$CB$65:$CY$72,MONTH($B667),$A667+1))</f>
        <v>0.35499999999999998</v>
      </c>
      <c r="F667" s="3"/>
      <c r="G667" s="31">
        <f t="shared" si="40"/>
        <v>33.372338414681366</v>
      </c>
      <c r="H667" s="31"/>
      <c r="I667" s="23">
        <f t="shared" si="41"/>
        <v>0.35499999999999998</v>
      </c>
      <c r="J667" s="23"/>
      <c r="K667" s="7">
        <f t="shared" si="42"/>
        <v>28.990000000000009</v>
      </c>
      <c r="M667" s="20">
        <f>IF(C667="Data Error","Data Error",IF(C667&lt;=K667,0,1-IFERROR(INDEX(BAAL!$C:$D,MATCH(ROUNDUP(C667-K667,0),BAAL!$B:$B,0),MATCH(LEFT(M$2,4),BAAL!$C$2:$D$2,0)),0)))</f>
        <v>0</v>
      </c>
      <c r="N667" s="20"/>
      <c r="O667" s="26"/>
      <c r="P667" s="26"/>
      <c r="Q667" s="6">
        <f t="shared" si="43"/>
        <v>1</v>
      </c>
      <c r="R667" s="20"/>
    </row>
    <row r="668" spans="1:18" x14ac:dyDescent="0.25">
      <c r="A668" s="6">
        <v>17</v>
      </c>
      <c r="B668" s="4">
        <v>42397.708333333336</v>
      </c>
      <c r="C668" s="2">
        <f>IF([2]Analysis!AG668="Data Error","Data Error",[2]Analysis!AI668*C$1)</f>
        <v>7.8</v>
      </c>
      <c r="D668" s="2"/>
      <c r="E668" s="3">
        <f>IF(C668="Data Error","Data Error",INDEX('[2]BAAL Adj Cap'!$CB$65:$CY$72,MONTH($B668),$A668+1))</f>
        <v>0.06</v>
      </c>
      <c r="F668" s="3"/>
      <c r="G668" s="31">
        <f t="shared" si="40"/>
        <v>0</v>
      </c>
      <c r="H668" s="31"/>
      <c r="I668" s="23">
        <f t="shared" si="41"/>
        <v>0.06</v>
      </c>
      <c r="J668" s="23"/>
      <c r="K668" s="7">
        <f t="shared" si="42"/>
        <v>7.8</v>
      </c>
      <c r="M668" s="20">
        <f>IF(C668="Data Error","Data Error",IF(C668&lt;=K668,0,1-IFERROR(INDEX(BAAL!$C:$D,MATCH(ROUNDUP(C668-K668,0),BAAL!$B:$B,0),MATCH(LEFT(M$2,4),BAAL!$C$2:$D$2,0)),0)))</f>
        <v>0</v>
      </c>
      <c r="N668" s="20"/>
      <c r="O668" s="26"/>
      <c r="P668" s="26"/>
      <c r="Q668" s="6">
        <f t="shared" si="43"/>
        <v>1</v>
      </c>
      <c r="R668" s="20"/>
    </row>
    <row r="669" spans="1:18" x14ac:dyDescent="0.25">
      <c r="A669" s="6">
        <v>18</v>
      </c>
      <c r="B669" s="4">
        <v>42397.75</v>
      </c>
      <c r="C669" s="2">
        <f>IF([2]Analysis!AG669="Data Error","Data Error",[2]Analysis!AI669*C$1)</f>
        <v>0</v>
      </c>
      <c r="D669" s="2"/>
      <c r="E669" s="3">
        <f>IF(C669="Data Error","Data Error",INDEX('[2]BAAL Adj Cap'!$CB$65:$CY$72,MONTH($B669),$A669+1))</f>
        <v>0</v>
      </c>
      <c r="F669" s="3"/>
      <c r="G669" s="31">
        <f t="shared" si="40"/>
        <v>0</v>
      </c>
      <c r="H669" s="31"/>
      <c r="I669" s="23">
        <f t="shared" si="41"/>
        <v>0</v>
      </c>
      <c r="J669" s="23"/>
      <c r="K669" s="7">
        <f t="shared" si="42"/>
        <v>0</v>
      </c>
      <c r="M669" s="20">
        <f>IF(C669="Data Error","Data Error",IF(C669&lt;=K669,0,1-IFERROR(INDEX(BAAL!$C:$D,MATCH(ROUNDUP(C669-K669,0),BAAL!$B:$B,0),MATCH(LEFT(M$2,4),BAAL!$C$2:$D$2,0)),0)))</f>
        <v>0</v>
      </c>
      <c r="N669" s="20"/>
      <c r="O669" s="26"/>
      <c r="P669" s="26"/>
      <c r="Q669" s="6">
        <f t="shared" si="43"/>
        <v>1</v>
      </c>
      <c r="R669" s="20"/>
    </row>
    <row r="670" spans="1:18" x14ac:dyDescent="0.25">
      <c r="A670" s="6">
        <v>19</v>
      </c>
      <c r="B670" s="4">
        <v>42397.791666666664</v>
      </c>
      <c r="C670" s="2">
        <f>IF([2]Analysis!AG670="Data Error","Data Error",[2]Analysis!AI670*C$1)</f>
        <v>0</v>
      </c>
      <c r="D670" s="2"/>
      <c r="E670" s="3">
        <f>IF(C670="Data Error","Data Error",INDEX('[2]BAAL Adj Cap'!$CB$65:$CY$72,MONTH($B670),$A670+1))</f>
        <v>0</v>
      </c>
      <c r="F670" s="3"/>
      <c r="G670" s="31">
        <f t="shared" si="40"/>
        <v>0</v>
      </c>
      <c r="H670" s="31"/>
      <c r="I670" s="23">
        <f t="shared" si="41"/>
        <v>0</v>
      </c>
      <c r="J670" s="23"/>
      <c r="K670" s="7">
        <f t="shared" si="42"/>
        <v>0</v>
      </c>
      <c r="M670" s="20">
        <f>IF(C670="Data Error","Data Error",IF(C670&lt;=K670,0,1-IFERROR(INDEX(BAAL!$C:$D,MATCH(ROUNDUP(C670-K670,0),BAAL!$B:$B,0),MATCH(LEFT(M$2,4),BAAL!$C$2:$D$2,0)),0)))</f>
        <v>0</v>
      </c>
      <c r="N670" s="20"/>
      <c r="O670" s="26"/>
      <c r="P670" s="26"/>
      <c r="Q670" s="6">
        <f t="shared" si="43"/>
        <v>1</v>
      </c>
      <c r="R670" s="20"/>
    </row>
    <row r="671" spans="1:18" x14ac:dyDescent="0.25">
      <c r="A671" s="6">
        <v>20</v>
      </c>
      <c r="B671" s="4">
        <v>42397.833333333336</v>
      </c>
      <c r="C671" s="2">
        <f>IF([2]Analysis!AG671="Data Error","Data Error",[2]Analysis!AI671*C$1)</f>
        <v>0</v>
      </c>
      <c r="D671" s="2"/>
      <c r="E671" s="3">
        <f>IF(C671="Data Error","Data Error",INDEX('[2]BAAL Adj Cap'!$CB$65:$CY$72,MONTH($B671),$A671+1))</f>
        <v>0</v>
      </c>
      <c r="F671" s="3"/>
      <c r="G671" s="31">
        <f t="shared" si="40"/>
        <v>0</v>
      </c>
      <c r="H671" s="31"/>
      <c r="I671" s="23">
        <f t="shared" si="41"/>
        <v>0</v>
      </c>
      <c r="J671" s="23"/>
      <c r="K671" s="7">
        <f t="shared" si="42"/>
        <v>0</v>
      </c>
      <c r="M671" s="20">
        <f>IF(C671="Data Error","Data Error",IF(C671&lt;=K671,0,1-IFERROR(INDEX(BAAL!$C:$D,MATCH(ROUNDUP(C671-K671,0),BAAL!$B:$B,0),MATCH(LEFT(M$2,4),BAAL!$C$2:$D$2,0)),0)))</f>
        <v>0</v>
      </c>
      <c r="N671" s="20"/>
      <c r="O671" s="26"/>
      <c r="P671" s="26"/>
      <c r="Q671" s="6">
        <f t="shared" si="43"/>
        <v>1</v>
      </c>
      <c r="R671" s="20"/>
    </row>
    <row r="672" spans="1:18" x14ac:dyDescent="0.25">
      <c r="A672" s="6">
        <v>21</v>
      </c>
      <c r="B672" s="4">
        <v>42397.875</v>
      </c>
      <c r="C672" s="2">
        <f>IF([2]Analysis!AG672="Data Error","Data Error",[2]Analysis!AI672*C$1)</f>
        <v>0</v>
      </c>
      <c r="D672" s="2"/>
      <c r="E672" s="3">
        <f>IF(C672="Data Error","Data Error",INDEX('[2]BAAL Adj Cap'!$CB$65:$CY$72,MONTH($B672),$A672+1))</f>
        <v>0</v>
      </c>
      <c r="F672" s="3"/>
      <c r="G672" s="31">
        <f t="shared" si="40"/>
        <v>0</v>
      </c>
      <c r="H672" s="31"/>
      <c r="I672" s="23">
        <f t="shared" si="41"/>
        <v>0</v>
      </c>
      <c r="J672" s="23"/>
      <c r="K672" s="7">
        <f t="shared" si="42"/>
        <v>0</v>
      </c>
      <c r="M672" s="20">
        <f>IF(C672="Data Error","Data Error",IF(C672&lt;=K672,0,1-IFERROR(INDEX(BAAL!$C:$D,MATCH(ROUNDUP(C672-K672,0),BAAL!$B:$B,0),MATCH(LEFT(M$2,4),BAAL!$C$2:$D$2,0)),0)))</f>
        <v>0</v>
      </c>
      <c r="N672" s="20"/>
      <c r="O672" s="26"/>
      <c r="P672" s="26"/>
      <c r="Q672" s="6">
        <f t="shared" si="43"/>
        <v>1</v>
      </c>
      <c r="R672" s="20"/>
    </row>
    <row r="673" spans="1:18" x14ac:dyDescent="0.25">
      <c r="A673" s="6">
        <v>22</v>
      </c>
      <c r="B673" s="4">
        <v>42397.916666666664</v>
      </c>
      <c r="C673" s="2">
        <f>IF([2]Analysis!AG673="Data Error","Data Error",[2]Analysis!AI673*C$1)</f>
        <v>0</v>
      </c>
      <c r="D673" s="2"/>
      <c r="E673" s="3">
        <f>IF(C673="Data Error","Data Error",INDEX('[2]BAAL Adj Cap'!$CB$65:$CY$72,MONTH($B673),$A673+1))</f>
        <v>0</v>
      </c>
      <c r="F673" s="3"/>
      <c r="G673" s="31">
        <f t="shared" si="40"/>
        <v>0</v>
      </c>
      <c r="H673" s="31"/>
      <c r="I673" s="23">
        <f t="shared" si="41"/>
        <v>0</v>
      </c>
      <c r="J673" s="23"/>
      <c r="K673" s="7">
        <f t="shared" si="42"/>
        <v>0</v>
      </c>
      <c r="M673" s="20">
        <f>IF(C673="Data Error","Data Error",IF(C673&lt;=K673,0,1-IFERROR(INDEX(BAAL!$C:$D,MATCH(ROUNDUP(C673-K673,0),BAAL!$B:$B,0),MATCH(LEFT(M$2,4),BAAL!$C$2:$D$2,0)),0)))</f>
        <v>0</v>
      </c>
      <c r="N673" s="20"/>
      <c r="O673" s="26"/>
      <c r="P673" s="26"/>
      <c r="Q673" s="6">
        <f t="shared" si="43"/>
        <v>1</v>
      </c>
      <c r="R673" s="20"/>
    </row>
    <row r="674" spans="1:18" x14ac:dyDescent="0.25">
      <c r="A674" s="6">
        <v>23</v>
      </c>
      <c r="B674" s="4">
        <v>42397.958333333336</v>
      </c>
      <c r="C674" s="2">
        <f>IF([2]Analysis!AG674="Data Error","Data Error",[2]Analysis!AI674*C$1)</f>
        <v>0</v>
      </c>
      <c r="D674" s="2"/>
      <c r="E674" s="3">
        <f>IF(C674="Data Error","Data Error",INDEX('[2]BAAL Adj Cap'!$CB$65:$CY$72,MONTH($B674),$A674+1))</f>
        <v>0</v>
      </c>
      <c r="F674" s="3"/>
      <c r="G674" s="31">
        <f t="shared" si="40"/>
        <v>0</v>
      </c>
      <c r="H674" s="31"/>
      <c r="I674" s="23">
        <f t="shared" si="41"/>
        <v>0</v>
      </c>
      <c r="J674" s="23"/>
      <c r="K674" s="7">
        <f t="shared" si="42"/>
        <v>0</v>
      </c>
      <c r="M674" s="20">
        <f>IF(C674="Data Error","Data Error",IF(C674&lt;=K674,0,1-IFERROR(INDEX(BAAL!$C:$D,MATCH(ROUNDUP(C674-K674,0),BAAL!$B:$B,0),MATCH(LEFT(M$2,4),BAAL!$C$2:$D$2,0)),0)))</f>
        <v>0</v>
      </c>
      <c r="N674" s="20"/>
      <c r="O674" s="26"/>
      <c r="P674" s="26"/>
      <c r="Q674" s="6">
        <f t="shared" si="43"/>
        <v>1</v>
      </c>
      <c r="R674" s="20"/>
    </row>
    <row r="675" spans="1:18" x14ac:dyDescent="0.25">
      <c r="A675" s="6">
        <v>0</v>
      </c>
      <c r="B675" s="1">
        <v>42398</v>
      </c>
      <c r="C675" s="2">
        <f>IF([2]Analysis!AG675="Data Error","Data Error",[2]Analysis!AI675*C$1)</f>
        <v>0</v>
      </c>
      <c r="D675" s="2"/>
      <c r="E675" s="3">
        <f>IF(C675="Data Error","Data Error",INDEX('[2]BAAL Adj Cap'!$CB$65:$CY$72,MONTH($B675),$A675+1))</f>
        <v>0</v>
      </c>
      <c r="F675" s="3"/>
      <c r="G675" s="31">
        <f t="shared" si="40"/>
        <v>0</v>
      </c>
      <c r="H675" s="31"/>
      <c r="I675" s="23">
        <f t="shared" si="41"/>
        <v>0</v>
      </c>
      <c r="J675" s="23"/>
      <c r="K675" s="7">
        <f t="shared" si="42"/>
        <v>0</v>
      </c>
      <c r="M675" s="20">
        <f>IF(C675="Data Error","Data Error",IF(C675&lt;=K675,0,1-IFERROR(INDEX(BAAL!$C:$D,MATCH(ROUNDUP(C675-K675,0),BAAL!$B:$B,0),MATCH(LEFT(M$2,4),BAAL!$C$2:$D$2,0)),0)))</f>
        <v>0</v>
      </c>
      <c r="N675" s="20"/>
      <c r="O675" s="26"/>
      <c r="P675" s="26"/>
      <c r="Q675" s="6">
        <f t="shared" si="43"/>
        <v>1</v>
      </c>
      <c r="R675" s="20"/>
    </row>
    <row r="676" spans="1:18" x14ac:dyDescent="0.25">
      <c r="A676" s="6">
        <v>1</v>
      </c>
      <c r="B676" s="4">
        <v>42398.041666666664</v>
      </c>
      <c r="C676" s="2">
        <f>IF([2]Analysis!AG676="Data Error","Data Error",[2]Analysis!AI676*C$1)</f>
        <v>0</v>
      </c>
      <c r="D676" s="2"/>
      <c r="E676" s="3">
        <f>IF(C676="Data Error","Data Error",INDEX('[2]BAAL Adj Cap'!$CB$65:$CY$72,MONTH($B676),$A676+1))</f>
        <v>0</v>
      </c>
      <c r="F676" s="3"/>
      <c r="G676" s="31">
        <f t="shared" si="40"/>
        <v>0</v>
      </c>
      <c r="H676" s="31"/>
      <c r="I676" s="23">
        <f t="shared" si="41"/>
        <v>0</v>
      </c>
      <c r="J676" s="23"/>
      <c r="K676" s="7">
        <f t="shared" si="42"/>
        <v>0</v>
      </c>
      <c r="M676" s="20">
        <f>IF(C676="Data Error","Data Error",IF(C676&lt;=K676,0,1-IFERROR(INDEX(BAAL!$C:$D,MATCH(ROUNDUP(C676-K676,0),BAAL!$B:$B,0),MATCH(LEFT(M$2,4),BAAL!$C$2:$D$2,0)),0)))</f>
        <v>0</v>
      </c>
      <c r="N676" s="20"/>
      <c r="O676" s="26"/>
      <c r="P676" s="26"/>
      <c r="Q676" s="6">
        <f t="shared" si="43"/>
        <v>1</v>
      </c>
      <c r="R676" s="20"/>
    </row>
    <row r="677" spans="1:18" x14ac:dyDescent="0.25">
      <c r="A677" s="6">
        <v>2</v>
      </c>
      <c r="B677" s="4">
        <v>42398.083333333336</v>
      </c>
      <c r="C677" s="2">
        <f>IF([2]Analysis!AG677="Data Error","Data Error",[2]Analysis!AI677*C$1)</f>
        <v>0</v>
      </c>
      <c r="D677" s="2"/>
      <c r="E677" s="3">
        <f>IF(C677="Data Error","Data Error",INDEX('[2]BAAL Adj Cap'!$CB$65:$CY$72,MONTH($B677),$A677+1))</f>
        <v>0</v>
      </c>
      <c r="F677" s="3"/>
      <c r="G677" s="31">
        <f t="shared" si="40"/>
        <v>0</v>
      </c>
      <c r="H677" s="31"/>
      <c r="I677" s="23">
        <f t="shared" si="41"/>
        <v>0</v>
      </c>
      <c r="J677" s="23"/>
      <c r="K677" s="7">
        <f t="shared" si="42"/>
        <v>0</v>
      </c>
      <c r="M677" s="20">
        <f>IF(C677="Data Error","Data Error",IF(C677&lt;=K677,0,1-IFERROR(INDEX(BAAL!$C:$D,MATCH(ROUNDUP(C677-K677,0),BAAL!$B:$B,0),MATCH(LEFT(M$2,4),BAAL!$C$2:$D$2,0)),0)))</f>
        <v>0</v>
      </c>
      <c r="N677" s="20"/>
      <c r="O677" s="26"/>
      <c r="P677" s="26"/>
      <c r="Q677" s="6">
        <f t="shared" si="43"/>
        <v>1</v>
      </c>
      <c r="R677" s="20"/>
    </row>
    <row r="678" spans="1:18" x14ac:dyDescent="0.25">
      <c r="A678" s="6">
        <v>3</v>
      </c>
      <c r="B678" s="4">
        <v>42398.125</v>
      </c>
      <c r="C678" s="2">
        <f>IF([2]Analysis!AG678="Data Error","Data Error",[2]Analysis!AI678*C$1)</f>
        <v>0</v>
      </c>
      <c r="D678" s="2"/>
      <c r="E678" s="3">
        <f>IF(C678="Data Error","Data Error",INDEX('[2]BAAL Adj Cap'!$CB$65:$CY$72,MONTH($B678),$A678+1))</f>
        <v>0</v>
      </c>
      <c r="F678" s="3"/>
      <c r="G678" s="31">
        <f t="shared" si="40"/>
        <v>0</v>
      </c>
      <c r="H678" s="31"/>
      <c r="I678" s="23">
        <f t="shared" si="41"/>
        <v>0</v>
      </c>
      <c r="J678" s="23"/>
      <c r="K678" s="7">
        <f t="shared" si="42"/>
        <v>0</v>
      </c>
      <c r="M678" s="20">
        <f>IF(C678="Data Error","Data Error",IF(C678&lt;=K678,0,1-IFERROR(INDEX(BAAL!$C:$D,MATCH(ROUNDUP(C678-K678,0),BAAL!$B:$B,0),MATCH(LEFT(M$2,4),BAAL!$C$2:$D$2,0)),0)))</f>
        <v>0</v>
      </c>
      <c r="N678" s="20"/>
      <c r="O678" s="26"/>
      <c r="P678" s="26"/>
      <c r="Q678" s="6">
        <f t="shared" si="43"/>
        <v>1</v>
      </c>
      <c r="R678" s="20"/>
    </row>
    <row r="679" spans="1:18" x14ac:dyDescent="0.25">
      <c r="A679" s="6">
        <v>4</v>
      </c>
      <c r="B679" s="4">
        <v>42398.166666666664</v>
      </c>
      <c r="C679" s="2">
        <f>IF([2]Analysis!AG679="Data Error","Data Error",[2]Analysis!AI679*C$1)</f>
        <v>0</v>
      </c>
      <c r="D679" s="2"/>
      <c r="E679" s="3">
        <f>IF(C679="Data Error","Data Error",INDEX('[2]BAAL Adj Cap'!$CB$65:$CY$72,MONTH($B679),$A679+1))</f>
        <v>0</v>
      </c>
      <c r="F679" s="3"/>
      <c r="G679" s="31">
        <f t="shared" si="40"/>
        <v>0</v>
      </c>
      <c r="H679" s="31"/>
      <c r="I679" s="23">
        <f t="shared" si="41"/>
        <v>0</v>
      </c>
      <c r="J679" s="23"/>
      <c r="K679" s="7">
        <f t="shared" si="42"/>
        <v>0</v>
      </c>
      <c r="M679" s="20">
        <f>IF(C679="Data Error","Data Error",IF(C679&lt;=K679,0,1-IFERROR(INDEX(BAAL!$C:$D,MATCH(ROUNDUP(C679-K679,0),BAAL!$B:$B,0),MATCH(LEFT(M$2,4),BAAL!$C$2:$D$2,0)),0)))</f>
        <v>0</v>
      </c>
      <c r="N679" s="20"/>
      <c r="O679" s="26"/>
      <c r="P679" s="26"/>
      <c r="Q679" s="6">
        <f t="shared" si="43"/>
        <v>1</v>
      </c>
      <c r="R679" s="20"/>
    </row>
    <row r="680" spans="1:18" x14ac:dyDescent="0.25">
      <c r="A680" s="6">
        <v>5</v>
      </c>
      <c r="B680" s="4">
        <v>42398.208333333336</v>
      </c>
      <c r="C680" s="2">
        <f>IF([2]Analysis!AG680="Data Error","Data Error",[2]Analysis!AI680*C$1)</f>
        <v>0</v>
      </c>
      <c r="D680" s="2"/>
      <c r="E680" s="3">
        <f>IF(C680="Data Error","Data Error",INDEX('[2]BAAL Adj Cap'!$CB$65:$CY$72,MONTH($B680),$A680+1))</f>
        <v>0</v>
      </c>
      <c r="F680" s="3"/>
      <c r="G680" s="31">
        <f t="shared" si="40"/>
        <v>0</v>
      </c>
      <c r="H680" s="31"/>
      <c r="I680" s="23">
        <f t="shared" si="41"/>
        <v>0</v>
      </c>
      <c r="J680" s="23"/>
      <c r="K680" s="7">
        <f t="shared" si="42"/>
        <v>0</v>
      </c>
      <c r="M680" s="20">
        <f>IF(C680="Data Error","Data Error",IF(C680&lt;=K680,0,1-IFERROR(INDEX(BAAL!$C:$D,MATCH(ROUNDUP(C680-K680,0),BAAL!$B:$B,0),MATCH(LEFT(M$2,4),BAAL!$C$2:$D$2,0)),0)))</f>
        <v>0</v>
      </c>
      <c r="N680" s="20"/>
      <c r="O680" s="26"/>
      <c r="P680" s="26"/>
      <c r="Q680" s="6">
        <f t="shared" si="43"/>
        <v>1</v>
      </c>
      <c r="R680" s="20"/>
    </row>
    <row r="681" spans="1:18" x14ac:dyDescent="0.25">
      <c r="A681" s="6">
        <v>6</v>
      </c>
      <c r="B681" s="4">
        <v>42398.25</v>
      </c>
      <c r="C681" s="2">
        <f>IF([2]Analysis!AG681="Data Error","Data Error",[2]Analysis!AI681*C$1)</f>
        <v>5.5470995104223965E-2</v>
      </c>
      <c r="D681" s="2"/>
      <c r="E681" s="3">
        <f>IF(C681="Data Error","Data Error",INDEX('[2]BAAL Adj Cap'!$CB$65:$CY$72,MONTH($B681),$A681+1))</f>
        <v>4.4999999999999998E-2</v>
      </c>
      <c r="F681" s="3"/>
      <c r="G681" s="31">
        <f t="shared" si="40"/>
        <v>5.794529004895776</v>
      </c>
      <c r="H681" s="31"/>
      <c r="I681" s="23">
        <f t="shared" si="41"/>
        <v>4.4999999999999998E-2</v>
      </c>
      <c r="J681" s="23"/>
      <c r="K681" s="7">
        <f t="shared" si="42"/>
        <v>5.85</v>
      </c>
      <c r="M681" s="20">
        <f>IF(C681="Data Error","Data Error",IF(C681&lt;=K681,0,1-IFERROR(INDEX(BAAL!$C:$D,MATCH(ROUNDUP(C681-K681,0),BAAL!$B:$B,0),MATCH(LEFT(M$2,4),BAAL!$C$2:$D$2,0)),0)))</f>
        <v>0</v>
      </c>
      <c r="N681" s="20"/>
      <c r="O681" s="26"/>
      <c r="P681" s="26"/>
      <c r="Q681" s="6">
        <f t="shared" si="43"/>
        <v>1</v>
      </c>
      <c r="R681" s="20"/>
    </row>
    <row r="682" spans="1:18" x14ac:dyDescent="0.25">
      <c r="A682" s="6">
        <v>7</v>
      </c>
      <c r="B682" s="4">
        <v>42398.291666666664</v>
      </c>
      <c r="C682" s="2">
        <f>IF([2]Analysis!AG682="Data Error","Data Error",[2]Analysis!AI682*C$1)</f>
        <v>0.19869097755416507</v>
      </c>
      <c r="D682" s="2"/>
      <c r="E682" s="3">
        <f>IF(C682="Data Error","Data Error",INDEX('[2]BAAL Adj Cap'!$CB$65:$CY$72,MONTH($B682),$A682+1))</f>
        <v>0.28874999999999995</v>
      </c>
      <c r="F682" s="3"/>
      <c r="G682" s="31">
        <f t="shared" si="40"/>
        <v>37.33880902244583</v>
      </c>
      <c r="H682" s="31"/>
      <c r="I682" s="23">
        <f t="shared" si="41"/>
        <v>0.28874999999999995</v>
      </c>
      <c r="J682" s="23"/>
      <c r="K682" s="7">
        <f t="shared" si="42"/>
        <v>28.990000000000009</v>
      </c>
      <c r="M682" s="20">
        <f>IF(C682="Data Error","Data Error",IF(C682&lt;=K682,0,1-IFERROR(INDEX(BAAL!$C:$D,MATCH(ROUNDUP(C682-K682,0),BAAL!$B:$B,0),MATCH(LEFT(M$2,4),BAAL!$C$2:$D$2,0)),0)))</f>
        <v>0</v>
      </c>
      <c r="N682" s="20"/>
      <c r="O682" s="26"/>
      <c r="P682" s="26"/>
      <c r="Q682" s="6">
        <f t="shared" si="43"/>
        <v>1</v>
      </c>
      <c r="R682" s="20"/>
    </row>
    <row r="683" spans="1:18" x14ac:dyDescent="0.25">
      <c r="A683" s="6">
        <v>8</v>
      </c>
      <c r="B683" s="4">
        <v>42398.333333333336</v>
      </c>
      <c r="C683" s="2">
        <f>IF([2]Analysis!AG683="Data Error","Data Error",[2]Analysis!AI683*C$1)</f>
        <v>0</v>
      </c>
      <c r="D683" s="2"/>
      <c r="E683" s="3">
        <f>IF(C683="Data Error","Data Error",INDEX('[2]BAAL Adj Cap'!$CB$65:$CY$72,MONTH($B683),$A683+1))</f>
        <v>0.72</v>
      </c>
      <c r="F683" s="3"/>
      <c r="G683" s="31">
        <f t="shared" si="40"/>
        <v>93.6</v>
      </c>
      <c r="H683" s="31"/>
      <c r="I683" s="23">
        <f t="shared" si="41"/>
        <v>0.72</v>
      </c>
      <c r="J683" s="23"/>
      <c r="K683" s="7">
        <f t="shared" si="42"/>
        <v>28.990000000000009</v>
      </c>
      <c r="M683" s="20">
        <f>IF(C683="Data Error","Data Error",IF(C683&lt;=K683,0,1-IFERROR(INDEX(BAAL!$C:$D,MATCH(ROUNDUP(C683-K683,0),BAAL!$B:$B,0),MATCH(LEFT(M$2,4),BAAL!$C$2:$D$2,0)),0)))</f>
        <v>0</v>
      </c>
      <c r="N683" s="20"/>
      <c r="O683" s="26"/>
      <c r="P683" s="26"/>
      <c r="Q683" s="6">
        <f t="shared" si="43"/>
        <v>1</v>
      </c>
      <c r="R683" s="20"/>
    </row>
    <row r="684" spans="1:18" x14ac:dyDescent="0.25">
      <c r="A684" s="6">
        <v>9</v>
      </c>
      <c r="B684" s="4">
        <v>42398.375</v>
      </c>
      <c r="C684" s="2">
        <f>IF([2]Analysis!AG684="Data Error","Data Error",[2]Analysis!AI684*C$1)</f>
        <v>24.218520519471642</v>
      </c>
      <c r="D684" s="2"/>
      <c r="E684" s="3">
        <f>IF(C684="Data Error","Data Error",INDEX('[2]BAAL Adj Cap'!$CB$65:$CY$72,MONTH($B684),$A684+1))</f>
        <v>0.97</v>
      </c>
      <c r="F684" s="3"/>
      <c r="G684" s="31">
        <f t="shared" si="40"/>
        <v>101.88147948052836</v>
      </c>
      <c r="H684" s="31"/>
      <c r="I684" s="23">
        <f t="shared" si="41"/>
        <v>0.97</v>
      </c>
      <c r="J684" s="23"/>
      <c r="K684" s="7">
        <f t="shared" si="42"/>
        <v>28.990000000000009</v>
      </c>
      <c r="M684" s="20">
        <f>IF(C684="Data Error","Data Error",IF(C684&lt;=K684,0,1-IFERROR(INDEX(BAAL!$C:$D,MATCH(ROUNDUP(C684-K684,0),BAAL!$B:$B,0),MATCH(LEFT(M$2,4),BAAL!$C$2:$D$2,0)),0)))</f>
        <v>0</v>
      </c>
      <c r="N684" s="20"/>
      <c r="O684" s="26"/>
      <c r="P684" s="26"/>
      <c r="Q684" s="6">
        <f t="shared" si="43"/>
        <v>1</v>
      </c>
      <c r="R684" s="20"/>
    </row>
    <row r="685" spans="1:18" x14ac:dyDescent="0.25">
      <c r="A685" s="6">
        <v>10</v>
      </c>
      <c r="B685" s="4">
        <v>42398.416666666664</v>
      </c>
      <c r="C685" s="2">
        <f>IF([2]Analysis!AG685="Data Error","Data Error",[2]Analysis!AI685*C$1)</f>
        <v>21.220383081727729</v>
      </c>
      <c r="D685" s="2"/>
      <c r="E685" s="3">
        <f>IF(C685="Data Error","Data Error",INDEX('[2]BAAL Adj Cap'!$CB$65:$CY$72,MONTH($B685),$A685+1))</f>
        <v>0.91374999999999995</v>
      </c>
      <c r="F685" s="3"/>
      <c r="G685" s="31">
        <f t="shared" si="40"/>
        <v>97.567116918272262</v>
      </c>
      <c r="H685" s="31"/>
      <c r="I685" s="23">
        <f t="shared" si="41"/>
        <v>0.91374999999999995</v>
      </c>
      <c r="J685" s="23"/>
      <c r="K685" s="7">
        <f t="shared" si="42"/>
        <v>28.990000000000009</v>
      </c>
      <c r="M685" s="20">
        <f>IF(C685="Data Error","Data Error",IF(C685&lt;=K685,0,1-IFERROR(INDEX(BAAL!$C:$D,MATCH(ROUNDUP(C685-K685,0),BAAL!$B:$B,0),MATCH(LEFT(M$2,4),BAAL!$C$2:$D$2,0)),0)))</f>
        <v>0</v>
      </c>
      <c r="N685" s="20"/>
      <c r="O685" s="26"/>
      <c r="P685" s="26"/>
      <c r="Q685" s="6">
        <f t="shared" si="43"/>
        <v>1</v>
      </c>
      <c r="R685" s="20"/>
    </row>
    <row r="686" spans="1:18" x14ac:dyDescent="0.25">
      <c r="A686" s="6">
        <v>11</v>
      </c>
      <c r="B686" s="4">
        <v>42398.458333333336</v>
      </c>
      <c r="C686" s="2">
        <f>IF([2]Analysis!AG686="Data Error","Data Error",[2]Analysis!AI686*C$1)</f>
        <v>29.008758678046568</v>
      </c>
      <c r="D686" s="2"/>
      <c r="E686" s="3">
        <f>IF(C686="Data Error","Data Error",INDEX('[2]BAAL Adj Cap'!$CB$65:$CY$72,MONTH($B686),$A686+1))</f>
        <v>0.84250000000000003</v>
      </c>
      <c r="F686" s="3"/>
      <c r="G686" s="31">
        <f t="shared" si="40"/>
        <v>80.51624132195343</v>
      </c>
      <c r="H686" s="31"/>
      <c r="I686" s="23">
        <f t="shared" si="41"/>
        <v>0.84250000000000003</v>
      </c>
      <c r="J686" s="23"/>
      <c r="K686" s="7">
        <f t="shared" si="42"/>
        <v>28.990000000000009</v>
      </c>
      <c r="M686" s="20">
        <f>IF(C686="Data Error","Data Error",IF(C686&lt;=K686,0,1-IFERROR(INDEX(BAAL!$C:$D,MATCH(ROUNDUP(C686-K686,0),BAAL!$B:$B,0),MATCH(LEFT(M$2,4),BAAL!$C$2:$D$2,0)),0)))</f>
        <v>0</v>
      </c>
      <c r="N686" s="20"/>
      <c r="O686" s="26"/>
      <c r="P686" s="26"/>
      <c r="Q686" s="6">
        <f t="shared" si="43"/>
        <v>1</v>
      </c>
      <c r="R686" s="20"/>
    </row>
    <row r="687" spans="1:18" x14ac:dyDescent="0.25">
      <c r="A687" s="6">
        <v>12</v>
      </c>
      <c r="B687" s="4">
        <v>42398.5</v>
      </c>
      <c r="C687" s="2">
        <f>IF([2]Analysis!AG687="Data Error","Data Error",[2]Analysis!AI687*C$1)</f>
        <v>19.790143472763628</v>
      </c>
      <c r="D687" s="2"/>
      <c r="E687" s="3">
        <f>IF(C687="Data Error","Data Error",INDEX('[2]BAAL Adj Cap'!$CB$65:$CY$72,MONTH($B687),$A687+1))</f>
        <v>0.89124999999999999</v>
      </c>
      <c r="F687" s="3"/>
      <c r="G687" s="31">
        <f t="shared" si="40"/>
        <v>96.072356527236366</v>
      </c>
      <c r="H687" s="31"/>
      <c r="I687" s="23">
        <f t="shared" si="41"/>
        <v>0.89124999999999999</v>
      </c>
      <c r="J687" s="23"/>
      <c r="K687" s="7">
        <f t="shared" si="42"/>
        <v>28.990000000000009</v>
      </c>
      <c r="M687" s="20">
        <f>IF(C687="Data Error","Data Error",IF(C687&lt;=K687,0,1-IFERROR(INDEX(BAAL!$C:$D,MATCH(ROUNDUP(C687-K687,0),BAAL!$B:$B,0),MATCH(LEFT(M$2,4),BAAL!$C$2:$D$2,0)),0)))</f>
        <v>0</v>
      </c>
      <c r="N687" s="20"/>
      <c r="O687" s="26"/>
      <c r="P687" s="26"/>
      <c r="Q687" s="6">
        <f t="shared" si="43"/>
        <v>1</v>
      </c>
      <c r="R687" s="20"/>
    </row>
    <row r="688" spans="1:18" x14ac:dyDescent="0.25">
      <c r="A688" s="6">
        <v>13</v>
      </c>
      <c r="B688" s="4">
        <v>42398.541666666664</v>
      </c>
      <c r="C688" s="2">
        <f>IF([2]Analysis!AG688="Data Error","Data Error",[2]Analysis!AI688*C$1)</f>
        <v>23.327468226622113</v>
      </c>
      <c r="D688" s="2"/>
      <c r="E688" s="3">
        <f>IF(C688="Data Error","Data Error",INDEX('[2]BAAL Adj Cap'!$CB$65:$CY$72,MONTH($B688),$A688+1))</f>
        <v>0.96</v>
      </c>
      <c r="F688" s="3"/>
      <c r="G688" s="31">
        <f t="shared" si="40"/>
        <v>101.47253177337788</v>
      </c>
      <c r="H688" s="31"/>
      <c r="I688" s="23">
        <f t="shared" si="41"/>
        <v>0.96</v>
      </c>
      <c r="J688" s="23"/>
      <c r="K688" s="7">
        <f t="shared" si="42"/>
        <v>28.990000000000009</v>
      </c>
      <c r="M688" s="20">
        <f>IF(C688="Data Error","Data Error",IF(C688&lt;=K688,0,1-IFERROR(INDEX(BAAL!$C:$D,MATCH(ROUNDUP(C688-K688,0),BAAL!$B:$B,0),MATCH(LEFT(M$2,4),BAAL!$C$2:$D$2,0)),0)))</f>
        <v>0</v>
      </c>
      <c r="N688" s="20"/>
      <c r="O688" s="26"/>
      <c r="P688" s="26"/>
      <c r="Q688" s="6">
        <f t="shared" si="43"/>
        <v>1</v>
      </c>
      <c r="R688" s="20"/>
    </row>
    <row r="689" spans="1:18" x14ac:dyDescent="0.25">
      <c r="A689" s="6">
        <v>14</v>
      </c>
      <c r="B689" s="4">
        <v>42398.583333333336</v>
      </c>
      <c r="C689" s="2">
        <f>IF([2]Analysis!AG689="Data Error","Data Error",[2]Analysis!AI689*C$1)</f>
        <v>60.837479269551245</v>
      </c>
      <c r="D689" s="2"/>
      <c r="E689" s="3">
        <f>IF(C689="Data Error","Data Error",INDEX('[2]BAAL Adj Cap'!$CB$65:$CY$72,MONTH($B689),$A689+1))</f>
        <v>0.91625000000000001</v>
      </c>
      <c r="F689" s="3"/>
      <c r="G689" s="31">
        <f t="shared" si="40"/>
        <v>58.275020730448752</v>
      </c>
      <c r="H689" s="31"/>
      <c r="I689" s="23">
        <f t="shared" si="41"/>
        <v>0.91625000000000001</v>
      </c>
      <c r="J689" s="23"/>
      <c r="K689" s="7">
        <f t="shared" si="42"/>
        <v>28.990000000000009</v>
      </c>
      <c r="M689" s="20">
        <f>IF(C689="Data Error","Data Error",IF(C689&lt;=K689,0,1-IFERROR(INDEX(BAAL!$C:$D,MATCH(ROUNDUP(C689-K689,0),BAAL!$B:$B,0),MATCH(LEFT(M$2,4),BAAL!$C$2:$D$2,0)),0)))</f>
        <v>6.0000000000000053E-3</v>
      </c>
      <c r="N689" s="20"/>
      <c r="O689" s="26"/>
      <c r="P689" s="26"/>
      <c r="Q689" s="6">
        <f t="shared" si="43"/>
        <v>1</v>
      </c>
      <c r="R689" s="20"/>
    </row>
    <row r="690" spans="1:18" x14ac:dyDescent="0.25">
      <c r="A690" s="6">
        <v>15</v>
      </c>
      <c r="B690" s="4">
        <v>42398.625</v>
      </c>
      <c r="C690" s="2">
        <f>IF([2]Analysis!AG690="Data Error","Data Error",[2]Analysis!AI690*C$1)</f>
        <v>24.975494044887437</v>
      </c>
      <c r="D690" s="2"/>
      <c r="E690" s="3">
        <f>IF(C690="Data Error","Data Error",INDEX('[2]BAAL Adj Cap'!$CB$65:$CY$72,MONTH($B690),$A690+1))</f>
        <v>0.75875000000000004</v>
      </c>
      <c r="F690" s="3"/>
      <c r="G690" s="31">
        <f t="shared" si="40"/>
        <v>73.662005955112562</v>
      </c>
      <c r="H690" s="31"/>
      <c r="I690" s="23">
        <f t="shared" si="41"/>
        <v>0.75875000000000004</v>
      </c>
      <c r="J690" s="23"/>
      <c r="K690" s="7">
        <f t="shared" si="42"/>
        <v>28.990000000000009</v>
      </c>
      <c r="M690" s="20">
        <f>IF(C690="Data Error","Data Error",IF(C690&lt;=K690,0,1-IFERROR(INDEX(BAAL!$C:$D,MATCH(ROUNDUP(C690-K690,0),BAAL!$B:$B,0),MATCH(LEFT(M$2,4),BAAL!$C$2:$D$2,0)),0)))</f>
        <v>0</v>
      </c>
      <c r="N690" s="20"/>
      <c r="O690" s="26"/>
      <c r="P690" s="26"/>
      <c r="Q690" s="6">
        <f t="shared" si="43"/>
        <v>1</v>
      </c>
      <c r="R690" s="20"/>
    </row>
    <row r="691" spans="1:18" x14ac:dyDescent="0.25">
      <c r="A691" s="6">
        <v>16</v>
      </c>
      <c r="B691" s="4">
        <v>42398.666666666664</v>
      </c>
      <c r="C691" s="2">
        <f>IF([2]Analysis!AG691="Data Error","Data Error",[2]Analysis!AI691*C$1)</f>
        <v>5.2249682432883775</v>
      </c>
      <c r="D691" s="2"/>
      <c r="E691" s="3">
        <f>IF(C691="Data Error","Data Error",INDEX('[2]BAAL Adj Cap'!$CB$65:$CY$72,MONTH($B691),$A691+1))</f>
        <v>0.35499999999999998</v>
      </c>
      <c r="F691" s="3"/>
      <c r="G691" s="31">
        <f t="shared" si="40"/>
        <v>40.925031756711618</v>
      </c>
      <c r="H691" s="31"/>
      <c r="I691" s="23">
        <f t="shared" si="41"/>
        <v>0.35499999999999998</v>
      </c>
      <c r="J691" s="23"/>
      <c r="K691" s="7">
        <f t="shared" si="42"/>
        <v>28.990000000000009</v>
      </c>
      <c r="M691" s="20">
        <f>IF(C691="Data Error","Data Error",IF(C691&lt;=K691,0,1-IFERROR(INDEX(BAAL!$C:$D,MATCH(ROUNDUP(C691-K691,0),BAAL!$B:$B,0),MATCH(LEFT(M$2,4),BAAL!$C$2:$D$2,0)),0)))</f>
        <v>0</v>
      </c>
      <c r="N691" s="20"/>
      <c r="O691" s="26"/>
      <c r="P691" s="26"/>
      <c r="Q691" s="6">
        <f t="shared" si="43"/>
        <v>1</v>
      </c>
      <c r="R691" s="20"/>
    </row>
    <row r="692" spans="1:18" x14ac:dyDescent="0.25">
      <c r="A692" s="6">
        <v>17</v>
      </c>
      <c r="B692" s="4">
        <v>42398.708333333336</v>
      </c>
      <c r="C692" s="2">
        <f>IF([2]Analysis!AG692="Data Error","Data Error",[2]Analysis!AI692*C$1)</f>
        <v>3.3128068247767644</v>
      </c>
      <c r="D692" s="2"/>
      <c r="E692" s="3">
        <f>IF(C692="Data Error","Data Error",INDEX('[2]BAAL Adj Cap'!$CB$65:$CY$72,MONTH($B692),$A692+1))</f>
        <v>0.06</v>
      </c>
      <c r="F692" s="3"/>
      <c r="G692" s="31">
        <f t="shared" si="40"/>
        <v>4.4871931752232355</v>
      </c>
      <c r="H692" s="31"/>
      <c r="I692" s="23">
        <f t="shared" si="41"/>
        <v>0.06</v>
      </c>
      <c r="J692" s="23"/>
      <c r="K692" s="7">
        <f t="shared" si="42"/>
        <v>7.8</v>
      </c>
      <c r="M692" s="20">
        <f>IF(C692="Data Error","Data Error",IF(C692&lt;=K692,0,1-IFERROR(INDEX(BAAL!$C:$D,MATCH(ROUNDUP(C692-K692,0),BAAL!$B:$B,0),MATCH(LEFT(M$2,4),BAAL!$C$2:$D$2,0)),0)))</f>
        <v>0</v>
      </c>
      <c r="N692" s="20"/>
      <c r="O692" s="26"/>
      <c r="P692" s="26"/>
      <c r="Q692" s="6">
        <f t="shared" si="43"/>
        <v>1</v>
      </c>
      <c r="R692" s="20"/>
    </row>
    <row r="693" spans="1:18" x14ac:dyDescent="0.25">
      <c r="A693" s="6">
        <v>18</v>
      </c>
      <c r="B693" s="4">
        <v>42398.75</v>
      </c>
      <c r="C693" s="2">
        <f>IF([2]Analysis!AG693="Data Error","Data Error",[2]Analysis!AI693*C$1)</f>
        <v>0</v>
      </c>
      <c r="D693" s="2"/>
      <c r="E693" s="3">
        <f>IF(C693="Data Error","Data Error",INDEX('[2]BAAL Adj Cap'!$CB$65:$CY$72,MONTH($B693),$A693+1))</f>
        <v>0</v>
      </c>
      <c r="F693" s="3"/>
      <c r="G693" s="31">
        <f t="shared" si="40"/>
        <v>0</v>
      </c>
      <c r="H693" s="31"/>
      <c r="I693" s="23">
        <f t="shared" si="41"/>
        <v>0</v>
      </c>
      <c r="J693" s="23"/>
      <c r="K693" s="7">
        <f t="shared" si="42"/>
        <v>0</v>
      </c>
      <c r="M693" s="20">
        <f>IF(C693="Data Error","Data Error",IF(C693&lt;=K693,0,1-IFERROR(INDEX(BAAL!$C:$D,MATCH(ROUNDUP(C693-K693,0),BAAL!$B:$B,0),MATCH(LEFT(M$2,4),BAAL!$C$2:$D$2,0)),0)))</f>
        <v>0</v>
      </c>
      <c r="N693" s="20"/>
      <c r="O693" s="26"/>
      <c r="P693" s="26"/>
      <c r="Q693" s="6">
        <f t="shared" si="43"/>
        <v>1</v>
      </c>
      <c r="R693" s="20"/>
    </row>
    <row r="694" spans="1:18" x14ac:dyDescent="0.25">
      <c r="A694" s="6">
        <v>19</v>
      </c>
      <c r="B694" s="4">
        <v>42398.791666666664</v>
      </c>
      <c r="C694" s="2">
        <f>IF([2]Analysis!AG694="Data Error","Data Error",[2]Analysis!AI694*C$1)</f>
        <v>0</v>
      </c>
      <c r="D694" s="2"/>
      <c r="E694" s="3">
        <f>IF(C694="Data Error","Data Error",INDEX('[2]BAAL Adj Cap'!$CB$65:$CY$72,MONTH($B694),$A694+1))</f>
        <v>0</v>
      </c>
      <c r="F694" s="3"/>
      <c r="G694" s="31">
        <f t="shared" si="40"/>
        <v>0</v>
      </c>
      <c r="H694" s="31"/>
      <c r="I694" s="23">
        <f t="shared" si="41"/>
        <v>0</v>
      </c>
      <c r="J694" s="23"/>
      <c r="K694" s="7">
        <f t="shared" si="42"/>
        <v>0</v>
      </c>
      <c r="M694" s="20">
        <f>IF(C694="Data Error","Data Error",IF(C694&lt;=K694,0,1-IFERROR(INDEX(BAAL!$C:$D,MATCH(ROUNDUP(C694-K694,0),BAAL!$B:$B,0),MATCH(LEFT(M$2,4),BAAL!$C$2:$D$2,0)),0)))</f>
        <v>0</v>
      </c>
      <c r="N694" s="20"/>
      <c r="O694" s="26"/>
      <c r="P694" s="26"/>
      <c r="Q694" s="6">
        <f t="shared" si="43"/>
        <v>1</v>
      </c>
      <c r="R694" s="20"/>
    </row>
    <row r="695" spans="1:18" x14ac:dyDescent="0.25">
      <c r="A695" s="6">
        <v>20</v>
      </c>
      <c r="B695" s="4">
        <v>42398.833333333336</v>
      </c>
      <c r="C695" s="2">
        <f>IF([2]Analysis!AG695="Data Error","Data Error",[2]Analysis!AI695*C$1)</f>
        <v>0</v>
      </c>
      <c r="D695" s="2"/>
      <c r="E695" s="3">
        <f>IF(C695="Data Error","Data Error",INDEX('[2]BAAL Adj Cap'!$CB$65:$CY$72,MONTH($B695),$A695+1))</f>
        <v>0</v>
      </c>
      <c r="F695" s="3"/>
      <c r="G695" s="31">
        <f t="shared" si="40"/>
        <v>0</v>
      </c>
      <c r="H695" s="31"/>
      <c r="I695" s="23">
        <f t="shared" si="41"/>
        <v>0</v>
      </c>
      <c r="J695" s="23"/>
      <c r="K695" s="7">
        <f t="shared" si="42"/>
        <v>0</v>
      </c>
      <c r="M695" s="20">
        <f>IF(C695="Data Error","Data Error",IF(C695&lt;=K695,0,1-IFERROR(INDEX(BAAL!$C:$D,MATCH(ROUNDUP(C695-K695,0),BAAL!$B:$B,0),MATCH(LEFT(M$2,4),BAAL!$C$2:$D$2,0)),0)))</f>
        <v>0</v>
      </c>
      <c r="N695" s="20"/>
      <c r="O695" s="26"/>
      <c r="P695" s="26"/>
      <c r="Q695" s="6">
        <f t="shared" si="43"/>
        <v>1</v>
      </c>
      <c r="R695" s="20"/>
    </row>
    <row r="696" spans="1:18" x14ac:dyDescent="0.25">
      <c r="A696" s="6">
        <v>21</v>
      </c>
      <c r="B696" s="4">
        <v>42398.875</v>
      </c>
      <c r="C696" s="2">
        <f>IF([2]Analysis!AG696="Data Error","Data Error",[2]Analysis!AI696*C$1)</f>
        <v>0</v>
      </c>
      <c r="D696" s="2"/>
      <c r="E696" s="3">
        <f>IF(C696="Data Error","Data Error",INDEX('[2]BAAL Adj Cap'!$CB$65:$CY$72,MONTH($B696),$A696+1))</f>
        <v>0</v>
      </c>
      <c r="F696" s="3"/>
      <c r="G696" s="31">
        <f t="shared" si="40"/>
        <v>0</v>
      </c>
      <c r="H696" s="31"/>
      <c r="I696" s="23">
        <f t="shared" si="41"/>
        <v>0</v>
      </c>
      <c r="J696" s="23"/>
      <c r="K696" s="7">
        <f t="shared" si="42"/>
        <v>0</v>
      </c>
      <c r="M696" s="20">
        <f>IF(C696="Data Error","Data Error",IF(C696&lt;=K696,0,1-IFERROR(INDEX(BAAL!$C:$D,MATCH(ROUNDUP(C696-K696,0),BAAL!$B:$B,0),MATCH(LEFT(M$2,4),BAAL!$C$2:$D$2,0)),0)))</f>
        <v>0</v>
      </c>
      <c r="N696" s="20"/>
      <c r="O696" s="26"/>
      <c r="P696" s="26"/>
      <c r="Q696" s="6">
        <f t="shared" si="43"/>
        <v>1</v>
      </c>
      <c r="R696" s="20"/>
    </row>
    <row r="697" spans="1:18" x14ac:dyDescent="0.25">
      <c r="A697" s="6">
        <v>22</v>
      </c>
      <c r="B697" s="4">
        <v>42398.916666666664</v>
      </c>
      <c r="C697" s="2">
        <f>IF([2]Analysis!AG697="Data Error","Data Error",[2]Analysis!AI697*C$1)</f>
        <v>0</v>
      </c>
      <c r="D697" s="2"/>
      <c r="E697" s="3">
        <f>IF(C697="Data Error","Data Error",INDEX('[2]BAAL Adj Cap'!$CB$65:$CY$72,MONTH($B697),$A697+1))</f>
        <v>0</v>
      </c>
      <c r="F697" s="3"/>
      <c r="G697" s="31">
        <f t="shared" si="40"/>
        <v>0</v>
      </c>
      <c r="H697" s="31"/>
      <c r="I697" s="23">
        <f t="shared" si="41"/>
        <v>0</v>
      </c>
      <c r="J697" s="23"/>
      <c r="K697" s="7">
        <f t="shared" si="42"/>
        <v>0</v>
      </c>
      <c r="M697" s="20">
        <f>IF(C697="Data Error","Data Error",IF(C697&lt;=K697,0,1-IFERROR(INDEX(BAAL!$C:$D,MATCH(ROUNDUP(C697-K697,0),BAAL!$B:$B,0),MATCH(LEFT(M$2,4),BAAL!$C$2:$D$2,0)),0)))</f>
        <v>0</v>
      </c>
      <c r="N697" s="20"/>
      <c r="O697" s="26"/>
      <c r="P697" s="26"/>
      <c r="Q697" s="6">
        <f t="shared" si="43"/>
        <v>1</v>
      </c>
      <c r="R697" s="20"/>
    </row>
    <row r="698" spans="1:18" x14ac:dyDescent="0.25">
      <c r="A698" s="6">
        <v>23</v>
      </c>
      <c r="B698" s="4">
        <v>42398.958333333336</v>
      </c>
      <c r="C698" s="2">
        <f>IF([2]Analysis!AG698="Data Error","Data Error",[2]Analysis!AI698*C$1)</f>
        <v>0</v>
      </c>
      <c r="D698" s="2"/>
      <c r="E698" s="3">
        <f>IF(C698="Data Error","Data Error",INDEX('[2]BAAL Adj Cap'!$CB$65:$CY$72,MONTH($B698),$A698+1))</f>
        <v>0</v>
      </c>
      <c r="F698" s="3"/>
      <c r="G698" s="31">
        <f t="shared" si="40"/>
        <v>0</v>
      </c>
      <c r="H698" s="31"/>
      <c r="I698" s="23">
        <f t="shared" si="41"/>
        <v>0</v>
      </c>
      <c r="J698" s="23"/>
      <c r="K698" s="7">
        <f t="shared" si="42"/>
        <v>0</v>
      </c>
      <c r="M698" s="20">
        <f>IF(C698="Data Error","Data Error",IF(C698&lt;=K698,0,1-IFERROR(INDEX(BAAL!$C:$D,MATCH(ROUNDUP(C698-K698,0),BAAL!$B:$B,0),MATCH(LEFT(M$2,4),BAAL!$C$2:$D$2,0)),0)))</f>
        <v>0</v>
      </c>
      <c r="N698" s="20"/>
      <c r="O698" s="26"/>
      <c r="P698" s="26"/>
      <c r="Q698" s="6">
        <f t="shared" si="43"/>
        <v>1</v>
      </c>
      <c r="R698" s="20"/>
    </row>
    <row r="699" spans="1:18" x14ac:dyDescent="0.25">
      <c r="A699" s="6">
        <v>0</v>
      </c>
      <c r="B699" s="1">
        <v>42399</v>
      </c>
      <c r="C699" s="2">
        <f>IF([2]Analysis!AG699="Data Error","Data Error",[2]Analysis!AI699*C$1)</f>
        <v>0</v>
      </c>
      <c r="D699" s="2"/>
      <c r="E699" s="3">
        <f>IF(C699="Data Error","Data Error",INDEX('[2]BAAL Adj Cap'!$CB$65:$CY$72,MONTH($B699),$A699+1))</f>
        <v>0</v>
      </c>
      <c r="F699" s="3"/>
      <c r="G699" s="31">
        <f t="shared" si="40"/>
        <v>0</v>
      </c>
      <c r="H699" s="31"/>
      <c r="I699" s="23">
        <f t="shared" si="41"/>
        <v>0</v>
      </c>
      <c r="J699" s="23"/>
      <c r="K699" s="7">
        <f t="shared" si="42"/>
        <v>0</v>
      </c>
      <c r="M699" s="20">
        <f>IF(C699="Data Error","Data Error",IF(C699&lt;=K699,0,1-IFERROR(INDEX(BAAL!$C:$D,MATCH(ROUNDUP(C699-K699,0),BAAL!$B:$B,0),MATCH(LEFT(M$2,4),BAAL!$C$2:$D$2,0)),0)))</f>
        <v>0</v>
      </c>
      <c r="N699" s="20"/>
      <c r="O699" s="26"/>
      <c r="P699" s="26"/>
      <c r="Q699" s="6">
        <f t="shared" si="43"/>
        <v>1</v>
      </c>
      <c r="R699" s="20"/>
    </row>
    <row r="700" spans="1:18" x14ac:dyDescent="0.25">
      <c r="A700" s="6">
        <v>1</v>
      </c>
      <c r="B700" s="4">
        <v>42399.041666666664</v>
      </c>
      <c r="C700" s="2">
        <f>IF([2]Analysis!AG700="Data Error","Data Error",[2]Analysis!AI700*C$1)</f>
        <v>0</v>
      </c>
      <c r="D700" s="2"/>
      <c r="E700" s="3">
        <f>IF(C700="Data Error","Data Error",INDEX('[2]BAAL Adj Cap'!$CB$65:$CY$72,MONTH($B700),$A700+1))</f>
        <v>0</v>
      </c>
      <c r="F700" s="3"/>
      <c r="G700" s="31">
        <f t="shared" si="40"/>
        <v>0</v>
      </c>
      <c r="H700" s="31"/>
      <c r="I700" s="23">
        <f t="shared" si="41"/>
        <v>0</v>
      </c>
      <c r="J700" s="23"/>
      <c r="K700" s="7">
        <f t="shared" si="42"/>
        <v>0</v>
      </c>
      <c r="M700" s="20">
        <f>IF(C700="Data Error","Data Error",IF(C700&lt;=K700,0,1-IFERROR(INDEX(BAAL!$C:$D,MATCH(ROUNDUP(C700-K700,0),BAAL!$B:$B,0),MATCH(LEFT(M$2,4),BAAL!$C$2:$D$2,0)),0)))</f>
        <v>0</v>
      </c>
      <c r="N700" s="20"/>
      <c r="O700" s="26"/>
      <c r="P700" s="26"/>
      <c r="Q700" s="6">
        <f t="shared" si="43"/>
        <v>1</v>
      </c>
      <c r="R700" s="20"/>
    </row>
    <row r="701" spans="1:18" x14ac:dyDescent="0.25">
      <c r="A701" s="6">
        <v>2</v>
      </c>
      <c r="B701" s="4">
        <v>42399.083333333336</v>
      </c>
      <c r="C701" s="2">
        <f>IF([2]Analysis!AG701="Data Error","Data Error",[2]Analysis!AI701*C$1)</f>
        <v>0</v>
      </c>
      <c r="D701" s="2"/>
      <c r="E701" s="3">
        <f>IF(C701="Data Error","Data Error",INDEX('[2]BAAL Adj Cap'!$CB$65:$CY$72,MONTH($B701),$A701+1))</f>
        <v>0</v>
      </c>
      <c r="F701" s="3"/>
      <c r="G701" s="31">
        <f t="shared" si="40"/>
        <v>0</v>
      </c>
      <c r="H701" s="31"/>
      <c r="I701" s="23">
        <f t="shared" si="41"/>
        <v>0</v>
      </c>
      <c r="J701" s="23"/>
      <c r="K701" s="7">
        <f t="shared" si="42"/>
        <v>0</v>
      </c>
      <c r="M701" s="20">
        <f>IF(C701="Data Error","Data Error",IF(C701&lt;=K701,0,1-IFERROR(INDEX(BAAL!$C:$D,MATCH(ROUNDUP(C701-K701,0),BAAL!$B:$B,0),MATCH(LEFT(M$2,4),BAAL!$C$2:$D$2,0)),0)))</f>
        <v>0</v>
      </c>
      <c r="N701" s="20"/>
      <c r="O701" s="26"/>
      <c r="P701" s="26"/>
      <c r="Q701" s="6">
        <f t="shared" si="43"/>
        <v>1</v>
      </c>
      <c r="R701" s="20"/>
    </row>
    <row r="702" spans="1:18" x14ac:dyDescent="0.25">
      <c r="A702" s="6">
        <v>3</v>
      </c>
      <c r="B702" s="4">
        <v>42399.125</v>
      </c>
      <c r="C702" s="2">
        <f>IF([2]Analysis!AG702="Data Error","Data Error",[2]Analysis!AI702*C$1)</f>
        <v>0</v>
      </c>
      <c r="D702" s="2"/>
      <c r="E702" s="3">
        <f>IF(C702="Data Error","Data Error",INDEX('[2]BAAL Adj Cap'!$CB$65:$CY$72,MONTH($B702),$A702+1))</f>
        <v>0</v>
      </c>
      <c r="F702" s="3"/>
      <c r="G702" s="31">
        <f t="shared" si="40"/>
        <v>0</v>
      </c>
      <c r="H702" s="31"/>
      <c r="I702" s="23">
        <f t="shared" si="41"/>
        <v>0</v>
      </c>
      <c r="J702" s="23"/>
      <c r="K702" s="7">
        <f t="shared" si="42"/>
        <v>0</v>
      </c>
      <c r="M702" s="20">
        <f>IF(C702="Data Error","Data Error",IF(C702&lt;=K702,0,1-IFERROR(INDEX(BAAL!$C:$D,MATCH(ROUNDUP(C702-K702,0),BAAL!$B:$B,0),MATCH(LEFT(M$2,4),BAAL!$C$2:$D$2,0)),0)))</f>
        <v>0</v>
      </c>
      <c r="N702" s="20"/>
      <c r="O702" s="26"/>
      <c r="P702" s="26"/>
      <c r="Q702" s="6">
        <f t="shared" si="43"/>
        <v>1</v>
      </c>
      <c r="R702" s="20"/>
    </row>
    <row r="703" spans="1:18" x14ac:dyDescent="0.25">
      <c r="A703" s="6">
        <v>4</v>
      </c>
      <c r="B703" s="4">
        <v>42399.166666666664</v>
      </c>
      <c r="C703" s="2">
        <f>IF([2]Analysis!AG703="Data Error","Data Error",[2]Analysis!AI703*C$1)</f>
        <v>0</v>
      </c>
      <c r="D703" s="2"/>
      <c r="E703" s="3">
        <f>IF(C703="Data Error","Data Error",INDEX('[2]BAAL Adj Cap'!$CB$65:$CY$72,MONTH($B703),$A703+1))</f>
        <v>0</v>
      </c>
      <c r="F703" s="3"/>
      <c r="G703" s="31">
        <f t="shared" si="40"/>
        <v>0</v>
      </c>
      <c r="H703" s="31"/>
      <c r="I703" s="23">
        <f t="shared" si="41"/>
        <v>0</v>
      </c>
      <c r="J703" s="23"/>
      <c r="K703" s="7">
        <f t="shared" si="42"/>
        <v>0</v>
      </c>
      <c r="M703" s="20">
        <f>IF(C703="Data Error","Data Error",IF(C703&lt;=K703,0,1-IFERROR(INDEX(BAAL!$C:$D,MATCH(ROUNDUP(C703-K703,0),BAAL!$B:$B,0),MATCH(LEFT(M$2,4),BAAL!$C$2:$D$2,0)),0)))</f>
        <v>0</v>
      </c>
      <c r="N703" s="20"/>
      <c r="O703" s="26"/>
      <c r="P703" s="26"/>
      <c r="Q703" s="6">
        <f t="shared" si="43"/>
        <v>1</v>
      </c>
      <c r="R703" s="20"/>
    </row>
    <row r="704" spans="1:18" x14ac:dyDescent="0.25">
      <c r="A704" s="6">
        <v>5</v>
      </c>
      <c r="B704" s="4">
        <v>42399.208333333336</v>
      </c>
      <c r="C704" s="2">
        <f>IF([2]Analysis!AG704="Data Error","Data Error",[2]Analysis!AI704*C$1)</f>
        <v>0</v>
      </c>
      <c r="D704" s="2"/>
      <c r="E704" s="3">
        <f>IF(C704="Data Error","Data Error",INDEX('[2]BAAL Adj Cap'!$CB$65:$CY$72,MONTH($B704),$A704+1))</f>
        <v>0</v>
      </c>
      <c r="F704" s="3"/>
      <c r="G704" s="31">
        <f t="shared" si="40"/>
        <v>0</v>
      </c>
      <c r="H704" s="31"/>
      <c r="I704" s="23">
        <f t="shared" si="41"/>
        <v>0</v>
      </c>
      <c r="J704" s="23"/>
      <c r="K704" s="7">
        <f t="shared" si="42"/>
        <v>0</v>
      </c>
      <c r="M704" s="20">
        <f>IF(C704="Data Error","Data Error",IF(C704&lt;=K704,0,1-IFERROR(INDEX(BAAL!$C:$D,MATCH(ROUNDUP(C704-K704,0),BAAL!$B:$B,0),MATCH(LEFT(M$2,4),BAAL!$C$2:$D$2,0)),0)))</f>
        <v>0</v>
      </c>
      <c r="N704" s="20"/>
      <c r="O704" s="26"/>
      <c r="P704" s="26"/>
      <c r="Q704" s="6">
        <f t="shared" si="43"/>
        <v>1</v>
      </c>
      <c r="R704" s="20"/>
    </row>
    <row r="705" spans="1:18" x14ac:dyDescent="0.25">
      <c r="A705" s="6">
        <v>6</v>
      </c>
      <c r="B705" s="4">
        <v>42399.25</v>
      </c>
      <c r="C705" s="2">
        <f>IF([2]Analysis!AG705="Data Error","Data Error",[2]Analysis!AI705*C$1)</f>
        <v>5.5470995104223965E-2</v>
      </c>
      <c r="D705" s="2"/>
      <c r="E705" s="3">
        <f>IF(C705="Data Error","Data Error",INDEX('[2]BAAL Adj Cap'!$CB$65:$CY$72,MONTH($B705),$A705+1))</f>
        <v>4.4999999999999998E-2</v>
      </c>
      <c r="F705" s="3"/>
      <c r="G705" s="31">
        <f t="shared" si="40"/>
        <v>5.794529004895776</v>
      </c>
      <c r="H705" s="31"/>
      <c r="I705" s="23">
        <f t="shared" si="41"/>
        <v>4.4999999999999998E-2</v>
      </c>
      <c r="J705" s="23"/>
      <c r="K705" s="7">
        <f t="shared" si="42"/>
        <v>5.85</v>
      </c>
      <c r="M705" s="20">
        <f>IF(C705="Data Error","Data Error",IF(C705&lt;=K705,0,1-IFERROR(INDEX(BAAL!$C:$D,MATCH(ROUNDUP(C705-K705,0),BAAL!$B:$B,0),MATCH(LEFT(M$2,4),BAAL!$C$2:$D$2,0)),0)))</f>
        <v>0</v>
      </c>
      <c r="N705" s="20"/>
      <c r="O705" s="26"/>
      <c r="P705" s="26"/>
      <c r="Q705" s="6">
        <f t="shared" si="43"/>
        <v>1</v>
      </c>
      <c r="R705" s="20"/>
    </row>
    <row r="706" spans="1:18" x14ac:dyDescent="0.25">
      <c r="A706" s="6">
        <v>7</v>
      </c>
      <c r="B706" s="4">
        <v>42399.291666666664</v>
      </c>
      <c r="C706" s="2">
        <f>IF([2]Analysis!AG706="Data Error","Data Error",[2]Analysis!AI706*C$1)</f>
        <v>0</v>
      </c>
      <c r="D706" s="2"/>
      <c r="E706" s="3">
        <f>IF(C706="Data Error","Data Error",INDEX('[2]BAAL Adj Cap'!$CB$65:$CY$72,MONTH($B706),$A706+1))</f>
        <v>0.28874999999999995</v>
      </c>
      <c r="F706" s="3"/>
      <c r="G706" s="31">
        <f t="shared" si="40"/>
        <v>37.537499999999994</v>
      </c>
      <c r="H706" s="31"/>
      <c r="I706" s="23">
        <f t="shared" si="41"/>
        <v>0.28874999999999995</v>
      </c>
      <c r="J706" s="23"/>
      <c r="K706" s="7">
        <f t="shared" si="42"/>
        <v>28.990000000000009</v>
      </c>
      <c r="M706" s="20">
        <f>IF(C706="Data Error","Data Error",IF(C706&lt;=K706,0,1-IFERROR(INDEX(BAAL!$C:$D,MATCH(ROUNDUP(C706-K706,0),BAAL!$B:$B,0),MATCH(LEFT(M$2,4),BAAL!$C$2:$D$2,0)),0)))</f>
        <v>0</v>
      </c>
      <c r="N706" s="20"/>
      <c r="O706" s="26"/>
      <c r="P706" s="26"/>
      <c r="Q706" s="6">
        <f t="shared" si="43"/>
        <v>1</v>
      </c>
      <c r="R706" s="20"/>
    </row>
    <row r="707" spans="1:18" x14ac:dyDescent="0.25">
      <c r="A707" s="6">
        <v>8</v>
      </c>
      <c r="B707" s="4">
        <v>42399.333333333336</v>
      </c>
      <c r="C707" s="2">
        <f>IF([2]Analysis!AG707="Data Error","Data Error",[2]Analysis!AI707*C$1)</f>
        <v>0</v>
      </c>
      <c r="D707" s="2"/>
      <c r="E707" s="3">
        <f>IF(C707="Data Error","Data Error",INDEX('[2]BAAL Adj Cap'!$CB$65:$CY$72,MONTH($B707),$A707+1))</f>
        <v>0.72</v>
      </c>
      <c r="F707" s="3"/>
      <c r="G707" s="31">
        <f t="shared" si="40"/>
        <v>93.6</v>
      </c>
      <c r="H707" s="31"/>
      <c r="I707" s="23">
        <f t="shared" si="41"/>
        <v>0.72</v>
      </c>
      <c r="J707" s="23"/>
      <c r="K707" s="7">
        <f t="shared" si="42"/>
        <v>28.990000000000009</v>
      </c>
      <c r="M707" s="20">
        <f>IF(C707="Data Error","Data Error",IF(C707&lt;=K707,0,1-IFERROR(INDEX(BAAL!$C:$D,MATCH(ROUNDUP(C707-K707,0),BAAL!$B:$B,0),MATCH(LEFT(M$2,4),BAAL!$C$2:$D$2,0)),0)))</f>
        <v>0</v>
      </c>
      <c r="N707" s="20"/>
      <c r="O707" s="26"/>
      <c r="P707" s="26"/>
      <c r="Q707" s="6">
        <f t="shared" si="43"/>
        <v>1</v>
      </c>
      <c r="R707" s="20"/>
    </row>
    <row r="708" spans="1:18" x14ac:dyDescent="0.25">
      <c r="A708" s="6">
        <v>9</v>
      </c>
      <c r="B708" s="4">
        <v>42399.375</v>
      </c>
      <c r="C708" s="2">
        <f>IF([2]Analysis!AG708="Data Error","Data Error",[2]Analysis!AI708*C$1)</f>
        <v>0</v>
      </c>
      <c r="D708" s="2"/>
      <c r="E708" s="3">
        <f>IF(C708="Data Error","Data Error",INDEX('[2]BAAL Adj Cap'!$CB$65:$CY$72,MONTH($B708),$A708+1))</f>
        <v>0.97</v>
      </c>
      <c r="F708" s="3"/>
      <c r="G708" s="31">
        <f t="shared" ref="G708:G771" si="44">IF(C708="Data Error","Data Error",E708*E$1-C708)</f>
        <v>126.1</v>
      </c>
      <c r="H708" s="31"/>
      <c r="I708" s="23">
        <f t="shared" ref="I708:I771" si="45">IF(E708="Data Error","Data Error",E708)</f>
        <v>0.97</v>
      </c>
      <c r="J708" s="23"/>
      <c r="K708" s="7">
        <f t="shared" ref="K708:K771" si="46">IF(C708="Data Error","Data Error",C$1*MAX(0,MIN(AF$9,E708*AF$10)))</f>
        <v>28.990000000000009</v>
      </c>
      <c r="M708" s="20">
        <f>IF(C708="Data Error","Data Error",IF(C708&lt;=K708,0,1-IFERROR(INDEX(BAAL!$C:$D,MATCH(ROUNDUP(C708-K708,0),BAAL!$B:$B,0),MATCH(LEFT(M$2,4),BAAL!$C$2:$D$2,0)),0)))</f>
        <v>0</v>
      </c>
      <c r="N708" s="20"/>
      <c r="O708" s="26"/>
      <c r="P708" s="26"/>
      <c r="Q708" s="6">
        <f t="shared" ref="Q708:Q771" si="47">MONTH(B708)</f>
        <v>1</v>
      </c>
      <c r="R708" s="20"/>
    </row>
    <row r="709" spans="1:18" x14ac:dyDescent="0.25">
      <c r="A709" s="6">
        <v>10</v>
      </c>
      <c r="B709" s="4">
        <v>42399.416666666664</v>
      </c>
      <c r="C709" s="2">
        <f>IF([2]Analysis!AG709="Data Error","Data Error",[2]Analysis!AI709*C$1)</f>
        <v>1.3793411134312643</v>
      </c>
      <c r="D709" s="2"/>
      <c r="E709" s="3">
        <f>IF(C709="Data Error","Data Error",INDEX('[2]BAAL Adj Cap'!$CB$65:$CY$72,MONTH($B709),$A709+1))</f>
        <v>0.91374999999999995</v>
      </c>
      <c r="F709" s="3"/>
      <c r="G709" s="31">
        <f t="shared" si="44"/>
        <v>117.40815888656873</v>
      </c>
      <c r="H709" s="31"/>
      <c r="I709" s="23">
        <f t="shared" si="45"/>
        <v>0.91374999999999995</v>
      </c>
      <c r="J709" s="23"/>
      <c r="K709" s="7">
        <f t="shared" si="46"/>
        <v>28.990000000000009</v>
      </c>
      <c r="M709" s="20">
        <f>IF(C709="Data Error","Data Error",IF(C709&lt;=K709,0,1-IFERROR(INDEX(BAAL!$C:$D,MATCH(ROUNDUP(C709-K709,0),BAAL!$B:$B,0),MATCH(LEFT(M$2,4),BAAL!$C$2:$D$2,0)),0)))</f>
        <v>0</v>
      </c>
      <c r="N709" s="20"/>
      <c r="O709" s="26"/>
      <c r="P709" s="26"/>
      <c r="Q709" s="6">
        <f t="shared" si="47"/>
        <v>1</v>
      </c>
      <c r="R709" s="20"/>
    </row>
    <row r="710" spans="1:18" x14ac:dyDescent="0.25">
      <c r="A710" s="6">
        <v>11</v>
      </c>
      <c r="B710" s="4">
        <v>42399.458333333336</v>
      </c>
      <c r="C710" s="2">
        <f>IF([2]Analysis!AG710="Data Error","Data Error",[2]Analysis!AI710*C$1)</f>
        <v>1.6396212537511703</v>
      </c>
      <c r="D710" s="2"/>
      <c r="E710" s="3">
        <f>IF(C710="Data Error","Data Error",INDEX('[2]BAAL Adj Cap'!$CB$65:$CY$72,MONTH($B710),$A710+1))</f>
        <v>0.84250000000000003</v>
      </c>
      <c r="F710" s="3"/>
      <c r="G710" s="31">
        <f t="shared" si="44"/>
        <v>107.88537874624883</v>
      </c>
      <c r="H710" s="31"/>
      <c r="I710" s="23">
        <f t="shared" si="45"/>
        <v>0.84250000000000003</v>
      </c>
      <c r="J710" s="23"/>
      <c r="K710" s="7">
        <f t="shared" si="46"/>
        <v>28.990000000000009</v>
      </c>
      <c r="M710" s="20">
        <f>IF(C710="Data Error","Data Error",IF(C710&lt;=K710,0,1-IFERROR(INDEX(BAAL!$C:$D,MATCH(ROUNDUP(C710-K710,0),BAAL!$B:$B,0),MATCH(LEFT(M$2,4),BAAL!$C$2:$D$2,0)),0)))</f>
        <v>0</v>
      </c>
      <c r="N710" s="20"/>
      <c r="O710" s="26"/>
      <c r="P710" s="26"/>
      <c r="Q710" s="6">
        <f t="shared" si="47"/>
        <v>1</v>
      </c>
      <c r="R710" s="20"/>
    </row>
    <row r="711" spans="1:18" x14ac:dyDescent="0.25">
      <c r="A711" s="6">
        <v>12</v>
      </c>
      <c r="B711" s="4">
        <v>42399.5</v>
      </c>
      <c r="C711" s="2">
        <f>IF([2]Analysis!AG711="Data Error","Data Error",[2]Analysis!AI711*C$1)</f>
        <v>4.9251960158719861</v>
      </c>
      <c r="D711" s="2"/>
      <c r="E711" s="3">
        <f>IF(C711="Data Error","Data Error",INDEX('[2]BAAL Adj Cap'!$CB$65:$CY$72,MONTH($B711),$A711+1))</f>
        <v>0.89124999999999999</v>
      </c>
      <c r="F711" s="3"/>
      <c r="G711" s="31">
        <f t="shared" si="44"/>
        <v>110.93730398412801</v>
      </c>
      <c r="H711" s="31"/>
      <c r="I711" s="23">
        <f t="shared" si="45"/>
        <v>0.89124999999999999</v>
      </c>
      <c r="J711" s="23"/>
      <c r="K711" s="7">
        <f t="shared" si="46"/>
        <v>28.990000000000009</v>
      </c>
      <c r="M711" s="20">
        <f>IF(C711="Data Error","Data Error",IF(C711&lt;=K711,0,1-IFERROR(INDEX(BAAL!$C:$D,MATCH(ROUNDUP(C711-K711,0),BAAL!$B:$B,0),MATCH(LEFT(M$2,4),BAAL!$C$2:$D$2,0)),0)))</f>
        <v>0</v>
      </c>
      <c r="N711" s="20"/>
      <c r="O711" s="26"/>
      <c r="P711" s="26"/>
      <c r="Q711" s="6">
        <f t="shared" si="47"/>
        <v>1</v>
      </c>
      <c r="R711" s="20"/>
    </row>
    <row r="712" spans="1:18" x14ac:dyDescent="0.25">
      <c r="A712" s="6">
        <v>13</v>
      </c>
      <c r="B712" s="4">
        <v>42399.541666666664</v>
      </c>
      <c r="C712" s="2">
        <f>IF([2]Analysis!AG712="Data Error","Data Error",[2]Analysis!AI712*C$1)</f>
        <v>14.504696295431916</v>
      </c>
      <c r="D712" s="2"/>
      <c r="E712" s="3">
        <f>IF(C712="Data Error","Data Error",INDEX('[2]BAAL Adj Cap'!$CB$65:$CY$72,MONTH($B712),$A712+1))</f>
        <v>0.96</v>
      </c>
      <c r="F712" s="3"/>
      <c r="G712" s="31">
        <f t="shared" si="44"/>
        <v>110.29530370456808</v>
      </c>
      <c r="H712" s="31"/>
      <c r="I712" s="23">
        <f t="shared" si="45"/>
        <v>0.96</v>
      </c>
      <c r="J712" s="23"/>
      <c r="K712" s="7">
        <f t="shared" si="46"/>
        <v>28.990000000000009</v>
      </c>
      <c r="M712" s="20">
        <f>IF(C712="Data Error","Data Error",IF(C712&lt;=K712,0,1-IFERROR(INDEX(BAAL!$C:$D,MATCH(ROUNDUP(C712-K712,0),BAAL!$B:$B,0),MATCH(LEFT(M$2,4),BAAL!$C$2:$D$2,0)),0)))</f>
        <v>0</v>
      </c>
      <c r="N712" s="20"/>
      <c r="O712" s="26"/>
      <c r="P712" s="26"/>
      <c r="Q712" s="6">
        <f t="shared" si="47"/>
        <v>1</v>
      </c>
      <c r="R712" s="20"/>
    </row>
    <row r="713" spans="1:18" x14ac:dyDescent="0.25">
      <c r="A713" s="6">
        <v>14</v>
      </c>
      <c r="B713" s="4">
        <v>42399.583333333336</v>
      </c>
      <c r="C713" s="2">
        <f>IF([2]Analysis!AG713="Data Error","Data Error",[2]Analysis!AI713*C$1)</f>
        <v>23.076320828180236</v>
      </c>
      <c r="D713" s="2"/>
      <c r="E713" s="3">
        <f>IF(C713="Data Error","Data Error",INDEX('[2]BAAL Adj Cap'!$CB$65:$CY$72,MONTH($B713),$A713+1))</f>
        <v>0.91625000000000001</v>
      </c>
      <c r="F713" s="3"/>
      <c r="G713" s="31">
        <f t="shared" si="44"/>
        <v>96.036179171819754</v>
      </c>
      <c r="H713" s="31"/>
      <c r="I713" s="23">
        <f t="shared" si="45"/>
        <v>0.91625000000000001</v>
      </c>
      <c r="J713" s="23"/>
      <c r="K713" s="7">
        <f t="shared" si="46"/>
        <v>28.990000000000009</v>
      </c>
      <c r="M713" s="20">
        <f>IF(C713="Data Error","Data Error",IF(C713&lt;=K713,0,1-IFERROR(INDEX(BAAL!$C:$D,MATCH(ROUNDUP(C713-K713,0),BAAL!$B:$B,0),MATCH(LEFT(M$2,4),BAAL!$C$2:$D$2,0)),0)))</f>
        <v>0</v>
      </c>
      <c r="N713" s="20"/>
      <c r="O713" s="26"/>
      <c r="P713" s="26"/>
      <c r="Q713" s="6">
        <f t="shared" si="47"/>
        <v>1</v>
      </c>
      <c r="R713" s="20"/>
    </row>
    <row r="714" spans="1:18" x14ac:dyDescent="0.25">
      <c r="A714" s="6">
        <v>15</v>
      </c>
      <c r="B714" s="4">
        <v>42399.625</v>
      </c>
      <c r="C714" s="2">
        <f>IF([2]Analysis!AG714="Data Error","Data Error",[2]Analysis!AI714*C$1)</f>
        <v>12.219020017363883</v>
      </c>
      <c r="D714" s="2"/>
      <c r="E714" s="3">
        <f>IF(C714="Data Error","Data Error",INDEX('[2]BAAL Adj Cap'!$CB$65:$CY$72,MONTH($B714),$A714+1))</f>
        <v>0.75875000000000004</v>
      </c>
      <c r="F714" s="3"/>
      <c r="G714" s="31">
        <f t="shared" si="44"/>
        <v>86.418479982636114</v>
      </c>
      <c r="H714" s="31"/>
      <c r="I714" s="23">
        <f t="shared" si="45"/>
        <v>0.75875000000000004</v>
      </c>
      <c r="J714" s="23"/>
      <c r="K714" s="7">
        <f t="shared" si="46"/>
        <v>28.990000000000009</v>
      </c>
      <c r="M714" s="20">
        <f>IF(C714="Data Error","Data Error",IF(C714&lt;=K714,0,1-IFERROR(INDEX(BAAL!$C:$D,MATCH(ROUNDUP(C714-K714,0),BAAL!$B:$B,0),MATCH(LEFT(M$2,4),BAAL!$C$2:$D$2,0)),0)))</f>
        <v>0</v>
      </c>
      <c r="N714" s="20"/>
      <c r="O714" s="26"/>
      <c r="P714" s="26"/>
      <c r="Q714" s="6">
        <f t="shared" si="47"/>
        <v>1</v>
      </c>
      <c r="R714" s="20"/>
    </row>
    <row r="715" spans="1:18" x14ac:dyDescent="0.25">
      <c r="A715" s="6">
        <v>16</v>
      </c>
      <c r="B715" s="4">
        <v>42399.666666666664</v>
      </c>
      <c r="C715" s="2">
        <f>IF([2]Analysis!AG715="Data Error","Data Error",[2]Analysis!AI715*C$1)</f>
        <v>2.5982266256532154</v>
      </c>
      <c r="D715" s="2"/>
      <c r="E715" s="3">
        <f>IF(C715="Data Error","Data Error",INDEX('[2]BAAL Adj Cap'!$CB$65:$CY$72,MONTH($B715),$A715+1))</f>
        <v>0.35499999999999998</v>
      </c>
      <c r="F715" s="3"/>
      <c r="G715" s="31">
        <f t="shared" si="44"/>
        <v>43.55177337434678</v>
      </c>
      <c r="H715" s="31"/>
      <c r="I715" s="23">
        <f t="shared" si="45"/>
        <v>0.35499999999999998</v>
      </c>
      <c r="J715" s="23"/>
      <c r="K715" s="7">
        <f t="shared" si="46"/>
        <v>28.990000000000009</v>
      </c>
      <c r="M715" s="20">
        <f>IF(C715="Data Error","Data Error",IF(C715&lt;=K715,0,1-IFERROR(INDEX(BAAL!$C:$D,MATCH(ROUNDUP(C715-K715,0),BAAL!$B:$B,0),MATCH(LEFT(M$2,4),BAAL!$C$2:$D$2,0)),0)))</f>
        <v>0</v>
      </c>
      <c r="N715" s="20"/>
      <c r="O715" s="26"/>
      <c r="P715" s="26"/>
      <c r="Q715" s="6">
        <f t="shared" si="47"/>
        <v>1</v>
      </c>
      <c r="R715" s="20"/>
    </row>
    <row r="716" spans="1:18" x14ac:dyDescent="0.25">
      <c r="A716" s="6">
        <v>17</v>
      </c>
      <c r="B716" s="4">
        <v>42399.708333333336</v>
      </c>
      <c r="C716" s="2">
        <f>IF([2]Analysis!AG716="Data Error","Data Error",[2]Analysis!AI716*C$1)</f>
        <v>0.43801164379859558</v>
      </c>
      <c r="D716" s="2"/>
      <c r="E716" s="3">
        <f>IF(C716="Data Error","Data Error",INDEX('[2]BAAL Adj Cap'!$CB$65:$CY$72,MONTH($B716),$A716+1))</f>
        <v>0.06</v>
      </c>
      <c r="F716" s="3"/>
      <c r="G716" s="31">
        <f t="shared" si="44"/>
        <v>7.3619883562014046</v>
      </c>
      <c r="H716" s="31"/>
      <c r="I716" s="23">
        <f t="shared" si="45"/>
        <v>0.06</v>
      </c>
      <c r="J716" s="23"/>
      <c r="K716" s="7">
        <f t="shared" si="46"/>
        <v>7.8</v>
      </c>
      <c r="M716" s="20">
        <f>IF(C716="Data Error","Data Error",IF(C716&lt;=K716,0,1-IFERROR(INDEX(BAAL!$C:$D,MATCH(ROUNDUP(C716-K716,0),BAAL!$B:$B,0),MATCH(LEFT(M$2,4),BAAL!$C$2:$D$2,0)),0)))</f>
        <v>0</v>
      </c>
      <c r="N716" s="20"/>
      <c r="O716" s="26"/>
      <c r="P716" s="26"/>
      <c r="Q716" s="6">
        <f t="shared" si="47"/>
        <v>1</v>
      </c>
      <c r="R716" s="20"/>
    </row>
    <row r="717" spans="1:18" x14ac:dyDescent="0.25">
      <c r="A717" s="6">
        <v>18</v>
      </c>
      <c r="B717" s="4">
        <v>42399.75</v>
      </c>
      <c r="C717" s="2">
        <f>IF([2]Analysis!AG717="Data Error","Data Error",[2]Analysis!AI717*C$1)</f>
        <v>0</v>
      </c>
      <c r="D717" s="2"/>
      <c r="E717" s="3">
        <f>IF(C717="Data Error","Data Error",INDEX('[2]BAAL Adj Cap'!$CB$65:$CY$72,MONTH($B717),$A717+1))</f>
        <v>0</v>
      </c>
      <c r="F717" s="3"/>
      <c r="G717" s="31">
        <f t="shared" si="44"/>
        <v>0</v>
      </c>
      <c r="H717" s="31"/>
      <c r="I717" s="23">
        <f t="shared" si="45"/>
        <v>0</v>
      </c>
      <c r="J717" s="23"/>
      <c r="K717" s="7">
        <f t="shared" si="46"/>
        <v>0</v>
      </c>
      <c r="M717" s="20">
        <f>IF(C717="Data Error","Data Error",IF(C717&lt;=K717,0,1-IFERROR(INDEX(BAAL!$C:$D,MATCH(ROUNDUP(C717-K717,0),BAAL!$B:$B,0),MATCH(LEFT(M$2,4),BAAL!$C$2:$D$2,0)),0)))</f>
        <v>0</v>
      </c>
      <c r="N717" s="20"/>
      <c r="O717" s="26"/>
      <c r="P717" s="26"/>
      <c r="Q717" s="6">
        <f t="shared" si="47"/>
        <v>1</v>
      </c>
      <c r="R717" s="20"/>
    </row>
    <row r="718" spans="1:18" x14ac:dyDescent="0.25">
      <c r="A718" s="6">
        <v>19</v>
      </c>
      <c r="B718" s="4">
        <v>42399.791666666664</v>
      </c>
      <c r="C718" s="2">
        <f>IF([2]Analysis!AG718="Data Error","Data Error",[2]Analysis!AI718*C$1)</f>
        <v>0</v>
      </c>
      <c r="D718" s="2"/>
      <c r="E718" s="3">
        <f>IF(C718="Data Error","Data Error",INDEX('[2]BAAL Adj Cap'!$CB$65:$CY$72,MONTH($B718),$A718+1))</f>
        <v>0</v>
      </c>
      <c r="F718" s="3"/>
      <c r="G718" s="31">
        <f t="shared" si="44"/>
        <v>0</v>
      </c>
      <c r="H718" s="31"/>
      <c r="I718" s="23">
        <f t="shared" si="45"/>
        <v>0</v>
      </c>
      <c r="J718" s="23"/>
      <c r="K718" s="7">
        <f t="shared" si="46"/>
        <v>0</v>
      </c>
      <c r="M718" s="20">
        <f>IF(C718="Data Error","Data Error",IF(C718&lt;=K718,0,1-IFERROR(INDEX(BAAL!$C:$D,MATCH(ROUNDUP(C718-K718,0),BAAL!$B:$B,0),MATCH(LEFT(M$2,4),BAAL!$C$2:$D$2,0)),0)))</f>
        <v>0</v>
      </c>
      <c r="N718" s="20"/>
      <c r="O718" s="26"/>
      <c r="P718" s="26"/>
      <c r="Q718" s="6">
        <f t="shared" si="47"/>
        <v>1</v>
      </c>
      <c r="R718" s="20"/>
    </row>
    <row r="719" spans="1:18" x14ac:dyDescent="0.25">
      <c r="A719" s="6">
        <v>20</v>
      </c>
      <c r="B719" s="4">
        <v>42399.833333333336</v>
      </c>
      <c r="C719" s="2">
        <f>IF([2]Analysis!AG719="Data Error","Data Error",[2]Analysis!AI719*C$1)</f>
        <v>0</v>
      </c>
      <c r="D719" s="2"/>
      <c r="E719" s="3">
        <f>IF(C719="Data Error","Data Error",INDEX('[2]BAAL Adj Cap'!$CB$65:$CY$72,MONTH($B719),$A719+1))</f>
        <v>0</v>
      </c>
      <c r="F719" s="3"/>
      <c r="G719" s="31">
        <f t="shared" si="44"/>
        <v>0</v>
      </c>
      <c r="H719" s="31"/>
      <c r="I719" s="23">
        <f t="shared" si="45"/>
        <v>0</v>
      </c>
      <c r="J719" s="23"/>
      <c r="K719" s="7">
        <f t="shared" si="46"/>
        <v>0</v>
      </c>
      <c r="M719" s="20">
        <f>IF(C719="Data Error","Data Error",IF(C719&lt;=K719,0,1-IFERROR(INDEX(BAAL!$C:$D,MATCH(ROUNDUP(C719-K719,0),BAAL!$B:$B,0),MATCH(LEFT(M$2,4),BAAL!$C$2:$D$2,0)),0)))</f>
        <v>0</v>
      </c>
      <c r="N719" s="20"/>
      <c r="O719" s="26"/>
      <c r="P719" s="26"/>
      <c r="Q719" s="6">
        <f t="shared" si="47"/>
        <v>1</v>
      </c>
      <c r="R719" s="20"/>
    </row>
    <row r="720" spans="1:18" x14ac:dyDescent="0.25">
      <c r="A720" s="6">
        <v>21</v>
      </c>
      <c r="B720" s="4">
        <v>42399.875</v>
      </c>
      <c r="C720" s="2">
        <f>IF([2]Analysis!AG720="Data Error","Data Error",[2]Analysis!AI720*C$1)</f>
        <v>0</v>
      </c>
      <c r="D720" s="2"/>
      <c r="E720" s="3">
        <f>IF(C720="Data Error","Data Error",INDEX('[2]BAAL Adj Cap'!$CB$65:$CY$72,MONTH($B720),$A720+1))</f>
        <v>0</v>
      </c>
      <c r="F720" s="3"/>
      <c r="G720" s="31">
        <f t="shared" si="44"/>
        <v>0</v>
      </c>
      <c r="H720" s="31"/>
      <c r="I720" s="23">
        <f t="shared" si="45"/>
        <v>0</v>
      </c>
      <c r="J720" s="23"/>
      <c r="K720" s="7">
        <f t="shared" si="46"/>
        <v>0</v>
      </c>
      <c r="M720" s="20">
        <f>IF(C720="Data Error","Data Error",IF(C720&lt;=K720,0,1-IFERROR(INDEX(BAAL!$C:$D,MATCH(ROUNDUP(C720-K720,0),BAAL!$B:$B,0),MATCH(LEFT(M$2,4),BAAL!$C$2:$D$2,0)),0)))</f>
        <v>0</v>
      </c>
      <c r="N720" s="20"/>
      <c r="O720" s="26"/>
      <c r="P720" s="26"/>
      <c r="Q720" s="6">
        <f t="shared" si="47"/>
        <v>1</v>
      </c>
      <c r="R720" s="20"/>
    </row>
    <row r="721" spans="1:18" x14ac:dyDescent="0.25">
      <c r="A721" s="6">
        <v>22</v>
      </c>
      <c r="B721" s="4">
        <v>42399.916666666664</v>
      </c>
      <c r="C721" s="2">
        <f>IF([2]Analysis!AG721="Data Error","Data Error",[2]Analysis!AI721*C$1)</f>
        <v>0</v>
      </c>
      <c r="D721" s="2"/>
      <c r="E721" s="3">
        <f>IF(C721="Data Error","Data Error",INDEX('[2]BAAL Adj Cap'!$CB$65:$CY$72,MONTH($B721),$A721+1))</f>
        <v>0</v>
      </c>
      <c r="F721" s="3"/>
      <c r="G721" s="31">
        <f t="shared" si="44"/>
        <v>0</v>
      </c>
      <c r="H721" s="31"/>
      <c r="I721" s="23">
        <f t="shared" si="45"/>
        <v>0</v>
      </c>
      <c r="J721" s="23"/>
      <c r="K721" s="7">
        <f t="shared" si="46"/>
        <v>0</v>
      </c>
      <c r="M721" s="20">
        <f>IF(C721="Data Error","Data Error",IF(C721&lt;=K721,0,1-IFERROR(INDEX(BAAL!$C:$D,MATCH(ROUNDUP(C721-K721,0),BAAL!$B:$B,0),MATCH(LEFT(M$2,4),BAAL!$C$2:$D$2,0)),0)))</f>
        <v>0</v>
      </c>
      <c r="N721" s="20"/>
      <c r="O721" s="26"/>
      <c r="P721" s="26"/>
      <c r="Q721" s="6">
        <f t="shared" si="47"/>
        <v>1</v>
      </c>
      <c r="R721" s="20"/>
    </row>
    <row r="722" spans="1:18" x14ac:dyDescent="0.25">
      <c r="A722" s="6">
        <v>23</v>
      </c>
      <c r="B722" s="4">
        <v>42399.958333333336</v>
      </c>
      <c r="C722" s="2">
        <f>IF([2]Analysis!AG722="Data Error","Data Error",[2]Analysis!AI722*C$1)</f>
        <v>0</v>
      </c>
      <c r="D722" s="2"/>
      <c r="E722" s="3">
        <f>IF(C722="Data Error","Data Error",INDEX('[2]BAAL Adj Cap'!$CB$65:$CY$72,MONTH($B722),$A722+1))</f>
        <v>0</v>
      </c>
      <c r="F722" s="3"/>
      <c r="G722" s="31">
        <f t="shared" si="44"/>
        <v>0</v>
      </c>
      <c r="H722" s="31"/>
      <c r="I722" s="23">
        <f t="shared" si="45"/>
        <v>0</v>
      </c>
      <c r="J722" s="23"/>
      <c r="K722" s="7">
        <f t="shared" si="46"/>
        <v>0</v>
      </c>
      <c r="M722" s="20">
        <f>IF(C722="Data Error","Data Error",IF(C722&lt;=K722,0,1-IFERROR(INDEX(BAAL!$C:$D,MATCH(ROUNDUP(C722-K722,0),BAAL!$B:$B,0),MATCH(LEFT(M$2,4),BAAL!$C$2:$D$2,0)),0)))</f>
        <v>0</v>
      </c>
      <c r="N722" s="20"/>
      <c r="O722" s="26"/>
      <c r="P722" s="26"/>
      <c r="Q722" s="6">
        <f t="shared" si="47"/>
        <v>1</v>
      </c>
      <c r="R722" s="20"/>
    </row>
    <row r="723" spans="1:18" x14ac:dyDescent="0.25">
      <c r="A723" s="6">
        <v>0</v>
      </c>
      <c r="B723" s="1">
        <v>42400</v>
      </c>
      <c r="C723" s="2">
        <f>IF([2]Analysis!AG723="Data Error","Data Error",[2]Analysis!AI723*C$1)</f>
        <v>0</v>
      </c>
      <c r="D723" s="2"/>
      <c r="E723" s="3">
        <f>IF(C723="Data Error","Data Error",INDEX('[2]BAAL Adj Cap'!$CB$65:$CY$72,MONTH($B723),$A723+1))</f>
        <v>0</v>
      </c>
      <c r="F723" s="3"/>
      <c r="G723" s="31">
        <f t="shared" si="44"/>
        <v>0</v>
      </c>
      <c r="H723" s="31"/>
      <c r="I723" s="23">
        <f t="shared" si="45"/>
        <v>0</v>
      </c>
      <c r="J723" s="23"/>
      <c r="K723" s="7">
        <f t="shared" si="46"/>
        <v>0</v>
      </c>
      <c r="M723" s="20">
        <f>IF(C723="Data Error","Data Error",IF(C723&lt;=K723,0,1-IFERROR(INDEX(BAAL!$C:$D,MATCH(ROUNDUP(C723-K723,0),BAAL!$B:$B,0),MATCH(LEFT(M$2,4),BAAL!$C$2:$D$2,0)),0)))</f>
        <v>0</v>
      </c>
      <c r="N723" s="20"/>
      <c r="O723" s="26"/>
      <c r="P723" s="26"/>
      <c r="Q723" s="6">
        <f t="shared" si="47"/>
        <v>1</v>
      </c>
      <c r="R723" s="20"/>
    </row>
    <row r="724" spans="1:18" x14ac:dyDescent="0.25">
      <c r="A724" s="6">
        <v>1</v>
      </c>
      <c r="B724" s="4">
        <v>42400.041666666664</v>
      </c>
      <c r="C724" s="2">
        <f>IF([2]Analysis!AG724="Data Error","Data Error",[2]Analysis!AI724*C$1)</f>
        <v>0</v>
      </c>
      <c r="D724" s="2"/>
      <c r="E724" s="3">
        <f>IF(C724="Data Error","Data Error",INDEX('[2]BAAL Adj Cap'!$CB$65:$CY$72,MONTH($B724),$A724+1))</f>
        <v>0</v>
      </c>
      <c r="F724" s="3"/>
      <c r="G724" s="31">
        <f t="shared" si="44"/>
        <v>0</v>
      </c>
      <c r="H724" s="31"/>
      <c r="I724" s="23">
        <f t="shared" si="45"/>
        <v>0</v>
      </c>
      <c r="J724" s="23"/>
      <c r="K724" s="7">
        <f t="shared" si="46"/>
        <v>0</v>
      </c>
      <c r="M724" s="20">
        <f>IF(C724="Data Error","Data Error",IF(C724&lt;=K724,0,1-IFERROR(INDEX(BAAL!$C:$D,MATCH(ROUNDUP(C724-K724,0),BAAL!$B:$B,0),MATCH(LEFT(M$2,4),BAAL!$C$2:$D$2,0)),0)))</f>
        <v>0</v>
      </c>
      <c r="N724" s="20"/>
      <c r="O724" s="26"/>
      <c r="P724" s="26"/>
      <c r="Q724" s="6">
        <f t="shared" si="47"/>
        <v>1</v>
      </c>
      <c r="R724" s="20"/>
    </row>
    <row r="725" spans="1:18" x14ac:dyDescent="0.25">
      <c r="A725" s="6">
        <v>2</v>
      </c>
      <c r="B725" s="4">
        <v>42400.083333333336</v>
      </c>
      <c r="C725" s="2">
        <f>IF([2]Analysis!AG725="Data Error","Data Error",[2]Analysis!AI725*C$1)</f>
        <v>0</v>
      </c>
      <c r="D725" s="2"/>
      <c r="E725" s="3">
        <f>IF(C725="Data Error","Data Error",INDEX('[2]BAAL Adj Cap'!$CB$65:$CY$72,MONTH($B725),$A725+1))</f>
        <v>0</v>
      </c>
      <c r="F725" s="3"/>
      <c r="G725" s="31">
        <f t="shared" si="44"/>
        <v>0</v>
      </c>
      <c r="H725" s="31"/>
      <c r="I725" s="23">
        <f t="shared" si="45"/>
        <v>0</v>
      </c>
      <c r="J725" s="23"/>
      <c r="K725" s="7">
        <f t="shared" si="46"/>
        <v>0</v>
      </c>
      <c r="M725" s="20">
        <f>IF(C725="Data Error","Data Error",IF(C725&lt;=K725,0,1-IFERROR(INDEX(BAAL!$C:$D,MATCH(ROUNDUP(C725-K725,0),BAAL!$B:$B,0),MATCH(LEFT(M$2,4),BAAL!$C$2:$D$2,0)),0)))</f>
        <v>0</v>
      </c>
      <c r="N725" s="20"/>
      <c r="O725" s="26"/>
      <c r="P725" s="26"/>
      <c r="Q725" s="6">
        <f t="shared" si="47"/>
        <v>1</v>
      </c>
      <c r="R725" s="20"/>
    </row>
    <row r="726" spans="1:18" x14ac:dyDescent="0.25">
      <c r="A726" s="6">
        <v>3</v>
      </c>
      <c r="B726" s="4">
        <v>42400.125</v>
      </c>
      <c r="C726" s="2">
        <f>IF([2]Analysis!AG726="Data Error","Data Error",[2]Analysis!AI726*C$1)</f>
        <v>0</v>
      </c>
      <c r="D726" s="2"/>
      <c r="E726" s="3">
        <f>IF(C726="Data Error","Data Error",INDEX('[2]BAAL Adj Cap'!$CB$65:$CY$72,MONTH($B726),$A726+1))</f>
        <v>0</v>
      </c>
      <c r="F726" s="3"/>
      <c r="G726" s="31">
        <f t="shared" si="44"/>
        <v>0</v>
      </c>
      <c r="H726" s="31"/>
      <c r="I726" s="23">
        <f t="shared" si="45"/>
        <v>0</v>
      </c>
      <c r="J726" s="23"/>
      <c r="K726" s="7">
        <f t="shared" si="46"/>
        <v>0</v>
      </c>
      <c r="M726" s="20">
        <f>IF(C726="Data Error","Data Error",IF(C726&lt;=K726,0,1-IFERROR(INDEX(BAAL!$C:$D,MATCH(ROUNDUP(C726-K726,0),BAAL!$B:$B,0),MATCH(LEFT(M$2,4),BAAL!$C$2:$D$2,0)),0)))</f>
        <v>0</v>
      </c>
      <c r="N726" s="20"/>
      <c r="O726" s="26"/>
      <c r="P726" s="26"/>
      <c r="Q726" s="6">
        <f t="shared" si="47"/>
        <v>1</v>
      </c>
      <c r="R726" s="20"/>
    </row>
    <row r="727" spans="1:18" x14ac:dyDescent="0.25">
      <c r="A727" s="6">
        <v>4</v>
      </c>
      <c r="B727" s="4">
        <v>42400.166666666664</v>
      </c>
      <c r="C727" s="2">
        <f>IF([2]Analysis!AG727="Data Error","Data Error",[2]Analysis!AI727*C$1)</f>
        <v>0</v>
      </c>
      <c r="D727" s="2"/>
      <c r="E727" s="3">
        <f>IF(C727="Data Error","Data Error",INDEX('[2]BAAL Adj Cap'!$CB$65:$CY$72,MONTH($B727),$A727+1))</f>
        <v>0</v>
      </c>
      <c r="F727" s="3"/>
      <c r="G727" s="31">
        <f t="shared" si="44"/>
        <v>0</v>
      </c>
      <c r="H727" s="31"/>
      <c r="I727" s="23">
        <f t="shared" si="45"/>
        <v>0</v>
      </c>
      <c r="J727" s="23"/>
      <c r="K727" s="7">
        <f t="shared" si="46"/>
        <v>0</v>
      </c>
      <c r="M727" s="20">
        <f>IF(C727="Data Error","Data Error",IF(C727&lt;=K727,0,1-IFERROR(INDEX(BAAL!$C:$D,MATCH(ROUNDUP(C727-K727,0),BAAL!$B:$B,0),MATCH(LEFT(M$2,4),BAAL!$C$2:$D$2,0)),0)))</f>
        <v>0</v>
      </c>
      <c r="N727" s="20"/>
      <c r="O727" s="26"/>
      <c r="P727" s="26"/>
      <c r="Q727" s="6">
        <f t="shared" si="47"/>
        <v>1</v>
      </c>
      <c r="R727" s="20"/>
    </row>
    <row r="728" spans="1:18" x14ac:dyDescent="0.25">
      <c r="A728" s="6">
        <v>5</v>
      </c>
      <c r="B728" s="4">
        <v>42400.208333333336</v>
      </c>
      <c r="C728" s="2">
        <f>IF([2]Analysis!AG728="Data Error","Data Error",[2]Analysis!AI728*C$1)</f>
        <v>0</v>
      </c>
      <c r="D728" s="2"/>
      <c r="E728" s="3">
        <f>IF(C728="Data Error","Data Error",INDEX('[2]BAAL Adj Cap'!$CB$65:$CY$72,MONTH($B728),$A728+1))</f>
        <v>0</v>
      </c>
      <c r="F728" s="3"/>
      <c r="G728" s="31">
        <f t="shared" si="44"/>
        <v>0</v>
      </c>
      <c r="H728" s="31"/>
      <c r="I728" s="23">
        <f t="shared" si="45"/>
        <v>0</v>
      </c>
      <c r="J728" s="23"/>
      <c r="K728" s="7">
        <f t="shared" si="46"/>
        <v>0</v>
      </c>
      <c r="M728" s="20">
        <f>IF(C728="Data Error","Data Error",IF(C728&lt;=K728,0,1-IFERROR(INDEX(BAAL!$C:$D,MATCH(ROUNDUP(C728-K728,0),BAAL!$B:$B,0),MATCH(LEFT(M$2,4),BAAL!$C$2:$D$2,0)),0)))</f>
        <v>0</v>
      </c>
      <c r="N728" s="20"/>
      <c r="O728" s="26"/>
      <c r="P728" s="26"/>
      <c r="Q728" s="6">
        <f t="shared" si="47"/>
        <v>1</v>
      </c>
      <c r="R728" s="20"/>
    </row>
    <row r="729" spans="1:18" x14ac:dyDescent="0.25">
      <c r="A729" s="6">
        <v>6</v>
      </c>
      <c r="B729" s="4">
        <v>42400.25</v>
      </c>
      <c r="C729" s="2">
        <f>IF([2]Analysis!AG729="Data Error","Data Error",[2]Analysis!AI729*C$1)</f>
        <v>5.5470995104223965E-2</v>
      </c>
      <c r="D729" s="2"/>
      <c r="E729" s="3">
        <f>IF(C729="Data Error","Data Error",INDEX('[2]BAAL Adj Cap'!$CB$65:$CY$72,MONTH($B729),$A729+1))</f>
        <v>4.4999999999999998E-2</v>
      </c>
      <c r="F729" s="3"/>
      <c r="G729" s="31">
        <f t="shared" si="44"/>
        <v>5.794529004895776</v>
      </c>
      <c r="H729" s="31"/>
      <c r="I729" s="23">
        <f t="shared" si="45"/>
        <v>4.4999999999999998E-2</v>
      </c>
      <c r="J729" s="23"/>
      <c r="K729" s="7">
        <f t="shared" si="46"/>
        <v>5.85</v>
      </c>
      <c r="M729" s="20">
        <f>IF(C729="Data Error","Data Error",IF(C729&lt;=K729,0,1-IFERROR(INDEX(BAAL!$C:$D,MATCH(ROUNDUP(C729-K729,0),BAAL!$B:$B,0),MATCH(LEFT(M$2,4),BAAL!$C$2:$D$2,0)),0)))</f>
        <v>0</v>
      </c>
      <c r="N729" s="20"/>
      <c r="O729" s="26"/>
      <c r="P729" s="26"/>
      <c r="Q729" s="6">
        <f t="shared" si="47"/>
        <v>1</v>
      </c>
      <c r="R729" s="20"/>
    </row>
    <row r="730" spans="1:18" x14ac:dyDescent="0.25">
      <c r="A730" s="6">
        <v>7</v>
      </c>
      <c r="B730" s="4">
        <v>42400.291666666664</v>
      </c>
      <c r="C730" s="2">
        <f>IF([2]Analysis!AG730="Data Error","Data Error",[2]Analysis!AI730*C$1)</f>
        <v>8.7338151040927148</v>
      </c>
      <c r="D730" s="2"/>
      <c r="E730" s="3">
        <f>IF(C730="Data Error","Data Error",INDEX('[2]BAAL Adj Cap'!$CB$65:$CY$72,MONTH($B730),$A730+1))</f>
        <v>0.28874999999999995</v>
      </c>
      <c r="F730" s="3"/>
      <c r="G730" s="31">
        <f t="shared" si="44"/>
        <v>28.803684895907281</v>
      </c>
      <c r="H730" s="31"/>
      <c r="I730" s="23">
        <f t="shared" si="45"/>
        <v>0.28874999999999995</v>
      </c>
      <c r="J730" s="23"/>
      <c r="K730" s="7">
        <f t="shared" si="46"/>
        <v>28.990000000000009</v>
      </c>
      <c r="M730" s="20">
        <f>IF(C730="Data Error","Data Error",IF(C730&lt;=K730,0,1-IFERROR(INDEX(BAAL!$C:$D,MATCH(ROUNDUP(C730-K730,0),BAAL!$B:$B,0),MATCH(LEFT(M$2,4),BAAL!$C$2:$D$2,0)),0)))</f>
        <v>0</v>
      </c>
      <c r="N730" s="20"/>
      <c r="O730" s="26"/>
      <c r="P730" s="26"/>
      <c r="Q730" s="6">
        <f t="shared" si="47"/>
        <v>1</v>
      </c>
      <c r="R730" s="20"/>
    </row>
    <row r="731" spans="1:18" x14ac:dyDescent="0.25">
      <c r="A731" s="6">
        <v>8</v>
      </c>
      <c r="B731" s="4">
        <v>42400.333333333336</v>
      </c>
      <c r="C731" s="2">
        <f>IF([2]Analysis!AG731="Data Error","Data Error",[2]Analysis!AI731*C$1)</f>
        <v>3.9681699682547662</v>
      </c>
      <c r="D731" s="2"/>
      <c r="E731" s="3">
        <f>IF(C731="Data Error","Data Error",INDEX('[2]BAAL Adj Cap'!$CB$65:$CY$72,MONTH($B731),$A731+1))</f>
        <v>0.72</v>
      </c>
      <c r="F731" s="3"/>
      <c r="G731" s="31">
        <f t="shared" si="44"/>
        <v>89.631830031745224</v>
      </c>
      <c r="H731" s="31"/>
      <c r="I731" s="23">
        <f t="shared" si="45"/>
        <v>0.72</v>
      </c>
      <c r="J731" s="23"/>
      <c r="K731" s="7">
        <f t="shared" si="46"/>
        <v>28.990000000000009</v>
      </c>
      <c r="M731" s="20">
        <f>IF(C731="Data Error","Data Error",IF(C731&lt;=K731,0,1-IFERROR(INDEX(BAAL!$C:$D,MATCH(ROUNDUP(C731-K731,0),BAAL!$B:$B,0),MATCH(LEFT(M$2,4),BAAL!$C$2:$D$2,0)),0)))</f>
        <v>0</v>
      </c>
      <c r="N731" s="20"/>
      <c r="O731" s="26"/>
      <c r="P731" s="26"/>
      <c r="Q731" s="6">
        <f t="shared" si="47"/>
        <v>1</v>
      </c>
      <c r="R731" s="20"/>
    </row>
    <row r="732" spans="1:18" x14ac:dyDescent="0.25">
      <c r="A732" s="6">
        <v>9</v>
      </c>
      <c r="B732" s="4">
        <v>42400.375</v>
      </c>
      <c r="C732" s="2">
        <f>IF([2]Analysis!AG732="Data Error","Data Error",[2]Analysis!AI732*C$1)</f>
        <v>0</v>
      </c>
      <c r="D732" s="2"/>
      <c r="E732" s="3">
        <f>IF(C732="Data Error","Data Error",INDEX('[2]BAAL Adj Cap'!$CB$65:$CY$72,MONTH($B732),$A732+1))</f>
        <v>0.97</v>
      </c>
      <c r="F732" s="3"/>
      <c r="G732" s="31">
        <f t="shared" si="44"/>
        <v>126.1</v>
      </c>
      <c r="H732" s="31"/>
      <c r="I732" s="23">
        <f t="shared" si="45"/>
        <v>0.97</v>
      </c>
      <c r="J732" s="23"/>
      <c r="K732" s="7">
        <f t="shared" si="46"/>
        <v>28.990000000000009</v>
      </c>
      <c r="M732" s="20">
        <f>IF(C732="Data Error","Data Error",IF(C732&lt;=K732,0,1-IFERROR(INDEX(BAAL!$C:$D,MATCH(ROUNDUP(C732-K732,0),BAAL!$B:$B,0),MATCH(LEFT(M$2,4),BAAL!$C$2:$D$2,0)),0)))</f>
        <v>0</v>
      </c>
      <c r="N732" s="20"/>
      <c r="O732" s="26"/>
      <c r="P732" s="26"/>
      <c r="Q732" s="6">
        <f t="shared" si="47"/>
        <v>1</v>
      </c>
      <c r="R732" s="20"/>
    </row>
    <row r="733" spans="1:18" x14ac:dyDescent="0.25">
      <c r="A733" s="6">
        <v>10</v>
      </c>
      <c r="B733" s="4">
        <v>42400.416666666664</v>
      </c>
      <c r="C733" s="2">
        <f>IF([2]Analysis!AG733="Data Error","Data Error",[2]Analysis!AI733*C$1)</f>
        <v>0</v>
      </c>
      <c r="D733" s="2"/>
      <c r="E733" s="3">
        <f>IF(C733="Data Error","Data Error",INDEX('[2]BAAL Adj Cap'!$CB$65:$CY$72,MONTH($B733),$A733+1))</f>
        <v>0.91374999999999995</v>
      </c>
      <c r="F733" s="3"/>
      <c r="G733" s="31">
        <f t="shared" si="44"/>
        <v>118.78749999999999</v>
      </c>
      <c r="H733" s="31"/>
      <c r="I733" s="23">
        <f t="shared" si="45"/>
        <v>0.91374999999999995</v>
      </c>
      <c r="J733" s="23"/>
      <c r="K733" s="7">
        <f t="shared" si="46"/>
        <v>28.990000000000009</v>
      </c>
      <c r="M733" s="20">
        <f>IF(C733="Data Error","Data Error",IF(C733&lt;=K733,0,1-IFERROR(INDEX(BAAL!$C:$D,MATCH(ROUNDUP(C733-K733,0),BAAL!$B:$B,0),MATCH(LEFT(M$2,4),BAAL!$C$2:$D$2,0)),0)))</f>
        <v>0</v>
      </c>
      <c r="N733" s="20"/>
      <c r="O733" s="26"/>
      <c r="P733" s="26"/>
      <c r="Q733" s="6">
        <f t="shared" si="47"/>
        <v>1</v>
      </c>
      <c r="R733" s="20"/>
    </row>
    <row r="734" spans="1:18" x14ac:dyDescent="0.25">
      <c r="A734" s="6">
        <v>11</v>
      </c>
      <c r="B734" s="4">
        <v>42400.458333333336</v>
      </c>
      <c r="C734" s="2">
        <f>IF([2]Analysis!AG734="Data Error","Data Error",[2]Analysis!AI734*C$1)</f>
        <v>0</v>
      </c>
      <c r="D734" s="2"/>
      <c r="E734" s="3">
        <f>IF(C734="Data Error","Data Error",INDEX('[2]BAAL Adj Cap'!$CB$65:$CY$72,MONTH($B734),$A734+1))</f>
        <v>0.84250000000000003</v>
      </c>
      <c r="F734" s="3"/>
      <c r="G734" s="31">
        <f t="shared" si="44"/>
        <v>109.52500000000001</v>
      </c>
      <c r="H734" s="31"/>
      <c r="I734" s="23">
        <f t="shared" si="45"/>
        <v>0.84250000000000003</v>
      </c>
      <c r="J734" s="23"/>
      <c r="K734" s="7">
        <f t="shared" si="46"/>
        <v>28.990000000000009</v>
      </c>
      <c r="M734" s="20">
        <f>IF(C734="Data Error","Data Error",IF(C734&lt;=K734,0,1-IFERROR(INDEX(BAAL!$C:$D,MATCH(ROUNDUP(C734-K734,0),BAAL!$B:$B,0),MATCH(LEFT(M$2,4),BAAL!$C$2:$D$2,0)),0)))</f>
        <v>0</v>
      </c>
      <c r="N734" s="20"/>
      <c r="O734" s="26"/>
      <c r="P734" s="26"/>
      <c r="Q734" s="6">
        <f t="shared" si="47"/>
        <v>1</v>
      </c>
      <c r="R734" s="20"/>
    </row>
    <row r="735" spans="1:18" x14ac:dyDescent="0.25">
      <c r="A735" s="6">
        <v>12</v>
      </c>
      <c r="B735" s="4">
        <v>42400.5</v>
      </c>
      <c r="C735" s="2">
        <f>IF([2]Analysis!AG735="Data Error","Data Error",[2]Analysis!AI735*C$1)</f>
        <v>0</v>
      </c>
      <c r="D735" s="2"/>
      <c r="E735" s="3">
        <f>IF(C735="Data Error","Data Error",INDEX('[2]BAAL Adj Cap'!$CB$65:$CY$72,MONTH($B735),$A735+1))</f>
        <v>0.89124999999999999</v>
      </c>
      <c r="F735" s="3"/>
      <c r="G735" s="31">
        <f t="shared" si="44"/>
        <v>115.8625</v>
      </c>
      <c r="H735" s="31"/>
      <c r="I735" s="23">
        <f t="shared" si="45"/>
        <v>0.89124999999999999</v>
      </c>
      <c r="J735" s="23"/>
      <c r="K735" s="7">
        <f t="shared" si="46"/>
        <v>28.990000000000009</v>
      </c>
      <c r="M735" s="20">
        <f>IF(C735="Data Error","Data Error",IF(C735&lt;=K735,0,1-IFERROR(INDEX(BAAL!$C:$D,MATCH(ROUNDUP(C735-K735,0),BAAL!$B:$B,0),MATCH(LEFT(M$2,4),BAAL!$C$2:$D$2,0)),0)))</f>
        <v>0</v>
      </c>
      <c r="N735" s="20"/>
      <c r="O735" s="26"/>
      <c r="P735" s="26"/>
      <c r="Q735" s="6">
        <f t="shared" si="47"/>
        <v>1</v>
      </c>
      <c r="R735" s="20"/>
    </row>
    <row r="736" spans="1:18" x14ac:dyDescent="0.25">
      <c r="A736" s="6">
        <v>13</v>
      </c>
      <c r="B736" s="4">
        <v>42400.541666666664</v>
      </c>
      <c r="C736" s="2">
        <f>IF([2]Analysis!AG736="Data Error","Data Error",[2]Analysis!AI736*C$1)</f>
        <v>4.6804136022276008</v>
      </c>
      <c r="D736" s="2"/>
      <c r="E736" s="3">
        <f>IF(C736="Data Error","Data Error",INDEX('[2]BAAL Adj Cap'!$CB$65:$CY$72,MONTH($B736),$A736+1))</f>
        <v>0.96</v>
      </c>
      <c r="F736" s="3"/>
      <c r="G736" s="31">
        <f t="shared" si="44"/>
        <v>120.11958639777239</v>
      </c>
      <c r="H736" s="31"/>
      <c r="I736" s="23">
        <f t="shared" si="45"/>
        <v>0.96</v>
      </c>
      <c r="J736" s="23"/>
      <c r="K736" s="7">
        <f t="shared" si="46"/>
        <v>28.990000000000009</v>
      </c>
      <c r="M736" s="20">
        <f>IF(C736="Data Error","Data Error",IF(C736&lt;=K736,0,1-IFERROR(INDEX(BAAL!$C:$D,MATCH(ROUNDUP(C736-K736,0),BAAL!$B:$B,0),MATCH(LEFT(M$2,4),BAAL!$C$2:$D$2,0)),0)))</f>
        <v>0</v>
      </c>
      <c r="N736" s="20"/>
      <c r="O736" s="26"/>
      <c r="P736" s="26"/>
      <c r="Q736" s="6">
        <f t="shared" si="47"/>
        <v>1</v>
      </c>
      <c r="R736" s="20"/>
    </row>
    <row r="737" spans="1:18" x14ac:dyDescent="0.25">
      <c r="A737" s="6">
        <v>14</v>
      </c>
      <c r="B737" s="4">
        <v>42400.583333333336</v>
      </c>
      <c r="C737" s="2">
        <f>IF([2]Analysis!AG737="Data Error","Data Error",[2]Analysis!AI737*C$1)</f>
        <v>15.811855995425939</v>
      </c>
      <c r="D737" s="2"/>
      <c r="E737" s="3">
        <f>IF(C737="Data Error","Data Error",INDEX('[2]BAAL Adj Cap'!$CB$65:$CY$72,MONTH($B737),$A737+1))</f>
        <v>0.91625000000000001</v>
      </c>
      <c r="F737" s="3"/>
      <c r="G737" s="31">
        <f t="shared" si="44"/>
        <v>103.30064400457405</v>
      </c>
      <c r="H737" s="31"/>
      <c r="I737" s="23">
        <f t="shared" si="45"/>
        <v>0.91625000000000001</v>
      </c>
      <c r="J737" s="23"/>
      <c r="K737" s="7">
        <f t="shared" si="46"/>
        <v>28.990000000000009</v>
      </c>
      <c r="M737" s="20">
        <f>IF(C737="Data Error","Data Error",IF(C737&lt;=K737,0,1-IFERROR(INDEX(BAAL!$C:$D,MATCH(ROUNDUP(C737-K737,0),BAAL!$B:$B,0),MATCH(LEFT(M$2,4),BAAL!$C$2:$D$2,0)),0)))</f>
        <v>0</v>
      </c>
      <c r="N737" s="20"/>
      <c r="O737" s="26"/>
      <c r="P737" s="26"/>
      <c r="Q737" s="6">
        <f t="shared" si="47"/>
        <v>1</v>
      </c>
      <c r="R737" s="20"/>
    </row>
    <row r="738" spans="1:18" x14ac:dyDescent="0.25">
      <c r="A738" s="6">
        <v>15</v>
      </c>
      <c r="B738" s="4">
        <v>42400.625</v>
      </c>
      <c r="C738" s="2">
        <f>IF([2]Analysis!AG738="Data Error","Data Error",[2]Analysis!AI738*C$1)</f>
        <v>12.903301114516847</v>
      </c>
      <c r="D738" s="2"/>
      <c r="E738" s="3">
        <f>IF(C738="Data Error","Data Error",INDEX('[2]BAAL Adj Cap'!$CB$65:$CY$72,MONTH($B738),$A738+1))</f>
        <v>0.75875000000000004</v>
      </c>
      <c r="F738" s="3"/>
      <c r="G738" s="31">
        <f t="shared" si="44"/>
        <v>85.734198885483153</v>
      </c>
      <c r="H738" s="31"/>
      <c r="I738" s="23">
        <f t="shared" si="45"/>
        <v>0.75875000000000004</v>
      </c>
      <c r="J738" s="23"/>
      <c r="K738" s="7">
        <f t="shared" si="46"/>
        <v>28.990000000000009</v>
      </c>
      <c r="M738" s="20">
        <f>IF(C738="Data Error","Data Error",IF(C738&lt;=K738,0,1-IFERROR(INDEX(BAAL!$C:$D,MATCH(ROUNDUP(C738-K738,0),BAAL!$B:$B,0),MATCH(LEFT(M$2,4),BAAL!$C$2:$D$2,0)),0)))</f>
        <v>0</v>
      </c>
      <c r="N738" s="20"/>
      <c r="O738" s="26"/>
      <c r="P738" s="26"/>
      <c r="Q738" s="6">
        <f t="shared" si="47"/>
        <v>1</v>
      </c>
      <c r="R738" s="20"/>
    </row>
    <row r="739" spans="1:18" x14ac:dyDescent="0.25">
      <c r="A739" s="6">
        <v>16</v>
      </c>
      <c r="B739" s="4">
        <v>42400.666666666664</v>
      </c>
      <c r="C739" s="2">
        <f>IF([2]Analysis!AG739="Data Error","Data Error",[2]Analysis!AI739*C$1)</f>
        <v>4.180342265592996</v>
      </c>
      <c r="D739" s="2"/>
      <c r="E739" s="3">
        <f>IF(C739="Data Error","Data Error",INDEX('[2]BAAL Adj Cap'!$CB$65:$CY$72,MONTH($B739),$A739+1))</f>
        <v>0.35499999999999998</v>
      </c>
      <c r="F739" s="3"/>
      <c r="G739" s="31">
        <f t="shared" si="44"/>
        <v>41.969657734407001</v>
      </c>
      <c r="H739" s="31"/>
      <c r="I739" s="23">
        <f t="shared" si="45"/>
        <v>0.35499999999999998</v>
      </c>
      <c r="J739" s="23"/>
      <c r="K739" s="7">
        <f t="shared" si="46"/>
        <v>28.990000000000009</v>
      </c>
      <c r="M739" s="20">
        <f>IF(C739="Data Error","Data Error",IF(C739&lt;=K739,0,1-IFERROR(INDEX(BAAL!$C:$D,MATCH(ROUNDUP(C739-K739,0),BAAL!$B:$B,0),MATCH(LEFT(M$2,4),BAAL!$C$2:$D$2,0)),0)))</f>
        <v>0</v>
      </c>
      <c r="N739" s="20"/>
      <c r="O739" s="26"/>
      <c r="P739" s="26"/>
      <c r="Q739" s="6">
        <f t="shared" si="47"/>
        <v>1</v>
      </c>
      <c r="R739" s="20"/>
    </row>
    <row r="740" spans="1:18" x14ac:dyDescent="0.25">
      <c r="A740" s="6">
        <v>17</v>
      </c>
      <c r="B740" s="4">
        <v>42400.708333333336</v>
      </c>
      <c r="C740" s="2">
        <f>IF([2]Analysis!AG740="Data Error","Data Error",[2]Analysis!AI740*C$1)</f>
        <v>1.9390999155020567</v>
      </c>
      <c r="D740" s="2"/>
      <c r="E740" s="3">
        <f>IF(C740="Data Error","Data Error",INDEX('[2]BAAL Adj Cap'!$CB$65:$CY$72,MONTH($B740),$A740+1))</f>
        <v>0.06</v>
      </c>
      <c r="F740" s="3"/>
      <c r="G740" s="31">
        <f t="shared" si="44"/>
        <v>5.8609000844979429</v>
      </c>
      <c r="H740" s="31"/>
      <c r="I740" s="23">
        <f t="shared" si="45"/>
        <v>0.06</v>
      </c>
      <c r="J740" s="23"/>
      <c r="K740" s="7">
        <f t="shared" si="46"/>
        <v>7.8</v>
      </c>
      <c r="M740" s="20">
        <f>IF(C740="Data Error","Data Error",IF(C740&lt;=K740,0,1-IFERROR(INDEX(BAAL!$C:$D,MATCH(ROUNDUP(C740-K740,0),BAAL!$B:$B,0),MATCH(LEFT(M$2,4),BAAL!$C$2:$D$2,0)),0)))</f>
        <v>0</v>
      </c>
      <c r="N740" s="20"/>
      <c r="O740" s="26"/>
      <c r="P740" s="26"/>
      <c r="Q740" s="6">
        <f t="shared" si="47"/>
        <v>1</v>
      </c>
      <c r="R740" s="20"/>
    </row>
    <row r="741" spans="1:18" x14ac:dyDescent="0.25">
      <c r="A741" s="6">
        <v>18</v>
      </c>
      <c r="B741" s="4">
        <v>42400.75</v>
      </c>
      <c r="C741" s="2">
        <f>IF([2]Analysis!AG741="Data Error","Data Error",[2]Analysis!AI741*C$1)</f>
        <v>0</v>
      </c>
      <c r="D741" s="2"/>
      <c r="E741" s="3">
        <f>IF(C741="Data Error","Data Error",INDEX('[2]BAAL Adj Cap'!$CB$65:$CY$72,MONTH($B741),$A741+1))</f>
        <v>0</v>
      </c>
      <c r="F741" s="3"/>
      <c r="G741" s="31">
        <f t="shared" si="44"/>
        <v>0</v>
      </c>
      <c r="H741" s="31"/>
      <c r="I741" s="23">
        <f t="shared" si="45"/>
        <v>0</v>
      </c>
      <c r="J741" s="23"/>
      <c r="K741" s="7">
        <f t="shared" si="46"/>
        <v>0</v>
      </c>
      <c r="M741" s="20">
        <f>IF(C741="Data Error","Data Error",IF(C741&lt;=K741,0,1-IFERROR(INDEX(BAAL!$C:$D,MATCH(ROUNDUP(C741-K741,0),BAAL!$B:$B,0),MATCH(LEFT(M$2,4),BAAL!$C$2:$D$2,0)),0)))</f>
        <v>0</v>
      </c>
      <c r="N741" s="20"/>
      <c r="O741" s="26"/>
      <c r="P741" s="26"/>
      <c r="Q741" s="6">
        <f t="shared" si="47"/>
        <v>1</v>
      </c>
      <c r="R741" s="20"/>
    </row>
    <row r="742" spans="1:18" x14ac:dyDescent="0.25">
      <c r="A742" s="6">
        <v>19</v>
      </c>
      <c r="B742" s="4">
        <v>42400.791666666664</v>
      </c>
      <c r="C742" s="2">
        <f>IF([2]Analysis!AG742="Data Error","Data Error",[2]Analysis!AI742*C$1)</f>
        <v>0</v>
      </c>
      <c r="D742" s="2"/>
      <c r="E742" s="3">
        <f>IF(C742="Data Error","Data Error",INDEX('[2]BAAL Adj Cap'!$CB$65:$CY$72,MONTH($B742),$A742+1))</f>
        <v>0</v>
      </c>
      <c r="F742" s="3"/>
      <c r="G742" s="31">
        <f t="shared" si="44"/>
        <v>0</v>
      </c>
      <c r="H742" s="31"/>
      <c r="I742" s="23">
        <f t="shared" si="45"/>
        <v>0</v>
      </c>
      <c r="J742" s="23"/>
      <c r="K742" s="7">
        <f t="shared" si="46"/>
        <v>0</v>
      </c>
      <c r="M742" s="20">
        <f>IF(C742="Data Error","Data Error",IF(C742&lt;=K742,0,1-IFERROR(INDEX(BAAL!$C:$D,MATCH(ROUNDUP(C742-K742,0),BAAL!$B:$B,0),MATCH(LEFT(M$2,4),BAAL!$C$2:$D$2,0)),0)))</f>
        <v>0</v>
      </c>
      <c r="N742" s="20"/>
      <c r="O742" s="26"/>
      <c r="P742" s="26"/>
      <c r="Q742" s="6">
        <f t="shared" si="47"/>
        <v>1</v>
      </c>
      <c r="R742" s="20"/>
    </row>
    <row r="743" spans="1:18" x14ac:dyDescent="0.25">
      <c r="A743" s="6">
        <v>20</v>
      </c>
      <c r="B743" s="4">
        <v>42400.833333333336</v>
      </c>
      <c r="C743" s="2">
        <f>IF([2]Analysis!AG743="Data Error","Data Error",[2]Analysis!AI743*C$1)</f>
        <v>0</v>
      </c>
      <c r="D743" s="2"/>
      <c r="E743" s="3">
        <f>IF(C743="Data Error","Data Error",INDEX('[2]BAAL Adj Cap'!$CB$65:$CY$72,MONTH($B743),$A743+1))</f>
        <v>0</v>
      </c>
      <c r="F743" s="3"/>
      <c r="G743" s="31">
        <f t="shared" si="44"/>
        <v>0</v>
      </c>
      <c r="H743" s="31"/>
      <c r="I743" s="23">
        <f t="shared" si="45"/>
        <v>0</v>
      </c>
      <c r="J743" s="23"/>
      <c r="K743" s="7">
        <f t="shared" si="46"/>
        <v>0</v>
      </c>
      <c r="M743" s="20">
        <f>IF(C743="Data Error","Data Error",IF(C743&lt;=K743,0,1-IFERROR(INDEX(BAAL!$C:$D,MATCH(ROUNDUP(C743-K743,0),BAAL!$B:$B,0),MATCH(LEFT(M$2,4),BAAL!$C$2:$D$2,0)),0)))</f>
        <v>0</v>
      </c>
      <c r="N743" s="20"/>
      <c r="O743" s="26"/>
      <c r="P743" s="26"/>
      <c r="Q743" s="6">
        <f t="shared" si="47"/>
        <v>1</v>
      </c>
      <c r="R743" s="20"/>
    </row>
    <row r="744" spans="1:18" x14ac:dyDescent="0.25">
      <c r="A744" s="6">
        <v>21</v>
      </c>
      <c r="B744" s="4">
        <v>42400.875</v>
      </c>
      <c r="C744" s="2">
        <f>IF([2]Analysis!AG744="Data Error","Data Error",[2]Analysis!AI744*C$1)</f>
        <v>0</v>
      </c>
      <c r="D744" s="2"/>
      <c r="E744" s="3">
        <f>IF(C744="Data Error","Data Error",INDEX('[2]BAAL Adj Cap'!$CB$65:$CY$72,MONTH($B744),$A744+1))</f>
        <v>0</v>
      </c>
      <c r="F744" s="3"/>
      <c r="G744" s="31">
        <f t="shared" si="44"/>
        <v>0</v>
      </c>
      <c r="H744" s="31"/>
      <c r="I744" s="23">
        <f t="shared" si="45"/>
        <v>0</v>
      </c>
      <c r="J744" s="23"/>
      <c r="K744" s="7">
        <f t="shared" si="46"/>
        <v>0</v>
      </c>
      <c r="M744" s="20">
        <f>IF(C744="Data Error","Data Error",IF(C744&lt;=K744,0,1-IFERROR(INDEX(BAAL!$C:$D,MATCH(ROUNDUP(C744-K744,0),BAAL!$B:$B,0),MATCH(LEFT(M$2,4),BAAL!$C$2:$D$2,0)),0)))</f>
        <v>0</v>
      </c>
      <c r="N744" s="20"/>
      <c r="O744" s="26"/>
      <c r="P744" s="26"/>
      <c r="Q744" s="6">
        <f t="shared" si="47"/>
        <v>1</v>
      </c>
      <c r="R744" s="20"/>
    </row>
    <row r="745" spans="1:18" x14ac:dyDescent="0.25">
      <c r="A745" s="6">
        <v>22</v>
      </c>
      <c r="B745" s="4">
        <v>42400.916666666664</v>
      </c>
      <c r="C745" s="2">
        <f>IF([2]Analysis!AG745="Data Error","Data Error",[2]Analysis!AI745*C$1)</f>
        <v>0</v>
      </c>
      <c r="D745" s="2"/>
      <c r="E745" s="3">
        <f>IF(C745="Data Error","Data Error",INDEX('[2]BAAL Adj Cap'!$CB$65:$CY$72,MONTH($B745),$A745+1))</f>
        <v>0</v>
      </c>
      <c r="F745" s="3"/>
      <c r="G745" s="31">
        <f t="shared" si="44"/>
        <v>0</v>
      </c>
      <c r="H745" s="31"/>
      <c r="I745" s="23">
        <f t="shared" si="45"/>
        <v>0</v>
      </c>
      <c r="J745" s="23"/>
      <c r="K745" s="7">
        <f t="shared" si="46"/>
        <v>0</v>
      </c>
      <c r="M745" s="20">
        <f>IF(C745="Data Error","Data Error",IF(C745&lt;=K745,0,1-IFERROR(INDEX(BAAL!$C:$D,MATCH(ROUNDUP(C745-K745,0),BAAL!$B:$B,0),MATCH(LEFT(M$2,4),BAAL!$C$2:$D$2,0)),0)))</f>
        <v>0</v>
      </c>
      <c r="N745" s="20"/>
      <c r="O745" s="26"/>
      <c r="P745" s="26"/>
      <c r="Q745" s="6">
        <f t="shared" si="47"/>
        <v>1</v>
      </c>
      <c r="R745" s="20"/>
    </row>
    <row r="746" spans="1:18" x14ac:dyDescent="0.25">
      <c r="A746" s="6">
        <v>23</v>
      </c>
      <c r="B746" s="4">
        <v>42400.958333333336</v>
      </c>
      <c r="C746" s="2">
        <f>IF([2]Analysis!AG746="Data Error","Data Error",[2]Analysis!AI746*C$1)</f>
        <v>0</v>
      </c>
      <c r="D746" s="2"/>
      <c r="E746" s="3">
        <f>IF(C746="Data Error","Data Error",INDEX('[2]BAAL Adj Cap'!$CB$65:$CY$72,MONTH($B746),$A746+1))</f>
        <v>0</v>
      </c>
      <c r="F746" s="3"/>
      <c r="G746" s="31">
        <f t="shared" si="44"/>
        <v>0</v>
      </c>
      <c r="H746" s="31"/>
      <c r="I746" s="23">
        <f t="shared" si="45"/>
        <v>0</v>
      </c>
      <c r="J746" s="23"/>
      <c r="K746" s="7">
        <f t="shared" si="46"/>
        <v>0</v>
      </c>
      <c r="M746" s="20">
        <f>IF(C746="Data Error","Data Error",IF(C746&lt;=K746,0,1-IFERROR(INDEX(BAAL!$C:$D,MATCH(ROUNDUP(C746-K746,0),BAAL!$B:$B,0),MATCH(LEFT(M$2,4),BAAL!$C$2:$D$2,0)),0)))</f>
        <v>0</v>
      </c>
      <c r="N746" s="20"/>
      <c r="O746" s="26"/>
      <c r="P746" s="26"/>
      <c r="Q746" s="6">
        <f t="shared" si="47"/>
        <v>1</v>
      </c>
      <c r="R746" s="20"/>
    </row>
    <row r="747" spans="1:18" x14ac:dyDescent="0.25">
      <c r="A747" s="6">
        <v>0</v>
      </c>
      <c r="B747" s="1">
        <v>42401</v>
      </c>
      <c r="C747" s="2">
        <f>IF([2]Analysis!AG747="Data Error","Data Error",[2]Analysis!AI747*C$1)</f>
        <v>0</v>
      </c>
      <c r="D747" s="2"/>
      <c r="E747" s="3">
        <f>IF(C747="Data Error","Data Error",INDEX('[2]BAAL Adj Cap'!$CB$65:$CY$72,MONTH($B747),$A747+1))</f>
        <v>0</v>
      </c>
      <c r="F747" s="3"/>
      <c r="G747" s="31">
        <f t="shared" si="44"/>
        <v>0</v>
      </c>
      <c r="H747" s="31"/>
      <c r="I747" s="23">
        <f t="shared" si="45"/>
        <v>0</v>
      </c>
      <c r="J747" s="23"/>
      <c r="K747" s="7">
        <f t="shared" si="46"/>
        <v>0</v>
      </c>
      <c r="M747" s="20">
        <f>IF(C747="Data Error","Data Error",IF(C747&lt;=K747,0,1-IFERROR(INDEX(BAAL!$C:$D,MATCH(ROUNDUP(C747-K747,0),BAAL!$B:$B,0),MATCH(LEFT(M$2,4),BAAL!$C$2:$D$2,0)),0)))</f>
        <v>0</v>
      </c>
      <c r="N747" s="20"/>
      <c r="O747" s="26"/>
      <c r="P747" s="26"/>
      <c r="Q747" s="6">
        <f t="shared" si="47"/>
        <v>2</v>
      </c>
      <c r="R747" s="20"/>
    </row>
    <row r="748" spans="1:18" x14ac:dyDescent="0.25">
      <c r="A748" s="6">
        <v>1</v>
      </c>
      <c r="B748" s="4">
        <v>42401.041666666664</v>
      </c>
      <c r="C748" s="2">
        <f>IF([2]Analysis!AG748="Data Error","Data Error",[2]Analysis!AI748*C$1)</f>
        <v>0</v>
      </c>
      <c r="D748" s="2"/>
      <c r="E748" s="3">
        <f>IF(C748="Data Error","Data Error",INDEX('[2]BAAL Adj Cap'!$CB$65:$CY$72,MONTH($B748),$A748+1))</f>
        <v>0</v>
      </c>
      <c r="F748" s="3"/>
      <c r="G748" s="31">
        <f t="shared" si="44"/>
        <v>0</v>
      </c>
      <c r="H748" s="31"/>
      <c r="I748" s="23">
        <f t="shared" si="45"/>
        <v>0</v>
      </c>
      <c r="J748" s="23"/>
      <c r="K748" s="7">
        <f t="shared" si="46"/>
        <v>0</v>
      </c>
      <c r="M748" s="20">
        <f>IF(C748="Data Error","Data Error",IF(C748&lt;=K748,0,1-IFERROR(INDEX(BAAL!$C:$D,MATCH(ROUNDUP(C748-K748,0),BAAL!$B:$B,0),MATCH(LEFT(M$2,4),BAAL!$C$2:$D$2,0)),0)))</f>
        <v>0</v>
      </c>
      <c r="N748" s="20"/>
      <c r="O748" s="26"/>
      <c r="P748" s="26"/>
      <c r="Q748" s="6">
        <f t="shared" si="47"/>
        <v>2</v>
      </c>
      <c r="R748" s="20"/>
    </row>
    <row r="749" spans="1:18" x14ac:dyDescent="0.25">
      <c r="A749" s="6">
        <v>2</v>
      </c>
      <c r="B749" s="4">
        <v>42401.083333333336</v>
      </c>
      <c r="C749" s="2">
        <f>IF([2]Analysis!AG749="Data Error","Data Error",[2]Analysis!AI749*C$1)</f>
        <v>0</v>
      </c>
      <c r="D749" s="2"/>
      <c r="E749" s="3">
        <f>IF(C749="Data Error","Data Error",INDEX('[2]BAAL Adj Cap'!$CB$65:$CY$72,MONTH($B749),$A749+1))</f>
        <v>0</v>
      </c>
      <c r="F749" s="3"/>
      <c r="G749" s="31">
        <f t="shared" si="44"/>
        <v>0</v>
      </c>
      <c r="H749" s="31"/>
      <c r="I749" s="23">
        <f t="shared" si="45"/>
        <v>0</v>
      </c>
      <c r="J749" s="23"/>
      <c r="K749" s="7">
        <f t="shared" si="46"/>
        <v>0</v>
      </c>
      <c r="M749" s="20">
        <f>IF(C749="Data Error","Data Error",IF(C749&lt;=K749,0,1-IFERROR(INDEX(BAAL!$C:$D,MATCH(ROUNDUP(C749-K749,0),BAAL!$B:$B,0),MATCH(LEFT(M$2,4),BAAL!$C$2:$D$2,0)),0)))</f>
        <v>0</v>
      </c>
      <c r="N749" s="20"/>
      <c r="O749" s="26"/>
      <c r="P749" s="26"/>
      <c r="Q749" s="6">
        <f t="shared" si="47"/>
        <v>2</v>
      </c>
      <c r="R749" s="20"/>
    </row>
    <row r="750" spans="1:18" x14ac:dyDescent="0.25">
      <c r="A750" s="6">
        <v>3</v>
      </c>
      <c r="B750" s="4">
        <v>42401.125</v>
      </c>
      <c r="C750" s="2">
        <f>IF([2]Analysis!AG750="Data Error","Data Error",[2]Analysis!AI750*C$1)</f>
        <v>0</v>
      </c>
      <c r="D750" s="2"/>
      <c r="E750" s="3">
        <f>IF(C750="Data Error","Data Error",INDEX('[2]BAAL Adj Cap'!$CB$65:$CY$72,MONTH($B750),$A750+1))</f>
        <v>0</v>
      </c>
      <c r="F750" s="3"/>
      <c r="G750" s="31">
        <f t="shared" si="44"/>
        <v>0</v>
      </c>
      <c r="H750" s="31"/>
      <c r="I750" s="23">
        <f t="shared" si="45"/>
        <v>0</v>
      </c>
      <c r="J750" s="23"/>
      <c r="K750" s="7">
        <f t="shared" si="46"/>
        <v>0</v>
      </c>
      <c r="M750" s="20">
        <f>IF(C750="Data Error","Data Error",IF(C750&lt;=K750,0,1-IFERROR(INDEX(BAAL!$C:$D,MATCH(ROUNDUP(C750-K750,0),BAAL!$B:$B,0),MATCH(LEFT(M$2,4),BAAL!$C$2:$D$2,0)),0)))</f>
        <v>0</v>
      </c>
      <c r="N750" s="20"/>
      <c r="O750" s="26"/>
      <c r="P750" s="26"/>
      <c r="Q750" s="6">
        <f t="shared" si="47"/>
        <v>2</v>
      </c>
      <c r="R750" s="20"/>
    </row>
    <row r="751" spans="1:18" x14ac:dyDescent="0.25">
      <c r="A751" s="6">
        <v>4</v>
      </c>
      <c r="B751" s="4">
        <v>42401.166666666664</v>
      </c>
      <c r="C751" s="2">
        <f>IF([2]Analysis!AG751="Data Error","Data Error",[2]Analysis!AI751*C$1)</f>
        <v>0</v>
      </c>
      <c r="D751" s="2"/>
      <c r="E751" s="3">
        <f>IF(C751="Data Error","Data Error",INDEX('[2]BAAL Adj Cap'!$CB$65:$CY$72,MONTH($B751),$A751+1))</f>
        <v>0</v>
      </c>
      <c r="F751" s="3"/>
      <c r="G751" s="31">
        <f t="shared" si="44"/>
        <v>0</v>
      </c>
      <c r="H751" s="31"/>
      <c r="I751" s="23">
        <f t="shared" si="45"/>
        <v>0</v>
      </c>
      <c r="J751" s="23"/>
      <c r="K751" s="7">
        <f t="shared" si="46"/>
        <v>0</v>
      </c>
      <c r="M751" s="20">
        <f>IF(C751="Data Error","Data Error",IF(C751&lt;=K751,0,1-IFERROR(INDEX(BAAL!$C:$D,MATCH(ROUNDUP(C751-K751,0),BAAL!$B:$B,0),MATCH(LEFT(M$2,4),BAAL!$C$2:$D$2,0)),0)))</f>
        <v>0</v>
      </c>
      <c r="N751" s="20"/>
      <c r="O751" s="26"/>
      <c r="P751" s="26"/>
      <c r="Q751" s="6">
        <f t="shared" si="47"/>
        <v>2</v>
      </c>
      <c r="R751" s="20"/>
    </row>
    <row r="752" spans="1:18" x14ac:dyDescent="0.25">
      <c r="A752" s="6">
        <v>5</v>
      </c>
      <c r="B752" s="4">
        <v>42401.208333333336</v>
      </c>
      <c r="C752" s="2">
        <f>IF([2]Analysis!AG752="Data Error","Data Error",[2]Analysis!AI752*C$1)</f>
        <v>0</v>
      </c>
      <c r="D752" s="2"/>
      <c r="E752" s="3">
        <f>IF(C752="Data Error","Data Error",INDEX('[2]BAAL Adj Cap'!$CB$65:$CY$72,MONTH($B752),$A752+1))</f>
        <v>1.125E-2</v>
      </c>
      <c r="F752" s="3"/>
      <c r="G752" s="31">
        <f t="shared" si="44"/>
        <v>1.4624999999999999</v>
      </c>
      <c r="H752" s="31"/>
      <c r="I752" s="23">
        <f t="shared" si="45"/>
        <v>1.125E-2</v>
      </c>
      <c r="J752" s="23"/>
      <c r="K752" s="7">
        <f t="shared" si="46"/>
        <v>1.4624999999999999</v>
      </c>
      <c r="M752" s="20">
        <f>IF(C752="Data Error","Data Error",IF(C752&lt;=K752,0,1-IFERROR(INDEX(BAAL!$C:$D,MATCH(ROUNDUP(C752-K752,0),BAAL!$B:$B,0),MATCH(LEFT(M$2,4),BAAL!$C$2:$D$2,0)),0)))</f>
        <v>0</v>
      </c>
      <c r="N752" s="20"/>
      <c r="O752" s="26"/>
      <c r="P752" s="26"/>
      <c r="Q752" s="6">
        <f t="shared" si="47"/>
        <v>2</v>
      </c>
      <c r="R752" s="20"/>
    </row>
    <row r="753" spans="1:18" x14ac:dyDescent="0.25">
      <c r="A753" s="6">
        <v>6</v>
      </c>
      <c r="B753" s="4">
        <v>42401.25</v>
      </c>
      <c r="C753" s="2">
        <f>IF([2]Analysis!AG753="Data Error","Data Error",[2]Analysis!AI753*C$1)</f>
        <v>0</v>
      </c>
      <c r="D753" s="2"/>
      <c r="E753" s="3">
        <f>IF(C753="Data Error","Data Error",INDEX('[2]BAAL Adj Cap'!$CB$65:$CY$72,MONTH($B753),$A753+1))</f>
        <v>7.4999999999999997E-2</v>
      </c>
      <c r="F753" s="3"/>
      <c r="G753" s="31">
        <f t="shared" si="44"/>
        <v>9.75</v>
      </c>
      <c r="H753" s="31"/>
      <c r="I753" s="23">
        <f t="shared" si="45"/>
        <v>7.4999999999999997E-2</v>
      </c>
      <c r="J753" s="23"/>
      <c r="K753" s="7">
        <f t="shared" si="46"/>
        <v>9.75</v>
      </c>
      <c r="M753" s="20">
        <f>IF(C753="Data Error","Data Error",IF(C753&lt;=K753,0,1-IFERROR(INDEX(BAAL!$C:$D,MATCH(ROUNDUP(C753-K753,0),BAAL!$B:$B,0),MATCH(LEFT(M$2,4),BAAL!$C$2:$D$2,0)),0)))</f>
        <v>0</v>
      </c>
      <c r="N753" s="20"/>
      <c r="O753" s="26"/>
      <c r="P753" s="26"/>
      <c r="Q753" s="6">
        <f t="shared" si="47"/>
        <v>2</v>
      </c>
      <c r="R753" s="20"/>
    </row>
    <row r="754" spans="1:18" x14ac:dyDescent="0.25">
      <c r="A754" s="6">
        <v>7</v>
      </c>
      <c r="B754" s="4">
        <v>42401.291666666664</v>
      </c>
      <c r="C754" s="2">
        <f>IF([2]Analysis!AG754="Data Error","Data Error",[2]Analysis!AI754*C$1)</f>
        <v>8.1463790367074473</v>
      </c>
      <c r="D754" s="2"/>
      <c r="E754" s="3">
        <f>IF(C754="Data Error","Data Error",INDEX('[2]BAAL Adj Cap'!$CB$65:$CY$72,MONTH($B754),$A754+1))</f>
        <v>0.33374999999999999</v>
      </c>
      <c r="F754" s="3"/>
      <c r="G754" s="31">
        <f t="shared" si="44"/>
        <v>35.241120963292545</v>
      </c>
      <c r="H754" s="31"/>
      <c r="I754" s="23">
        <f t="shared" si="45"/>
        <v>0.33374999999999999</v>
      </c>
      <c r="J754" s="23"/>
      <c r="K754" s="7">
        <f t="shared" si="46"/>
        <v>28.990000000000009</v>
      </c>
      <c r="M754" s="20">
        <f>IF(C754="Data Error","Data Error",IF(C754&lt;=K754,0,1-IFERROR(INDEX(BAAL!$C:$D,MATCH(ROUNDUP(C754-K754,0),BAAL!$B:$B,0),MATCH(LEFT(M$2,4),BAAL!$C$2:$D$2,0)),0)))</f>
        <v>0</v>
      </c>
      <c r="N754" s="20"/>
      <c r="O754" s="26"/>
      <c r="P754" s="26"/>
      <c r="Q754" s="6">
        <f t="shared" si="47"/>
        <v>2</v>
      </c>
      <c r="R754" s="20"/>
    </row>
    <row r="755" spans="1:18" x14ac:dyDescent="0.25">
      <c r="A755" s="6">
        <v>8</v>
      </c>
      <c r="B755" s="4">
        <v>42401.333333333336</v>
      </c>
      <c r="C755" s="2">
        <f>IF([2]Analysis!AG755="Data Error","Data Error",[2]Analysis!AI755*C$1)</f>
        <v>0.14917239171488519</v>
      </c>
      <c r="D755" s="2"/>
      <c r="E755" s="3">
        <f>IF(C755="Data Error","Data Error",INDEX('[2]BAAL Adj Cap'!$CB$65:$CY$72,MONTH($B755),$A755+1))</f>
        <v>0.76750000000000007</v>
      </c>
      <c r="F755" s="3"/>
      <c r="G755" s="31">
        <f t="shared" si="44"/>
        <v>99.625827608285121</v>
      </c>
      <c r="H755" s="31"/>
      <c r="I755" s="23">
        <f t="shared" si="45"/>
        <v>0.76750000000000007</v>
      </c>
      <c r="J755" s="23"/>
      <c r="K755" s="7">
        <f t="shared" si="46"/>
        <v>28.990000000000009</v>
      </c>
      <c r="M755" s="20">
        <f>IF(C755="Data Error","Data Error",IF(C755&lt;=K755,0,1-IFERROR(INDEX(BAAL!$C:$D,MATCH(ROUNDUP(C755-K755,0),BAAL!$B:$B,0),MATCH(LEFT(M$2,4),BAAL!$C$2:$D$2,0)),0)))</f>
        <v>0</v>
      </c>
      <c r="N755" s="20"/>
      <c r="O755" s="26"/>
      <c r="P755" s="26"/>
      <c r="Q755" s="6">
        <f t="shared" si="47"/>
        <v>2</v>
      </c>
      <c r="R755" s="20"/>
    </row>
    <row r="756" spans="1:18" x14ac:dyDescent="0.25">
      <c r="A756" s="6">
        <v>9</v>
      </c>
      <c r="B756" s="4">
        <v>42401.375</v>
      </c>
      <c r="C756" s="2">
        <f>IF([2]Analysis!AG756="Data Error","Data Error",[2]Analysis!AI756*C$1)</f>
        <v>0</v>
      </c>
      <c r="D756" s="2"/>
      <c r="E756" s="3">
        <f>IF(C756="Data Error","Data Error",INDEX('[2]BAAL Adj Cap'!$CB$65:$CY$72,MONTH($B756),$A756+1))</f>
        <v>0.98</v>
      </c>
      <c r="F756" s="3"/>
      <c r="G756" s="31">
        <f t="shared" si="44"/>
        <v>127.39999999999999</v>
      </c>
      <c r="H756" s="31"/>
      <c r="I756" s="23">
        <f t="shared" si="45"/>
        <v>0.98</v>
      </c>
      <c r="J756" s="23"/>
      <c r="K756" s="7">
        <f t="shared" si="46"/>
        <v>28.990000000000009</v>
      </c>
      <c r="M756" s="20">
        <f>IF(C756="Data Error","Data Error",IF(C756&lt;=K756,0,1-IFERROR(INDEX(BAAL!$C:$D,MATCH(ROUNDUP(C756-K756,0),BAAL!$B:$B,0),MATCH(LEFT(M$2,4),BAAL!$C$2:$D$2,0)),0)))</f>
        <v>0</v>
      </c>
      <c r="N756" s="20"/>
      <c r="O756" s="26"/>
      <c r="P756" s="26"/>
      <c r="Q756" s="6">
        <f t="shared" si="47"/>
        <v>2</v>
      </c>
      <c r="R756" s="20"/>
    </row>
    <row r="757" spans="1:18" x14ac:dyDescent="0.25">
      <c r="A757" s="6">
        <v>10</v>
      </c>
      <c r="B757" s="4">
        <v>42401.416666666664</v>
      </c>
      <c r="C757" s="2">
        <f>IF([2]Analysis!AG757="Data Error","Data Error",[2]Analysis!AI757*C$1)</f>
        <v>0</v>
      </c>
      <c r="D757" s="2"/>
      <c r="E757" s="3">
        <f>IF(C757="Data Error","Data Error",INDEX('[2]BAAL Adj Cap'!$CB$65:$CY$72,MONTH($B757),$A757+1))</f>
        <v>0.97375</v>
      </c>
      <c r="F757" s="3"/>
      <c r="G757" s="31">
        <f t="shared" si="44"/>
        <v>126.58750000000001</v>
      </c>
      <c r="H757" s="31"/>
      <c r="I757" s="23">
        <f t="shared" si="45"/>
        <v>0.97375</v>
      </c>
      <c r="J757" s="23"/>
      <c r="K757" s="7">
        <f t="shared" si="46"/>
        <v>28.990000000000009</v>
      </c>
      <c r="M757" s="20">
        <f>IF(C757="Data Error","Data Error",IF(C757&lt;=K757,0,1-IFERROR(INDEX(BAAL!$C:$D,MATCH(ROUNDUP(C757-K757,0),BAAL!$B:$B,0),MATCH(LEFT(M$2,4),BAAL!$C$2:$D$2,0)),0)))</f>
        <v>0</v>
      </c>
      <c r="N757" s="20"/>
      <c r="O757" s="26"/>
      <c r="P757" s="26"/>
      <c r="Q757" s="6">
        <f t="shared" si="47"/>
        <v>2</v>
      </c>
      <c r="R757" s="20"/>
    </row>
    <row r="758" spans="1:18" x14ac:dyDescent="0.25">
      <c r="A758" s="6">
        <v>11</v>
      </c>
      <c r="B758" s="4">
        <v>42401.458333333336</v>
      </c>
      <c r="C758" s="2">
        <f>IF([2]Analysis!AG758="Data Error","Data Error",[2]Analysis!AI758*C$1)</f>
        <v>0.70871464865056788</v>
      </c>
      <c r="D758" s="2"/>
      <c r="E758" s="3">
        <f>IF(C758="Data Error","Data Error",INDEX('[2]BAAL Adj Cap'!$CB$65:$CY$72,MONTH($B758),$A758+1))</f>
        <v>0.97</v>
      </c>
      <c r="F758" s="3"/>
      <c r="G758" s="31">
        <f t="shared" si="44"/>
        <v>125.39128535134942</v>
      </c>
      <c r="H758" s="31"/>
      <c r="I758" s="23">
        <f t="shared" si="45"/>
        <v>0.97</v>
      </c>
      <c r="J758" s="23"/>
      <c r="K758" s="7">
        <f t="shared" si="46"/>
        <v>28.990000000000009</v>
      </c>
      <c r="M758" s="20">
        <f>IF(C758="Data Error","Data Error",IF(C758&lt;=K758,0,1-IFERROR(INDEX(BAAL!$C:$D,MATCH(ROUNDUP(C758-K758,0),BAAL!$B:$B,0),MATCH(LEFT(M$2,4),BAAL!$C$2:$D$2,0)),0)))</f>
        <v>0</v>
      </c>
      <c r="N758" s="20"/>
      <c r="O758" s="26"/>
      <c r="P758" s="26"/>
      <c r="Q758" s="6">
        <f t="shared" si="47"/>
        <v>2</v>
      </c>
      <c r="R758" s="20"/>
    </row>
    <row r="759" spans="1:18" x14ac:dyDescent="0.25">
      <c r="A759" s="6">
        <v>12</v>
      </c>
      <c r="B759" s="4">
        <v>42401.5</v>
      </c>
      <c r="C759" s="2">
        <f>IF([2]Analysis!AG759="Data Error","Data Error",[2]Analysis!AI759*C$1)</f>
        <v>0</v>
      </c>
      <c r="D759" s="2"/>
      <c r="E759" s="3">
        <f>IF(C759="Data Error","Data Error",INDEX('[2]BAAL Adj Cap'!$CB$65:$CY$72,MONTH($B759),$A759+1))</f>
        <v>0.95124999999999993</v>
      </c>
      <c r="F759" s="3"/>
      <c r="G759" s="31">
        <f t="shared" si="44"/>
        <v>123.66249999999999</v>
      </c>
      <c r="H759" s="31"/>
      <c r="I759" s="23">
        <f t="shared" si="45"/>
        <v>0.95124999999999993</v>
      </c>
      <c r="J759" s="23"/>
      <c r="K759" s="7">
        <f t="shared" si="46"/>
        <v>28.990000000000009</v>
      </c>
      <c r="M759" s="20">
        <f>IF(C759="Data Error","Data Error",IF(C759&lt;=K759,0,1-IFERROR(INDEX(BAAL!$C:$D,MATCH(ROUNDUP(C759-K759,0),BAAL!$B:$B,0),MATCH(LEFT(M$2,4),BAAL!$C$2:$D$2,0)),0)))</f>
        <v>0</v>
      </c>
      <c r="N759" s="20"/>
      <c r="O759" s="26"/>
      <c r="P759" s="26"/>
      <c r="Q759" s="6">
        <f t="shared" si="47"/>
        <v>2</v>
      </c>
      <c r="R759" s="20"/>
    </row>
    <row r="760" spans="1:18" x14ac:dyDescent="0.25">
      <c r="A760" s="6">
        <v>13</v>
      </c>
      <c r="B760" s="4">
        <v>42401.541666666664</v>
      </c>
      <c r="C760" s="2">
        <f>IF([2]Analysis!AG760="Data Error","Data Error",[2]Analysis!AI760*C$1)</f>
        <v>0</v>
      </c>
      <c r="D760" s="2"/>
      <c r="E760" s="3">
        <f>IF(C760="Data Error","Data Error",INDEX('[2]BAAL Adj Cap'!$CB$65:$CY$72,MONTH($B760),$A760+1))</f>
        <v>0.97</v>
      </c>
      <c r="F760" s="3"/>
      <c r="G760" s="31">
        <f t="shared" si="44"/>
        <v>126.1</v>
      </c>
      <c r="H760" s="31"/>
      <c r="I760" s="23">
        <f t="shared" si="45"/>
        <v>0.97</v>
      </c>
      <c r="J760" s="23"/>
      <c r="K760" s="7">
        <f t="shared" si="46"/>
        <v>28.990000000000009</v>
      </c>
      <c r="M760" s="20">
        <f>IF(C760="Data Error","Data Error",IF(C760&lt;=K760,0,1-IFERROR(INDEX(BAAL!$C:$D,MATCH(ROUNDUP(C760-K760,0),BAAL!$B:$B,0),MATCH(LEFT(M$2,4),BAAL!$C$2:$D$2,0)),0)))</f>
        <v>0</v>
      </c>
      <c r="N760" s="20"/>
      <c r="O760" s="26"/>
      <c r="P760" s="26"/>
      <c r="Q760" s="6">
        <f t="shared" si="47"/>
        <v>2</v>
      </c>
      <c r="R760" s="20"/>
    </row>
    <row r="761" spans="1:18" x14ac:dyDescent="0.25">
      <c r="A761" s="6">
        <v>14</v>
      </c>
      <c r="B761" s="4">
        <v>42401.583333333336</v>
      </c>
      <c r="C761" s="2">
        <f>IF([2]Analysis!AG761="Data Error","Data Error",[2]Analysis!AI761*C$1)</f>
        <v>9.4716100834277448</v>
      </c>
      <c r="D761" s="2"/>
      <c r="E761" s="3">
        <f>IF(C761="Data Error","Data Error",INDEX('[2]BAAL Adj Cap'!$CB$65:$CY$72,MONTH($B761),$A761+1))</f>
        <v>0.97</v>
      </c>
      <c r="F761" s="3"/>
      <c r="G761" s="31">
        <f t="shared" si="44"/>
        <v>116.62838991657225</v>
      </c>
      <c r="H761" s="31"/>
      <c r="I761" s="23">
        <f t="shared" si="45"/>
        <v>0.97</v>
      </c>
      <c r="J761" s="23"/>
      <c r="K761" s="7">
        <f t="shared" si="46"/>
        <v>28.990000000000009</v>
      </c>
      <c r="M761" s="20">
        <f>IF(C761="Data Error","Data Error",IF(C761&lt;=K761,0,1-IFERROR(INDEX(BAAL!$C:$D,MATCH(ROUNDUP(C761-K761,0),BAAL!$B:$B,0),MATCH(LEFT(M$2,4),BAAL!$C$2:$D$2,0)),0)))</f>
        <v>0</v>
      </c>
      <c r="N761" s="20"/>
      <c r="O761" s="26"/>
      <c r="P761" s="26"/>
      <c r="Q761" s="6">
        <f t="shared" si="47"/>
        <v>2</v>
      </c>
      <c r="R761" s="20"/>
    </row>
    <row r="762" spans="1:18" x14ac:dyDescent="0.25">
      <c r="A762" s="6">
        <v>15</v>
      </c>
      <c r="B762" s="4">
        <v>42401.625</v>
      </c>
      <c r="C762" s="2">
        <f>IF([2]Analysis!AG762="Data Error","Data Error",[2]Analysis!AI762*C$1)</f>
        <v>1.1772749162204945</v>
      </c>
      <c r="D762" s="2"/>
      <c r="E762" s="3">
        <f>IF(C762="Data Error","Data Error",INDEX('[2]BAAL Adj Cap'!$CB$65:$CY$72,MONTH($B762),$A762+1))</f>
        <v>0.94500000000000006</v>
      </c>
      <c r="F762" s="3"/>
      <c r="G762" s="31">
        <f t="shared" si="44"/>
        <v>121.67272508377951</v>
      </c>
      <c r="H762" s="31"/>
      <c r="I762" s="23">
        <f t="shared" si="45"/>
        <v>0.94500000000000006</v>
      </c>
      <c r="J762" s="23"/>
      <c r="K762" s="7">
        <f t="shared" si="46"/>
        <v>28.990000000000009</v>
      </c>
      <c r="M762" s="20">
        <f>IF(C762="Data Error","Data Error",IF(C762&lt;=K762,0,1-IFERROR(INDEX(BAAL!$C:$D,MATCH(ROUNDUP(C762-K762,0),BAAL!$B:$B,0),MATCH(LEFT(M$2,4),BAAL!$C$2:$D$2,0)),0)))</f>
        <v>0</v>
      </c>
      <c r="N762" s="20"/>
      <c r="O762" s="26"/>
      <c r="P762" s="26"/>
      <c r="Q762" s="6">
        <f t="shared" si="47"/>
        <v>2</v>
      </c>
      <c r="R762" s="20"/>
    </row>
    <row r="763" spans="1:18" x14ac:dyDescent="0.25">
      <c r="A763" s="6">
        <v>16</v>
      </c>
      <c r="B763" s="4">
        <v>42401.666666666664</v>
      </c>
      <c r="C763" s="2">
        <f>IF([2]Analysis!AG763="Data Error","Data Error",[2]Analysis!AI763*C$1)</f>
        <v>4.1576043423039506</v>
      </c>
      <c r="D763" s="2"/>
      <c r="E763" s="3">
        <f>IF(C763="Data Error","Data Error",INDEX('[2]BAAL Adj Cap'!$CB$65:$CY$72,MONTH($B763),$A763+1))</f>
        <v>0.67375000000000007</v>
      </c>
      <c r="F763" s="3"/>
      <c r="G763" s="31">
        <f t="shared" si="44"/>
        <v>83.429895657696051</v>
      </c>
      <c r="H763" s="31"/>
      <c r="I763" s="23">
        <f t="shared" si="45"/>
        <v>0.67375000000000007</v>
      </c>
      <c r="J763" s="23"/>
      <c r="K763" s="7">
        <f t="shared" si="46"/>
        <v>28.990000000000009</v>
      </c>
      <c r="M763" s="20">
        <f>IF(C763="Data Error","Data Error",IF(C763&lt;=K763,0,1-IFERROR(INDEX(BAAL!$C:$D,MATCH(ROUNDUP(C763-K763,0),BAAL!$B:$B,0),MATCH(LEFT(M$2,4),BAAL!$C$2:$D$2,0)),0)))</f>
        <v>0</v>
      </c>
      <c r="N763" s="20"/>
      <c r="O763" s="26"/>
      <c r="P763" s="26"/>
      <c r="Q763" s="6">
        <f t="shared" si="47"/>
        <v>2</v>
      </c>
      <c r="R763" s="20"/>
    </row>
    <row r="764" spans="1:18" x14ac:dyDescent="0.25">
      <c r="A764" s="6">
        <v>17</v>
      </c>
      <c r="B764" s="4">
        <v>42401.708333333336</v>
      </c>
      <c r="C764" s="2">
        <f>IF([2]Analysis!AG764="Data Error","Data Error",[2]Analysis!AI764*C$1)</f>
        <v>3.3283011174319519</v>
      </c>
      <c r="D764" s="2"/>
      <c r="E764" s="3">
        <f>IF(C764="Data Error","Data Error",INDEX('[2]BAAL Adj Cap'!$CB$65:$CY$72,MONTH($B764),$A764+1))</f>
        <v>0.21375</v>
      </c>
      <c r="F764" s="3"/>
      <c r="G764" s="31">
        <f t="shared" si="44"/>
        <v>24.459198882568046</v>
      </c>
      <c r="H764" s="31"/>
      <c r="I764" s="23">
        <f t="shared" si="45"/>
        <v>0.21375</v>
      </c>
      <c r="J764" s="23"/>
      <c r="K764" s="7">
        <f t="shared" si="46"/>
        <v>27.787499999999998</v>
      </c>
      <c r="M764" s="20">
        <f>IF(C764="Data Error","Data Error",IF(C764&lt;=K764,0,1-IFERROR(INDEX(BAAL!$C:$D,MATCH(ROUNDUP(C764-K764,0),BAAL!$B:$B,0),MATCH(LEFT(M$2,4),BAAL!$C$2:$D$2,0)),0)))</f>
        <v>0</v>
      </c>
      <c r="N764" s="20"/>
      <c r="O764" s="26"/>
      <c r="P764" s="26"/>
      <c r="Q764" s="6">
        <f t="shared" si="47"/>
        <v>2</v>
      </c>
      <c r="R764" s="20"/>
    </row>
    <row r="765" spans="1:18" x14ac:dyDescent="0.25">
      <c r="A765" s="6">
        <v>18</v>
      </c>
      <c r="B765" s="4">
        <v>42401.75</v>
      </c>
      <c r="C765" s="2">
        <f>IF([2]Analysis!AG765="Data Error","Data Error",[2]Analysis!AI765*C$1)</f>
        <v>0.11362162721434149</v>
      </c>
      <c r="D765" s="2"/>
      <c r="E765" s="3">
        <f>IF(C765="Data Error","Data Error",INDEX('[2]BAAL Adj Cap'!$CB$65:$CY$72,MONTH($B765),$A765+1))</f>
        <v>1.125E-2</v>
      </c>
      <c r="F765" s="3"/>
      <c r="G765" s="31">
        <f t="shared" si="44"/>
        <v>1.3488783727856584</v>
      </c>
      <c r="H765" s="31"/>
      <c r="I765" s="23">
        <f t="shared" si="45"/>
        <v>1.125E-2</v>
      </c>
      <c r="J765" s="23"/>
      <c r="K765" s="7">
        <f t="shared" si="46"/>
        <v>1.4624999999999999</v>
      </c>
      <c r="M765" s="20">
        <f>IF(C765="Data Error","Data Error",IF(C765&lt;=K765,0,1-IFERROR(INDEX(BAAL!$C:$D,MATCH(ROUNDUP(C765-K765,0),BAAL!$B:$B,0),MATCH(LEFT(M$2,4),BAAL!$C$2:$D$2,0)),0)))</f>
        <v>0</v>
      </c>
      <c r="N765" s="20"/>
      <c r="O765" s="26"/>
      <c r="P765" s="26"/>
      <c r="Q765" s="6">
        <f t="shared" si="47"/>
        <v>2</v>
      </c>
      <c r="R765" s="20"/>
    </row>
    <row r="766" spans="1:18" x14ac:dyDescent="0.25">
      <c r="A766" s="6">
        <v>19</v>
      </c>
      <c r="B766" s="4">
        <v>42401.791666666664</v>
      </c>
      <c r="C766" s="2">
        <f>IF([2]Analysis!AG766="Data Error","Data Error",[2]Analysis!AI766*C$1)</f>
        <v>0</v>
      </c>
      <c r="D766" s="2"/>
      <c r="E766" s="3">
        <f>IF(C766="Data Error","Data Error",INDEX('[2]BAAL Adj Cap'!$CB$65:$CY$72,MONTH($B766),$A766+1))</f>
        <v>0</v>
      </c>
      <c r="F766" s="3"/>
      <c r="G766" s="31">
        <f t="shared" si="44"/>
        <v>0</v>
      </c>
      <c r="H766" s="31"/>
      <c r="I766" s="23">
        <f t="shared" si="45"/>
        <v>0</v>
      </c>
      <c r="J766" s="23"/>
      <c r="K766" s="7">
        <f t="shared" si="46"/>
        <v>0</v>
      </c>
      <c r="M766" s="20">
        <f>IF(C766="Data Error","Data Error",IF(C766&lt;=K766,0,1-IFERROR(INDEX(BAAL!$C:$D,MATCH(ROUNDUP(C766-K766,0),BAAL!$B:$B,0),MATCH(LEFT(M$2,4),BAAL!$C$2:$D$2,0)),0)))</f>
        <v>0</v>
      </c>
      <c r="N766" s="20"/>
      <c r="O766" s="26"/>
      <c r="P766" s="26"/>
      <c r="Q766" s="6">
        <f t="shared" si="47"/>
        <v>2</v>
      </c>
      <c r="R766" s="20"/>
    </row>
    <row r="767" spans="1:18" x14ac:dyDescent="0.25">
      <c r="A767" s="6">
        <v>20</v>
      </c>
      <c r="B767" s="4">
        <v>42401.833333333336</v>
      </c>
      <c r="C767" s="2">
        <f>IF([2]Analysis!AG767="Data Error","Data Error",[2]Analysis!AI767*C$1)</f>
        <v>0</v>
      </c>
      <c r="D767" s="2"/>
      <c r="E767" s="3">
        <f>IF(C767="Data Error","Data Error",INDEX('[2]BAAL Adj Cap'!$CB$65:$CY$72,MONTH($B767),$A767+1))</f>
        <v>0</v>
      </c>
      <c r="F767" s="3"/>
      <c r="G767" s="31">
        <f t="shared" si="44"/>
        <v>0</v>
      </c>
      <c r="H767" s="31"/>
      <c r="I767" s="23">
        <f t="shared" si="45"/>
        <v>0</v>
      </c>
      <c r="J767" s="23"/>
      <c r="K767" s="7">
        <f t="shared" si="46"/>
        <v>0</v>
      </c>
      <c r="M767" s="20">
        <f>IF(C767="Data Error","Data Error",IF(C767&lt;=K767,0,1-IFERROR(INDEX(BAAL!$C:$D,MATCH(ROUNDUP(C767-K767,0),BAAL!$B:$B,0),MATCH(LEFT(M$2,4),BAAL!$C$2:$D$2,0)),0)))</f>
        <v>0</v>
      </c>
      <c r="N767" s="20"/>
      <c r="O767" s="26"/>
      <c r="P767" s="26"/>
      <c r="Q767" s="6">
        <f t="shared" si="47"/>
        <v>2</v>
      </c>
      <c r="R767" s="20"/>
    </row>
    <row r="768" spans="1:18" x14ac:dyDescent="0.25">
      <c r="A768" s="6">
        <v>21</v>
      </c>
      <c r="B768" s="4">
        <v>42401.875</v>
      </c>
      <c r="C768" s="2">
        <f>IF([2]Analysis!AG768="Data Error","Data Error",[2]Analysis!AI768*C$1)</f>
        <v>0</v>
      </c>
      <c r="D768" s="2"/>
      <c r="E768" s="3">
        <f>IF(C768="Data Error","Data Error",INDEX('[2]BAAL Adj Cap'!$CB$65:$CY$72,MONTH($B768),$A768+1))</f>
        <v>0</v>
      </c>
      <c r="F768" s="3"/>
      <c r="G768" s="31">
        <f t="shared" si="44"/>
        <v>0</v>
      </c>
      <c r="H768" s="31"/>
      <c r="I768" s="23">
        <f t="shared" si="45"/>
        <v>0</v>
      </c>
      <c r="J768" s="23"/>
      <c r="K768" s="7">
        <f t="shared" si="46"/>
        <v>0</v>
      </c>
      <c r="M768" s="20">
        <f>IF(C768="Data Error","Data Error",IF(C768&lt;=K768,0,1-IFERROR(INDEX(BAAL!$C:$D,MATCH(ROUNDUP(C768-K768,0),BAAL!$B:$B,0),MATCH(LEFT(M$2,4),BAAL!$C$2:$D$2,0)),0)))</f>
        <v>0</v>
      </c>
      <c r="N768" s="20"/>
      <c r="O768" s="26"/>
      <c r="P768" s="26"/>
      <c r="Q768" s="6">
        <f t="shared" si="47"/>
        <v>2</v>
      </c>
      <c r="R768" s="20"/>
    </row>
    <row r="769" spans="1:18" x14ac:dyDescent="0.25">
      <c r="A769" s="6">
        <v>22</v>
      </c>
      <c r="B769" s="4">
        <v>42401.916666666664</v>
      </c>
      <c r="C769" s="2">
        <f>IF([2]Analysis!AG769="Data Error","Data Error",[2]Analysis!AI769*C$1)</f>
        <v>0</v>
      </c>
      <c r="D769" s="2"/>
      <c r="E769" s="3">
        <f>IF(C769="Data Error","Data Error",INDEX('[2]BAAL Adj Cap'!$CB$65:$CY$72,MONTH($B769),$A769+1))</f>
        <v>0</v>
      </c>
      <c r="F769" s="3"/>
      <c r="G769" s="31">
        <f t="shared" si="44"/>
        <v>0</v>
      </c>
      <c r="H769" s="31"/>
      <c r="I769" s="23">
        <f t="shared" si="45"/>
        <v>0</v>
      </c>
      <c r="J769" s="23"/>
      <c r="K769" s="7">
        <f t="shared" si="46"/>
        <v>0</v>
      </c>
      <c r="M769" s="20">
        <f>IF(C769="Data Error","Data Error",IF(C769&lt;=K769,0,1-IFERROR(INDEX(BAAL!$C:$D,MATCH(ROUNDUP(C769-K769,0),BAAL!$B:$B,0),MATCH(LEFT(M$2,4),BAAL!$C$2:$D$2,0)),0)))</f>
        <v>0</v>
      </c>
      <c r="N769" s="20"/>
      <c r="O769" s="26"/>
      <c r="P769" s="26"/>
      <c r="Q769" s="6">
        <f t="shared" si="47"/>
        <v>2</v>
      </c>
      <c r="R769" s="20"/>
    </row>
    <row r="770" spans="1:18" x14ac:dyDescent="0.25">
      <c r="A770" s="6">
        <v>23</v>
      </c>
      <c r="B770" s="4">
        <v>42401.958333333336</v>
      </c>
      <c r="C770" s="2">
        <f>IF([2]Analysis!AG770="Data Error","Data Error",[2]Analysis!AI770*C$1)</f>
        <v>0</v>
      </c>
      <c r="D770" s="2"/>
      <c r="E770" s="3">
        <f>IF(C770="Data Error","Data Error",INDEX('[2]BAAL Adj Cap'!$CB$65:$CY$72,MONTH($B770),$A770+1))</f>
        <v>0</v>
      </c>
      <c r="F770" s="3"/>
      <c r="G770" s="31">
        <f t="shared" si="44"/>
        <v>0</v>
      </c>
      <c r="H770" s="31"/>
      <c r="I770" s="23">
        <f t="shared" si="45"/>
        <v>0</v>
      </c>
      <c r="J770" s="23"/>
      <c r="K770" s="7">
        <f t="shared" si="46"/>
        <v>0</v>
      </c>
      <c r="M770" s="20">
        <f>IF(C770="Data Error","Data Error",IF(C770&lt;=K770,0,1-IFERROR(INDEX(BAAL!$C:$D,MATCH(ROUNDUP(C770-K770,0),BAAL!$B:$B,0),MATCH(LEFT(M$2,4),BAAL!$C$2:$D$2,0)),0)))</f>
        <v>0</v>
      </c>
      <c r="N770" s="20"/>
      <c r="O770" s="26"/>
      <c r="P770" s="26"/>
      <c r="Q770" s="6">
        <f t="shared" si="47"/>
        <v>2</v>
      </c>
      <c r="R770" s="20"/>
    </row>
    <row r="771" spans="1:18" x14ac:dyDescent="0.25">
      <c r="A771" s="6">
        <v>0</v>
      </c>
      <c r="B771" s="1">
        <v>42402</v>
      </c>
      <c r="C771" s="2">
        <f>IF([2]Analysis!AG771="Data Error","Data Error",[2]Analysis!AI771*C$1)</f>
        <v>0</v>
      </c>
      <c r="D771" s="2"/>
      <c r="E771" s="3">
        <f>IF(C771="Data Error","Data Error",INDEX('[2]BAAL Adj Cap'!$CB$65:$CY$72,MONTH($B771),$A771+1))</f>
        <v>0</v>
      </c>
      <c r="F771" s="3"/>
      <c r="G771" s="31">
        <f t="shared" si="44"/>
        <v>0</v>
      </c>
      <c r="H771" s="31"/>
      <c r="I771" s="23">
        <f t="shared" si="45"/>
        <v>0</v>
      </c>
      <c r="J771" s="23"/>
      <c r="K771" s="7">
        <f t="shared" si="46"/>
        <v>0</v>
      </c>
      <c r="M771" s="20">
        <f>IF(C771="Data Error","Data Error",IF(C771&lt;=K771,0,1-IFERROR(INDEX(BAAL!$C:$D,MATCH(ROUNDUP(C771-K771,0),BAAL!$B:$B,0),MATCH(LEFT(M$2,4),BAAL!$C$2:$D$2,0)),0)))</f>
        <v>0</v>
      </c>
      <c r="N771" s="20"/>
      <c r="O771" s="26"/>
      <c r="P771" s="26"/>
      <c r="Q771" s="6">
        <f t="shared" si="47"/>
        <v>2</v>
      </c>
      <c r="R771" s="20"/>
    </row>
    <row r="772" spans="1:18" x14ac:dyDescent="0.25">
      <c r="A772" s="6">
        <v>1</v>
      </c>
      <c r="B772" s="4">
        <v>42402.041666666664</v>
      </c>
      <c r="C772" s="2">
        <f>IF([2]Analysis!AG772="Data Error","Data Error",[2]Analysis!AI772*C$1)</f>
        <v>0</v>
      </c>
      <c r="D772" s="2"/>
      <c r="E772" s="3">
        <f>IF(C772="Data Error","Data Error",INDEX('[2]BAAL Adj Cap'!$CB$65:$CY$72,MONTH($B772),$A772+1))</f>
        <v>0</v>
      </c>
      <c r="F772" s="3"/>
      <c r="G772" s="31">
        <f t="shared" ref="G772:G835" si="48">IF(C772="Data Error","Data Error",E772*E$1-C772)</f>
        <v>0</v>
      </c>
      <c r="H772" s="31"/>
      <c r="I772" s="23">
        <f t="shared" ref="I772:I835" si="49">IF(E772="Data Error","Data Error",E772)</f>
        <v>0</v>
      </c>
      <c r="J772" s="23"/>
      <c r="K772" s="7">
        <f t="shared" ref="K772:K835" si="50">IF(C772="Data Error","Data Error",C$1*MAX(0,MIN(AF$9,E772*AF$10)))</f>
        <v>0</v>
      </c>
      <c r="M772" s="20">
        <f>IF(C772="Data Error","Data Error",IF(C772&lt;=K772,0,1-IFERROR(INDEX(BAAL!$C:$D,MATCH(ROUNDUP(C772-K772,0),BAAL!$B:$B,0),MATCH(LEFT(M$2,4),BAAL!$C$2:$D$2,0)),0)))</f>
        <v>0</v>
      </c>
      <c r="N772" s="20"/>
      <c r="O772" s="26"/>
      <c r="P772" s="26"/>
      <c r="Q772" s="6">
        <f t="shared" ref="Q772:Q835" si="51">MONTH(B772)</f>
        <v>2</v>
      </c>
      <c r="R772" s="20"/>
    </row>
    <row r="773" spans="1:18" x14ac:dyDescent="0.25">
      <c r="A773" s="6">
        <v>2</v>
      </c>
      <c r="B773" s="4">
        <v>42402.083333333336</v>
      </c>
      <c r="C773" s="2">
        <f>IF([2]Analysis!AG773="Data Error","Data Error",[2]Analysis!AI773*C$1)</f>
        <v>0</v>
      </c>
      <c r="D773" s="2"/>
      <c r="E773" s="3">
        <f>IF(C773="Data Error","Data Error",INDEX('[2]BAAL Adj Cap'!$CB$65:$CY$72,MONTH($B773),$A773+1))</f>
        <v>0</v>
      </c>
      <c r="F773" s="3"/>
      <c r="G773" s="31">
        <f t="shared" si="48"/>
        <v>0</v>
      </c>
      <c r="H773" s="31"/>
      <c r="I773" s="23">
        <f t="shared" si="49"/>
        <v>0</v>
      </c>
      <c r="J773" s="23"/>
      <c r="K773" s="7">
        <f t="shared" si="50"/>
        <v>0</v>
      </c>
      <c r="M773" s="20">
        <f>IF(C773="Data Error","Data Error",IF(C773&lt;=K773,0,1-IFERROR(INDEX(BAAL!$C:$D,MATCH(ROUNDUP(C773-K773,0),BAAL!$B:$B,0),MATCH(LEFT(M$2,4),BAAL!$C$2:$D$2,0)),0)))</f>
        <v>0</v>
      </c>
      <c r="N773" s="20"/>
      <c r="O773" s="26"/>
      <c r="P773" s="26"/>
      <c r="Q773" s="6">
        <f t="shared" si="51"/>
        <v>2</v>
      </c>
      <c r="R773" s="20"/>
    </row>
    <row r="774" spans="1:18" x14ac:dyDescent="0.25">
      <c r="A774" s="6">
        <v>3</v>
      </c>
      <c r="B774" s="4">
        <v>42402.125</v>
      </c>
      <c r="C774" s="2">
        <f>IF([2]Analysis!AG774="Data Error","Data Error",[2]Analysis!AI774*C$1)</f>
        <v>0</v>
      </c>
      <c r="D774" s="2"/>
      <c r="E774" s="3">
        <f>IF(C774="Data Error","Data Error",INDEX('[2]BAAL Adj Cap'!$CB$65:$CY$72,MONTH($B774),$A774+1))</f>
        <v>0</v>
      </c>
      <c r="F774" s="3"/>
      <c r="G774" s="31">
        <f t="shared" si="48"/>
        <v>0</v>
      </c>
      <c r="H774" s="31"/>
      <c r="I774" s="23">
        <f t="shared" si="49"/>
        <v>0</v>
      </c>
      <c r="J774" s="23"/>
      <c r="K774" s="7">
        <f t="shared" si="50"/>
        <v>0</v>
      </c>
      <c r="M774" s="20">
        <f>IF(C774="Data Error","Data Error",IF(C774&lt;=K774,0,1-IFERROR(INDEX(BAAL!$C:$D,MATCH(ROUNDUP(C774-K774,0),BAAL!$B:$B,0),MATCH(LEFT(M$2,4),BAAL!$C$2:$D$2,0)),0)))</f>
        <v>0</v>
      </c>
      <c r="N774" s="20"/>
      <c r="O774" s="26"/>
      <c r="P774" s="26"/>
      <c r="Q774" s="6">
        <f t="shared" si="51"/>
        <v>2</v>
      </c>
      <c r="R774" s="20"/>
    </row>
    <row r="775" spans="1:18" x14ac:dyDescent="0.25">
      <c r="A775" s="6">
        <v>4</v>
      </c>
      <c r="B775" s="4">
        <v>42402.166666666664</v>
      </c>
      <c r="C775" s="2">
        <f>IF([2]Analysis!AG775="Data Error","Data Error",[2]Analysis!AI775*C$1)</f>
        <v>0</v>
      </c>
      <c r="D775" s="2"/>
      <c r="E775" s="3">
        <f>IF(C775="Data Error","Data Error",INDEX('[2]BAAL Adj Cap'!$CB$65:$CY$72,MONTH($B775),$A775+1))</f>
        <v>0</v>
      </c>
      <c r="F775" s="3"/>
      <c r="G775" s="31">
        <f t="shared" si="48"/>
        <v>0</v>
      </c>
      <c r="H775" s="31"/>
      <c r="I775" s="23">
        <f t="shared" si="49"/>
        <v>0</v>
      </c>
      <c r="J775" s="23"/>
      <c r="K775" s="7">
        <f t="shared" si="50"/>
        <v>0</v>
      </c>
      <c r="M775" s="20">
        <f>IF(C775="Data Error","Data Error",IF(C775&lt;=K775,0,1-IFERROR(INDEX(BAAL!$C:$D,MATCH(ROUNDUP(C775-K775,0),BAAL!$B:$B,0),MATCH(LEFT(M$2,4),BAAL!$C$2:$D$2,0)),0)))</f>
        <v>0</v>
      </c>
      <c r="N775" s="20"/>
      <c r="O775" s="26"/>
      <c r="P775" s="26"/>
      <c r="Q775" s="6">
        <f t="shared" si="51"/>
        <v>2</v>
      </c>
      <c r="R775" s="20"/>
    </row>
    <row r="776" spans="1:18" x14ac:dyDescent="0.25">
      <c r="A776" s="6">
        <v>5</v>
      </c>
      <c r="B776" s="4">
        <v>42402.208333333336</v>
      </c>
      <c r="C776" s="2">
        <f>IF([2]Analysis!AG776="Data Error","Data Error",[2]Analysis!AI776*C$1)</f>
        <v>0</v>
      </c>
      <c r="D776" s="2"/>
      <c r="E776" s="3">
        <f>IF(C776="Data Error","Data Error",INDEX('[2]BAAL Adj Cap'!$CB$65:$CY$72,MONTH($B776),$A776+1))</f>
        <v>1.125E-2</v>
      </c>
      <c r="F776" s="3"/>
      <c r="G776" s="31">
        <f t="shared" si="48"/>
        <v>1.4624999999999999</v>
      </c>
      <c r="H776" s="31"/>
      <c r="I776" s="23">
        <f t="shared" si="49"/>
        <v>1.125E-2</v>
      </c>
      <c r="J776" s="23"/>
      <c r="K776" s="7">
        <f t="shared" si="50"/>
        <v>1.4624999999999999</v>
      </c>
      <c r="M776" s="20">
        <f>IF(C776="Data Error","Data Error",IF(C776&lt;=K776,0,1-IFERROR(INDEX(BAAL!$C:$D,MATCH(ROUNDUP(C776-K776,0),BAAL!$B:$B,0),MATCH(LEFT(M$2,4),BAAL!$C$2:$D$2,0)),0)))</f>
        <v>0</v>
      </c>
      <c r="N776" s="20"/>
      <c r="O776" s="26"/>
      <c r="P776" s="26"/>
      <c r="Q776" s="6">
        <f t="shared" si="51"/>
        <v>2</v>
      </c>
      <c r="R776" s="20"/>
    </row>
    <row r="777" spans="1:18" x14ac:dyDescent="0.25">
      <c r="A777" s="6">
        <v>6</v>
      </c>
      <c r="B777" s="4">
        <v>42402.25</v>
      </c>
      <c r="C777" s="2">
        <f>IF([2]Analysis!AG777="Data Error","Data Error",[2]Analysis!AI777*C$1)</f>
        <v>0.6437200302446664</v>
      </c>
      <c r="D777" s="2"/>
      <c r="E777" s="3">
        <f>IF(C777="Data Error","Data Error",INDEX('[2]BAAL Adj Cap'!$CB$65:$CY$72,MONTH($B777),$A777+1))</f>
        <v>7.4999999999999997E-2</v>
      </c>
      <c r="F777" s="3"/>
      <c r="G777" s="31">
        <f t="shared" si="48"/>
        <v>9.1062799697553345</v>
      </c>
      <c r="H777" s="31"/>
      <c r="I777" s="23">
        <f t="shared" si="49"/>
        <v>7.4999999999999997E-2</v>
      </c>
      <c r="J777" s="23"/>
      <c r="K777" s="7">
        <f t="shared" si="50"/>
        <v>9.75</v>
      </c>
      <c r="M777" s="20">
        <f>IF(C777="Data Error","Data Error",IF(C777&lt;=K777,0,1-IFERROR(INDEX(BAAL!$C:$D,MATCH(ROUNDUP(C777-K777,0),BAAL!$B:$B,0),MATCH(LEFT(M$2,4),BAAL!$C$2:$D$2,0)),0)))</f>
        <v>0</v>
      </c>
      <c r="N777" s="20"/>
      <c r="O777" s="26"/>
      <c r="P777" s="26"/>
      <c r="Q777" s="6">
        <f t="shared" si="51"/>
        <v>2</v>
      </c>
      <c r="R777" s="20"/>
    </row>
    <row r="778" spans="1:18" x14ac:dyDescent="0.25">
      <c r="A778" s="6">
        <v>7</v>
      </c>
      <c r="B778" s="4">
        <v>42402.291666666664</v>
      </c>
      <c r="C778" s="2">
        <f>IF([2]Analysis!AG778="Data Error","Data Error",[2]Analysis!AI778*C$1)</f>
        <v>8.6914582518486778</v>
      </c>
      <c r="D778" s="2"/>
      <c r="E778" s="3">
        <f>IF(C778="Data Error","Data Error",INDEX('[2]BAAL Adj Cap'!$CB$65:$CY$72,MONTH($B778),$A778+1))</f>
        <v>0.33374999999999999</v>
      </c>
      <c r="F778" s="3"/>
      <c r="G778" s="31">
        <f t="shared" si="48"/>
        <v>34.696041748151316</v>
      </c>
      <c r="H778" s="31"/>
      <c r="I778" s="23">
        <f t="shared" si="49"/>
        <v>0.33374999999999999</v>
      </c>
      <c r="J778" s="23"/>
      <c r="K778" s="7">
        <f t="shared" si="50"/>
        <v>28.990000000000009</v>
      </c>
      <c r="M778" s="20">
        <f>IF(C778="Data Error","Data Error",IF(C778&lt;=K778,0,1-IFERROR(INDEX(BAAL!$C:$D,MATCH(ROUNDUP(C778-K778,0),BAAL!$B:$B,0),MATCH(LEFT(M$2,4),BAAL!$C$2:$D$2,0)),0)))</f>
        <v>0</v>
      </c>
      <c r="N778" s="20"/>
      <c r="O778" s="26"/>
      <c r="P778" s="26"/>
      <c r="Q778" s="6">
        <f t="shared" si="51"/>
        <v>2</v>
      </c>
      <c r="R778" s="20"/>
    </row>
    <row r="779" spans="1:18" x14ac:dyDescent="0.25">
      <c r="A779" s="6">
        <v>8</v>
      </c>
      <c r="B779" s="4">
        <v>42402.333333333336</v>
      </c>
      <c r="C779" s="2">
        <f>IF([2]Analysis!AG779="Data Error","Data Error",[2]Analysis!AI779*C$1)</f>
        <v>0.1234392990255174</v>
      </c>
      <c r="D779" s="2"/>
      <c r="E779" s="3">
        <f>IF(C779="Data Error","Data Error",INDEX('[2]BAAL Adj Cap'!$CB$65:$CY$72,MONTH($B779),$A779+1))</f>
        <v>0.76750000000000007</v>
      </c>
      <c r="F779" s="3"/>
      <c r="G779" s="31">
        <f t="shared" si="48"/>
        <v>99.651560700974485</v>
      </c>
      <c r="H779" s="31"/>
      <c r="I779" s="23">
        <f t="shared" si="49"/>
        <v>0.76750000000000007</v>
      </c>
      <c r="J779" s="23"/>
      <c r="K779" s="7">
        <f t="shared" si="50"/>
        <v>28.990000000000009</v>
      </c>
      <c r="M779" s="20">
        <f>IF(C779="Data Error","Data Error",IF(C779&lt;=K779,0,1-IFERROR(INDEX(BAAL!$C:$D,MATCH(ROUNDUP(C779-K779,0),BAAL!$B:$B,0),MATCH(LEFT(M$2,4),BAAL!$C$2:$D$2,0)),0)))</f>
        <v>0</v>
      </c>
      <c r="N779" s="20"/>
      <c r="O779" s="26"/>
      <c r="P779" s="26"/>
      <c r="Q779" s="6">
        <f t="shared" si="51"/>
        <v>2</v>
      </c>
      <c r="R779" s="20"/>
    </row>
    <row r="780" spans="1:18" x14ac:dyDescent="0.25">
      <c r="A780" s="6">
        <v>9</v>
      </c>
      <c r="B780" s="4">
        <v>42402.375</v>
      </c>
      <c r="C780" s="2">
        <f>IF([2]Analysis!AG780="Data Error","Data Error",[2]Analysis!AI780*C$1)</f>
        <v>0.65779419187286348</v>
      </c>
      <c r="D780" s="2"/>
      <c r="E780" s="3">
        <f>IF(C780="Data Error","Data Error",INDEX('[2]BAAL Adj Cap'!$CB$65:$CY$72,MONTH($B780),$A780+1))</f>
        <v>0.98</v>
      </c>
      <c r="F780" s="3"/>
      <c r="G780" s="31">
        <f t="shared" si="48"/>
        <v>126.74220580812712</v>
      </c>
      <c r="H780" s="31"/>
      <c r="I780" s="23">
        <f t="shared" si="49"/>
        <v>0.98</v>
      </c>
      <c r="J780" s="23"/>
      <c r="K780" s="7">
        <f t="shared" si="50"/>
        <v>28.990000000000009</v>
      </c>
      <c r="M780" s="20">
        <f>IF(C780="Data Error","Data Error",IF(C780&lt;=K780,0,1-IFERROR(INDEX(BAAL!$C:$D,MATCH(ROUNDUP(C780-K780,0),BAAL!$B:$B,0),MATCH(LEFT(M$2,4),BAAL!$C$2:$D$2,0)),0)))</f>
        <v>0</v>
      </c>
      <c r="N780" s="20"/>
      <c r="O780" s="26"/>
      <c r="P780" s="26"/>
      <c r="Q780" s="6">
        <f t="shared" si="51"/>
        <v>2</v>
      </c>
      <c r="R780" s="20"/>
    </row>
    <row r="781" spans="1:18" x14ac:dyDescent="0.25">
      <c r="A781" s="6">
        <v>10</v>
      </c>
      <c r="B781" s="4">
        <v>42402.416666666664</v>
      </c>
      <c r="C781" s="2">
        <f>IF([2]Analysis!AG781="Data Error","Data Error",[2]Analysis!AI781*C$1)</f>
        <v>8.4443962179690839</v>
      </c>
      <c r="D781" s="2"/>
      <c r="E781" s="3">
        <f>IF(C781="Data Error","Data Error",INDEX('[2]BAAL Adj Cap'!$CB$65:$CY$72,MONTH($B781),$A781+1))</f>
        <v>0.97375</v>
      </c>
      <c r="F781" s="3"/>
      <c r="G781" s="31">
        <f t="shared" si="48"/>
        <v>118.14310378203092</v>
      </c>
      <c r="H781" s="31"/>
      <c r="I781" s="23">
        <f t="shared" si="49"/>
        <v>0.97375</v>
      </c>
      <c r="J781" s="23"/>
      <c r="K781" s="7">
        <f t="shared" si="50"/>
        <v>28.990000000000009</v>
      </c>
      <c r="M781" s="20">
        <f>IF(C781="Data Error","Data Error",IF(C781&lt;=K781,0,1-IFERROR(INDEX(BAAL!$C:$D,MATCH(ROUNDUP(C781-K781,0),BAAL!$B:$B,0),MATCH(LEFT(M$2,4),BAAL!$C$2:$D$2,0)),0)))</f>
        <v>0</v>
      </c>
      <c r="N781" s="20"/>
      <c r="O781" s="26"/>
      <c r="P781" s="26"/>
      <c r="Q781" s="6">
        <f t="shared" si="51"/>
        <v>2</v>
      </c>
      <c r="R781" s="20"/>
    </row>
    <row r="782" spans="1:18" x14ac:dyDescent="0.25">
      <c r="A782" s="6">
        <v>11</v>
      </c>
      <c r="B782" s="4">
        <v>42402.458333333336</v>
      </c>
      <c r="C782" s="2">
        <f>IF([2]Analysis!AG782="Data Error","Data Error",[2]Analysis!AI782*C$1)</f>
        <v>4.5915771865445691</v>
      </c>
      <c r="D782" s="2"/>
      <c r="E782" s="3">
        <f>IF(C782="Data Error","Data Error",INDEX('[2]BAAL Adj Cap'!$CB$65:$CY$72,MONTH($B782),$A782+1))</f>
        <v>0.97</v>
      </c>
      <c r="F782" s="3"/>
      <c r="G782" s="31">
        <f t="shared" si="48"/>
        <v>121.50842281345543</v>
      </c>
      <c r="H782" s="31"/>
      <c r="I782" s="23">
        <f t="shared" si="49"/>
        <v>0.97</v>
      </c>
      <c r="J782" s="23"/>
      <c r="K782" s="7">
        <f t="shared" si="50"/>
        <v>28.990000000000009</v>
      </c>
      <c r="M782" s="20">
        <f>IF(C782="Data Error","Data Error",IF(C782&lt;=K782,0,1-IFERROR(INDEX(BAAL!$C:$D,MATCH(ROUNDUP(C782-K782,0),BAAL!$B:$B,0),MATCH(LEFT(M$2,4),BAAL!$C$2:$D$2,0)),0)))</f>
        <v>0</v>
      </c>
      <c r="N782" s="20"/>
      <c r="O782" s="26"/>
      <c r="P782" s="26"/>
      <c r="Q782" s="6">
        <f t="shared" si="51"/>
        <v>2</v>
      </c>
      <c r="R782" s="20"/>
    </row>
    <row r="783" spans="1:18" x14ac:dyDescent="0.25">
      <c r="A783" s="6">
        <v>12</v>
      </c>
      <c r="B783" s="4">
        <v>42402.5</v>
      </c>
      <c r="C783" s="2">
        <f>IF([2]Analysis!AG783="Data Error","Data Error",[2]Analysis!AI783*C$1)</f>
        <v>5.4157941599527168</v>
      </c>
      <c r="D783" s="2"/>
      <c r="E783" s="3">
        <f>IF(C783="Data Error","Data Error",INDEX('[2]BAAL Adj Cap'!$CB$65:$CY$72,MONTH($B783),$A783+1))</f>
        <v>0.95124999999999993</v>
      </c>
      <c r="F783" s="3"/>
      <c r="G783" s="31">
        <f t="shared" si="48"/>
        <v>118.24670584004728</v>
      </c>
      <c r="H783" s="31"/>
      <c r="I783" s="23">
        <f t="shared" si="49"/>
        <v>0.95124999999999993</v>
      </c>
      <c r="J783" s="23"/>
      <c r="K783" s="7">
        <f t="shared" si="50"/>
        <v>28.990000000000009</v>
      </c>
      <c r="M783" s="20">
        <f>IF(C783="Data Error","Data Error",IF(C783&lt;=K783,0,1-IFERROR(INDEX(BAAL!$C:$D,MATCH(ROUNDUP(C783-K783,0),BAAL!$B:$B,0),MATCH(LEFT(M$2,4),BAAL!$C$2:$D$2,0)),0)))</f>
        <v>0</v>
      </c>
      <c r="N783" s="20"/>
      <c r="O783" s="26"/>
      <c r="P783" s="26"/>
      <c r="Q783" s="6">
        <f t="shared" si="51"/>
        <v>2</v>
      </c>
      <c r="R783" s="20"/>
    </row>
    <row r="784" spans="1:18" x14ac:dyDescent="0.25">
      <c r="A784" s="6">
        <v>13</v>
      </c>
      <c r="B784" s="4">
        <v>42402.541666666664</v>
      </c>
      <c r="C784" s="2">
        <f>IF([2]Analysis!AG784="Data Error","Data Error",[2]Analysis!AI784*C$1)</f>
        <v>2.0465480299869201</v>
      </c>
      <c r="D784" s="2"/>
      <c r="E784" s="3">
        <f>IF(C784="Data Error","Data Error",INDEX('[2]BAAL Adj Cap'!$CB$65:$CY$72,MONTH($B784),$A784+1))</f>
        <v>0.97</v>
      </c>
      <c r="F784" s="3"/>
      <c r="G784" s="31">
        <f t="shared" si="48"/>
        <v>124.05345197001307</v>
      </c>
      <c r="H784" s="31"/>
      <c r="I784" s="23">
        <f t="shared" si="49"/>
        <v>0.97</v>
      </c>
      <c r="J784" s="23"/>
      <c r="K784" s="7">
        <f t="shared" si="50"/>
        <v>28.990000000000009</v>
      </c>
      <c r="M784" s="20">
        <f>IF(C784="Data Error","Data Error",IF(C784&lt;=K784,0,1-IFERROR(INDEX(BAAL!$C:$D,MATCH(ROUNDUP(C784-K784,0),BAAL!$B:$B,0),MATCH(LEFT(M$2,4),BAAL!$C$2:$D$2,0)),0)))</f>
        <v>0</v>
      </c>
      <c r="N784" s="20"/>
      <c r="O784" s="26"/>
      <c r="P784" s="26"/>
      <c r="Q784" s="6">
        <f t="shared" si="51"/>
        <v>2</v>
      </c>
      <c r="R784" s="20"/>
    </row>
    <row r="785" spans="1:18" x14ac:dyDescent="0.25">
      <c r="A785" s="6">
        <v>14</v>
      </c>
      <c r="B785" s="4">
        <v>42402.583333333336</v>
      </c>
      <c r="C785" s="2">
        <f>IF([2]Analysis!AG785="Data Error","Data Error",[2]Analysis!AI785*C$1)</f>
        <v>22.923027439331193</v>
      </c>
      <c r="D785" s="2"/>
      <c r="E785" s="3">
        <f>IF(C785="Data Error","Data Error",INDEX('[2]BAAL Adj Cap'!$CB$65:$CY$72,MONTH($B785),$A785+1))</f>
        <v>0.97</v>
      </c>
      <c r="F785" s="3"/>
      <c r="G785" s="31">
        <f t="shared" si="48"/>
        <v>103.1769725606688</v>
      </c>
      <c r="H785" s="31"/>
      <c r="I785" s="23">
        <f t="shared" si="49"/>
        <v>0.97</v>
      </c>
      <c r="J785" s="23"/>
      <c r="K785" s="7">
        <f t="shared" si="50"/>
        <v>28.990000000000009</v>
      </c>
      <c r="M785" s="20">
        <f>IF(C785="Data Error","Data Error",IF(C785&lt;=K785,0,1-IFERROR(INDEX(BAAL!$C:$D,MATCH(ROUNDUP(C785-K785,0),BAAL!$B:$B,0),MATCH(LEFT(M$2,4),BAAL!$C$2:$D$2,0)),0)))</f>
        <v>0</v>
      </c>
      <c r="N785" s="20"/>
      <c r="O785" s="26"/>
      <c r="P785" s="26"/>
      <c r="Q785" s="6">
        <f t="shared" si="51"/>
        <v>2</v>
      </c>
      <c r="R785" s="20"/>
    </row>
    <row r="786" spans="1:18" x14ac:dyDescent="0.25">
      <c r="A786" s="6">
        <v>15</v>
      </c>
      <c r="B786" s="4">
        <v>42402.625</v>
      </c>
      <c r="C786" s="2">
        <f>IF([2]Analysis!AG786="Data Error","Data Error",[2]Analysis!AI786*C$1)</f>
        <v>22.303208123682875</v>
      </c>
      <c r="D786" s="2"/>
      <c r="E786" s="3">
        <f>IF(C786="Data Error","Data Error",INDEX('[2]BAAL Adj Cap'!$CB$65:$CY$72,MONTH($B786),$A786+1))</f>
        <v>0.94500000000000006</v>
      </c>
      <c r="F786" s="3"/>
      <c r="G786" s="31">
        <f t="shared" si="48"/>
        <v>100.54679187631713</v>
      </c>
      <c r="H786" s="31"/>
      <c r="I786" s="23">
        <f t="shared" si="49"/>
        <v>0.94500000000000006</v>
      </c>
      <c r="J786" s="23"/>
      <c r="K786" s="7">
        <f t="shared" si="50"/>
        <v>28.990000000000009</v>
      </c>
      <c r="M786" s="20">
        <f>IF(C786="Data Error","Data Error",IF(C786&lt;=K786,0,1-IFERROR(INDEX(BAAL!$C:$D,MATCH(ROUNDUP(C786-K786,0),BAAL!$B:$B,0),MATCH(LEFT(M$2,4),BAAL!$C$2:$D$2,0)),0)))</f>
        <v>0</v>
      </c>
      <c r="N786" s="20"/>
      <c r="O786" s="26"/>
      <c r="P786" s="26"/>
      <c r="Q786" s="6">
        <f t="shared" si="51"/>
        <v>2</v>
      </c>
      <c r="R786" s="20"/>
    </row>
    <row r="787" spans="1:18" x14ac:dyDescent="0.25">
      <c r="A787" s="6">
        <v>16</v>
      </c>
      <c r="B787" s="4">
        <v>42402.666666666664</v>
      </c>
      <c r="C787" s="2">
        <f>IF([2]Analysis!AG787="Data Error","Data Error",[2]Analysis!AI787*C$1)</f>
        <v>26.975135703674738</v>
      </c>
      <c r="D787" s="2"/>
      <c r="E787" s="3">
        <f>IF(C787="Data Error","Data Error",INDEX('[2]BAAL Adj Cap'!$CB$65:$CY$72,MONTH($B787),$A787+1))</f>
        <v>0.67375000000000007</v>
      </c>
      <c r="F787" s="3"/>
      <c r="G787" s="31">
        <f t="shared" si="48"/>
        <v>60.612364296325268</v>
      </c>
      <c r="H787" s="31"/>
      <c r="I787" s="23">
        <f t="shared" si="49"/>
        <v>0.67375000000000007</v>
      </c>
      <c r="J787" s="23"/>
      <c r="K787" s="7">
        <f t="shared" si="50"/>
        <v>28.990000000000009</v>
      </c>
      <c r="M787" s="20">
        <f>IF(C787="Data Error","Data Error",IF(C787&lt;=K787,0,1-IFERROR(INDEX(BAAL!$C:$D,MATCH(ROUNDUP(C787-K787,0),BAAL!$B:$B,0),MATCH(LEFT(M$2,4),BAAL!$C$2:$D$2,0)),0)))</f>
        <v>0</v>
      </c>
      <c r="N787" s="20"/>
      <c r="O787" s="26"/>
      <c r="P787" s="26"/>
      <c r="Q787" s="6">
        <f t="shared" si="51"/>
        <v>2</v>
      </c>
      <c r="R787" s="20"/>
    </row>
    <row r="788" spans="1:18" x14ac:dyDescent="0.25">
      <c r="A788" s="6">
        <v>17</v>
      </c>
      <c r="B788" s="4">
        <v>42402.708333333336</v>
      </c>
      <c r="C788" s="2">
        <f>IF([2]Analysis!AG788="Data Error","Data Error",[2]Analysis!AI788*C$1)</f>
        <v>11.554379139796945</v>
      </c>
      <c r="D788" s="2"/>
      <c r="E788" s="3">
        <f>IF(C788="Data Error","Data Error",INDEX('[2]BAAL Adj Cap'!$CB$65:$CY$72,MONTH($B788),$A788+1))</f>
        <v>0.21375</v>
      </c>
      <c r="F788" s="3"/>
      <c r="G788" s="31">
        <f t="shared" si="48"/>
        <v>16.233120860203051</v>
      </c>
      <c r="H788" s="31"/>
      <c r="I788" s="23">
        <f t="shared" si="49"/>
        <v>0.21375</v>
      </c>
      <c r="J788" s="23"/>
      <c r="K788" s="7">
        <f t="shared" si="50"/>
        <v>27.787499999999998</v>
      </c>
      <c r="M788" s="20">
        <f>IF(C788="Data Error","Data Error",IF(C788&lt;=K788,0,1-IFERROR(INDEX(BAAL!$C:$D,MATCH(ROUNDUP(C788-K788,0),BAAL!$B:$B,0),MATCH(LEFT(M$2,4),BAAL!$C$2:$D$2,0)),0)))</f>
        <v>0</v>
      </c>
      <c r="N788" s="20"/>
      <c r="O788" s="26"/>
      <c r="P788" s="26"/>
      <c r="Q788" s="6">
        <f t="shared" si="51"/>
        <v>2</v>
      </c>
      <c r="R788" s="20"/>
    </row>
    <row r="789" spans="1:18" x14ac:dyDescent="0.25">
      <c r="A789" s="6">
        <v>18</v>
      </c>
      <c r="B789" s="4">
        <v>42402.75</v>
      </c>
      <c r="C789" s="2">
        <f>IF([2]Analysis!AG789="Data Error","Data Error",[2]Analysis!AI789*C$1)</f>
        <v>0.34945125562043355</v>
      </c>
      <c r="D789" s="2"/>
      <c r="E789" s="3">
        <f>IF(C789="Data Error","Data Error",INDEX('[2]BAAL Adj Cap'!$CB$65:$CY$72,MONTH($B789),$A789+1))</f>
        <v>1.125E-2</v>
      </c>
      <c r="F789" s="3"/>
      <c r="G789" s="31">
        <f t="shared" si="48"/>
        <v>1.1130487443795665</v>
      </c>
      <c r="H789" s="31"/>
      <c r="I789" s="23">
        <f t="shared" si="49"/>
        <v>1.125E-2</v>
      </c>
      <c r="J789" s="23"/>
      <c r="K789" s="7">
        <f t="shared" si="50"/>
        <v>1.4624999999999999</v>
      </c>
      <c r="M789" s="20">
        <f>IF(C789="Data Error","Data Error",IF(C789&lt;=K789,0,1-IFERROR(INDEX(BAAL!$C:$D,MATCH(ROUNDUP(C789-K789,0),BAAL!$B:$B,0),MATCH(LEFT(M$2,4),BAAL!$C$2:$D$2,0)),0)))</f>
        <v>0</v>
      </c>
      <c r="N789" s="20"/>
      <c r="O789" s="26"/>
      <c r="P789" s="26"/>
      <c r="Q789" s="6">
        <f t="shared" si="51"/>
        <v>2</v>
      </c>
      <c r="R789" s="20"/>
    </row>
    <row r="790" spans="1:18" x14ac:dyDescent="0.25">
      <c r="A790" s="6">
        <v>19</v>
      </c>
      <c r="B790" s="4">
        <v>42402.791666666664</v>
      </c>
      <c r="C790" s="2">
        <f>IF([2]Analysis!AG790="Data Error","Data Error",[2]Analysis!AI790*C$1)</f>
        <v>0</v>
      </c>
      <c r="D790" s="2"/>
      <c r="E790" s="3">
        <f>IF(C790="Data Error","Data Error",INDEX('[2]BAAL Adj Cap'!$CB$65:$CY$72,MONTH($B790),$A790+1))</f>
        <v>0</v>
      </c>
      <c r="F790" s="3"/>
      <c r="G790" s="31">
        <f t="shared" si="48"/>
        <v>0</v>
      </c>
      <c r="H790" s="31"/>
      <c r="I790" s="23">
        <f t="shared" si="49"/>
        <v>0</v>
      </c>
      <c r="J790" s="23"/>
      <c r="K790" s="7">
        <f t="shared" si="50"/>
        <v>0</v>
      </c>
      <c r="M790" s="20">
        <f>IF(C790="Data Error","Data Error",IF(C790&lt;=K790,0,1-IFERROR(INDEX(BAAL!$C:$D,MATCH(ROUNDUP(C790-K790,0),BAAL!$B:$B,0),MATCH(LEFT(M$2,4),BAAL!$C$2:$D$2,0)),0)))</f>
        <v>0</v>
      </c>
      <c r="N790" s="20"/>
      <c r="O790" s="26"/>
      <c r="P790" s="26"/>
      <c r="Q790" s="6">
        <f t="shared" si="51"/>
        <v>2</v>
      </c>
      <c r="R790" s="20"/>
    </row>
    <row r="791" spans="1:18" x14ac:dyDescent="0.25">
      <c r="A791" s="6">
        <v>20</v>
      </c>
      <c r="B791" s="4">
        <v>42402.833333333336</v>
      </c>
      <c r="C791" s="2">
        <f>IF([2]Analysis!AG791="Data Error","Data Error",[2]Analysis!AI791*C$1)</f>
        <v>0</v>
      </c>
      <c r="D791" s="2"/>
      <c r="E791" s="3">
        <f>IF(C791="Data Error","Data Error",INDEX('[2]BAAL Adj Cap'!$CB$65:$CY$72,MONTH($B791),$A791+1))</f>
        <v>0</v>
      </c>
      <c r="F791" s="3"/>
      <c r="G791" s="31">
        <f t="shared" si="48"/>
        <v>0</v>
      </c>
      <c r="H791" s="31"/>
      <c r="I791" s="23">
        <f t="shared" si="49"/>
        <v>0</v>
      </c>
      <c r="J791" s="23"/>
      <c r="K791" s="7">
        <f t="shared" si="50"/>
        <v>0</v>
      </c>
      <c r="M791" s="20">
        <f>IF(C791="Data Error","Data Error",IF(C791&lt;=K791,0,1-IFERROR(INDEX(BAAL!$C:$D,MATCH(ROUNDUP(C791-K791,0),BAAL!$B:$B,0),MATCH(LEFT(M$2,4),BAAL!$C$2:$D$2,0)),0)))</f>
        <v>0</v>
      </c>
      <c r="N791" s="20"/>
      <c r="O791" s="26"/>
      <c r="P791" s="26"/>
      <c r="Q791" s="6">
        <f t="shared" si="51"/>
        <v>2</v>
      </c>
      <c r="R791" s="20"/>
    </row>
    <row r="792" spans="1:18" x14ac:dyDescent="0.25">
      <c r="A792" s="6">
        <v>21</v>
      </c>
      <c r="B792" s="4">
        <v>42402.875</v>
      </c>
      <c r="C792" s="2">
        <f>IF([2]Analysis!AG792="Data Error","Data Error",[2]Analysis!AI792*C$1)</f>
        <v>0</v>
      </c>
      <c r="D792" s="2"/>
      <c r="E792" s="3">
        <f>IF(C792="Data Error","Data Error",INDEX('[2]BAAL Adj Cap'!$CB$65:$CY$72,MONTH($B792),$A792+1))</f>
        <v>0</v>
      </c>
      <c r="F792" s="3"/>
      <c r="G792" s="31">
        <f t="shared" si="48"/>
        <v>0</v>
      </c>
      <c r="H792" s="31"/>
      <c r="I792" s="23">
        <f t="shared" si="49"/>
        <v>0</v>
      </c>
      <c r="J792" s="23"/>
      <c r="K792" s="7">
        <f t="shared" si="50"/>
        <v>0</v>
      </c>
      <c r="M792" s="20">
        <f>IF(C792="Data Error","Data Error",IF(C792&lt;=K792,0,1-IFERROR(INDEX(BAAL!$C:$D,MATCH(ROUNDUP(C792-K792,0),BAAL!$B:$B,0),MATCH(LEFT(M$2,4),BAAL!$C$2:$D$2,0)),0)))</f>
        <v>0</v>
      </c>
      <c r="N792" s="20"/>
      <c r="O792" s="26"/>
      <c r="P792" s="26"/>
      <c r="Q792" s="6">
        <f t="shared" si="51"/>
        <v>2</v>
      </c>
      <c r="R792" s="20"/>
    </row>
    <row r="793" spans="1:18" x14ac:dyDescent="0.25">
      <c r="A793" s="6">
        <v>22</v>
      </c>
      <c r="B793" s="4">
        <v>42402.916666666664</v>
      </c>
      <c r="C793" s="2">
        <f>IF([2]Analysis!AG793="Data Error","Data Error",[2]Analysis!AI793*C$1)</f>
        <v>0</v>
      </c>
      <c r="D793" s="2"/>
      <c r="E793" s="3">
        <f>IF(C793="Data Error","Data Error",INDEX('[2]BAAL Adj Cap'!$CB$65:$CY$72,MONTH($B793),$A793+1))</f>
        <v>0</v>
      </c>
      <c r="F793" s="3"/>
      <c r="G793" s="31">
        <f t="shared" si="48"/>
        <v>0</v>
      </c>
      <c r="H793" s="31"/>
      <c r="I793" s="23">
        <f t="shared" si="49"/>
        <v>0</v>
      </c>
      <c r="J793" s="23"/>
      <c r="K793" s="7">
        <f t="shared" si="50"/>
        <v>0</v>
      </c>
      <c r="M793" s="20">
        <f>IF(C793="Data Error","Data Error",IF(C793&lt;=K793,0,1-IFERROR(INDEX(BAAL!$C:$D,MATCH(ROUNDUP(C793-K793,0),BAAL!$B:$B,0),MATCH(LEFT(M$2,4),BAAL!$C$2:$D$2,0)),0)))</f>
        <v>0</v>
      </c>
      <c r="N793" s="20"/>
      <c r="O793" s="26"/>
      <c r="P793" s="26"/>
      <c r="Q793" s="6">
        <f t="shared" si="51"/>
        <v>2</v>
      </c>
      <c r="R793" s="20"/>
    </row>
    <row r="794" spans="1:18" x14ac:dyDescent="0.25">
      <c r="A794" s="6">
        <v>23</v>
      </c>
      <c r="B794" s="4">
        <v>42402.958333333336</v>
      </c>
      <c r="C794" s="2">
        <f>IF([2]Analysis!AG794="Data Error","Data Error",[2]Analysis!AI794*C$1)</f>
        <v>0</v>
      </c>
      <c r="D794" s="2"/>
      <c r="E794" s="3">
        <f>IF(C794="Data Error","Data Error",INDEX('[2]BAAL Adj Cap'!$CB$65:$CY$72,MONTH($B794),$A794+1))</f>
        <v>0</v>
      </c>
      <c r="F794" s="3"/>
      <c r="G794" s="31">
        <f t="shared" si="48"/>
        <v>0</v>
      </c>
      <c r="H794" s="31"/>
      <c r="I794" s="23">
        <f t="shared" si="49"/>
        <v>0</v>
      </c>
      <c r="J794" s="23"/>
      <c r="K794" s="7">
        <f t="shared" si="50"/>
        <v>0</v>
      </c>
      <c r="M794" s="20">
        <f>IF(C794="Data Error","Data Error",IF(C794&lt;=K794,0,1-IFERROR(INDEX(BAAL!$C:$D,MATCH(ROUNDUP(C794-K794,0),BAAL!$B:$B,0),MATCH(LEFT(M$2,4),BAAL!$C$2:$D$2,0)),0)))</f>
        <v>0</v>
      </c>
      <c r="N794" s="20"/>
      <c r="O794" s="26"/>
      <c r="P794" s="26"/>
      <c r="Q794" s="6">
        <f t="shared" si="51"/>
        <v>2</v>
      </c>
      <c r="R794" s="20"/>
    </row>
    <row r="795" spans="1:18" x14ac:dyDescent="0.25">
      <c r="A795" s="6">
        <v>0</v>
      </c>
      <c r="B795" s="1">
        <v>42403</v>
      </c>
      <c r="C795" s="2">
        <f>IF([2]Analysis!AG795="Data Error","Data Error",[2]Analysis!AI795*C$1)</f>
        <v>0</v>
      </c>
      <c r="D795" s="2"/>
      <c r="E795" s="3">
        <f>IF(C795="Data Error","Data Error",INDEX('[2]BAAL Adj Cap'!$CB$65:$CY$72,MONTH($B795),$A795+1))</f>
        <v>0</v>
      </c>
      <c r="F795" s="3"/>
      <c r="G795" s="31">
        <f t="shared" si="48"/>
        <v>0</v>
      </c>
      <c r="H795" s="31"/>
      <c r="I795" s="23">
        <f t="shared" si="49"/>
        <v>0</v>
      </c>
      <c r="J795" s="23"/>
      <c r="K795" s="7">
        <f t="shared" si="50"/>
        <v>0</v>
      </c>
      <c r="M795" s="20">
        <f>IF(C795="Data Error","Data Error",IF(C795&lt;=K795,0,1-IFERROR(INDEX(BAAL!$C:$D,MATCH(ROUNDUP(C795-K795,0),BAAL!$B:$B,0),MATCH(LEFT(M$2,4),BAAL!$C$2:$D$2,0)),0)))</f>
        <v>0</v>
      </c>
      <c r="N795" s="20"/>
      <c r="O795" s="26"/>
      <c r="P795" s="26"/>
      <c r="Q795" s="6">
        <f t="shared" si="51"/>
        <v>2</v>
      </c>
      <c r="R795" s="20"/>
    </row>
    <row r="796" spans="1:18" x14ac:dyDescent="0.25">
      <c r="A796" s="6">
        <v>1</v>
      </c>
      <c r="B796" s="4">
        <v>42403.041666666664</v>
      </c>
      <c r="C796" s="2">
        <f>IF([2]Analysis!AG796="Data Error","Data Error",[2]Analysis!AI796*C$1)</f>
        <v>0</v>
      </c>
      <c r="D796" s="2"/>
      <c r="E796" s="3">
        <f>IF(C796="Data Error","Data Error",INDEX('[2]BAAL Adj Cap'!$CB$65:$CY$72,MONTH($B796),$A796+1))</f>
        <v>0</v>
      </c>
      <c r="F796" s="3"/>
      <c r="G796" s="31">
        <f t="shared" si="48"/>
        <v>0</v>
      </c>
      <c r="H796" s="31"/>
      <c r="I796" s="23">
        <f t="shared" si="49"/>
        <v>0</v>
      </c>
      <c r="J796" s="23"/>
      <c r="K796" s="7">
        <f t="shared" si="50"/>
        <v>0</v>
      </c>
      <c r="M796" s="20">
        <f>IF(C796="Data Error","Data Error",IF(C796&lt;=K796,0,1-IFERROR(INDEX(BAAL!$C:$D,MATCH(ROUNDUP(C796-K796,0),BAAL!$B:$B,0),MATCH(LEFT(M$2,4),BAAL!$C$2:$D$2,0)),0)))</f>
        <v>0</v>
      </c>
      <c r="N796" s="20"/>
      <c r="O796" s="26"/>
      <c r="P796" s="26"/>
      <c r="Q796" s="6">
        <f t="shared" si="51"/>
        <v>2</v>
      </c>
      <c r="R796" s="20"/>
    </row>
    <row r="797" spans="1:18" x14ac:dyDescent="0.25">
      <c r="A797" s="6">
        <v>2</v>
      </c>
      <c r="B797" s="4">
        <v>42403.083333333336</v>
      </c>
      <c r="C797" s="2">
        <f>IF([2]Analysis!AG797="Data Error","Data Error",[2]Analysis!AI797*C$1)</f>
        <v>0</v>
      </c>
      <c r="D797" s="2"/>
      <c r="E797" s="3">
        <f>IF(C797="Data Error","Data Error",INDEX('[2]BAAL Adj Cap'!$CB$65:$CY$72,MONTH($B797),$A797+1))</f>
        <v>0</v>
      </c>
      <c r="F797" s="3"/>
      <c r="G797" s="31">
        <f t="shared" si="48"/>
        <v>0</v>
      </c>
      <c r="H797" s="31"/>
      <c r="I797" s="23">
        <f t="shared" si="49"/>
        <v>0</v>
      </c>
      <c r="J797" s="23"/>
      <c r="K797" s="7">
        <f t="shared" si="50"/>
        <v>0</v>
      </c>
      <c r="M797" s="20">
        <f>IF(C797="Data Error","Data Error",IF(C797&lt;=K797,0,1-IFERROR(INDEX(BAAL!$C:$D,MATCH(ROUNDUP(C797-K797,0),BAAL!$B:$B,0),MATCH(LEFT(M$2,4),BAAL!$C$2:$D$2,0)),0)))</f>
        <v>0</v>
      </c>
      <c r="N797" s="20"/>
      <c r="O797" s="26"/>
      <c r="P797" s="26"/>
      <c r="Q797" s="6">
        <f t="shared" si="51"/>
        <v>2</v>
      </c>
      <c r="R797" s="20"/>
    </row>
    <row r="798" spans="1:18" x14ac:dyDescent="0.25">
      <c r="A798" s="6">
        <v>3</v>
      </c>
      <c r="B798" s="4">
        <v>42403.125</v>
      </c>
      <c r="C798" s="2">
        <f>IF([2]Analysis!AG798="Data Error","Data Error",[2]Analysis!AI798*C$1)</f>
        <v>0</v>
      </c>
      <c r="D798" s="2"/>
      <c r="E798" s="3">
        <f>IF(C798="Data Error","Data Error",INDEX('[2]BAAL Adj Cap'!$CB$65:$CY$72,MONTH($B798),$A798+1))</f>
        <v>0</v>
      </c>
      <c r="F798" s="3"/>
      <c r="G798" s="31">
        <f t="shared" si="48"/>
        <v>0</v>
      </c>
      <c r="H798" s="31"/>
      <c r="I798" s="23">
        <f t="shared" si="49"/>
        <v>0</v>
      </c>
      <c r="J798" s="23"/>
      <c r="K798" s="7">
        <f t="shared" si="50"/>
        <v>0</v>
      </c>
      <c r="M798" s="20">
        <f>IF(C798="Data Error","Data Error",IF(C798&lt;=K798,0,1-IFERROR(INDEX(BAAL!$C:$D,MATCH(ROUNDUP(C798-K798,0),BAAL!$B:$B,0),MATCH(LEFT(M$2,4),BAAL!$C$2:$D$2,0)),0)))</f>
        <v>0</v>
      </c>
      <c r="N798" s="20"/>
      <c r="O798" s="26"/>
      <c r="P798" s="26"/>
      <c r="Q798" s="6">
        <f t="shared" si="51"/>
        <v>2</v>
      </c>
      <c r="R798" s="20"/>
    </row>
    <row r="799" spans="1:18" x14ac:dyDescent="0.25">
      <c r="A799" s="6">
        <v>4</v>
      </c>
      <c r="B799" s="4">
        <v>42403.166666666664</v>
      </c>
      <c r="C799" s="2">
        <f>IF([2]Analysis!AG799="Data Error","Data Error",[2]Analysis!AI799*C$1)</f>
        <v>0</v>
      </c>
      <c r="D799" s="2"/>
      <c r="E799" s="3">
        <f>IF(C799="Data Error","Data Error",INDEX('[2]BAAL Adj Cap'!$CB$65:$CY$72,MONTH($B799),$A799+1))</f>
        <v>0</v>
      </c>
      <c r="F799" s="3"/>
      <c r="G799" s="31">
        <f t="shared" si="48"/>
        <v>0</v>
      </c>
      <c r="H799" s="31"/>
      <c r="I799" s="23">
        <f t="shared" si="49"/>
        <v>0</v>
      </c>
      <c r="J799" s="23"/>
      <c r="K799" s="7">
        <f t="shared" si="50"/>
        <v>0</v>
      </c>
      <c r="M799" s="20">
        <f>IF(C799="Data Error","Data Error",IF(C799&lt;=K799,0,1-IFERROR(INDEX(BAAL!$C:$D,MATCH(ROUNDUP(C799-K799,0),BAAL!$B:$B,0),MATCH(LEFT(M$2,4),BAAL!$C$2:$D$2,0)),0)))</f>
        <v>0</v>
      </c>
      <c r="N799" s="20"/>
      <c r="O799" s="26"/>
      <c r="P799" s="26"/>
      <c r="Q799" s="6">
        <f t="shared" si="51"/>
        <v>2</v>
      </c>
      <c r="R799" s="20"/>
    </row>
    <row r="800" spans="1:18" x14ac:dyDescent="0.25">
      <c r="A800" s="6">
        <v>5</v>
      </c>
      <c r="B800" s="4">
        <v>42403.208333333336</v>
      </c>
      <c r="C800" s="2">
        <f>IF([2]Analysis!AG800="Data Error","Data Error",[2]Analysis!AI800*C$1)</f>
        <v>0</v>
      </c>
      <c r="D800" s="2"/>
      <c r="E800" s="3">
        <f>IF(C800="Data Error","Data Error",INDEX('[2]BAAL Adj Cap'!$CB$65:$CY$72,MONTH($B800),$A800+1))</f>
        <v>1.125E-2</v>
      </c>
      <c r="F800" s="3"/>
      <c r="G800" s="31">
        <f t="shared" si="48"/>
        <v>1.4624999999999999</v>
      </c>
      <c r="H800" s="31"/>
      <c r="I800" s="23">
        <f t="shared" si="49"/>
        <v>1.125E-2</v>
      </c>
      <c r="J800" s="23"/>
      <c r="K800" s="7">
        <f t="shared" si="50"/>
        <v>1.4624999999999999</v>
      </c>
      <c r="M800" s="20">
        <f>IF(C800="Data Error","Data Error",IF(C800&lt;=K800,0,1-IFERROR(INDEX(BAAL!$C:$D,MATCH(ROUNDUP(C800-K800,0),BAAL!$B:$B,0),MATCH(LEFT(M$2,4),BAAL!$C$2:$D$2,0)),0)))</f>
        <v>0</v>
      </c>
      <c r="N800" s="20"/>
      <c r="O800" s="26"/>
      <c r="P800" s="26"/>
      <c r="Q800" s="6">
        <f t="shared" si="51"/>
        <v>2</v>
      </c>
      <c r="R800" s="20"/>
    </row>
    <row r="801" spans="1:18" x14ac:dyDescent="0.25">
      <c r="A801" s="6">
        <v>6</v>
      </c>
      <c r="B801" s="4">
        <v>42403.25</v>
      </c>
      <c r="C801" s="2">
        <f>IF([2]Analysis!AG801="Data Error","Data Error",[2]Analysis!AI801*C$1)</f>
        <v>0.89711564521548426</v>
      </c>
      <c r="D801" s="2"/>
      <c r="E801" s="3">
        <f>IF(C801="Data Error","Data Error",INDEX('[2]BAAL Adj Cap'!$CB$65:$CY$72,MONTH($B801),$A801+1))</f>
        <v>7.4999999999999997E-2</v>
      </c>
      <c r="F801" s="3"/>
      <c r="G801" s="31">
        <f t="shared" si="48"/>
        <v>8.852884354784516</v>
      </c>
      <c r="H801" s="31"/>
      <c r="I801" s="23">
        <f t="shared" si="49"/>
        <v>7.4999999999999997E-2</v>
      </c>
      <c r="J801" s="23"/>
      <c r="K801" s="7">
        <f t="shared" si="50"/>
        <v>9.75</v>
      </c>
      <c r="M801" s="20">
        <f>IF(C801="Data Error","Data Error",IF(C801&lt;=K801,0,1-IFERROR(INDEX(BAAL!$C:$D,MATCH(ROUNDUP(C801-K801,0),BAAL!$B:$B,0),MATCH(LEFT(M$2,4),BAAL!$C$2:$D$2,0)),0)))</f>
        <v>0</v>
      </c>
      <c r="N801" s="20"/>
      <c r="O801" s="26"/>
      <c r="P801" s="26"/>
      <c r="Q801" s="6">
        <f t="shared" si="51"/>
        <v>2</v>
      </c>
      <c r="R801" s="20"/>
    </row>
    <row r="802" spans="1:18" x14ac:dyDescent="0.25">
      <c r="A802" s="6">
        <v>7</v>
      </c>
      <c r="B802" s="4">
        <v>42403.291666666664</v>
      </c>
      <c r="C802" s="2">
        <f>IF([2]Analysis!AG802="Data Error","Data Error",[2]Analysis!AI802*C$1)</f>
        <v>10.642325504180064</v>
      </c>
      <c r="D802" s="2"/>
      <c r="E802" s="3">
        <f>IF(C802="Data Error","Data Error",INDEX('[2]BAAL Adj Cap'!$CB$65:$CY$72,MONTH($B802),$A802+1))</f>
        <v>0.33374999999999999</v>
      </c>
      <c r="F802" s="3"/>
      <c r="G802" s="31">
        <f t="shared" si="48"/>
        <v>32.745174495819931</v>
      </c>
      <c r="H802" s="31"/>
      <c r="I802" s="23">
        <f t="shared" si="49"/>
        <v>0.33374999999999999</v>
      </c>
      <c r="J802" s="23"/>
      <c r="K802" s="7">
        <f t="shared" si="50"/>
        <v>28.990000000000009</v>
      </c>
      <c r="M802" s="20">
        <f>IF(C802="Data Error","Data Error",IF(C802&lt;=K802,0,1-IFERROR(INDEX(BAAL!$C:$D,MATCH(ROUNDUP(C802-K802,0),BAAL!$B:$B,0),MATCH(LEFT(M$2,4),BAAL!$C$2:$D$2,0)),0)))</f>
        <v>0</v>
      </c>
      <c r="N802" s="20"/>
      <c r="O802" s="26"/>
      <c r="P802" s="26"/>
      <c r="Q802" s="6">
        <f t="shared" si="51"/>
        <v>2</v>
      </c>
      <c r="R802" s="20"/>
    </row>
    <row r="803" spans="1:18" x14ac:dyDescent="0.25">
      <c r="A803" s="6">
        <v>8</v>
      </c>
      <c r="B803" s="4">
        <v>42403.333333333336</v>
      </c>
      <c r="C803" s="2">
        <f>IF([2]Analysis!AG803="Data Error","Data Error",[2]Analysis!AI803*C$1)</f>
        <v>0</v>
      </c>
      <c r="D803" s="2"/>
      <c r="E803" s="3">
        <f>IF(C803="Data Error","Data Error",INDEX('[2]BAAL Adj Cap'!$CB$65:$CY$72,MONTH($B803),$A803+1))</f>
        <v>0.76750000000000007</v>
      </c>
      <c r="F803" s="3"/>
      <c r="G803" s="31">
        <f t="shared" si="48"/>
        <v>99.775000000000006</v>
      </c>
      <c r="H803" s="31"/>
      <c r="I803" s="23">
        <f t="shared" si="49"/>
        <v>0.76750000000000007</v>
      </c>
      <c r="J803" s="23"/>
      <c r="K803" s="7">
        <f t="shared" si="50"/>
        <v>28.990000000000009</v>
      </c>
      <c r="M803" s="20">
        <f>IF(C803="Data Error","Data Error",IF(C803&lt;=K803,0,1-IFERROR(INDEX(BAAL!$C:$D,MATCH(ROUNDUP(C803-K803,0),BAAL!$B:$B,0),MATCH(LEFT(M$2,4),BAAL!$C$2:$D$2,0)),0)))</f>
        <v>0</v>
      </c>
      <c r="N803" s="20"/>
      <c r="O803" s="26"/>
      <c r="P803" s="26"/>
      <c r="Q803" s="6">
        <f t="shared" si="51"/>
        <v>2</v>
      </c>
      <c r="R803" s="20"/>
    </row>
    <row r="804" spans="1:18" x14ac:dyDescent="0.25">
      <c r="A804" s="6">
        <v>9</v>
      </c>
      <c r="B804" s="4">
        <v>42403.375</v>
      </c>
      <c r="C804" s="2">
        <f>IF([2]Analysis!AG804="Data Error","Data Error",[2]Analysis!AI804*C$1)</f>
        <v>0.36338639917511972</v>
      </c>
      <c r="D804" s="2"/>
      <c r="E804" s="3">
        <f>IF(C804="Data Error","Data Error",INDEX('[2]BAAL Adj Cap'!$CB$65:$CY$72,MONTH($B804),$A804+1))</f>
        <v>0.98</v>
      </c>
      <c r="F804" s="3"/>
      <c r="G804" s="31">
        <f t="shared" si="48"/>
        <v>127.03661360082488</v>
      </c>
      <c r="H804" s="31"/>
      <c r="I804" s="23">
        <f t="shared" si="49"/>
        <v>0.98</v>
      </c>
      <c r="J804" s="23"/>
      <c r="K804" s="7">
        <f t="shared" si="50"/>
        <v>28.990000000000009</v>
      </c>
      <c r="M804" s="20">
        <f>IF(C804="Data Error","Data Error",IF(C804&lt;=K804,0,1-IFERROR(INDEX(BAAL!$C:$D,MATCH(ROUNDUP(C804-K804,0),BAAL!$B:$B,0),MATCH(LEFT(M$2,4),BAAL!$C$2:$D$2,0)),0)))</f>
        <v>0</v>
      </c>
      <c r="N804" s="20"/>
      <c r="O804" s="26"/>
      <c r="P804" s="26"/>
      <c r="Q804" s="6">
        <f t="shared" si="51"/>
        <v>2</v>
      </c>
      <c r="R804" s="20"/>
    </row>
    <row r="805" spans="1:18" x14ac:dyDescent="0.25">
      <c r="A805" s="6">
        <v>10</v>
      </c>
      <c r="B805" s="4">
        <v>42403.416666666664</v>
      </c>
      <c r="C805" s="2">
        <f>IF([2]Analysis!AG805="Data Error","Data Error",[2]Analysis!AI805*C$1)</f>
        <v>7.4143820673704761</v>
      </c>
      <c r="D805" s="2"/>
      <c r="E805" s="3">
        <f>IF(C805="Data Error","Data Error",INDEX('[2]BAAL Adj Cap'!$CB$65:$CY$72,MONTH($B805),$A805+1))</f>
        <v>0.97375</v>
      </c>
      <c r="F805" s="3"/>
      <c r="G805" s="31">
        <f t="shared" si="48"/>
        <v>119.17311793262952</v>
      </c>
      <c r="H805" s="31"/>
      <c r="I805" s="23">
        <f t="shared" si="49"/>
        <v>0.97375</v>
      </c>
      <c r="J805" s="23"/>
      <c r="K805" s="7">
        <f t="shared" si="50"/>
        <v>28.990000000000009</v>
      </c>
      <c r="M805" s="20">
        <f>IF(C805="Data Error","Data Error",IF(C805&lt;=K805,0,1-IFERROR(INDEX(BAAL!$C:$D,MATCH(ROUNDUP(C805-K805,0),BAAL!$B:$B,0),MATCH(LEFT(M$2,4),BAAL!$C$2:$D$2,0)),0)))</f>
        <v>0</v>
      </c>
      <c r="N805" s="20"/>
      <c r="O805" s="26"/>
      <c r="P805" s="26"/>
      <c r="Q805" s="6">
        <f t="shared" si="51"/>
        <v>2</v>
      </c>
      <c r="R805" s="20"/>
    </row>
    <row r="806" spans="1:18" x14ac:dyDescent="0.25">
      <c r="A806" s="6">
        <v>11</v>
      </c>
      <c r="B806" s="4">
        <v>42403.458333333336</v>
      </c>
      <c r="C806" s="2">
        <f>IF([2]Analysis!AG806="Data Error","Data Error",[2]Analysis!AI806*C$1)</f>
        <v>7.5341979628523124</v>
      </c>
      <c r="D806" s="2"/>
      <c r="E806" s="3">
        <f>IF(C806="Data Error","Data Error",INDEX('[2]BAAL Adj Cap'!$CB$65:$CY$72,MONTH($B806),$A806+1))</f>
        <v>0.97</v>
      </c>
      <c r="F806" s="3"/>
      <c r="G806" s="31">
        <f t="shared" si="48"/>
        <v>118.56580203714768</v>
      </c>
      <c r="H806" s="31"/>
      <c r="I806" s="23">
        <f t="shared" si="49"/>
        <v>0.97</v>
      </c>
      <c r="J806" s="23"/>
      <c r="K806" s="7">
        <f t="shared" si="50"/>
        <v>28.990000000000009</v>
      </c>
      <c r="M806" s="20">
        <f>IF(C806="Data Error","Data Error",IF(C806&lt;=K806,0,1-IFERROR(INDEX(BAAL!$C:$D,MATCH(ROUNDUP(C806-K806,0),BAAL!$B:$B,0),MATCH(LEFT(M$2,4),BAAL!$C$2:$D$2,0)),0)))</f>
        <v>0</v>
      </c>
      <c r="N806" s="20"/>
      <c r="O806" s="26"/>
      <c r="P806" s="26"/>
      <c r="Q806" s="6">
        <f t="shared" si="51"/>
        <v>2</v>
      </c>
      <c r="R806" s="20"/>
    </row>
    <row r="807" spans="1:18" x14ac:dyDescent="0.25">
      <c r="A807" s="6">
        <v>12</v>
      </c>
      <c r="B807" s="4">
        <v>42403.5</v>
      </c>
      <c r="C807" s="2">
        <f>IF([2]Analysis!AG807="Data Error","Data Error",[2]Analysis!AI807*C$1)</f>
        <v>4.3432992165038256</v>
      </c>
      <c r="D807" s="2"/>
      <c r="E807" s="3">
        <f>IF(C807="Data Error","Data Error",INDEX('[2]BAAL Adj Cap'!$CB$65:$CY$72,MONTH($B807),$A807+1))</f>
        <v>0.95124999999999993</v>
      </c>
      <c r="F807" s="3"/>
      <c r="G807" s="31">
        <f t="shared" si="48"/>
        <v>119.31920078349617</v>
      </c>
      <c r="H807" s="31"/>
      <c r="I807" s="23">
        <f t="shared" si="49"/>
        <v>0.95124999999999993</v>
      </c>
      <c r="J807" s="23"/>
      <c r="K807" s="7">
        <f t="shared" si="50"/>
        <v>28.990000000000009</v>
      </c>
      <c r="M807" s="20">
        <f>IF(C807="Data Error","Data Error",IF(C807&lt;=K807,0,1-IFERROR(INDEX(BAAL!$C:$D,MATCH(ROUNDUP(C807-K807,0),BAAL!$B:$B,0),MATCH(LEFT(M$2,4),BAAL!$C$2:$D$2,0)),0)))</f>
        <v>0</v>
      </c>
      <c r="N807" s="20"/>
      <c r="O807" s="26"/>
      <c r="P807" s="26"/>
      <c r="Q807" s="6">
        <f t="shared" si="51"/>
        <v>2</v>
      </c>
      <c r="R807" s="20"/>
    </row>
    <row r="808" spans="1:18" x14ac:dyDescent="0.25">
      <c r="A808" s="6">
        <v>13</v>
      </c>
      <c r="B808" s="4">
        <v>42403.541666666664</v>
      </c>
      <c r="C808" s="2">
        <f>IF([2]Analysis!AG808="Data Error","Data Error",[2]Analysis!AI808*C$1)</f>
        <v>2.5185680700245832</v>
      </c>
      <c r="D808" s="2"/>
      <c r="E808" s="3">
        <f>IF(C808="Data Error","Data Error",INDEX('[2]BAAL Adj Cap'!$CB$65:$CY$72,MONTH($B808),$A808+1))</f>
        <v>0.97</v>
      </c>
      <c r="F808" s="3"/>
      <c r="G808" s="31">
        <f t="shared" si="48"/>
        <v>123.58143192997541</v>
      </c>
      <c r="H808" s="31"/>
      <c r="I808" s="23">
        <f t="shared" si="49"/>
        <v>0.97</v>
      </c>
      <c r="J808" s="23"/>
      <c r="K808" s="7">
        <f t="shared" si="50"/>
        <v>28.990000000000009</v>
      </c>
      <c r="M808" s="20">
        <f>IF(C808="Data Error","Data Error",IF(C808&lt;=K808,0,1-IFERROR(INDEX(BAAL!$C:$D,MATCH(ROUNDUP(C808-K808,0),BAAL!$B:$B,0),MATCH(LEFT(M$2,4),BAAL!$C$2:$D$2,0)),0)))</f>
        <v>0</v>
      </c>
      <c r="N808" s="20"/>
      <c r="O808" s="26"/>
      <c r="P808" s="26"/>
      <c r="Q808" s="6">
        <f t="shared" si="51"/>
        <v>2</v>
      </c>
      <c r="R808" s="20"/>
    </row>
    <row r="809" spans="1:18" x14ac:dyDescent="0.25">
      <c r="A809" s="6">
        <v>14</v>
      </c>
      <c r="B809" s="4">
        <v>42403.583333333336</v>
      </c>
      <c r="C809" s="2">
        <f>IF([2]Analysis!AG809="Data Error","Data Error",[2]Analysis!AI809*C$1)</f>
        <v>4.1088539779227569</v>
      </c>
      <c r="D809" s="2"/>
      <c r="E809" s="3">
        <f>IF(C809="Data Error","Data Error",INDEX('[2]BAAL Adj Cap'!$CB$65:$CY$72,MONTH($B809),$A809+1))</f>
        <v>0.97</v>
      </c>
      <c r="F809" s="3"/>
      <c r="G809" s="31">
        <f t="shared" si="48"/>
        <v>121.99114602207723</v>
      </c>
      <c r="H809" s="31"/>
      <c r="I809" s="23">
        <f t="shared" si="49"/>
        <v>0.97</v>
      </c>
      <c r="J809" s="23"/>
      <c r="K809" s="7">
        <f t="shared" si="50"/>
        <v>28.990000000000009</v>
      </c>
      <c r="M809" s="20">
        <f>IF(C809="Data Error","Data Error",IF(C809&lt;=K809,0,1-IFERROR(INDEX(BAAL!$C:$D,MATCH(ROUNDUP(C809-K809,0),BAAL!$B:$B,0),MATCH(LEFT(M$2,4),BAAL!$C$2:$D$2,0)),0)))</f>
        <v>0</v>
      </c>
      <c r="N809" s="20"/>
      <c r="O809" s="26"/>
      <c r="P809" s="26"/>
      <c r="Q809" s="6">
        <f t="shared" si="51"/>
        <v>2</v>
      </c>
      <c r="R809" s="20"/>
    </row>
    <row r="810" spans="1:18" x14ac:dyDescent="0.25">
      <c r="A810" s="6">
        <v>15</v>
      </c>
      <c r="B810" s="4">
        <v>42403.625</v>
      </c>
      <c r="C810" s="2">
        <f>IF([2]Analysis!AG810="Data Error","Data Error",[2]Analysis!AI810*C$1)</f>
        <v>13.64585752276504</v>
      </c>
      <c r="D810" s="2"/>
      <c r="E810" s="3">
        <f>IF(C810="Data Error","Data Error",INDEX('[2]BAAL Adj Cap'!$CB$65:$CY$72,MONTH($B810),$A810+1))</f>
        <v>0.94500000000000006</v>
      </c>
      <c r="F810" s="3"/>
      <c r="G810" s="31">
        <f t="shared" si="48"/>
        <v>109.20414247723497</v>
      </c>
      <c r="H810" s="31"/>
      <c r="I810" s="23">
        <f t="shared" si="49"/>
        <v>0.94500000000000006</v>
      </c>
      <c r="J810" s="23"/>
      <c r="K810" s="7">
        <f t="shared" si="50"/>
        <v>28.990000000000009</v>
      </c>
      <c r="M810" s="20">
        <f>IF(C810="Data Error","Data Error",IF(C810&lt;=K810,0,1-IFERROR(INDEX(BAAL!$C:$D,MATCH(ROUNDUP(C810-K810,0),BAAL!$B:$B,0),MATCH(LEFT(M$2,4),BAAL!$C$2:$D$2,0)),0)))</f>
        <v>0</v>
      </c>
      <c r="N810" s="20"/>
      <c r="O810" s="26"/>
      <c r="P810" s="26"/>
      <c r="Q810" s="6">
        <f t="shared" si="51"/>
        <v>2</v>
      </c>
      <c r="R810" s="20"/>
    </row>
    <row r="811" spans="1:18" x14ac:dyDescent="0.25">
      <c r="A811" s="6">
        <v>16</v>
      </c>
      <c r="B811" s="4">
        <v>42403.666666666664</v>
      </c>
      <c r="C811" s="2">
        <f>IF([2]Analysis!AG811="Data Error","Data Error",[2]Analysis!AI811*C$1)</f>
        <v>36.386965420787476</v>
      </c>
      <c r="D811" s="2"/>
      <c r="E811" s="3">
        <f>IF(C811="Data Error","Data Error",INDEX('[2]BAAL Adj Cap'!$CB$65:$CY$72,MONTH($B811),$A811+1))</f>
        <v>0.67375000000000007</v>
      </c>
      <c r="F811" s="3"/>
      <c r="G811" s="31">
        <f t="shared" si="48"/>
        <v>51.20053457921253</v>
      </c>
      <c r="H811" s="31"/>
      <c r="I811" s="23">
        <f t="shared" si="49"/>
        <v>0.67375000000000007</v>
      </c>
      <c r="J811" s="23"/>
      <c r="K811" s="7">
        <f t="shared" si="50"/>
        <v>28.990000000000009</v>
      </c>
      <c r="M811" s="20">
        <f>IF(C811="Data Error","Data Error",IF(C811&lt;=K811,0,1-IFERROR(INDEX(BAAL!$C:$D,MATCH(ROUNDUP(C811-K811,0),BAAL!$B:$B,0),MATCH(LEFT(M$2,4),BAAL!$C$2:$D$2,0)),0)))</f>
        <v>1.0000000000000009E-3</v>
      </c>
      <c r="N811" s="20"/>
      <c r="O811" s="26"/>
      <c r="P811" s="26"/>
      <c r="Q811" s="6">
        <f t="shared" si="51"/>
        <v>2</v>
      </c>
      <c r="R811" s="20"/>
    </row>
    <row r="812" spans="1:18" x14ac:dyDescent="0.25">
      <c r="A812" s="6">
        <v>17</v>
      </c>
      <c r="B812" s="4">
        <v>42403.708333333336</v>
      </c>
      <c r="C812" s="2">
        <f>IF([2]Analysis!AG812="Data Error","Data Error",[2]Analysis!AI812*C$1)</f>
        <v>19.575883305728425</v>
      </c>
      <c r="D812" s="2"/>
      <c r="E812" s="3">
        <f>IF(C812="Data Error","Data Error",INDEX('[2]BAAL Adj Cap'!$CB$65:$CY$72,MONTH($B812),$A812+1))</f>
        <v>0.21375</v>
      </c>
      <c r="F812" s="3"/>
      <c r="G812" s="31">
        <f t="shared" si="48"/>
        <v>8.2116166942715729</v>
      </c>
      <c r="H812" s="31"/>
      <c r="I812" s="23">
        <f t="shared" si="49"/>
        <v>0.21375</v>
      </c>
      <c r="J812" s="23"/>
      <c r="K812" s="7">
        <f t="shared" si="50"/>
        <v>27.787499999999998</v>
      </c>
      <c r="M812" s="20">
        <f>IF(C812="Data Error","Data Error",IF(C812&lt;=K812,0,1-IFERROR(INDEX(BAAL!$C:$D,MATCH(ROUNDUP(C812-K812,0),BAAL!$B:$B,0),MATCH(LEFT(M$2,4),BAAL!$C$2:$D$2,0)),0)))</f>
        <v>0</v>
      </c>
      <c r="N812" s="20"/>
      <c r="O812" s="26"/>
      <c r="P812" s="26"/>
      <c r="Q812" s="6">
        <f t="shared" si="51"/>
        <v>2</v>
      </c>
      <c r="R812" s="20"/>
    </row>
    <row r="813" spans="1:18" x14ac:dyDescent="0.25">
      <c r="A813" s="6">
        <v>18</v>
      </c>
      <c r="B813" s="4">
        <v>42403.75</v>
      </c>
      <c r="C813" s="2">
        <f>IF([2]Analysis!AG813="Data Error","Data Error",[2]Analysis!AI813*C$1)</f>
        <v>0.33444591981149746</v>
      </c>
      <c r="D813" s="2"/>
      <c r="E813" s="3">
        <f>IF(C813="Data Error","Data Error",INDEX('[2]BAAL Adj Cap'!$CB$65:$CY$72,MONTH($B813),$A813+1))</f>
        <v>1.125E-2</v>
      </c>
      <c r="F813" s="3"/>
      <c r="G813" s="31">
        <f t="shared" si="48"/>
        <v>1.1280540801885024</v>
      </c>
      <c r="H813" s="31"/>
      <c r="I813" s="23">
        <f t="shared" si="49"/>
        <v>1.125E-2</v>
      </c>
      <c r="J813" s="23"/>
      <c r="K813" s="7">
        <f t="shared" si="50"/>
        <v>1.4624999999999999</v>
      </c>
      <c r="M813" s="20">
        <f>IF(C813="Data Error","Data Error",IF(C813&lt;=K813,0,1-IFERROR(INDEX(BAAL!$C:$D,MATCH(ROUNDUP(C813-K813,0),BAAL!$B:$B,0),MATCH(LEFT(M$2,4),BAAL!$C$2:$D$2,0)),0)))</f>
        <v>0</v>
      </c>
      <c r="N813" s="20"/>
      <c r="O813" s="26"/>
      <c r="P813" s="26"/>
      <c r="Q813" s="6">
        <f t="shared" si="51"/>
        <v>2</v>
      </c>
      <c r="R813" s="20"/>
    </row>
    <row r="814" spans="1:18" x14ac:dyDescent="0.25">
      <c r="A814" s="6">
        <v>19</v>
      </c>
      <c r="B814" s="4">
        <v>42403.791666666664</v>
      </c>
      <c r="C814" s="2">
        <f>IF([2]Analysis!AG814="Data Error","Data Error",[2]Analysis!AI814*C$1)</f>
        <v>0</v>
      </c>
      <c r="D814" s="2"/>
      <c r="E814" s="3">
        <f>IF(C814="Data Error","Data Error",INDEX('[2]BAAL Adj Cap'!$CB$65:$CY$72,MONTH($B814),$A814+1))</f>
        <v>0</v>
      </c>
      <c r="F814" s="3"/>
      <c r="G814" s="31">
        <f t="shared" si="48"/>
        <v>0</v>
      </c>
      <c r="H814" s="31"/>
      <c r="I814" s="23">
        <f t="shared" si="49"/>
        <v>0</v>
      </c>
      <c r="J814" s="23"/>
      <c r="K814" s="7">
        <f t="shared" si="50"/>
        <v>0</v>
      </c>
      <c r="M814" s="20">
        <f>IF(C814="Data Error","Data Error",IF(C814&lt;=K814,0,1-IFERROR(INDEX(BAAL!$C:$D,MATCH(ROUNDUP(C814-K814,0),BAAL!$B:$B,0),MATCH(LEFT(M$2,4),BAAL!$C$2:$D$2,0)),0)))</f>
        <v>0</v>
      </c>
      <c r="N814" s="20"/>
      <c r="O814" s="26"/>
      <c r="P814" s="26"/>
      <c r="Q814" s="6">
        <f t="shared" si="51"/>
        <v>2</v>
      </c>
      <c r="R814" s="20"/>
    </row>
    <row r="815" spans="1:18" x14ac:dyDescent="0.25">
      <c r="A815" s="6">
        <v>20</v>
      </c>
      <c r="B815" s="4">
        <v>42403.833333333336</v>
      </c>
      <c r="C815" s="2">
        <f>IF([2]Analysis!AG815="Data Error","Data Error",[2]Analysis!AI815*C$1)</f>
        <v>0</v>
      </c>
      <c r="D815" s="2"/>
      <c r="E815" s="3">
        <f>IF(C815="Data Error","Data Error",INDEX('[2]BAAL Adj Cap'!$CB$65:$CY$72,MONTH($B815),$A815+1))</f>
        <v>0</v>
      </c>
      <c r="F815" s="3"/>
      <c r="G815" s="31">
        <f t="shared" si="48"/>
        <v>0</v>
      </c>
      <c r="H815" s="31"/>
      <c r="I815" s="23">
        <f t="shared" si="49"/>
        <v>0</v>
      </c>
      <c r="J815" s="23"/>
      <c r="K815" s="7">
        <f t="shared" si="50"/>
        <v>0</v>
      </c>
      <c r="M815" s="20">
        <f>IF(C815="Data Error","Data Error",IF(C815&lt;=K815,0,1-IFERROR(INDEX(BAAL!$C:$D,MATCH(ROUNDUP(C815-K815,0),BAAL!$B:$B,0),MATCH(LEFT(M$2,4),BAAL!$C$2:$D$2,0)),0)))</f>
        <v>0</v>
      </c>
      <c r="N815" s="20"/>
      <c r="O815" s="26"/>
      <c r="P815" s="26"/>
      <c r="Q815" s="6">
        <f t="shared" si="51"/>
        <v>2</v>
      </c>
      <c r="R815" s="20"/>
    </row>
    <row r="816" spans="1:18" x14ac:dyDescent="0.25">
      <c r="A816" s="6">
        <v>21</v>
      </c>
      <c r="B816" s="4">
        <v>42403.875</v>
      </c>
      <c r="C816" s="2">
        <f>IF([2]Analysis!AG816="Data Error","Data Error",[2]Analysis!AI816*C$1)</f>
        <v>0</v>
      </c>
      <c r="D816" s="2"/>
      <c r="E816" s="3">
        <f>IF(C816="Data Error","Data Error",INDEX('[2]BAAL Adj Cap'!$CB$65:$CY$72,MONTH($B816),$A816+1))</f>
        <v>0</v>
      </c>
      <c r="F816" s="3"/>
      <c r="G816" s="31">
        <f t="shared" si="48"/>
        <v>0</v>
      </c>
      <c r="H816" s="31"/>
      <c r="I816" s="23">
        <f t="shared" si="49"/>
        <v>0</v>
      </c>
      <c r="J816" s="23"/>
      <c r="K816" s="7">
        <f t="shared" si="50"/>
        <v>0</v>
      </c>
      <c r="M816" s="20">
        <f>IF(C816="Data Error","Data Error",IF(C816&lt;=K816,0,1-IFERROR(INDEX(BAAL!$C:$D,MATCH(ROUNDUP(C816-K816,0),BAAL!$B:$B,0),MATCH(LEFT(M$2,4),BAAL!$C$2:$D$2,0)),0)))</f>
        <v>0</v>
      </c>
      <c r="N816" s="20"/>
      <c r="O816" s="26"/>
      <c r="P816" s="26"/>
      <c r="Q816" s="6">
        <f t="shared" si="51"/>
        <v>2</v>
      </c>
      <c r="R816" s="20"/>
    </row>
    <row r="817" spans="1:18" x14ac:dyDescent="0.25">
      <c r="A817" s="6">
        <v>22</v>
      </c>
      <c r="B817" s="4">
        <v>42403.916666666664</v>
      </c>
      <c r="C817" s="2">
        <f>IF([2]Analysis!AG817="Data Error","Data Error",[2]Analysis!AI817*C$1)</f>
        <v>0</v>
      </c>
      <c r="D817" s="2"/>
      <c r="E817" s="3">
        <f>IF(C817="Data Error","Data Error",INDEX('[2]BAAL Adj Cap'!$CB$65:$CY$72,MONTH($B817),$A817+1))</f>
        <v>0</v>
      </c>
      <c r="F817" s="3"/>
      <c r="G817" s="31">
        <f t="shared" si="48"/>
        <v>0</v>
      </c>
      <c r="H817" s="31"/>
      <c r="I817" s="23">
        <f t="shared" si="49"/>
        <v>0</v>
      </c>
      <c r="J817" s="23"/>
      <c r="K817" s="7">
        <f t="shared" si="50"/>
        <v>0</v>
      </c>
      <c r="M817" s="20">
        <f>IF(C817="Data Error","Data Error",IF(C817&lt;=K817,0,1-IFERROR(INDEX(BAAL!$C:$D,MATCH(ROUNDUP(C817-K817,0),BAAL!$B:$B,0),MATCH(LEFT(M$2,4),BAAL!$C$2:$D$2,0)),0)))</f>
        <v>0</v>
      </c>
      <c r="N817" s="20"/>
      <c r="O817" s="26"/>
      <c r="P817" s="26"/>
      <c r="Q817" s="6">
        <f t="shared" si="51"/>
        <v>2</v>
      </c>
      <c r="R817" s="20"/>
    </row>
    <row r="818" spans="1:18" x14ac:dyDescent="0.25">
      <c r="A818" s="6">
        <v>23</v>
      </c>
      <c r="B818" s="4">
        <v>42403.958333333336</v>
      </c>
      <c r="C818" s="2">
        <f>IF([2]Analysis!AG818="Data Error","Data Error",[2]Analysis!AI818*C$1)</f>
        <v>0</v>
      </c>
      <c r="D818" s="2"/>
      <c r="E818" s="3">
        <f>IF(C818="Data Error","Data Error",INDEX('[2]BAAL Adj Cap'!$CB$65:$CY$72,MONTH($B818),$A818+1))</f>
        <v>0</v>
      </c>
      <c r="F818" s="3"/>
      <c r="G818" s="31">
        <f t="shared" si="48"/>
        <v>0</v>
      </c>
      <c r="H818" s="31"/>
      <c r="I818" s="23">
        <f t="shared" si="49"/>
        <v>0</v>
      </c>
      <c r="J818" s="23"/>
      <c r="K818" s="7">
        <f t="shared" si="50"/>
        <v>0</v>
      </c>
      <c r="M818" s="20">
        <f>IF(C818="Data Error","Data Error",IF(C818&lt;=K818,0,1-IFERROR(INDEX(BAAL!$C:$D,MATCH(ROUNDUP(C818-K818,0),BAAL!$B:$B,0),MATCH(LEFT(M$2,4),BAAL!$C$2:$D$2,0)),0)))</f>
        <v>0</v>
      </c>
      <c r="N818" s="20"/>
      <c r="O818" s="26"/>
      <c r="P818" s="26"/>
      <c r="Q818" s="6">
        <f t="shared" si="51"/>
        <v>2</v>
      </c>
      <c r="R818" s="20"/>
    </row>
    <row r="819" spans="1:18" x14ac:dyDescent="0.25">
      <c r="A819" s="6">
        <v>0</v>
      </c>
      <c r="B819" s="1">
        <v>42404</v>
      </c>
      <c r="C819" s="2">
        <f>IF([2]Analysis!AG819="Data Error","Data Error",[2]Analysis!AI819*C$1)</f>
        <v>0</v>
      </c>
      <c r="D819" s="2"/>
      <c r="E819" s="3">
        <f>IF(C819="Data Error","Data Error",INDEX('[2]BAAL Adj Cap'!$CB$65:$CY$72,MONTH($B819),$A819+1))</f>
        <v>0</v>
      </c>
      <c r="F819" s="3"/>
      <c r="G819" s="31">
        <f t="shared" si="48"/>
        <v>0</v>
      </c>
      <c r="H819" s="31"/>
      <c r="I819" s="23">
        <f t="shared" si="49"/>
        <v>0</v>
      </c>
      <c r="J819" s="23"/>
      <c r="K819" s="7">
        <f t="shared" si="50"/>
        <v>0</v>
      </c>
      <c r="M819" s="20">
        <f>IF(C819="Data Error","Data Error",IF(C819&lt;=K819,0,1-IFERROR(INDEX(BAAL!$C:$D,MATCH(ROUNDUP(C819-K819,0),BAAL!$B:$B,0),MATCH(LEFT(M$2,4),BAAL!$C$2:$D$2,0)),0)))</f>
        <v>0</v>
      </c>
      <c r="N819" s="20"/>
      <c r="O819" s="26"/>
      <c r="P819" s="26"/>
      <c r="Q819" s="6">
        <f t="shared" si="51"/>
        <v>2</v>
      </c>
      <c r="R819" s="20"/>
    </row>
    <row r="820" spans="1:18" x14ac:dyDescent="0.25">
      <c r="A820" s="6">
        <v>1</v>
      </c>
      <c r="B820" s="4">
        <v>42404.041666666664</v>
      </c>
      <c r="C820" s="2">
        <f>IF([2]Analysis!AG820="Data Error","Data Error",[2]Analysis!AI820*C$1)</f>
        <v>0</v>
      </c>
      <c r="D820" s="2"/>
      <c r="E820" s="3">
        <f>IF(C820="Data Error","Data Error",INDEX('[2]BAAL Adj Cap'!$CB$65:$CY$72,MONTH($B820),$A820+1))</f>
        <v>0</v>
      </c>
      <c r="F820" s="3"/>
      <c r="G820" s="31">
        <f t="shared" si="48"/>
        <v>0</v>
      </c>
      <c r="H820" s="31"/>
      <c r="I820" s="23">
        <f t="shared" si="49"/>
        <v>0</v>
      </c>
      <c r="J820" s="23"/>
      <c r="K820" s="7">
        <f t="shared" si="50"/>
        <v>0</v>
      </c>
      <c r="M820" s="20">
        <f>IF(C820="Data Error","Data Error",IF(C820&lt;=K820,0,1-IFERROR(INDEX(BAAL!$C:$D,MATCH(ROUNDUP(C820-K820,0),BAAL!$B:$B,0),MATCH(LEFT(M$2,4),BAAL!$C$2:$D$2,0)),0)))</f>
        <v>0</v>
      </c>
      <c r="N820" s="20"/>
      <c r="O820" s="26"/>
      <c r="P820" s="26"/>
      <c r="Q820" s="6">
        <f t="shared" si="51"/>
        <v>2</v>
      </c>
      <c r="R820" s="20"/>
    </row>
    <row r="821" spans="1:18" x14ac:dyDescent="0.25">
      <c r="A821" s="6">
        <v>2</v>
      </c>
      <c r="B821" s="4">
        <v>42404.083333333336</v>
      </c>
      <c r="C821" s="2">
        <f>IF([2]Analysis!AG821="Data Error","Data Error",[2]Analysis!AI821*C$1)</f>
        <v>0</v>
      </c>
      <c r="D821" s="2"/>
      <c r="E821" s="3">
        <f>IF(C821="Data Error","Data Error",INDEX('[2]BAAL Adj Cap'!$CB$65:$CY$72,MONTH($B821),$A821+1))</f>
        <v>0</v>
      </c>
      <c r="F821" s="3"/>
      <c r="G821" s="31">
        <f t="shared" si="48"/>
        <v>0</v>
      </c>
      <c r="H821" s="31"/>
      <c r="I821" s="23">
        <f t="shared" si="49"/>
        <v>0</v>
      </c>
      <c r="J821" s="23"/>
      <c r="K821" s="7">
        <f t="shared" si="50"/>
        <v>0</v>
      </c>
      <c r="M821" s="20">
        <f>IF(C821="Data Error","Data Error",IF(C821&lt;=K821,0,1-IFERROR(INDEX(BAAL!$C:$D,MATCH(ROUNDUP(C821-K821,0),BAAL!$B:$B,0),MATCH(LEFT(M$2,4),BAAL!$C$2:$D$2,0)),0)))</f>
        <v>0</v>
      </c>
      <c r="N821" s="20"/>
      <c r="O821" s="26"/>
      <c r="P821" s="26"/>
      <c r="Q821" s="6">
        <f t="shared" si="51"/>
        <v>2</v>
      </c>
      <c r="R821" s="20"/>
    </row>
    <row r="822" spans="1:18" x14ac:dyDescent="0.25">
      <c r="A822" s="6">
        <v>3</v>
      </c>
      <c r="B822" s="4">
        <v>42404.125</v>
      </c>
      <c r="C822" s="2">
        <f>IF([2]Analysis!AG822="Data Error","Data Error",[2]Analysis!AI822*C$1)</f>
        <v>0</v>
      </c>
      <c r="D822" s="2"/>
      <c r="E822" s="3">
        <f>IF(C822="Data Error","Data Error",INDEX('[2]BAAL Adj Cap'!$CB$65:$CY$72,MONTH($B822),$A822+1))</f>
        <v>0</v>
      </c>
      <c r="F822" s="3"/>
      <c r="G822" s="31">
        <f t="shared" si="48"/>
        <v>0</v>
      </c>
      <c r="H822" s="31"/>
      <c r="I822" s="23">
        <f t="shared" si="49"/>
        <v>0</v>
      </c>
      <c r="J822" s="23"/>
      <c r="K822" s="7">
        <f t="shared" si="50"/>
        <v>0</v>
      </c>
      <c r="M822" s="20">
        <f>IF(C822="Data Error","Data Error",IF(C822&lt;=K822,0,1-IFERROR(INDEX(BAAL!$C:$D,MATCH(ROUNDUP(C822-K822,0),BAAL!$B:$B,0),MATCH(LEFT(M$2,4),BAAL!$C$2:$D$2,0)),0)))</f>
        <v>0</v>
      </c>
      <c r="N822" s="20"/>
      <c r="O822" s="26"/>
      <c r="P822" s="26"/>
      <c r="Q822" s="6">
        <f t="shared" si="51"/>
        <v>2</v>
      </c>
      <c r="R822" s="20"/>
    </row>
    <row r="823" spans="1:18" x14ac:dyDescent="0.25">
      <c r="A823" s="6">
        <v>4</v>
      </c>
      <c r="B823" s="4">
        <v>42404.166666666664</v>
      </c>
      <c r="C823" s="2">
        <f>IF([2]Analysis!AG823="Data Error","Data Error",[2]Analysis!AI823*C$1)</f>
        <v>0</v>
      </c>
      <c r="D823" s="2"/>
      <c r="E823" s="3">
        <f>IF(C823="Data Error","Data Error",INDEX('[2]BAAL Adj Cap'!$CB$65:$CY$72,MONTH($B823),$A823+1))</f>
        <v>0</v>
      </c>
      <c r="F823" s="3"/>
      <c r="G823" s="31">
        <f t="shared" si="48"/>
        <v>0</v>
      </c>
      <c r="H823" s="31"/>
      <c r="I823" s="23">
        <f t="shared" si="49"/>
        <v>0</v>
      </c>
      <c r="J823" s="23"/>
      <c r="K823" s="7">
        <f t="shared" si="50"/>
        <v>0</v>
      </c>
      <c r="M823" s="20">
        <f>IF(C823="Data Error","Data Error",IF(C823&lt;=K823,0,1-IFERROR(INDEX(BAAL!$C:$D,MATCH(ROUNDUP(C823-K823,0),BAAL!$B:$B,0),MATCH(LEFT(M$2,4),BAAL!$C$2:$D$2,0)),0)))</f>
        <v>0</v>
      </c>
      <c r="N823" s="20"/>
      <c r="O823" s="26"/>
      <c r="P823" s="26"/>
      <c r="Q823" s="6">
        <f t="shared" si="51"/>
        <v>2</v>
      </c>
      <c r="R823" s="20"/>
    </row>
    <row r="824" spans="1:18" x14ac:dyDescent="0.25">
      <c r="A824" s="6">
        <v>5</v>
      </c>
      <c r="B824" s="4">
        <v>42404.208333333336</v>
      </c>
      <c r="C824" s="2">
        <f>IF([2]Analysis!AG824="Data Error","Data Error",[2]Analysis!AI824*C$1)</f>
        <v>0</v>
      </c>
      <c r="D824" s="2"/>
      <c r="E824" s="3">
        <f>IF(C824="Data Error","Data Error",INDEX('[2]BAAL Adj Cap'!$CB$65:$CY$72,MONTH($B824),$A824+1))</f>
        <v>1.125E-2</v>
      </c>
      <c r="F824" s="3"/>
      <c r="G824" s="31">
        <f t="shared" si="48"/>
        <v>1.4624999999999999</v>
      </c>
      <c r="H824" s="31"/>
      <c r="I824" s="23">
        <f t="shared" si="49"/>
        <v>1.125E-2</v>
      </c>
      <c r="J824" s="23"/>
      <c r="K824" s="7">
        <f t="shared" si="50"/>
        <v>1.4624999999999999</v>
      </c>
      <c r="M824" s="20">
        <f>IF(C824="Data Error","Data Error",IF(C824&lt;=K824,0,1-IFERROR(INDEX(BAAL!$C:$D,MATCH(ROUNDUP(C824-K824,0),BAAL!$B:$B,0),MATCH(LEFT(M$2,4),BAAL!$C$2:$D$2,0)),0)))</f>
        <v>0</v>
      </c>
      <c r="N824" s="20"/>
      <c r="O824" s="26"/>
      <c r="P824" s="26"/>
      <c r="Q824" s="6">
        <f t="shared" si="51"/>
        <v>2</v>
      </c>
      <c r="R824" s="20"/>
    </row>
    <row r="825" spans="1:18" x14ac:dyDescent="0.25">
      <c r="A825" s="6">
        <v>6</v>
      </c>
      <c r="B825" s="4">
        <v>42404.25</v>
      </c>
      <c r="C825" s="2">
        <f>IF([2]Analysis!AG825="Data Error","Data Error",[2]Analysis!AI825*C$1)</f>
        <v>0.25805583314510167</v>
      </c>
      <c r="D825" s="2"/>
      <c r="E825" s="3">
        <f>IF(C825="Data Error","Data Error",INDEX('[2]BAAL Adj Cap'!$CB$65:$CY$72,MONTH($B825),$A825+1))</f>
        <v>7.4999999999999997E-2</v>
      </c>
      <c r="F825" s="3"/>
      <c r="G825" s="31">
        <f t="shared" si="48"/>
        <v>9.4919441668548981</v>
      </c>
      <c r="H825" s="31"/>
      <c r="I825" s="23">
        <f t="shared" si="49"/>
        <v>7.4999999999999997E-2</v>
      </c>
      <c r="J825" s="23"/>
      <c r="K825" s="7">
        <f t="shared" si="50"/>
        <v>9.75</v>
      </c>
      <c r="M825" s="20">
        <f>IF(C825="Data Error","Data Error",IF(C825&lt;=K825,0,1-IFERROR(INDEX(BAAL!$C:$D,MATCH(ROUNDUP(C825-K825,0),BAAL!$B:$B,0),MATCH(LEFT(M$2,4),BAAL!$C$2:$D$2,0)),0)))</f>
        <v>0</v>
      </c>
      <c r="N825" s="20"/>
      <c r="O825" s="26"/>
      <c r="P825" s="26"/>
      <c r="Q825" s="6">
        <f t="shared" si="51"/>
        <v>2</v>
      </c>
      <c r="R825" s="20"/>
    </row>
    <row r="826" spans="1:18" x14ac:dyDescent="0.25">
      <c r="A826" s="6">
        <v>7</v>
      </c>
      <c r="B826" s="4">
        <v>42404.291666666664</v>
      </c>
      <c r="C826" s="2">
        <f>IF([2]Analysis!AG826="Data Error","Data Error",[2]Analysis!AI826*C$1)</f>
        <v>6.7342554474292342</v>
      </c>
      <c r="D826" s="2"/>
      <c r="E826" s="3">
        <f>IF(C826="Data Error","Data Error",INDEX('[2]BAAL Adj Cap'!$CB$65:$CY$72,MONTH($B826),$A826+1))</f>
        <v>0.33374999999999999</v>
      </c>
      <c r="F826" s="3"/>
      <c r="G826" s="31">
        <f t="shared" si="48"/>
        <v>36.653244552570762</v>
      </c>
      <c r="H826" s="31"/>
      <c r="I826" s="23">
        <f t="shared" si="49"/>
        <v>0.33374999999999999</v>
      </c>
      <c r="J826" s="23"/>
      <c r="K826" s="7">
        <f t="shared" si="50"/>
        <v>28.990000000000009</v>
      </c>
      <c r="M826" s="20">
        <f>IF(C826="Data Error","Data Error",IF(C826&lt;=K826,0,1-IFERROR(INDEX(BAAL!$C:$D,MATCH(ROUNDUP(C826-K826,0),BAAL!$B:$B,0),MATCH(LEFT(M$2,4),BAAL!$C$2:$D$2,0)),0)))</f>
        <v>0</v>
      </c>
      <c r="N826" s="20"/>
      <c r="O826" s="26"/>
      <c r="P826" s="26"/>
      <c r="Q826" s="6">
        <f t="shared" si="51"/>
        <v>2</v>
      </c>
      <c r="R826" s="20"/>
    </row>
    <row r="827" spans="1:18" x14ac:dyDescent="0.25">
      <c r="A827" s="6">
        <v>8</v>
      </c>
      <c r="B827" s="4">
        <v>42404.333333333336</v>
      </c>
      <c r="C827" s="2">
        <f>IF([2]Analysis!AG827="Data Error","Data Error",[2]Analysis!AI827*C$1)</f>
        <v>0</v>
      </c>
      <c r="D827" s="2"/>
      <c r="E827" s="3">
        <f>IF(C827="Data Error","Data Error",INDEX('[2]BAAL Adj Cap'!$CB$65:$CY$72,MONTH($B827),$A827+1))</f>
        <v>0.76750000000000007</v>
      </c>
      <c r="F827" s="3"/>
      <c r="G827" s="31">
        <f t="shared" si="48"/>
        <v>99.775000000000006</v>
      </c>
      <c r="H827" s="31"/>
      <c r="I827" s="23">
        <f t="shared" si="49"/>
        <v>0.76750000000000007</v>
      </c>
      <c r="J827" s="23"/>
      <c r="K827" s="7">
        <f t="shared" si="50"/>
        <v>28.990000000000009</v>
      </c>
      <c r="M827" s="20">
        <f>IF(C827="Data Error","Data Error",IF(C827&lt;=K827,0,1-IFERROR(INDEX(BAAL!$C:$D,MATCH(ROUNDUP(C827-K827,0),BAAL!$B:$B,0),MATCH(LEFT(M$2,4),BAAL!$C$2:$D$2,0)),0)))</f>
        <v>0</v>
      </c>
      <c r="N827" s="20"/>
      <c r="O827" s="26"/>
      <c r="P827" s="26"/>
      <c r="Q827" s="6">
        <f t="shared" si="51"/>
        <v>2</v>
      </c>
      <c r="R827" s="20"/>
    </row>
    <row r="828" spans="1:18" x14ac:dyDescent="0.25">
      <c r="A828" s="6">
        <v>9</v>
      </c>
      <c r="B828" s="4">
        <v>42404.375</v>
      </c>
      <c r="C828" s="2">
        <f>IF([2]Analysis!AG828="Data Error","Data Error",[2]Analysis!AI828*C$1)</f>
        <v>0.4176551871595009</v>
      </c>
      <c r="D828" s="2"/>
      <c r="E828" s="3">
        <f>IF(C828="Data Error","Data Error",INDEX('[2]BAAL Adj Cap'!$CB$65:$CY$72,MONTH($B828),$A828+1))</f>
        <v>0.98</v>
      </c>
      <c r="F828" s="3"/>
      <c r="G828" s="31">
        <f t="shared" si="48"/>
        <v>126.98234481284049</v>
      </c>
      <c r="H828" s="31"/>
      <c r="I828" s="23">
        <f t="shared" si="49"/>
        <v>0.98</v>
      </c>
      <c r="J828" s="23"/>
      <c r="K828" s="7">
        <f t="shared" si="50"/>
        <v>28.990000000000009</v>
      </c>
      <c r="M828" s="20">
        <f>IF(C828="Data Error","Data Error",IF(C828&lt;=K828,0,1-IFERROR(INDEX(BAAL!$C:$D,MATCH(ROUNDUP(C828-K828,0),BAAL!$B:$B,0),MATCH(LEFT(M$2,4),BAAL!$C$2:$D$2,0)),0)))</f>
        <v>0</v>
      </c>
      <c r="N828" s="20"/>
      <c r="O828" s="26"/>
      <c r="P828" s="26"/>
      <c r="Q828" s="6">
        <f t="shared" si="51"/>
        <v>2</v>
      </c>
      <c r="R828" s="20"/>
    </row>
    <row r="829" spans="1:18" x14ac:dyDescent="0.25">
      <c r="A829" s="6">
        <v>10</v>
      </c>
      <c r="B829" s="4">
        <v>42404.416666666664</v>
      </c>
      <c r="C829" s="2">
        <f>IF([2]Analysis!AG829="Data Error","Data Error",[2]Analysis!AI829*C$1)</f>
        <v>0</v>
      </c>
      <c r="D829" s="2"/>
      <c r="E829" s="3">
        <f>IF(C829="Data Error","Data Error",INDEX('[2]BAAL Adj Cap'!$CB$65:$CY$72,MONTH($B829),$A829+1))</f>
        <v>0.97375</v>
      </c>
      <c r="F829" s="3"/>
      <c r="G829" s="31">
        <f t="shared" si="48"/>
        <v>126.58750000000001</v>
      </c>
      <c r="H829" s="31"/>
      <c r="I829" s="23">
        <f t="shared" si="49"/>
        <v>0.97375</v>
      </c>
      <c r="J829" s="23"/>
      <c r="K829" s="7">
        <f t="shared" si="50"/>
        <v>28.990000000000009</v>
      </c>
      <c r="M829" s="20">
        <f>IF(C829="Data Error","Data Error",IF(C829&lt;=K829,0,1-IFERROR(INDEX(BAAL!$C:$D,MATCH(ROUNDUP(C829-K829,0),BAAL!$B:$B,0),MATCH(LEFT(M$2,4),BAAL!$C$2:$D$2,0)),0)))</f>
        <v>0</v>
      </c>
      <c r="N829" s="20"/>
      <c r="O829" s="26"/>
      <c r="P829" s="26"/>
      <c r="Q829" s="6">
        <f t="shared" si="51"/>
        <v>2</v>
      </c>
      <c r="R829" s="20"/>
    </row>
    <row r="830" spans="1:18" x14ac:dyDescent="0.25">
      <c r="A830" s="6">
        <v>11</v>
      </c>
      <c r="B830" s="4">
        <v>42404.458333333336</v>
      </c>
      <c r="C830" s="2">
        <f>IF([2]Analysis!AG830="Data Error","Data Error",[2]Analysis!AI830*C$1)</f>
        <v>3.075892432733959</v>
      </c>
      <c r="D830" s="2"/>
      <c r="E830" s="3">
        <f>IF(C830="Data Error","Data Error",INDEX('[2]BAAL Adj Cap'!$CB$65:$CY$72,MONTH($B830),$A830+1))</f>
        <v>0.97</v>
      </c>
      <c r="F830" s="3"/>
      <c r="G830" s="31">
        <f t="shared" si="48"/>
        <v>123.02410756726603</v>
      </c>
      <c r="H830" s="31"/>
      <c r="I830" s="23">
        <f t="shared" si="49"/>
        <v>0.97</v>
      </c>
      <c r="J830" s="23"/>
      <c r="K830" s="7">
        <f t="shared" si="50"/>
        <v>28.990000000000009</v>
      </c>
      <c r="M830" s="20">
        <f>IF(C830="Data Error","Data Error",IF(C830&lt;=K830,0,1-IFERROR(INDEX(BAAL!$C:$D,MATCH(ROUNDUP(C830-K830,0),BAAL!$B:$B,0),MATCH(LEFT(M$2,4),BAAL!$C$2:$D$2,0)),0)))</f>
        <v>0</v>
      </c>
      <c r="N830" s="20"/>
      <c r="O830" s="26"/>
      <c r="P830" s="26"/>
      <c r="Q830" s="6">
        <f t="shared" si="51"/>
        <v>2</v>
      </c>
      <c r="R830" s="20"/>
    </row>
    <row r="831" spans="1:18" x14ac:dyDescent="0.25">
      <c r="A831" s="6">
        <v>12</v>
      </c>
      <c r="B831" s="4">
        <v>42404.5</v>
      </c>
      <c r="C831" s="2">
        <f>IF([2]Analysis!AG831="Data Error","Data Error",[2]Analysis!AI831*C$1)</f>
        <v>6.390262092223181</v>
      </c>
      <c r="D831" s="2"/>
      <c r="E831" s="3">
        <f>IF(C831="Data Error","Data Error",INDEX('[2]BAAL Adj Cap'!$CB$65:$CY$72,MONTH($B831),$A831+1))</f>
        <v>0.95124999999999993</v>
      </c>
      <c r="F831" s="3"/>
      <c r="G831" s="31">
        <f t="shared" si="48"/>
        <v>117.27223790777681</v>
      </c>
      <c r="H831" s="31"/>
      <c r="I831" s="23">
        <f t="shared" si="49"/>
        <v>0.95124999999999993</v>
      </c>
      <c r="J831" s="23"/>
      <c r="K831" s="7">
        <f t="shared" si="50"/>
        <v>28.990000000000009</v>
      </c>
      <c r="M831" s="20">
        <f>IF(C831="Data Error","Data Error",IF(C831&lt;=K831,0,1-IFERROR(INDEX(BAAL!$C:$D,MATCH(ROUNDUP(C831-K831,0),BAAL!$B:$B,0),MATCH(LEFT(M$2,4),BAAL!$C$2:$D$2,0)),0)))</f>
        <v>0</v>
      </c>
      <c r="N831" s="20"/>
      <c r="O831" s="26"/>
      <c r="P831" s="26"/>
      <c r="Q831" s="6">
        <f t="shared" si="51"/>
        <v>2</v>
      </c>
      <c r="R831" s="20"/>
    </row>
    <row r="832" spans="1:18" x14ac:dyDescent="0.25">
      <c r="A832" s="6">
        <v>13</v>
      </c>
      <c r="B832" s="4">
        <v>42404.541666666664</v>
      </c>
      <c r="C832" s="2">
        <f>IF([2]Analysis!AG832="Data Error","Data Error",[2]Analysis!AI832*C$1)</f>
        <v>6.1435685548890318</v>
      </c>
      <c r="D832" s="2"/>
      <c r="E832" s="3">
        <f>IF(C832="Data Error","Data Error",INDEX('[2]BAAL Adj Cap'!$CB$65:$CY$72,MONTH($B832),$A832+1))</f>
        <v>0.97</v>
      </c>
      <c r="F832" s="3"/>
      <c r="G832" s="31">
        <f t="shared" si="48"/>
        <v>119.95643144511097</v>
      </c>
      <c r="H832" s="31"/>
      <c r="I832" s="23">
        <f t="shared" si="49"/>
        <v>0.97</v>
      </c>
      <c r="J832" s="23"/>
      <c r="K832" s="7">
        <f t="shared" si="50"/>
        <v>28.990000000000009</v>
      </c>
      <c r="M832" s="20">
        <f>IF(C832="Data Error","Data Error",IF(C832&lt;=K832,0,1-IFERROR(INDEX(BAAL!$C:$D,MATCH(ROUNDUP(C832-K832,0),BAAL!$B:$B,0),MATCH(LEFT(M$2,4),BAAL!$C$2:$D$2,0)),0)))</f>
        <v>0</v>
      </c>
      <c r="N832" s="20"/>
      <c r="O832" s="26"/>
      <c r="P832" s="26"/>
      <c r="Q832" s="6">
        <f t="shared" si="51"/>
        <v>2</v>
      </c>
      <c r="R832" s="20"/>
    </row>
    <row r="833" spans="1:18" x14ac:dyDescent="0.25">
      <c r="A833" s="6">
        <v>14</v>
      </c>
      <c r="B833" s="4">
        <v>42404.583333333336</v>
      </c>
      <c r="C833" s="2">
        <f>IF([2]Analysis!AG833="Data Error","Data Error",[2]Analysis!AI833*C$1)</f>
        <v>9.5613050350009878</v>
      </c>
      <c r="D833" s="2"/>
      <c r="E833" s="3">
        <f>IF(C833="Data Error","Data Error",INDEX('[2]BAAL Adj Cap'!$CB$65:$CY$72,MONTH($B833),$A833+1))</f>
        <v>0.97</v>
      </c>
      <c r="F833" s="3"/>
      <c r="G833" s="31">
        <f t="shared" si="48"/>
        <v>116.53869496499901</v>
      </c>
      <c r="H833" s="31"/>
      <c r="I833" s="23">
        <f t="shared" si="49"/>
        <v>0.97</v>
      </c>
      <c r="J833" s="23"/>
      <c r="K833" s="7">
        <f t="shared" si="50"/>
        <v>28.990000000000009</v>
      </c>
      <c r="M833" s="20">
        <f>IF(C833="Data Error","Data Error",IF(C833&lt;=K833,0,1-IFERROR(INDEX(BAAL!$C:$D,MATCH(ROUNDUP(C833-K833,0),BAAL!$B:$B,0),MATCH(LEFT(M$2,4),BAAL!$C$2:$D$2,0)),0)))</f>
        <v>0</v>
      </c>
      <c r="N833" s="20"/>
      <c r="O833" s="26"/>
      <c r="P833" s="26"/>
      <c r="Q833" s="6">
        <f t="shared" si="51"/>
        <v>2</v>
      </c>
      <c r="R833" s="20"/>
    </row>
    <row r="834" spans="1:18" x14ac:dyDescent="0.25">
      <c r="A834" s="6">
        <v>15</v>
      </c>
      <c r="B834" s="4">
        <v>42404.625</v>
      </c>
      <c r="C834" s="2">
        <f>IF([2]Analysis!AG834="Data Error","Data Error",[2]Analysis!AI834*C$1)</f>
        <v>23.841296535924844</v>
      </c>
      <c r="D834" s="2"/>
      <c r="E834" s="3">
        <f>IF(C834="Data Error","Data Error",INDEX('[2]BAAL Adj Cap'!$CB$65:$CY$72,MONTH($B834),$A834+1))</f>
        <v>0.94500000000000006</v>
      </c>
      <c r="F834" s="3"/>
      <c r="G834" s="31">
        <f t="shared" si="48"/>
        <v>99.008703464075168</v>
      </c>
      <c r="H834" s="31"/>
      <c r="I834" s="23">
        <f t="shared" si="49"/>
        <v>0.94500000000000006</v>
      </c>
      <c r="J834" s="23"/>
      <c r="K834" s="7">
        <f t="shared" si="50"/>
        <v>28.990000000000009</v>
      </c>
      <c r="M834" s="20">
        <f>IF(C834="Data Error","Data Error",IF(C834&lt;=K834,0,1-IFERROR(INDEX(BAAL!$C:$D,MATCH(ROUNDUP(C834-K834,0),BAAL!$B:$B,0),MATCH(LEFT(M$2,4),BAAL!$C$2:$D$2,0)),0)))</f>
        <v>0</v>
      </c>
      <c r="N834" s="20"/>
      <c r="O834" s="26"/>
      <c r="P834" s="26"/>
      <c r="Q834" s="6">
        <f t="shared" si="51"/>
        <v>2</v>
      </c>
      <c r="R834" s="20"/>
    </row>
    <row r="835" spans="1:18" x14ac:dyDescent="0.25">
      <c r="A835" s="6">
        <v>16</v>
      </c>
      <c r="B835" s="4">
        <v>42404.666666666664</v>
      </c>
      <c r="C835" s="2">
        <f>IF([2]Analysis!AG835="Data Error","Data Error",[2]Analysis!AI835*C$1)</f>
        <v>28.213233695776914</v>
      </c>
      <c r="D835" s="2"/>
      <c r="E835" s="3">
        <f>IF(C835="Data Error","Data Error",INDEX('[2]BAAL Adj Cap'!$CB$65:$CY$72,MONTH($B835),$A835+1))</f>
        <v>0.67375000000000007</v>
      </c>
      <c r="F835" s="3"/>
      <c r="G835" s="31">
        <f t="shared" si="48"/>
        <v>59.374266304223092</v>
      </c>
      <c r="H835" s="31"/>
      <c r="I835" s="23">
        <f t="shared" si="49"/>
        <v>0.67375000000000007</v>
      </c>
      <c r="J835" s="23"/>
      <c r="K835" s="7">
        <f t="shared" si="50"/>
        <v>28.990000000000009</v>
      </c>
      <c r="M835" s="20">
        <f>IF(C835="Data Error","Data Error",IF(C835&lt;=K835,0,1-IFERROR(INDEX(BAAL!$C:$D,MATCH(ROUNDUP(C835-K835,0),BAAL!$B:$B,0),MATCH(LEFT(M$2,4),BAAL!$C$2:$D$2,0)),0)))</f>
        <v>0</v>
      </c>
      <c r="N835" s="20"/>
      <c r="O835" s="26"/>
      <c r="P835" s="26"/>
      <c r="Q835" s="6">
        <f t="shared" si="51"/>
        <v>2</v>
      </c>
      <c r="R835" s="20"/>
    </row>
    <row r="836" spans="1:18" x14ac:dyDescent="0.25">
      <c r="A836" s="6">
        <v>17</v>
      </c>
      <c r="B836" s="4">
        <v>42404.708333333336</v>
      </c>
      <c r="C836" s="2">
        <f>IF([2]Analysis!AG836="Data Error","Data Error",[2]Analysis!AI836*C$1)</f>
        <v>10.311758797865084</v>
      </c>
      <c r="D836" s="2"/>
      <c r="E836" s="3">
        <f>IF(C836="Data Error","Data Error",INDEX('[2]BAAL Adj Cap'!$CB$65:$CY$72,MONTH($B836),$A836+1))</f>
        <v>0.21375</v>
      </c>
      <c r="F836" s="3"/>
      <c r="G836" s="31">
        <f t="shared" ref="G836:G899" si="52">IF(C836="Data Error","Data Error",E836*E$1-C836)</f>
        <v>17.475741202134913</v>
      </c>
      <c r="H836" s="31"/>
      <c r="I836" s="23">
        <f t="shared" ref="I836:I899" si="53">IF(E836="Data Error","Data Error",E836)</f>
        <v>0.21375</v>
      </c>
      <c r="J836" s="23"/>
      <c r="K836" s="7">
        <f t="shared" ref="K836:K899" si="54">IF(C836="Data Error","Data Error",C$1*MAX(0,MIN(AF$9,E836*AF$10)))</f>
        <v>27.787499999999998</v>
      </c>
      <c r="M836" s="20">
        <f>IF(C836="Data Error","Data Error",IF(C836&lt;=K836,0,1-IFERROR(INDEX(BAAL!$C:$D,MATCH(ROUNDUP(C836-K836,0),BAAL!$B:$B,0),MATCH(LEFT(M$2,4),BAAL!$C$2:$D$2,0)),0)))</f>
        <v>0</v>
      </c>
      <c r="N836" s="20"/>
      <c r="O836" s="26"/>
      <c r="P836" s="26"/>
      <c r="Q836" s="6">
        <f t="shared" ref="Q836:Q899" si="55">MONTH(B836)</f>
        <v>2</v>
      </c>
      <c r="R836" s="20"/>
    </row>
    <row r="837" spans="1:18" x14ac:dyDescent="0.25">
      <c r="A837" s="6">
        <v>18</v>
      </c>
      <c r="B837" s="4">
        <v>42404.75</v>
      </c>
      <c r="C837" s="2">
        <f>IF([2]Analysis!AG837="Data Error","Data Error",[2]Analysis!AI837*C$1)</f>
        <v>0.40813502641070776</v>
      </c>
      <c r="D837" s="2"/>
      <c r="E837" s="3">
        <f>IF(C837="Data Error","Data Error",INDEX('[2]BAAL Adj Cap'!$CB$65:$CY$72,MONTH($B837),$A837+1))</f>
        <v>1.125E-2</v>
      </c>
      <c r="F837" s="3"/>
      <c r="G837" s="31">
        <f t="shared" si="52"/>
        <v>1.0543649735892922</v>
      </c>
      <c r="H837" s="31"/>
      <c r="I837" s="23">
        <f t="shared" si="53"/>
        <v>1.125E-2</v>
      </c>
      <c r="J837" s="23"/>
      <c r="K837" s="7">
        <f t="shared" si="54"/>
        <v>1.4624999999999999</v>
      </c>
      <c r="M837" s="20">
        <f>IF(C837="Data Error","Data Error",IF(C837&lt;=K837,0,1-IFERROR(INDEX(BAAL!$C:$D,MATCH(ROUNDUP(C837-K837,0),BAAL!$B:$B,0),MATCH(LEFT(M$2,4),BAAL!$C$2:$D$2,0)),0)))</f>
        <v>0</v>
      </c>
      <c r="N837" s="20"/>
      <c r="O837" s="26"/>
      <c r="P837" s="26"/>
      <c r="Q837" s="6">
        <f t="shared" si="55"/>
        <v>2</v>
      </c>
      <c r="R837" s="20"/>
    </row>
    <row r="838" spans="1:18" x14ac:dyDescent="0.25">
      <c r="A838" s="6">
        <v>19</v>
      </c>
      <c r="B838" s="4">
        <v>42404.791666666664</v>
      </c>
      <c r="C838" s="2">
        <f>IF([2]Analysis!AG838="Data Error","Data Error",[2]Analysis!AI838*C$1)</f>
        <v>0</v>
      </c>
      <c r="D838" s="2"/>
      <c r="E838" s="3">
        <f>IF(C838="Data Error","Data Error",INDEX('[2]BAAL Adj Cap'!$CB$65:$CY$72,MONTH($B838),$A838+1))</f>
        <v>0</v>
      </c>
      <c r="F838" s="3"/>
      <c r="G838" s="31">
        <f t="shared" si="52"/>
        <v>0</v>
      </c>
      <c r="H838" s="31"/>
      <c r="I838" s="23">
        <f t="shared" si="53"/>
        <v>0</v>
      </c>
      <c r="J838" s="23"/>
      <c r="K838" s="7">
        <f t="shared" si="54"/>
        <v>0</v>
      </c>
      <c r="M838" s="20">
        <f>IF(C838="Data Error","Data Error",IF(C838&lt;=K838,0,1-IFERROR(INDEX(BAAL!$C:$D,MATCH(ROUNDUP(C838-K838,0),BAAL!$B:$B,0),MATCH(LEFT(M$2,4),BAAL!$C$2:$D$2,0)),0)))</f>
        <v>0</v>
      </c>
      <c r="N838" s="20"/>
      <c r="O838" s="26"/>
      <c r="P838" s="26"/>
      <c r="Q838" s="6">
        <f t="shared" si="55"/>
        <v>2</v>
      </c>
      <c r="R838" s="20"/>
    </row>
    <row r="839" spans="1:18" x14ac:dyDescent="0.25">
      <c r="A839" s="6">
        <v>20</v>
      </c>
      <c r="B839" s="4">
        <v>42404.833333333336</v>
      </c>
      <c r="C839" s="2">
        <f>IF([2]Analysis!AG839="Data Error","Data Error",[2]Analysis!AI839*C$1)</f>
        <v>0</v>
      </c>
      <c r="D839" s="2"/>
      <c r="E839" s="3">
        <f>IF(C839="Data Error","Data Error",INDEX('[2]BAAL Adj Cap'!$CB$65:$CY$72,MONTH($B839),$A839+1))</f>
        <v>0</v>
      </c>
      <c r="F839" s="3"/>
      <c r="G839" s="31">
        <f t="shared" si="52"/>
        <v>0</v>
      </c>
      <c r="H839" s="31"/>
      <c r="I839" s="23">
        <f t="shared" si="53"/>
        <v>0</v>
      </c>
      <c r="J839" s="23"/>
      <c r="K839" s="7">
        <f t="shared" si="54"/>
        <v>0</v>
      </c>
      <c r="M839" s="20">
        <f>IF(C839="Data Error","Data Error",IF(C839&lt;=K839,0,1-IFERROR(INDEX(BAAL!$C:$D,MATCH(ROUNDUP(C839-K839,0),BAAL!$B:$B,0),MATCH(LEFT(M$2,4),BAAL!$C$2:$D$2,0)),0)))</f>
        <v>0</v>
      </c>
      <c r="N839" s="20"/>
      <c r="O839" s="26"/>
      <c r="P839" s="26"/>
      <c r="Q839" s="6">
        <f t="shared" si="55"/>
        <v>2</v>
      </c>
      <c r="R839" s="20"/>
    </row>
    <row r="840" spans="1:18" x14ac:dyDescent="0.25">
      <c r="A840" s="6">
        <v>21</v>
      </c>
      <c r="B840" s="4">
        <v>42404.875</v>
      </c>
      <c r="C840" s="2">
        <f>IF([2]Analysis!AG840="Data Error","Data Error",[2]Analysis!AI840*C$1)</f>
        <v>0</v>
      </c>
      <c r="D840" s="2"/>
      <c r="E840" s="3">
        <f>IF(C840="Data Error","Data Error",INDEX('[2]BAAL Adj Cap'!$CB$65:$CY$72,MONTH($B840),$A840+1))</f>
        <v>0</v>
      </c>
      <c r="F840" s="3"/>
      <c r="G840" s="31">
        <f t="shared" si="52"/>
        <v>0</v>
      </c>
      <c r="H840" s="31"/>
      <c r="I840" s="23">
        <f t="shared" si="53"/>
        <v>0</v>
      </c>
      <c r="J840" s="23"/>
      <c r="K840" s="7">
        <f t="shared" si="54"/>
        <v>0</v>
      </c>
      <c r="M840" s="20">
        <f>IF(C840="Data Error","Data Error",IF(C840&lt;=K840,0,1-IFERROR(INDEX(BAAL!$C:$D,MATCH(ROUNDUP(C840-K840,0),BAAL!$B:$B,0),MATCH(LEFT(M$2,4),BAAL!$C$2:$D$2,0)),0)))</f>
        <v>0</v>
      </c>
      <c r="N840" s="20"/>
      <c r="O840" s="26"/>
      <c r="P840" s="26"/>
      <c r="Q840" s="6">
        <f t="shared" si="55"/>
        <v>2</v>
      </c>
      <c r="R840" s="20"/>
    </row>
    <row r="841" spans="1:18" x14ac:dyDescent="0.25">
      <c r="A841" s="6">
        <v>22</v>
      </c>
      <c r="B841" s="4">
        <v>42404.916666666664</v>
      </c>
      <c r="C841" s="2">
        <f>IF([2]Analysis!AG841="Data Error","Data Error",[2]Analysis!AI841*C$1)</f>
        <v>0</v>
      </c>
      <c r="D841" s="2"/>
      <c r="E841" s="3">
        <f>IF(C841="Data Error","Data Error",INDEX('[2]BAAL Adj Cap'!$CB$65:$CY$72,MONTH($B841),$A841+1))</f>
        <v>0</v>
      </c>
      <c r="F841" s="3"/>
      <c r="G841" s="31">
        <f t="shared" si="52"/>
        <v>0</v>
      </c>
      <c r="H841" s="31"/>
      <c r="I841" s="23">
        <f t="shared" si="53"/>
        <v>0</v>
      </c>
      <c r="J841" s="23"/>
      <c r="K841" s="7">
        <f t="shared" si="54"/>
        <v>0</v>
      </c>
      <c r="M841" s="20">
        <f>IF(C841="Data Error","Data Error",IF(C841&lt;=K841,0,1-IFERROR(INDEX(BAAL!$C:$D,MATCH(ROUNDUP(C841-K841,0),BAAL!$B:$B,0),MATCH(LEFT(M$2,4),BAAL!$C$2:$D$2,0)),0)))</f>
        <v>0</v>
      </c>
      <c r="N841" s="20"/>
      <c r="O841" s="26"/>
      <c r="P841" s="26"/>
      <c r="Q841" s="6">
        <f t="shared" si="55"/>
        <v>2</v>
      </c>
      <c r="R841" s="20"/>
    </row>
    <row r="842" spans="1:18" x14ac:dyDescent="0.25">
      <c r="A842" s="6">
        <v>23</v>
      </c>
      <c r="B842" s="4">
        <v>42404.958333333336</v>
      </c>
      <c r="C842" s="2">
        <f>IF([2]Analysis!AG842="Data Error","Data Error",[2]Analysis!AI842*C$1)</f>
        <v>0</v>
      </c>
      <c r="D842" s="2"/>
      <c r="E842" s="3">
        <f>IF(C842="Data Error","Data Error",INDEX('[2]BAAL Adj Cap'!$CB$65:$CY$72,MONTH($B842),$A842+1))</f>
        <v>0</v>
      </c>
      <c r="F842" s="3"/>
      <c r="G842" s="31">
        <f t="shared" si="52"/>
        <v>0</v>
      </c>
      <c r="H842" s="31"/>
      <c r="I842" s="23">
        <f t="shared" si="53"/>
        <v>0</v>
      </c>
      <c r="J842" s="23"/>
      <c r="K842" s="7">
        <f t="shared" si="54"/>
        <v>0</v>
      </c>
      <c r="M842" s="20">
        <f>IF(C842="Data Error","Data Error",IF(C842&lt;=K842,0,1-IFERROR(INDEX(BAAL!$C:$D,MATCH(ROUNDUP(C842-K842,0),BAAL!$B:$B,0),MATCH(LEFT(M$2,4),BAAL!$C$2:$D$2,0)),0)))</f>
        <v>0</v>
      </c>
      <c r="N842" s="20"/>
      <c r="O842" s="26"/>
      <c r="P842" s="26"/>
      <c r="Q842" s="6">
        <f t="shared" si="55"/>
        <v>2</v>
      </c>
      <c r="R842" s="20"/>
    </row>
    <row r="843" spans="1:18" x14ac:dyDescent="0.25">
      <c r="A843" s="6">
        <v>0</v>
      </c>
      <c r="B843" s="1">
        <v>42405</v>
      </c>
      <c r="C843" s="2">
        <f>IF([2]Analysis!AG843="Data Error","Data Error",[2]Analysis!AI843*C$1)</f>
        <v>0</v>
      </c>
      <c r="D843" s="2"/>
      <c r="E843" s="3">
        <f>IF(C843="Data Error","Data Error",INDEX('[2]BAAL Adj Cap'!$CB$65:$CY$72,MONTH($B843),$A843+1))</f>
        <v>0</v>
      </c>
      <c r="F843" s="3"/>
      <c r="G843" s="31">
        <f t="shared" si="52"/>
        <v>0</v>
      </c>
      <c r="H843" s="31"/>
      <c r="I843" s="23">
        <f t="shared" si="53"/>
        <v>0</v>
      </c>
      <c r="J843" s="23"/>
      <c r="K843" s="7">
        <f t="shared" si="54"/>
        <v>0</v>
      </c>
      <c r="M843" s="20">
        <f>IF(C843="Data Error","Data Error",IF(C843&lt;=K843,0,1-IFERROR(INDEX(BAAL!$C:$D,MATCH(ROUNDUP(C843-K843,0),BAAL!$B:$B,0),MATCH(LEFT(M$2,4),BAAL!$C$2:$D$2,0)),0)))</f>
        <v>0</v>
      </c>
      <c r="N843" s="20"/>
      <c r="O843" s="26"/>
      <c r="P843" s="26"/>
      <c r="Q843" s="6">
        <f t="shared" si="55"/>
        <v>2</v>
      </c>
      <c r="R843" s="20"/>
    </row>
    <row r="844" spans="1:18" x14ac:dyDescent="0.25">
      <c r="A844" s="6">
        <v>1</v>
      </c>
      <c r="B844" s="4">
        <v>42405.041666666664</v>
      </c>
      <c r="C844" s="2">
        <f>IF([2]Analysis!AG844="Data Error","Data Error",[2]Analysis!AI844*C$1)</f>
        <v>0</v>
      </c>
      <c r="D844" s="2"/>
      <c r="E844" s="3">
        <f>IF(C844="Data Error","Data Error",INDEX('[2]BAAL Adj Cap'!$CB$65:$CY$72,MONTH($B844),$A844+1))</f>
        <v>0</v>
      </c>
      <c r="F844" s="3"/>
      <c r="G844" s="31">
        <f t="shared" si="52"/>
        <v>0</v>
      </c>
      <c r="H844" s="31"/>
      <c r="I844" s="23">
        <f t="shared" si="53"/>
        <v>0</v>
      </c>
      <c r="J844" s="23"/>
      <c r="K844" s="7">
        <f t="shared" si="54"/>
        <v>0</v>
      </c>
      <c r="M844" s="20">
        <f>IF(C844="Data Error","Data Error",IF(C844&lt;=K844,0,1-IFERROR(INDEX(BAAL!$C:$D,MATCH(ROUNDUP(C844-K844,0),BAAL!$B:$B,0),MATCH(LEFT(M$2,4),BAAL!$C$2:$D$2,0)),0)))</f>
        <v>0</v>
      </c>
      <c r="N844" s="20"/>
      <c r="O844" s="26"/>
      <c r="P844" s="26"/>
      <c r="Q844" s="6">
        <f t="shared" si="55"/>
        <v>2</v>
      </c>
      <c r="R844" s="20"/>
    </row>
    <row r="845" spans="1:18" x14ac:dyDescent="0.25">
      <c r="A845" s="6">
        <v>2</v>
      </c>
      <c r="B845" s="4">
        <v>42405.083333333336</v>
      </c>
      <c r="C845" s="2">
        <f>IF([2]Analysis!AG845="Data Error","Data Error",[2]Analysis!AI845*C$1)</f>
        <v>0</v>
      </c>
      <c r="D845" s="2"/>
      <c r="E845" s="3">
        <f>IF(C845="Data Error","Data Error",INDEX('[2]BAAL Adj Cap'!$CB$65:$CY$72,MONTH($B845),$A845+1))</f>
        <v>0</v>
      </c>
      <c r="F845" s="3"/>
      <c r="G845" s="31">
        <f t="shared" si="52"/>
        <v>0</v>
      </c>
      <c r="H845" s="31"/>
      <c r="I845" s="23">
        <f t="shared" si="53"/>
        <v>0</v>
      </c>
      <c r="J845" s="23"/>
      <c r="K845" s="7">
        <f t="shared" si="54"/>
        <v>0</v>
      </c>
      <c r="M845" s="20">
        <f>IF(C845="Data Error","Data Error",IF(C845&lt;=K845,0,1-IFERROR(INDEX(BAAL!$C:$D,MATCH(ROUNDUP(C845-K845,0),BAAL!$B:$B,0),MATCH(LEFT(M$2,4),BAAL!$C$2:$D$2,0)),0)))</f>
        <v>0</v>
      </c>
      <c r="N845" s="20"/>
      <c r="O845" s="26"/>
      <c r="P845" s="26"/>
      <c r="Q845" s="6">
        <f t="shared" si="55"/>
        <v>2</v>
      </c>
      <c r="R845" s="20"/>
    </row>
    <row r="846" spans="1:18" x14ac:dyDescent="0.25">
      <c r="A846" s="6">
        <v>3</v>
      </c>
      <c r="B846" s="4">
        <v>42405.125</v>
      </c>
      <c r="C846" s="2">
        <f>IF([2]Analysis!AG846="Data Error","Data Error",[2]Analysis!AI846*C$1)</f>
        <v>0</v>
      </c>
      <c r="D846" s="2"/>
      <c r="E846" s="3">
        <f>IF(C846="Data Error","Data Error",INDEX('[2]BAAL Adj Cap'!$CB$65:$CY$72,MONTH($B846),$A846+1))</f>
        <v>0</v>
      </c>
      <c r="F846" s="3"/>
      <c r="G846" s="31">
        <f t="shared" si="52"/>
        <v>0</v>
      </c>
      <c r="H846" s="31"/>
      <c r="I846" s="23">
        <f t="shared" si="53"/>
        <v>0</v>
      </c>
      <c r="J846" s="23"/>
      <c r="K846" s="7">
        <f t="shared" si="54"/>
        <v>0</v>
      </c>
      <c r="M846" s="20">
        <f>IF(C846="Data Error","Data Error",IF(C846&lt;=K846,0,1-IFERROR(INDEX(BAAL!$C:$D,MATCH(ROUNDUP(C846-K846,0),BAAL!$B:$B,0),MATCH(LEFT(M$2,4),BAAL!$C$2:$D$2,0)),0)))</f>
        <v>0</v>
      </c>
      <c r="N846" s="20"/>
      <c r="O846" s="26"/>
      <c r="P846" s="26"/>
      <c r="Q846" s="6">
        <f t="shared" si="55"/>
        <v>2</v>
      </c>
      <c r="R846" s="20"/>
    </row>
    <row r="847" spans="1:18" x14ac:dyDescent="0.25">
      <c r="A847" s="6">
        <v>4</v>
      </c>
      <c r="B847" s="4">
        <v>42405.166666666664</v>
      </c>
      <c r="C847" s="2">
        <f>IF([2]Analysis!AG847="Data Error","Data Error",[2]Analysis!AI847*C$1)</f>
        <v>0</v>
      </c>
      <c r="D847" s="2"/>
      <c r="E847" s="3">
        <f>IF(C847="Data Error","Data Error",INDEX('[2]BAAL Adj Cap'!$CB$65:$CY$72,MONTH($B847),$A847+1))</f>
        <v>0</v>
      </c>
      <c r="F847" s="3"/>
      <c r="G847" s="31">
        <f t="shared" si="52"/>
        <v>0</v>
      </c>
      <c r="H847" s="31"/>
      <c r="I847" s="23">
        <f t="shared" si="53"/>
        <v>0</v>
      </c>
      <c r="J847" s="23"/>
      <c r="K847" s="7">
        <f t="shared" si="54"/>
        <v>0</v>
      </c>
      <c r="M847" s="20">
        <f>IF(C847="Data Error","Data Error",IF(C847&lt;=K847,0,1-IFERROR(INDEX(BAAL!$C:$D,MATCH(ROUNDUP(C847-K847,0),BAAL!$B:$B,0),MATCH(LEFT(M$2,4),BAAL!$C$2:$D$2,0)),0)))</f>
        <v>0</v>
      </c>
      <c r="N847" s="20"/>
      <c r="O847" s="26"/>
      <c r="P847" s="26"/>
      <c r="Q847" s="6">
        <f t="shared" si="55"/>
        <v>2</v>
      </c>
      <c r="R847" s="20"/>
    </row>
    <row r="848" spans="1:18" x14ac:dyDescent="0.25">
      <c r="A848" s="6">
        <v>5</v>
      </c>
      <c r="B848" s="4">
        <v>42405.208333333336</v>
      </c>
      <c r="C848" s="2">
        <f>IF([2]Analysis!AG848="Data Error","Data Error",[2]Analysis!AI848*C$1)</f>
        <v>0</v>
      </c>
      <c r="D848" s="2"/>
      <c r="E848" s="3">
        <f>IF(C848="Data Error","Data Error",INDEX('[2]BAAL Adj Cap'!$CB$65:$CY$72,MONTH($B848),$A848+1))</f>
        <v>1.125E-2</v>
      </c>
      <c r="F848" s="3"/>
      <c r="G848" s="31">
        <f t="shared" si="52"/>
        <v>1.4624999999999999</v>
      </c>
      <c r="H848" s="31"/>
      <c r="I848" s="23">
        <f t="shared" si="53"/>
        <v>1.125E-2</v>
      </c>
      <c r="J848" s="23"/>
      <c r="K848" s="7">
        <f t="shared" si="54"/>
        <v>1.4624999999999999</v>
      </c>
      <c r="M848" s="20">
        <f>IF(C848="Data Error","Data Error",IF(C848&lt;=K848,0,1-IFERROR(INDEX(BAAL!$C:$D,MATCH(ROUNDUP(C848-K848,0),BAAL!$B:$B,0),MATCH(LEFT(M$2,4),BAAL!$C$2:$D$2,0)),0)))</f>
        <v>0</v>
      </c>
      <c r="N848" s="20"/>
      <c r="O848" s="26"/>
      <c r="P848" s="26"/>
      <c r="Q848" s="6">
        <f t="shared" si="55"/>
        <v>2</v>
      </c>
      <c r="R848" s="20"/>
    </row>
    <row r="849" spans="1:18" x14ac:dyDescent="0.25">
      <c r="A849" s="6">
        <v>6</v>
      </c>
      <c r="B849" s="4">
        <v>42405.25</v>
      </c>
      <c r="C849" s="2">
        <f>IF([2]Analysis!AG849="Data Error","Data Error",[2]Analysis!AI849*C$1)</f>
        <v>0.93507909655093457</v>
      </c>
      <c r="D849" s="2"/>
      <c r="E849" s="3">
        <f>IF(C849="Data Error","Data Error",INDEX('[2]BAAL Adj Cap'!$CB$65:$CY$72,MONTH($B849),$A849+1))</f>
        <v>7.4999999999999997E-2</v>
      </c>
      <c r="F849" s="3"/>
      <c r="G849" s="31">
        <f t="shared" si="52"/>
        <v>8.8149209034490656</v>
      </c>
      <c r="H849" s="31"/>
      <c r="I849" s="23">
        <f t="shared" si="53"/>
        <v>7.4999999999999997E-2</v>
      </c>
      <c r="J849" s="23"/>
      <c r="K849" s="7">
        <f t="shared" si="54"/>
        <v>9.75</v>
      </c>
      <c r="M849" s="20">
        <f>IF(C849="Data Error","Data Error",IF(C849&lt;=K849,0,1-IFERROR(INDEX(BAAL!$C:$D,MATCH(ROUNDUP(C849-K849,0),BAAL!$B:$B,0),MATCH(LEFT(M$2,4),BAAL!$C$2:$D$2,0)),0)))</f>
        <v>0</v>
      </c>
      <c r="N849" s="20"/>
      <c r="O849" s="26"/>
      <c r="P849" s="26"/>
      <c r="Q849" s="6">
        <f t="shared" si="55"/>
        <v>2</v>
      </c>
      <c r="R849" s="20"/>
    </row>
    <row r="850" spans="1:18" x14ac:dyDescent="0.25">
      <c r="A850" s="6">
        <v>7</v>
      </c>
      <c r="B850" s="4">
        <v>42405.291666666664</v>
      </c>
      <c r="C850" s="2">
        <f>IF([2]Analysis!AG850="Data Error","Data Error",[2]Analysis!AI850*C$1)</f>
        <v>3.0888405307473228</v>
      </c>
      <c r="D850" s="2"/>
      <c r="E850" s="3">
        <f>IF(C850="Data Error","Data Error",INDEX('[2]BAAL Adj Cap'!$CB$65:$CY$72,MONTH($B850),$A850+1))</f>
        <v>0.33374999999999999</v>
      </c>
      <c r="F850" s="3"/>
      <c r="G850" s="31">
        <f t="shared" si="52"/>
        <v>40.298659469252669</v>
      </c>
      <c r="H850" s="31"/>
      <c r="I850" s="23">
        <f t="shared" si="53"/>
        <v>0.33374999999999999</v>
      </c>
      <c r="J850" s="23"/>
      <c r="K850" s="7">
        <f t="shared" si="54"/>
        <v>28.990000000000009</v>
      </c>
      <c r="M850" s="20">
        <f>IF(C850="Data Error","Data Error",IF(C850&lt;=K850,0,1-IFERROR(INDEX(BAAL!$C:$D,MATCH(ROUNDUP(C850-K850,0),BAAL!$B:$B,0),MATCH(LEFT(M$2,4),BAAL!$C$2:$D$2,0)),0)))</f>
        <v>0</v>
      </c>
      <c r="N850" s="20"/>
      <c r="O850" s="26"/>
      <c r="P850" s="26"/>
      <c r="Q850" s="6">
        <f t="shared" si="55"/>
        <v>2</v>
      </c>
      <c r="R850" s="20"/>
    </row>
    <row r="851" spans="1:18" x14ac:dyDescent="0.25">
      <c r="A851" s="6">
        <v>8</v>
      </c>
      <c r="B851" s="4">
        <v>42405.333333333336</v>
      </c>
      <c r="C851" s="2">
        <f>IF([2]Analysis!AG851="Data Error","Data Error",[2]Analysis!AI851*C$1)</f>
        <v>0</v>
      </c>
      <c r="D851" s="2"/>
      <c r="E851" s="3">
        <f>IF(C851="Data Error","Data Error",INDEX('[2]BAAL Adj Cap'!$CB$65:$CY$72,MONTH($B851),$A851+1))</f>
        <v>0.76750000000000007</v>
      </c>
      <c r="F851" s="3"/>
      <c r="G851" s="31">
        <f t="shared" si="52"/>
        <v>99.775000000000006</v>
      </c>
      <c r="H851" s="31"/>
      <c r="I851" s="23">
        <f t="shared" si="53"/>
        <v>0.76750000000000007</v>
      </c>
      <c r="J851" s="23"/>
      <c r="K851" s="7">
        <f t="shared" si="54"/>
        <v>28.990000000000009</v>
      </c>
      <c r="M851" s="20">
        <f>IF(C851="Data Error","Data Error",IF(C851&lt;=K851,0,1-IFERROR(INDEX(BAAL!$C:$D,MATCH(ROUNDUP(C851-K851,0),BAAL!$B:$B,0),MATCH(LEFT(M$2,4),BAAL!$C$2:$D$2,0)),0)))</f>
        <v>0</v>
      </c>
      <c r="N851" s="20"/>
      <c r="O851" s="26"/>
      <c r="P851" s="26"/>
      <c r="Q851" s="6">
        <f t="shared" si="55"/>
        <v>2</v>
      </c>
      <c r="R851" s="20"/>
    </row>
    <row r="852" spans="1:18" x14ac:dyDescent="0.25">
      <c r="A852" s="6">
        <v>9</v>
      </c>
      <c r="B852" s="4">
        <v>42405.375</v>
      </c>
      <c r="C852" s="2">
        <f>IF([2]Analysis!AG852="Data Error","Data Error",[2]Analysis!AI852*C$1)</f>
        <v>0</v>
      </c>
      <c r="D852" s="2"/>
      <c r="E852" s="3">
        <f>IF(C852="Data Error","Data Error",INDEX('[2]BAAL Adj Cap'!$CB$65:$CY$72,MONTH($B852),$A852+1))</f>
        <v>0.98</v>
      </c>
      <c r="F852" s="3"/>
      <c r="G852" s="31">
        <f t="shared" si="52"/>
        <v>127.39999999999999</v>
      </c>
      <c r="H852" s="31"/>
      <c r="I852" s="23">
        <f t="shared" si="53"/>
        <v>0.98</v>
      </c>
      <c r="J852" s="23"/>
      <c r="K852" s="7">
        <f t="shared" si="54"/>
        <v>28.990000000000009</v>
      </c>
      <c r="M852" s="20">
        <f>IF(C852="Data Error","Data Error",IF(C852&lt;=K852,0,1-IFERROR(INDEX(BAAL!$C:$D,MATCH(ROUNDUP(C852-K852,0),BAAL!$B:$B,0),MATCH(LEFT(M$2,4),BAAL!$C$2:$D$2,0)),0)))</f>
        <v>0</v>
      </c>
      <c r="N852" s="20"/>
      <c r="O852" s="26"/>
      <c r="P852" s="26"/>
      <c r="Q852" s="6">
        <f t="shared" si="55"/>
        <v>2</v>
      </c>
      <c r="R852" s="20"/>
    </row>
    <row r="853" spans="1:18" x14ac:dyDescent="0.25">
      <c r="A853" s="6">
        <v>10</v>
      </c>
      <c r="B853" s="4">
        <v>42405.416666666664</v>
      </c>
      <c r="C853" s="2">
        <f>IF([2]Analysis!AG853="Data Error","Data Error",[2]Analysis!AI853*C$1)</f>
        <v>5.0594749460287316</v>
      </c>
      <c r="D853" s="2"/>
      <c r="E853" s="3">
        <f>IF(C853="Data Error","Data Error",INDEX('[2]BAAL Adj Cap'!$CB$65:$CY$72,MONTH($B853),$A853+1))</f>
        <v>0.97375</v>
      </c>
      <c r="F853" s="3"/>
      <c r="G853" s="31">
        <f t="shared" si="52"/>
        <v>121.52802505397128</v>
      </c>
      <c r="H853" s="31"/>
      <c r="I853" s="23">
        <f t="shared" si="53"/>
        <v>0.97375</v>
      </c>
      <c r="J853" s="23"/>
      <c r="K853" s="7">
        <f t="shared" si="54"/>
        <v>28.990000000000009</v>
      </c>
      <c r="M853" s="20">
        <f>IF(C853="Data Error","Data Error",IF(C853&lt;=K853,0,1-IFERROR(INDEX(BAAL!$C:$D,MATCH(ROUNDUP(C853-K853,0),BAAL!$B:$B,0),MATCH(LEFT(M$2,4),BAAL!$C$2:$D$2,0)),0)))</f>
        <v>0</v>
      </c>
      <c r="N853" s="20"/>
      <c r="O853" s="26"/>
      <c r="P853" s="26"/>
      <c r="Q853" s="6">
        <f t="shared" si="55"/>
        <v>2</v>
      </c>
      <c r="R853" s="20"/>
    </row>
    <row r="854" spans="1:18" x14ac:dyDescent="0.25">
      <c r="A854" s="6">
        <v>11</v>
      </c>
      <c r="B854" s="4">
        <v>42405.458333333336</v>
      </c>
      <c r="C854" s="2">
        <f>IF([2]Analysis!AG854="Data Error","Data Error",[2]Analysis!AI854*C$1)</f>
        <v>9.9067857526809551</v>
      </c>
      <c r="D854" s="2"/>
      <c r="E854" s="3">
        <f>IF(C854="Data Error","Data Error",INDEX('[2]BAAL Adj Cap'!$CB$65:$CY$72,MONTH($B854),$A854+1))</f>
        <v>0.97</v>
      </c>
      <c r="F854" s="3"/>
      <c r="G854" s="31">
        <f t="shared" si="52"/>
        <v>116.19321424731903</v>
      </c>
      <c r="H854" s="31"/>
      <c r="I854" s="23">
        <f t="shared" si="53"/>
        <v>0.97</v>
      </c>
      <c r="J854" s="23"/>
      <c r="K854" s="7">
        <f t="shared" si="54"/>
        <v>28.990000000000009</v>
      </c>
      <c r="M854" s="20">
        <f>IF(C854="Data Error","Data Error",IF(C854&lt;=K854,0,1-IFERROR(INDEX(BAAL!$C:$D,MATCH(ROUNDUP(C854-K854,0),BAAL!$B:$B,0),MATCH(LEFT(M$2,4),BAAL!$C$2:$D$2,0)),0)))</f>
        <v>0</v>
      </c>
      <c r="N854" s="20"/>
      <c r="O854" s="26"/>
      <c r="P854" s="26"/>
      <c r="Q854" s="6">
        <f t="shared" si="55"/>
        <v>2</v>
      </c>
      <c r="R854" s="20"/>
    </row>
    <row r="855" spans="1:18" x14ac:dyDescent="0.25">
      <c r="A855" s="6">
        <v>12</v>
      </c>
      <c r="B855" s="4">
        <v>42405.5</v>
      </c>
      <c r="C855" s="2">
        <f>IF([2]Analysis!AG855="Data Error","Data Error",[2]Analysis!AI855*C$1)</f>
        <v>6.6290213609817874</v>
      </c>
      <c r="D855" s="2"/>
      <c r="E855" s="3">
        <f>IF(C855="Data Error","Data Error",INDEX('[2]BAAL Adj Cap'!$CB$65:$CY$72,MONTH($B855),$A855+1))</f>
        <v>0.95124999999999993</v>
      </c>
      <c r="F855" s="3"/>
      <c r="G855" s="31">
        <f t="shared" si="52"/>
        <v>117.03347863901821</v>
      </c>
      <c r="H855" s="31"/>
      <c r="I855" s="23">
        <f t="shared" si="53"/>
        <v>0.95124999999999993</v>
      </c>
      <c r="J855" s="23"/>
      <c r="K855" s="7">
        <f t="shared" si="54"/>
        <v>28.990000000000009</v>
      </c>
      <c r="M855" s="20">
        <f>IF(C855="Data Error","Data Error",IF(C855&lt;=K855,0,1-IFERROR(INDEX(BAAL!$C:$D,MATCH(ROUNDUP(C855-K855,0),BAAL!$B:$B,0),MATCH(LEFT(M$2,4),BAAL!$C$2:$D$2,0)),0)))</f>
        <v>0</v>
      </c>
      <c r="N855" s="20"/>
      <c r="O855" s="26"/>
      <c r="P855" s="26"/>
      <c r="Q855" s="6">
        <f t="shared" si="55"/>
        <v>2</v>
      </c>
      <c r="R855" s="20"/>
    </row>
    <row r="856" spans="1:18" x14ac:dyDescent="0.25">
      <c r="A856" s="6">
        <v>13</v>
      </c>
      <c r="B856" s="4">
        <v>42405.541666666664</v>
      </c>
      <c r="C856" s="2">
        <f>IF([2]Analysis!AG856="Data Error","Data Error",[2]Analysis!AI856*C$1)</f>
        <v>0</v>
      </c>
      <c r="D856" s="2"/>
      <c r="E856" s="3">
        <f>IF(C856="Data Error","Data Error",INDEX('[2]BAAL Adj Cap'!$CB$65:$CY$72,MONTH($B856),$A856+1))</f>
        <v>0.97</v>
      </c>
      <c r="F856" s="3"/>
      <c r="G856" s="31">
        <f t="shared" si="52"/>
        <v>126.1</v>
      </c>
      <c r="H856" s="31"/>
      <c r="I856" s="23">
        <f t="shared" si="53"/>
        <v>0.97</v>
      </c>
      <c r="J856" s="23"/>
      <c r="K856" s="7">
        <f t="shared" si="54"/>
        <v>28.990000000000009</v>
      </c>
      <c r="M856" s="20">
        <f>IF(C856="Data Error","Data Error",IF(C856&lt;=K856,0,1-IFERROR(INDEX(BAAL!$C:$D,MATCH(ROUNDUP(C856-K856,0),BAAL!$B:$B,0),MATCH(LEFT(M$2,4),BAAL!$C$2:$D$2,0)),0)))</f>
        <v>0</v>
      </c>
      <c r="N856" s="20"/>
      <c r="O856" s="26"/>
      <c r="P856" s="26"/>
      <c r="Q856" s="6">
        <f t="shared" si="55"/>
        <v>2</v>
      </c>
      <c r="R856" s="20"/>
    </row>
    <row r="857" spans="1:18" x14ac:dyDescent="0.25">
      <c r="A857" s="6">
        <v>14</v>
      </c>
      <c r="B857" s="4">
        <v>42405.583333333336</v>
      </c>
      <c r="C857" s="2">
        <f>IF([2]Analysis!AG857="Data Error","Data Error",[2]Analysis!AI857*C$1)</f>
        <v>3.3265446731029571</v>
      </c>
      <c r="D857" s="2"/>
      <c r="E857" s="3">
        <f>IF(C857="Data Error","Data Error",INDEX('[2]BAAL Adj Cap'!$CB$65:$CY$72,MONTH($B857),$A857+1))</f>
        <v>0.97</v>
      </c>
      <c r="F857" s="3"/>
      <c r="G857" s="31">
        <f t="shared" si="52"/>
        <v>122.77345532689704</v>
      </c>
      <c r="H857" s="31"/>
      <c r="I857" s="23">
        <f t="shared" si="53"/>
        <v>0.97</v>
      </c>
      <c r="J857" s="23"/>
      <c r="K857" s="7">
        <f t="shared" si="54"/>
        <v>28.990000000000009</v>
      </c>
      <c r="M857" s="20">
        <f>IF(C857="Data Error","Data Error",IF(C857&lt;=K857,0,1-IFERROR(INDEX(BAAL!$C:$D,MATCH(ROUNDUP(C857-K857,0),BAAL!$B:$B,0),MATCH(LEFT(M$2,4),BAAL!$C$2:$D$2,0)),0)))</f>
        <v>0</v>
      </c>
      <c r="N857" s="20"/>
      <c r="O857" s="26"/>
      <c r="P857" s="26"/>
      <c r="Q857" s="6">
        <f t="shared" si="55"/>
        <v>2</v>
      </c>
      <c r="R857" s="20"/>
    </row>
    <row r="858" spans="1:18" x14ac:dyDescent="0.25">
      <c r="A858" s="6">
        <v>15</v>
      </c>
      <c r="B858" s="4">
        <v>42405.625</v>
      </c>
      <c r="C858" s="2">
        <f>IF([2]Analysis!AG858="Data Error","Data Error",[2]Analysis!AI858*C$1)</f>
        <v>11.426963141954694</v>
      </c>
      <c r="D858" s="2"/>
      <c r="E858" s="3">
        <f>IF(C858="Data Error","Data Error",INDEX('[2]BAAL Adj Cap'!$CB$65:$CY$72,MONTH($B858),$A858+1))</f>
        <v>0.94500000000000006</v>
      </c>
      <c r="F858" s="3"/>
      <c r="G858" s="31">
        <f t="shared" si="52"/>
        <v>111.42303685804532</v>
      </c>
      <c r="H858" s="31"/>
      <c r="I858" s="23">
        <f t="shared" si="53"/>
        <v>0.94500000000000006</v>
      </c>
      <c r="J858" s="23"/>
      <c r="K858" s="7">
        <f t="shared" si="54"/>
        <v>28.990000000000009</v>
      </c>
      <c r="M858" s="20">
        <f>IF(C858="Data Error","Data Error",IF(C858&lt;=K858,0,1-IFERROR(INDEX(BAAL!$C:$D,MATCH(ROUNDUP(C858-K858,0),BAAL!$B:$B,0),MATCH(LEFT(M$2,4),BAAL!$C$2:$D$2,0)),0)))</f>
        <v>0</v>
      </c>
      <c r="N858" s="20"/>
      <c r="O858" s="26"/>
      <c r="P858" s="26"/>
      <c r="Q858" s="6">
        <f t="shared" si="55"/>
        <v>2</v>
      </c>
      <c r="R858" s="20"/>
    </row>
    <row r="859" spans="1:18" x14ac:dyDescent="0.25">
      <c r="A859" s="6">
        <v>16</v>
      </c>
      <c r="B859" s="4">
        <v>42405.666666666664</v>
      </c>
      <c r="C859" s="2">
        <f>IF([2]Analysis!AG859="Data Error","Data Error",[2]Analysis!AI859*C$1)</f>
        <v>35.186517956007016</v>
      </c>
      <c r="D859" s="2"/>
      <c r="E859" s="3">
        <f>IF(C859="Data Error","Data Error",INDEX('[2]BAAL Adj Cap'!$CB$65:$CY$72,MONTH($B859),$A859+1))</f>
        <v>0.67375000000000007</v>
      </c>
      <c r="F859" s="3"/>
      <c r="G859" s="31">
        <f t="shared" si="52"/>
        <v>52.40098204399299</v>
      </c>
      <c r="H859" s="31"/>
      <c r="I859" s="23">
        <f t="shared" si="53"/>
        <v>0.67375000000000007</v>
      </c>
      <c r="J859" s="23"/>
      <c r="K859" s="7">
        <f t="shared" si="54"/>
        <v>28.990000000000009</v>
      </c>
      <c r="M859" s="20">
        <f>IF(C859="Data Error","Data Error",IF(C859&lt;=K859,0,1-IFERROR(INDEX(BAAL!$C:$D,MATCH(ROUNDUP(C859-K859,0),BAAL!$B:$B,0),MATCH(LEFT(M$2,4),BAAL!$C$2:$D$2,0)),0)))</f>
        <v>1.0000000000000009E-3</v>
      </c>
      <c r="N859" s="20"/>
      <c r="O859" s="26"/>
      <c r="P859" s="26"/>
      <c r="Q859" s="6">
        <f t="shared" si="55"/>
        <v>2</v>
      </c>
      <c r="R859" s="20"/>
    </row>
    <row r="860" spans="1:18" x14ac:dyDescent="0.25">
      <c r="A860" s="6">
        <v>17</v>
      </c>
      <c r="B860" s="4">
        <v>42405.708333333336</v>
      </c>
      <c r="C860" s="2">
        <f>IF([2]Analysis!AG860="Data Error","Data Error",[2]Analysis!AI860*C$1)</f>
        <v>12.863049086847479</v>
      </c>
      <c r="D860" s="2"/>
      <c r="E860" s="3">
        <f>IF(C860="Data Error","Data Error",INDEX('[2]BAAL Adj Cap'!$CB$65:$CY$72,MONTH($B860),$A860+1))</f>
        <v>0.21375</v>
      </c>
      <c r="F860" s="3"/>
      <c r="G860" s="31">
        <f t="shared" si="52"/>
        <v>14.924450913152519</v>
      </c>
      <c r="H860" s="31"/>
      <c r="I860" s="23">
        <f t="shared" si="53"/>
        <v>0.21375</v>
      </c>
      <c r="J860" s="23"/>
      <c r="K860" s="7">
        <f t="shared" si="54"/>
        <v>27.787499999999998</v>
      </c>
      <c r="M860" s="20">
        <f>IF(C860="Data Error","Data Error",IF(C860&lt;=K860,0,1-IFERROR(INDEX(BAAL!$C:$D,MATCH(ROUNDUP(C860-K860,0),BAAL!$B:$B,0),MATCH(LEFT(M$2,4),BAAL!$C$2:$D$2,0)),0)))</f>
        <v>0</v>
      </c>
      <c r="N860" s="20"/>
      <c r="O860" s="26"/>
      <c r="P860" s="26"/>
      <c r="Q860" s="6">
        <f t="shared" si="55"/>
        <v>2</v>
      </c>
      <c r="R860" s="20"/>
    </row>
    <row r="861" spans="1:18" x14ac:dyDescent="0.25">
      <c r="A861" s="6">
        <v>18</v>
      </c>
      <c r="B861" s="4">
        <v>42405.75</v>
      </c>
      <c r="C861" s="2">
        <f>IF([2]Analysis!AG861="Data Error","Data Error",[2]Analysis!AI861*C$1)</f>
        <v>1.2814714955792998</v>
      </c>
      <c r="D861" s="2"/>
      <c r="E861" s="3">
        <f>IF(C861="Data Error","Data Error",INDEX('[2]BAAL Adj Cap'!$CB$65:$CY$72,MONTH($B861),$A861+1))</f>
        <v>1.125E-2</v>
      </c>
      <c r="F861" s="3"/>
      <c r="G861" s="31">
        <f t="shared" si="52"/>
        <v>0.18102850442070006</v>
      </c>
      <c r="H861" s="31"/>
      <c r="I861" s="23">
        <f t="shared" si="53"/>
        <v>1.125E-2</v>
      </c>
      <c r="J861" s="23"/>
      <c r="K861" s="7">
        <f t="shared" si="54"/>
        <v>1.4624999999999999</v>
      </c>
      <c r="M861" s="20">
        <f>IF(C861="Data Error","Data Error",IF(C861&lt;=K861,0,1-IFERROR(INDEX(BAAL!$C:$D,MATCH(ROUNDUP(C861-K861,0),BAAL!$B:$B,0),MATCH(LEFT(M$2,4),BAAL!$C$2:$D$2,0)),0)))</f>
        <v>0</v>
      </c>
      <c r="N861" s="20"/>
      <c r="O861" s="26"/>
      <c r="P861" s="26"/>
      <c r="Q861" s="6">
        <f t="shared" si="55"/>
        <v>2</v>
      </c>
      <c r="R861" s="20"/>
    </row>
    <row r="862" spans="1:18" x14ac:dyDescent="0.25">
      <c r="A862" s="6">
        <v>19</v>
      </c>
      <c r="B862" s="4">
        <v>42405.791666666664</v>
      </c>
      <c r="C862" s="2">
        <f>IF([2]Analysis!AG862="Data Error","Data Error",[2]Analysis!AI862*C$1)</f>
        <v>0</v>
      </c>
      <c r="D862" s="2"/>
      <c r="E862" s="3">
        <f>IF(C862="Data Error","Data Error",INDEX('[2]BAAL Adj Cap'!$CB$65:$CY$72,MONTH($B862),$A862+1))</f>
        <v>0</v>
      </c>
      <c r="F862" s="3"/>
      <c r="G862" s="31">
        <f t="shared" si="52"/>
        <v>0</v>
      </c>
      <c r="H862" s="31"/>
      <c r="I862" s="23">
        <f t="shared" si="53"/>
        <v>0</v>
      </c>
      <c r="J862" s="23"/>
      <c r="K862" s="7">
        <f t="shared" si="54"/>
        <v>0</v>
      </c>
      <c r="M862" s="20">
        <f>IF(C862="Data Error","Data Error",IF(C862&lt;=K862,0,1-IFERROR(INDEX(BAAL!$C:$D,MATCH(ROUNDUP(C862-K862,0),BAAL!$B:$B,0),MATCH(LEFT(M$2,4),BAAL!$C$2:$D$2,0)),0)))</f>
        <v>0</v>
      </c>
      <c r="N862" s="20"/>
      <c r="O862" s="26"/>
      <c r="P862" s="26"/>
      <c r="Q862" s="6">
        <f t="shared" si="55"/>
        <v>2</v>
      </c>
      <c r="R862" s="20"/>
    </row>
    <row r="863" spans="1:18" x14ac:dyDescent="0.25">
      <c r="A863" s="6">
        <v>20</v>
      </c>
      <c r="B863" s="4">
        <v>42405.833333333336</v>
      </c>
      <c r="C863" s="2">
        <f>IF([2]Analysis!AG863="Data Error","Data Error",[2]Analysis!AI863*C$1)</f>
        <v>0</v>
      </c>
      <c r="D863" s="2"/>
      <c r="E863" s="3">
        <f>IF(C863="Data Error","Data Error",INDEX('[2]BAAL Adj Cap'!$CB$65:$CY$72,MONTH($B863),$A863+1))</f>
        <v>0</v>
      </c>
      <c r="F863" s="3"/>
      <c r="G863" s="31">
        <f t="shared" si="52"/>
        <v>0</v>
      </c>
      <c r="H863" s="31"/>
      <c r="I863" s="23">
        <f t="shared" si="53"/>
        <v>0</v>
      </c>
      <c r="J863" s="23"/>
      <c r="K863" s="7">
        <f t="shared" si="54"/>
        <v>0</v>
      </c>
      <c r="M863" s="20">
        <f>IF(C863="Data Error","Data Error",IF(C863&lt;=K863,0,1-IFERROR(INDEX(BAAL!$C:$D,MATCH(ROUNDUP(C863-K863,0),BAAL!$B:$B,0),MATCH(LEFT(M$2,4),BAAL!$C$2:$D$2,0)),0)))</f>
        <v>0</v>
      </c>
      <c r="N863" s="20"/>
      <c r="O863" s="26"/>
      <c r="P863" s="26"/>
      <c r="Q863" s="6">
        <f t="shared" si="55"/>
        <v>2</v>
      </c>
      <c r="R863" s="20"/>
    </row>
    <row r="864" spans="1:18" x14ac:dyDescent="0.25">
      <c r="A864" s="6">
        <v>21</v>
      </c>
      <c r="B864" s="4">
        <v>42405.875</v>
      </c>
      <c r="C864" s="2">
        <f>IF([2]Analysis!AG864="Data Error","Data Error",[2]Analysis!AI864*C$1)</f>
        <v>0</v>
      </c>
      <c r="D864" s="2"/>
      <c r="E864" s="3">
        <f>IF(C864="Data Error","Data Error",INDEX('[2]BAAL Adj Cap'!$CB$65:$CY$72,MONTH($B864),$A864+1))</f>
        <v>0</v>
      </c>
      <c r="F864" s="3"/>
      <c r="G864" s="31">
        <f t="shared" si="52"/>
        <v>0</v>
      </c>
      <c r="H864" s="31"/>
      <c r="I864" s="23">
        <f t="shared" si="53"/>
        <v>0</v>
      </c>
      <c r="J864" s="23"/>
      <c r="K864" s="7">
        <f t="shared" si="54"/>
        <v>0</v>
      </c>
      <c r="M864" s="20">
        <f>IF(C864="Data Error","Data Error",IF(C864&lt;=K864,0,1-IFERROR(INDEX(BAAL!$C:$D,MATCH(ROUNDUP(C864-K864,0),BAAL!$B:$B,0),MATCH(LEFT(M$2,4),BAAL!$C$2:$D$2,0)),0)))</f>
        <v>0</v>
      </c>
      <c r="N864" s="20"/>
      <c r="O864" s="26"/>
      <c r="P864" s="26"/>
      <c r="Q864" s="6">
        <f t="shared" si="55"/>
        <v>2</v>
      </c>
      <c r="R864" s="20"/>
    </row>
    <row r="865" spans="1:18" x14ac:dyDescent="0.25">
      <c r="A865" s="6">
        <v>22</v>
      </c>
      <c r="B865" s="4">
        <v>42405.916666666664</v>
      </c>
      <c r="C865" s="2">
        <f>IF([2]Analysis!AG865="Data Error","Data Error",[2]Analysis!AI865*C$1)</f>
        <v>0</v>
      </c>
      <c r="D865" s="2"/>
      <c r="E865" s="3">
        <f>IF(C865="Data Error","Data Error",INDEX('[2]BAAL Adj Cap'!$CB$65:$CY$72,MONTH($B865),$A865+1))</f>
        <v>0</v>
      </c>
      <c r="F865" s="3"/>
      <c r="G865" s="31">
        <f t="shared" si="52"/>
        <v>0</v>
      </c>
      <c r="H865" s="31"/>
      <c r="I865" s="23">
        <f t="shared" si="53"/>
        <v>0</v>
      </c>
      <c r="J865" s="23"/>
      <c r="K865" s="7">
        <f t="shared" si="54"/>
        <v>0</v>
      </c>
      <c r="M865" s="20">
        <f>IF(C865="Data Error","Data Error",IF(C865&lt;=K865,0,1-IFERROR(INDEX(BAAL!$C:$D,MATCH(ROUNDUP(C865-K865,0),BAAL!$B:$B,0),MATCH(LEFT(M$2,4),BAAL!$C$2:$D$2,0)),0)))</f>
        <v>0</v>
      </c>
      <c r="N865" s="20"/>
      <c r="O865" s="26"/>
      <c r="P865" s="26"/>
      <c r="Q865" s="6">
        <f t="shared" si="55"/>
        <v>2</v>
      </c>
      <c r="R865" s="20"/>
    </row>
    <row r="866" spans="1:18" x14ac:dyDescent="0.25">
      <c r="A866" s="6">
        <v>23</v>
      </c>
      <c r="B866" s="4">
        <v>42405.958333333336</v>
      </c>
      <c r="C866" s="2">
        <f>IF([2]Analysis!AG866="Data Error","Data Error",[2]Analysis!AI866*C$1)</f>
        <v>0</v>
      </c>
      <c r="D866" s="2"/>
      <c r="E866" s="3">
        <f>IF(C866="Data Error","Data Error",INDEX('[2]BAAL Adj Cap'!$CB$65:$CY$72,MONTH($B866),$A866+1))</f>
        <v>0</v>
      </c>
      <c r="F866" s="3"/>
      <c r="G866" s="31">
        <f t="shared" si="52"/>
        <v>0</v>
      </c>
      <c r="H866" s="31"/>
      <c r="I866" s="23">
        <f t="shared" si="53"/>
        <v>0</v>
      </c>
      <c r="J866" s="23"/>
      <c r="K866" s="7">
        <f t="shared" si="54"/>
        <v>0</v>
      </c>
      <c r="M866" s="20">
        <f>IF(C866="Data Error","Data Error",IF(C866&lt;=K866,0,1-IFERROR(INDEX(BAAL!$C:$D,MATCH(ROUNDUP(C866-K866,0),BAAL!$B:$B,0),MATCH(LEFT(M$2,4),BAAL!$C$2:$D$2,0)),0)))</f>
        <v>0</v>
      </c>
      <c r="N866" s="20"/>
      <c r="O866" s="26"/>
      <c r="P866" s="26"/>
      <c r="Q866" s="6">
        <f t="shared" si="55"/>
        <v>2</v>
      </c>
      <c r="R866" s="20"/>
    </row>
    <row r="867" spans="1:18" x14ac:dyDescent="0.25">
      <c r="A867" s="6">
        <v>0</v>
      </c>
      <c r="B867" s="1">
        <v>42406</v>
      </c>
      <c r="C867" s="2">
        <f>IF([2]Analysis!AG867="Data Error","Data Error",[2]Analysis!AI867*C$1)</f>
        <v>0</v>
      </c>
      <c r="D867" s="2"/>
      <c r="E867" s="3">
        <f>IF(C867="Data Error","Data Error",INDEX('[2]BAAL Adj Cap'!$CB$65:$CY$72,MONTH($B867),$A867+1))</f>
        <v>0</v>
      </c>
      <c r="F867" s="3"/>
      <c r="G867" s="31">
        <f t="shared" si="52"/>
        <v>0</v>
      </c>
      <c r="H867" s="31"/>
      <c r="I867" s="23">
        <f t="shared" si="53"/>
        <v>0</v>
      </c>
      <c r="J867" s="23"/>
      <c r="K867" s="7">
        <f t="shared" si="54"/>
        <v>0</v>
      </c>
      <c r="M867" s="20">
        <f>IF(C867="Data Error","Data Error",IF(C867&lt;=K867,0,1-IFERROR(INDEX(BAAL!$C:$D,MATCH(ROUNDUP(C867-K867,0),BAAL!$B:$B,0),MATCH(LEFT(M$2,4),BAAL!$C$2:$D$2,0)),0)))</f>
        <v>0</v>
      </c>
      <c r="N867" s="20"/>
      <c r="O867" s="26"/>
      <c r="P867" s="26"/>
      <c r="Q867" s="6">
        <f t="shared" si="55"/>
        <v>2</v>
      </c>
      <c r="R867" s="20"/>
    </row>
    <row r="868" spans="1:18" x14ac:dyDescent="0.25">
      <c r="A868" s="6">
        <v>1</v>
      </c>
      <c r="B868" s="4">
        <v>42406.041666666664</v>
      </c>
      <c r="C868" s="2">
        <f>IF([2]Analysis!AG868="Data Error","Data Error",[2]Analysis!AI868*C$1)</f>
        <v>0</v>
      </c>
      <c r="D868" s="2"/>
      <c r="E868" s="3">
        <f>IF(C868="Data Error","Data Error",INDEX('[2]BAAL Adj Cap'!$CB$65:$CY$72,MONTH($B868),$A868+1))</f>
        <v>0</v>
      </c>
      <c r="F868" s="3"/>
      <c r="G868" s="31">
        <f t="shared" si="52"/>
        <v>0</v>
      </c>
      <c r="H868" s="31"/>
      <c r="I868" s="23">
        <f t="shared" si="53"/>
        <v>0</v>
      </c>
      <c r="J868" s="23"/>
      <c r="K868" s="7">
        <f t="shared" si="54"/>
        <v>0</v>
      </c>
      <c r="M868" s="20">
        <f>IF(C868="Data Error","Data Error",IF(C868&lt;=K868,0,1-IFERROR(INDEX(BAAL!$C:$D,MATCH(ROUNDUP(C868-K868,0),BAAL!$B:$B,0),MATCH(LEFT(M$2,4),BAAL!$C$2:$D$2,0)),0)))</f>
        <v>0</v>
      </c>
      <c r="N868" s="20"/>
      <c r="O868" s="26"/>
      <c r="P868" s="26"/>
      <c r="Q868" s="6">
        <f t="shared" si="55"/>
        <v>2</v>
      </c>
      <c r="R868" s="20"/>
    </row>
    <row r="869" spans="1:18" x14ac:dyDescent="0.25">
      <c r="A869" s="6">
        <v>2</v>
      </c>
      <c r="B869" s="4">
        <v>42406.083333333336</v>
      </c>
      <c r="C869" s="2">
        <f>IF([2]Analysis!AG869="Data Error","Data Error",[2]Analysis!AI869*C$1)</f>
        <v>0</v>
      </c>
      <c r="D869" s="2"/>
      <c r="E869" s="3">
        <f>IF(C869="Data Error","Data Error",INDEX('[2]BAAL Adj Cap'!$CB$65:$CY$72,MONTH($B869),$A869+1))</f>
        <v>0</v>
      </c>
      <c r="F869" s="3"/>
      <c r="G869" s="31">
        <f t="shared" si="52"/>
        <v>0</v>
      </c>
      <c r="H869" s="31"/>
      <c r="I869" s="23">
        <f t="shared" si="53"/>
        <v>0</v>
      </c>
      <c r="J869" s="23"/>
      <c r="K869" s="7">
        <f t="shared" si="54"/>
        <v>0</v>
      </c>
      <c r="M869" s="20">
        <f>IF(C869="Data Error","Data Error",IF(C869&lt;=K869,0,1-IFERROR(INDEX(BAAL!$C:$D,MATCH(ROUNDUP(C869-K869,0),BAAL!$B:$B,0),MATCH(LEFT(M$2,4),BAAL!$C$2:$D$2,0)),0)))</f>
        <v>0</v>
      </c>
      <c r="N869" s="20"/>
      <c r="O869" s="26"/>
      <c r="P869" s="26"/>
      <c r="Q869" s="6">
        <f t="shared" si="55"/>
        <v>2</v>
      </c>
      <c r="R869" s="20"/>
    </row>
    <row r="870" spans="1:18" x14ac:dyDescent="0.25">
      <c r="A870" s="6">
        <v>3</v>
      </c>
      <c r="B870" s="4">
        <v>42406.125</v>
      </c>
      <c r="C870" s="2">
        <f>IF([2]Analysis!AG870="Data Error","Data Error",[2]Analysis!AI870*C$1)</f>
        <v>0</v>
      </c>
      <c r="D870" s="2"/>
      <c r="E870" s="3">
        <f>IF(C870="Data Error","Data Error",INDEX('[2]BAAL Adj Cap'!$CB$65:$CY$72,MONTH($B870),$A870+1))</f>
        <v>0</v>
      </c>
      <c r="F870" s="3"/>
      <c r="G870" s="31">
        <f t="shared" si="52"/>
        <v>0</v>
      </c>
      <c r="H870" s="31"/>
      <c r="I870" s="23">
        <f t="shared" si="53"/>
        <v>0</v>
      </c>
      <c r="J870" s="23"/>
      <c r="K870" s="7">
        <f t="shared" si="54"/>
        <v>0</v>
      </c>
      <c r="M870" s="20">
        <f>IF(C870="Data Error","Data Error",IF(C870&lt;=K870,0,1-IFERROR(INDEX(BAAL!$C:$D,MATCH(ROUNDUP(C870-K870,0),BAAL!$B:$B,0),MATCH(LEFT(M$2,4),BAAL!$C$2:$D$2,0)),0)))</f>
        <v>0</v>
      </c>
      <c r="N870" s="20"/>
      <c r="O870" s="26"/>
      <c r="P870" s="26"/>
      <c r="Q870" s="6">
        <f t="shared" si="55"/>
        <v>2</v>
      </c>
      <c r="R870" s="20"/>
    </row>
    <row r="871" spans="1:18" x14ac:dyDescent="0.25">
      <c r="A871" s="6">
        <v>4</v>
      </c>
      <c r="B871" s="4">
        <v>42406.166666666664</v>
      </c>
      <c r="C871" s="2">
        <f>IF([2]Analysis!AG871="Data Error","Data Error",[2]Analysis!AI871*C$1)</f>
        <v>0</v>
      </c>
      <c r="D871" s="2"/>
      <c r="E871" s="3">
        <f>IF(C871="Data Error","Data Error",INDEX('[2]BAAL Adj Cap'!$CB$65:$CY$72,MONTH($B871),$A871+1))</f>
        <v>0</v>
      </c>
      <c r="F871" s="3"/>
      <c r="G871" s="31">
        <f t="shared" si="52"/>
        <v>0</v>
      </c>
      <c r="H871" s="31"/>
      <c r="I871" s="23">
        <f t="shared" si="53"/>
        <v>0</v>
      </c>
      <c r="J871" s="23"/>
      <c r="K871" s="7">
        <f t="shared" si="54"/>
        <v>0</v>
      </c>
      <c r="M871" s="20">
        <f>IF(C871="Data Error","Data Error",IF(C871&lt;=K871,0,1-IFERROR(INDEX(BAAL!$C:$D,MATCH(ROUNDUP(C871-K871,0),BAAL!$B:$B,0),MATCH(LEFT(M$2,4),BAAL!$C$2:$D$2,0)),0)))</f>
        <v>0</v>
      </c>
      <c r="N871" s="20"/>
      <c r="O871" s="26"/>
      <c r="P871" s="26"/>
      <c r="Q871" s="6">
        <f t="shared" si="55"/>
        <v>2</v>
      </c>
      <c r="R871" s="20"/>
    </row>
    <row r="872" spans="1:18" x14ac:dyDescent="0.25">
      <c r="A872" s="6">
        <v>5</v>
      </c>
      <c r="B872" s="4">
        <v>42406.208333333336</v>
      </c>
      <c r="C872" s="2">
        <f>IF([2]Analysis!AG872="Data Error","Data Error",[2]Analysis!AI872*C$1)</f>
        <v>0</v>
      </c>
      <c r="D872" s="2"/>
      <c r="E872" s="3">
        <f>IF(C872="Data Error","Data Error",INDEX('[2]BAAL Adj Cap'!$CB$65:$CY$72,MONTH($B872),$A872+1))</f>
        <v>1.125E-2</v>
      </c>
      <c r="F872" s="3"/>
      <c r="G872" s="31">
        <f t="shared" si="52"/>
        <v>1.4624999999999999</v>
      </c>
      <c r="H872" s="31"/>
      <c r="I872" s="23">
        <f t="shared" si="53"/>
        <v>1.125E-2</v>
      </c>
      <c r="J872" s="23"/>
      <c r="K872" s="7">
        <f t="shared" si="54"/>
        <v>1.4624999999999999</v>
      </c>
      <c r="M872" s="20">
        <f>IF(C872="Data Error","Data Error",IF(C872&lt;=K872,0,1-IFERROR(INDEX(BAAL!$C:$D,MATCH(ROUNDUP(C872-K872,0),BAAL!$B:$B,0),MATCH(LEFT(M$2,4),BAAL!$C$2:$D$2,0)),0)))</f>
        <v>0</v>
      </c>
      <c r="N872" s="20"/>
      <c r="O872" s="26"/>
      <c r="P872" s="26"/>
      <c r="Q872" s="6">
        <f t="shared" si="55"/>
        <v>2</v>
      </c>
      <c r="R872" s="20"/>
    </row>
    <row r="873" spans="1:18" x14ac:dyDescent="0.25">
      <c r="A873" s="6">
        <v>6</v>
      </c>
      <c r="B873" s="4">
        <v>42406.25</v>
      </c>
      <c r="C873" s="2">
        <f>IF([2]Analysis!AG873="Data Error","Data Error",[2]Analysis!AI873*C$1)</f>
        <v>0.92097026117737824</v>
      </c>
      <c r="D873" s="2"/>
      <c r="E873" s="3">
        <f>IF(C873="Data Error","Data Error",INDEX('[2]BAAL Adj Cap'!$CB$65:$CY$72,MONTH($B873),$A873+1))</f>
        <v>7.4999999999999997E-2</v>
      </c>
      <c r="F873" s="3"/>
      <c r="G873" s="31">
        <f t="shared" si="52"/>
        <v>8.8290297388226211</v>
      </c>
      <c r="H873" s="31"/>
      <c r="I873" s="23">
        <f t="shared" si="53"/>
        <v>7.4999999999999997E-2</v>
      </c>
      <c r="J873" s="23"/>
      <c r="K873" s="7">
        <f t="shared" si="54"/>
        <v>9.75</v>
      </c>
      <c r="M873" s="20">
        <f>IF(C873="Data Error","Data Error",IF(C873&lt;=K873,0,1-IFERROR(INDEX(BAAL!$C:$D,MATCH(ROUNDUP(C873-K873,0),BAAL!$B:$B,0),MATCH(LEFT(M$2,4),BAAL!$C$2:$D$2,0)),0)))</f>
        <v>0</v>
      </c>
      <c r="N873" s="20"/>
      <c r="O873" s="26"/>
      <c r="P873" s="26"/>
      <c r="Q873" s="6">
        <f t="shared" si="55"/>
        <v>2</v>
      </c>
      <c r="R873" s="20"/>
    </row>
    <row r="874" spans="1:18" x14ac:dyDescent="0.25">
      <c r="A874" s="6">
        <v>7</v>
      </c>
      <c r="B874" s="4">
        <v>42406.291666666664</v>
      </c>
      <c r="C874" s="2">
        <f>IF([2]Analysis!AG874="Data Error","Data Error",[2]Analysis!AI874*C$1)</f>
        <v>0</v>
      </c>
      <c r="D874" s="2"/>
      <c r="E874" s="3">
        <f>IF(C874="Data Error","Data Error",INDEX('[2]BAAL Adj Cap'!$CB$65:$CY$72,MONTH($B874),$A874+1))</f>
        <v>0.33374999999999999</v>
      </c>
      <c r="F874" s="3"/>
      <c r="G874" s="31">
        <f t="shared" si="52"/>
        <v>43.387499999999996</v>
      </c>
      <c r="H874" s="31"/>
      <c r="I874" s="23">
        <f t="shared" si="53"/>
        <v>0.33374999999999999</v>
      </c>
      <c r="J874" s="23"/>
      <c r="K874" s="7">
        <f t="shared" si="54"/>
        <v>28.990000000000009</v>
      </c>
      <c r="M874" s="20">
        <f>IF(C874="Data Error","Data Error",IF(C874&lt;=K874,0,1-IFERROR(INDEX(BAAL!$C:$D,MATCH(ROUNDUP(C874-K874,0),BAAL!$B:$B,0),MATCH(LEFT(M$2,4),BAAL!$C$2:$D$2,0)),0)))</f>
        <v>0</v>
      </c>
      <c r="N874" s="20"/>
      <c r="O874" s="26"/>
      <c r="P874" s="26"/>
      <c r="Q874" s="6">
        <f t="shared" si="55"/>
        <v>2</v>
      </c>
      <c r="R874" s="20"/>
    </row>
    <row r="875" spans="1:18" x14ac:dyDescent="0.25">
      <c r="A875" s="6">
        <v>8</v>
      </c>
      <c r="B875" s="4">
        <v>42406.333333333336</v>
      </c>
      <c r="C875" s="2">
        <f>IF([2]Analysis!AG875="Data Error","Data Error",[2]Analysis!AI875*C$1)</f>
        <v>2.1694145151235047E-2</v>
      </c>
      <c r="D875" s="2"/>
      <c r="E875" s="3">
        <f>IF(C875="Data Error","Data Error",INDEX('[2]BAAL Adj Cap'!$CB$65:$CY$72,MONTH($B875),$A875+1))</f>
        <v>0.76750000000000007</v>
      </c>
      <c r="F875" s="3"/>
      <c r="G875" s="31">
        <f t="shared" si="52"/>
        <v>99.753305854848776</v>
      </c>
      <c r="H875" s="31"/>
      <c r="I875" s="23">
        <f t="shared" si="53"/>
        <v>0.76750000000000007</v>
      </c>
      <c r="J875" s="23"/>
      <c r="K875" s="7">
        <f t="shared" si="54"/>
        <v>28.990000000000009</v>
      </c>
      <c r="M875" s="20">
        <f>IF(C875="Data Error","Data Error",IF(C875&lt;=K875,0,1-IFERROR(INDEX(BAAL!$C:$D,MATCH(ROUNDUP(C875-K875,0),BAAL!$B:$B,0),MATCH(LEFT(M$2,4),BAAL!$C$2:$D$2,0)),0)))</f>
        <v>0</v>
      </c>
      <c r="N875" s="20"/>
      <c r="O875" s="26"/>
      <c r="P875" s="26"/>
      <c r="Q875" s="6">
        <f t="shared" si="55"/>
        <v>2</v>
      </c>
      <c r="R875" s="20"/>
    </row>
    <row r="876" spans="1:18" x14ac:dyDescent="0.25">
      <c r="A876" s="6">
        <v>9</v>
      </c>
      <c r="B876" s="4">
        <v>42406.375</v>
      </c>
      <c r="C876" s="2">
        <f>IF([2]Analysis!AG876="Data Error","Data Error",[2]Analysis!AI876*C$1)</f>
        <v>0.58682673151844722</v>
      </c>
      <c r="D876" s="2"/>
      <c r="E876" s="3">
        <f>IF(C876="Data Error","Data Error",INDEX('[2]BAAL Adj Cap'!$CB$65:$CY$72,MONTH($B876),$A876+1))</f>
        <v>0.98</v>
      </c>
      <c r="F876" s="3"/>
      <c r="G876" s="31">
        <f t="shared" si="52"/>
        <v>126.81317326848155</v>
      </c>
      <c r="H876" s="31"/>
      <c r="I876" s="23">
        <f t="shared" si="53"/>
        <v>0.98</v>
      </c>
      <c r="J876" s="23"/>
      <c r="K876" s="7">
        <f t="shared" si="54"/>
        <v>28.990000000000009</v>
      </c>
      <c r="M876" s="20">
        <f>IF(C876="Data Error","Data Error",IF(C876&lt;=K876,0,1-IFERROR(INDEX(BAAL!$C:$D,MATCH(ROUNDUP(C876-K876,0),BAAL!$B:$B,0),MATCH(LEFT(M$2,4),BAAL!$C$2:$D$2,0)),0)))</f>
        <v>0</v>
      </c>
      <c r="N876" s="20"/>
      <c r="O876" s="26"/>
      <c r="P876" s="26"/>
      <c r="Q876" s="6">
        <f t="shared" si="55"/>
        <v>2</v>
      </c>
      <c r="R876" s="20"/>
    </row>
    <row r="877" spans="1:18" x14ac:dyDescent="0.25">
      <c r="A877" s="6">
        <v>10</v>
      </c>
      <c r="B877" s="4">
        <v>42406.416666666664</v>
      </c>
      <c r="C877" s="2">
        <f>IF([2]Analysis!AG877="Data Error","Data Error",[2]Analysis!AI877*C$1)</f>
        <v>0.52532289044689662</v>
      </c>
      <c r="D877" s="2"/>
      <c r="E877" s="3">
        <f>IF(C877="Data Error","Data Error",INDEX('[2]BAAL Adj Cap'!$CB$65:$CY$72,MONTH($B877),$A877+1))</f>
        <v>0.97375</v>
      </c>
      <c r="F877" s="3"/>
      <c r="G877" s="31">
        <f t="shared" si="52"/>
        <v>126.0621771095531</v>
      </c>
      <c r="H877" s="31"/>
      <c r="I877" s="23">
        <f t="shared" si="53"/>
        <v>0.97375</v>
      </c>
      <c r="J877" s="23"/>
      <c r="K877" s="7">
        <f t="shared" si="54"/>
        <v>28.990000000000009</v>
      </c>
      <c r="M877" s="20">
        <f>IF(C877="Data Error","Data Error",IF(C877&lt;=K877,0,1-IFERROR(INDEX(BAAL!$C:$D,MATCH(ROUNDUP(C877-K877,0),BAAL!$B:$B,0),MATCH(LEFT(M$2,4),BAAL!$C$2:$D$2,0)),0)))</f>
        <v>0</v>
      </c>
      <c r="N877" s="20"/>
      <c r="O877" s="26"/>
      <c r="P877" s="26"/>
      <c r="Q877" s="6">
        <f t="shared" si="55"/>
        <v>2</v>
      </c>
      <c r="R877" s="20"/>
    </row>
    <row r="878" spans="1:18" x14ac:dyDescent="0.25">
      <c r="A878" s="6">
        <v>11</v>
      </c>
      <c r="B878" s="4">
        <v>42406.458333333336</v>
      </c>
      <c r="C878" s="2">
        <f>IF([2]Analysis!AG878="Data Error","Data Error",[2]Analysis!AI878*C$1)</f>
        <v>4.039196788034646</v>
      </c>
      <c r="D878" s="2"/>
      <c r="E878" s="3">
        <f>IF(C878="Data Error","Data Error",INDEX('[2]BAAL Adj Cap'!$CB$65:$CY$72,MONTH($B878),$A878+1))</f>
        <v>0.97</v>
      </c>
      <c r="F878" s="3"/>
      <c r="G878" s="31">
        <f t="shared" si="52"/>
        <v>122.06080321196535</v>
      </c>
      <c r="H878" s="31"/>
      <c r="I878" s="23">
        <f t="shared" si="53"/>
        <v>0.97</v>
      </c>
      <c r="J878" s="23"/>
      <c r="K878" s="7">
        <f t="shared" si="54"/>
        <v>28.990000000000009</v>
      </c>
      <c r="M878" s="20">
        <f>IF(C878="Data Error","Data Error",IF(C878&lt;=K878,0,1-IFERROR(INDEX(BAAL!$C:$D,MATCH(ROUNDUP(C878-K878,0),BAAL!$B:$B,0),MATCH(LEFT(M$2,4),BAAL!$C$2:$D$2,0)),0)))</f>
        <v>0</v>
      </c>
      <c r="N878" s="20"/>
      <c r="O878" s="26"/>
      <c r="P878" s="26"/>
      <c r="Q878" s="6">
        <f t="shared" si="55"/>
        <v>2</v>
      </c>
      <c r="R878" s="20"/>
    </row>
    <row r="879" spans="1:18" x14ac:dyDescent="0.25">
      <c r="A879" s="6">
        <v>12</v>
      </c>
      <c r="B879" s="4">
        <v>42406.5</v>
      </c>
      <c r="C879" s="2">
        <f>IF([2]Analysis!AG879="Data Error","Data Error",[2]Analysis!AI879*C$1)</f>
        <v>3.6835242422472687</v>
      </c>
      <c r="D879" s="2"/>
      <c r="E879" s="3">
        <f>IF(C879="Data Error","Data Error",INDEX('[2]BAAL Adj Cap'!$CB$65:$CY$72,MONTH($B879),$A879+1))</f>
        <v>0.95124999999999993</v>
      </c>
      <c r="F879" s="3"/>
      <c r="G879" s="31">
        <f t="shared" si="52"/>
        <v>119.97897575775272</v>
      </c>
      <c r="H879" s="31"/>
      <c r="I879" s="23">
        <f t="shared" si="53"/>
        <v>0.95124999999999993</v>
      </c>
      <c r="J879" s="23"/>
      <c r="K879" s="7">
        <f t="shared" si="54"/>
        <v>28.990000000000009</v>
      </c>
      <c r="M879" s="20">
        <f>IF(C879="Data Error","Data Error",IF(C879&lt;=K879,0,1-IFERROR(INDEX(BAAL!$C:$D,MATCH(ROUNDUP(C879-K879,0),BAAL!$B:$B,0),MATCH(LEFT(M$2,4),BAAL!$C$2:$D$2,0)),0)))</f>
        <v>0</v>
      </c>
      <c r="N879" s="20"/>
      <c r="O879" s="26"/>
      <c r="P879" s="26"/>
      <c r="Q879" s="6">
        <f t="shared" si="55"/>
        <v>2</v>
      </c>
      <c r="R879" s="20"/>
    </row>
    <row r="880" spans="1:18" x14ac:dyDescent="0.25">
      <c r="A880" s="6">
        <v>13</v>
      </c>
      <c r="B880" s="4">
        <v>42406.541666666664</v>
      </c>
      <c r="C880" s="2">
        <f>IF([2]Analysis!AG880="Data Error","Data Error",[2]Analysis!AI880*C$1)</f>
        <v>2.3086693884004044</v>
      </c>
      <c r="D880" s="2"/>
      <c r="E880" s="3">
        <f>IF(C880="Data Error","Data Error",INDEX('[2]BAAL Adj Cap'!$CB$65:$CY$72,MONTH($B880),$A880+1))</f>
        <v>0.97</v>
      </c>
      <c r="F880" s="3"/>
      <c r="G880" s="31">
        <f t="shared" si="52"/>
        <v>123.79133061159959</v>
      </c>
      <c r="H880" s="31"/>
      <c r="I880" s="23">
        <f t="shared" si="53"/>
        <v>0.97</v>
      </c>
      <c r="J880" s="23"/>
      <c r="K880" s="7">
        <f t="shared" si="54"/>
        <v>28.990000000000009</v>
      </c>
      <c r="M880" s="20">
        <f>IF(C880="Data Error","Data Error",IF(C880&lt;=K880,0,1-IFERROR(INDEX(BAAL!$C:$D,MATCH(ROUNDUP(C880-K880,0),BAAL!$B:$B,0),MATCH(LEFT(M$2,4),BAAL!$C$2:$D$2,0)),0)))</f>
        <v>0</v>
      </c>
      <c r="N880" s="20"/>
      <c r="O880" s="26"/>
      <c r="P880" s="26"/>
      <c r="Q880" s="6">
        <f t="shared" si="55"/>
        <v>2</v>
      </c>
      <c r="R880" s="20"/>
    </row>
    <row r="881" spans="1:18" x14ac:dyDescent="0.25">
      <c r="A881" s="6">
        <v>14</v>
      </c>
      <c r="B881" s="4">
        <v>42406.583333333336</v>
      </c>
      <c r="C881" s="2">
        <f>IF([2]Analysis!AG881="Data Error","Data Error",[2]Analysis!AI881*C$1)</f>
        <v>0.52586846730414982</v>
      </c>
      <c r="D881" s="2"/>
      <c r="E881" s="3">
        <f>IF(C881="Data Error","Data Error",INDEX('[2]BAAL Adj Cap'!$CB$65:$CY$72,MONTH($B881),$A881+1))</f>
        <v>0.97</v>
      </c>
      <c r="F881" s="3"/>
      <c r="G881" s="31">
        <f t="shared" si="52"/>
        <v>125.57413153269584</v>
      </c>
      <c r="H881" s="31"/>
      <c r="I881" s="23">
        <f t="shared" si="53"/>
        <v>0.97</v>
      </c>
      <c r="J881" s="23"/>
      <c r="K881" s="7">
        <f t="shared" si="54"/>
        <v>28.990000000000009</v>
      </c>
      <c r="M881" s="20">
        <f>IF(C881="Data Error","Data Error",IF(C881&lt;=K881,0,1-IFERROR(INDEX(BAAL!$C:$D,MATCH(ROUNDUP(C881-K881,0),BAAL!$B:$B,0),MATCH(LEFT(M$2,4),BAAL!$C$2:$D$2,0)),0)))</f>
        <v>0</v>
      </c>
      <c r="N881" s="20"/>
      <c r="O881" s="26"/>
      <c r="P881" s="26"/>
      <c r="Q881" s="6">
        <f t="shared" si="55"/>
        <v>2</v>
      </c>
      <c r="R881" s="20"/>
    </row>
    <row r="882" spans="1:18" x14ac:dyDescent="0.25">
      <c r="A882" s="6">
        <v>15</v>
      </c>
      <c r="B882" s="4">
        <v>42406.625</v>
      </c>
      <c r="C882" s="2">
        <f>IF([2]Analysis!AG882="Data Error","Data Error",[2]Analysis!AI882*C$1)</f>
        <v>21.719309643750883</v>
      </c>
      <c r="D882" s="2"/>
      <c r="E882" s="3">
        <f>IF(C882="Data Error","Data Error",INDEX('[2]BAAL Adj Cap'!$CB$65:$CY$72,MONTH($B882),$A882+1))</f>
        <v>0.94500000000000006</v>
      </c>
      <c r="F882" s="3"/>
      <c r="G882" s="31">
        <f t="shared" si="52"/>
        <v>101.13069035624912</v>
      </c>
      <c r="H882" s="31"/>
      <c r="I882" s="23">
        <f t="shared" si="53"/>
        <v>0.94500000000000006</v>
      </c>
      <c r="J882" s="23"/>
      <c r="K882" s="7">
        <f t="shared" si="54"/>
        <v>28.990000000000009</v>
      </c>
      <c r="M882" s="20">
        <f>IF(C882="Data Error","Data Error",IF(C882&lt;=K882,0,1-IFERROR(INDEX(BAAL!$C:$D,MATCH(ROUNDUP(C882-K882,0),BAAL!$B:$B,0),MATCH(LEFT(M$2,4),BAAL!$C$2:$D$2,0)),0)))</f>
        <v>0</v>
      </c>
      <c r="N882" s="20"/>
      <c r="O882" s="26"/>
      <c r="P882" s="26"/>
      <c r="Q882" s="6">
        <f t="shared" si="55"/>
        <v>2</v>
      </c>
      <c r="R882" s="20"/>
    </row>
    <row r="883" spans="1:18" x14ac:dyDescent="0.25">
      <c r="A883" s="6">
        <v>16</v>
      </c>
      <c r="B883" s="4">
        <v>42406.666666666664</v>
      </c>
      <c r="C883" s="2">
        <f>IF([2]Analysis!AG883="Data Error","Data Error",[2]Analysis!AI883*C$1)</f>
        <v>36.404522359482193</v>
      </c>
      <c r="D883" s="2"/>
      <c r="E883" s="3">
        <f>IF(C883="Data Error","Data Error",INDEX('[2]BAAL Adj Cap'!$CB$65:$CY$72,MONTH($B883),$A883+1))</f>
        <v>0.67375000000000007</v>
      </c>
      <c r="F883" s="3"/>
      <c r="G883" s="31">
        <f t="shared" si="52"/>
        <v>51.182977640517812</v>
      </c>
      <c r="H883" s="31"/>
      <c r="I883" s="23">
        <f t="shared" si="53"/>
        <v>0.67375000000000007</v>
      </c>
      <c r="J883" s="23"/>
      <c r="K883" s="7">
        <f t="shared" si="54"/>
        <v>28.990000000000009</v>
      </c>
      <c r="M883" s="20">
        <f>IF(C883="Data Error","Data Error",IF(C883&lt;=K883,0,1-IFERROR(INDEX(BAAL!$C:$D,MATCH(ROUNDUP(C883-K883,0),BAAL!$B:$B,0),MATCH(LEFT(M$2,4),BAAL!$C$2:$D$2,0)),0)))</f>
        <v>1.0000000000000009E-3</v>
      </c>
      <c r="N883" s="20"/>
      <c r="O883" s="26"/>
      <c r="P883" s="26"/>
      <c r="Q883" s="6">
        <f t="shared" si="55"/>
        <v>2</v>
      </c>
      <c r="R883" s="20"/>
    </row>
    <row r="884" spans="1:18" x14ac:dyDescent="0.25">
      <c r="A884" s="6">
        <v>17</v>
      </c>
      <c r="B884" s="4">
        <v>42406.708333333336</v>
      </c>
      <c r="C884" s="2">
        <f>IF([2]Analysis!AG884="Data Error","Data Error",[2]Analysis!AI884*C$1)</f>
        <v>18.308870967343491</v>
      </c>
      <c r="D884" s="2"/>
      <c r="E884" s="3">
        <f>IF(C884="Data Error","Data Error",INDEX('[2]BAAL Adj Cap'!$CB$65:$CY$72,MONTH($B884),$A884+1))</f>
        <v>0.21375</v>
      </c>
      <c r="F884" s="3"/>
      <c r="G884" s="31">
        <f t="shared" si="52"/>
        <v>9.4786290326565066</v>
      </c>
      <c r="H884" s="31"/>
      <c r="I884" s="23">
        <f t="shared" si="53"/>
        <v>0.21375</v>
      </c>
      <c r="J884" s="23"/>
      <c r="K884" s="7">
        <f t="shared" si="54"/>
        <v>27.787499999999998</v>
      </c>
      <c r="M884" s="20">
        <f>IF(C884="Data Error","Data Error",IF(C884&lt;=K884,0,1-IFERROR(INDEX(BAAL!$C:$D,MATCH(ROUNDUP(C884-K884,0),BAAL!$B:$B,0),MATCH(LEFT(M$2,4),BAAL!$C$2:$D$2,0)),0)))</f>
        <v>0</v>
      </c>
      <c r="N884" s="20"/>
      <c r="O884" s="26"/>
      <c r="P884" s="26"/>
      <c r="Q884" s="6">
        <f t="shared" si="55"/>
        <v>2</v>
      </c>
      <c r="R884" s="20"/>
    </row>
    <row r="885" spans="1:18" x14ac:dyDescent="0.25">
      <c r="A885" s="6">
        <v>18</v>
      </c>
      <c r="B885" s="4">
        <v>42406.75</v>
      </c>
      <c r="C885" s="2">
        <f>IF([2]Analysis!AG885="Data Error","Data Error",[2]Analysis!AI885*C$1)</f>
        <v>0.39770259632604238</v>
      </c>
      <c r="D885" s="2"/>
      <c r="E885" s="3">
        <f>IF(C885="Data Error","Data Error",INDEX('[2]BAAL Adj Cap'!$CB$65:$CY$72,MONTH($B885),$A885+1))</f>
        <v>1.125E-2</v>
      </c>
      <c r="F885" s="3"/>
      <c r="G885" s="31">
        <f t="shared" si="52"/>
        <v>1.0647974036739576</v>
      </c>
      <c r="H885" s="31"/>
      <c r="I885" s="23">
        <f t="shared" si="53"/>
        <v>1.125E-2</v>
      </c>
      <c r="J885" s="23"/>
      <c r="K885" s="7">
        <f t="shared" si="54"/>
        <v>1.4624999999999999</v>
      </c>
      <c r="M885" s="20">
        <f>IF(C885="Data Error","Data Error",IF(C885&lt;=K885,0,1-IFERROR(INDEX(BAAL!$C:$D,MATCH(ROUNDUP(C885-K885,0),BAAL!$B:$B,0),MATCH(LEFT(M$2,4),BAAL!$C$2:$D$2,0)),0)))</f>
        <v>0</v>
      </c>
      <c r="N885" s="20"/>
      <c r="O885" s="26"/>
      <c r="P885" s="26"/>
      <c r="Q885" s="6">
        <f t="shared" si="55"/>
        <v>2</v>
      </c>
      <c r="R885" s="20"/>
    </row>
    <row r="886" spans="1:18" x14ac:dyDescent="0.25">
      <c r="A886" s="6">
        <v>19</v>
      </c>
      <c r="B886" s="4">
        <v>42406.791666666664</v>
      </c>
      <c r="C886" s="2">
        <f>IF([2]Analysis!AG886="Data Error","Data Error",[2]Analysis!AI886*C$1)</f>
        <v>0</v>
      </c>
      <c r="D886" s="2"/>
      <c r="E886" s="3">
        <f>IF(C886="Data Error","Data Error",INDEX('[2]BAAL Adj Cap'!$CB$65:$CY$72,MONTH($B886),$A886+1))</f>
        <v>0</v>
      </c>
      <c r="F886" s="3"/>
      <c r="G886" s="31">
        <f t="shared" si="52"/>
        <v>0</v>
      </c>
      <c r="H886" s="31"/>
      <c r="I886" s="23">
        <f t="shared" si="53"/>
        <v>0</v>
      </c>
      <c r="J886" s="23"/>
      <c r="K886" s="7">
        <f t="shared" si="54"/>
        <v>0</v>
      </c>
      <c r="M886" s="20">
        <f>IF(C886="Data Error","Data Error",IF(C886&lt;=K886,0,1-IFERROR(INDEX(BAAL!$C:$D,MATCH(ROUNDUP(C886-K886,0),BAAL!$B:$B,0),MATCH(LEFT(M$2,4),BAAL!$C$2:$D$2,0)),0)))</f>
        <v>0</v>
      </c>
      <c r="N886" s="20"/>
      <c r="O886" s="26"/>
      <c r="P886" s="26"/>
      <c r="Q886" s="6">
        <f t="shared" si="55"/>
        <v>2</v>
      </c>
      <c r="R886" s="20"/>
    </row>
    <row r="887" spans="1:18" x14ac:dyDescent="0.25">
      <c r="A887" s="6">
        <v>20</v>
      </c>
      <c r="B887" s="4">
        <v>42406.833333333336</v>
      </c>
      <c r="C887" s="2">
        <f>IF([2]Analysis!AG887="Data Error","Data Error",[2]Analysis!AI887*C$1)</f>
        <v>0</v>
      </c>
      <c r="D887" s="2"/>
      <c r="E887" s="3">
        <f>IF(C887="Data Error","Data Error",INDEX('[2]BAAL Adj Cap'!$CB$65:$CY$72,MONTH($B887),$A887+1))</f>
        <v>0</v>
      </c>
      <c r="F887" s="3"/>
      <c r="G887" s="31">
        <f t="shared" si="52"/>
        <v>0</v>
      </c>
      <c r="H887" s="31"/>
      <c r="I887" s="23">
        <f t="shared" si="53"/>
        <v>0</v>
      </c>
      <c r="J887" s="23"/>
      <c r="K887" s="7">
        <f t="shared" si="54"/>
        <v>0</v>
      </c>
      <c r="M887" s="20">
        <f>IF(C887="Data Error","Data Error",IF(C887&lt;=K887,0,1-IFERROR(INDEX(BAAL!$C:$D,MATCH(ROUNDUP(C887-K887,0),BAAL!$B:$B,0),MATCH(LEFT(M$2,4),BAAL!$C$2:$D$2,0)),0)))</f>
        <v>0</v>
      </c>
      <c r="N887" s="20"/>
      <c r="O887" s="26"/>
      <c r="P887" s="26"/>
      <c r="Q887" s="6">
        <f t="shared" si="55"/>
        <v>2</v>
      </c>
      <c r="R887" s="20"/>
    </row>
    <row r="888" spans="1:18" x14ac:dyDescent="0.25">
      <c r="A888" s="6">
        <v>21</v>
      </c>
      <c r="B888" s="4">
        <v>42406.875</v>
      </c>
      <c r="C888" s="2">
        <f>IF([2]Analysis!AG888="Data Error","Data Error",[2]Analysis!AI888*C$1)</f>
        <v>0</v>
      </c>
      <c r="D888" s="2"/>
      <c r="E888" s="3">
        <f>IF(C888="Data Error","Data Error",INDEX('[2]BAAL Adj Cap'!$CB$65:$CY$72,MONTH($B888),$A888+1))</f>
        <v>0</v>
      </c>
      <c r="F888" s="3"/>
      <c r="G888" s="31">
        <f t="shared" si="52"/>
        <v>0</v>
      </c>
      <c r="H888" s="31"/>
      <c r="I888" s="23">
        <f t="shared" si="53"/>
        <v>0</v>
      </c>
      <c r="J888" s="23"/>
      <c r="K888" s="7">
        <f t="shared" si="54"/>
        <v>0</v>
      </c>
      <c r="M888" s="20">
        <f>IF(C888="Data Error","Data Error",IF(C888&lt;=K888,0,1-IFERROR(INDEX(BAAL!$C:$D,MATCH(ROUNDUP(C888-K888,0),BAAL!$B:$B,0),MATCH(LEFT(M$2,4),BAAL!$C$2:$D$2,0)),0)))</f>
        <v>0</v>
      </c>
      <c r="N888" s="20"/>
      <c r="O888" s="26"/>
      <c r="P888" s="26"/>
      <c r="Q888" s="6">
        <f t="shared" si="55"/>
        <v>2</v>
      </c>
      <c r="R888" s="20"/>
    </row>
    <row r="889" spans="1:18" x14ac:dyDescent="0.25">
      <c r="A889" s="6">
        <v>22</v>
      </c>
      <c r="B889" s="4">
        <v>42406.916666666664</v>
      </c>
      <c r="C889" s="2">
        <f>IF([2]Analysis!AG889="Data Error","Data Error",[2]Analysis!AI889*C$1)</f>
        <v>0</v>
      </c>
      <c r="D889" s="2"/>
      <c r="E889" s="3">
        <f>IF(C889="Data Error","Data Error",INDEX('[2]BAAL Adj Cap'!$CB$65:$CY$72,MONTH($B889),$A889+1))</f>
        <v>0</v>
      </c>
      <c r="F889" s="3"/>
      <c r="G889" s="31">
        <f t="shared" si="52"/>
        <v>0</v>
      </c>
      <c r="H889" s="31"/>
      <c r="I889" s="23">
        <f t="shared" si="53"/>
        <v>0</v>
      </c>
      <c r="J889" s="23"/>
      <c r="K889" s="7">
        <f t="shared" si="54"/>
        <v>0</v>
      </c>
      <c r="M889" s="20">
        <f>IF(C889="Data Error","Data Error",IF(C889&lt;=K889,0,1-IFERROR(INDEX(BAAL!$C:$D,MATCH(ROUNDUP(C889-K889,0),BAAL!$B:$B,0),MATCH(LEFT(M$2,4),BAAL!$C$2:$D$2,0)),0)))</f>
        <v>0</v>
      </c>
      <c r="N889" s="20"/>
      <c r="O889" s="26"/>
      <c r="P889" s="26"/>
      <c r="Q889" s="6">
        <f t="shared" si="55"/>
        <v>2</v>
      </c>
      <c r="R889" s="20"/>
    </row>
    <row r="890" spans="1:18" x14ac:dyDescent="0.25">
      <c r="A890" s="6">
        <v>23</v>
      </c>
      <c r="B890" s="4">
        <v>42406.958333333336</v>
      </c>
      <c r="C890" s="2">
        <f>IF([2]Analysis!AG890="Data Error","Data Error",[2]Analysis!AI890*C$1)</f>
        <v>0</v>
      </c>
      <c r="D890" s="2"/>
      <c r="E890" s="3">
        <f>IF(C890="Data Error","Data Error",INDEX('[2]BAAL Adj Cap'!$CB$65:$CY$72,MONTH($B890),$A890+1))</f>
        <v>0</v>
      </c>
      <c r="F890" s="3"/>
      <c r="G890" s="31">
        <f t="shared" si="52"/>
        <v>0</v>
      </c>
      <c r="H890" s="31"/>
      <c r="I890" s="23">
        <f t="shared" si="53"/>
        <v>0</v>
      </c>
      <c r="J890" s="23"/>
      <c r="K890" s="7">
        <f t="shared" si="54"/>
        <v>0</v>
      </c>
      <c r="M890" s="20">
        <f>IF(C890="Data Error","Data Error",IF(C890&lt;=K890,0,1-IFERROR(INDEX(BAAL!$C:$D,MATCH(ROUNDUP(C890-K890,0),BAAL!$B:$B,0),MATCH(LEFT(M$2,4),BAAL!$C$2:$D$2,0)),0)))</f>
        <v>0</v>
      </c>
      <c r="N890" s="20"/>
      <c r="O890" s="26"/>
      <c r="P890" s="26"/>
      <c r="Q890" s="6">
        <f t="shared" si="55"/>
        <v>2</v>
      </c>
      <c r="R890" s="20"/>
    </row>
    <row r="891" spans="1:18" x14ac:dyDescent="0.25">
      <c r="A891" s="6">
        <v>0</v>
      </c>
      <c r="B891" s="1">
        <v>42407</v>
      </c>
      <c r="C891" s="2">
        <f>IF([2]Analysis!AG891="Data Error","Data Error",[2]Analysis!AI891*C$1)</f>
        <v>0</v>
      </c>
      <c r="D891" s="2"/>
      <c r="E891" s="3">
        <f>IF(C891="Data Error","Data Error",INDEX('[2]BAAL Adj Cap'!$CB$65:$CY$72,MONTH($B891),$A891+1))</f>
        <v>0</v>
      </c>
      <c r="F891" s="3"/>
      <c r="G891" s="31">
        <f t="shared" si="52"/>
        <v>0</v>
      </c>
      <c r="H891" s="31"/>
      <c r="I891" s="23">
        <f t="shared" si="53"/>
        <v>0</v>
      </c>
      <c r="J891" s="23"/>
      <c r="K891" s="7">
        <f t="shared" si="54"/>
        <v>0</v>
      </c>
      <c r="M891" s="20">
        <f>IF(C891="Data Error","Data Error",IF(C891&lt;=K891,0,1-IFERROR(INDEX(BAAL!$C:$D,MATCH(ROUNDUP(C891-K891,0),BAAL!$B:$B,0),MATCH(LEFT(M$2,4),BAAL!$C$2:$D$2,0)),0)))</f>
        <v>0</v>
      </c>
      <c r="N891" s="20"/>
      <c r="O891" s="26"/>
      <c r="P891" s="26"/>
      <c r="Q891" s="6">
        <f t="shared" si="55"/>
        <v>2</v>
      </c>
      <c r="R891" s="20"/>
    </row>
    <row r="892" spans="1:18" x14ac:dyDescent="0.25">
      <c r="A892" s="6">
        <v>1</v>
      </c>
      <c r="B892" s="4">
        <v>42407.041666666664</v>
      </c>
      <c r="C892" s="2">
        <f>IF([2]Analysis!AG892="Data Error","Data Error",[2]Analysis!AI892*C$1)</f>
        <v>0</v>
      </c>
      <c r="D892" s="2"/>
      <c r="E892" s="3">
        <f>IF(C892="Data Error","Data Error",INDEX('[2]BAAL Adj Cap'!$CB$65:$CY$72,MONTH($B892),$A892+1))</f>
        <v>0</v>
      </c>
      <c r="F892" s="3"/>
      <c r="G892" s="31">
        <f t="shared" si="52"/>
        <v>0</v>
      </c>
      <c r="H892" s="31"/>
      <c r="I892" s="23">
        <f t="shared" si="53"/>
        <v>0</v>
      </c>
      <c r="J892" s="23"/>
      <c r="K892" s="7">
        <f t="shared" si="54"/>
        <v>0</v>
      </c>
      <c r="M892" s="20">
        <f>IF(C892="Data Error","Data Error",IF(C892&lt;=K892,0,1-IFERROR(INDEX(BAAL!$C:$D,MATCH(ROUNDUP(C892-K892,0),BAAL!$B:$B,0),MATCH(LEFT(M$2,4),BAAL!$C$2:$D$2,0)),0)))</f>
        <v>0</v>
      </c>
      <c r="N892" s="20"/>
      <c r="O892" s="26"/>
      <c r="P892" s="26"/>
      <c r="Q892" s="6">
        <f t="shared" si="55"/>
        <v>2</v>
      </c>
      <c r="R892" s="20"/>
    </row>
    <row r="893" spans="1:18" x14ac:dyDescent="0.25">
      <c r="A893" s="6">
        <v>2</v>
      </c>
      <c r="B893" s="4">
        <v>42407.083333333336</v>
      </c>
      <c r="C893" s="2">
        <f>IF([2]Analysis!AG893="Data Error","Data Error",[2]Analysis!AI893*C$1)</f>
        <v>0</v>
      </c>
      <c r="D893" s="2"/>
      <c r="E893" s="3">
        <f>IF(C893="Data Error","Data Error",INDEX('[2]BAAL Adj Cap'!$CB$65:$CY$72,MONTH($B893),$A893+1))</f>
        <v>0</v>
      </c>
      <c r="F893" s="3"/>
      <c r="G893" s="31">
        <f t="shared" si="52"/>
        <v>0</v>
      </c>
      <c r="H893" s="31"/>
      <c r="I893" s="23">
        <f t="shared" si="53"/>
        <v>0</v>
      </c>
      <c r="J893" s="23"/>
      <c r="K893" s="7">
        <f t="shared" si="54"/>
        <v>0</v>
      </c>
      <c r="M893" s="20">
        <f>IF(C893="Data Error","Data Error",IF(C893&lt;=K893,0,1-IFERROR(INDEX(BAAL!$C:$D,MATCH(ROUNDUP(C893-K893,0),BAAL!$B:$B,0),MATCH(LEFT(M$2,4),BAAL!$C$2:$D$2,0)),0)))</f>
        <v>0</v>
      </c>
      <c r="N893" s="20"/>
      <c r="O893" s="26"/>
      <c r="P893" s="26"/>
      <c r="Q893" s="6">
        <f t="shared" si="55"/>
        <v>2</v>
      </c>
      <c r="R893" s="20"/>
    </row>
    <row r="894" spans="1:18" x14ac:dyDescent="0.25">
      <c r="A894" s="6">
        <v>3</v>
      </c>
      <c r="B894" s="4">
        <v>42407.125</v>
      </c>
      <c r="C894" s="2">
        <f>IF([2]Analysis!AG894="Data Error","Data Error",[2]Analysis!AI894*C$1)</f>
        <v>0</v>
      </c>
      <c r="D894" s="2"/>
      <c r="E894" s="3">
        <f>IF(C894="Data Error","Data Error",INDEX('[2]BAAL Adj Cap'!$CB$65:$CY$72,MONTH($B894),$A894+1))</f>
        <v>0</v>
      </c>
      <c r="F894" s="3"/>
      <c r="G894" s="31">
        <f t="shared" si="52"/>
        <v>0</v>
      </c>
      <c r="H894" s="31"/>
      <c r="I894" s="23">
        <f t="shared" si="53"/>
        <v>0</v>
      </c>
      <c r="J894" s="23"/>
      <c r="K894" s="7">
        <f t="shared" si="54"/>
        <v>0</v>
      </c>
      <c r="M894" s="20">
        <f>IF(C894="Data Error","Data Error",IF(C894&lt;=K894,0,1-IFERROR(INDEX(BAAL!$C:$D,MATCH(ROUNDUP(C894-K894,0),BAAL!$B:$B,0),MATCH(LEFT(M$2,4),BAAL!$C$2:$D$2,0)),0)))</f>
        <v>0</v>
      </c>
      <c r="N894" s="20"/>
      <c r="O894" s="26"/>
      <c r="P894" s="26"/>
      <c r="Q894" s="6">
        <f t="shared" si="55"/>
        <v>2</v>
      </c>
      <c r="R894" s="20"/>
    </row>
    <row r="895" spans="1:18" x14ac:dyDescent="0.25">
      <c r="A895" s="6">
        <v>4</v>
      </c>
      <c r="B895" s="4">
        <v>42407.166666666664</v>
      </c>
      <c r="C895" s="2">
        <f>IF([2]Analysis!AG895="Data Error","Data Error",[2]Analysis!AI895*C$1)</f>
        <v>0</v>
      </c>
      <c r="D895" s="2"/>
      <c r="E895" s="3">
        <f>IF(C895="Data Error","Data Error",INDEX('[2]BAAL Adj Cap'!$CB$65:$CY$72,MONTH($B895),$A895+1))</f>
        <v>0</v>
      </c>
      <c r="F895" s="3"/>
      <c r="G895" s="31">
        <f t="shared" si="52"/>
        <v>0</v>
      </c>
      <c r="H895" s="31"/>
      <c r="I895" s="23">
        <f t="shared" si="53"/>
        <v>0</v>
      </c>
      <c r="J895" s="23"/>
      <c r="K895" s="7">
        <f t="shared" si="54"/>
        <v>0</v>
      </c>
      <c r="M895" s="20">
        <f>IF(C895="Data Error","Data Error",IF(C895&lt;=K895,0,1-IFERROR(INDEX(BAAL!$C:$D,MATCH(ROUNDUP(C895-K895,0),BAAL!$B:$B,0),MATCH(LEFT(M$2,4),BAAL!$C$2:$D$2,0)),0)))</f>
        <v>0</v>
      </c>
      <c r="N895" s="20"/>
      <c r="O895" s="26"/>
      <c r="P895" s="26"/>
      <c r="Q895" s="6">
        <f t="shared" si="55"/>
        <v>2</v>
      </c>
      <c r="R895" s="20"/>
    </row>
    <row r="896" spans="1:18" x14ac:dyDescent="0.25">
      <c r="A896" s="6">
        <v>5</v>
      </c>
      <c r="B896" s="4">
        <v>42407.208333333336</v>
      </c>
      <c r="C896" s="2">
        <f>IF([2]Analysis!AG896="Data Error","Data Error",[2]Analysis!AI896*C$1)</f>
        <v>0</v>
      </c>
      <c r="D896" s="2"/>
      <c r="E896" s="3">
        <f>IF(C896="Data Error","Data Error",INDEX('[2]BAAL Adj Cap'!$CB$65:$CY$72,MONTH($B896),$A896+1))</f>
        <v>1.125E-2</v>
      </c>
      <c r="F896" s="3"/>
      <c r="G896" s="31">
        <f t="shared" si="52"/>
        <v>1.4624999999999999</v>
      </c>
      <c r="H896" s="31"/>
      <c r="I896" s="23">
        <f t="shared" si="53"/>
        <v>1.125E-2</v>
      </c>
      <c r="J896" s="23"/>
      <c r="K896" s="7">
        <f t="shared" si="54"/>
        <v>1.4624999999999999</v>
      </c>
      <c r="M896" s="20">
        <f>IF(C896="Data Error","Data Error",IF(C896&lt;=K896,0,1-IFERROR(INDEX(BAAL!$C:$D,MATCH(ROUNDUP(C896-K896,0),BAAL!$B:$B,0),MATCH(LEFT(M$2,4),BAAL!$C$2:$D$2,0)),0)))</f>
        <v>0</v>
      </c>
      <c r="N896" s="20"/>
      <c r="O896" s="26"/>
      <c r="P896" s="26"/>
      <c r="Q896" s="6">
        <f t="shared" si="55"/>
        <v>2</v>
      </c>
      <c r="R896" s="20"/>
    </row>
    <row r="897" spans="1:18" x14ac:dyDescent="0.25">
      <c r="A897" s="6">
        <v>6</v>
      </c>
      <c r="B897" s="4">
        <v>42407.25</v>
      </c>
      <c r="C897" s="2">
        <f>IF([2]Analysis!AG897="Data Error","Data Error",[2]Analysis!AI897*C$1)</f>
        <v>0.33167328286057141</v>
      </c>
      <c r="D897" s="2"/>
      <c r="E897" s="3">
        <f>IF(C897="Data Error","Data Error",INDEX('[2]BAAL Adj Cap'!$CB$65:$CY$72,MONTH($B897),$A897+1))</f>
        <v>7.4999999999999997E-2</v>
      </c>
      <c r="F897" s="3"/>
      <c r="G897" s="31">
        <f t="shared" si="52"/>
        <v>9.4183267171394291</v>
      </c>
      <c r="H897" s="31"/>
      <c r="I897" s="23">
        <f t="shared" si="53"/>
        <v>7.4999999999999997E-2</v>
      </c>
      <c r="J897" s="23"/>
      <c r="K897" s="7">
        <f t="shared" si="54"/>
        <v>9.75</v>
      </c>
      <c r="M897" s="20">
        <f>IF(C897="Data Error","Data Error",IF(C897&lt;=K897,0,1-IFERROR(INDEX(BAAL!$C:$D,MATCH(ROUNDUP(C897-K897,0),BAAL!$B:$B,0),MATCH(LEFT(M$2,4),BAAL!$C$2:$D$2,0)),0)))</f>
        <v>0</v>
      </c>
      <c r="N897" s="20"/>
      <c r="O897" s="26"/>
      <c r="P897" s="26"/>
      <c r="Q897" s="6">
        <f t="shared" si="55"/>
        <v>2</v>
      </c>
      <c r="R897" s="20"/>
    </row>
    <row r="898" spans="1:18" x14ac:dyDescent="0.25">
      <c r="A898" s="6">
        <v>7</v>
      </c>
      <c r="B898" s="4">
        <v>42407.291666666664</v>
      </c>
      <c r="C898" s="2">
        <f>IF([2]Analysis!AG898="Data Error","Data Error",[2]Analysis!AI898*C$1)</f>
        <v>0.80377160018591687</v>
      </c>
      <c r="D898" s="2"/>
      <c r="E898" s="3">
        <f>IF(C898="Data Error","Data Error",INDEX('[2]BAAL Adj Cap'!$CB$65:$CY$72,MONTH($B898),$A898+1))</f>
        <v>0.33374999999999999</v>
      </c>
      <c r="F898" s="3"/>
      <c r="G898" s="31">
        <f t="shared" si="52"/>
        <v>42.583728399814078</v>
      </c>
      <c r="H898" s="31"/>
      <c r="I898" s="23">
        <f t="shared" si="53"/>
        <v>0.33374999999999999</v>
      </c>
      <c r="J898" s="23"/>
      <c r="K898" s="7">
        <f t="shared" si="54"/>
        <v>28.990000000000009</v>
      </c>
      <c r="M898" s="20">
        <f>IF(C898="Data Error","Data Error",IF(C898&lt;=K898,0,1-IFERROR(INDEX(BAAL!$C:$D,MATCH(ROUNDUP(C898-K898,0),BAAL!$B:$B,0),MATCH(LEFT(M$2,4),BAAL!$C$2:$D$2,0)),0)))</f>
        <v>0</v>
      </c>
      <c r="N898" s="20"/>
      <c r="O898" s="26"/>
      <c r="P898" s="26"/>
      <c r="Q898" s="6">
        <f t="shared" si="55"/>
        <v>2</v>
      </c>
      <c r="R898" s="20"/>
    </row>
    <row r="899" spans="1:18" x14ac:dyDescent="0.25">
      <c r="A899" s="6">
        <v>8</v>
      </c>
      <c r="B899" s="4">
        <v>42407.333333333336</v>
      </c>
      <c r="C899" s="2">
        <f>IF([2]Analysis!AG899="Data Error","Data Error",[2]Analysis!AI899*C$1)</f>
        <v>0</v>
      </c>
      <c r="D899" s="2"/>
      <c r="E899" s="3">
        <f>IF(C899="Data Error","Data Error",INDEX('[2]BAAL Adj Cap'!$CB$65:$CY$72,MONTH($B899),$A899+1))</f>
        <v>0.76750000000000007</v>
      </c>
      <c r="F899" s="3"/>
      <c r="G899" s="31">
        <f t="shared" si="52"/>
        <v>99.775000000000006</v>
      </c>
      <c r="H899" s="31"/>
      <c r="I899" s="23">
        <f t="shared" si="53"/>
        <v>0.76750000000000007</v>
      </c>
      <c r="J899" s="23"/>
      <c r="K899" s="7">
        <f t="shared" si="54"/>
        <v>28.990000000000009</v>
      </c>
      <c r="M899" s="20">
        <f>IF(C899="Data Error","Data Error",IF(C899&lt;=K899,0,1-IFERROR(INDEX(BAAL!$C:$D,MATCH(ROUNDUP(C899-K899,0),BAAL!$B:$B,0),MATCH(LEFT(M$2,4),BAAL!$C$2:$D$2,0)),0)))</f>
        <v>0</v>
      </c>
      <c r="N899" s="20"/>
      <c r="O899" s="26"/>
      <c r="P899" s="26"/>
      <c r="Q899" s="6">
        <f t="shared" si="55"/>
        <v>2</v>
      </c>
      <c r="R899" s="20"/>
    </row>
    <row r="900" spans="1:18" x14ac:dyDescent="0.25">
      <c r="A900" s="6">
        <v>9</v>
      </c>
      <c r="B900" s="4">
        <v>42407.375</v>
      </c>
      <c r="C900" s="2">
        <f>IF([2]Analysis!AG900="Data Error","Data Error",[2]Analysis!AI900*C$1)</f>
        <v>0.68424526939602004</v>
      </c>
      <c r="D900" s="2"/>
      <c r="E900" s="3">
        <f>IF(C900="Data Error","Data Error",INDEX('[2]BAAL Adj Cap'!$CB$65:$CY$72,MONTH($B900),$A900+1))</f>
        <v>0.98</v>
      </c>
      <c r="F900" s="3"/>
      <c r="G900" s="31">
        <f t="shared" ref="G900:G963" si="56">IF(C900="Data Error","Data Error",E900*E$1-C900)</f>
        <v>126.71575473060398</v>
      </c>
      <c r="H900" s="31"/>
      <c r="I900" s="23">
        <f t="shared" ref="I900:I963" si="57">IF(E900="Data Error","Data Error",E900)</f>
        <v>0.98</v>
      </c>
      <c r="J900" s="23"/>
      <c r="K900" s="7">
        <f t="shared" ref="K900:K963" si="58">IF(C900="Data Error","Data Error",C$1*MAX(0,MIN(AF$9,E900*AF$10)))</f>
        <v>28.990000000000009</v>
      </c>
      <c r="M900" s="20">
        <f>IF(C900="Data Error","Data Error",IF(C900&lt;=K900,0,1-IFERROR(INDEX(BAAL!$C:$D,MATCH(ROUNDUP(C900-K900,0),BAAL!$B:$B,0),MATCH(LEFT(M$2,4),BAAL!$C$2:$D$2,0)),0)))</f>
        <v>0</v>
      </c>
      <c r="N900" s="20"/>
      <c r="O900" s="26"/>
      <c r="P900" s="26"/>
      <c r="Q900" s="6">
        <f t="shared" ref="Q900:Q963" si="59">MONTH(B900)</f>
        <v>2</v>
      </c>
      <c r="R900" s="20"/>
    </row>
    <row r="901" spans="1:18" x14ac:dyDescent="0.25">
      <c r="A901" s="6">
        <v>10</v>
      </c>
      <c r="B901" s="4">
        <v>42407.416666666664</v>
      </c>
      <c r="C901" s="2">
        <f>IF([2]Analysis!AG901="Data Error","Data Error",[2]Analysis!AI901*C$1)</f>
        <v>11.193166479117979</v>
      </c>
      <c r="D901" s="2"/>
      <c r="E901" s="3">
        <f>IF(C901="Data Error","Data Error",INDEX('[2]BAAL Adj Cap'!$CB$65:$CY$72,MONTH($B901),$A901+1))</f>
        <v>0.97375</v>
      </c>
      <c r="F901" s="3"/>
      <c r="G901" s="31">
        <f t="shared" si="56"/>
        <v>115.39433352088203</v>
      </c>
      <c r="H901" s="31"/>
      <c r="I901" s="23">
        <f t="shared" si="57"/>
        <v>0.97375</v>
      </c>
      <c r="J901" s="23"/>
      <c r="K901" s="7">
        <f t="shared" si="58"/>
        <v>28.990000000000009</v>
      </c>
      <c r="M901" s="20">
        <f>IF(C901="Data Error","Data Error",IF(C901&lt;=K901,0,1-IFERROR(INDEX(BAAL!$C:$D,MATCH(ROUNDUP(C901-K901,0),BAAL!$B:$B,0),MATCH(LEFT(M$2,4),BAAL!$C$2:$D$2,0)),0)))</f>
        <v>0</v>
      </c>
      <c r="N901" s="20"/>
      <c r="O901" s="26"/>
      <c r="P901" s="26"/>
      <c r="Q901" s="6">
        <f t="shared" si="59"/>
        <v>2</v>
      </c>
      <c r="R901" s="20"/>
    </row>
    <row r="902" spans="1:18" x14ac:dyDescent="0.25">
      <c r="A902" s="6">
        <v>11</v>
      </c>
      <c r="B902" s="4">
        <v>42407.458333333336</v>
      </c>
      <c r="C902" s="2">
        <f>IF([2]Analysis!AG902="Data Error","Data Error",[2]Analysis!AI902*C$1)</f>
        <v>8.2584399655233778</v>
      </c>
      <c r="D902" s="2"/>
      <c r="E902" s="3">
        <f>IF(C902="Data Error","Data Error",INDEX('[2]BAAL Adj Cap'!$CB$65:$CY$72,MONTH($B902),$A902+1))</f>
        <v>0.97</v>
      </c>
      <c r="F902" s="3"/>
      <c r="G902" s="31">
        <f t="shared" si="56"/>
        <v>117.84156003447661</v>
      </c>
      <c r="H902" s="31"/>
      <c r="I902" s="23">
        <f t="shared" si="57"/>
        <v>0.97</v>
      </c>
      <c r="J902" s="23"/>
      <c r="K902" s="7">
        <f t="shared" si="58"/>
        <v>28.990000000000009</v>
      </c>
      <c r="M902" s="20">
        <f>IF(C902="Data Error","Data Error",IF(C902&lt;=K902,0,1-IFERROR(INDEX(BAAL!$C:$D,MATCH(ROUNDUP(C902-K902,0),BAAL!$B:$B,0),MATCH(LEFT(M$2,4),BAAL!$C$2:$D$2,0)),0)))</f>
        <v>0</v>
      </c>
      <c r="N902" s="20"/>
      <c r="O902" s="26"/>
      <c r="P902" s="26"/>
      <c r="Q902" s="6">
        <f t="shared" si="59"/>
        <v>2</v>
      </c>
      <c r="R902" s="20"/>
    </row>
    <row r="903" spans="1:18" x14ac:dyDescent="0.25">
      <c r="A903" s="6">
        <v>12</v>
      </c>
      <c r="B903" s="4">
        <v>42407.5</v>
      </c>
      <c r="C903" s="2">
        <f>IF([2]Analysis!AG903="Data Error","Data Error",[2]Analysis!AI903*C$1)</f>
        <v>4.2628300113363764</v>
      </c>
      <c r="D903" s="2"/>
      <c r="E903" s="3">
        <f>IF(C903="Data Error","Data Error",INDEX('[2]BAAL Adj Cap'!$CB$65:$CY$72,MONTH($B903),$A903+1))</f>
        <v>0.95124999999999993</v>
      </c>
      <c r="F903" s="3"/>
      <c r="G903" s="31">
        <f t="shared" si="56"/>
        <v>119.39966998866362</v>
      </c>
      <c r="H903" s="31"/>
      <c r="I903" s="23">
        <f t="shared" si="57"/>
        <v>0.95124999999999993</v>
      </c>
      <c r="J903" s="23"/>
      <c r="K903" s="7">
        <f t="shared" si="58"/>
        <v>28.990000000000009</v>
      </c>
      <c r="M903" s="20">
        <f>IF(C903="Data Error","Data Error",IF(C903&lt;=K903,0,1-IFERROR(INDEX(BAAL!$C:$D,MATCH(ROUNDUP(C903-K903,0),BAAL!$B:$B,0),MATCH(LEFT(M$2,4),BAAL!$C$2:$D$2,0)),0)))</f>
        <v>0</v>
      </c>
      <c r="N903" s="20"/>
      <c r="O903" s="26"/>
      <c r="P903" s="26"/>
      <c r="Q903" s="6">
        <f t="shared" si="59"/>
        <v>2</v>
      </c>
      <c r="R903" s="20"/>
    </row>
    <row r="904" spans="1:18" x14ac:dyDescent="0.25">
      <c r="A904" s="6">
        <v>13</v>
      </c>
      <c r="B904" s="4">
        <v>42407.541666666664</v>
      </c>
      <c r="C904" s="2">
        <f>IF([2]Analysis!AG904="Data Error","Data Error",[2]Analysis!AI904*C$1)</f>
        <v>0</v>
      </c>
      <c r="D904" s="2"/>
      <c r="E904" s="3">
        <f>IF(C904="Data Error","Data Error",INDEX('[2]BAAL Adj Cap'!$CB$65:$CY$72,MONTH($B904),$A904+1))</f>
        <v>0.97</v>
      </c>
      <c r="F904" s="3"/>
      <c r="G904" s="31">
        <f t="shared" si="56"/>
        <v>126.1</v>
      </c>
      <c r="H904" s="31"/>
      <c r="I904" s="23">
        <f t="shared" si="57"/>
        <v>0.97</v>
      </c>
      <c r="J904" s="23"/>
      <c r="K904" s="7">
        <f t="shared" si="58"/>
        <v>28.990000000000009</v>
      </c>
      <c r="M904" s="20">
        <f>IF(C904="Data Error","Data Error",IF(C904&lt;=K904,0,1-IFERROR(INDEX(BAAL!$C:$D,MATCH(ROUNDUP(C904-K904,0),BAAL!$B:$B,0),MATCH(LEFT(M$2,4),BAAL!$C$2:$D$2,0)),0)))</f>
        <v>0</v>
      </c>
      <c r="N904" s="20"/>
      <c r="O904" s="26"/>
      <c r="P904" s="26"/>
      <c r="Q904" s="6">
        <f t="shared" si="59"/>
        <v>2</v>
      </c>
      <c r="R904" s="20"/>
    </row>
    <row r="905" spans="1:18" x14ac:dyDescent="0.25">
      <c r="A905" s="6">
        <v>14</v>
      </c>
      <c r="B905" s="4">
        <v>42407.583333333336</v>
      </c>
      <c r="C905" s="2">
        <f>IF([2]Analysis!AG905="Data Error","Data Error",[2]Analysis!AI905*C$1)</f>
        <v>5.5882288825619604</v>
      </c>
      <c r="D905" s="2"/>
      <c r="E905" s="3">
        <f>IF(C905="Data Error","Data Error",INDEX('[2]BAAL Adj Cap'!$CB$65:$CY$72,MONTH($B905),$A905+1))</f>
        <v>0.97</v>
      </c>
      <c r="F905" s="3"/>
      <c r="G905" s="31">
        <f t="shared" si="56"/>
        <v>120.51177111743803</v>
      </c>
      <c r="H905" s="31"/>
      <c r="I905" s="23">
        <f t="shared" si="57"/>
        <v>0.97</v>
      </c>
      <c r="J905" s="23"/>
      <c r="K905" s="7">
        <f t="shared" si="58"/>
        <v>28.990000000000009</v>
      </c>
      <c r="M905" s="20">
        <f>IF(C905="Data Error","Data Error",IF(C905&lt;=K905,0,1-IFERROR(INDEX(BAAL!$C:$D,MATCH(ROUNDUP(C905-K905,0),BAAL!$B:$B,0),MATCH(LEFT(M$2,4),BAAL!$C$2:$D$2,0)),0)))</f>
        <v>0</v>
      </c>
      <c r="N905" s="20"/>
      <c r="O905" s="26"/>
      <c r="P905" s="26"/>
      <c r="Q905" s="6">
        <f t="shared" si="59"/>
        <v>2</v>
      </c>
      <c r="R905" s="20"/>
    </row>
    <row r="906" spans="1:18" x14ac:dyDescent="0.25">
      <c r="A906" s="6">
        <v>15</v>
      </c>
      <c r="B906" s="4">
        <v>42407.625</v>
      </c>
      <c r="C906" s="2">
        <f>IF([2]Analysis!AG906="Data Error","Data Error",[2]Analysis!AI906*C$1)</f>
        <v>10.458089053402764</v>
      </c>
      <c r="D906" s="2"/>
      <c r="E906" s="3">
        <f>IF(C906="Data Error","Data Error",INDEX('[2]BAAL Adj Cap'!$CB$65:$CY$72,MONTH($B906),$A906+1))</f>
        <v>0.94500000000000006</v>
      </c>
      <c r="F906" s="3"/>
      <c r="G906" s="31">
        <f t="shared" si="56"/>
        <v>112.39191094659725</v>
      </c>
      <c r="H906" s="31"/>
      <c r="I906" s="23">
        <f t="shared" si="57"/>
        <v>0.94500000000000006</v>
      </c>
      <c r="J906" s="23"/>
      <c r="K906" s="7">
        <f t="shared" si="58"/>
        <v>28.990000000000009</v>
      </c>
      <c r="M906" s="20">
        <f>IF(C906="Data Error","Data Error",IF(C906&lt;=K906,0,1-IFERROR(INDEX(BAAL!$C:$D,MATCH(ROUNDUP(C906-K906,0),BAAL!$B:$B,0),MATCH(LEFT(M$2,4),BAAL!$C$2:$D$2,0)),0)))</f>
        <v>0</v>
      </c>
      <c r="N906" s="20"/>
      <c r="O906" s="26"/>
      <c r="P906" s="26"/>
      <c r="Q906" s="6">
        <f t="shared" si="59"/>
        <v>2</v>
      </c>
      <c r="R906" s="20"/>
    </row>
    <row r="907" spans="1:18" x14ac:dyDescent="0.25">
      <c r="A907" s="6">
        <v>16</v>
      </c>
      <c r="B907" s="4">
        <v>42407.666666666664</v>
      </c>
      <c r="C907" s="2">
        <f>IF([2]Analysis!AG907="Data Error","Data Error",[2]Analysis!AI907*C$1)</f>
        <v>29.826551976769842</v>
      </c>
      <c r="D907" s="2"/>
      <c r="E907" s="3">
        <f>IF(C907="Data Error","Data Error",INDEX('[2]BAAL Adj Cap'!$CB$65:$CY$72,MONTH($B907),$A907+1))</f>
        <v>0.67375000000000007</v>
      </c>
      <c r="F907" s="3"/>
      <c r="G907" s="31">
        <f t="shared" si="56"/>
        <v>57.760948023230164</v>
      </c>
      <c r="H907" s="31"/>
      <c r="I907" s="23">
        <f t="shared" si="57"/>
        <v>0.67375000000000007</v>
      </c>
      <c r="J907" s="23"/>
      <c r="K907" s="7">
        <f t="shared" si="58"/>
        <v>28.990000000000009</v>
      </c>
      <c r="M907" s="20">
        <f>IF(C907="Data Error","Data Error",IF(C907&lt;=K907,0,1-IFERROR(INDEX(BAAL!$C:$D,MATCH(ROUNDUP(C907-K907,0),BAAL!$B:$B,0),MATCH(LEFT(M$2,4),BAAL!$C$2:$D$2,0)),0)))</f>
        <v>0</v>
      </c>
      <c r="N907" s="20"/>
      <c r="O907" s="26"/>
      <c r="P907" s="26"/>
      <c r="Q907" s="6">
        <f t="shared" si="59"/>
        <v>2</v>
      </c>
      <c r="R907" s="20"/>
    </row>
    <row r="908" spans="1:18" x14ac:dyDescent="0.25">
      <c r="A908" s="6">
        <v>17</v>
      </c>
      <c r="B908" s="4">
        <v>42407.708333333336</v>
      </c>
      <c r="C908" s="2">
        <f>IF([2]Analysis!AG908="Data Error","Data Error",[2]Analysis!AI908*C$1)</f>
        <v>18.923976057121827</v>
      </c>
      <c r="D908" s="2"/>
      <c r="E908" s="3">
        <f>IF(C908="Data Error","Data Error",INDEX('[2]BAAL Adj Cap'!$CB$65:$CY$72,MONTH($B908),$A908+1))</f>
        <v>0.21375</v>
      </c>
      <c r="F908" s="3"/>
      <c r="G908" s="31">
        <f t="shared" si="56"/>
        <v>8.8635239428781709</v>
      </c>
      <c r="H908" s="31"/>
      <c r="I908" s="23">
        <f t="shared" si="57"/>
        <v>0.21375</v>
      </c>
      <c r="J908" s="23"/>
      <c r="K908" s="7">
        <f t="shared" si="58"/>
        <v>27.787499999999998</v>
      </c>
      <c r="M908" s="20">
        <f>IF(C908="Data Error","Data Error",IF(C908&lt;=K908,0,1-IFERROR(INDEX(BAAL!$C:$D,MATCH(ROUNDUP(C908-K908,0),BAAL!$B:$B,0),MATCH(LEFT(M$2,4),BAAL!$C$2:$D$2,0)),0)))</f>
        <v>0</v>
      </c>
      <c r="N908" s="20"/>
      <c r="O908" s="26"/>
      <c r="P908" s="26"/>
      <c r="Q908" s="6">
        <f t="shared" si="59"/>
        <v>2</v>
      </c>
      <c r="R908" s="20"/>
    </row>
    <row r="909" spans="1:18" x14ac:dyDescent="0.25">
      <c r="A909" s="6">
        <v>18</v>
      </c>
      <c r="B909" s="4">
        <v>42407.75</v>
      </c>
      <c r="C909" s="2">
        <f>IF([2]Analysis!AG909="Data Error","Data Error",[2]Analysis!AI909*C$1)</f>
        <v>1.4624999999999999</v>
      </c>
      <c r="D909" s="2"/>
      <c r="E909" s="3">
        <f>IF(C909="Data Error","Data Error",INDEX('[2]BAAL Adj Cap'!$CB$65:$CY$72,MONTH($B909),$A909+1))</f>
        <v>1.125E-2</v>
      </c>
      <c r="F909" s="3"/>
      <c r="G909" s="31">
        <f t="shared" si="56"/>
        <v>0</v>
      </c>
      <c r="H909" s="31"/>
      <c r="I909" s="23">
        <f t="shared" si="57"/>
        <v>1.125E-2</v>
      </c>
      <c r="J909" s="23"/>
      <c r="K909" s="7">
        <f t="shared" si="58"/>
        <v>1.4624999999999999</v>
      </c>
      <c r="M909" s="20">
        <f>IF(C909="Data Error","Data Error",IF(C909&lt;=K909,0,1-IFERROR(INDEX(BAAL!$C:$D,MATCH(ROUNDUP(C909-K909,0),BAAL!$B:$B,0),MATCH(LEFT(M$2,4),BAAL!$C$2:$D$2,0)),0)))</f>
        <v>0</v>
      </c>
      <c r="N909" s="20"/>
      <c r="O909" s="26"/>
      <c r="P909" s="26"/>
      <c r="Q909" s="6">
        <f t="shared" si="59"/>
        <v>2</v>
      </c>
      <c r="R909" s="20"/>
    </row>
    <row r="910" spans="1:18" x14ac:dyDescent="0.25">
      <c r="A910" s="6">
        <v>19</v>
      </c>
      <c r="B910" s="4">
        <v>42407.791666666664</v>
      </c>
      <c r="C910" s="2">
        <f>IF([2]Analysis!AG910="Data Error","Data Error",[2]Analysis!AI910*C$1)</f>
        <v>0</v>
      </c>
      <c r="D910" s="2"/>
      <c r="E910" s="3">
        <f>IF(C910="Data Error","Data Error",INDEX('[2]BAAL Adj Cap'!$CB$65:$CY$72,MONTH($B910),$A910+1))</f>
        <v>0</v>
      </c>
      <c r="F910" s="3"/>
      <c r="G910" s="31">
        <f t="shared" si="56"/>
        <v>0</v>
      </c>
      <c r="H910" s="31"/>
      <c r="I910" s="23">
        <f t="shared" si="57"/>
        <v>0</v>
      </c>
      <c r="J910" s="23"/>
      <c r="K910" s="7">
        <f t="shared" si="58"/>
        <v>0</v>
      </c>
      <c r="M910" s="20">
        <f>IF(C910="Data Error","Data Error",IF(C910&lt;=K910,0,1-IFERROR(INDEX(BAAL!$C:$D,MATCH(ROUNDUP(C910-K910,0),BAAL!$B:$B,0),MATCH(LEFT(M$2,4),BAAL!$C$2:$D$2,0)),0)))</f>
        <v>0</v>
      </c>
      <c r="N910" s="20"/>
      <c r="O910" s="26"/>
      <c r="P910" s="26"/>
      <c r="Q910" s="6">
        <f t="shared" si="59"/>
        <v>2</v>
      </c>
      <c r="R910" s="20"/>
    </row>
    <row r="911" spans="1:18" x14ac:dyDescent="0.25">
      <c r="A911" s="6">
        <v>20</v>
      </c>
      <c r="B911" s="4">
        <v>42407.833333333336</v>
      </c>
      <c r="C911" s="2">
        <f>IF([2]Analysis!AG911="Data Error","Data Error",[2]Analysis!AI911*C$1)</f>
        <v>0</v>
      </c>
      <c r="D911" s="2"/>
      <c r="E911" s="3">
        <f>IF(C911="Data Error","Data Error",INDEX('[2]BAAL Adj Cap'!$CB$65:$CY$72,MONTH($B911),$A911+1))</f>
        <v>0</v>
      </c>
      <c r="F911" s="3"/>
      <c r="G911" s="31">
        <f t="shared" si="56"/>
        <v>0</v>
      </c>
      <c r="H911" s="31"/>
      <c r="I911" s="23">
        <f t="shared" si="57"/>
        <v>0</v>
      </c>
      <c r="J911" s="23"/>
      <c r="K911" s="7">
        <f t="shared" si="58"/>
        <v>0</v>
      </c>
      <c r="M911" s="20">
        <f>IF(C911="Data Error","Data Error",IF(C911&lt;=K911,0,1-IFERROR(INDEX(BAAL!$C:$D,MATCH(ROUNDUP(C911-K911,0),BAAL!$B:$B,0),MATCH(LEFT(M$2,4),BAAL!$C$2:$D$2,0)),0)))</f>
        <v>0</v>
      </c>
      <c r="N911" s="20"/>
      <c r="O911" s="26"/>
      <c r="P911" s="26"/>
      <c r="Q911" s="6">
        <f t="shared" si="59"/>
        <v>2</v>
      </c>
      <c r="R911" s="20"/>
    </row>
    <row r="912" spans="1:18" x14ac:dyDescent="0.25">
      <c r="A912" s="6">
        <v>21</v>
      </c>
      <c r="B912" s="4">
        <v>42407.875</v>
      </c>
      <c r="C912" s="2">
        <f>IF([2]Analysis!AG912="Data Error","Data Error",[2]Analysis!AI912*C$1)</f>
        <v>0</v>
      </c>
      <c r="D912" s="2"/>
      <c r="E912" s="3">
        <f>IF(C912="Data Error","Data Error",INDEX('[2]BAAL Adj Cap'!$CB$65:$CY$72,MONTH($B912),$A912+1))</f>
        <v>0</v>
      </c>
      <c r="F912" s="3"/>
      <c r="G912" s="31">
        <f t="shared" si="56"/>
        <v>0</v>
      </c>
      <c r="H912" s="31"/>
      <c r="I912" s="23">
        <f t="shared" si="57"/>
        <v>0</v>
      </c>
      <c r="J912" s="23"/>
      <c r="K912" s="7">
        <f t="shared" si="58"/>
        <v>0</v>
      </c>
      <c r="M912" s="20">
        <f>IF(C912="Data Error","Data Error",IF(C912&lt;=K912,0,1-IFERROR(INDEX(BAAL!$C:$D,MATCH(ROUNDUP(C912-K912,0),BAAL!$B:$B,0),MATCH(LEFT(M$2,4),BAAL!$C$2:$D$2,0)),0)))</f>
        <v>0</v>
      </c>
      <c r="N912" s="20"/>
      <c r="O912" s="26"/>
      <c r="P912" s="26"/>
      <c r="Q912" s="6">
        <f t="shared" si="59"/>
        <v>2</v>
      </c>
      <c r="R912" s="20"/>
    </row>
    <row r="913" spans="1:18" x14ac:dyDescent="0.25">
      <c r="A913" s="6">
        <v>22</v>
      </c>
      <c r="B913" s="4">
        <v>42407.916666666664</v>
      </c>
      <c r="C913" s="2">
        <f>IF([2]Analysis!AG913="Data Error","Data Error",[2]Analysis!AI913*C$1)</f>
        <v>0</v>
      </c>
      <c r="D913" s="2"/>
      <c r="E913" s="3">
        <f>IF(C913="Data Error","Data Error",INDEX('[2]BAAL Adj Cap'!$CB$65:$CY$72,MONTH($B913),$A913+1))</f>
        <v>0</v>
      </c>
      <c r="F913" s="3"/>
      <c r="G913" s="31">
        <f t="shared" si="56"/>
        <v>0</v>
      </c>
      <c r="H913" s="31"/>
      <c r="I913" s="23">
        <f t="shared" si="57"/>
        <v>0</v>
      </c>
      <c r="J913" s="23"/>
      <c r="K913" s="7">
        <f t="shared" si="58"/>
        <v>0</v>
      </c>
      <c r="M913" s="20">
        <f>IF(C913="Data Error","Data Error",IF(C913&lt;=K913,0,1-IFERROR(INDEX(BAAL!$C:$D,MATCH(ROUNDUP(C913-K913,0),BAAL!$B:$B,0),MATCH(LEFT(M$2,4),BAAL!$C$2:$D$2,0)),0)))</f>
        <v>0</v>
      </c>
      <c r="N913" s="20"/>
      <c r="O913" s="26"/>
      <c r="P913" s="26"/>
      <c r="Q913" s="6">
        <f t="shared" si="59"/>
        <v>2</v>
      </c>
      <c r="R913" s="20"/>
    </row>
    <row r="914" spans="1:18" x14ac:dyDescent="0.25">
      <c r="A914" s="6">
        <v>23</v>
      </c>
      <c r="B914" s="4">
        <v>42407.958333333336</v>
      </c>
      <c r="C914" s="2">
        <f>IF([2]Analysis!AG914="Data Error","Data Error",[2]Analysis!AI914*C$1)</f>
        <v>0</v>
      </c>
      <c r="D914" s="2"/>
      <c r="E914" s="3">
        <f>IF(C914="Data Error","Data Error",INDEX('[2]BAAL Adj Cap'!$CB$65:$CY$72,MONTH($B914),$A914+1))</f>
        <v>0</v>
      </c>
      <c r="F914" s="3"/>
      <c r="G914" s="31">
        <f t="shared" si="56"/>
        <v>0</v>
      </c>
      <c r="H914" s="31"/>
      <c r="I914" s="23">
        <f t="shared" si="57"/>
        <v>0</v>
      </c>
      <c r="J914" s="23"/>
      <c r="K914" s="7">
        <f t="shared" si="58"/>
        <v>0</v>
      </c>
      <c r="M914" s="20">
        <f>IF(C914="Data Error","Data Error",IF(C914&lt;=K914,0,1-IFERROR(INDEX(BAAL!$C:$D,MATCH(ROUNDUP(C914-K914,0),BAAL!$B:$B,0),MATCH(LEFT(M$2,4),BAAL!$C$2:$D$2,0)),0)))</f>
        <v>0</v>
      </c>
      <c r="N914" s="20"/>
      <c r="O914" s="26"/>
      <c r="P914" s="26"/>
      <c r="Q914" s="6">
        <f t="shared" si="59"/>
        <v>2</v>
      </c>
      <c r="R914" s="20"/>
    </row>
    <row r="915" spans="1:18" x14ac:dyDescent="0.25">
      <c r="A915" s="6">
        <v>0</v>
      </c>
      <c r="B915" s="1">
        <v>42408</v>
      </c>
      <c r="C915" s="2">
        <f>IF([2]Analysis!AG915="Data Error","Data Error",[2]Analysis!AI915*C$1)</f>
        <v>0</v>
      </c>
      <c r="D915" s="2"/>
      <c r="E915" s="3">
        <f>IF(C915="Data Error","Data Error",INDEX('[2]BAAL Adj Cap'!$CB$65:$CY$72,MONTH($B915),$A915+1))</f>
        <v>0</v>
      </c>
      <c r="F915" s="3"/>
      <c r="G915" s="31">
        <f t="shared" si="56"/>
        <v>0</v>
      </c>
      <c r="H915" s="31"/>
      <c r="I915" s="23">
        <f t="shared" si="57"/>
        <v>0</v>
      </c>
      <c r="J915" s="23"/>
      <c r="K915" s="7">
        <f t="shared" si="58"/>
        <v>0</v>
      </c>
      <c r="M915" s="20">
        <f>IF(C915="Data Error","Data Error",IF(C915&lt;=K915,0,1-IFERROR(INDEX(BAAL!$C:$D,MATCH(ROUNDUP(C915-K915,0),BAAL!$B:$B,0),MATCH(LEFT(M$2,4),BAAL!$C$2:$D$2,0)),0)))</f>
        <v>0</v>
      </c>
      <c r="N915" s="20"/>
      <c r="O915" s="26"/>
      <c r="P915" s="26"/>
      <c r="Q915" s="6">
        <f t="shared" si="59"/>
        <v>2</v>
      </c>
      <c r="R915" s="20"/>
    </row>
    <row r="916" spans="1:18" x14ac:dyDescent="0.25">
      <c r="A916" s="6">
        <v>1</v>
      </c>
      <c r="B916" s="4">
        <v>42408.041666666664</v>
      </c>
      <c r="C916" s="2">
        <f>IF([2]Analysis!AG916="Data Error","Data Error",[2]Analysis!AI916*C$1)</f>
        <v>0</v>
      </c>
      <c r="D916" s="2"/>
      <c r="E916" s="3">
        <f>IF(C916="Data Error","Data Error",INDEX('[2]BAAL Adj Cap'!$CB$65:$CY$72,MONTH($B916),$A916+1))</f>
        <v>0</v>
      </c>
      <c r="F916" s="3"/>
      <c r="G916" s="31">
        <f t="shared" si="56"/>
        <v>0</v>
      </c>
      <c r="H916" s="31"/>
      <c r="I916" s="23">
        <f t="shared" si="57"/>
        <v>0</v>
      </c>
      <c r="J916" s="23"/>
      <c r="K916" s="7">
        <f t="shared" si="58"/>
        <v>0</v>
      </c>
      <c r="M916" s="20">
        <f>IF(C916="Data Error","Data Error",IF(C916&lt;=K916,0,1-IFERROR(INDEX(BAAL!$C:$D,MATCH(ROUNDUP(C916-K916,0),BAAL!$B:$B,0),MATCH(LEFT(M$2,4),BAAL!$C$2:$D$2,0)),0)))</f>
        <v>0</v>
      </c>
      <c r="N916" s="20"/>
      <c r="O916" s="26"/>
      <c r="P916" s="26"/>
      <c r="Q916" s="6">
        <f t="shared" si="59"/>
        <v>2</v>
      </c>
      <c r="R916" s="20"/>
    </row>
    <row r="917" spans="1:18" x14ac:dyDescent="0.25">
      <c r="A917" s="6">
        <v>2</v>
      </c>
      <c r="B917" s="4">
        <v>42408.083333333336</v>
      </c>
      <c r="C917" s="2">
        <f>IF([2]Analysis!AG917="Data Error","Data Error",[2]Analysis!AI917*C$1)</f>
        <v>0</v>
      </c>
      <c r="D917" s="2"/>
      <c r="E917" s="3">
        <f>IF(C917="Data Error","Data Error",INDEX('[2]BAAL Adj Cap'!$CB$65:$CY$72,MONTH($B917),$A917+1))</f>
        <v>0</v>
      </c>
      <c r="F917" s="3"/>
      <c r="G917" s="31">
        <f t="shared" si="56"/>
        <v>0</v>
      </c>
      <c r="H917" s="31"/>
      <c r="I917" s="23">
        <f t="shared" si="57"/>
        <v>0</v>
      </c>
      <c r="J917" s="23"/>
      <c r="K917" s="7">
        <f t="shared" si="58"/>
        <v>0</v>
      </c>
      <c r="M917" s="20">
        <f>IF(C917="Data Error","Data Error",IF(C917&lt;=K917,0,1-IFERROR(INDEX(BAAL!$C:$D,MATCH(ROUNDUP(C917-K917,0),BAAL!$B:$B,0),MATCH(LEFT(M$2,4),BAAL!$C$2:$D$2,0)),0)))</f>
        <v>0</v>
      </c>
      <c r="N917" s="20"/>
      <c r="O917" s="26"/>
      <c r="P917" s="26"/>
      <c r="Q917" s="6">
        <f t="shared" si="59"/>
        <v>2</v>
      </c>
      <c r="R917" s="20"/>
    </row>
    <row r="918" spans="1:18" x14ac:dyDescent="0.25">
      <c r="A918" s="6">
        <v>3</v>
      </c>
      <c r="B918" s="4">
        <v>42408.125</v>
      </c>
      <c r="C918" s="2">
        <f>IF([2]Analysis!AG918="Data Error","Data Error",[2]Analysis!AI918*C$1)</f>
        <v>0</v>
      </c>
      <c r="D918" s="2"/>
      <c r="E918" s="3">
        <f>IF(C918="Data Error","Data Error",INDEX('[2]BAAL Adj Cap'!$CB$65:$CY$72,MONTH($B918),$A918+1))</f>
        <v>0</v>
      </c>
      <c r="F918" s="3"/>
      <c r="G918" s="31">
        <f t="shared" si="56"/>
        <v>0</v>
      </c>
      <c r="H918" s="31"/>
      <c r="I918" s="23">
        <f t="shared" si="57"/>
        <v>0</v>
      </c>
      <c r="J918" s="23"/>
      <c r="K918" s="7">
        <f t="shared" si="58"/>
        <v>0</v>
      </c>
      <c r="M918" s="20">
        <f>IF(C918="Data Error","Data Error",IF(C918&lt;=K918,0,1-IFERROR(INDEX(BAAL!$C:$D,MATCH(ROUNDUP(C918-K918,0),BAAL!$B:$B,0),MATCH(LEFT(M$2,4),BAAL!$C$2:$D$2,0)),0)))</f>
        <v>0</v>
      </c>
      <c r="N918" s="20"/>
      <c r="O918" s="26"/>
      <c r="P918" s="26"/>
      <c r="Q918" s="6">
        <f t="shared" si="59"/>
        <v>2</v>
      </c>
      <c r="R918" s="20"/>
    </row>
    <row r="919" spans="1:18" x14ac:dyDescent="0.25">
      <c r="A919" s="6">
        <v>4</v>
      </c>
      <c r="B919" s="4">
        <v>42408.166666666664</v>
      </c>
      <c r="C919" s="2">
        <f>IF([2]Analysis!AG919="Data Error","Data Error",[2]Analysis!AI919*C$1)</f>
        <v>0</v>
      </c>
      <c r="D919" s="2"/>
      <c r="E919" s="3">
        <f>IF(C919="Data Error","Data Error",INDEX('[2]BAAL Adj Cap'!$CB$65:$CY$72,MONTH($B919),$A919+1))</f>
        <v>0</v>
      </c>
      <c r="F919" s="3"/>
      <c r="G919" s="31">
        <f t="shared" si="56"/>
        <v>0</v>
      </c>
      <c r="H919" s="31"/>
      <c r="I919" s="23">
        <f t="shared" si="57"/>
        <v>0</v>
      </c>
      <c r="J919" s="23"/>
      <c r="K919" s="7">
        <f t="shared" si="58"/>
        <v>0</v>
      </c>
      <c r="M919" s="20">
        <f>IF(C919="Data Error","Data Error",IF(C919&lt;=K919,0,1-IFERROR(INDEX(BAAL!$C:$D,MATCH(ROUNDUP(C919-K919,0),BAAL!$B:$B,0),MATCH(LEFT(M$2,4),BAAL!$C$2:$D$2,0)),0)))</f>
        <v>0</v>
      </c>
      <c r="N919" s="20"/>
      <c r="O919" s="26"/>
      <c r="P919" s="26"/>
      <c r="Q919" s="6">
        <f t="shared" si="59"/>
        <v>2</v>
      </c>
      <c r="R919" s="20"/>
    </row>
    <row r="920" spans="1:18" x14ac:dyDescent="0.25">
      <c r="A920" s="6">
        <v>5</v>
      </c>
      <c r="B920" s="4">
        <v>42408.208333333336</v>
      </c>
      <c r="C920" s="2">
        <f>IF([2]Analysis!AG920="Data Error","Data Error",[2]Analysis!AI920*C$1)</f>
        <v>0</v>
      </c>
      <c r="D920" s="2"/>
      <c r="E920" s="3">
        <f>IF(C920="Data Error","Data Error",INDEX('[2]BAAL Adj Cap'!$CB$65:$CY$72,MONTH($B920),$A920+1))</f>
        <v>1.125E-2</v>
      </c>
      <c r="F920" s="3"/>
      <c r="G920" s="31">
        <f t="shared" si="56"/>
        <v>1.4624999999999999</v>
      </c>
      <c r="H920" s="31"/>
      <c r="I920" s="23">
        <f t="shared" si="57"/>
        <v>1.125E-2</v>
      </c>
      <c r="J920" s="23"/>
      <c r="K920" s="7">
        <f t="shared" si="58"/>
        <v>1.4624999999999999</v>
      </c>
      <c r="M920" s="20">
        <f>IF(C920="Data Error","Data Error",IF(C920&lt;=K920,0,1-IFERROR(INDEX(BAAL!$C:$D,MATCH(ROUNDUP(C920-K920,0),BAAL!$B:$B,0),MATCH(LEFT(M$2,4),BAAL!$C$2:$D$2,0)),0)))</f>
        <v>0</v>
      </c>
      <c r="N920" s="20"/>
      <c r="O920" s="26"/>
      <c r="P920" s="26"/>
      <c r="Q920" s="6">
        <f t="shared" si="59"/>
        <v>2</v>
      </c>
      <c r="R920" s="20"/>
    </row>
    <row r="921" spans="1:18" x14ac:dyDescent="0.25">
      <c r="A921" s="6">
        <v>6</v>
      </c>
      <c r="B921" s="4">
        <v>42408.25</v>
      </c>
      <c r="C921" s="2">
        <f>IF([2]Analysis!AG921="Data Error","Data Error",[2]Analysis!AI921*C$1)</f>
        <v>0.85152581017524032</v>
      </c>
      <c r="D921" s="2"/>
      <c r="E921" s="3">
        <f>IF(C921="Data Error","Data Error",INDEX('[2]BAAL Adj Cap'!$CB$65:$CY$72,MONTH($B921),$A921+1))</f>
        <v>7.4999999999999997E-2</v>
      </c>
      <c r="F921" s="3"/>
      <c r="G921" s="31">
        <f t="shared" si="56"/>
        <v>8.8984741898247606</v>
      </c>
      <c r="H921" s="31"/>
      <c r="I921" s="23">
        <f t="shared" si="57"/>
        <v>7.4999999999999997E-2</v>
      </c>
      <c r="J921" s="23"/>
      <c r="K921" s="7">
        <f t="shared" si="58"/>
        <v>9.75</v>
      </c>
      <c r="M921" s="20">
        <f>IF(C921="Data Error","Data Error",IF(C921&lt;=K921,0,1-IFERROR(INDEX(BAAL!$C:$D,MATCH(ROUNDUP(C921-K921,0),BAAL!$B:$B,0),MATCH(LEFT(M$2,4),BAAL!$C$2:$D$2,0)),0)))</f>
        <v>0</v>
      </c>
      <c r="N921" s="20"/>
      <c r="O921" s="26"/>
      <c r="P921" s="26"/>
      <c r="Q921" s="6">
        <f t="shared" si="59"/>
        <v>2</v>
      </c>
      <c r="R921" s="20"/>
    </row>
    <row r="922" spans="1:18" x14ac:dyDescent="0.25">
      <c r="A922" s="6">
        <v>7</v>
      </c>
      <c r="B922" s="4">
        <v>42408.291666666664</v>
      </c>
      <c r="C922" s="2">
        <f>IF([2]Analysis!AG922="Data Error","Data Error",[2]Analysis!AI922*C$1)</f>
        <v>0</v>
      </c>
      <c r="D922" s="2"/>
      <c r="E922" s="3">
        <f>IF(C922="Data Error","Data Error",INDEX('[2]BAAL Adj Cap'!$CB$65:$CY$72,MONTH($B922),$A922+1))</f>
        <v>0.33374999999999999</v>
      </c>
      <c r="F922" s="3"/>
      <c r="G922" s="31">
        <f t="shared" si="56"/>
        <v>43.387499999999996</v>
      </c>
      <c r="H922" s="31"/>
      <c r="I922" s="23">
        <f t="shared" si="57"/>
        <v>0.33374999999999999</v>
      </c>
      <c r="J922" s="23"/>
      <c r="K922" s="7">
        <f t="shared" si="58"/>
        <v>28.990000000000009</v>
      </c>
      <c r="M922" s="20">
        <f>IF(C922="Data Error","Data Error",IF(C922&lt;=K922,0,1-IFERROR(INDEX(BAAL!$C:$D,MATCH(ROUNDUP(C922-K922,0),BAAL!$B:$B,0),MATCH(LEFT(M$2,4),BAAL!$C$2:$D$2,0)),0)))</f>
        <v>0</v>
      </c>
      <c r="N922" s="20"/>
      <c r="O922" s="26"/>
      <c r="P922" s="26"/>
      <c r="Q922" s="6">
        <f t="shared" si="59"/>
        <v>2</v>
      </c>
      <c r="R922" s="20"/>
    </row>
    <row r="923" spans="1:18" x14ac:dyDescent="0.25">
      <c r="A923" s="6">
        <v>8</v>
      </c>
      <c r="B923" s="4">
        <v>42408.333333333336</v>
      </c>
      <c r="C923" s="2">
        <f>IF([2]Analysis!AG923="Data Error","Data Error",[2]Analysis!AI923*C$1)</f>
        <v>0</v>
      </c>
      <c r="D923" s="2"/>
      <c r="E923" s="3">
        <f>IF(C923="Data Error","Data Error",INDEX('[2]BAAL Adj Cap'!$CB$65:$CY$72,MONTH($B923),$A923+1))</f>
        <v>0.76750000000000007</v>
      </c>
      <c r="F923" s="3"/>
      <c r="G923" s="31">
        <f t="shared" si="56"/>
        <v>99.775000000000006</v>
      </c>
      <c r="H923" s="31"/>
      <c r="I923" s="23">
        <f t="shared" si="57"/>
        <v>0.76750000000000007</v>
      </c>
      <c r="J923" s="23"/>
      <c r="K923" s="7">
        <f t="shared" si="58"/>
        <v>28.990000000000009</v>
      </c>
      <c r="M923" s="20">
        <f>IF(C923="Data Error","Data Error",IF(C923&lt;=K923,0,1-IFERROR(INDEX(BAAL!$C:$D,MATCH(ROUNDUP(C923-K923,0),BAAL!$B:$B,0),MATCH(LEFT(M$2,4),BAAL!$C$2:$D$2,0)),0)))</f>
        <v>0</v>
      </c>
      <c r="N923" s="20"/>
      <c r="O923" s="26"/>
      <c r="P923" s="26"/>
      <c r="Q923" s="6">
        <f t="shared" si="59"/>
        <v>2</v>
      </c>
      <c r="R923" s="20"/>
    </row>
    <row r="924" spans="1:18" x14ac:dyDescent="0.25">
      <c r="A924" s="6">
        <v>9</v>
      </c>
      <c r="B924" s="4">
        <v>42408.375</v>
      </c>
      <c r="C924" s="2">
        <f>IF([2]Analysis!AG924="Data Error","Data Error",[2]Analysis!AI924*C$1)</f>
        <v>0.42817496529007226</v>
      </c>
      <c r="D924" s="2"/>
      <c r="E924" s="3">
        <f>IF(C924="Data Error","Data Error",INDEX('[2]BAAL Adj Cap'!$CB$65:$CY$72,MONTH($B924),$A924+1))</f>
        <v>0.98</v>
      </c>
      <c r="F924" s="3"/>
      <c r="G924" s="31">
        <f t="shared" si="56"/>
        <v>126.97182503470992</v>
      </c>
      <c r="H924" s="31"/>
      <c r="I924" s="23">
        <f t="shared" si="57"/>
        <v>0.98</v>
      </c>
      <c r="J924" s="23"/>
      <c r="K924" s="7">
        <f t="shared" si="58"/>
        <v>28.990000000000009</v>
      </c>
      <c r="M924" s="20">
        <f>IF(C924="Data Error","Data Error",IF(C924&lt;=K924,0,1-IFERROR(INDEX(BAAL!$C:$D,MATCH(ROUNDUP(C924-K924,0),BAAL!$B:$B,0),MATCH(LEFT(M$2,4),BAAL!$C$2:$D$2,0)),0)))</f>
        <v>0</v>
      </c>
      <c r="N924" s="20"/>
      <c r="O924" s="26"/>
      <c r="P924" s="26"/>
      <c r="Q924" s="6">
        <f t="shared" si="59"/>
        <v>2</v>
      </c>
      <c r="R924" s="20"/>
    </row>
    <row r="925" spans="1:18" x14ac:dyDescent="0.25">
      <c r="A925" s="6">
        <v>10</v>
      </c>
      <c r="B925" s="4">
        <v>42408.416666666664</v>
      </c>
      <c r="C925" s="2">
        <f>IF([2]Analysis!AG925="Data Error","Data Error",[2]Analysis!AI925*C$1)</f>
        <v>3.7129187157195256</v>
      </c>
      <c r="D925" s="2"/>
      <c r="E925" s="3">
        <f>IF(C925="Data Error","Data Error",INDEX('[2]BAAL Adj Cap'!$CB$65:$CY$72,MONTH($B925),$A925+1))</f>
        <v>0.97375</v>
      </c>
      <c r="F925" s="3"/>
      <c r="G925" s="31">
        <f t="shared" si="56"/>
        <v>122.87458128428048</v>
      </c>
      <c r="H925" s="31"/>
      <c r="I925" s="23">
        <f t="shared" si="57"/>
        <v>0.97375</v>
      </c>
      <c r="J925" s="23"/>
      <c r="K925" s="7">
        <f t="shared" si="58"/>
        <v>28.990000000000009</v>
      </c>
      <c r="M925" s="20">
        <f>IF(C925="Data Error","Data Error",IF(C925&lt;=K925,0,1-IFERROR(INDEX(BAAL!$C:$D,MATCH(ROUNDUP(C925-K925,0),BAAL!$B:$B,0),MATCH(LEFT(M$2,4),BAAL!$C$2:$D$2,0)),0)))</f>
        <v>0</v>
      </c>
      <c r="N925" s="20"/>
      <c r="O925" s="26"/>
      <c r="P925" s="26"/>
      <c r="Q925" s="6">
        <f t="shared" si="59"/>
        <v>2</v>
      </c>
      <c r="R925" s="20"/>
    </row>
    <row r="926" spans="1:18" x14ac:dyDescent="0.25">
      <c r="A926" s="6">
        <v>11</v>
      </c>
      <c r="B926" s="4">
        <v>42408.458333333336</v>
      </c>
      <c r="C926" s="2">
        <f>IF([2]Analysis!AG926="Data Error","Data Error",[2]Analysis!AI926*C$1)</f>
        <v>11.049904593396061</v>
      </c>
      <c r="D926" s="2"/>
      <c r="E926" s="3">
        <f>IF(C926="Data Error","Data Error",INDEX('[2]BAAL Adj Cap'!$CB$65:$CY$72,MONTH($B926),$A926+1))</f>
        <v>0.97</v>
      </c>
      <c r="F926" s="3"/>
      <c r="G926" s="31">
        <f t="shared" si="56"/>
        <v>115.05009540660393</v>
      </c>
      <c r="H926" s="31"/>
      <c r="I926" s="23">
        <f t="shared" si="57"/>
        <v>0.97</v>
      </c>
      <c r="J926" s="23"/>
      <c r="K926" s="7">
        <f t="shared" si="58"/>
        <v>28.990000000000009</v>
      </c>
      <c r="M926" s="20">
        <f>IF(C926="Data Error","Data Error",IF(C926&lt;=K926,0,1-IFERROR(INDEX(BAAL!$C:$D,MATCH(ROUNDUP(C926-K926,0),BAAL!$B:$B,0),MATCH(LEFT(M$2,4),BAAL!$C$2:$D$2,0)),0)))</f>
        <v>0</v>
      </c>
      <c r="N926" s="20"/>
      <c r="O926" s="26"/>
      <c r="P926" s="26"/>
      <c r="Q926" s="6">
        <f t="shared" si="59"/>
        <v>2</v>
      </c>
      <c r="R926" s="20"/>
    </row>
    <row r="927" spans="1:18" x14ac:dyDescent="0.25">
      <c r="A927" s="6">
        <v>12</v>
      </c>
      <c r="B927" s="4">
        <v>42408.5</v>
      </c>
      <c r="C927" s="2">
        <f>IF([2]Analysis!AG927="Data Error","Data Error",[2]Analysis!AI927*C$1)</f>
        <v>6.8606689937493739</v>
      </c>
      <c r="D927" s="2"/>
      <c r="E927" s="3">
        <f>IF(C927="Data Error","Data Error",INDEX('[2]BAAL Adj Cap'!$CB$65:$CY$72,MONTH($B927),$A927+1))</f>
        <v>0.95124999999999993</v>
      </c>
      <c r="F927" s="3"/>
      <c r="G927" s="31">
        <f t="shared" si="56"/>
        <v>116.80183100625062</v>
      </c>
      <c r="H927" s="31"/>
      <c r="I927" s="23">
        <f t="shared" si="57"/>
        <v>0.95124999999999993</v>
      </c>
      <c r="J927" s="23"/>
      <c r="K927" s="7">
        <f t="shared" si="58"/>
        <v>28.990000000000009</v>
      </c>
      <c r="M927" s="20">
        <f>IF(C927="Data Error","Data Error",IF(C927&lt;=K927,0,1-IFERROR(INDEX(BAAL!$C:$D,MATCH(ROUNDUP(C927-K927,0),BAAL!$B:$B,0),MATCH(LEFT(M$2,4),BAAL!$C$2:$D$2,0)),0)))</f>
        <v>0</v>
      </c>
      <c r="N927" s="20"/>
      <c r="O927" s="26"/>
      <c r="P927" s="26"/>
      <c r="Q927" s="6">
        <f t="shared" si="59"/>
        <v>2</v>
      </c>
      <c r="R927" s="20"/>
    </row>
    <row r="928" spans="1:18" x14ac:dyDescent="0.25">
      <c r="A928" s="6">
        <v>13</v>
      </c>
      <c r="B928" s="4">
        <v>42408.541666666664</v>
      </c>
      <c r="C928" s="2">
        <f>IF([2]Analysis!AG928="Data Error","Data Error",[2]Analysis!AI928*C$1)</f>
        <v>2.763729985736751</v>
      </c>
      <c r="D928" s="2"/>
      <c r="E928" s="3">
        <f>IF(C928="Data Error","Data Error",INDEX('[2]BAAL Adj Cap'!$CB$65:$CY$72,MONTH($B928),$A928+1))</f>
        <v>0.97</v>
      </c>
      <c r="F928" s="3"/>
      <c r="G928" s="31">
        <f t="shared" si="56"/>
        <v>123.33627001426325</v>
      </c>
      <c r="H928" s="31"/>
      <c r="I928" s="23">
        <f t="shared" si="57"/>
        <v>0.97</v>
      </c>
      <c r="J928" s="23"/>
      <c r="K928" s="7">
        <f t="shared" si="58"/>
        <v>28.990000000000009</v>
      </c>
      <c r="M928" s="20">
        <f>IF(C928="Data Error","Data Error",IF(C928&lt;=K928,0,1-IFERROR(INDEX(BAAL!$C:$D,MATCH(ROUNDUP(C928-K928,0),BAAL!$B:$B,0),MATCH(LEFT(M$2,4),BAAL!$C$2:$D$2,0)),0)))</f>
        <v>0</v>
      </c>
      <c r="N928" s="20"/>
      <c r="O928" s="26"/>
      <c r="P928" s="26"/>
      <c r="Q928" s="6">
        <f t="shared" si="59"/>
        <v>2</v>
      </c>
      <c r="R928" s="20"/>
    </row>
    <row r="929" spans="1:18" x14ac:dyDescent="0.25">
      <c r="A929" s="6">
        <v>14</v>
      </c>
      <c r="B929" s="4">
        <v>42408.583333333336</v>
      </c>
      <c r="C929" s="2">
        <f>IF([2]Analysis!AG929="Data Error","Data Error",[2]Analysis!AI929*C$1)</f>
        <v>0.19258964506935358</v>
      </c>
      <c r="D929" s="2"/>
      <c r="E929" s="3">
        <f>IF(C929="Data Error","Data Error",INDEX('[2]BAAL Adj Cap'!$CB$65:$CY$72,MONTH($B929),$A929+1))</f>
        <v>0.97</v>
      </c>
      <c r="F929" s="3"/>
      <c r="G929" s="31">
        <f t="shared" si="56"/>
        <v>125.90741035493065</v>
      </c>
      <c r="H929" s="31"/>
      <c r="I929" s="23">
        <f t="shared" si="57"/>
        <v>0.97</v>
      </c>
      <c r="J929" s="23"/>
      <c r="K929" s="7">
        <f t="shared" si="58"/>
        <v>28.990000000000009</v>
      </c>
      <c r="M929" s="20">
        <f>IF(C929="Data Error","Data Error",IF(C929&lt;=K929,0,1-IFERROR(INDEX(BAAL!$C:$D,MATCH(ROUNDUP(C929-K929,0),BAAL!$B:$B,0),MATCH(LEFT(M$2,4),BAAL!$C$2:$D$2,0)),0)))</f>
        <v>0</v>
      </c>
      <c r="N929" s="20"/>
      <c r="O929" s="26"/>
      <c r="P929" s="26"/>
      <c r="Q929" s="6">
        <f t="shared" si="59"/>
        <v>2</v>
      </c>
      <c r="R929" s="20"/>
    </row>
    <row r="930" spans="1:18" x14ac:dyDescent="0.25">
      <c r="A930" s="6">
        <v>15</v>
      </c>
      <c r="B930" s="4">
        <v>42408.625</v>
      </c>
      <c r="C930" s="2">
        <f>IF([2]Analysis!AG930="Data Error","Data Error",[2]Analysis!AI930*C$1)</f>
        <v>10.422704952346605</v>
      </c>
      <c r="D930" s="2"/>
      <c r="E930" s="3">
        <f>IF(C930="Data Error","Data Error",INDEX('[2]BAAL Adj Cap'!$CB$65:$CY$72,MONTH($B930),$A930+1))</f>
        <v>0.94500000000000006</v>
      </c>
      <c r="F930" s="3"/>
      <c r="G930" s="31">
        <f t="shared" si="56"/>
        <v>112.4272950476534</v>
      </c>
      <c r="H930" s="31"/>
      <c r="I930" s="23">
        <f t="shared" si="57"/>
        <v>0.94500000000000006</v>
      </c>
      <c r="J930" s="23"/>
      <c r="K930" s="7">
        <f t="shared" si="58"/>
        <v>28.990000000000009</v>
      </c>
      <c r="M930" s="20">
        <f>IF(C930="Data Error","Data Error",IF(C930&lt;=K930,0,1-IFERROR(INDEX(BAAL!$C:$D,MATCH(ROUNDUP(C930-K930,0),BAAL!$B:$B,0),MATCH(LEFT(M$2,4),BAAL!$C$2:$D$2,0)),0)))</f>
        <v>0</v>
      </c>
      <c r="N930" s="20"/>
      <c r="O930" s="26"/>
      <c r="P930" s="26"/>
      <c r="Q930" s="6">
        <f t="shared" si="59"/>
        <v>2</v>
      </c>
      <c r="R930" s="20"/>
    </row>
    <row r="931" spans="1:18" x14ac:dyDescent="0.25">
      <c r="A931" s="6">
        <v>16</v>
      </c>
      <c r="B931" s="4">
        <v>42408.666666666664</v>
      </c>
      <c r="C931" s="2">
        <f>IF([2]Analysis!AG931="Data Error","Data Error",[2]Analysis!AI931*C$1)</f>
        <v>35.233278979683973</v>
      </c>
      <c r="D931" s="2"/>
      <c r="E931" s="3">
        <f>IF(C931="Data Error","Data Error",INDEX('[2]BAAL Adj Cap'!$CB$65:$CY$72,MONTH($B931),$A931+1))</f>
        <v>0.67375000000000007</v>
      </c>
      <c r="F931" s="3"/>
      <c r="G931" s="31">
        <f t="shared" si="56"/>
        <v>52.354221020316032</v>
      </c>
      <c r="H931" s="31"/>
      <c r="I931" s="23">
        <f t="shared" si="57"/>
        <v>0.67375000000000007</v>
      </c>
      <c r="J931" s="23"/>
      <c r="K931" s="7">
        <f t="shared" si="58"/>
        <v>28.990000000000009</v>
      </c>
      <c r="M931" s="20">
        <f>IF(C931="Data Error","Data Error",IF(C931&lt;=K931,0,1-IFERROR(INDEX(BAAL!$C:$D,MATCH(ROUNDUP(C931-K931,0),BAAL!$B:$B,0),MATCH(LEFT(M$2,4),BAAL!$C$2:$D$2,0)),0)))</f>
        <v>1.0000000000000009E-3</v>
      </c>
      <c r="N931" s="20"/>
      <c r="O931" s="26"/>
      <c r="P931" s="26"/>
      <c r="Q931" s="6">
        <f t="shared" si="59"/>
        <v>2</v>
      </c>
      <c r="R931" s="20"/>
    </row>
    <row r="932" spans="1:18" x14ac:dyDescent="0.25">
      <c r="A932" s="6">
        <v>17</v>
      </c>
      <c r="B932" s="4">
        <v>42408.708333333336</v>
      </c>
      <c r="C932" s="2">
        <f>IF([2]Analysis!AG932="Data Error","Data Error",[2]Analysis!AI932*C$1)</f>
        <v>20.951112424437031</v>
      </c>
      <c r="D932" s="2"/>
      <c r="E932" s="3">
        <f>IF(C932="Data Error","Data Error",INDEX('[2]BAAL Adj Cap'!$CB$65:$CY$72,MONTH($B932),$A932+1))</f>
        <v>0.21375</v>
      </c>
      <c r="F932" s="3"/>
      <c r="G932" s="31">
        <f t="shared" si="56"/>
        <v>6.8363875755629664</v>
      </c>
      <c r="H932" s="31"/>
      <c r="I932" s="23">
        <f t="shared" si="57"/>
        <v>0.21375</v>
      </c>
      <c r="J932" s="23"/>
      <c r="K932" s="7">
        <f t="shared" si="58"/>
        <v>27.787499999999998</v>
      </c>
      <c r="M932" s="20">
        <f>IF(C932="Data Error","Data Error",IF(C932&lt;=K932,0,1-IFERROR(INDEX(BAAL!$C:$D,MATCH(ROUNDUP(C932-K932,0),BAAL!$B:$B,0),MATCH(LEFT(M$2,4),BAAL!$C$2:$D$2,0)),0)))</f>
        <v>0</v>
      </c>
      <c r="N932" s="20"/>
      <c r="O932" s="26"/>
      <c r="P932" s="26"/>
      <c r="Q932" s="6">
        <f t="shared" si="59"/>
        <v>2</v>
      </c>
      <c r="R932" s="20"/>
    </row>
    <row r="933" spans="1:18" x14ac:dyDescent="0.25">
      <c r="A933" s="6">
        <v>18</v>
      </c>
      <c r="B933" s="4">
        <v>42408.75</v>
      </c>
      <c r="C933" s="2">
        <f>IF([2]Analysis!AG933="Data Error","Data Error",[2]Analysis!AI933*C$1)</f>
        <v>1.4624999999999999</v>
      </c>
      <c r="D933" s="2"/>
      <c r="E933" s="3">
        <f>IF(C933="Data Error","Data Error",INDEX('[2]BAAL Adj Cap'!$CB$65:$CY$72,MONTH($B933),$A933+1))</f>
        <v>1.125E-2</v>
      </c>
      <c r="F933" s="3"/>
      <c r="G933" s="31">
        <f t="shared" si="56"/>
        <v>0</v>
      </c>
      <c r="H933" s="31"/>
      <c r="I933" s="23">
        <f t="shared" si="57"/>
        <v>1.125E-2</v>
      </c>
      <c r="J933" s="23"/>
      <c r="K933" s="7">
        <f t="shared" si="58"/>
        <v>1.4624999999999999</v>
      </c>
      <c r="M933" s="20">
        <f>IF(C933="Data Error","Data Error",IF(C933&lt;=K933,0,1-IFERROR(INDEX(BAAL!$C:$D,MATCH(ROUNDUP(C933-K933,0),BAAL!$B:$B,0),MATCH(LEFT(M$2,4),BAAL!$C$2:$D$2,0)),0)))</f>
        <v>0</v>
      </c>
      <c r="N933" s="20"/>
      <c r="O933" s="26"/>
      <c r="P933" s="26"/>
      <c r="Q933" s="6">
        <f t="shared" si="59"/>
        <v>2</v>
      </c>
      <c r="R933" s="20"/>
    </row>
    <row r="934" spans="1:18" x14ac:dyDescent="0.25">
      <c r="A934" s="6">
        <v>19</v>
      </c>
      <c r="B934" s="4">
        <v>42408.791666666664</v>
      </c>
      <c r="C934" s="2">
        <f>IF([2]Analysis!AG934="Data Error","Data Error",[2]Analysis!AI934*C$1)</f>
        <v>0</v>
      </c>
      <c r="D934" s="2"/>
      <c r="E934" s="3">
        <f>IF(C934="Data Error","Data Error",INDEX('[2]BAAL Adj Cap'!$CB$65:$CY$72,MONTH($B934),$A934+1))</f>
        <v>0</v>
      </c>
      <c r="F934" s="3"/>
      <c r="G934" s="31">
        <f t="shared" si="56"/>
        <v>0</v>
      </c>
      <c r="H934" s="31"/>
      <c r="I934" s="23">
        <f t="shared" si="57"/>
        <v>0</v>
      </c>
      <c r="J934" s="23"/>
      <c r="K934" s="7">
        <f t="shared" si="58"/>
        <v>0</v>
      </c>
      <c r="M934" s="20">
        <f>IF(C934="Data Error","Data Error",IF(C934&lt;=K934,0,1-IFERROR(INDEX(BAAL!$C:$D,MATCH(ROUNDUP(C934-K934,0),BAAL!$B:$B,0),MATCH(LEFT(M$2,4),BAAL!$C$2:$D$2,0)),0)))</f>
        <v>0</v>
      </c>
      <c r="N934" s="20"/>
      <c r="O934" s="26"/>
      <c r="P934" s="26"/>
      <c r="Q934" s="6">
        <f t="shared" si="59"/>
        <v>2</v>
      </c>
      <c r="R934" s="20"/>
    </row>
    <row r="935" spans="1:18" x14ac:dyDescent="0.25">
      <c r="A935" s="6">
        <v>20</v>
      </c>
      <c r="B935" s="4">
        <v>42408.833333333336</v>
      </c>
      <c r="C935" s="2">
        <f>IF([2]Analysis!AG935="Data Error","Data Error",[2]Analysis!AI935*C$1)</f>
        <v>0</v>
      </c>
      <c r="D935" s="2"/>
      <c r="E935" s="3">
        <f>IF(C935="Data Error","Data Error",INDEX('[2]BAAL Adj Cap'!$CB$65:$CY$72,MONTH($B935),$A935+1))</f>
        <v>0</v>
      </c>
      <c r="F935" s="3"/>
      <c r="G935" s="31">
        <f t="shared" si="56"/>
        <v>0</v>
      </c>
      <c r="H935" s="31"/>
      <c r="I935" s="23">
        <f t="shared" si="57"/>
        <v>0</v>
      </c>
      <c r="J935" s="23"/>
      <c r="K935" s="7">
        <f t="shared" si="58"/>
        <v>0</v>
      </c>
      <c r="M935" s="20">
        <f>IF(C935="Data Error","Data Error",IF(C935&lt;=K935,0,1-IFERROR(INDEX(BAAL!$C:$D,MATCH(ROUNDUP(C935-K935,0),BAAL!$B:$B,0),MATCH(LEFT(M$2,4),BAAL!$C$2:$D$2,0)),0)))</f>
        <v>0</v>
      </c>
      <c r="N935" s="20"/>
      <c r="O935" s="26"/>
      <c r="P935" s="26"/>
      <c r="Q935" s="6">
        <f t="shared" si="59"/>
        <v>2</v>
      </c>
      <c r="R935" s="20"/>
    </row>
    <row r="936" spans="1:18" x14ac:dyDescent="0.25">
      <c r="A936" s="6">
        <v>21</v>
      </c>
      <c r="B936" s="4">
        <v>42408.875</v>
      </c>
      <c r="C936" s="2">
        <f>IF([2]Analysis!AG936="Data Error","Data Error",[2]Analysis!AI936*C$1)</f>
        <v>0</v>
      </c>
      <c r="D936" s="2"/>
      <c r="E936" s="3">
        <f>IF(C936="Data Error","Data Error",INDEX('[2]BAAL Adj Cap'!$CB$65:$CY$72,MONTH($B936),$A936+1))</f>
        <v>0</v>
      </c>
      <c r="F936" s="3"/>
      <c r="G936" s="31">
        <f t="shared" si="56"/>
        <v>0</v>
      </c>
      <c r="H936" s="31"/>
      <c r="I936" s="23">
        <f t="shared" si="57"/>
        <v>0</v>
      </c>
      <c r="J936" s="23"/>
      <c r="K936" s="7">
        <f t="shared" si="58"/>
        <v>0</v>
      </c>
      <c r="M936" s="20">
        <f>IF(C936="Data Error","Data Error",IF(C936&lt;=K936,0,1-IFERROR(INDEX(BAAL!$C:$D,MATCH(ROUNDUP(C936-K936,0),BAAL!$B:$B,0),MATCH(LEFT(M$2,4),BAAL!$C$2:$D$2,0)),0)))</f>
        <v>0</v>
      </c>
      <c r="N936" s="20"/>
      <c r="O936" s="26"/>
      <c r="P936" s="26"/>
      <c r="Q936" s="6">
        <f t="shared" si="59"/>
        <v>2</v>
      </c>
      <c r="R936" s="20"/>
    </row>
    <row r="937" spans="1:18" x14ac:dyDescent="0.25">
      <c r="A937" s="6">
        <v>22</v>
      </c>
      <c r="B937" s="4">
        <v>42408.916666666664</v>
      </c>
      <c r="C937" s="2">
        <f>IF([2]Analysis!AG937="Data Error","Data Error",[2]Analysis!AI937*C$1)</f>
        <v>0</v>
      </c>
      <c r="D937" s="2"/>
      <c r="E937" s="3">
        <f>IF(C937="Data Error","Data Error",INDEX('[2]BAAL Adj Cap'!$CB$65:$CY$72,MONTH($B937),$A937+1))</f>
        <v>0</v>
      </c>
      <c r="F937" s="3"/>
      <c r="G937" s="31">
        <f t="shared" si="56"/>
        <v>0</v>
      </c>
      <c r="H937" s="31"/>
      <c r="I937" s="23">
        <f t="shared" si="57"/>
        <v>0</v>
      </c>
      <c r="J937" s="23"/>
      <c r="K937" s="7">
        <f t="shared" si="58"/>
        <v>0</v>
      </c>
      <c r="M937" s="20">
        <f>IF(C937="Data Error","Data Error",IF(C937&lt;=K937,0,1-IFERROR(INDEX(BAAL!$C:$D,MATCH(ROUNDUP(C937-K937,0),BAAL!$B:$B,0),MATCH(LEFT(M$2,4),BAAL!$C$2:$D$2,0)),0)))</f>
        <v>0</v>
      </c>
      <c r="N937" s="20"/>
      <c r="O937" s="26"/>
      <c r="P937" s="26"/>
      <c r="Q937" s="6">
        <f t="shared" si="59"/>
        <v>2</v>
      </c>
      <c r="R937" s="20"/>
    </row>
    <row r="938" spans="1:18" x14ac:dyDescent="0.25">
      <c r="A938" s="6">
        <v>23</v>
      </c>
      <c r="B938" s="4">
        <v>42408.958333333336</v>
      </c>
      <c r="C938" s="2">
        <f>IF([2]Analysis!AG938="Data Error","Data Error",[2]Analysis!AI938*C$1)</f>
        <v>0</v>
      </c>
      <c r="D938" s="2"/>
      <c r="E938" s="3">
        <f>IF(C938="Data Error","Data Error",INDEX('[2]BAAL Adj Cap'!$CB$65:$CY$72,MONTH($B938),$A938+1))</f>
        <v>0</v>
      </c>
      <c r="F938" s="3"/>
      <c r="G938" s="31">
        <f t="shared" si="56"/>
        <v>0</v>
      </c>
      <c r="H938" s="31"/>
      <c r="I938" s="23">
        <f t="shared" si="57"/>
        <v>0</v>
      </c>
      <c r="J938" s="23"/>
      <c r="K938" s="7">
        <f t="shared" si="58"/>
        <v>0</v>
      </c>
      <c r="M938" s="20">
        <f>IF(C938="Data Error","Data Error",IF(C938&lt;=K938,0,1-IFERROR(INDEX(BAAL!$C:$D,MATCH(ROUNDUP(C938-K938,0),BAAL!$B:$B,0),MATCH(LEFT(M$2,4),BAAL!$C$2:$D$2,0)),0)))</f>
        <v>0</v>
      </c>
      <c r="N938" s="20"/>
      <c r="O938" s="26"/>
      <c r="P938" s="26"/>
      <c r="Q938" s="6">
        <f t="shared" si="59"/>
        <v>2</v>
      </c>
      <c r="R938" s="20"/>
    </row>
    <row r="939" spans="1:18" x14ac:dyDescent="0.25">
      <c r="A939" s="6">
        <v>0</v>
      </c>
      <c r="B939" s="1">
        <v>42409</v>
      </c>
      <c r="C939" s="2">
        <f>IF([2]Analysis!AG939="Data Error","Data Error",[2]Analysis!AI939*C$1)</f>
        <v>0</v>
      </c>
      <c r="D939" s="2"/>
      <c r="E939" s="3">
        <f>IF(C939="Data Error","Data Error",INDEX('[2]BAAL Adj Cap'!$CB$65:$CY$72,MONTH($B939),$A939+1))</f>
        <v>0</v>
      </c>
      <c r="F939" s="3"/>
      <c r="G939" s="31">
        <f t="shared" si="56"/>
        <v>0</v>
      </c>
      <c r="H939" s="31"/>
      <c r="I939" s="23">
        <f t="shared" si="57"/>
        <v>0</v>
      </c>
      <c r="J939" s="23"/>
      <c r="K939" s="7">
        <f t="shared" si="58"/>
        <v>0</v>
      </c>
      <c r="M939" s="20">
        <f>IF(C939="Data Error","Data Error",IF(C939&lt;=K939,0,1-IFERROR(INDEX(BAAL!$C:$D,MATCH(ROUNDUP(C939-K939,0),BAAL!$B:$B,0),MATCH(LEFT(M$2,4),BAAL!$C$2:$D$2,0)),0)))</f>
        <v>0</v>
      </c>
      <c r="N939" s="20"/>
      <c r="O939" s="26"/>
      <c r="P939" s="26"/>
      <c r="Q939" s="6">
        <f t="shared" si="59"/>
        <v>2</v>
      </c>
      <c r="R939" s="20"/>
    </row>
    <row r="940" spans="1:18" x14ac:dyDescent="0.25">
      <c r="A940" s="6">
        <v>1</v>
      </c>
      <c r="B940" s="4">
        <v>42409.041666666664</v>
      </c>
      <c r="C940" s="2">
        <f>IF([2]Analysis!AG940="Data Error","Data Error",[2]Analysis!AI940*C$1)</f>
        <v>0</v>
      </c>
      <c r="D940" s="2"/>
      <c r="E940" s="3">
        <f>IF(C940="Data Error","Data Error",INDEX('[2]BAAL Adj Cap'!$CB$65:$CY$72,MONTH($B940),$A940+1))</f>
        <v>0</v>
      </c>
      <c r="F940" s="3"/>
      <c r="G940" s="31">
        <f t="shared" si="56"/>
        <v>0</v>
      </c>
      <c r="H940" s="31"/>
      <c r="I940" s="23">
        <f t="shared" si="57"/>
        <v>0</v>
      </c>
      <c r="J940" s="23"/>
      <c r="K940" s="7">
        <f t="shared" si="58"/>
        <v>0</v>
      </c>
      <c r="M940" s="20">
        <f>IF(C940="Data Error","Data Error",IF(C940&lt;=K940,0,1-IFERROR(INDEX(BAAL!$C:$D,MATCH(ROUNDUP(C940-K940,0),BAAL!$B:$B,0),MATCH(LEFT(M$2,4),BAAL!$C$2:$D$2,0)),0)))</f>
        <v>0</v>
      </c>
      <c r="N940" s="20"/>
      <c r="O940" s="26"/>
      <c r="P940" s="26"/>
      <c r="Q940" s="6">
        <f t="shared" si="59"/>
        <v>2</v>
      </c>
      <c r="R940" s="20"/>
    </row>
    <row r="941" spans="1:18" x14ac:dyDescent="0.25">
      <c r="A941" s="6">
        <v>2</v>
      </c>
      <c r="B941" s="4">
        <v>42409.083333333336</v>
      </c>
      <c r="C941" s="2">
        <f>IF([2]Analysis!AG941="Data Error","Data Error",[2]Analysis!AI941*C$1)</f>
        <v>0</v>
      </c>
      <c r="D941" s="2"/>
      <c r="E941" s="3">
        <f>IF(C941="Data Error","Data Error",INDEX('[2]BAAL Adj Cap'!$CB$65:$CY$72,MONTH($B941),$A941+1))</f>
        <v>0</v>
      </c>
      <c r="F941" s="3"/>
      <c r="G941" s="31">
        <f t="shared" si="56"/>
        <v>0</v>
      </c>
      <c r="H941" s="31"/>
      <c r="I941" s="23">
        <f t="shared" si="57"/>
        <v>0</v>
      </c>
      <c r="J941" s="23"/>
      <c r="K941" s="7">
        <f t="shared" si="58"/>
        <v>0</v>
      </c>
      <c r="M941" s="20">
        <f>IF(C941="Data Error","Data Error",IF(C941&lt;=K941,0,1-IFERROR(INDEX(BAAL!$C:$D,MATCH(ROUNDUP(C941-K941,0),BAAL!$B:$B,0),MATCH(LEFT(M$2,4),BAAL!$C$2:$D$2,0)),0)))</f>
        <v>0</v>
      </c>
      <c r="N941" s="20"/>
      <c r="O941" s="26"/>
      <c r="P941" s="26"/>
      <c r="Q941" s="6">
        <f t="shared" si="59"/>
        <v>2</v>
      </c>
      <c r="R941" s="20"/>
    </row>
    <row r="942" spans="1:18" x14ac:dyDescent="0.25">
      <c r="A942" s="6">
        <v>3</v>
      </c>
      <c r="B942" s="4">
        <v>42409.125</v>
      </c>
      <c r="C942" s="2">
        <f>IF([2]Analysis!AG942="Data Error","Data Error",[2]Analysis!AI942*C$1)</f>
        <v>0</v>
      </c>
      <c r="D942" s="2"/>
      <c r="E942" s="3">
        <f>IF(C942="Data Error","Data Error",INDEX('[2]BAAL Adj Cap'!$CB$65:$CY$72,MONTH($B942),$A942+1))</f>
        <v>0</v>
      </c>
      <c r="F942" s="3"/>
      <c r="G942" s="31">
        <f t="shared" si="56"/>
        <v>0</v>
      </c>
      <c r="H942" s="31"/>
      <c r="I942" s="23">
        <f t="shared" si="57"/>
        <v>0</v>
      </c>
      <c r="J942" s="23"/>
      <c r="K942" s="7">
        <f t="shared" si="58"/>
        <v>0</v>
      </c>
      <c r="M942" s="20">
        <f>IF(C942="Data Error","Data Error",IF(C942&lt;=K942,0,1-IFERROR(INDEX(BAAL!$C:$D,MATCH(ROUNDUP(C942-K942,0),BAAL!$B:$B,0),MATCH(LEFT(M$2,4),BAAL!$C$2:$D$2,0)),0)))</f>
        <v>0</v>
      </c>
      <c r="N942" s="20"/>
      <c r="O942" s="26"/>
      <c r="P942" s="26"/>
      <c r="Q942" s="6">
        <f t="shared" si="59"/>
        <v>2</v>
      </c>
      <c r="R942" s="20"/>
    </row>
    <row r="943" spans="1:18" x14ac:dyDescent="0.25">
      <c r="A943" s="6">
        <v>4</v>
      </c>
      <c r="B943" s="4">
        <v>42409.166666666664</v>
      </c>
      <c r="C943" s="2">
        <f>IF([2]Analysis!AG943="Data Error","Data Error",[2]Analysis!AI943*C$1)</f>
        <v>0</v>
      </c>
      <c r="D943" s="2"/>
      <c r="E943" s="3">
        <f>IF(C943="Data Error","Data Error",INDEX('[2]BAAL Adj Cap'!$CB$65:$CY$72,MONTH($B943),$A943+1))</f>
        <v>0</v>
      </c>
      <c r="F943" s="3"/>
      <c r="G943" s="31">
        <f t="shared" si="56"/>
        <v>0</v>
      </c>
      <c r="H943" s="31"/>
      <c r="I943" s="23">
        <f t="shared" si="57"/>
        <v>0</v>
      </c>
      <c r="J943" s="23"/>
      <c r="K943" s="7">
        <f t="shared" si="58"/>
        <v>0</v>
      </c>
      <c r="M943" s="20">
        <f>IF(C943="Data Error","Data Error",IF(C943&lt;=K943,0,1-IFERROR(INDEX(BAAL!$C:$D,MATCH(ROUNDUP(C943-K943,0),BAAL!$B:$B,0),MATCH(LEFT(M$2,4),BAAL!$C$2:$D$2,0)),0)))</f>
        <v>0</v>
      </c>
      <c r="N943" s="20"/>
      <c r="O943" s="26"/>
      <c r="P943" s="26"/>
      <c r="Q943" s="6">
        <f t="shared" si="59"/>
        <v>2</v>
      </c>
      <c r="R943" s="20"/>
    </row>
    <row r="944" spans="1:18" x14ac:dyDescent="0.25">
      <c r="A944" s="6">
        <v>5</v>
      </c>
      <c r="B944" s="4">
        <v>42409.208333333336</v>
      </c>
      <c r="C944" s="2">
        <f>IF([2]Analysis!AG944="Data Error","Data Error",[2]Analysis!AI944*C$1)</f>
        <v>0</v>
      </c>
      <c r="D944" s="2"/>
      <c r="E944" s="3">
        <f>IF(C944="Data Error","Data Error",INDEX('[2]BAAL Adj Cap'!$CB$65:$CY$72,MONTH($B944),$A944+1))</f>
        <v>1.125E-2</v>
      </c>
      <c r="F944" s="3"/>
      <c r="G944" s="31">
        <f t="shared" si="56"/>
        <v>1.4624999999999999</v>
      </c>
      <c r="H944" s="31"/>
      <c r="I944" s="23">
        <f t="shared" si="57"/>
        <v>1.125E-2</v>
      </c>
      <c r="J944" s="23"/>
      <c r="K944" s="7">
        <f t="shared" si="58"/>
        <v>1.4624999999999999</v>
      </c>
      <c r="M944" s="20">
        <f>IF(C944="Data Error","Data Error",IF(C944&lt;=K944,0,1-IFERROR(INDEX(BAAL!$C:$D,MATCH(ROUNDUP(C944-K944,0),BAAL!$B:$B,0),MATCH(LEFT(M$2,4),BAAL!$C$2:$D$2,0)),0)))</f>
        <v>0</v>
      </c>
      <c r="N944" s="20"/>
      <c r="O944" s="26"/>
      <c r="P944" s="26"/>
      <c r="Q944" s="6">
        <f t="shared" si="59"/>
        <v>2</v>
      </c>
      <c r="R944" s="20"/>
    </row>
    <row r="945" spans="1:18" x14ac:dyDescent="0.25">
      <c r="A945" s="6">
        <v>6</v>
      </c>
      <c r="B945" s="4">
        <v>42409.25</v>
      </c>
      <c r="C945" s="2">
        <f>IF([2]Analysis!AG945="Data Error","Data Error",[2]Analysis!AI945*C$1)</f>
        <v>0.77808982543296845</v>
      </c>
      <c r="D945" s="2"/>
      <c r="E945" s="3">
        <f>IF(C945="Data Error","Data Error",INDEX('[2]BAAL Adj Cap'!$CB$65:$CY$72,MONTH($B945),$A945+1))</f>
        <v>7.4999999999999997E-2</v>
      </c>
      <c r="F945" s="3"/>
      <c r="G945" s="31">
        <f t="shared" si="56"/>
        <v>8.9719101745670322</v>
      </c>
      <c r="H945" s="31"/>
      <c r="I945" s="23">
        <f t="shared" si="57"/>
        <v>7.4999999999999997E-2</v>
      </c>
      <c r="J945" s="23"/>
      <c r="K945" s="7">
        <f t="shared" si="58"/>
        <v>9.75</v>
      </c>
      <c r="M945" s="20">
        <f>IF(C945="Data Error","Data Error",IF(C945&lt;=K945,0,1-IFERROR(INDEX(BAAL!$C:$D,MATCH(ROUNDUP(C945-K945,0),BAAL!$B:$B,0),MATCH(LEFT(M$2,4),BAAL!$C$2:$D$2,0)),0)))</f>
        <v>0</v>
      </c>
      <c r="N945" s="20"/>
      <c r="O945" s="26"/>
      <c r="P945" s="26"/>
      <c r="Q945" s="6">
        <f t="shared" si="59"/>
        <v>2</v>
      </c>
      <c r="R945" s="20"/>
    </row>
    <row r="946" spans="1:18" x14ac:dyDescent="0.25">
      <c r="A946" s="6">
        <v>7</v>
      </c>
      <c r="B946" s="4">
        <v>42409.291666666664</v>
      </c>
      <c r="C946" s="2">
        <f>IF([2]Analysis!AG946="Data Error","Data Error",[2]Analysis!AI946*C$1)</f>
        <v>0</v>
      </c>
      <c r="D946" s="2"/>
      <c r="E946" s="3">
        <f>IF(C946="Data Error","Data Error",INDEX('[2]BAAL Adj Cap'!$CB$65:$CY$72,MONTH($B946),$A946+1))</f>
        <v>0.33374999999999999</v>
      </c>
      <c r="F946" s="3"/>
      <c r="G946" s="31">
        <f t="shared" si="56"/>
        <v>43.387499999999996</v>
      </c>
      <c r="H946" s="31"/>
      <c r="I946" s="23">
        <f t="shared" si="57"/>
        <v>0.33374999999999999</v>
      </c>
      <c r="J946" s="23"/>
      <c r="K946" s="7">
        <f t="shared" si="58"/>
        <v>28.990000000000009</v>
      </c>
      <c r="M946" s="20">
        <f>IF(C946="Data Error","Data Error",IF(C946&lt;=K946,0,1-IFERROR(INDEX(BAAL!$C:$D,MATCH(ROUNDUP(C946-K946,0),BAAL!$B:$B,0),MATCH(LEFT(M$2,4),BAAL!$C$2:$D$2,0)),0)))</f>
        <v>0</v>
      </c>
      <c r="N946" s="20"/>
      <c r="O946" s="26"/>
      <c r="P946" s="26"/>
      <c r="Q946" s="6">
        <f t="shared" si="59"/>
        <v>2</v>
      </c>
      <c r="R946" s="20"/>
    </row>
    <row r="947" spans="1:18" x14ac:dyDescent="0.25">
      <c r="A947" s="6">
        <v>8</v>
      </c>
      <c r="B947" s="4">
        <v>42409.333333333336</v>
      </c>
      <c r="C947" s="2">
        <f>IF([2]Analysis!AG947="Data Error","Data Error",[2]Analysis!AI947*C$1)</f>
        <v>0</v>
      </c>
      <c r="D947" s="2"/>
      <c r="E947" s="3">
        <f>IF(C947="Data Error","Data Error",INDEX('[2]BAAL Adj Cap'!$CB$65:$CY$72,MONTH($B947),$A947+1))</f>
        <v>0.76750000000000007</v>
      </c>
      <c r="F947" s="3"/>
      <c r="G947" s="31">
        <f t="shared" si="56"/>
        <v>99.775000000000006</v>
      </c>
      <c r="H947" s="31"/>
      <c r="I947" s="23">
        <f t="shared" si="57"/>
        <v>0.76750000000000007</v>
      </c>
      <c r="J947" s="23"/>
      <c r="K947" s="7">
        <f t="shared" si="58"/>
        <v>28.990000000000009</v>
      </c>
      <c r="M947" s="20">
        <f>IF(C947="Data Error","Data Error",IF(C947&lt;=K947,0,1-IFERROR(INDEX(BAAL!$C:$D,MATCH(ROUNDUP(C947-K947,0),BAAL!$B:$B,0),MATCH(LEFT(M$2,4),BAAL!$C$2:$D$2,0)),0)))</f>
        <v>0</v>
      </c>
      <c r="N947" s="20"/>
      <c r="O947" s="26"/>
      <c r="P947" s="26"/>
      <c r="Q947" s="6">
        <f t="shared" si="59"/>
        <v>2</v>
      </c>
      <c r="R947" s="20"/>
    </row>
    <row r="948" spans="1:18" x14ac:dyDescent="0.25">
      <c r="A948" s="6">
        <v>9</v>
      </c>
      <c r="B948" s="4">
        <v>42409.375</v>
      </c>
      <c r="C948" s="2">
        <f>IF([2]Analysis!AG948="Data Error","Data Error",[2]Analysis!AI948*C$1)</f>
        <v>0.18967000007243739</v>
      </c>
      <c r="D948" s="2"/>
      <c r="E948" s="3">
        <f>IF(C948="Data Error","Data Error",INDEX('[2]BAAL Adj Cap'!$CB$65:$CY$72,MONTH($B948),$A948+1))</f>
        <v>0.98</v>
      </c>
      <c r="F948" s="3"/>
      <c r="G948" s="31">
        <f t="shared" si="56"/>
        <v>127.21032999992755</v>
      </c>
      <c r="H948" s="31"/>
      <c r="I948" s="23">
        <f t="shared" si="57"/>
        <v>0.98</v>
      </c>
      <c r="J948" s="23"/>
      <c r="K948" s="7">
        <f t="shared" si="58"/>
        <v>28.990000000000009</v>
      </c>
      <c r="M948" s="20">
        <f>IF(C948="Data Error","Data Error",IF(C948&lt;=K948,0,1-IFERROR(INDEX(BAAL!$C:$D,MATCH(ROUNDUP(C948-K948,0),BAAL!$B:$B,0),MATCH(LEFT(M$2,4),BAAL!$C$2:$D$2,0)),0)))</f>
        <v>0</v>
      </c>
      <c r="N948" s="20"/>
      <c r="O948" s="26"/>
      <c r="P948" s="26"/>
      <c r="Q948" s="6">
        <f t="shared" si="59"/>
        <v>2</v>
      </c>
      <c r="R948" s="20"/>
    </row>
    <row r="949" spans="1:18" x14ac:dyDescent="0.25">
      <c r="A949" s="6">
        <v>10</v>
      </c>
      <c r="B949" s="4">
        <v>42409.416666666664</v>
      </c>
      <c r="C949" s="2">
        <f>IF([2]Analysis!AG949="Data Error","Data Error",[2]Analysis!AI949*C$1)</f>
        <v>10.455715970661155</v>
      </c>
      <c r="D949" s="2"/>
      <c r="E949" s="3">
        <f>IF(C949="Data Error","Data Error",INDEX('[2]BAAL Adj Cap'!$CB$65:$CY$72,MONTH($B949),$A949+1))</f>
        <v>0.97375</v>
      </c>
      <c r="F949" s="3"/>
      <c r="G949" s="31">
        <f t="shared" si="56"/>
        <v>116.13178402933885</v>
      </c>
      <c r="H949" s="31"/>
      <c r="I949" s="23">
        <f t="shared" si="57"/>
        <v>0.97375</v>
      </c>
      <c r="J949" s="23"/>
      <c r="K949" s="7">
        <f t="shared" si="58"/>
        <v>28.990000000000009</v>
      </c>
      <c r="M949" s="20">
        <f>IF(C949="Data Error","Data Error",IF(C949&lt;=K949,0,1-IFERROR(INDEX(BAAL!$C:$D,MATCH(ROUNDUP(C949-K949,0),BAAL!$B:$B,0),MATCH(LEFT(M$2,4),BAAL!$C$2:$D$2,0)),0)))</f>
        <v>0</v>
      </c>
      <c r="N949" s="20"/>
      <c r="O949" s="26"/>
      <c r="P949" s="26"/>
      <c r="Q949" s="6">
        <f t="shared" si="59"/>
        <v>2</v>
      </c>
      <c r="R949" s="20"/>
    </row>
    <row r="950" spans="1:18" x14ac:dyDescent="0.25">
      <c r="A950" s="6">
        <v>11</v>
      </c>
      <c r="B950" s="4">
        <v>42409.458333333336</v>
      </c>
      <c r="C950" s="2">
        <f>IF([2]Analysis!AG950="Data Error","Data Error",[2]Analysis!AI950*C$1)</f>
        <v>13.377108906203652</v>
      </c>
      <c r="D950" s="2"/>
      <c r="E950" s="3">
        <f>IF(C950="Data Error","Data Error",INDEX('[2]BAAL Adj Cap'!$CB$65:$CY$72,MONTH($B950),$A950+1))</f>
        <v>0.97</v>
      </c>
      <c r="F950" s="3"/>
      <c r="G950" s="31">
        <f t="shared" si="56"/>
        <v>112.72289109379633</v>
      </c>
      <c r="H950" s="31"/>
      <c r="I950" s="23">
        <f t="shared" si="57"/>
        <v>0.97</v>
      </c>
      <c r="J950" s="23"/>
      <c r="K950" s="7">
        <f t="shared" si="58"/>
        <v>28.990000000000009</v>
      </c>
      <c r="M950" s="20">
        <f>IF(C950="Data Error","Data Error",IF(C950&lt;=K950,0,1-IFERROR(INDEX(BAAL!$C:$D,MATCH(ROUNDUP(C950-K950,0),BAAL!$B:$B,0),MATCH(LEFT(M$2,4),BAAL!$C$2:$D$2,0)),0)))</f>
        <v>0</v>
      </c>
      <c r="N950" s="20"/>
      <c r="O950" s="26"/>
      <c r="P950" s="26"/>
      <c r="Q950" s="6">
        <f t="shared" si="59"/>
        <v>2</v>
      </c>
      <c r="R950" s="20"/>
    </row>
    <row r="951" spans="1:18" x14ac:dyDescent="0.25">
      <c r="A951" s="6">
        <v>12</v>
      </c>
      <c r="B951" s="4">
        <v>42409.5</v>
      </c>
      <c r="C951" s="2">
        <f>IF([2]Analysis!AG951="Data Error","Data Error",[2]Analysis!AI951*C$1)</f>
        <v>9.2195688662340931</v>
      </c>
      <c r="D951" s="2"/>
      <c r="E951" s="3">
        <f>IF(C951="Data Error","Data Error",INDEX('[2]BAAL Adj Cap'!$CB$65:$CY$72,MONTH($B951),$A951+1))</f>
        <v>0.95124999999999993</v>
      </c>
      <c r="F951" s="3"/>
      <c r="G951" s="31">
        <f t="shared" si="56"/>
        <v>114.4429311337659</v>
      </c>
      <c r="H951" s="31"/>
      <c r="I951" s="23">
        <f t="shared" si="57"/>
        <v>0.95124999999999993</v>
      </c>
      <c r="J951" s="23"/>
      <c r="K951" s="7">
        <f t="shared" si="58"/>
        <v>28.990000000000009</v>
      </c>
      <c r="M951" s="20">
        <f>IF(C951="Data Error","Data Error",IF(C951&lt;=K951,0,1-IFERROR(INDEX(BAAL!$C:$D,MATCH(ROUNDUP(C951-K951,0),BAAL!$B:$B,0),MATCH(LEFT(M$2,4),BAAL!$C$2:$D$2,0)),0)))</f>
        <v>0</v>
      </c>
      <c r="N951" s="20"/>
      <c r="O951" s="26"/>
      <c r="P951" s="26"/>
      <c r="Q951" s="6">
        <f t="shared" si="59"/>
        <v>2</v>
      </c>
      <c r="R951" s="20"/>
    </row>
    <row r="952" spans="1:18" x14ac:dyDescent="0.25">
      <c r="A952" s="6">
        <v>13</v>
      </c>
      <c r="B952" s="4">
        <v>42409.541666666664</v>
      </c>
      <c r="C952" s="2">
        <f>IF([2]Analysis!AG952="Data Error","Data Error",[2]Analysis!AI952*C$1)</f>
        <v>4.4195898696547848</v>
      </c>
      <c r="D952" s="2"/>
      <c r="E952" s="3">
        <f>IF(C952="Data Error","Data Error",INDEX('[2]BAAL Adj Cap'!$CB$65:$CY$72,MONTH($B952),$A952+1))</f>
        <v>0.97</v>
      </c>
      <c r="F952" s="3"/>
      <c r="G952" s="31">
        <f t="shared" si="56"/>
        <v>121.68041013034521</v>
      </c>
      <c r="H952" s="31"/>
      <c r="I952" s="23">
        <f t="shared" si="57"/>
        <v>0.97</v>
      </c>
      <c r="J952" s="23"/>
      <c r="K952" s="7">
        <f t="shared" si="58"/>
        <v>28.990000000000009</v>
      </c>
      <c r="M952" s="20">
        <f>IF(C952="Data Error","Data Error",IF(C952&lt;=K952,0,1-IFERROR(INDEX(BAAL!$C:$D,MATCH(ROUNDUP(C952-K952,0),BAAL!$B:$B,0),MATCH(LEFT(M$2,4),BAAL!$C$2:$D$2,0)),0)))</f>
        <v>0</v>
      </c>
      <c r="N952" s="20"/>
      <c r="O952" s="26"/>
      <c r="P952" s="26"/>
      <c r="Q952" s="6">
        <f t="shared" si="59"/>
        <v>2</v>
      </c>
      <c r="R952" s="20"/>
    </row>
    <row r="953" spans="1:18" x14ac:dyDescent="0.25">
      <c r="A953" s="6">
        <v>14</v>
      </c>
      <c r="B953" s="4">
        <v>42409.583333333336</v>
      </c>
      <c r="C953" s="2">
        <f>IF([2]Analysis!AG953="Data Error","Data Error",[2]Analysis!AI953*C$1)</f>
        <v>5.2182017395516587</v>
      </c>
      <c r="D953" s="2"/>
      <c r="E953" s="3">
        <f>IF(C953="Data Error","Data Error",INDEX('[2]BAAL Adj Cap'!$CB$65:$CY$72,MONTH($B953),$A953+1))</f>
        <v>0.97</v>
      </c>
      <c r="F953" s="3"/>
      <c r="G953" s="31">
        <f t="shared" si="56"/>
        <v>120.88179826044833</v>
      </c>
      <c r="H953" s="31"/>
      <c r="I953" s="23">
        <f t="shared" si="57"/>
        <v>0.97</v>
      </c>
      <c r="J953" s="23"/>
      <c r="K953" s="7">
        <f t="shared" si="58"/>
        <v>28.990000000000009</v>
      </c>
      <c r="M953" s="20">
        <f>IF(C953="Data Error","Data Error",IF(C953&lt;=K953,0,1-IFERROR(INDEX(BAAL!$C:$D,MATCH(ROUNDUP(C953-K953,0),BAAL!$B:$B,0),MATCH(LEFT(M$2,4),BAAL!$C$2:$D$2,0)),0)))</f>
        <v>0</v>
      </c>
      <c r="N953" s="20"/>
      <c r="O953" s="26"/>
      <c r="P953" s="26"/>
      <c r="Q953" s="6">
        <f t="shared" si="59"/>
        <v>2</v>
      </c>
      <c r="R953" s="20"/>
    </row>
    <row r="954" spans="1:18" x14ac:dyDescent="0.25">
      <c r="A954" s="6">
        <v>15</v>
      </c>
      <c r="B954" s="4">
        <v>42409.625</v>
      </c>
      <c r="C954" s="2">
        <f>IF([2]Analysis!AG954="Data Error","Data Error",[2]Analysis!AI954*C$1)</f>
        <v>17.854340849697387</v>
      </c>
      <c r="D954" s="2"/>
      <c r="E954" s="3">
        <f>IF(C954="Data Error","Data Error",INDEX('[2]BAAL Adj Cap'!$CB$65:$CY$72,MONTH($B954),$A954+1))</f>
        <v>0.94500000000000006</v>
      </c>
      <c r="F954" s="3"/>
      <c r="G954" s="31">
        <f t="shared" si="56"/>
        <v>104.99565915030263</v>
      </c>
      <c r="H954" s="31"/>
      <c r="I954" s="23">
        <f t="shared" si="57"/>
        <v>0.94500000000000006</v>
      </c>
      <c r="J954" s="23"/>
      <c r="K954" s="7">
        <f t="shared" si="58"/>
        <v>28.990000000000009</v>
      </c>
      <c r="M954" s="20">
        <f>IF(C954="Data Error","Data Error",IF(C954&lt;=K954,0,1-IFERROR(INDEX(BAAL!$C:$D,MATCH(ROUNDUP(C954-K954,0),BAAL!$B:$B,0),MATCH(LEFT(M$2,4),BAAL!$C$2:$D$2,0)),0)))</f>
        <v>0</v>
      </c>
      <c r="N954" s="20"/>
      <c r="O954" s="26"/>
      <c r="P954" s="26"/>
      <c r="Q954" s="6">
        <f t="shared" si="59"/>
        <v>2</v>
      </c>
      <c r="R954" s="20"/>
    </row>
    <row r="955" spans="1:18" x14ac:dyDescent="0.25">
      <c r="A955" s="6">
        <v>16</v>
      </c>
      <c r="B955" s="4">
        <v>42409.666666666664</v>
      </c>
      <c r="C955" s="2">
        <f>IF([2]Analysis!AG955="Data Error","Data Error",[2]Analysis!AI955*C$1)</f>
        <v>37.268942967087888</v>
      </c>
      <c r="D955" s="2"/>
      <c r="E955" s="3">
        <f>IF(C955="Data Error","Data Error",INDEX('[2]BAAL Adj Cap'!$CB$65:$CY$72,MONTH($B955),$A955+1))</f>
        <v>0.67375000000000007</v>
      </c>
      <c r="F955" s="3"/>
      <c r="G955" s="31">
        <f t="shared" si="56"/>
        <v>50.318557032912118</v>
      </c>
      <c r="H955" s="31"/>
      <c r="I955" s="23">
        <f t="shared" si="57"/>
        <v>0.67375000000000007</v>
      </c>
      <c r="J955" s="23"/>
      <c r="K955" s="7">
        <f t="shared" si="58"/>
        <v>28.990000000000009</v>
      </c>
      <c r="M955" s="20">
        <f>IF(C955="Data Error","Data Error",IF(C955&lt;=K955,0,1-IFERROR(INDEX(BAAL!$C:$D,MATCH(ROUNDUP(C955-K955,0),BAAL!$B:$B,0),MATCH(LEFT(M$2,4),BAAL!$C$2:$D$2,0)),0)))</f>
        <v>1.0000000000000009E-3</v>
      </c>
      <c r="N955" s="20"/>
      <c r="O955" s="26"/>
      <c r="P955" s="26"/>
      <c r="Q955" s="6">
        <f t="shared" si="59"/>
        <v>2</v>
      </c>
      <c r="R955" s="20"/>
    </row>
    <row r="956" spans="1:18" x14ac:dyDescent="0.25">
      <c r="A956" s="6">
        <v>17</v>
      </c>
      <c r="B956" s="4">
        <v>42409.708333333336</v>
      </c>
      <c r="C956" s="2">
        <f>IF([2]Analysis!AG956="Data Error","Data Error",[2]Analysis!AI956*C$1)</f>
        <v>21.005061647017222</v>
      </c>
      <c r="D956" s="2"/>
      <c r="E956" s="3">
        <f>IF(C956="Data Error","Data Error",INDEX('[2]BAAL Adj Cap'!$CB$65:$CY$72,MONTH($B956),$A956+1))</f>
        <v>0.21375</v>
      </c>
      <c r="F956" s="3"/>
      <c r="G956" s="31">
        <f t="shared" si="56"/>
        <v>6.7824383529827763</v>
      </c>
      <c r="H956" s="31"/>
      <c r="I956" s="23">
        <f t="shared" si="57"/>
        <v>0.21375</v>
      </c>
      <c r="J956" s="23"/>
      <c r="K956" s="7">
        <f t="shared" si="58"/>
        <v>27.787499999999998</v>
      </c>
      <c r="M956" s="20">
        <f>IF(C956="Data Error","Data Error",IF(C956&lt;=K956,0,1-IFERROR(INDEX(BAAL!$C:$D,MATCH(ROUNDUP(C956-K956,0),BAAL!$B:$B,0),MATCH(LEFT(M$2,4),BAAL!$C$2:$D$2,0)),0)))</f>
        <v>0</v>
      </c>
      <c r="N956" s="20"/>
      <c r="O956" s="26"/>
      <c r="P956" s="26"/>
      <c r="Q956" s="6">
        <f t="shared" si="59"/>
        <v>2</v>
      </c>
      <c r="R956" s="20"/>
    </row>
    <row r="957" spans="1:18" x14ac:dyDescent="0.25">
      <c r="A957" s="6">
        <v>18</v>
      </c>
      <c r="B957" s="4">
        <v>42409.75</v>
      </c>
      <c r="C957" s="2">
        <f>IF([2]Analysis!AG957="Data Error","Data Error",[2]Analysis!AI957*C$1)</f>
        <v>0.70949922349319272</v>
      </c>
      <c r="D957" s="2"/>
      <c r="E957" s="3">
        <f>IF(C957="Data Error","Data Error",INDEX('[2]BAAL Adj Cap'!$CB$65:$CY$72,MONTH($B957),$A957+1))</f>
        <v>1.125E-2</v>
      </c>
      <c r="F957" s="3"/>
      <c r="G957" s="31">
        <f t="shared" si="56"/>
        <v>0.75300077650680719</v>
      </c>
      <c r="H957" s="31"/>
      <c r="I957" s="23">
        <f t="shared" si="57"/>
        <v>1.125E-2</v>
      </c>
      <c r="J957" s="23"/>
      <c r="K957" s="7">
        <f t="shared" si="58"/>
        <v>1.4624999999999999</v>
      </c>
      <c r="M957" s="20">
        <f>IF(C957="Data Error","Data Error",IF(C957&lt;=K957,0,1-IFERROR(INDEX(BAAL!$C:$D,MATCH(ROUNDUP(C957-K957,0),BAAL!$B:$B,0),MATCH(LEFT(M$2,4),BAAL!$C$2:$D$2,0)),0)))</f>
        <v>0</v>
      </c>
      <c r="N957" s="20"/>
      <c r="O957" s="26"/>
      <c r="P957" s="26"/>
      <c r="Q957" s="6">
        <f t="shared" si="59"/>
        <v>2</v>
      </c>
      <c r="R957" s="20"/>
    </row>
    <row r="958" spans="1:18" x14ac:dyDescent="0.25">
      <c r="A958" s="6">
        <v>19</v>
      </c>
      <c r="B958" s="4">
        <v>42409.791666666664</v>
      </c>
      <c r="C958" s="2">
        <f>IF([2]Analysis!AG958="Data Error","Data Error",[2]Analysis!AI958*C$1)</f>
        <v>0</v>
      </c>
      <c r="D958" s="2"/>
      <c r="E958" s="3">
        <f>IF(C958="Data Error","Data Error",INDEX('[2]BAAL Adj Cap'!$CB$65:$CY$72,MONTH($B958),$A958+1))</f>
        <v>0</v>
      </c>
      <c r="F958" s="3"/>
      <c r="G958" s="31">
        <f t="shared" si="56"/>
        <v>0</v>
      </c>
      <c r="H958" s="31"/>
      <c r="I958" s="23">
        <f t="shared" si="57"/>
        <v>0</v>
      </c>
      <c r="J958" s="23"/>
      <c r="K958" s="7">
        <f t="shared" si="58"/>
        <v>0</v>
      </c>
      <c r="M958" s="20">
        <f>IF(C958="Data Error","Data Error",IF(C958&lt;=K958,0,1-IFERROR(INDEX(BAAL!$C:$D,MATCH(ROUNDUP(C958-K958,0),BAAL!$B:$B,0),MATCH(LEFT(M$2,4),BAAL!$C$2:$D$2,0)),0)))</f>
        <v>0</v>
      </c>
      <c r="N958" s="20"/>
      <c r="O958" s="26"/>
      <c r="P958" s="26"/>
      <c r="Q958" s="6">
        <f t="shared" si="59"/>
        <v>2</v>
      </c>
      <c r="R958" s="20"/>
    </row>
    <row r="959" spans="1:18" x14ac:dyDescent="0.25">
      <c r="A959" s="6">
        <v>20</v>
      </c>
      <c r="B959" s="4">
        <v>42409.833333333336</v>
      </c>
      <c r="C959" s="2">
        <f>IF([2]Analysis!AG959="Data Error","Data Error",[2]Analysis!AI959*C$1)</f>
        <v>0</v>
      </c>
      <c r="D959" s="2"/>
      <c r="E959" s="3">
        <f>IF(C959="Data Error","Data Error",INDEX('[2]BAAL Adj Cap'!$CB$65:$CY$72,MONTH($B959),$A959+1))</f>
        <v>0</v>
      </c>
      <c r="F959" s="3"/>
      <c r="G959" s="31">
        <f t="shared" si="56"/>
        <v>0</v>
      </c>
      <c r="H959" s="31"/>
      <c r="I959" s="23">
        <f t="shared" si="57"/>
        <v>0</v>
      </c>
      <c r="J959" s="23"/>
      <c r="K959" s="7">
        <f t="shared" si="58"/>
        <v>0</v>
      </c>
      <c r="M959" s="20">
        <f>IF(C959="Data Error","Data Error",IF(C959&lt;=K959,0,1-IFERROR(INDEX(BAAL!$C:$D,MATCH(ROUNDUP(C959-K959,0),BAAL!$B:$B,0),MATCH(LEFT(M$2,4),BAAL!$C$2:$D$2,0)),0)))</f>
        <v>0</v>
      </c>
      <c r="N959" s="20"/>
      <c r="O959" s="26"/>
      <c r="P959" s="26"/>
      <c r="Q959" s="6">
        <f t="shared" si="59"/>
        <v>2</v>
      </c>
      <c r="R959" s="20"/>
    </row>
    <row r="960" spans="1:18" x14ac:dyDescent="0.25">
      <c r="A960" s="6">
        <v>21</v>
      </c>
      <c r="B960" s="4">
        <v>42409.875</v>
      </c>
      <c r="C960" s="2">
        <f>IF([2]Analysis!AG960="Data Error","Data Error",[2]Analysis!AI960*C$1)</f>
        <v>0</v>
      </c>
      <c r="D960" s="2"/>
      <c r="E960" s="3">
        <f>IF(C960="Data Error","Data Error",INDEX('[2]BAAL Adj Cap'!$CB$65:$CY$72,MONTH($B960),$A960+1))</f>
        <v>0</v>
      </c>
      <c r="F960" s="3"/>
      <c r="G960" s="31">
        <f t="shared" si="56"/>
        <v>0</v>
      </c>
      <c r="H960" s="31"/>
      <c r="I960" s="23">
        <f t="shared" si="57"/>
        <v>0</v>
      </c>
      <c r="J960" s="23"/>
      <c r="K960" s="7">
        <f t="shared" si="58"/>
        <v>0</v>
      </c>
      <c r="M960" s="20">
        <f>IF(C960="Data Error","Data Error",IF(C960&lt;=K960,0,1-IFERROR(INDEX(BAAL!$C:$D,MATCH(ROUNDUP(C960-K960,0),BAAL!$B:$B,0),MATCH(LEFT(M$2,4),BAAL!$C$2:$D$2,0)),0)))</f>
        <v>0</v>
      </c>
      <c r="N960" s="20"/>
      <c r="O960" s="26"/>
      <c r="P960" s="26"/>
      <c r="Q960" s="6">
        <f t="shared" si="59"/>
        <v>2</v>
      </c>
      <c r="R960" s="20"/>
    </row>
    <row r="961" spans="1:18" x14ac:dyDescent="0.25">
      <c r="A961" s="6">
        <v>22</v>
      </c>
      <c r="B961" s="4">
        <v>42409.916666666664</v>
      </c>
      <c r="C961" s="2">
        <f>IF([2]Analysis!AG961="Data Error","Data Error",[2]Analysis!AI961*C$1)</f>
        <v>0</v>
      </c>
      <c r="D961" s="2"/>
      <c r="E961" s="3">
        <f>IF(C961="Data Error","Data Error",INDEX('[2]BAAL Adj Cap'!$CB$65:$CY$72,MONTH($B961),$A961+1))</f>
        <v>0</v>
      </c>
      <c r="F961" s="3"/>
      <c r="G961" s="31">
        <f t="shared" si="56"/>
        <v>0</v>
      </c>
      <c r="H961" s="31"/>
      <c r="I961" s="23">
        <f t="shared" si="57"/>
        <v>0</v>
      </c>
      <c r="J961" s="23"/>
      <c r="K961" s="7">
        <f t="shared" si="58"/>
        <v>0</v>
      </c>
      <c r="M961" s="20">
        <f>IF(C961="Data Error","Data Error",IF(C961&lt;=K961,0,1-IFERROR(INDEX(BAAL!$C:$D,MATCH(ROUNDUP(C961-K961,0),BAAL!$B:$B,0),MATCH(LEFT(M$2,4),BAAL!$C$2:$D$2,0)),0)))</f>
        <v>0</v>
      </c>
      <c r="N961" s="20"/>
      <c r="O961" s="26"/>
      <c r="P961" s="26"/>
      <c r="Q961" s="6">
        <f t="shared" si="59"/>
        <v>2</v>
      </c>
      <c r="R961" s="20"/>
    </row>
    <row r="962" spans="1:18" x14ac:dyDescent="0.25">
      <c r="A962" s="6">
        <v>23</v>
      </c>
      <c r="B962" s="4">
        <v>42409.958333333336</v>
      </c>
      <c r="C962" s="2">
        <f>IF([2]Analysis!AG962="Data Error","Data Error",[2]Analysis!AI962*C$1)</f>
        <v>0</v>
      </c>
      <c r="D962" s="2"/>
      <c r="E962" s="3">
        <f>IF(C962="Data Error","Data Error",INDEX('[2]BAAL Adj Cap'!$CB$65:$CY$72,MONTH($B962),$A962+1))</f>
        <v>0</v>
      </c>
      <c r="F962" s="3"/>
      <c r="G962" s="31">
        <f t="shared" si="56"/>
        <v>0</v>
      </c>
      <c r="H962" s="31"/>
      <c r="I962" s="23">
        <f t="shared" si="57"/>
        <v>0</v>
      </c>
      <c r="J962" s="23"/>
      <c r="K962" s="7">
        <f t="shared" si="58"/>
        <v>0</v>
      </c>
      <c r="M962" s="20">
        <f>IF(C962="Data Error","Data Error",IF(C962&lt;=K962,0,1-IFERROR(INDEX(BAAL!$C:$D,MATCH(ROUNDUP(C962-K962,0),BAAL!$B:$B,0),MATCH(LEFT(M$2,4),BAAL!$C$2:$D$2,0)),0)))</f>
        <v>0</v>
      </c>
      <c r="N962" s="20"/>
      <c r="O962" s="26"/>
      <c r="P962" s="26"/>
      <c r="Q962" s="6">
        <f t="shared" si="59"/>
        <v>2</v>
      </c>
      <c r="R962" s="20"/>
    </row>
    <row r="963" spans="1:18" x14ac:dyDescent="0.25">
      <c r="A963" s="6">
        <v>0</v>
      </c>
      <c r="B963" s="1">
        <v>42410</v>
      </c>
      <c r="C963" s="2">
        <f>IF([2]Analysis!AG963="Data Error","Data Error",[2]Analysis!AI963*C$1)</f>
        <v>0</v>
      </c>
      <c r="D963" s="2"/>
      <c r="E963" s="3">
        <f>IF(C963="Data Error","Data Error",INDEX('[2]BAAL Adj Cap'!$CB$65:$CY$72,MONTH($B963),$A963+1))</f>
        <v>0</v>
      </c>
      <c r="F963" s="3"/>
      <c r="G963" s="31">
        <f t="shared" si="56"/>
        <v>0</v>
      </c>
      <c r="H963" s="31"/>
      <c r="I963" s="23">
        <f t="shared" si="57"/>
        <v>0</v>
      </c>
      <c r="J963" s="23"/>
      <c r="K963" s="7">
        <f t="shared" si="58"/>
        <v>0</v>
      </c>
      <c r="M963" s="20">
        <f>IF(C963="Data Error","Data Error",IF(C963&lt;=K963,0,1-IFERROR(INDEX(BAAL!$C:$D,MATCH(ROUNDUP(C963-K963,0),BAAL!$B:$B,0),MATCH(LEFT(M$2,4),BAAL!$C$2:$D$2,0)),0)))</f>
        <v>0</v>
      </c>
      <c r="N963" s="20"/>
      <c r="O963" s="26"/>
      <c r="P963" s="26"/>
      <c r="Q963" s="6">
        <f t="shared" si="59"/>
        <v>2</v>
      </c>
      <c r="R963" s="20"/>
    </row>
    <row r="964" spans="1:18" x14ac:dyDescent="0.25">
      <c r="A964" s="6">
        <v>1</v>
      </c>
      <c r="B964" s="4">
        <v>42410.041666666664</v>
      </c>
      <c r="C964" s="2">
        <f>IF([2]Analysis!AG964="Data Error","Data Error",[2]Analysis!AI964*C$1)</f>
        <v>0</v>
      </c>
      <c r="D964" s="2"/>
      <c r="E964" s="3">
        <f>IF(C964="Data Error","Data Error",INDEX('[2]BAAL Adj Cap'!$CB$65:$CY$72,MONTH($B964),$A964+1))</f>
        <v>0</v>
      </c>
      <c r="F964" s="3"/>
      <c r="G964" s="31">
        <f t="shared" ref="G964:G1027" si="60">IF(C964="Data Error","Data Error",E964*E$1-C964)</f>
        <v>0</v>
      </c>
      <c r="H964" s="31"/>
      <c r="I964" s="23">
        <f t="shared" ref="I964:I1027" si="61">IF(E964="Data Error","Data Error",E964)</f>
        <v>0</v>
      </c>
      <c r="J964" s="23"/>
      <c r="K964" s="7">
        <f t="shared" ref="K964:K1027" si="62">IF(C964="Data Error","Data Error",C$1*MAX(0,MIN(AF$9,E964*AF$10)))</f>
        <v>0</v>
      </c>
      <c r="M964" s="20">
        <f>IF(C964="Data Error","Data Error",IF(C964&lt;=K964,0,1-IFERROR(INDEX(BAAL!$C:$D,MATCH(ROUNDUP(C964-K964,0),BAAL!$B:$B,0),MATCH(LEFT(M$2,4),BAAL!$C$2:$D$2,0)),0)))</f>
        <v>0</v>
      </c>
      <c r="N964" s="20"/>
      <c r="O964" s="26"/>
      <c r="P964" s="26"/>
      <c r="Q964" s="6">
        <f t="shared" ref="Q964:Q1027" si="63">MONTH(B964)</f>
        <v>2</v>
      </c>
      <c r="R964" s="20"/>
    </row>
    <row r="965" spans="1:18" x14ac:dyDescent="0.25">
      <c r="A965" s="6">
        <v>2</v>
      </c>
      <c r="B965" s="4">
        <v>42410.083333333336</v>
      </c>
      <c r="C965" s="2">
        <f>IF([2]Analysis!AG965="Data Error","Data Error",[2]Analysis!AI965*C$1)</f>
        <v>0</v>
      </c>
      <c r="D965" s="2"/>
      <c r="E965" s="3">
        <f>IF(C965="Data Error","Data Error",INDEX('[2]BAAL Adj Cap'!$CB$65:$CY$72,MONTH($B965),$A965+1))</f>
        <v>0</v>
      </c>
      <c r="F965" s="3"/>
      <c r="G965" s="31">
        <f t="shared" si="60"/>
        <v>0</v>
      </c>
      <c r="H965" s="31"/>
      <c r="I965" s="23">
        <f t="shared" si="61"/>
        <v>0</v>
      </c>
      <c r="J965" s="23"/>
      <c r="K965" s="7">
        <f t="shared" si="62"/>
        <v>0</v>
      </c>
      <c r="M965" s="20">
        <f>IF(C965="Data Error","Data Error",IF(C965&lt;=K965,0,1-IFERROR(INDEX(BAAL!$C:$D,MATCH(ROUNDUP(C965-K965,0),BAAL!$B:$B,0),MATCH(LEFT(M$2,4),BAAL!$C$2:$D$2,0)),0)))</f>
        <v>0</v>
      </c>
      <c r="N965" s="20"/>
      <c r="O965" s="26"/>
      <c r="P965" s="26"/>
      <c r="Q965" s="6">
        <f t="shared" si="63"/>
        <v>2</v>
      </c>
      <c r="R965" s="20"/>
    </row>
    <row r="966" spans="1:18" x14ac:dyDescent="0.25">
      <c r="A966" s="6">
        <v>3</v>
      </c>
      <c r="B966" s="4">
        <v>42410.125</v>
      </c>
      <c r="C966" s="2">
        <f>IF([2]Analysis!AG966="Data Error","Data Error",[2]Analysis!AI966*C$1)</f>
        <v>0</v>
      </c>
      <c r="D966" s="2"/>
      <c r="E966" s="3">
        <f>IF(C966="Data Error","Data Error",INDEX('[2]BAAL Adj Cap'!$CB$65:$CY$72,MONTH($B966),$A966+1))</f>
        <v>0</v>
      </c>
      <c r="F966" s="3"/>
      <c r="G966" s="31">
        <f t="shared" si="60"/>
        <v>0</v>
      </c>
      <c r="H966" s="31"/>
      <c r="I966" s="23">
        <f t="shared" si="61"/>
        <v>0</v>
      </c>
      <c r="J966" s="23"/>
      <c r="K966" s="7">
        <f t="shared" si="62"/>
        <v>0</v>
      </c>
      <c r="M966" s="20">
        <f>IF(C966="Data Error","Data Error",IF(C966&lt;=K966,0,1-IFERROR(INDEX(BAAL!$C:$D,MATCH(ROUNDUP(C966-K966,0),BAAL!$B:$B,0),MATCH(LEFT(M$2,4),BAAL!$C$2:$D$2,0)),0)))</f>
        <v>0</v>
      </c>
      <c r="N966" s="20"/>
      <c r="O966" s="26"/>
      <c r="P966" s="26"/>
      <c r="Q966" s="6">
        <f t="shared" si="63"/>
        <v>2</v>
      </c>
      <c r="R966" s="20"/>
    </row>
    <row r="967" spans="1:18" x14ac:dyDescent="0.25">
      <c r="A967" s="6">
        <v>4</v>
      </c>
      <c r="B967" s="4">
        <v>42410.166666666664</v>
      </c>
      <c r="C967" s="2">
        <f>IF([2]Analysis!AG967="Data Error","Data Error",[2]Analysis!AI967*C$1)</f>
        <v>0</v>
      </c>
      <c r="D967" s="2"/>
      <c r="E967" s="3">
        <f>IF(C967="Data Error","Data Error",INDEX('[2]BAAL Adj Cap'!$CB$65:$CY$72,MONTH($B967),$A967+1))</f>
        <v>0</v>
      </c>
      <c r="F967" s="3"/>
      <c r="G967" s="31">
        <f t="shared" si="60"/>
        <v>0</v>
      </c>
      <c r="H967" s="31"/>
      <c r="I967" s="23">
        <f t="shared" si="61"/>
        <v>0</v>
      </c>
      <c r="J967" s="23"/>
      <c r="K967" s="7">
        <f t="shared" si="62"/>
        <v>0</v>
      </c>
      <c r="M967" s="20">
        <f>IF(C967="Data Error","Data Error",IF(C967&lt;=K967,0,1-IFERROR(INDEX(BAAL!$C:$D,MATCH(ROUNDUP(C967-K967,0),BAAL!$B:$B,0),MATCH(LEFT(M$2,4),BAAL!$C$2:$D$2,0)),0)))</f>
        <v>0</v>
      </c>
      <c r="N967" s="20"/>
      <c r="O967" s="26"/>
      <c r="P967" s="26"/>
      <c r="Q967" s="6">
        <f t="shared" si="63"/>
        <v>2</v>
      </c>
      <c r="R967" s="20"/>
    </row>
    <row r="968" spans="1:18" x14ac:dyDescent="0.25">
      <c r="A968" s="6">
        <v>5</v>
      </c>
      <c r="B968" s="4">
        <v>42410.208333333336</v>
      </c>
      <c r="C968" s="35" t="str">
        <f>IF([2]Analysis!AG968="Data Error","Data Error",[2]Analysis!AI968*C$1)</f>
        <v>Data Error</v>
      </c>
      <c r="D968" s="35"/>
      <c r="E968" s="3" t="str">
        <f>IF(C968="Data Error","Data Error",INDEX('[2]BAAL Adj Cap'!$CB$65:$CY$72,MONTH($B968),$A968+1))</f>
        <v>Data Error</v>
      </c>
      <c r="F968" s="3"/>
      <c r="G968" s="31" t="str">
        <f t="shared" si="60"/>
        <v>Data Error</v>
      </c>
      <c r="H968" s="31"/>
      <c r="I968" s="23" t="str">
        <f t="shared" si="61"/>
        <v>Data Error</v>
      </c>
      <c r="J968" s="23"/>
      <c r="K968" s="7" t="str">
        <f t="shared" si="62"/>
        <v>Data Error</v>
      </c>
      <c r="M968" s="20" t="str">
        <f>IF(C968="Data Error","Data Error",IF(C968&lt;=K968,0,1-IFERROR(INDEX(BAAL!$C:$D,MATCH(ROUNDUP(C968-K968,0),BAAL!$B:$B,0),MATCH(LEFT(M$2,4),BAAL!$C$2:$D$2,0)),0)))</f>
        <v>Data Error</v>
      </c>
      <c r="N968" s="20"/>
      <c r="O968" s="26"/>
      <c r="P968" s="26"/>
      <c r="Q968" s="6">
        <f t="shared" si="63"/>
        <v>2</v>
      </c>
      <c r="R968" s="20" t="s">
        <v>23</v>
      </c>
    </row>
    <row r="969" spans="1:18" x14ac:dyDescent="0.25">
      <c r="A969" s="6">
        <v>6</v>
      </c>
      <c r="B969" s="4">
        <v>42410.25</v>
      </c>
      <c r="C969" s="2" t="str">
        <f>IF([2]Analysis!AG969="Data Error","Data Error",[2]Analysis!AI969*C$1)</f>
        <v>Data Error</v>
      </c>
      <c r="D969" s="2"/>
      <c r="E969" s="3" t="str">
        <f>IF(C969="Data Error","Data Error",INDEX('[2]BAAL Adj Cap'!$CB$65:$CY$72,MONTH($B969),$A969+1))</f>
        <v>Data Error</v>
      </c>
      <c r="F969" s="3"/>
      <c r="G969" s="31" t="str">
        <f t="shared" si="60"/>
        <v>Data Error</v>
      </c>
      <c r="H969" s="31"/>
      <c r="I969" s="23" t="str">
        <f t="shared" si="61"/>
        <v>Data Error</v>
      </c>
      <c r="J969" s="23"/>
      <c r="K969" s="7" t="str">
        <f t="shared" si="62"/>
        <v>Data Error</v>
      </c>
      <c r="M969" s="20" t="str">
        <f>IF(C969="Data Error","Data Error",IF(C969&lt;=K969,0,1-IFERROR(INDEX(BAAL!$C:$D,MATCH(ROUNDUP(C969-K969,0),BAAL!$B:$B,0),MATCH(LEFT(M$2,4),BAAL!$C$2:$D$2,0)),0)))</f>
        <v>Data Error</v>
      </c>
      <c r="N969" s="20"/>
      <c r="O969" s="26"/>
      <c r="P969" s="26"/>
      <c r="Q969" s="6">
        <f t="shared" si="63"/>
        <v>2</v>
      </c>
      <c r="R969" s="20"/>
    </row>
    <row r="970" spans="1:18" x14ac:dyDescent="0.25">
      <c r="A970" s="6">
        <v>7</v>
      </c>
      <c r="B970" s="4">
        <v>42410.291666666664</v>
      </c>
      <c r="C970" s="2" t="str">
        <f>IF([2]Analysis!AG970="Data Error","Data Error",[2]Analysis!AI970*C$1)</f>
        <v>Data Error</v>
      </c>
      <c r="D970" s="2"/>
      <c r="E970" s="3" t="str">
        <f>IF(C970="Data Error","Data Error",INDEX('[2]BAAL Adj Cap'!$CB$65:$CY$72,MONTH($B970),$A970+1))</f>
        <v>Data Error</v>
      </c>
      <c r="F970" s="3"/>
      <c r="G970" s="31" t="str">
        <f t="shared" si="60"/>
        <v>Data Error</v>
      </c>
      <c r="H970" s="31"/>
      <c r="I970" s="23" t="str">
        <f t="shared" si="61"/>
        <v>Data Error</v>
      </c>
      <c r="J970" s="23"/>
      <c r="K970" s="7" t="str">
        <f t="shared" si="62"/>
        <v>Data Error</v>
      </c>
      <c r="M970" s="20" t="str">
        <f>IF(C970="Data Error","Data Error",IF(C970&lt;=K970,0,1-IFERROR(INDEX(BAAL!$C:$D,MATCH(ROUNDUP(C970-K970,0),BAAL!$B:$B,0),MATCH(LEFT(M$2,4),BAAL!$C$2:$D$2,0)),0)))</f>
        <v>Data Error</v>
      </c>
      <c r="N970" s="20"/>
      <c r="O970" s="26"/>
      <c r="P970" s="26"/>
      <c r="Q970" s="6">
        <f t="shared" si="63"/>
        <v>2</v>
      </c>
      <c r="R970" s="20"/>
    </row>
    <row r="971" spans="1:18" x14ac:dyDescent="0.25">
      <c r="A971" s="6">
        <v>8</v>
      </c>
      <c r="B971" s="4">
        <v>42410.333333333336</v>
      </c>
      <c r="C971" s="2" t="str">
        <f>IF([2]Analysis!AG971="Data Error","Data Error",[2]Analysis!AI971*C$1)</f>
        <v>Data Error</v>
      </c>
      <c r="D971" s="2"/>
      <c r="E971" s="3" t="str">
        <f>IF(C971="Data Error","Data Error",INDEX('[2]BAAL Adj Cap'!$CB$65:$CY$72,MONTH($B971),$A971+1))</f>
        <v>Data Error</v>
      </c>
      <c r="F971" s="3"/>
      <c r="G971" s="31" t="str">
        <f t="shared" si="60"/>
        <v>Data Error</v>
      </c>
      <c r="H971" s="31"/>
      <c r="I971" s="23" t="str">
        <f t="shared" si="61"/>
        <v>Data Error</v>
      </c>
      <c r="J971" s="23"/>
      <c r="K971" s="7" t="str">
        <f t="shared" si="62"/>
        <v>Data Error</v>
      </c>
      <c r="M971" s="20" t="str">
        <f>IF(C971="Data Error","Data Error",IF(C971&lt;=K971,0,1-IFERROR(INDEX(BAAL!$C:$D,MATCH(ROUNDUP(C971-K971,0),BAAL!$B:$B,0),MATCH(LEFT(M$2,4),BAAL!$C$2:$D$2,0)),0)))</f>
        <v>Data Error</v>
      </c>
      <c r="N971" s="20"/>
      <c r="O971" s="26"/>
      <c r="P971" s="26"/>
      <c r="Q971" s="6">
        <f t="shared" si="63"/>
        <v>2</v>
      </c>
      <c r="R971" s="20"/>
    </row>
    <row r="972" spans="1:18" x14ac:dyDescent="0.25">
      <c r="A972" s="6">
        <v>9</v>
      </c>
      <c r="B972" s="4">
        <v>42410.375</v>
      </c>
      <c r="C972" s="2" t="str">
        <f>IF([2]Analysis!AG972="Data Error","Data Error",[2]Analysis!AI972*C$1)</f>
        <v>Data Error</v>
      </c>
      <c r="D972" s="2"/>
      <c r="E972" s="3" t="str">
        <f>IF(C972="Data Error","Data Error",INDEX('[2]BAAL Adj Cap'!$CB$65:$CY$72,MONTH($B972),$A972+1))</f>
        <v>Data Error</v>
      </c>
      <c r="F972" s="3"/>
      <c r="G972" s="31" t="str">
        <f t="shared" si="60"/>
        <v>Data Error</v>
      </c>
      <c r="H972" s="31"/>
      <c r="I972" s="23" t="str">
        <f t="shared" si="61"/>
        <v>Data Error</v>
      </c>
      <c r="J972" s="23"/>
      <c r="K972" s="7" t="str">
        <f t="shared" si="62"/>
        <v>Data Error</v>
      </c>
      <c r="M972" s="20" t="str">
        <f>IF(C972="Data Error","Data Error",IF(C972&lt;=K972,0,1-IFERROR(INDEX(BAAL!$C:$D,MATCH(ROUNDUP(C972-K972,0),BAAL!$B:$B,0),MATCH(LEFT(M$2,4),BAAL!$C$2:$D$2,0)),0)))</f>
        <v>Data Error</v>
      </c>
      <c r="N972" s="20"/>
      <c r="O972" s="26"/>
      <c r="P972" s="26"/>
      <c r="Q972" s="6">
        <f t="shared" si="63"/>
        <v>2</v>
      </c>
      <c r="R972" s="20"/>
    </row>
    <row r="973" spans="1:18" x14ac:dyDescent="0.25">
      <c r="A973" s="6">
        <v>10</v>
      </c>
      <c r="B973" s="4">
        <v>42410.416666666664</v>
      </c>
      <c r="C973" s="2" t="str">
        <f>IF([2]Analysis!AG973="Data Error","Data Error",[2]Analysis!AI973*C$1)</f>
        <v>Data Error</v>
      </c>
      <c r="D973" s="2"/>
      <c r="E973" s="3" t="str">
        <f>IF(C973="Data Error","Data Error",INDEX('[2]BAAL Adj Cap'!$CB$65:$CY$72,MONTH($B973),$A973+1))</f>
        <v>Data Error</v>
      </c>
      <c r="F973" s="3"/>
      <c r="G973" s="31" t="str">
        <f t="shared" si="60"/>
        <v>Data Error</v>
      </c>
      <c r="H973" s="31"/>
      <c r="I973" s="23" t="str">
        <f t="shared" si="61"/>
        <v>Data Error</v>
      </c>
      <c r="J973" s="23"/>
      <c r="K973" s="7" t="str">
        <f t="shared" si="62"/>
        <v>Data Error</v>
      </c>
      <c r="M973" s="20" t="str">
        <f>IF(C973="Data Error","Data Error",IF(C973&lt;=K973,0,1-IFERROR(INDEX(BAAL!$C:$D,MATCH(ROUNDUP(C973-K973,0),BAAL!$B:$B,0),MATCH(LEFT(M$2,4),BAAL!$C$2:$D$2,0)),0)))</f>
        <v>Data Error</v>
      </c>
      <c r="N973" s="20"/>
      <c r="O973" s="26"/>
      <c r="P973" s="26"/>
      <c r="Q973" s="6">
        <f t="shared" si="63"/>
        <v>2</v>
      </c>
      <c r="R973" s="20"/>
    </row>
    <row r="974" spans="1:18" x14ac:dyDescent="0.25">
      <c r="A974" s="6">
        <v>11</v>
      </c>
      <c r="B974" s="4">
        <v>42410.458333333336</v>
      </c>
      <c r="C974" s="2" t="str">
        <f>IF([2]Analysis!AG974="Data Error","Data Error",[2]Analysis!AI974*C$1)</f>
        <v>Data Error</v>
      </c>
      <c r="D974" s="2"/>
      <c r="E974" s="3" t="str">
        <f>IF(C974="Data Error","Data Error",INDEX('[2]BAAL Adj Cap'!$CB$65:$CY$72,MONTH($B974),$A974+1))</f>
        <v>Data Error</v>
      </c>
      <c r="F974" s="3"/>
      <c r="G974" s="31" t="str">
        <f t="shared" si="60"/>
        <v>Data Error</v>
      </c>
      <c r="H974" s="31"/>
      <c r="I974" s="23" t="str">
        <f t="shared" si="61"/>
        <v>Data Error</v>
      </c>
      <c r="J974" s="23"/>
      <c r="K974" s="7" t="str">
        <f t="shared" si="62"/>
        <v>Data Error</v>
      </c>
      <c r="M974" s="20" t="str">
        <f>IF(C974="Data Error","Data Error",IF(C974&lt;=K974,0,1-IFERROR(INDEX(BAAL!$C:$D,MATCH(ROUNDUP(C974-K974,0),BAAL!$B:$B,0),MATCH(LEFT(M$2,4),BAAL!$C$2:$D$2,0)),0)))</f>
        <v>Data Error</v>
      </c>
      <c r="N974" s="20"/>
      <c r="O974" s="26"/>
      <c r="P974" s="26"/>
      <c r="Q974" s="6">
        <f t="shared" si="63"/>
        <v>2</v>
      </c>
      <c r="R974" s="20"/>
    </row>
    <row r="975" spans="1:18" x14ac:dyDescent="0.25">
      <c r="A975" s="6">
        <v>12</v>
      </c>
      <c r="B975" s="4">
        <v>42410.5</v>
      </c>
      <c r="C975" s="2" t="str">
        <f>IF([2]Analysis!AG975="Data Error","Data Error",[2]Analysis!AI975*C$1)</f>
        <v>Data Error</v>
      </c>
      <c r="D975" s="2"/>
      <c r="E975" s="3" t="str">
        <f>IF(C975="Data Error","Data Error",INDEX('[2]BAAL Adj Cap'!$CB$65:$CY$72,MONTH($B975),$A975+1))</f>
        <v>Data Error</v>
      </c>
      <c r="F975" s="3"/>
      <c r="G975" s="31" t="str">
        <f t="shared" si="60"/>
        <v>Data Error</v>
      </c>
      <c r="H975" s="31"/>
      <c r="I975" s="23" t="str">
        <f t="shared" si="61"/>
        <v>Data Error</v>
      </c>
      <c r="J975" s="23"/>
      <c r="K975" s="7" t="str">
        <f t="shared" si="62"/>
        <v>Data Error</v>
      </c>
      <c r="M975" s="20" t="str">
        <f>IF(C975="Data Error","Data Error",IF(C975&lt;=K975,0,1-IFERROR(INDEX(BAAL!$C:$D,MATCH(ROUNDUP(C975-K975,0),BAAL!$B:$B,0),MATCH(LEFT(M$2,4),BAAL!$C$2:$D$2,0)),0)))</f>
        <v>Data Error</v>
      </c>
      <c r="N975" s="20"/>
      <c r="O975" s="26"/>
      <c r="P975" s="26"/>
      <c r="Q975" s="6">
        <f t="shared" si="63"/>
        <v>2</v>
      </c>
      <c r="R975" s="20"/>
    </row>
    <row r="976" spans="1:18" x14ac:dyDescent="0.25">
      <c r="A976" s="6">
        <v>13</v>
      </c>
      <c r="B976" s="4">
        <v>42410.541666666664</v>
      </c>
      <c r="C976" s="2" t="str">
        <f>IF([2]Analysis!AG976="Data Error","Data Error",[2]Analysis!AI976*C$1)</f>
        <v>Data Error</v>
      </c>
      <c r="D976" s="2"/>
      <c r="E976" s="3" t="str">
        <f>IF(C976="Data Error","Data Error",INDEX('[2]BAAL Adj Cap'!$CB$65:$CY$72,MONTH($B976),$A976+1))</f>
        <v>Data Error</v>
      </c>
      <c r="F976" s="3"/>
      <c r="G976" s="31" t="str">
        <f t="shared" si="60"/>
        <v>Data Error</v>
      </c>
      <c r="H976" s="31"/>
      <c r="I976" s="23" t="str">
        <f t="shared" si="61"/>
        <v>Data Error</v>
      </c>
      <c r="J976" s="23"/>
      <c r="K976" s="7" t="str">
        <f t="shared" si="62"/>
        <v>Data Error</v>
      </c>
      <c r="M976" s="20" t="str">
        <f>IF(C976="Data Error","Data Error",IF(C976&lt;=K976,0,1-IFERROR(INDEX(BAAL!$C:$D,MATCH(ROUNDUP(C976-K976,0),BAAL!$B:$B,0),MATCH(LEFT(M$2,4),BAAL!$C$2:$D$2,0)),0)))</f>
        <v>Data Error</v>
      </c>
      <c r="N976" s="20"/>
      <c r="O976" s="26"/>
      <c r="P976" s="26"/>
      <c r="Q976" s="6">
        <f t="shared" si="63"/>
        <v>2</v>
      </c>
      <c r="R976" s="20"/>
    </row>
    <row r="977" spans="1:18" x14ac:dyDescent="0.25">
      <c r="A977" s="6">
        <v>14</v>
      </c>
      <c r="B977" s="4">
        <v>42410.583333333336</v>
      </c>
      <c r="C977" s="2" t="str">
        <f>IF([2]Analysis!AG977="Data Error","Data Error",[2]Analysis!AI977*C$1)</f>
        <v>Data Error</v>
      </c>
      <c r="D977" s="2"/>
      <c r="E977" s="3" t="str">
        <f>IF(C977="Data Error","Data Error",INDEX('[2]BAAL Adj Cap'!$CB$65:$CY$72,MONTH($B977),$A977+1))</f>
        <v>Data Error</v>
      </c>
      <c r="F977" s="3"/>
      <c r="G977" s="31" t="str">
        <f t="shared" si="60"/>
        <v>Data Error</v>
      </c>
      <c r="H977" s="31"/>
      <c r="I977" s="23" t="str">
        <f t="shared" si="61"/>
        <v>Data Error</v>
      </c>
      <c r="J977" s="23"/>
      <c r="K977" s="7" t="str">
        <f t="shared" si="62"/>
        <v>Data Error</v>
      </c>
      <c r="M977" s="20" t="str">
        <f>IF(C977="Data Error","Data Error",IF(C977&lt;=K977,0,1-IFERROR(INDEX(BAAL!$C:$D,MATCH(ROUNDUP(C977-K977,0),BAAL!$B:$B,0),MATCH(LEFT(M$2,4),BAAL!$C$2:$D$2,0)),0)))</f>
        <v>Data Error</v>
      </c>
      <c r="N977" s="20"/>
      <c r="O977" s="26"/>
      <c r="P977" s="26"/>
      <c r="Q977" s="6">
        <f t="shared" si="63"/>
        <v>2</v>
      </c>
      <c r="R977" s="20"/>
    </row>
    <row r="978" spans="1:18" x14ac:dyDescent="0.25">
      <c r="A978" s="6">
        <v>15</v>
      </c>
      <c r="B978" s="4">
        <v>42410.625</v>
      </c>
      <c r="C978" s="2" t="str">
        <f>IF([2]Analysis!AG978="Data Error","Data Error",[2]Analysis!AI978*C$1)</f>
        <v>Data Error</v>
      </c>
      <c r="D978" s="2"/>
      <c r="E978" s="3" t="str">
        <f>IF(C978="Data Error","Data Error",INDEX('[2]BAAL Adj Cap'!$CB$65:$CY$72,MONTH($B978),$A978+1))</f>
        <v>Data Error</v>
      </c>
      <c r="F978" s="3"/>
      <c r="G978" s="31" t="str">
        <f t="shared" si="60"/>
        <v>Data Error</v>
      </c>
      <c r="H978" s="31"/>
      <c r="I978" s="23" t="str">
        <f t="shared" si="61"/>
        <v>Data Error</v>
      </c>
      <c r="J978" s="23"/>
      <c r="K978" s="7" t="str">
        <f t="shared" si="62"/>
        <v>Data Error</v>
      </c>
      <c r="M978" s="20" t="str">
        <f>IF(C978="Data Error","Data Error",IF(C978&lt;=K978,0,1-IFERROR(INDEX(BAAL!$C:$D,MATCH(ROUNDUP(C978-K978,0),BAAL!$B:$B,0),MATCH(LEFT(M$2,4),BAAL!$C$2:$D$2,0)),0)))</f>
        <v>Data Error</v>
      </c>
      <c r="N978" s="20"/>
      <c r="O978" s="26"/>
      <c r="P978" s="26"/>
      <c r="Q978" s="6">
        <f t="shared" si="63"/>
        <v>2</v>
      </c>
      <c r="R978" s="20"/>
    </row>
    <row r="979" spans="1:18" x14ac:dyDescent="0.25">
      <c r="A979" s="6">
        <v>16</v>
      </c>
      <c r="B979" s="4">
        <v>42410.666666666664</v>
      </c>
      <c r="C979" s="2" t="str">
        <f>IF([2]Analysis!AG979="Data Error","Data Error",[2]Analysis!AI979*C$1)</f>
        <v>Data Error</v>
      </c>
      <c r="D979" s="2"/>
      <c r="E979" s="3" t="str">
        <f>IF(C979="Data Error","Data Error",INDEX('[2]BAAL Adj Cap'!$CB$65:$CY$72,MONTH($B979),$A979+1))</f>
        <v>Data Error</v>
      </c>
      <c r="F979" s="3"/>
      <c r="G979" s="31" t="str">
        <f t="shared" si="60"/>
        <v>Data Error</v>
      </c>
      <c r="H979" s="31"/>
      <c r="I979" s="23" t="str">
        <f t="shared" si="61"/>
        <v>Data Error</v>
      </c>
      <c r="J979" s="23"/>
      <c r="K979" s="7" t="str">
        <f t="shared" si="62"/>
        <v>Data Error</v>
      </c>
      <c r="M979" s="20" t="str">
        <f>IF(C979="Data Error","Data Error",IF(C979&lt;=K979,0,1-IFERROR(INDEX(BAAL!$C:$D,MATCH(ROUNDUP(C979-K979,0),BAAL!$B:$B,0),MATCH(LEFT(M$2,4),BAAL!$C$2:$D$2,0)),0)))</f>
        <v>Data Error</v>
      </c>
      <c r="N979" s="20"/>
      <c r="O979" s="26"/>
      <c r="P979" s="26"/>
      <c r="Q979" s="6">
        <f t="shared" si="63"/>
        <v>2</v>
      </c>
      <c r="R979" s="20"/>
    </row>
    <row r="980" spans="1:18" x14ac:dyDescent="0.25">
      <c r="A980" s="6">
        <v>17</v>
      </c>
      <c r="B980" s="4">
        <v>42410.708333333336</v>
      </c>
      <c r="C980" s="2" t="str">
        <f>IF([2]Analysis!AG980="Data Error","Data Error",[2]Analysis!AI980*C$1)</f>
        <v>Data Error</v>
      </c>
      <c r="D980" s="2"/>
      <c r="E980" s="3" t="str">
        <f>IF(C980="Data Error","Data Error",INDEX('[2]BAAL Adj Cap'!$CB$65:$CY$72,MONTH($B980),$A980+1))</f>
        <v>Data Error</v>
      </c>
      <c r="F980" s="3"/>
      <c r="G980" s="31" t="str">
        <f t="shared" si="60"/>
        <v>Data Error</v>
      </c>
      <c r="H980" s="31"/>
      <c r="I980" s="23" t="str">
        <f t="shared" si="61"/>
        <v>Data Error</v>
      </c>
      <c r="J980" s="23"/>
      <c r="K980" s="7" t="str">
        <f t="shared" si="62"/>
        <v>Data Error</v>
      </c>
      <c r="M980" s="20" t="str">
        <f>IF(C980="Data Error","Data Error",IF(C980&lt;=K980,0,1-IFERROR(INDEX(BAAL!$C:$D,MATCH(ROUNDUP(C980-K980,0),BAAL!$B:$B,0),MATCH(LEFT(M$2,4),BAAL!$C$2:$D$2,0)),0)))</f>
        <v>Data Error</v>
      </c>
      <c r="N980" s="20"/>
      <c r="O980" s="26"/>
      <c r="P980" s="26"/>
      <c r="Q980" s="6">
        <f t="shared" si="63"/>
        <v>2</v>
      </c>
      <c r="R980" s="20"/>
    </row>
    <row r="981" spans="1:18" x14ac:dyDescent="0.25">
      <c r="A981" s="6">
        <v>18</v>
      </c>
      <c r="B981" s="4">
        <v>42410.75</v>
      </c>
      <c r="C981" s="2" t="str">
        <f>IF([2]Analysis!AG981="Data Error","Data Error",[2]Analysis!AI981*C$1)</f>
        <v>Data Error</v>
      </c>
      <c r="D981" s="2"/>
      <c r="E981" s="3" t="str">
        <f>IF(C981="Data Error","Data Error",INDEX('[2]BAAL Adj Cap'!$CB$65:$CY$72,MONTH($B981),$A981+1))</f>
        <v>Data Error</v>
      </c>
      <c r="F981" s="3"/>
      <c r="G981" s="31" t="str">
        <f t="shared" si="60"/>
        <v>Data Error</v>
      </c>
      <c r="H981" s="31"/>
      <c r="I981" s="23" t="str">
        <f t="shared" si="61"/>
        <v>Data Error</v>
      </c>
      <c r="J981" s="23"/>
      <c r="K981" s="7" t="str">
        <f t="shared" si="62"/>
        <v>Data Error</v>
      </c>
      <c r="M981" s="20" t="str">
        <f>IF(C981="Data Error","Data Error",IF(C981&lt;=K981,0,1-IFERROR(INDEX(BAAL!$C:$D,MATCH(ROUNDUP(C981-K981,0),BAAL!$B:$B,0),MATCH(LEFT(M$2,4),BAAL!$C$2:$D$2,0)),0)))</f>
        <v>Data Error</v>
      </c>
      <c r="N981" s="20"/>
      <c r="O981" s="26"/>
      <c r="P981" s="26"/>
      <c r="Q981" s="6">
        <f t="shared" si="63"/>
        <v>2</v>
      </c>
      <c r="R981" s="20"/>
    </row>
    <row r="982" spans="1:18" x14ac:dyDescent="0.25">
      <c r="A982" s="6">
        <v>19</v>
      </c>
      <c r="B982" s="4">
        <v>42410.791666666664</v>
      </c>
      <c r="C982" s="2" t="str">
        <f>IF([2]Analysis!AG982="Data Error","Data Error",[2]Analysis!AI982*C$1)</f>
        <v>Data Error</v>
      </c>
      <c r="D982" s="2"/>
      <c r="E982" s="3" t="str">
        <f>IF(C982="Data Error","Data Error",INDEX('[2]BAAL Adj Cap'!$CB$65:$CY$72,MONTH($B982),$A982+1))</f>
        <v>Data Error</v>
      </c>
      <c r="F982" s="3"/>
      <c r="G982" s="31" t="str">
        <f t="shared" si="60"/>
        <v>Data Error</v>
      </c>
      <c r="H982" s="31"/>
      <c r="I982" s="23" t="str">
        <f t="shared" si="61"/>
        <v>Data Error</v>
      </c>
      <c r="J982" s="23"/>
      <c r="K982" s="7" t="str">
        <f t="shared" si="62"/>
        <v>Data Error</v>
      </c>
      <c r="M982" s="20" t="str">
        <f>IF(C982="Data Error","Data Error",IF(C982&lt;=K982,0,1-IFERROR(INDEX(BAAL!$C:$D,MATCH(ROUNDUP(C982-K982,0),BAAL!$B:$B,0),MATCH(LEFT(M$2,4),BAAL!$C$2:$D$2,0)),0)))</f>
        <v>Data Error</v>
      </c>
      <c r="N982" s="20"/>
      <c r="O982" s="26"/>
      <c r="P982" s="26"/>
      <c r="Q982" s="6">
        <f t="shared" si="63"/>
        <v>2</v>
      </c>
      <c r="R982" s="20"/>
    </row>
    <row r="983" spans="1:18" x14ac:dyDescent="0.25">
      <c r="A983" s="6">
        <v>20</v>
      </c>
      <c r="B983" s="4">
        <v>42410.833333333336</v>
      </c>
      <c r="C983" s="2" t="str">
        <f>IF([2]Analysis!AG983="Data Error","Data Error",[2]Analysis!AI983*C$1)</f>
        <v>Data Error</v>
      </c>
      <c r="D983" s="2"/>
      <c r="E983" s="3" t="str">
        <f>IF(C983="Data Error","Data Error",INDEX('[2]BAAL Adj Cap'!$CB$65:$CY$72,MONTH($B983),$A983+1))</f>
        <v>Data Error</v>
      </c>
      <c r="F983" s="3"/>
      <c r="G983" s="31" t="str">
        <f t="shared" si="60"/>
        <v>Data Error</v>
      </c>
      <c r="H983" s="31"/>
      <c r="I983" s="23" t="str">
        <f t="shared" si="61"/>
        <v>Data Error</v>
      </c>
      <c r="J983" s="23"/>
      <c r="K983" s="7" t="str">
        <f t="shared" si="62"/>
        <v>Data Error</v>
      </c>
      <c r="M983" s="20" t="str">
        <f>IF(C983="Data Error","Data Error",IF(C983&lt;=K983,0,1-IFERROR(INDEX(BAAL!$C:$D,MATCH(ROUNDUP(C983-K983,0),BAAL!$B:$B,0),MATCH(LEFT(M$2,4),BAAL!$C$2:$D$2,0)),0)))</f>
        <v>Data Error</v>
      </c>
      <c r="N983" s="20"/>
      <c r="O983" s="26"/>
      <c r="P983" s="26"/>
      <c r="Q983" s="6">
        <f t="shared" si="63"/>
        <v>2</v>
      </c>
      <c r="R983" s="20"/>
    </row>
    <row r="984" spans="1:18" x14ac:dyDescent="0.25">
      <c r="A984" s="6">
        <v>21</v>
      </c>
      <c r="B984" s="4">
        <v>42410.875</v>
      </c>
      <c r="C984" s="2" t="str">
        <f>IF([2]Analysis!AG984="Data Error","Data Error",[2]Analysis!AI984*C$1)</f>
        <v>Data Error</v>
      </c>
      <c r="D984" s="2"/>
      <c r="E984" s="3" t="str">
        <f>IF(C984="Data Error","Data Error",INDEX('[2]BAAL Adj Cap'!$CB$65:$CY$72,MONTH($B984),$A984+1))</f>
        <v>Data Error</v>
      </c>
      <c r="F984" s="3"/>
      <c r="G984" s="31" t="str">
        <f t="shared" si="60"/>
        <v>Data Error</v>
      </c>
      <c r="H984" s="31"/>
      <c r="I984" s="23" t="str">
        <f t="shared" si="61"/>
        <v>Data Error</v>
      </c>
      <c r="J984" s="23"/>
      <c r="K984" s="7" t="str">
        <f t="shared" si="62"/>
        <v>Data Error</v>
      </c>
      <c r="M984" s="20" t="str">
        <f>IF(C984="Data Error","Data Error",IF(C984&lt;=K984,0,1-IFERROR(INDEX(BAAL!$C:$D,MATCH(ROUNDUP(C984-K984,0),BAAL!$B:$B,0),MATCH(LEFT(M$2,4),BAAL!$C$2:$D$2,0)),0)))</f>
        <v>Data Error</v>
      </c>
      <c r="N984" s="20"/>
      <c r="O984" s="26"/>
      <c r="P984" s="26"/>
      <c r="Q984" s="6">
        <f t="shared" si="63"/>
        <v>2</v>
      </c>
      <c r="R984" s="20"/>
    </row>
    <row r="985" spans="1:18" x14ac:dyDescent="0.25">
      <c r="A985" s="6">
        <v>22</v>
      </c>
      <c r="B985" s="4">
        <v>42410.916666666664</v>
      </c>
      <c r="C985" s="2" t="str">
        <f>IF([2]Analysis!AG985="Data Error","Data Error",[2]Analysis!AI985*C$1)</f>
        <v>Data Error</v>
      </c>
      <c r="D985" s="2"/>
      <c r="E985" s="3" t="str">
        <f>IF(C985="Data Error","Data Error",INDEX('[2]BAAL Adj Cap'!$CB$65:$CY$72,MONTH($B985),$A985+1))</f>
        <v>Data Error</v>
      </c>
      <c r="F985" s="3"/>
      <c r="G985" s="31" t="str">
        <f t="shared" si="60"/>
        <v>Data Error</v>
      </c>
      <c r="H985" s="31"/>
      <c r="I985" s="23" t="str">
        <f t="shared" si="61"/>
        <v>Data Error</v>
      </c>
      <c r="J985" s="23"/>
      <c r="K985" s="7" t="str">
        <f t="shared" si="62"/>
        <v>Data Error</v>
      </c>
      <c r="M985" s="20" t="str">
        <f>IF(C985="Data Error","Data Error",IF(C985&lt;=K985,0,1-IFERROR(INDEX(BAAL!$C:$D,MATCH(ROUNDUP(C985-K985,0),BAAL!$B:$B,0),MATCH(LEFT(M$2,4),BAAL!$C$2:$D$2,0)),0)))</f>
        <v>Data Error</v>
      </c>
      <c r="N985" s="20"/>
      <c r="O985" s="26"/>
      <c r="P985" s="26"/>
      <c r="Q985" s="6">
        <f t="shared" si="63"/>
        <v>2</v>
      </c>
      <c r="R985" s="20"/>
    </row>
    <row r="986" spans="1:18" x14ac:dyDescent="0.25">
      <c r="A986" s="6">
        <v>23</v>
      </c>
      <c r="B986" s="4">
        <v>42410.958333333336</v>
      </c>
      <c r="C986" s="2" t="str">
        <f>IF([2]Analysis!AG986="Data Error","Data Error",[2]Analysis!AI986*C$1)</f>
        <v>Data Error</v>
      </c>
      <c r="D986" s="2"/>
      <c r="E986" s="3" t="str">
        <f>IF(C986="Data Error","Data Error",INDEX('[2]BAAL Adj Cap'!$CB$65:$CY$72,MONTH($B986),$A986+1))</f>
        <v>Data Error</v>
      </c>
      <c r="F986" s="3"/>
      <c r="G986" s="31" t="str">
        <f t="shared" si="60"/>
        <v>Data Error</v>
      </c>
      <c r="H986" s="31"/>
      <c r="I986" s="23" t="str">
        <f t="shared" si="61"/>
        <v>Data Error</v>
      </c>
      <c r="J986" s="23"/>
      <c r="K986" s="7" t="str">
        <f t="shared" si="62"/>
        <v>Data Error</v>
      </c>
      <c r="M986" s="20" t="str">
        <f>IF(C986="Data Error","Data Error",IF(C986&lt;=K986,0,1-IFERROR(INDEX(BAAL!$C:$D,MATCH(ROUNDUP(C986-K986,0),BAAL!$B:$B,0),MATCH(LEFT(M$2,4),BAAL!$C$2:$D$2,0)),0)))</f>
        <v>Data Error</v>
      </c>
      <c r="N986" s="20"/>
      <c r="O986" s="26"/>
      <c r="P986" s="26"/>
      <c r="Q986" s="6">
        <f t="shared" si="63"/>
        <v>2</v>
      </c>
      <c r="R986" s="20"/>
    </row>
    <row r="987" spans="1:18" x14ac:dyDescent="0.25">
      <c r="A987" s="6">
        <v>0</v>
      </c>
      <c r="B987" s="1">
        <v>42411</v>
      </c>
      <c r="C987" s="2" t="str">
        <f>IF([2]Analysis!AG987="Data Error","Data Error",[2]Analysis!AI987*C$1)</f>
        <v>Data Error</v>
      </c>
      <c r="D987" s="2"/>
      <c r="E987" s="3" t="str">
        <f>IF(C987="Data Error","Data Error",INDEX('[2]BAAL Adj Cap'!$CB$65:$CY$72,MONTH($B987),$A987+1))</f>
        <v>Data Error</v>
      </c>
      <c r="F987" s="3"/>
      <c r="G987" s="31" t="str">
        <f t="shared" si="60"/>
        <v>Data Error</v>
      </c>
      <c r="H987" s="31"/>
      <c r="I987" s="23" t="str">
        <f t="shared" si="61"/>
        <v>Data Error</v>
      </c>
      <c r="J987" s="23"/>
      <c r="K987" s="7" t="str">
        <f t="shared" si="62"/>
        <v>Data Error</v>
      </c>
      <c r="M987" s="20" t="str">
        <f>IF(C987="Data Error","Data Error",IF(C987&lt;=K987,0,1-IFERROR(INDEX(BAAL!$C:$D,MATCH(ROUNDUP(C987-K987,0),BAAL!$B:$B,0),MATCH(LEFT(M$2,4),BAAL!$C$2:$D$2,0)),0)))</f>
        <v>Data Error</v>
      </c>
      <c r="N987" s="20"/>
      <c r="O987" s="26"/>
      <c r="P987" s="26"/>
      <c r="Q987" s="6">
        <f t="shared" si="63"/>
        <v>2</v>
      </c>
      <c r="R987" s="20"/>
    </row>
    <row r="988" spans="1:18" x14ac:dyDescent="0.25">
      <c r="A988" s="6">
        <v>1</v>
      </c>
      <c r="B988" s="4">
        <v>42411.041666666664</v>
      </c>
      <c r="C988" s="2" t="str">
        <f>IF([2]Analysis!AG988="Data Error","Data Error",[2]Analysis!AI988*C$1)</f>
        <v>Data Error</v>
      </c>
      <c r="D988" s="2"/>
      <c r="E988" s="3" t="str">
        <f>IF(C988="Data Error","Data Error",INDEX('[2]BAAL Adj Cap'!$CB$65:$CY$72,MONTH($B988),$A988+1))</f>
        <v>Data Error</v>
      </c>
      <c r="F988" s="3"/>
      <c r="G988" s="31" t="str">
        <f t="shared" si="60"/>
        <v>Data Error</v>
      </c>
      <c r="H988" s="31"/>
      <c r="I988" s="23" t="str">
        <f t="shared" si="61"/>
        <v>Data Error</v>
      </c>
      <c r="J988" s="23"/>
      <c r="K988" s="7" t="str">
        <f t="shared" si="62"/>
        <v>Data Error</v>
      </c>
      <c r="M988" s="20" t="str">
        <f>IF(C988="Data Error","Data Error",IF(C988&lt;=K988,0,1-IFERROR(INDEX(BAAL!$C:$D,MATCH(ROUNDUP(C988-K988,0),BAAL!$B:$B,0),MATCH(LEFT(M$2,4),BAAL!$C$2:$D$2,0)),0)))</f>
        <v>Data Error</v>
      </c>
      <c r="N988" s="20"/>
      <c r="O988" s="26"/>
      <c r="P988" s="26"/>
      <c r="Q988" s="6">
        <f t="shared" si="63"/>
        <v>2</v>
      </c>
      <c r="R988" s="20"/>
    </row>
    <row r="989" spans="1:18" x14ac:dyDescent="0.25">
      <c r="A989" s="6">
        <v>2</v>
      </c>
      <c r="B989" s="4">
        <v>42411.083333333336</v>
      </c>
      <c r="C989" s="2" t="str">
        <f>IF([2]Analysis!AG989="Data Error","Data Error",[2]Analysis!AI989*C$1)</f>
        <v>Data Error</v>
      </c>
      <c r="D989" s="2"/>
      <c r="E989" s="3" t="str">
        <f>IF(C989="Data Error","Data Error",INDEX('[2]BAAL Adj Cap'!$CB$65:$CY$72,MONTH($B989),$A989+1))</f>
        <v>Data Error</v>
      </c>
      <c r="F989" s="3"/>
      <c r="G989" s="31" t="str">
        <f t="shared" si="60"/>
        <v>Data Error</v>
      </c>
      <c r="H989" s="31"/>
      <c r="I989" s="23" t="str">
        <f t="shared" si="61"/>
        <v>Data Error</v>
      </c>
      <c r="J989" s="23"/>
      <c r="K989" s="7" t="str">
        <f t="shared" si="62"/>
        <v>Data Error</v>
      </c>
      <c r="M989" s="20" t="str">
        <f>IF(C989="Data Error","Data Error",IF(C989&lt;=K989,0,1-IFERROR(INDEX(BAAL!$C:$D,MATCH(ROUNDUP(C989-K989,0),BAAL!$B:$B,0),MATCH(LEFT(M$2,4),BAAL!$C$2:$D$2,0)),0)))</f>
        <v>Data Error</v>
      </c>
      <c r="N989" s="20"/>
      <c r="O989" s="26"/>
      <c r="P989" s="26"/>
      <c r="Q989" s="6">
        <f t="shared" si="63"/>
        <v>2</v>
      </c>
      <c r="R989" s="20"/>
    </row>
    <row r="990" spans="1:18" x14ac:dyDescent="0.25">
      <c r="A990" s="6">
        <v>3</v>
      </c>
      <c r="B990" s="4">
        <v>42411.125</v>
      </c>
      <c r="C990" s="2" t="str">
        <f>IF([2]Analysis!AG990="Data Error","Data Error",[2]Analysis!AI990*C$1)</f>
        <v>Data Error</v>
      </c>
      <c r="D990" s="2"/>
      <c r="E990" s="3" t="str">
        <f>IF(C990="Data Error","Data Error",INDEX('[2]BAAL Adj Cap'!$CB$65:$CY$72,MONTH($B990),$A990+1))</f>
        <v>Data Error</v>
      </c>
      <c r="F990" s="3"/>
      <c r="G990" s="31" t="str">
        <f t="shared" si="60"/>
        <v>Data Error</v>
      </c>
      <c r="H990" s="31"/>
      <c r="I990" s="23" t="str">
        <f t="shared" si="61"/>
        <v>Data Error</v>
      </c>
      <c r="J990" s="23"/>
      <c r="K990" s="7" t="str">
        <f t="shared" si="62"/>
        <v>Data Error</v>
      </c>
      <c r="M990" s="20" t="str">
        <f>IF(C990="Data Error","Data Error",IF(C990&lt;=K990,0,1-IFERROR(INDEX(BAAL!$C:$D,MATCH(ROUNDUP(C990-K990,0),BAAL!$B:$B,0),MATCH(LEFT(M$2,4),BAAL!$C$2:$D$2,0)),0)))</f>
        <v>Data Error</v>
      </c>
      <c r="N990" s="20"/>
      <c r="O990" s="26"/>
      <c r="P990" s="26"/>
      <c r="Q990" s="6">
        <f t="shared" si="63"/>
        <v>2</v>
      </c>
      <c r="R990" s="20"/>
    </row>
    <row r="991" spans="1:18" x14ac:dyDescent="0.25">
      <c r="A991" s="6">
        <v>4</v>
      </c>
      <c r="B991" s="4">
        <v>42411.166666666664</v>
      </c>
      <c r="C991" s="2" t="str">
        <f>IF([2]Analysis!AG991="Data Error","Data Error",[2]Analysis!AI991*C$1)</f>
        <v>Data Error</v>
      </c>
      <c r="D991" s="2"/>
      <c r="E991" s="3" t="str">
        <f>IF(C991="Data Error","Data Error",INDEX('[2]BAAL Adj Cap'!$CB$65:$CY$72,MONTH($B991),$A991+1))</f>
        <v>Data Error</v>
      </c>
      <c r="F991" s="3"/>
      <c r="G991" s="31" t="str">
        <f t="shared" si="60"/>
        <v>Data Error</v>
      </c>
      <c r="H991" s="31"/>
      <c r="I991" s="23" t="str">
        <f t="shared" si="61"/>
        <v>Data Error</v>
      </c>
      <c r="J991" s="23"/>
      <c r="K991" s="7" t="str">
        <f t="shared" si="62"/>
        <v>Data Error</v>
      </c>
      <c r="M991" s="20" t="str">
        <f>IF(C991="Data Error","Data Error",IF(C991&lt;=K991,0,1-IFERROR(INDEX(BAAL!$C:$D,MATCH(ROUNDUP(C991-K991,0),BAAL!$B:$B,0),MATCH(LEFT(M$2,4),BAAL!$C$2:$D$2,0)),0)))</f>
        <v>Data Error</v>
      </c>
      <c r="N991" s="20"/>
      <c r="O991" s="26"/>
      <c r="P991" s="26"/>
      <c r="Q991" s="6">
        <f t="shared" si="63"/>
        <v>2</v>
      </c>
      <c r="R991" s="20"/>
    </row>
    <row r="992" spans="1:18" x14ac:dyDescent="0.25">
      <c r="A992" s="6">
        <v>5</v>
      </c>
      <c r="B992" s="4">
        <v>42411.208333333336</v>
      </c>
      <c r="C992" s="2" t="str">
        <f>IF([2]Analysis!AG992="Data Error","Data Error",[2]Analysis!AI992*C$1)</f>
        <v>Data Error</v>
      </c>
      <c r="D992" s="2"/>
      <c r="E992" s="3" t="str">
        <f>IF(C992="Data Error","Data Error",INDEX('[2]BAAL Adj Cap'!$CB$65:$CY$72,MONTH($B992),$A992+1))</f>
        <v>Data Error</v>
      </c>
      <c r="F992" s="3"/>
      <c r="G992" s="31" t="str">
        <f t="shared" si="60"/>
        <v>Data Error</v>
      </c>
      <c r="H992" s="31"/>
      <c r="I992" s="23" t="str">
        <f t="shared" si="61"/>
        <v>Data Error</v>
      </c>
      <c r="J992" s="23"/>
      <c r="K992" s="7" t="str">
        <f t="shared" si="62"/>
        <v>Data Error</v>
      </c>
      <c r="M992" s="20" t="str">
        <f>IF(C992="Data Error","Data Error",IF(C992&lt;=K992,0,1-IFERROR(INDEX(BAAL!$C:$D,MATCH(ROUNDUP(C992-K992,0),BAAL!$B:$B,0),MATCH(LEFT(M$2,4),BAAL!$C$2:$D$2,0)),0)))</f>
        <v>Data Error</v>
      </c>
      <c r="N992" s="20"/>
      <c r="O992" s="26"/>
      <c r="P992" s="26"/>
      <c r="Q992" s="6">
        <f t="shared" si="63"/>
        <v>2</v>
      </c>
      <c r="R992" s="20"/>
    </row>
    <row r="993" spans="1:18" x14ac:dyDescent="0.25">
      <c r="A993" s="6">
        <v>6</v>
      </c>
      <c r="B993" s="4">
        <v>42411.25</v>
      </c>
      <c r="C993" s="2" t="str">
        <f>IF([2]Analysis!AG993="Data Error","Data Error",[2]Analysis!AI993*C$1)</f>
        <v>Data Error</v>
      </c>
      <c r="D993" s="2"/>
      <c r="E993" s="3" t="str">
        <f>IF(C993="Data Error","Data Error",INDEX('[2]BAAL Adj Cap'!$CB$65:$CY$72,MONTH($B993),$A993+1))</f>
        <v>Data Error</v>
      </c>
      <c r="F993" s="3"/>
      <c r="G993" s="31" t="str">
        <f t="shared" si="60"/>
        <v>Data Error</v>
      </c>
      <c r="H993" s="31"/>
      <c r="I993" s="23" t="str">
        <f t="shared" si="61"/>
        <v>Data Error</v>
      </c>
      <c r="J993" s="23"/>
      <c r="K993" s="7" t="str">
        <f t="shared" si="62"/>
        <v>Data Error</v>
      </c>
      <c r="M993" s="20" t="str">
        <f>IF(C993="Data Error","Data Error",IF(C993&lt;=K993,0,1-IFERROR(INDEX(BAAL!$C:$D,MATCH(ROUNDUP(C993-K993,0),BAAL!$B:$B,0),MATCH(LEFT(M$2,4),BAAL!$C$2:$D$2,0)),0)))</f>
        <v>Data Error</v>
      </c>
      <c r="N993" s="20"/>
      <c r="O993" s="26"/>
      <c r="P993" s="26"/>
      <c r="Q993" s="6">
        <f t="shared" si="63"/>
        <v>2</v>
      </c>
      <c r="R993" s="20"/>
    </row>
    <row r="994" spans="1:18" x14ac:dyDescent="0.25">
      <c r="A994" s="6">
        <v>7</v>
      </c>
      <c r="B994" s="4">
        <v>42411.291666666664</v>
      </c>
      <c r="C994" s="2" t="str">
        <f>IF([2]Analysis!AG994="Data Error","Data Error",[2]Analysis!AI994*C$1)</f>
        <v>Data Error</v>
      </c>
      <c r="D994" s="2"/>
      <c r="E994" s="3" t="str">
        <f>IF(C994="Data Error","Data Error",INDEX('[2]BAAL Adj Cap'!$CB$65:$CY$72,MONTH($B994),$A994+1))</f>
        <v>Data Error</v>
      </c>
      <c r="F994" s="3"/>
      <c r="G994" s="31" t="str">
        <f t="shared" si="60"/>
        <v>Data Error</v>
      </c>
      <c r="H994" s="31"/>
      <c r="I994" s="23" t="str">
        <f t="shared" si="61"/>
        <v>Data Error</v>
      </c>
      <c r="J994" s="23"/>
      <c r="K994" s="7" t="str">
        <f t="shared" si="62"/>
        <v>Data Error</v>
      </c>
      <c r="M994" s="20" t="str">
        <f>IF(C994="Data Error","Data Error",IF(C994&lt;=K994,0,1-IFERROR(INDEX(BAAL!$C:$D,MATCH(ROUNDUP(C994-K994,0),BAAL!$B:$B,0),MATCH(LEFT(M$2,4),BAAL!$C$2:$D$2,0)),0)))</f>
        <v>Data Error</v>
      </c>
      <c r="N994" s="20"/>
      <c r="O994" s="26"/>
      <c r="P994" s="26"/>
      <c r="Q994" s="6">
        <f t="shared" si="63"/>
        <v>2</v>
      </c>
      <c r="R994" s="20"/>
    </row>
    <row r="995" spans="1:18" x14ac:dyDescent="0.25">
      <c r="A995" s="6">
        <v>8</v>
      </c>
      <c r="B995" s="4">
        <v>42411.333333333336</v>
      </c>
      <c r="C995" s="2" t="str">
        <f>IF([2]Analysis!AG995="Data Error","Data Error",[2]Analysis!AI995*C$1)</f>
        <v>Data Error</v>
      </c>
      <c r="D995" s="2"/>
      <c r="E995" s="3" t="str">
        <f>IF(C995="Data Error","Data Error",INDEX('[2]BAAL Adj Cap'!$CB$65:$CY$72,MONTH($B995),$A995+1))</f>
        <v>Data Error</v>
      </c>
      <c r="F995" s="3"/>
      <c r="G995" s="31" t="str">
        <f t="shared" si="60"/>
        <v>Data Error</v>
      </c>
      <c r="H995" s="31"/>
      <c r="I995" s="23" t="str">
        <f t="shared" si="61"/>
        <v>Data Error</v>
      </c>
      <c r="J995" s="23"/>
      <c r="K995" s="7" t="str">
        <f t="shared" si="62"/>
        <v>Data Error</v>
      </c>
      <c r="M995" s="20" t="str">
        <f>IF(C995="Data Error","Data Error",IF(C995&lt;=K995,0,1-IFERROR(INDEX(BAAL!$C:$D,MATCH(ROUNDUP(C995-K995,0),BAAL!$B:$B,0),MATCH(LEFT(M$2,4),BAAL!$C$2:$D$2,0)),0)))</f>
        <v>Data Error</v>
      </c>
      <c r="N995" s="20"/>
      <c r="O995" s="26"/>
      <c r="P995" s="26"/>
      <c r="Q995" s="6">
        <f t="shared" si="63"/>
        <v>2</v>
      </c>
      <c r="R995" s="20"/>
    </row>
    <row r="996" spans="1:18" x14ac:dyDescent="0.25">
      <c r="A996" s="6">
        <v>9</v>
      </c>
      <c r="B996" s="4">
        <v>42411.375</v>
      </c>
      <c r="C996" s="2" t="str">
        <f>IF([2]Analysis!AG996="Data Error","Data Error",[2]Analysis!AI996*C$1)</f>
        <v>Data Error</v>
      </c>
      <c r="D996" s="2"/>
      <c r="E996" s="3" t="str">
        <f>IF(C996="Data Error","Data Error",INDEX('[2]BAAL Adj Cap'!$CB$65:$CY$72,MONTH($B996),$A996+1))</f>
        <v>Data Error</v>
      </c>
      <c r="F996" s="3"/>
      <c r="G996" s="31" t="str">
        <f t="shared" si="60"/>
        <v>Data Error</v>
      </c>
      <c r="H996" s="31"/>
      <c r="I996" s="23" t="str">
        <f t="shared" si="61"/>
        <v>Data Error</v>
      </c>
      <c r="J996" s="23"/>
      <c r="K996" s="7" t="str">
        <f t="shared" si="62"/>
        <v>Data Error</v>
      </c>
      <c r="M996" s="20" t="str">
        <f>IF(C996="Data Error","Data Error",IF(C996&lt;=K996,0,1-IFERROR(INDEX(BAAL!$C:$D,MATCH(ROUNDUP(C996-K996,0),BAAL!$B:$B,0),MATCH(LEFT(M$2,4),BAAL!$C$2:$D$2,0)),0)))</f>
        <v>Data Error</v>
      </c>
      <c r="N996" s="20"/>
      <c r="O996" s="26"/>
      <c r="P996" s="26"/>
      <c r="Q996" s="6">
        <f t="shared" si="63"/>
        <v>2</v>
      </c>
      <c r="R996" s="20"/>
    </row>
    <row r="997" spans="1:18" x14ac:dyDescent="0.25">
      <c r="A997" s="6">
        <v>10</v>
      </c>
      <c r="B997" s="4">
        <v>42411.416666666664</v>
      </c>
      <c r="C997" s="2" t="str">
        <f>IF([2]Analysis!AG997="Data Error","Data Error",[2]Analysis!AI997*C$1)</f>
        <v>Data Error</v>
      </c>
      <c r="D997" s="2"/>
      <c r="E997" s="3" t="str">
        <f>IF(C997="Data Error","Data Error",INDEX('[2]BAAL Adj Cap'!$CB$65:$CY$72,MONTH($B997),$A997+1))</f>
        <v>Data Error</v>
      </c>
      <c r="F997" s="3"/>
      <c r="G997" s="31" t="str">
        <f t="shared" si="60"/>
        <v>Data Error</v>
      </c>
      <c r="H997" s="31"/>
      <c r="I997" s="23" t="str">
        <f t="shared" si="61"/>
        <v>Data Error</v>
      </c>
      <c r="J997" s="23"/>
      <c r="K997" s="7" t="str">
        <f t="shared" si="62"/>
        <v>Data Error</v>
      </c>
      <c r="M997" s="20" t="str">
        <f>IF(C997="Data Error","Data Error",IF(C997&lt;=K997,0,1-IFERROR(INDEX(BAAL!$C:$D,MATCH(ROUNDUP(C997-K997,0),BAAL!$B:$B,0),MATCH(LEFT(M$2,4),BAAL!$C$2:$D$2,0)),0)))</f>
        <v>Data Error</v>
      </c>
      <c r="N997" s="20"/>
      <c r="O997" s="26"/>
      <c r="P997" s="26"/>
      <c r="Q997" s="6">
        <f t="shared" si="63"/>
        <v>2</v>
      </c>
      <c r="R997" s="20"/>
    </row>
    <row r="998" spans="1:18" x14ac:dyDescent="0.25">
      <c r="A998" s="6">
        <v>11</v>
      </c>
      <c r="B998" s="4">
        <v>42411.458333333336</v>
      </c>
      <c r="C998" s="2" t="str">
        <f>IF([2]Analysis!AG998="Data Error","Data Error",[2]Analysis!AI998*C$1)</f>
        <v>Data Error</v>
      </c>
      <c r="D998" s="2"/>
      <c r="E998" s="3" t="str">
        <f>IF(C998="Data Error","Data Error",INDEX('[2]BAAL Adj Cap'!$CB$65:$CY$72,MONTH($B998),$A998+1))</f>
        <v>Data Error</v>
      </c>
      <c r="F998" s="3"/>
      <c r="G998" s="31" t="str">
        <f t="shared" si="60"/>
        <v>Data Error</v>
      </c>
      <c r="H998" s="31"/>
      <c r="I998" s="23" t="str">
        <f t="shared" si="61"/>
        <v>Data Error</v>
      </c>
      <c r="J998" s="23"/>
      <c r="K998" s="7" t="str">
        <f t="shared" si="62"/>
        <v>Data Error</v>
      </c>
      <c r="M998" s="20" t="str">
        <f>IF(C998="Data Error","Data Error",IF(C998&lt;=K998,0,1-IFERROR(INDEX(BAAL!$C:$D,MATCH(ROUNDUP(C998-K998,0),BAAL!$B:$B,0),MATCH(LEFT(M$2,4),BAAL!$C$2:$D$2,0)),0)))</f>
        <v>Data Error</v>
      </c>
      <c r="N998" s="20"/>
      <c r="O998" s="26"/>
      <c r="P998" s="26"/>
      <c r="Q998" s="6">
        <f t="shared" si="63"/>
        <v>2</v>
      </c>
      <c r="R998" s="20"/>
    </row>
    <row r="999" spans="1:18" x14ac:dyDescent="0.25">
      <c r="A999" s="6">
        <v>12</v>
      </c>
      <c r="B999" s="4">
        <v>42411.5</v>
      </c>
      <c r="C999" s="2" t="str">
        <f>IF([2]Analysis!AG999="Data Error","Data Error",[2]Analysis!AI999*C$1)</f>
        <v>Data Error</v>
      </c>
      <c r="D999" s="2"/>
      <c r="E999" s="3" t="str">
        <f>IF(C999="Data Error","Data Error",INDEX('[2]BAAL Adj Cap'!$CB$65:$CY$72,MONTH($B999),$A999+1))</f>
        <v>Data Error</v>
      </c>
      <c r="F999" s="3"/>
      <c r="G999" s="31" t="str">
        <f t="shared" si="60"/>
        <v>Data Error</v>
      </c>
      <c r="H999" s="31"/>
      <c r="I999" s="23" t="str">
        <f t="shared" si="61"/>
        <v>Data Error</v>
      </c>
      <c r="J999" s="23"/>
      <c r="K999" s="7" t="str">
        <f t="shared" si="62"/>
        <v>Data Error</v>
      </c>
      <c r="M999" s="20" t="str">
        <f>IF(C999="Data Error","Data Error",IF(C999&lt;=K999,0,1-IFERROR(INDEX(BAAL!$C:$D,MATCH(ROUNDUP(C999-K999,0),BAAL!$B:$B,0),MATCH(LEFT(M$2,4),BAAL!$C$2:$D$2,0)),0)))</f>
        <v>Data Error</v>
      </c>
      <c r="N999" s="20"/>
      <c r="O999" s="26"/>
      <c r="P999" s="26"/>
      <c r="Q999" s="6">
        <f t="shared" si="63"/>
        <v>2</v>
      </c>
      <c r="R999" s="20"/>
    </row>
    <row r="1000" spans="1:18" x14ac:dyDescent="0.25">
      <c r="A1000" s="6">
        <v>13</v>
      </c>
      <c r="B1000" s="4">
        <v>42411.541666666664</v>
      </c>
      <c r="C1000" s="35" t="str">
        <f>IF([2]Analysis!AG1000="Data Error","Data Error",[2]Analysis!AI1000*C$1)</f>
        <v>Data Error</v>
      </c>
      <c r="D1000" s="35"/>
      <c r="E1000" s="3" t="str">
        <f>IF(C1000="Data Error","Data Error",INDEX('[2]BAAL Adj Cap'!$CB$65:$CY$72,MONTH($B1000),$A1000+1))</f>
        <v>Data Error</v>
      </c>
      <c r="F1000" s="3"/>
      <c r="G1000" s="31" t="str">
        <f t="shared" si="60"/>
        <v>Data Error</v>
      </c>
      <c r="H1000" s="31"/>
      <c r="I1000" s="23" t="str">
        <f t="shared" si="61"/>
        <v>Data Error</v>
      </c>
      <c r="J1000" s="23"/>
      <c r="K1000" s="7" t="str">
        <f t="shared" si="62"/>
        <v>Data Error</v>
      </c>
      <c r="M1000" s="20" t="str">
        <f>IF(C1000="Data Error","Data Error",IF(C1000&lt;=K1000,0,1-IFERROR(INDEX(BAAL!$C:$D,MATCH(ROUNDUP(C1000-K1000,0),BAAL!$B:$B,0),MATCH(LEFT(M$2,4),BAAL!$C$2:$D$2,0)),0)))</f>
        <v>Data Error</v>
      </c>
      <c r="N1000" s="20"/>
      <c r="O1000" s="26"/>
      <c r="P1000" s="26"/>
      <c r="Q1000" s="6">
        <f t="shared" si="63"/>
        <v>2</v>
      </c>
      <c r="R1000" s="20" t="s">
        <v>23</v>
      </c>
    </row>
    <row r="1001" spans="1:18" x14ac:dyDescent="0.25">
      <c r="A1001" s="6">
        <v>14</v>
      </c>
      <c r="B1001" s="4">
        <v>42411.583333333336</v>
      </c>
      <c r="C1001" s="2">
        <f>IF([2]Analysis!AG1001="Data Error","Data Error",[2]Analysis!AI1001*C$1)</f>
        <v>1.7494237669013446</v>
      </c>
      <c r="D1001" s="2"/>
      <c r="E1001" s="3">
        <f>IF(C1001="Data Error","Data Error",INDEX('[2]BAAL Adj Cap'!$CB$65:$CY$72,MONTH($B1001),$A1001+1))</f>
        <v>0.97</v>
      </c>
      <c r="F1001" s="3"/>
      <c r="G1001" s="31">
        <f t="shared" si="60"/>
        <v>124.35057623309865</v>
      </c>
      <c r="H1001" s="31"/>
      <c r="I1001" s="23">
        <f t="shared" si="61"/>
        <v>0.97</v>
      </c>
      <c r="J1001" s="23"/>
      <c r="K1001" s="7">
        <f t="shared" si="62"/>
        <v>28.990000000000009</v>
      </c>
      <c r="M1001" s="20">
        <f>IF(C1001="Data Error","Data Error",IF(C1001&lt;=K1001,0,1-IFERROR(INDEX(BAAL!$C:$D,MATCH(ROUNDUP(C1001-K1001,0),BAAL!$B:$B,0),MATCH(LEFT(M$2,4),BAAL!$C$2:$D$2,0)),0)))</f>
        <v>0</v>
      </c>
      <c r="N1001" s="20"/>
      <c r="O1001" s="26"/>
      <c r="P1001" s="26"/>
      <c r="Q1001" s="6">
        <f t="shared" si="63"/>
        <v>2</v>
      </c>
      <c r="R1001" s="20"/>
    </row>
    <row r="1002" spans="1:18" x14ac:dyDescent="0.25">
      <c r="A1002" s="6">
        <v>15</v>
      </c>
      <c r="B1002" s="4">
        <v>42411.625</v>
      </c>
      <c r="C1002" s="2">
        <f>IF([2]Analysis!AG1002="Data Error","Data Error",[2]Analysis!AI1002*C$1)</f>
        <v>38.118097778732071</v>
      </c>
      <c r="D1002" s="2"/>
      <c r="E1002" s="3">
        <f>IF(C1002="Data Error","Data Error",INDEX('[2]BAAL Adj Cap'!$CB$65:$CY$72,MONTH($B1002),$A1002+1))</f>
        <v>0.94500000000000006</v>
      </c>
      <c r="F1002" s="3"/>
      <c r="G1002" s="31">
        <f t="shared" si="60"/>
        <v>84.731902221267944</v>
      </c>
      <c r="H1002" s="31"/>
      <c r="I1002" s="23">
        <f t="shared" si="61"/>
        <v>0.94500000000000006</v>
      </c>
      <c r="J1002" s="23"/>
      <c r="K1002" s="7">
        <f t="shared" si="62"/>
        <v>28.990000000000009</v>
      </c>
      <c r="M1002" s="20">
        <f>IF(C1002="Data Error","Data Error",IF(C1002&lt;=K1002,0,1-IFERROR(INDEX(BAAL!$C:$D,MATCH(ROUNDUP(C1002-K1002,0),BAAL!$B:$B,0),MATCH(LEFT(M$2,4),BAAL!$C$2:$D$2,0)),0)))</f>
        <v>2.0000000000000018E-3</v>
      </c>
      <c r="N1002" s="20"/>
      <c r="O1002" s="26"/>
      <c r="P1002" s="26"/>
      <c r="Q1002" s="6">
        <f t="shared" si="63"/>
        <v>2</v>
      </c>
      <c r="R1002" s="20"/>
    </row>
    <row r="1003" spans="1:18" x14ac:dyDescent="0.25">
      <c r="A1003" s="6">
        <v>16</v>
      </c>
      <c r="B1003" s="4">
        <v>42411.666666666664</v>
      </c>
      <c r="C1003" s="2">
        <f>IF([2]Analysis!AG1003="Data Error","Data Error",[2]Analysis!AI1003*C$1)</f>
        <v>43.758163539518868</v>
      </c>
      <c r="D1003" s="2"/>
      <c r="E1003" s="3">
        <f>IF(C1003="Data Error","Data Error",INDEX('[2]BAAL Adj Cap'!$CB$65:$CY$72,MONTH($B1003),$A1003+1))</f>
        <v>0.67375000000000007</v>
      </c>
      <c r="F1003" s="3"/>
      <c r="G1003" s="31">
        <f t="shared" si="60"/>
        <v>43.829336460481137</v>
      </c>
      <c r="H1003" s="31"/>
      <c r="I1003" s="23">
        <f t="shared" si="61"/>
        <v>0.67375000000000007</v>
      </c>
      <c r="J1003" s="23"/>
      <c r="K1003" s="7">
        <f t="shared" si="62"/>
        <v>28.990000000000009</v>
      </c>
      <c r="M1003" s="20">
        <f>IF(C1003="Data Error","Data Error",IF(C1003&lt;=K1003,0,1-IFERROR(INDEX(BAAL!$C:$D,MATCH(ROUNDUP(C1003-K1003,0),BAAL!$B:$B,0),MATCH(LEFT(M$2,4),BAAL!$C$2:$D$2,0)),0)))</f>
        <v>3.0000000000000027E-3</v>
      </c>
      <c r="N1003" s="20"/>
      <c r="O1003" s="26"/>
      <c r="P1003" s="26"/>
      <c r="Q1003" s="6">
        <f t="shared" si="63"/>
        <v>2</v>
      </c>
      <c r="R1003" s="20"/>
    </row>
    <row r="1004" spans="1:18" x14ac:dyDescent="0.25">
      <c r="A1004" s="6">
        <v>17</v>
      </c>
      <c r="B1004" s="4">
        <v>42411.708333333336</v>
      </c>
      <c r="C1004" s="2">
        <f>IF([2]Analysis!AG1004="Data Error","Data Error",[2]Analysis!AI1004*C$1)</f>
        <v>15.042970244115708</v>
      </c>
      <c r="D1004" s="2"/>
      <c r="E1004" s="3">
        <f>IF(C1004="Data Error","Data Error",INDEX('[2]BAAL Adj Cap'!$CB$65:$CY$72,MONTH($B1004),$A1004+1))</f>
        <v>0.21375</v>
      </c>
      <c r="F1004" s="3"/>
      <c r="G1004" s="31">
        <f t="shared" si="60"/>
        <v>12.74452975588429</v>
      </c>
      <c r="H1004" s="31"/>
      <c r="I1004" s="23">
        <f t="shared" si="61"/>
        <v>0.21375</v>
      </c>
      <c r="J1004" s="23"/>
      <c r="K1004" s="7">
        <f t="shared" si="62"/>
        <v>27.787499999999998</v>
      </c>
      <c r="M1004" s="20">
        <f>IF(C1004="Data Error","Data Error",IF(C1004&lt;=K1004,0,1-IFERROR(INDEX(BAAL!$C:$D,MATCH(ROUNDUP(C1004-K1004,0),BAAL!$B:$B,0),MATCH(LEFT(M$2,4),BAAL!$C$2:$D$2,0)),0)))</f>
        <v>0</v>
      </c>
      <c r="N1004" s="20"/>
      <c r="O1004" s="26"/>
      <c r="P1004" s="26"/>
      <c r="Q1004" s="6">
        <f t="shared" si="63"/>
        <v>2</v>
      </c>
      <c r="R1004" s="20"/>
    </row>
    <row r="1005" spans="1:18" x14ac:dyDescent="0.25">
      <c r="A1005" s="6">
        <v>18</v>
      </c>
      <c r="B1005" s="4">
        <v>42411.75</v>
      </c>
      <c r="C1005" s="2">
        <f>IF([2]Analysis!AG1005="Data Error","Data Error",[2]Analysis!AI1005*C$1)</f>
        <v>1.4624999999999999</v>
      </c>
      <c r="D1005" s="2"/>
      <c r="E1005" s="3">
        <f>IF(C1005="Data Error","Data Error",INDEX('[2]BAAL Adj Cap'!$CB$65:$CY$72,MONTH($B1005),$A1005+1))</f>
        <v>1.125E-2</v>
      </c>
      <c r="F1005" s="3"/>
      <c r="G1005" s="31">
        <f t="shared" si="60"/>
        <v>0</v>
      </c>
      <c r="H1005" s="31"/>
      <c r="I1005" s="23">
        <f t="shared" si="61"/>
        <v>1.125E-2</v>
      </c>
      <c r="J1005" s="23"/>
      <c r="K1005" s="7">
        <f t="shared" si="62"/>
        <v>1.4624999999999999</v>
      </c>
      <c r="M1005" s="20">
        <f>IF(C1005="Data Error","Data Error",IF(C1005&lt;=K1005,0,1-IFERROR(INDEX(BAAL!$C:$D,MATCH(ROUNDUP(C1005-K1005,0),BAAL!$B:$B,0),MATCH(LEFT(M$2,4),BAAL!$C$2:$D$2,0)),0)))</f>
        <v>0</v>
      </c>
      <c r="N1005" s="20"/>
      <c r="O1005" s="26"/>
      <c r="P1005" s="26"/>
      <c r="Q1005" s="6">
        <f t="shared" si="63"/>
        <v>2</v>
      </c>
      <c r="R1005" s="20"/>
    </row>
    <row r="1006" spans="1:18" x14ac:dyDescent="0.25">
      <c r="A1006" s="6">
        <v>19</v>
      </c>
      <c r="B1006" s="4">
        <v>42411.791666666664</v>
      </c>
      <c r="C1006" s="2">
        <f>IF([2]Analysis!AG1006="Data Error","Data Error",[2]Analysis!AI1006*C$1)</f>
        <v>0</v>
      </c>
      <c r="D1006" s="2"/>
      <c r="E1006" s="3">
        <f>IF(C1006="Data Error","Data Error",INDEX('[2]BAAL Adj Cap'!$CB$65:$CY$72,MONTH($B1006),$A1006+1))</f>
        <v>0</v>
      </c>
      <c r="F1006" s="3"/>
      <c r="G1006" s="31">
        <f t="shared" si="60"/>
        <v>0</v>
      </c>
      <c r="H1006" s="31"/>
      <c r="I1006" s="23">
        <f t="shared" si="61"/>
        <v>0</v>
      </c>
      <c r="J1006" s="23"/>
      <c r="K1006" s="7">
        <f t="shared" si="62"/>
        <v>0</v>
      </c>
      <c r="M1006" s="20">
        <f>IF(C1006="Data Error","Data Error",IF(C1006&lt;=K1006,0,1-IFERROR(INDEX(BAAL!$C:$D,MATCH(ROUNDUP(C1006-K1006,0),BAAL!$B:$B,0),MATCH(LEFT(M$2,4),BAAL!$C$2:$D$2,0)),0)))</f>
        <v>0</v>
      </c>
      <c r="N1006" s="20"/>
      <c r="O1006" s="26"/>
      <c r="P1006" s="26"/>
      <c r="Q1006" s="6">
        <f t="shared" si="63"/>
        <v>2</v>
      </c>
      <c r="R1006" s="20"/>
    </row>
    <row r="1007" spans="1:18" x14ac:dyDescent="0.25">
      <c r="A1007" s="6">
        <v>20</v>
      </c>
      <c r="B1007" s="4">
        <v>42411.833333333336</v>
      </c>
      <c r="C1007" s="2">
        <f>IF([2]Analysis!AG1007="Data Error","Data Error",[2]Analysis!AI1007*C$1)</f>
        <v>0</v>
      </c>
      <c r="D1007" s="2"/>
      <c r="E1007" s="3">
        <f>IF(C1007="Data Error","Data Error",INDEX('[2]BAAL Adj Cap'!$CB$65:$CY$72,MONTH($B1007),$A1007+1))</f>
        <v>0</v>
      </c>
      <c r="F1007" s="3"/>
      <c r="G1007" s="31">
        <f t="shared" si="60"/>
        <v>0</v>
      </c>
      <c r="H1007" s="31"/>
      <c r="I1007" s="23">
        <f t="shared" si="61"/>
        <v>0</v>
      </c>
      <c r="J1007" s="23"/>
      <c r="K1007" s="7">
        <f t="shared" si="62"/>
        <v>0</v>
      </c>
      <c r="M1007" s="20">
        <f>IF(C1007="Data Error","Data Error",IF(C1007&lt;=K1007,0,1-IFERROR(INDEX(BAAL!$C:$D,MATCH(ROUNDUP(C1007-K1007,0),BAAL!$B:$B,0),MATCH(LEFT(M$2,4),BAAL!$C$2:$D$2,0)),0)))</f>
        <v>0</v>
      </c>
      <c r="N1007" s="20"/>
      <c r="O1007" s="26"/>
      <c r="P1007" s="26"/>
      <c r="Q1007" s="6">
        <f t="shared" si="63"/>
        <v>2</v>
      </c>
      <c r="R1007" s="20"/>
    </row>
    <row r="1008" spans="1:18" x14ac:dyDescent="0.25">
      <c r="A1008" s="6">
        <v>21</v>
      </c>
      <c r="B1008" s="4">
        <v>42411.875</v>
      </c>
      <c r="C1008" s="2">
        <f>IF([2]Analysis!AG1008="Data Error","Data Error",[2]Analysis!AI1008*C$1)</f>
        <v>0</v>
      </c>
      <c r="D1008" s="2"/>
      <c r="E1008" s="3">
        <f>IF(C1008="Data Error","Data Error",INDEX('[2]BAAL Adj Cap'!$CB$65:$CY$72,MONTH($B1008),$A1008+1))</f>
        <v>0</v>
      </c>
      <c r="F1008" s="3"/>
      <c r="G1008" s="31">
        <f t="shared" si="60"/>
        <v>0</v>
      </c>
      <c r="H1008" s="31"/>
      <c r="I1008" s="23">
        <f t="shared" si="61"/>
        <v>0</v>
      </c>
      <c r="J1008" s="23"/>
      <c r="K1008" s="7">
        <f t="shared" si="62"/>
        <v>0</v>
      </c>
      <c r="M1008" s="20">
        <f>IF(C1008="Data Error","Data Error",IF(C1008&lt;=K1008,0,1-IFERROR(INDEX(BAAL!$C:$D,MATCH(ROUNDUP(C1008-K1008,0),BAAL!$B:$B,0),MATCH(LEFT(M$2,4),BAAL!$C$2:$D$2,0)),0)))</f>
        <v>0</v>
      </c>
      <c r="N1008" s="20"/>
      <c r="O1008" s="26"/>
      <c r="P1008" s="26"/>
      <c r="Q1008" s="6">
        <f t="shared" si="63"/>
        <v>2</v>
      </c>
      <c r="R1008" s="20"/>
    </row>
    <row r="1009" spans="1:18" x14ac:dyDescent="0.25">
      <c r="A1009" s="6">
        <v>22</v>
      </c>
      <c r="B1009" s="4">
        <v>42411.916666666664</v>
      </c>
      <c r="C1009" s="2">
        <f>IF([2]Analysis!AG1009="Data Error","Data Error",[2]Analysis!AI1009*C$1)</f>
        <v>0</v>
      </c>
      <c r="D1009" s="2"/>
      <c r="E1009" s="3">
        <f>IF(C1009="Data Error","Data Error",INDEX('[2]BAAL Adj Cap'!$CB$65:$CY$72,MONTH($B1009),$A1009+1))</f>
        <v>0</v>
      </c>
      <c r="F1009" s="3"/>
      <c r="G1009" s="31">
        <f t="shared" si="60"/>
        <v>0</v>
      </c>
      <c r="H1009" s="31"/>
      <c r="I1009" s="23">
        <f t="shared" si="61"/>
        <v>0</v>
      </c>
      <c r="J1009" s="23"/>
      <c r="K1009" s="7">
        <f t="shared" si="62"/>
        <v>0</v>
      </c>
      <c r="M1009" s="20">
        <f>IF(C1009="Data Error","Data Error",IF(C1009&lt;=K1009,0,1-IFERROR(INDEX(BAAL!$C:$D,MATCH(ROUNDUP(C1009-K1009,0),BAAL!$B:$B,0),MATCH(LEFT(M$2,4),BAAL!$C$2:$D$2,0)),0)))</f>
        <v>0</v>
      </c>
      <c r="N1009" s="20"/>
      <c r="O1009" s="26"/>
      <c r="P1009" s="26"/>
      <c r="Q1009" s="6">
        <f t="shared" si="63"/>
        <v>2</v>
      </c>
      <c r="R1009" s="20"/>
    </row>
    <row r="1010" spans="1:18" x14ac:dyDescent="0.25">
      <c r="A1010" s="6">
        <v>23</v>
      </c>
      <c r="B1010" s="4">
        <v>42411.958333333336</v>
      </c>
      <c r="C1010" s="2">
        <f>IF([2]Analysis!AG1010="Data Error","Data Error",[2]Analysis!AI1010*C$1)</f>
        <v>0</v>
      </c>
      <c r="D1010" s="2"/>
      <c r="E1010" s="3">
        <f>IF(C1010="Data Error","Data Error",INDEX('[2]BAAL Adj Cap'!$CB$65:$CY$72,MONTH($B1010),$A1010+1))</f>
        <v>0</v>
      </c>
      <c r="F1010" s="3"/>
      <c r="G1010" s="31">
        <f t="shared" si="60"/>
        <v>0</v>
      </c>
      <c r="H1010" s="31"/>
      <c r="I1010" s="23">
        <f t="shared" si="61"/>
        <v>0</v>
      </c>
      <c r="J1010" s="23"/>
      <c r="K1010" s="7">
        <f t="shared" si="62"/>
        <v>0</v>
      </c>
      <c r="M1010" s="20">
        <f>IF(C1010="Data Error","Data Error",IF(C1010&lt;=K1010,0,1-IFERROR(INDEX(BAAL!$C:$D,MATCH(ROUNDUP(C1010-K1010,0),BAAL!$B:$B,0),MATCH(LEFT(M$2,4),BAAL!$C$2:$D$2,0)),0)))</f>
        <v>0</v>
      </c>
      <c r="N1010" s="20"/>
      <c r="O1010" s="26"/>
      <c r="P1010" s="26"/>
      <c r="Q1010" s="6">
        <f t="shared" si="63"/>
        <v>2</v>
      </c>
      <c r="R1010" s="20"/>
    </row>
    <row r="1011" spans="1:18" x14ac:dyDescent="0.25">
      <c r="A1011" s="6">
        <v>0</v>
      </c>
      <c r="B1011" s="1">
        <v>42412</v>
      </c>
      <c r="C1011" s="2">
        <f>IF([2]Analysis!AG1011="Data Error","Data Error",[2]Analysis!AI1011*C$1)</f>
        <v>0</v>
      </c>
      <c r="D1011" s="2"/>
      <c r="E1011" s="3">
        <f>IF(C1011="Data Error","Data Error",INDEX('[2]BAAL Adj Cap'!$CB$65:$CY$72,MONTH($B1011),$A1011+1))</f>
        <v>0</v>
      </c>
      <c r="F1011" s="3"/>
      <c r="G1011" s="31">
        <f t="shared" si="60"/>
        <v>0</v>
      </c>
      <c r="H1011" s="31"/>
      <c r="I1011" s="23">
        <f t="shared" si="61"/>
        <v>0</v>
      </c>
      <c r="J1011" s="23"/>
      <c r="K1011" s="7">
        <f t="shared" si="62"/>
        <v>0</v>
      </c>
      <c r="M1011" s="20">
        <f>IF(C1011="Data Error","Data Error",IF(C1011&lt;=K1011,0,1-IFERROR(INDEX(BAAL!$C:$D,MATCH(ROUNDUP(C1011-K1011,0),BAAL!$B:$B,0),MATCH(LEFT(M$2,4),BAAL!$C$2:$D$2,0)),0)))</f>
        <v>0</v>
      </c>
      <c r="N1011" s="20"/>
      <c r="O1011" s="26"/>
      <c r="P1011" s="26"/>
      <c r="Q1011" s="6">
        <f t="shared" si="63"/>
        <v>2</v>
      </c>
      <c r="R1011" s="20"/>
    </row>
    <row r="1012" spans="1:18" x14ac:dyDescent="0.25">
      <c r="A1012" s="6">
        <v>1</v>
      </c>
      <c r="B1012" s="4">
        <v>42412.041666666664</v>
      </c>
      <c r="C1012" s="2">
        <f>IF([2]Analysis!AG1012="Data Error","Data Error",[2]Analysis!AI1012*C$1)</f>
        <v>0</v>
      </c>
      <c r="D1012" s="2"/>
      <c r="E1012" s="3">
        <f>IF(C1012="Data Error","Data Error",INDEX('[2]BAAL Adj Cap'!$CB$65:$CY$72,MONTH($B1012),$A1012+1))</f>
        <v>0</v>
      </c>
      <c r="F1012" s="3"/>
      <c r="G1012" s="31">
        <f t="shared" si="60"/>
        <v>0</v>
      </c>
      <c r="H1012" s="31"/>
      <c r="I1012" s="23">
        <f t="shared" si="61"/>
        <v>0</v>
      </c>
      <c r="J1012" s="23"/>
      <c r="K1012" s="7">
        <f t="shared" si="62"/>
        <v>0</v>
      </c>
      <c r="M1012" s="20">
        <f>IF(C1012="Data Error","Data Error",IF(C1012&lt;=K1012,0,1-IFERROR(INDEX(BAAL!$C:$D,MATCH(ROUNDUP(C1012-K1012,0),BAAL!$B:$B,0),MATCH(LEFT(M$2,4),BAAL!$C$2:$D$2,0)),0)))</f>
        <v>0</v>
      </c>
      <c r="N1012" s="20"/>
      <c r="O1012" s="26"/>
      <c r="P1012" s="26"/>
      <c r="Q1012" s="6">
        <f t="shared" si="63"/>
        <v>2</v>
      </c>
      <c r="R1012" s="20"/>
    </row>
    <row r="1013" spans="1:18" x14ac:dyDescent="0.25">
      <c r="A1013" s="6">
        <v>2</v>
      </c>
      <c r="B1013" s="4">
        <v>42412.083333333336</v>
      </c>
      <c r="C1013" s="2">
        <f>IF([2]Analysis!AG1013="Data Error","Data Error",[2]Analysis!AI1013*C$1)</f>
        <v>0</v>
      </c>
      <c r="D1013" s="2"/>
      <c r="E1013" s="3">
        <f>IF(C1013="Data Error","Data Error",INDEX('[2]BAAL Adj Cap'!$CB$65:$CY$72,MONTH($B1013),$A1013+1))</f>
        <v>0</v>
      </c>
      <c r="F1013" s="3"/>
      <c r="G1013" s="31">
        <f t="shared" si="60"/>
        <v>0</v>
      </c>
      <c r="H1013" s="31"/>
      <c r="I1013" s="23">
        <f t="shared" si="61"/>
        <v>0</v>
      </c>
      <c r="J1013" s="23"/>
      <c r="K1013" s="7">
        <f t="shared" si="62"/>
        <v>0</v>
      </c>
      <c r="M1013" s="20">
        <f>IF(C1013="Data Error","Data Error",IF(C1013&lt;=K1013,0,1-IFERROR(INDEX(BAAL!$C:$D,MATCH(ROUNDUP(C1013-K1013,0),BAAL!$B:$B,0),MATCH(LEFT(M$2,4),BAAL!$C$2:$D$2,0)),0)))</f>
        <v>0</v>
      </c>
      <c r="N1013" s="20"/>
      <c r="O1013" s="26"/>
      <c r="P1013" s="26"/>
      <c r="Q1013" s="6">
        <f t="shared" si="63"/>
        <v>2</v>
      </c>
      <c r="R1013" s="20"/>
    </row>
    <row r="1014" spans="1:18" x14ac:dyDescent="0.25">
      <c r="A1014" s="6">
        <v>3</v>
      </c>
      <c r="B1014" s="4">
        <v>42412.125</v>
      </c>
      <c r="C1014" s="2">
        <f>IF([2]Analysis!AG1014="Data Error","Data Error",[2]Analysis!AI1014*C$1)</f>
        <v>0</v>
      </c>
      <c r="D1014" s="2"/>
      <c r="E1014" s="3">
        <f>IF(C1014="Data Error","Data Error",INDEX('[2]BAAL Adj Cap'!$CB$65:$CY$72,MONTH($B1014),$A1014+1))</f>
        <v>0</v>
      </c>
      <c r="F1014" s="3"/>
      <c r="G1014" s="31">
        <f t="shared" si="60"/>
        <v>0</v>
      </c>
      <c r="H1014" s="31"/>
      <c r="I1014" s="23">
        <f t="shared" si="61"/>
        <v>0</v>
      </c>
      <c r="J1014" s="23"/>
      <c r="K1014" s="7">
        <f t="shared" si="62"/>
        <v>0</v>
      </c>
      <c r="M1014" s="20">
        <f>IF(C1014="Data Error","Data Error",IF(C1014&lt;=K1014,0,1-IFERROR(INDEX(BAAL!$C:$D,MATCH(ROUNDUP(C1014-K1014,0),BAAL!$B:$B,0),MATCH(LEFT(M$2,4),BAAL!$C$2:$D$2,0)),0)))</f>
        <v>0</v>
      </c>
      <c r="N1014" s="20"/>
      <c r="O1014" s="26"/>
      <c r="P1014" s="26"/>
      <c r="Q1014" s="6">
        <f t="shared" si="63"/>
        <v>2</v>
      </c>
      <c r="R1014" s="20"/>
    </row>
    <row r="1015" spans="1:18" x14ac:dyDescent="0.25">
      <c r="A1015" s="6">
        <v>4</v>
      </c>
      <c r="B1015" s="4">
        <v>42412.166666666664</v>
      </c>
      <c r="C1015" s="2">
        <f>IF([2]Analysis!AG1015="Data Error","Data Error",[2]Analysis!AI1015*C$1)</f>
        <v>0</v>
      </c>
      <c r="D1015" s="2"/>
      <c r="E1015" s="3">
        <f>IF(C1015="Data Error","Data Error",INDEX('[2]BAAL Adj Cap'!$CB$65:$CY$72,MONTH($B1015),$A1015+1))</f>
        <v>0</v>
      </c>
      <c r="F1015" s="3"/>
      <c r="G1015" s="31">
        <f t="shared" si="60"/>
        <v>0</v>
      </c>
      <c r="H1015" s="31"/>
      <c r="I1015" s="23">
        <f t="shared" si="61"/>
        <v>0</v>
      </c>
      <c r="J1015" s="23"/>
      <c r="K1015" s="7">
        <f t="shared" si="62"/>
        <v>0</v>
      </c>
      <c r="M1015" s="20">
        <f>IF(C1015="Data Error","Data Error",IF(C1015&lt;=K1015,0,1-IFERROR(INDEX(BAAL!$C:$D,MATCH(ROUNDUP(C1015-K1015,0),BAAL!$B:$B,0),MATCH(LEFT(M$2,4),BAAL!$C$2:$D$2,0)),0)))</f>
        <v>0</v>
      </c>
      <c r="N1015" s="20"/>
      <c r="O1015" s="26"/>
      <c r="P1015" s="26"/>
      <c r="Q1015" s="6">
        <f t="shared" si="63"/>
        <v>2</v>
      </c>
      <c r="R1015" s="20"/>
    </row>
    <row r="1016" spans="1:18" x14ac:dyDescent="0.25">
      <c r="A1016" s="6">
        <v>5</v>
      </c>
      <c r="B1016" s="4">
        <v>42412.208333333336</v>
      </c>
      <c r="C1016" s="2">
        <f>IF([2]Analysis!AG1016="Data Error","Data Error",[2]Analysis!AI1016*C$1)</f>
        <v>0</v>
      </c>
      <c r="D1016" s="2"/>
      <c r="E1016" s="3">
        <f>IF(C1016="Data Error","Data Error",INDEX('[2]BAAL Adj Cap'!$CB$65:$CY$72,MONTH($B1016),$A1016+1))</f>
        <v>1.125E-2</v>
      </c>
      <c r="F1016" s="3"/>
      <c r="G1016" s="31">
        <f t="shared" si="60"/>
        <v>1.4624999999999999</v>
      </c>
      <c r="H1016" s="31"/>
      <c r="I1016" s="23">
        <f t="shared" si="61"/>
        <v>1.125E-2</v>
      </c>
      <c r="J1016" s="23"/>
      <c r="K1016" s="7">
        <f t="shared" si="62"/>
        <v>1.4624999999999999</v>
      </c>
      <c r="M1016" s="20">
        <f>IF(C1016="Data Error","Data Error",IF(C1016&lt;=K1016,0,1-IFERROR(INDEX(BAAL!$C:$D,MATCH(ROUNDUP(C1016-K1016,0),BAAL!$B:$B,0),MATCH(LEFT(M$2,4),BAAL!$C$2:$D$2,0)),0)))</f>
        <v>0</v>
      </c>
      <c r="N1016" s="20"/>
      <c r="O1016" s="26"/>
      <c r="P1016" s="26"/>
      <c r="Q1016" s="6">
        <f t="shared" si="63"/>
        <v>2</v>
      </c>
      <c r="R1016" s="20"/>
    </row>
    <row r="1017" spans="1:18" x14ac:dyDescent="0.25">
      <c r="A1017" s="6">
        <v>6</v>
      </c>
      <c r="B1017" s="4">
        <v>42412.25</v>
      </c>
      <c r="C1017" s="2">
        <f>IF([2]Analysis!AG1017="Data Error","Data Error",[2]Analysis!AI1017*C$1)</f>
        <v>0</v>
      </c>
      <c r="D1017" s="2"/>
      <c r="E1017" s="3">
        <f>IF(C1017="Data Error","Data Error",INDEX('[2]BAAL Adj Cap'!$CB$65:$CY$72,MONTH($B1017),$A1017+1))</f>
        <v>7.4999999999999997E-2</v>
      </c>
      <c r="F1017" s="3"/>
      <c r="G1017" s="31">
        <f t="shared" si="60"/>
        <v>9.75</v>
      </c>
      <c r="H1017" s="31"/>
      <c r="I1017" s="23">
        <f t="shared" si="61"/>
        <v>7.4999999999999997E-2</v>
      </c>
      <c r="J1017" s="23"/>
      <c r="K1017" s="7">
        <f t="shared" si="62"/>
        <v>9.75</v>
      </c>
      <c r="M1017" s="20">
        <f>IF(C1017="Data Error","Data Error",IF(C1017&lt;=K1017,0,1-IFERROR(INDEX(BAAL!$C:$D,MATCH(ROUNDUP(C1017-K1017,0),BAAL!$B:$B,0),MATCH(LEFT(M$2,4),BAAL!$C$2:$D$2,0)),0)))</f>
        <v>0</v>
      </c>
      <c r="N1017" s="20"/>
      <c r="O1017" s="26"/>
      <c r="P1017" s="26"/>
      <c r="Q1017" s="6">
        <f t="shared" si="63"/>
        <v>2</v>
      </c>
      <c r="R1017" s="20"/>
    </row>
    <row r="1018" spans="1:18" x14ac:dyDescent="0.25">
      <c r="A1018" s="6">
        <v>7</v>
      </c>
      <c r="B1018" s="4">
        <v>42412.291666666664</v>
      </c>
      <c r="C1018" s="2">
        <f>IF([2]Analysis!AG1018="Data Error","Data Error",[2]Analysis!AI1018*C$1)</f>
        <v>0.60944306116722458</v>
      </c>
      <c r="D1018" s="2"/>
      <c r="E1018" s="3">
        <f>IF(C1018="Data Error","Data Error",INDEX('[2]BAAL Adj Cap'!$CB$65:$CY$72,MONTH($B1018),$A1018+1))</f>
        <v>0.33374999999999999</v>
      </c>
      <c r="F1018" s="3"/>
      <c r="G1018" s="31">
        <f t="shared" si="60"/>
        <v>42.778056938832769</v>
      </c>
      <c r="H1018" s="31"/>
      <c r="I1018" s="23">
        <f t="shared" si="61"/>
        <v>0.33374999999999999</v>
      </c>
      <c r="J1018" s="23"/>
      <c r="K1018" s="7">
        <f t="shared" si="62"/>
        <v>28.990000000000009</v>
      </c>
      <c r="M1018" s="20">
        <f>IF(C1018="Data Error","Data Error",IF(C1018&lt;=K1018,0,1-IFERROR(INDEX(BAAL!$C:$D,MATCH(ROUNDUP(C1018-K1018,0),BAAL!$B:$B,0),MATCH(LEFT(M$2,4),BAAL!$C$2:$D$2,0)),0)))</f>
        <v>0</v>
      </c>
      <c r="N1018" s="20"/>
      <c r="O1018" s="26"/>
      <c r="P1018" s="26"/>
      <c r="Q1018" s="6">
        <f t="shared" si="63"/>
        <v>2</v>
      </c>
      <c r="R1018" s="20"/>
    </row>
    <row r="1019" spans="1:18" x14ac:dyDescent="0.25">
      <c r="A1019" s="6">
        <v>8</v>
      </c>
      <c r="B1019" s="4">
        <v>42412.333333333336</v>
      </c>
      <c r="C1019" s="2">
        <f>IF([2]Analysis!AG1019="Data Error","Data Error",[2]Analysis!AI1019*C$1)</f>
        <v>2.0462415641643288E-2</v>
      </c>
      <c r="D1019" s="2"/>
      <c r="E1019" s="3">
        <f>IF(C1019="Data Error","Data Error",INDEX('[2]BAAL Adj Cap'!$CB$65:$CY$72,MONTH($B1019),$A1019+1))</f>
        <v>0.76750000000000007</v>
      </c>
      <c r="F1019" s="3"/>
      <c r="G1019" s="31">
        <f t="shared" si="60"/>
        <v>99.75453758435836</v>
      </c>
      <c r="H1019" s="31"/>
      <c r="I1019" s="23">
        <f t="shared" si="61"/>
        <v>0.76750000000000007</v>
      </c>
      <c r="J1019" s="23"/>
      <c r="K1019" s="7">
        <f t="shared" si="62"/>
        <v>28.990000000000009</v>
      </c>
      <c r="M1019" s="20">
        <f>IF(C1019="Data Error","Data Error",IF(C1019&lt;=K1019,0,1-IFERROR(INDEX(BAAL!$C:$D,MATCH(ROUNDUP(C1019-K1019,0),BAAL!$B:$B,0),MATCH(LEFT(M$2,4),BAAL!$C$2:$D$2,0)),0)))</f>
        <v>0</v>
      </c>
      <c r="N1019" s="20"/>
      <c r="O1019" s="26"/>
      <c r="P1019" s="26"/>
      <c r="Q1019" s="6">
        <f t="shared" si="63"/>
        <v>2</v>
      </c>
      <c r="R1019" s="20"/>
    </row>
    <row r="1020" spans="1:18" x14ac:dyDescent="0.25">
      <c r="A1020" s="6">
        <v>9</v>
      </c>
      <c r="B1020" s="4">
        <v>42412.375</v>
      </c>
      <c r="C1020" s="2">
        <f>IF([2]Analysis!AG1020="Data Error","Data Error",[2]Analysis!AI1020*C$1)</f>
        <v>0</v>
      </c>
      <c r="D1020" s="2"/>
      <c r="E1020" s="3">
        <f>IF(C1020="Data Error","Data Error",INDEX('[2]BAAL Adj Cap'!$CB$65:$CY$72,MONTH($B1020),$A1020+1))</f>
        <v>0.98</v>
      </c>
      <c r="F1020" s="3"/>
      <c r="G1020" s="31">
        <f t="shared" si="60"/>
        <v>127.39999999999999</v>
      </c>
      <c r="H1020" s="31"/>
      <c r="I1020" s="23">
        <f t="shared" si="61"/>
        <v>0.98</v>
      </c>
      <c r="J1020" s="23"/>
      <c r="K1020" s="7">
        <f t="shared" si="62"/>
        <v>28.990000000000009</v>
      </c>
      <c r="M1020" s="20">
        <f>IF(C1020="Data Error","Data Error",IF(C1020&lt;=K1020,0,1-IFERROR(INDEX(BAAL!$C:$D,MATCH(ROUNDUP(C1020-K1020,0),BAAL!$B:$B,0),MATCH(LEFT(M$2,4),BAAL!$C$2:$D$2,0)),0)))</f>
        <v>0</v>
      </c>
      <c r="N1020" s="20"/>
      <c r="O1020" s="26"/>
      <c r="P1020" s="26"/>
      <c r="Q1020" s="6">
        <f t="shared" si="63"/>
        <v>2</v>
      </c>
      <c r="R1020" s="20"/>
    </row>
    <row r="1021" spans="1:18" x14ac:dyDescent="0.25">
      <c r="A1021" s="6">
        <v>10</v>
      </c>
      <c r="B1021" s="4">
        <v>42412.416666666664</v>
      </c>
      <c r="C1021" s="2">
        <f>IF([2]Analysis!AG1021="Data Error","Data Error",[2]Analysis!AI1021*C$1)</f>
        <v>4.3437783485039638</v>
      </c>
      <c r="D1021" s="2"/>
      <c r="E1021" s="3">
        <f>IF(C1021="Data Error","Data Error",INDEX('[2]BAAL Adj Cap'!$CB$65:$CY$72,MONTH($B1021),$A1021+1))</f>
        <v>0.97375</v>
      </c>
      <c r="F1021" s="3"/>
      <c r="G1021" s="31">
        <f t="shared" si="60"/>
        <v>122.24372165149605</v>
      </c>
      <c r="H1021" s="31"/>
      <c r="I1021" s="23">
        <f t="shared" si="61"/>
        <v>0.97375</v>
      </c>
      <c r="J1021" s="23"/>
      <c r="K1021" s="7">
        <f t="shared" si="62"/>
        <v>28.990000000000009</v>
      </c>
      <c r="M1021" s="20">
        <f>IF(C1021="Data Error","Data Error",IF(C1021&lt;=K1021,0,1-IFERROR(INDEX(BAAL!$C:$D,MATCH(ROUNDUP(C1021-K1021,0),BAAL!$B:$B,0),MATCH(LEFT(M$2,4),BAAL!$C$2:$D$2,0)),0)))</f>
        <v>0</v>
      </c>
      <c r="N1021" s="20"/>
      <c r="O1021" s="26"/>
      <c r="P1021" s="26"/>
      <c r="Q1021" s="6">
        <f t="shared" si="63"/>
        <v>2</v>
      </c>
      <c r="R1021" s="20"/>
    </row>
    <row r="1022" spans="1:18" x14ac:dyDescent="0.25">
      <c r="A1022" s="6">
        <v>11</v>
      </c>
      <c r="B1022" s="4">
        <v>42412.458333333336</v>
      </c>
      <c r="C1022" s="2">
        <f>IF([2]Analysis!AG1022="Data Error","Data Error",[2]Analysis!AI1022*C$1)</f>
        <v>8.6930335628049296</v>
      </c>
      <c r="D1022" s="2"/>
      <c r="E1022" s="3">
        <f>IF(C1022="Data Error","Data Error",INDEX('[2]BAAL Adj Cap'!$CB$65:$CY$72,MONTH($B1022),$A1022+1))</f>
        <v>0.97</v>
      </c>
      <c r="F1022" s="3"/>
      <c r="G1022" s="31">
        <f t="shared" si="60"/>
        <v>117.40696643719507</v>
      </c>
      <c r="H1022" s="31"/>
      <c r="I1022" s="23">
        <f t="shared" si="61"/>
        <v>0.97</v>
      </c>
      <c r="J1022" s="23"/>
      <c r="K1022" s="7">
        <f t="shared" si="62"/>
        <v>28.990000000000009</v>
      </c>
      <c r="M1022" s="20">
        <f>IF(C1022="Data Error","Data Error",IF(C1022&lt;=K1022,0,1-IFERROR(INDEX(BAAL!$C:$D,MATCH(ROUNDUP(C1022-K1022,0),BAAL!$B:$B,0),MATCH(LEFT(M$2,4),BAAL!$C$2:$D$2,0)),0)))</f>
        <v>0</v>
      </c>
      <c r="N1022" s="20"/>
      <c r="O1022" s="26"/>
      <c r="P1022" s="26"/>
      <c r="Q1022" s="6">
        <f t="shared" si="63"/>
        <v>2</v>
      </c>
      <c r="R1022" s="20"/>
    </row>
    <row r="1023" spans="1:18" x14ac:dyDescent="0.25">
      <c r="A1023" s="6">
        <v>12</v>
      </c>
      <c r="B1023" s="4">
        <v>42412.5</v>
      </c>
      <c r="C1023" s="2">
        <f>IF([2]Analysis!AG1023="Data Error","Data Error",[2]Analysis!AI1023*C$1)</f>
        <v>9.3269853491012871</v>
      </c>
      <c r="D1023" s="2"/>
      <c r="E1023" s="3">
        <f>IF(C1023="Data Error","Data Error",INDEX('[2]BAAL Adj Cap'!$CB$65:$CY$72,MONTH($B1023),$A1023+1))</f>
        <v>0.95124999999999993</v>
      </c>
      <c r="F1023" s="3"/>
      <c r="G1023" s="31">
        <f t="shared" si="60"/>
        <v>114.3355146508987</v>
      </c>
      <c r="H1023" s="31"/>
      <c r="I1023" s="23">
        <f t="shared" si="61"/>
        <v>0.95124999999999993</v>
      </c>
      <c r="J1023" s="23"/>
      <c r="K1023" s="7">
        <f t="shared" si="62"/>
        <v>28.990000000000009</v>
      </c>
      <c r="M1023" s="20">
        <f>IF(C1023="Data Error","Data Error",IF(C1023&lt;=K1023,0,1-IFERROR(INDEX(BAAL!$C:$D,MATCH(ROUNDUP(C1023-K1023,0),BAAL!$B:$B,0),MATCH(LEFT(M$2,4),BAAL!$C$2:$D$2,0)),0)))</f>
        <v>0</v>
      </c>
      <c r="N1023" s="20"/>
      <c r="O1023" s="26"/>
      <c r="P1023" s="26"/>
      <c r="Q1023" s="6">
        <f t="shared" si="63"/>
        <v>2</v>
      </c>
      <c r="R1023" s="20"/>
    </row>
    <row r="1024" spans="1:18" x14ac:dyDescent="0.25">
      <c r="A1024" s="6">
        <v>13</v>
      </c>
      <c r="B1024" s="4">
        <v>42412.541666666664</v>
      </c>
      <c r="C1024" s="2">
        <f>IF([2]Analysis!AG1024="Data Error","Data Error",[2]Analysis!AI1024*C$1)</f>
        <v>0</v>
      </c>
      <c r="D1024" s="2"/>
      <c r="E1024" s="3">
        <f>IF(C1024="Data Error","Data Error",INDEX('[2]BAAL Adj Cap'!$CB$65:$CY$72,MONTH($B1024),$A1024+1))</f>
        <v>0.97</v>
      </c>
      <c r="F1024" s="3"/>
      <c r="G1024" s="31">
        <f t="shared" si="60"/>
        <v>126.1</v>
      </c>
      <c r="H1024" s="31"/>
      <c r="I1024" s="23">
        <f t="shared" si="61"/>
        <v>0.97</v>
      </c>
      <c r="J1024" s="23"/>
      <c r="K1024" s="7">
        <f t="shared" si="62"/>
        <v>28.990000000000009</v>
      </c>
      <c r="M1024" s="20">
        <f>IF(C1024="Data Error","Data Error",IF(C1024&lt;=K1024,0,1-IFERROR(INDEX(BAAL!$C:$D,MATCH(ROUNDUP(C1024-K1024,0),BAAL!$B:$B,0),MATCH(LEFT(M$2,4),BAAL!$C$2:$D$2,0)),0)))</f>
        <v>0</v>
      </c>
      <c r="N1024" s="20"/>
      <c r="O1024" s="26"/>
      <c r="P1024" s="26"/>
      <c r="Q1024" s="6">
        <f t="shared" si="63"/>
        <v>2</v>
      </c>
      <c r="R1024" s="20"/>
    </row>
    <row r="1025" spans="1:18" x14ac:dyDescent="0.25">
      <c r="A1025" s="6">
        <v>14</v>
      </c>
      <c r="B1025" s="4">
        <v>42412.583333333336</v>
      </c>
      <c r="C1025" s="2">
        <f>IF([2]Analysis!AG1025="Data Error","Data Error",[2]Analysis!AI1025*C$1)</f>
        <v>3.4475890834409531</v>
      </c>
      <c r="D1025" s="2"/>
      <c r="E1025" s="3">
        <f>IF(C1025="Data Error","Data Error",INDEX('[2]BAAL Adj Cap'!$CB$65:$CY$72,MONTH($B1025),$A1025+1))</f>
        <v>0.97</v>
      </c>
      <c r="F1025" s="3"/>
      <c r="G1025" s="31">
        <f t="shared" si="60"/>
        <v>122.65241091655903</v>
      </c>
      <c r="H1025" s="31"/>
      <c r="I1025" s="23">
        <f t="shared" si="61"/>
        <v>0.97</v>
      </c>
      <c r="J1025" s="23"/>
      <c r="K1025" s="7">
        <f t="shared" si="62"/>
        <v>28.990000000000009</v>
      </c>
      <c r="M1025" s="20">
        <f>IF(C1025="Data Error","Data Error",IF(C1025&lt;=K1025,0,1-IFERROR(INDEX(BAAL!$C:$D,MATCH(ROUNDUP(C1025-K1025,0),BAAL!$B:$B,0),MATCH(LEFT(M$2,4),BAAL!$C$2:$D$2,0)),0)))</f>
        <v>0</v>
      </c>
      <c r="N1025" s="20"/>
      <c r="O1025" s="26"/>
      <c r="P1025" s="26"/>
      <c r="Q1025" s="6">
        <f t="shared" si="63"/>
        <v>2</v>
      </c>
      <c r="R1025" s="20"/>
    </row>
    <row r="1026" spans="1:18" x14ac:dyDescent="0.25">
      <c r="A1026" s="6">
        <v>15</v>
      </c>
      <c r="B1026" s="4">
        <v>42412.625</v>
      </c>
      <c r="C1026" s="2">
        <f>IF([2]Analysis!AG1026="Data Error","Data Error",[2]Analysis!AI1026*C$1)</f>
        <v>15.776586519182338</v>
      </c>
      <c r="D1026" s="2"/>
      <c r="E1026" s="3">
        <f>IF(C1026="Data Error","Data Error",INDEX('[2]BAAL Adj Cap'!$CB$65:$CY$72,MONTH($B1026),$A1026+1))</f>
        <v>0.94500000000000006</v>
      </c>
      <c r="F1026" s="3"/>
      <c r="G1026" s="31">
        <f t="shared" si="60"/>
        <v>107.07341348081766</v>
      </c>
      <c r="H1026" s="31"/>
      <c r="I1026" s="23">
        <f t="shared" si="61"/>
        <v>0.94500000000000006</v>
      </c>
      <c r="J1026" s="23"/>
      <c r="K1026" s="7">
        <f t="shared" si="62"/>
        <v>28.990000000000009</v>
      </c>
      <c r="M1026" s="20">
        <f>IF(C1026="Data Error","Data Error",IF(C1026&lt;=K1026,0,1-IFERROR(INDEX(BAAL!$C:$D,MATCH(ROUNDUP(C1026-K1026,0),BAAL!$B:$B,0),MATCH(LEFT(M$2,4),BAAL!$C$2:$D$2,0)),0)))</f>
        <v>0</v>
      </c>
      <c r="N1026" s="20"/>
      <c r="O1026" s="26"/>
      <c r="P1026" s="26"/>
      <c r="Q1026" s="6">
        <f t="shared" si="63"/>
        <v>2</v>
      </c>
      <c r="R1026" s="20"/>
    </row>
    <row r="1027" spans="1:18" x14ac:dyDescent="0.25">
      <c r="A1027" s="6">
        <v>16</v>
      </c>
      <c r="B1027" s="4">
        <v>42412.666666666664</v>
      </c>
      <c r="C1027" s="2">
        <f>IF([2]Analysis!AG1027="Data Error","Data Error",[2]Analysis!AI1027*C$1)</f>
        <v>33.916415026598649</v>
      </c>
      <c r="D1027" s="2"/>
      <c r="E1027" s="3">
        <f>IF(C1027="Data Error","Data Error",INDEX('[2]BAAL Adj Cap'!$CB$65:$CY$72,MONTH($B1027),$A1027+1))</f>
        <v>0.67375000000000007</v>
      </c>
      <c r="F1027" s="3"/>
      <c r="G1027" s="31">
        <f t="shared" si="60"/>
        <v>53.671084973401356</v>
      </c>
      <c r="H1027" s="31"/>
      <c r="I1027" s="23">
        <f t="shared" si="61"/>
        <v>0.67375000000000007</v>
      </c>
      <c r="J1027" s="23"/>
      <c r="K1027" s="7">
        <f t="shared" si="62"/>
        <v>28.990000000000009</v>
      </c>
      <c r="M1027" s="20">
        <f>IF(C1027="Data Error","Data Error",IF(C1027&lt;=K1027,0,1-IFERROR(INDEX(BAAL!$C:$D,MATCH(ROUNDUP(C1027-K1027,0),BAAL!$B:$B,0),MATCH(LEFT(M$2,4),BAAL!$C$2:$D$2,0)),0)))</f>
        <v>0</v>
      </c>
      <c r="N1027" s="20"/>
      <c r="O1027" s="26"/>
      <c r="P1027" s="26"/>
      <c r="Q1027" s="6">
        <f t="shared" si="63"/>
        <v>2</v>
      </c>
      <c r="R1027" s="20"/>
    </row>
    <row r="1028" spans="1:18" x14ac:dyDescent="0.25">
      <c r="A1028" s="6">
        <v>17</v>
      </c>
      <c r="B1028" s="4">
        <v>42412.708333333336</v>
      </c>
      <c r="C1028" s="2">
        <f>IF([2]Analysis!AG1028="Data Error","Data Error",[2]Analysis!AI1028*C$1)</f>
        <v>18.144987247960209</v>
      </c>
      <c r="D1028" s="2"/>
      <c r="E1028" s="3">
        <f>IF(C1028="Data Error","Data Error",INDEX('[2]BAAL Adj Cap'!$CB$65:$CY$72,MONTH($B1028),$A1028+1))</f>
        <v>0.21375</v>
      </c>
      <c r="F1028" s="3"/>
      <c r="G1028" s="31">
        <f t="shared" ref="G1028:G1091" si="64">IF(C1028="Data Error","Data Error",E1028*E$1-C1028)</f>
        <v>9.6425127520397886</v>
      </c>
      <c r="H1028" s="31"/>
      <c r="I1028" s="23">
        <f t="shared" ref="I1028:I1091" si="65">IF(E1028="Data Error","Data Error",E1028)</f>
        <v>0.21375</v>
      </c>
      <c r="J1028" s="23"/>
      <c r="K1028" s="7">
        <f t="shared" ref="K1028:K1091" si="66">IF(C1028="Data Error","Data Error",C$1*MAX(0,MIN(AF$9,E1028*AF$10)))</f>
        <v>27.787499999999998</v>
      </c>
      <c r="M1028" s="20">
        <f>IF(C1028="Data Error","Data Error",IF(C1028&lt;=K1028,0,1-IFERROR(INDEX(BAAL!$C:$D,MATCH(ROUNDUP(C1028-K1028,0),BAAL!$B:$B,0),MATCH(LEFT(M$2,4),BAAL!$C$2:$D$2,0)),0)))</f>
        <v>0</v>
      </c>
      <c r="N1028" s="20"/>
      <c r="O1028" s="26"/>
      <c r="P1028" s="26"/>
      <c r="Q1028" s="6">
        <f t="shared" ref="Q1028:Q1091" si="67">MONTH(B1028)</f>
        <v>2</v>
      </c>
      <c r="R1028" s="20"/>
    </row>
    <row r="1029" spans="1:18" x14ac:dyDescent="0.25">
      <c r="A1029" s="6">
        <v>18</v>
      </c>
      <c r="B1029" s="4">
        <v>42412.75</v>
      </c>
      <c r="C1029" s="2">
        <f>IF([2]Analysis!AG1029="Data Error","Data Error",[2]Analysis!AI1029*C$1)</f>
        <v>0.49854404745348191</v>
      </c>
      <c r="D1029" s="2"/>
      <c r="E1029" s="3">
        <f>IF(C1029="Data Error","Data Error",INDEX('[2]BAAL Adj Cap'!$CB$65:$CY$72,MONTH($B1029),$A1029+1))</f>
        <v>1.125E-2</v>
      </c>
      <c r="F1029" s="3"/>
      <c r="G1029" s="31">
        <f t="shared" si="64"/>
        <v>0.963955952546518</v>
      </c>
      <c r="H1029" s="31"/>
      <c r="I1029" s="23">
        <f t="shared" si="65"/>
        <v>1.125E-2</v>
      </c>
      <c r="J1029" s="23"/>
      <c r="K1029" s="7">
        <f t="shared" si="66"/>
        <v>1.4624999999999999</v>
      </c>
      <c r="M1029" s="20">
        <f>IF(C1029="Data Error","Data Error",IF(C1029&lt;=K1029,0,1-IFERROR(INDEX(BAAL!$C:$D,MATCH(ROUNDUP(C1029-K1029,0),BAAL!$B:$B,0),MATCH(LEFT(M$2,4),BAAL!$C$2:$D$2,0)),0)))</f>
        <v>0</v>
      </c>
      <c r="N1029" s="20"/>
      <c r="O1029" s="26"/>
      <c r="P1029" s="26"/>
      <c r="Q1029" s="6">
        <f t="shared" si="67"/>
        <v>2</v>
      </c>
      <c r="R1029" s="20"/>
    </row>
    <row r="1030" spans="1:18" x14ac:dyDescent="0.25">
      <c r="A1030" s="6">
        <v>19</v>
      </c>
      <c r="B1030" s="4">
        <v>42412.791666666664</v>
      </c>
      <c r="C1030" s="2">
        <f>IF([2]Analysis!AG1030="Data Error","Data Error",[2]Analysis!AI1030*C$1)</f>
        <v>0</v>
      </c>
      <c r="D1030" s="2"/>
      <c r="E1030" s="3">
        <f>IF(C1030="Data Error","Data Error",INDEX('[2]BAAL Adj Cap'!$CB$65:$CY$72,MONTH($B1030),$A1030+1))</f>
        <v>0</v>
      </c>
      <c r="F1030" s="3"/>
      <c r="G1030" s="31">
        <f t="shared" si="64"/>
        <v>0</v>
      </c>
      <c r="H1030" s="31"/>
      <c r="I1030" s="23">
        <f t="shared" si="65"/>
        <v>0</v>
      </c>
      <c r="J1030" s="23"/>
      <c r="K1030" s="7">
        <f t="shared" si="66"/>
        <v>0</v>
      </c>
      <c r="M1030" s="20">
        <f>IF(C1030="Data Error","Data Error",IF(C1030&lt;=K1030,0,1-IFERROR(INDEX(BAAL!$C:$D,MATCH(ROUNDUP(C1030-K1030,0),BAAL!$B:$B,0),MATCH(LEFT(M$2,4),BAAL!$C$2:$D$2,0)),0)))</f>
        <v>0</v>
      </c>
      <c r="N1030" s="20"/>
      <c r="O1030" s="26"/>
      <c r="P1030" s="26"/>
      <c r="Q1030" s="6">
        <f t="shared" si="67"/>
        <v>2</v>
      </c>
      <c r="R1030" s="20"/>
    </row>
    <row r="1031" spans="1:18" x14ac:dyDescent="0.25">
      <c r="A1031" s="6">
        <v>20</v>
      </c>
      <c r="B1031" s="4">
        <v>42412.833333333336</v>
      </c>
      <c r="C1031" s="2">
        <f>IF([2]Analysis!AG1031="Data Error","Data Error",[2]Analysis!AI1031*C$1)</f>
        <v>0</v>
      </c>
      <c r="D1031" s="2"/>
      <c r="E1031" s="3">
        <f>IF(C1031="Data Error","Data Error",INDEX('[2]BAAL Adj Cap'!$CB$65:$CY$72,MONTH($B1031),$A1031+1))</f>
        <v>0</v>
      </c>
      <c r="F1031" s="3"/>
      <c r="G1031" s="31">
        <f t="shared" si="64"/>
        <v>0</v>
      </c>
      <c r="H1031" s="31"/>
      <c r="I1031" s="23">
        <f t="shared" si="65"/>
        <v>0</v>
      </c>
      <c r="J1031" s="23"/>
      <c r="K1031" s="7">
        <f t="shared" si="66"/>
        <v>0</v>
      </c>
      <c r="M1031" s="20">
        <f>IF(C1031="Data Error","Data Error",IF(C1031&lt;=K1031,0,1-IFERROR(INDEX(BAAL!$C:$D,MATCH(ROUNDUP(C1031-K1031,0),BAAL!$B:$B,0),MATCH(LEFT(M$2,4),BAAL!$C$2:$D$2,0)),0)))</f>
        <v>0</v>
      </c>
      <c r="N1031" s="20"/>
      <c r="O1031" s="26"/>
      <c r="P1031" s="26"/>
      <c r="Q1031" s="6">
        <f t="shared" si="67"/>
        <v>2</v>
      </c>
      <c r="R1031" s="20"/>
    </row>
    <row r="1032" spans="1:18" x14ac:dyDescent="0.25">
      <c r="A1032" s="6">
        <v>21</v>
      </c>
      <c r="B1032" s="4">
        <v>42412.875</v>
      </c>
      <c r="C1032" s="2">
        <f>IF([2]Analysis!AG1032="Data Error","Data Error",[2]Analysis!AI1032*C$1)</f>
        <v>0</v>
      </c>
      <c r="D1032" s="2"/>
      <c r="E1032" s="3">
        <f>IF(C1032="Data Error","Data Error",INDEX('[2]BAAL Adj Cap'!$CB$65:$CY$72,MONTH($B1032),$A1032+1))</f>
        <v>0</v>
      </c>
      <c r="F1032" s="3"/>
      <c r="G1032" s="31">
        <f t="shared" si="64"/>
        <v>0</v>
      </c>
      <c r="H1032" s="31"/>
      <c r="I1032" s="23">
        <f t="shared" si="65"/>
        <v>0</v>
      </c>
      <c r="J1032" s="23"/>
      <c r="K1032" s="7">
        <f t="shared" si="66"/>
        <v>0</v>
      </c>
      <c r="M1032" s="20">
        <f>IF(C1032="Data Error","Data Error",IF(C1032&lt;=K1032,0,1-IFERROR(INDEX(BAAL!$C:$D,MATCH(ROUNDUP(C1032-K1032,0),BAAL!$B:$B,0),MATCH(LEFT(M$2,4),BAAL!$C$2:$D$2,0)),0)))</f>
        <v>0</v>
      </c>
      <c r="N1032" s="20"/>
      <c r="O1032" s="26"/>
      <c r="P1032" s="26"/>
      <c r="Q1032" s="6">
        <f t="shared" si="67"/>
        <v>2</v>
      </c>
      <c r="R1032" s="20"/>
    </row>
    <row r="1033" spans="1:18" x14ac:dyDescent="0.25">
      <c r="A1033" s="6">
        <v>22</v>
      </c>
      <c r="B1033" s="4">
        <v>42412.916666666664</v>
      </c>
      <c r="C1033" s="2">
        <f>IF([2]Analysis!AG1033="Data Error","Data Error",[2]Analysis!AI1033*C$1)</f>
        <v>0</v>
      </c>
      <c r="D1033" s="2"/>
      <c r="E1033" s="3">
        <f>IF(C1033="Data Error","Data Error",INDEX('[2]BAAL Adj Cap'!$CB$65:$CY$72,MONTH($B1033),$A1033+1))</f>
        <v>0</v>
      </c>
      <c r="F1033" s="3"/>
      <c r="G1033" s="31">
        <f t="shared" si="64"/>
        <v>0</v>
      </c>
      <c r="H1033" s="31"/>
      <c r="I1033" s="23">
        <f t="shared" si="65"/>
        <v>0</v>
      </c>
      <c r="J1033" s="23"/>
      <c r="K1033" s="7">
        <f t="shared" si="66"/>
        <v>0</v>
      </c>
      <c r="M1033" s="20">
        <f>IF(C1033="Data Error","Data Error",IF(C1033&lt;=K1033,0,1-IFERROR(INDEX(BAAL!$C:$D,MATCH(ROUNDUP(C1033-K1033,0),BAAL!$B:$B,0),MATCH(LEFT(M$2,4),BAAL!$C$2:$D$2,0)),0)))</f>
        <v>0</v>
      </c>
      <c r="N1033" s="20"/>
      <c r="O1033" s="26"/>
      <c r="P1033" s="26"/>
      <c r="Q1033" s="6">
        <f t="shared" si="67"/>
        <v>2</v>
      </c>
      <c r="R1033" s="20"/>
    </row>
    <row r="1034" spans="1:18" x14ac:dyDescent="0.25">
      <c r="A1034" s="6">
        <v>23</v>
      </c>
      <c r="B1034" s="4">
        <v>42412.958333333336</v>
      </c>
      <c r="C1034" s="2">
        <f>IF([2]Analysis!AG1034="Data Error","Data Error",[2]Analysis!AI1034*C$1)</f>
        <v>0</v>
      </c>
      <c r="D1034" s="2"/>
      <c r="E1034" s="3">
        <f>IF(C1034="Data Error","Data Error",INDEX('[2]BAAL Adj Cap'!$CB$65:$CY$72,MONTH($B1034),$A1034+1))</f>
        <v>0</v>
      </c>
      <c r="F1034" s="3"/>
      <c r="G1034" s="31">
        <f t="shared" si="64"/>
        <v>0</v>
      </c>
      <c r="H1034" s="31"/>
      <c r="I1034" s="23">
        <f t="shared" si="65"/>
        <v>0</v>
      </c>
      <c r="J1034" s="23"/>
      <c r="K1034" s="7">
        <f t="shared" si="66"/>
        <v>0</v>
      </c>
      <c r="M1034" s="20">
        <f>IF(C1034="Data Error","Data Error",IF(C1034&lt;=K1034,0,1-IFERROR(INDEX(BAAL!$C:$D,MATCH(ROUNDUP(C1034-K1034,0),BAAL!$B:$B,0),MATCH(LEFT(M$2,4),BAAL!$C$2:$D$2,0)),0)))</f>
        <v>0</v>
      </c>
      <c r="N1034" s="20"/>
      <c r="O1034" s="26"/>
      <c r="P1034" s="26"/>
      <c r="Q1034" s="6">
        <f t="shared" si="67"/>
        <v>2</v>
      </c>
      <c r="R1034" s="20"/>
    </row>
    <row r="1035" spans="1:18" x14ac:dyDescent="0.25">
      <c r="A1035" s="6">
        <v>0</v>
      </c>
      <c r="B1035" s="1">
        <v>42413</v>
      </c>
      <c r="C1035" s="2">
        <f>IF([2]Analysis!AG1035="Data Error","Data Error",[2]Analysis!AI1035*C$1)</f>
        <v>0</v>
      </c>
      <c r="D1035" s="2"/>
      <c r="E1035" s="3">
        <f>IF(C1035="Data Error","Data Error",INDEX('[2]BAAL Adj Cap'!$CB$65:$CY$72,MONTH($B1035),$A1035+1))</f>
        <v>0</v>
      </c>
      <c r="F1035" s="3"/>
      <c r="G1035" s="31">
        <f t="shared" si="64"/>
        <v>0</v>
      </c>
      <c r="H1035" s="31"/>
      <c r="I1035" s="23">
        <f t="shared" si="65"/>
        <v>0</v>
      </c>
      <c r="J1035" s="23"/>
      <c r="K1035" s="7">
        <f t="shared" si="66"/>
        <v>0</v>
      </c>
      <c r="M1035" s="20">
        <f>IF(C1035="Data Error","Data Error",IF(C1035&lt;=K1035,0,1-IFERROR(INDEX(BAAL!$C:$D,MATCH(ROUNDUP(C1035-K1035,0),BAAL!$B:$B,0),MATCH(LEFT(M$2,4),BAAL!$C$2:$D$2,0)),0)))</f>
        <v>0</v>
      </c>
      <c r="N1035" s="20"/>
      <c r="O1035" s="26"/>
      <c r="P1035" s="26"/>
      <c r="Q1035" s="6">
        <f t="shared" si="67"/>
        <v>2</v>
      </c>
      <c r="R1035" s="20"/>
    </row>
    <row r="1036" spans="1:18" x14ac:dyDescent="0.25">
      <c r="A1036" s="6">
        <v>1</v>
      </c>
      <c r="B1036" s="4">
        <v>42413.041666666664</v>
      </c>
      <c r="C1036" s="2">
        <f>IF([2]Analysis!AG1036="Data Error","Data Error",[2]Analysis!AI1036*C$1)</f>
        <v>0</v>
      </c>
      <c r="D1036" s="2"/>
      <c r="E1036" s="3">
        <f>IF(C1036="Data Error","Data Error",INDEX('[2]BAAL Adj Cap'!$CB$65:$CY$72,MONTH($B1036),$A1036+1))</f>
        <v>0</v>
      </c>
      <c r="F1036" s="3"/>
      <c r="G1036" s="31">
        <f t="shared" si="64"/>
        <v>0</v>
      </c>
      <c r="H1036" s="31"/>
      <c r="I1036" s="23">
        <f t="shared" si="65"/>
        <v>0</v>
      </c>
      <c r="J1036" s="23"/>
      <c r="K1036" s="7">
        <f t="shared" si="66"/>
        <v>0</v>
      </c>
      <c r="M1036" s="20">
        <f>IF(C1036="Data Error","Data Error",IF(C1036&lt;=K1036,0,1-IFERROR(INDEX(BAAL!$C:$D,MATCH(ROUNDUP(C1036-K1036,0),BAAL!$B:$B,0),MATCH(LEFT(M$2,4),BAAL!$C$2:$D$2,0)),0)))</f>
        <v>0</v>
      </c>
      <c r="N1036" s="20"/>
      <c r="O1036" s="26"/>
      <c r="P1036" s="26"/>
      <c r="Q1036" s="6">
        <f t="shared" si="67"/>
        <v>2</v>
      </c>
      <c r="R1036" s="20"/>
    </row>
    <row r="1037" spans="1:18" x14ac:dyDescent="0.25">
      <c r="A1037" s="6">
        <v>2</v>
      </c>
      <c r="B1037" s="4">
        <v>42413.083333333336</v>
      </c>
      <c r="C1037" s="2">
        <f>IF([2]Analysis!AG1037="Data Error","Data Error",[2]Analysis!AI1037*C$1)</f>
        <v>0</v>
      </c>
      <c r="D1037" s="2"/>
      <c r="E1037" s="3">
        <f>IF(C1037="Data Error","Data Error",INDEX('[2]BAAL Adj Cap'!$CB$65:$CY$72,MONTH($B1037),$A1037+1))</f>
        <v>0</v>
      </c>
      <c r="F1037" s="3"/>
      <c r="G1037" s="31">
        <f t="shared" si="64"/>
        <v>0</v>
      </c>
      <c r="H1037" s="31"/>
      <c r="I1037" s="23">
        <f t="shared" si="65"/>
        <v>0</v>
      </c>
      <c r="J1037" s="23"/>
      <c r="K1037" s="7">
        <f t="shared" si="66"/>
        <v>0</v>
      </c>
      <c r="M1037" s="20">
        <f>IF(C1037="Data Error","Data Error",IF(C1037&lt;=K1037,0,1-IFERROR(INDEX(BAAL!$C:$D,MATCH(ROUNDUP(C1037-K1037,0),BAAL!$B:$B,0),MATCH(LEFT(M$2,4),BAAL!$C$2:$D$2,0)),0)))</f>
        <v>0</v>
      </c>
      <c r="N1037" s="20"/>
      <c r="O1037" s="26"/>
      <c r="P1037" s="26"/>
      <c r="Q1037" s="6">
        <f t="shared" si="67"/>
        <v>2</v>
      </c>
      <c r="R1037" s="20"/>
    </row>
    <row r="1038" spans="1:18" x14ac:dyDescent="0.25">
      <c r="A1038" s="6">
        <v>3</v>
      </c>
      <c r="B1038" s="4">
        <v>42413.125</v>
      </c>
      <c r="C1038" s="2">
        <f>IF([2]Analysis!AG1038="Data Error","Data Error",[2]Analysis!AI1038*C$1)</f>
        <v>0</v>
      </c>
      <c r="D1038" s="2"/>
      <c r="E1038" s="3">
        <f>IF(C1038="Data Error","Data Error",INDEX('[2]BAAL Adj Cap'!$CB$65:$CY$72,MONTH($B1038),$A1038+1))</f>
        <v>0</v>
      </c>
      <c r="F1038" s="3"/>
      <c r="G1038" s="31">
        <f t="shared" si="64"/>
        <v>0</v>
      </c>
      <c r="H1038" s="31"/>
      <c r="I1038" s="23">
        <f t="shared" si="65"/>
        <v>0</v>
      </c>
      <c r="J1038" s="23"/>
      <c r="K1038" s="7">
        <f t="shared" si="66"/>
        <v>0</v>
      </c>
      <c r="M1038" s="20">
        <f>IF(C1038="Data Error","Data Error",IF(C1038&lt;=K1038,0,1-IFERROR(INDEX(BAAL!$C:$D,MATCH(ROUNDUP(C1038-K1038,0),BAAL!$B:$B,0),MATCH(LEFT(M$2,4),BAAL!$C$2:$D$2,0)),0)))</f>
        <v>0</v>
      </c>
      <c r="N1038" s="20"/>
      <c r="O1038" s="26"/>
      <c r="P1038" s="26"/>
      <c r="Q1038" s="6">
        <f t="shared" si="67"/>
        <v>2</v>
      </c>
      <c r="R1038" s="20"/>
    </row>
    <row r="1039" spans="1:18" x14ac:dyDescent="0.25">
      <c r="A1039" s="6">
        <v>4</v>
      </c>
      <c r="B1039" s="4">
        <v>42413.166666666664</v>
      </c>
      <c r="C1039" s="2">
        <f>IF([2]Analysis!AG1039="Data Error","Data Error",[2]Analysis!AI1039*C$1)</f>
        <v>0</v>
      </c>
      <c r="D1039" s="2"/>
      <c r="E1039" s="3">
        <f>IF(C1039="Data Error","Data Error",INDEX('[2]BAAL Adj Cap'!$CB$65:$CY$72,MONTH($B1039),$A1039+1))</f>
        <v>0</v>
      </c>
      <c r="F1039" s="3"/>
      <c r="G1039" s="31">
        <f t="shared" si="64"/>
        <v>0</v>
      </c>
      <c r="H1039" s="31"/>
      <c r="I1039" s="23">
        <f t="shared" si="65"/>
        <v>0</v>
      </c>
      <c r="J1039" s="23"/>
      <c r="K1039" s="7">
        <f t="shared" si="66"/>
        <v>0</v>
      </c>
      <c r="M1039" s="20">
        <f>IF(C1039="Data Error","Data Error",IF(C1039&lt;=K1039,0,1-IFERROR(INDEX(BAAL!$C:$D,MATCH(ROUNDUP(C1039-K1039,0),BAAL!$B:$B,0),MATCH(LEFT(M$2,4),BAAL!$C$2:$D$2,0)),0)))</f>
        <v>0</v>
      </c>
      <c r="N1039" s="20"/>
      <c r="O1039" s="26"/>
      <c r="P1039" s="26"/>
      <c r="Q1039" s="6">
        <f t="shared" si="67"/>
        <v>2</v>
      </c>
      <c r="R1039" s="20"/>
    </row>
    <row r="1040" spans="1:18" x14ac:dyDescent="0.25">
      <c r="A1040" s="6">
        <v>5</v>
      </c>
      <c r="B1040" s="4">
        <v>42413.208333333336</v>
      </c>
      <c r="C1040" s="2">
        <f>IF([2]Analysis!AG1040="Data Error","Data Error",[2]Analysis!AI1040*C$1)</f>
        <v>0</v>
      </c>
      <c r="D1040" s="2"/>
      <c r="E1040" s="3">
        <f>IF(C1040="Data Error","Data Error",INDEX('[2]BAAL Adj Cap'!$CB$65:$CY$72,MONTH($B1040),$A1040+1))</f>
        <v>1.125E-2</v>
      </c>
      <c r="F1040" s="3"/>
      <c r="G1040" s="31">
        <f t="shared" si="64"/>
        <v>1.4624999999999999</v>
      </c>
      <c r="H1040" s="31"/>
      <c r="I1040" s="23">
        <f t="shared" si="65"/>
        <v>1.125E-2</v>
      </c>
      <c r="J1040" s="23"/>
      <c r="K1040" s="7">
        <f t="shared" si="66"/>
        <v>1.4624999999999999</v>
      </c>
      <c r="M1040" s="20">
        <f>IF(C1040="Data Error","Data Error",IF(C1040&lt;=K1040,0,1-IFERROR(INDEX(BAAL!$C:$D,MATCH(ROUNDUP(C1040-K1040,0),BAAL!$B:$B,0),MATCH(LEFT(M$2,4),BAAL!$C$2:$D$2,0)),0)))</f>
        <v>0</v>
      </c>
      <c r="N1040" s="20"/>
      <c r="O1040" s="26"/>
      <c r="P1040" s="26"/>
      <c r="Q1040" s="6">
        <f t="shared" si="67"/>
        <v>2</v>
      </c>
      <c r="R1040" s="20"/>
    </row>
    <row r="1041" spans="1:18" x14ac:dyDescent="0.25">
      <c r="A1041" s="6">
        <v>6</v>
      </c>
      <c r="B1041" s="4">
        <v>42413.25</v>
      </c>
      <c r="C1041" s="2">
        <f>IF([2]Analysis!AG1041="Data Error","Data Error",[2]Analysis!AI1041*C$1)</f>
        <v>0.81782975523597545</v>
      </c>
      <c r="D1041" s="2"/>
      <c r="E1041" s="3">
        <f>IF(C1041="Data Error","Data Error",INDEX('[2]BAAL Adj Cap'!$CB$65:$CY$72,MONTH($B1041),$A1041+1))</f>
        <v>7.4999999999999997E-2</v>
      </c>
      <c r="F1041" s="3"/>
      <c r="G1041" s="31">
        <f t="shared" si="64"/>
        <v>8.9321702447640252</v>
      </c>
      <c r="H1041" s="31"/>
      <c r="I1041" s="23">
        <f t="shared" si="65"/>
        <v>7.4999999999999997E-2</v>
      </c>
      <c r="J1041" s="23"/>
      <c r="K1041" s="7">
        <f t="shared" si="66"/>
        <v>9.75</v>
      </c>
      <c r="M1041" s="20">
        <f>IF(C1041="Data Error","Data Error",IF(C1041&lt;=K1041,0,1-IFERROR(INDEX(BAAL!$C:$D,MATCH(ROUNDUP(C1041-K1041,0),BAAL!$B:$B,0),MATCH(LEFT(M$2,4),BAAL!$C$2:$D$2,0)),0)))</f>
        <v>0</v>
      </c>
      <c r="N1041" s="20"/>
      <c r="O1041" s="26"/>
      <c r="P1041" s="26"/>
      <c r="Q1041" s="6">
        <f t="shared" si="67"/>
        <v>2</v>
      </c>
      <c r="R1041" s="20"/>
    </row>
    <row r="1042" spans="1:18" x14ac:dyDescent="0.25">
      <c r="A1042" s="6">
        <v>7</v>
      </c>
      <c r="B1042" s="4">
        <v>42413.291666666664</v>
      </c>
      <c r="C1042" s="2">
        <f>IF([2]Analysis!AG1042="Data Error","Data Error",[2]Analysis!AI1042*C$1)</f>
        <v>0.47444122180606141</v>
      </c>
      <c r="D1042" s="2"/>
      <c r="E1042" s="3">
        <f>IF(C1042="Data Error","Data Error",INDEX('[2]BAAL Adj Cap'!$CB$65:$CY$72,MONTH($B1042),$A1042+1))</f>
        <v>0.33374999999999999</v>
      </c>
      <c r="F1042" s="3"/>
      <c r="G1042" s="31">
        <f t="shared" si="64"/>
        <v>42.913058778193935</v>
      </c>
      <c r="H1042" s="31"/>
      <c r="I1042" s="23">
        <f t="shared" si="65"/>
        <v>0.33374999999999999</v>
      </c>
      <c r="J1042" s="23"/>
      <c r="K1042" s="7">
        <f t="shared" si="66"/>
        <v>28.990000000000009</v>
      </c>
      <c r="M1042" s="20">
        <f>IF(C1042="Data Error","Data Error",IF(C1042&lt;=K1042,0,1-IFERROR(INDEX(BAAL!$C:$D,MATCH(ROUNDUP(C1042-K1042,0),BAAL!$B:$B,0),MATCH(LEFT(M$2,4),BAAL!$C$2:$D$2,0)),0)))</f>
        <v>0</v>
      </c>
      <c r="N1042" s="20"/>
      <c r="O1042" s="26"/>
      <c r="P1042" s="26"/>
      <c r="Q1042" s="6">
        <f t="shared" si="67"/>
        <v>2</v>
      </c>
      <c r="R1042" s="20"/>
    </row>
    <row r="1043" spans="1:18" x14ac:dyDescent="0.25">
      <c r="A1043" s="6">
        <v>8</v>
      </c>
      <c r="B1043" s="4">
        <v>42413.333333333336</v>
      </c>
      <c r="C1043" s="2">
        <f>IF([2]Analysis!AG1043="Data Error","Data Error",[2]Analysis!AI1043*C$1)</f>
        <v>0</v>
      </c>
      <c r="D1043" s="2"/>
      <c r="E1043" s="3">
        <f>IF(C1043="Data Error","Data Error",INDEX('[2]BAAL Adj Cap'!$CB$65:$CY$72,MONTH($B1043),$A1043+1))</f>
        <v>0.76750000000000007</v>
      </c>
      <c r="F1043" s="3"/>
      <c r="G1043" s="31">
        <f t="shared" si="64"/>
        <v>99.775000000000006</v>
      </c>
      <c r="H1043" s="31"/>
      <c r="I1043" s="23">
        <f t="shared" si="65"/>
        <v>0.76750000000000007</v>
      </c>
      <c r="J1043" s="23"/>
      <c r="K1043" s="7">
        <f t="shared" si="66"/>
        <v>28.990000000000009</v>
      </c>
      <c r="M1043" s="20">
        <f>IF(C1043="Data Error","Data Error",IF(C1043&lt;=K1043,0,1-IFERROR(INDEX(BAAL!$C:$D,MATCH(ROUNDUP(C1043-K1043,0),BAAL!$B:$B,0),MATCH(LEFT(M$2,4),BAAL!$C$2:$D$2,0)),0)))</f>
        <v>0</v>
      </c>
      <c r="N1043" s="20"/>
      <c r="O1043" s="26"/>
      <c r="P1043" s="26"/>
      <c r="Q1043" s="6">
        <f t="shared" si="67"/>
        <v>2</v>
      </c>
      <c r="R1043" s="20"/>
    </row>
    <row r="1044" spans="1:18" x14ac:dyDescent="0.25">
      <c r="A1044" s="6">
        <v>9</v>
      </c>
      <c r="B1044" s="4">
        <v>42413.375</v>
      </c>
      <c r="C1044" s="2">
        <f>IF([2]Analysis!AG1044="Data Error","Data Error",[2]Analysis!AI1044*C$1)</f>
        <v>0</v>
      </c>
      <c r="D1044" s="2"/>
      <c r="E1044" s="3">
        <f>IF(C1044="Data Error","Data Error",INDEX('[2]BAAL Adj Cap'!$CB$65:$CY$72,MONTH($B1044),$A1044+1))</f>
        <v>0.98</v>
      </c>
      <c r="F1044" s="3"/>
      <c r="G1044" s="31">
        <f t="shared" si="64"/>
        <v>127.39999999999999</v>
      </c>
      <c r="H1044" s="31"/>
      <c r="I1044" s="23">
        <f t="shared" si="65"/>
        <v>0.98</v>
      </c>
      <c r="J1044" s="23"/>
      <c r="K1044" s="7">
        <f t="shared" si="66"/>
        <v>28.990000000000009</v>
      </c>
      <c r="M1044" s="20">
        <f>IF(C1044="Data Error","Data Error",IF(C1044&lt;=K1044,0,1-IFERROR(INDEX(BAAL!$C:$D,MATCH(ROUNDUP(C1044-K1044,0),BAAL!$B:$B,0),MATCH(LEFT(M$2,4),BAAL!$C$2:$D$2,0)),0)))</f>
        <v>0</v>
      </c>
      <c r="N1044" s="20"/>
      <c r="O1044" s="26"/>
      <c r="P1044" s="26"/>
      <c r="Q1044" s="6">
        <f t="shared" si="67"/>
        <v>2</v>
      </c>
      <c r="R1044" s="20"/>
    </row>
    <row r="1045" spans="1:18" x14ac:dyDescent="0.25">
      <c r="A1045" s="6">
        <v>10</v>
      </c>
      <c r="B1045" s="4">
        <v>42413.416666666664</v>
      </c>
      <c r="C1045" s="2">
        <f>IF([2]Analysis!AG1045="Data Error","Data Error",[2]Analysis!AI1045*C$1)</f>
        <v>3.9006743138938886</v>
      </c>
      <c r="D1045" s="2"/>
      <c r="E1045" s="3">
        <f>IF(C1045="Data Error","Data Error",INDEX('[2]BAAL Adj Cap'!$CB$65:$CY$72,MONTH($B1045),$A1045+1))</f>
        <v>0.97375</v>
      </c>
      <c r="F1045" s="3"/>
      <c r="G1045" s="31">
        <f t="shared" si="64"/>
        <v>122.68682568610612</v>
      </c>
      <c r="H1045" s="31"/>
      <c r="I1045" s="23">
        <f t="shared" si="65"/>
        <v>0.97375</v>
      </c>
      <c r="J1045" s="23"/>
      <c r="K1045" s="7">
        <f t="shared" si="66"/>
        <v>28.990000000000009</v>
      </c>
      <c r="M1045" s="20">
        <f>IF(C1045="Data Error","Data Error",IF(C1045&lt;=K1045,0,1-IFERROR(INDEX(BAAL!$C:$D,MATCH(ROUNDUP(C1045-K1045,0),BAAL!$B:$B,0),MATCH(LEFT(M$2,4),BAAL!$C$2:$D$2,0)),0)))</f>
        <v>0</v>
      </c>
      <c r="N1045" s="20"/>
      <c r="O1045" s="26"/>
      <c r="P1045" s="26"/>
      <c r="Q1045" s="6">
        <f t="shared" si="67"/>
        <v>2</v>
      </c>
      <c r="R1045" s="20"/>
    </row>
    <row r="1046" spans="1:18" x14ac:dyDescent="0.25">
      <c r="A1046" s="6">
        <v>11</v>
      </c>
      <c r="B1046" s="4">
        <v>42413.458333333336</v>
      </c>
      <c r="C1046" s="2">
        <f>IF([2]Analysis!AG1046="Data Error","Data Error",[2]Analysis!AI1046*C$1)</f>
        <v>0.93771352543384734</v>
      </c>
      <c r="D1046" s="2"/>
      <c r="E1046" s="3">
        <f>IF(C1046="Data Error","Data Error",INDEX('[2]BAAL Adj Cap'!$CB$65:$CY$72,MONTH($B1046),$A1046+1))</f>
        <v>0.97</v>
      </c>
      <c r="F1046" s="3"/>
      <c r="G1046" s="31">
        <f t="shared" si="64"/>
        <v>125.16228647456614</v>
      </c>
      <c r="H1046" s="31"/>
      <c r="I1046" s="23">
        <f t="shared" si="65"/>
        <v>0.97</v>
      </c>
      <c r="J1046" s="23"/>
      <c r="K1046" s="7">
        <f t="shared" si="66"/>
        <v>28.990000000000009</v>
      </c>
      <c r="M1046" s="20">
        <f>IF(C1046="Data Error","Data Error",IF(C1046&lt;=K1046,0,1-IFERROR(INDEX(BAAL!$C:$D,MATCH(ROUNDUP(C1046-K1046,0),BAAL!$B:$B,0),MATCH(LEFT(M$2,4),BAAL!$C$2:$D$2,0)),0)))</f>
        <v>0</v>
      </c>
      <c r="N1046" s="20"/>
      <c r="O1046" s="26"/>
      <c r="P1046" s="26"/>
      <c r="Q1046" s="6">
        <f t="shared" si="67"/>
        <v>2</v>
      </c>
      <c r="R1046" s="20"/>
    </row>
    <row r="1047" spans="1:18" x14ac:dyDescent="0.25">
      <c r="A1047" s="6">
        <v>12</v>
      </c>
      <c r="B1047" s="4">
        <v>42413.5</v>
      </c>
      <c r="C1047" s="2">
        <f>IF([2]Analysis!AG1047="Data Error","Data Error",[2]Analysis!AI1047*C$1)</f>
        <v>25.410299226200081</v>
      </c>
      <c r="D1047" s="2"/>
      <c r="E1047" s="3">
        <f>IF(C1047="Data Error","Data Error",INDEX('[2]BAAL Adj Cap'!$CB$65:$CY$72,MONTH($B1047),$A1047+1))</f>
        <v>0.95124999999999993</v>
      </c>
      <c r="F1047" s="3"/>
      <c r="G1047" s="31">
        <f t="shared" si="64"/>
        <v>98.252200773799913</v>
      </c>
      <c r="H1047" s="31"/>
      <c r="I1047" s="23">
        <f t="shared" si="65"/>
        <v>0.95124999999999993</v>
      </c>
      <c r="J1047" s="23"/>
      <c r="K1047" s="7">
        <f t="shared" si="66"/>
        <v>28.990000000000009</v>
      </c>
      <c r="M1047" s="20">
        <f>IF(C1047="Data Error","Data Error",IF(C1047&lt;=K1047,0,1-IFERROR(INDEX(BAAL!$C:$D,MATCH(ROUNDUP(C1047-K1047,0),BAAL!$B:$B,0),MATCH(LEFT(M$2,4),BAAL!$C$2:$D$2,0)),0)))</f>
        <v>0</v>
      </c>
      <c r="N1047" s="20"/>
      <c r="O1047" s="26"/>
      <c r="P1047" s="26"/>
      <c r="Q1047" s="6">
        <f t="shared" si="67"/>
        <v>2</v>
      </c>
      <c r="R1047" s="20"/>
    </row>
    <row r="1048" spans="1:18" x14ac:dyDescent="0.25">
      <c r="A1048" s="6">
        <v>13</v>
      </c>
      <c r="B1048" s="4">
        <v>42413.541666666664</v>
      </c>
      <c r="C1048" s="2">
        <f>IF([2]Analysis!AG1048="Data Error","Data Error",[2]Analysis!AI1048*C$1)</f>
        <v>17.092022698811927</v>
      </c>
      <c r="D1048" s="2"/>
      <c r="E1048" s="3">
        <f>IF(C1048="Data Error","Data Error",INDEX('[2]BAAL Adj Cap'!$CB$65:$CY$72,MONTH($B1048),$A1048+1))</f>
        <v>0.97</v>
      </c>
      <c r="F1048" s="3"/>
      <c r="G1048" s="31">
        <f t="shared" si="64"/>
        <v>109.00797730118806</v>
      </c>
      <c r="H1048" s="31"/>
      <c r="I1048" s="23">
        <f t="shared" si="65"/>
        <v>0.97</v>
      </c>
      <c r="J1048" s="23"/>
      <c r="K1048" s="7">
        <f t="shared" si="66"/>
        <v>28.990000000000009</v>
      </c>
      <c r="M1048" s="20">
        <f>IF(C1048="Data Error","Data Error",IF(C1048&lt;=K1048,0,1-IFERROR(INDEX(BAAL!$C:$D,MATCH(ROUNDUP(C1048-K1048,0),BAAL!$B:$B,0),MATCH(LEFT(M$2,4),BAAL!$C$2:$D$2,0)),0)))</f>
        <v>0</v>
      </c>
      <c r="N1048" s="20"/>
      <c r="O1048" s="26"/>
      <c r="P1048" s="26"/>
      <c r="Q1048" s="6">
        <f t="shared" si="67"/>
        <v>2</v>
      </c>
      <c r="R1048" s="20"/>
    </row>
    <row r="1049" spans="1:18" x14ac:dyDescent="0.25">
      <c r="A1049" s="6">
        <v>14</v>
      </c>
      <c r="B1049" s="4">
        <v>42413.583333333336</v>
      </c>
      <c r="C1049" s="2">
        <f>IF([2]Analysis!AG1049="Data Error","Data Error",[2]Analysis!AI1049*C$1)</f>
        <v>23.120145267646006</v>
      </c>
      <c r="D1049" s="2"/>
      <c r="E1049" s="3">
        <f>IF(C1049="Data Error","Data Error",INDEX('[2]BAAL Adj Cap'!$CB$65:$CY$72,MONTH($B1049),$A1049+1))</f>
        <v>0.97</v>
      </c>
      <c r="F1049" s="3"/>
      <c r="G1049" s="31">
        <f t="shared" si="64"/>
        <v>102.97985473235399</v>
      </c>
      <c r="H1049" s="31"/>
      <c r="I1049" s="23">
        <f t="shared" si="65"/>
        <v>0.97</v>
      </c>
      <c r="J1049" s="23"/>
      <c r="K1049" s="7">
        <f t="shared" si="66"/>
        <v>28.990000000000009</v>
      </c>
      <c r="M1049" s="20">
        <f>IF(C1049="Data Error","Data Error",IF(C1049&lt;=K1049,0,1-IFERROR(INDEX(BAAL!$C:$D,MATCH(ROUNDUP(C1049-K1049,0),BAAL!$B:$B,0),MATCH(LEFT(M$2,4),BAAL!$C$2:$D$2,0)),0)))</f>
        <v>0</v>
      </c>
      <c r="N1049" s="20"/>
      <c r="O1049" s="26"/>
      <c r="P1049" s="26"/>
      <c r="Q1049" s="6">
        <f t="shared" si="67"/>
        <v>2</v>
      </c>
      <c r="R1049" s="20"/>
    </row>
    <row r="1050" spans="1:18" x14ac:dyDescent="0.25">
      <c r="A1050" s="6">
        <v>15</v>
      </c>
      <c r="B1050" s="4">
        <v>42413.625</v>
      </c>
      <c r="C1050" s="2">
        <f>IF([2]Analysis!AG1050="Data Error","Data Error",[2]Analysis!AI1050*C$1)</f>
        <v>15.654536188596403</v>
      </c>
      <c r="D1050" s="2"/>
      <c r="E1050" s="3">
        <f>IF(C1050="Data Error","Data Error",INDEX('[2]BAAL Adj Cap'!$CB$65:$CY$72,MONTH($B1050),$A1050+1))</f>
        <v>0.94500000000000006</v>
      </c>
      <c r="F1050" s="3"/>
      <c r="G1050" s="31">
        <f t="shared" si="64"/>
        <v>107.19546381140361</v>
      </c>
      <c r="H1050" s="31"/>
      <c r="I1050" s="23">
        <f t="shared" si="65"/>
        <v>0.94500000000000006</v>
      </c>
      <c r="J1050" s="23"/>
      <c r="K1050" s="7">
        <f t="shared" si="66"/>
        <v>28.990000000000009</v>
      </c>
      <c r="M1050" s="20">
        <f>IF(C1050="Data Error","Data Error",IF(C1050&lt;=K1050,0,1-IFERROR(INDEX(BAAL!$C:$D,MATCH(ROUNDUP(C1050-K1050,0),BAAL!$B:$B,0),MATCH(LEFT(M$2,4),BAAL!$C$2:$D$2,0)),0)))</f>
        <v>0</v>
      </c>
      <c r="N1050" s="20"/>
      <c r="O1050" s="26"/>
      <c r="P1050" s="26"/>
      <c r="Q1050" s="6">
        <f t="shared" si="67"/>
        <v>2</v>
      </c>
      <c r="R1050" s="20"/>
    </row>
    <row r="1051" spans="1:18" x14ac:dyDescent="0.25">
      <c r="A1051" s="6">
        <v>16</v>
      </c>
      <c r="B1051" s="4">
        <v>42413.666666666664</v>
      </c>
      <c r="C1051" s="2">
        <f>IF([2]Analysis!AG1051="Data Error","Data Error",[2]Analysis!AI1051*C$1)</f>
        <v>36.884827245656155</v>
      </c>
      <c r="D1051" s="2"/>
      <c r="E1051" s="3">
        <f>IF(C1051="Data Error","Data Error",INDEX('[2]BAAL Adj Cap'!$CB$65:$CY$72,MONTH($B1051),$A1051+1))</f>
        <v>0.67375000000000007</v>
      </c>
      <c r="F1051" s="3"/>
      <c r="G1051" s="31">
        <f t="shared" si="64"/>
        <v>50.702672754343851</v>
      </c>
      <c r="H1051" s="31"/>
      <c r="I1051" s="23">
        <f t="shared" si="65"/>
        <v>0.67375000000000007</v>
      </c>
      <c r="J1051" s="23"/>
      <c r="K1051" s="7">
        <f t="shared" si="66"/>
        <v>28.990000000000009</v>
      </c>
      <c r="M1051" s="20">
        <f>IF(C1051="Data Error","Data Error",IF(C1051&lt;=K1051,0,1-IFERROR(INDEX(BAAL!$C:$D,MATCH(ROUNDUP(C1051-K1051,0),BAAL!$B:$B,0),MATCH(LEFT(M$2,4),BAAL!$C$2:$D$2,0)),0)))</f>
        <v>1.0000000000000009E-3</v>
      </c>
      <c r="N1051" s="20"/>
      <c r="O1051" s="26"/>
      <c r="P1051" s="26"/>
      <c r="Q1051" s="6">
        <f t="shared" si="67"/>
        <v>2</v>
      </c>
      <c r="R1051" s="20"/>
    </row>
    <row r="1052" spans="1:18" x14ac:dyDescent="0.25">
      <c r="A1052" s="6">
        <v>17</v>
      </c>
      <c r="B1052" s="4">
        <v>42413.708333333336</v>
      </c>
      <c r="C1052" s="2">
        <f>IF([2]Analysis!AG1052="Data Error","Data Error",[2]Analysis!AI1052*C$1)</f>
        <v>17.878108676611774</v>
      </c>
      <c r="D1052" s="2"/>
      <c r="E1052" s="3">
        <f>IF(C1052="Data Error","Data Error",INDEX('[2]BAAL Adj Cap'!$CB$65:$CY$72,MONTH($B1052),$A1052+1))</f>
        <v>0.21375</v>
      </c>
      <c r="F1052" s="3"/>
      <c r="G1052" s="31">
        <f t="shared" si="64"/>
        <v>9.909391323388224</v>
      </c>
      <c r="H1052" s="31"/>
      <c r="I1052" s="23">
        <f t="shared" si="65"/>
        <v>0.21375</v>
      </c>
      <c r="J1052" s="23"/>
      <c r="K1052" s="7">
        <f t="shared" si="66"/>
        <v>27.787499999999998</v>
      </c>
      <c r="M1052" s="20">
        <f>IF(C1052="Data Error","Data Error",IF(C1052&lt;=K1052,0,1-IFERROR(INDEX(BAAL!$C:$D,MATCH(ROUNDUP(C1052-K1052,0),BAAL!$B:$B,0),MATCH(LEFT(M$2,4),BAAL!$C$2:$D$2,0)),0)))</f>
        <v>0</v>
      </c>
      <c r="N1052" s="20"/>
      <c r="O1052" s="26"/>
      <c r="P1052" s="26"/>
      <c r="Q1052" s="6">
        <f t="shared" si="67"/>
        <v>2</v>
      </c>
      <c r="R1052" s="20"/>
    </row>
    <row r="1053" spans="1:18" x14ac:dyDescent="0.25">
      <c r="A1053" s="6">
        <v>18</v>
      </c>
      <c r="B1053" s="4">
        <v>42413.75</v>
      </c>
      <c r="C1053" s="2">
        <f>IF([2]Analysis!AG1053="Data Error","Data Error",[2]Analysis!AI1053*C$1)</f>
        <v>0</v>
      </c>
      <c r="D1053" s="2"/>
      <c r="E1053" s="3">
        <f>IF(C1053="Data Error","Data Error",INDEX('[2]BAAL Adj Cap'!$CB$65:$CY$72,MONTH($B1053),$A1053+1))</f>
        <v>1.125E-2</v>
      </c>
      <c r="F1053" s="3"/>
      <c r="G1053" s="31">
        <f t="shared" si="64"/>
        <v>1.4624999999999999</v>
      </c>
      <c r="H1053" s="31"/>
      <c r="I1053" s="23">
        <f t="shared" si="65"/>
        <v>1.125E-2</v>
      </c>
      <c r="J1053" s="23"/>
      <c r="K1053" s="7">
        <f t="shared" si="66"/>
        <v>1.4624999999999999</v>
      </c>
      <c r="M1053" s="20">
        <f>IF(C1053="Data Error","Data Error",IF(C1053&lt;=K1053,0,1-IFERROR(INDEX(BAAL!$C:$D,MATCH(ROUNDUP(C1053-K1053,0),BAAL!$B:$B,0),MATCH(LEFT(M$2,4),BAAL!$C$2:$D$2,0)),0)))</f>
        <v>0</v>
      </c>
      <c r="N1053" s="20"/>
      <c r="O1053" s="26"/>
      <c r="P1053" s="26"/>
      <c r="Q1053" s="6">
        <f t="shared" si="67"/>
        <v>2</v>
      </c>
      <c r="R1053" s="20"/>
    </row>
    <row r="1054" spans="1:18" x14ac:dyDescent="0.25">
      <c r="A1054" s="6">
        <v>19</v>
      </c>
      <c r="B1054" s="4">
        <v>42413.791666666664</v>
      </c>
      <c r="C1054" s="2">
        <f>IF([2]Analysis!AG1054="Data Error","Data Error",[2]Analysis!AI1054*C$1)</f>
        <v>0</v>
      </c>
      <c r="D1054" s="2"/>
      <c r="E1054" s="3">
        <f>IF(C1054="Data Error","Data Error",INDEX('[2]BAAL Adj Cap'!$CB$65:$CY$72,MONTH($B1054),$A1054+1))</f>
        <v>0</v>
      </c>
      <c r="F1054" s="3"/>
      <c r="G1054" s="31">
        <f t="shared" si="64"/>
        <v>0</v>
      </c>
      <c r="H1054" s="31"/>
      <c r="I1054" s="23">
        <f t="shared" si="65"/>
        <v>0</v>
      </c>
      <c r="J1054" s="23"/>
      <c r="K1054" s="7">
        <f t="shared" si="66"/>
        <v>0</v>
      </c>
      <c r="M1054" s="20">
        <f>IF(C1054="Data Error","Data Error",IF(C1054&lt;=K1054,0,1-IFERROR(INDEX(BAAL!$C:$D,MATCH(ROUNDUP(C1054-K1054,0),BAAL!$B:$B,0),MATCH(LEFT(M$2,4),BAAL!$C$2:$D$2,0)),0)))</f>
        <v>0</v>
      </c>
      <c r="N1054" s="20"/>
      <c r="O1054" s="26"/>
      <c r="P1054" s="26"/>
      <c r="Q1054" s="6">
        <f t="shared" si="67"/>
        <v>2</v>
      </c>
      <c r="R1054" s="20"/>
    </row>
    <row r="1055" spans="1:18" x14ac:dyDescent="0.25">
      <c r="A1055" s="6">
        <v>20</v>
      </c>
      <c r="B1055" s="4">
        <v>42413.833333333336</v>
      </c>
      <c r="C1055" s="2">
        <f>IF([2]Analysis!AG1055="Data Error","Data Error",[2]Analysis!AI1055*C$1)</f>
        <v>0</v>
      </c>
      <c r="D1055" s="2"/>
      <c r="E1055" s="3">
        <f>IF(C1055="Data Error","Data Error",INDEX('[2]BAAL Adj Cap'!$CB$65:$CY$72,MONTH($B1055),$A1055+1))</f>
        <v>0</v>
      </c>
      <c r="F1055" s="3"/>
      <c r="G1055" s="31">
        <f t="shared" si="64"/>
        <v>0</v>
      </c>
      <c r="H1055" s="31"/>
      <c r="I1055" s="23">
        <f t="shared" si="65"/>
        <v>0</v>
      </c>
      <c r="J1055" s="23"/>
      <c r="K1055" s="7">
        <f t="shared" si="66"/>
        <v>0</v>
      </c>
      <c r="M1055" s="20">
        <f>IF(C1055="Data Error","Data Error",IF(C1055&lt;=K1055,0,1-IFERROR(INDEX(BAAL!$C:$D,MATCH(ROUNDUP(C1055-K1055,0),BAAL!$B:$B,0),MATCH(LEFT(M$2,4),BAAL!$C$2:$D$2,0)),0)))</f>
        <v>0</v>
      </c>
      <c r="N1055" s="20"/>
      <c r="O1055" s="26"/>
      <c r="P1055" s="26"/>
      <c r="Q1055" s="6">
        <f t="shared" si="67"/>
        <v>2</v>
      </c>
      <c r="R1055" s="20"/>
    </row>
    <row r="1056" spans="1:18" x14ac:dyDescent="0.25">
      <c r="A1056" s="6">
        <v>21</v>
      </c>
      <c r="B1056" s="4">
        <v>42413.875</v>
      </c>
      <c r="C1056" s="2">
        <f>IF([2]Analysis!AG1056="Data Error","Data Error",[2]Analysis!AI1056*C$1)</f>
        <v>0</v>
      </c>
      <c r="D1056" s="2"/>
      <c r="E1056" s="3">
        <f>IF(C1056="Data Error","Data Error",INDEX('[2]BAAL Adj Cap'!$CB$65:$CY$72,MONTH($B1056),$A1056+1))</f>
        <v>0</v>
      </c>
      <c r="F1056" s="3"/>
      <c r="G1056" s="31">
        <f t="shared" si="64"/>
        <v>0</v>
      </c>
      <c r="H1056" s="31"/>
      <c r="I1056" s="23">
        <f t="shared" si="65"/>
        <v>0</v>
      </c>
      <c r="J1056" s="23"/>
      <c r="K1056" s="7">
        <f t="shared" si="66"/>
        <v>0</v>
      </c>
      <c r="M1056" s="20">
        <f>IF(C1056="Data Error","Data Error",IF(C1056&lt;=K1056,0,1-IFERROR(INDEX(BAAL!$C:$D,MATCH(ROUNDUP(C1056-K1056,0),BAAL!$B:$B,0),MATCH(LEFT(M$2,4),BAAL!$C$2:$D$2,0)),0)))</f>
        <v>0</v>
      </c>
      <c r="N1056" s="20"/>
      <c r="O1056" s="26"/>
      <c r="P1056" s="26"/>
      <c r="Q1056" s="6">
        <f t="shared" si="67"/>
        <v>2</v>
      </c>
      <c r="R1056" s="20"/>
    </row>
    <row r="1057" spans="1:18" x14ac:dyDescent="0.25">
      <c r="A1057" s="6">
        <v>22</v>
      </c>
      <c r="B1057" s="4">
        <v>42413.916666666664</v>
      </c>
      <c r="C1057" s="2">
        <f>IF([2]Analysis!AG1057="Data Error","Data Error",[2]Analysis!AI1057*C$1)</f>
        <v>0</v>
      </c>
      <c r="D1057" s="2"/>
      <c r="E1057" s="3">
        <f>IF(C1057="Data Error","Data Error",INDEX('[2]BAAL Adj Cap'!$CB$65:$CY$72,MONTH($B1057),$A1057+1))</f>
        <v>0</v>
      </c>
      <c r="F1057" s="3"/>
      <c r="G1057" s="31">
        <f t="shared" si="64"/>
        <v>0</v>
      </c>
      <c r="H1057" s="31"/>
      <c r="I1057" s="23">
        <f t="shared" si="65"/>
        <v>0</v>
      </c>
      <c r="J1057" s="23"/>
      <c r="K1057" s="7">
        <f t="shared" si="66"/>
        <v>0</v>
      </c>
      <c r="M1057" s="20">
        <f>IF(C1057="Data Error","Data Error",IF(C1057&lt;=K1057,0,1-IFERROR(INDEX(BAAL!$C:$D,MATCH(ROUNDUP(C1057-K1057,0),BAAL!$B:$B,0),MATCH(LEFT(M$2,4),BAAL!$C$2:$D$2,0)),0)))</f>
        <v>0</v>
      </c>
      <c r="N1057" s="20"/>
      <c r="O1057" s="26"/>
      <c r="P1057" s="26"/>
      <c r="Q1057" s="6">
        <f t="shared" si="67"/>
        <v>2</v>
      </c>
      <c r="R1057" s="20"/>
    </row>
    <row r="1058" spans="1:18" x14ac:dyDescent="0.25">
      <c r="A1058" s="6">
        <v>23</v>
      </c>
      <c r="B1058" s="4">
        <v>42413.958333333336</v>
      </c>
      <c r="C1058" s="2">
        <f>IF([2]Analysis!AG1058="Data Error","Data Error",[2]Analysis!AI1058*C$1)</f>
        <v>0</v>
      </c>
      <c r="D1058" s="2"/>
      <c r="E1058" s="3">
        <f>IF(C1058="Data Error","Data Error",INDEX('[2]BAAL Adj Cap'!$CB$65:$CY$72,MONTH($B1058),$A1058+1))</f>
        <v>0</v>
      </c>
      <c r="F1058" s="3"/>
      <c r="G1058" s="31">
        <f t="shared" si="64"/>
        <v>0</v>
      </c>
      <c r="H1058" s="31"/>
      <c r="I1058" s="23">
        <f t="shared" si="65"/>
        <v>0</v>
      </c>
      <c r="J1058" s="23"/>
      <c r="K1058" s="7">
        <f t="shared" si="66"/>
        <v>0</v>
      </c>
      <c r="M1058" s="20">
        <f>IF(C1058="Data Error","Data Error",IF(C1058&lt;=K1058,0,1-IFERROR(INDEX(BAAL!$C:$D,MATCH(ROUNDUP(C1058-K1058,0),BAAL!$B:$B,0),MATCH(LEFT(M$2,4),BAAL!$C$2:$D$2,0)),0)))</f>
        <v>0</v>
      </c>
      <c r="N1058" s="20"/>
      <c r="O1058" s="26"/>
      <c r="P1058" s="26"/>
      <c r="Q1058" s="6">
        <f t="shared" si="67"/>
        <v>2</v>
      </c>
      <c r="R1058" s="20"/>
    </row>
    <row r="1059" spans="1:18" x14ac:dyDescent="0.25">
      <c r="A1059" s="6">
        <v>0</v>
      </c>
      <c r="B1059" s="1">
        <v>42414</v>
      </c>
      <c r="C1059" s="2">
        <f>IF([2]Analysis!AG1059="Data Error","Data Error",[2]Analysis!AI1059*C$1)</f>
        <v>0</v>
      </c>
      <c r="D1059" s="2"/>
      <c r="E1059" s="3">
        <f>IF(C1059="Data Error","Data Error",INDEX('[2]BAAL Adj Cap'!$CB$65:$CY$72,MONTH($B1059),$A1059+1))</f>
        <v>0</v>
      </c>
      <c r="F1059" s="3"/>
      <c r="G1059" s="31">
        <f t="shared" si="64"/>
        <v>0</v>
      </c>
      <c r="H1059" s="31"/>
      <c r="I1059" s="23">
        <f t="shared" si="65"/>
        <v>0</v>
      </c>
      <c r="J1059" s="23"/>
      <c r="K1059" s="7">
        <f t="shared" si="66"/>
        <v>0</v>
      </c>
      <c r="M1059" s="20">
        <f>IF(C1059="Data Error","Data Error",IF(C1059&lt;=K1059,0,1-IFERROR(INDEX(BAAL!$C:$D,MATCH(ROUNDUP(C1059-K1059,0),BAAL!$B:$B,0),MATCH(LEFT(M$2,4),BAAL!$C$2:$D$2,0)),0)))</f>
        <v>0</v>
      </c>
      <c r="N1059" s="20"/>
      <c r="O1059" s="26"/>
      <c r="P1059" s="26"/>
      <c r="Q1059" s="6">
        <f t="shared" si="67"/>
        <v>2</v>
      </c>
      <c r="R1059" s="20"/>
    </row>
    <row r="1060" spans="1:18" x14ac:dyDescent="0.25">
      <c r="A1060" s="6">
        <v>1</v>
      </c>
      <c r="B1060" s="4">
        <v>42414.041666666664</v>
      </c>
      <c r="C1060" s="2">
        <f>IF([2]Analysis!AG1060="Data Error","Data Error",[2]Analysis!AI1060*C$1)</f>
        <v>0</v>
      </c>
      <c r="D1060" s="2"/>
      <c r="E1060" s="3">
        <f>IF(C1060="Data Error","Data Error",INDEX('[2]BAAL Adj Cap'!$CB$65:$CY$72,MONTH($B1060),$A1060+1))</f>
        <v>0</v>
      </c>
      <c r="F1060" s="3"/>
      <c r="G1060" s="31">
        <f t="shared" si="64"/>
        <v>0</v>
      </c>
      <c r="H1060" s="31"/>
      <c r="I1060" s="23">
        <f t="shared" si="65"/>
        <v>0</v>
      </c>
      <c r="J1060" s="23"/>
      <c r="K1060" s="7">
        <f t="shared" si="66"/>
        <v>0</v>
      </c>
      <c r="M1060" s="20">
        <f>IF(C1060="Data Error","Data Error",IF(C1060&lt;=K1060,0,1-IFERROR(INDEX(BAAL!$C:$D,MATCH(ROUNDUP(C1060-K1060,0),BAAL!$B:$B,0),MATCH(LEFT(M$2,4),BAAL!$C$2:$D$2,0)),0)))</f>
        <v>0</v>
      </c>
      <c r="N1060" s="20"/>
      <c r="O1060" s="26"/>
      <c r="P1060" s="26"/>
      <c r="Q1060" s="6">
        <f t="shared" si="67"/>
        <v>2</v>
      </c>
      <c r="R1060" s="20"/>
    </row>
    <row r="1061" spans="1:18" x14ac:dyDescent="0.25">
      <c r="A1061" s="6">
        <v>2</v>
      </c>
      <c r="B1061" s="4">
        <v>42414.083333333336</v>
      </c>
      <c r="C1061" s="2">
        <f>IF([2]Analysis!AG1061="Data Error","Data Error",[2]Analysis!AI1061*C$1)</f>
        <v>0</v>
      </c>
      <c r="D1061" s="2"/>
      <c r="E1061" s="3">
        <f>IF(C1061="Data Error","Data Error",INDEX('[2]BAAL Adj Cap'!$CB$65:$CY$72,MONTH($B1061),$A1061+1))</f>
        <v>0</v>
      </c>
      <c r="F1061" s="3"/>
      <c r="G1061" s="31">
        <f t="shared" si="64"/>
        <v>0</v>
      </c>
      <c r="H1061" s="31"/>
      <c r="I1061" s="23">
        <f t="shared" si="65"/>
        <v>0</v>
      </c>
      <c r="J1061" s="23"/>
      <c r="K1061" s="7">
        <f t="shared" si="66"/>
        <v>0</v>
      </c>
      <c r="M1061" s="20">
        <f>IF(C1061="Data Error","Data Error",IF(C1061&lt;=K1061,0,1-IFERROR(INDEX(BAAL!$C:$D,MATCH(ROUNDUP(C1061-K1061,0),BAAL!$B:$B,0),MATCH(LEFT(M$2,4),BAAL!$C$2:$D$2,0)),0)))</f>
        <v>0</v>
      </c>
      <c r="N1061" s="20"/>
      <c r="O1061" s="26"/>
      <c r="P1061" s="26"/>
      <c r="Q1061" s="6">
        <f t="shared" si="67"/>
        <v>2</v>
      </c>
      <c r="R1061" s="20"/>
    </row>
    <row r="1062" spans="1:18" x14ac:dyDescent="0.25">
      <c r="A1062" s="6">
        <v>3</v>
      </c>
      <c r="B1062" s="4">
        <v>42414.125</v>
      </c>
      <c r="C1062" s="2">
        <f>IF([2]Analysis!AG1062="Data Error","Data Error",[2]Analysis!AI1062*C$1)</f>
        <v>0</v>
      </c>
      <c r="D1062" s="2"/>
      <c r="E1062" s="3">
        <f>IF(C1062="Data Error","Data Error",INDEX('[2]BAAL Adj Cap'!$CB$65:$CY$72,MONTH($B1062),$A1062+1))</f>
        <v>0</v>
      </c>
      <c r="F1062" s="3"/>
      <c r="G1062" s="31">
        <f t="shared" si="64"/>
        <v>0</v>
      </c>
      <c r="H1062" s="31"/>
      <c r="I1062" s="23">
        <f t="shared" si="65"/>
        <v>0</v>
      </c>
      <c r="J1062" s="23"/>
      <c r="K1062" s="7">
        <f t="shared" si="66"/>
        <v>0</v>
      </c>
      <c r="M1062" s="20">
        <f>IF(C1062="Data Error","Data Error",IF(C1062&lt;=K1062,0,1-IFERROR(INDEX(BAAL!$C:$D,MATCH(ROUNDUP(C1062-K1062,0),BAAL!$B:$B,0),MATCH(LEFT(M$2,4),BAAL!$C$2:$D$2,0)),0)))</f>
        <v>0</v>
      </c>
      <c r="N1062" s="20"/>
      <c r="O1062" s="26"/>
      <c r="P1062" s="26"/>
      <c r="Q1062" s="6">
        <f t="shared" si="67"/>
        <v>2</v>
      </c>
      <c r="R1062" s="20"/>
    </row>
    <row r="1063" spans="1:18" x14ac:dyDescent="0.25">
      <c r="A1063" s="6">
        <v>4</v>
      </c>
      <c r="B1063" s="4">
        <v>42414.166666666664</v>
      </c>
      <c r="C1063" s="2">
        <f>IF([2]Analysis!AG1063="Data Error","Data Error",[2]Analysis!AI1063*C$1)</f>
        <v>0</v>
      </c>
      <c r="D1063" s="2"/>
      <c r="E1063" s="3">
        <f>IF(C1063="Data Error","Data Error",INDEX('[2]BAAL Adj Cap'!$CB$65:$CY$72,MONTH($B1063),$A1063+1))</f>
        <v>0</v>
      </c>
      <c r="F1063" s="3"/>
      <c r="G1063" s="31">
        <f t="shared" si="64"/>
        <v>0</v>
      </c>
      <c r="H1063" s="31"/>
      <c r="I1063" s="23">
        <f t="shared" si="65"/>
        <v>0</v>
      </c>
      <c r="J1063" s="23"/>
      <c r="K1063" s="7">
        <f t="shared" si="66"/>
        <v>0</v>
      </c>
      <c r="M1063" s="20">
        <f>IF(C1063="Data Error","Data Error",IF(C1063&lt;=K1063,0,1-IFERROR(INDEX(BAAL!$C:$D,MATCH(ROUNDUP(C1063-K1063,0),BAAL!$B:$B,0),MATCH(LEFT(M$2,4),BAAL!$C$2:$D$2,0)),0)))</f>
        <v>0</v>
      </c>
      <c r="N1063" s="20"/>
      <c r="O1063" s="26"/>
      <c r="P1063" s="26"/>
      <c r="Q1063" s="6">
        <f t="shared" si="67"/>
        <v>2</v>
      </c>
      <c r="R1063" s="20"/>
    </row>
    <row r="1064" spans="1:18" x14ac:dyDescent="0.25">
      <c r="A1064" s="6">
        <v>5</v>
      </c>
      <c r="B1064" s="4">
        <v>42414.208333333336</v>
      </c>
      <c r="C1064" s="2">
        <f>IF([2]Analysis!AG1064="Data Error","Data Error",[2]Analysis!AI1064*C$1)</f>
        <v>0</v>
      </c>
      <c r="D1064" s="2"/>
      <c r="E1064" s="3">
        <f>IF(C1064="Data Error","Data Error",INDEX('[2]BAAL Adj Cap'!$CB$65:$CY$72,MONTH($B1064),$A1064+1))</f>
        <v>1.125E-2</v>
      </c>
      <c r="F1064" s="3"/>
      <c r="G1064" s="31">
        <f t="shared" si="64"/>
        <v>1.4624999999999999</v>
      </c>
      <c r="H1064" s="31"/>
      <c r="I1064" s="23">
        <f t="shared" si="65"/>
        <v>1.125E-2</v>
      </c>
      <c r="J1064" s="23"/>
      <c r="K1064" s="7">
        <f t="shared" si="66"/>
        <v>1.4624999999999999</v>
      </c>
      <c r="M1064" s="20">
        <f>IF(C1064="Data Error","Data Error",IF(C1064&lt;=K1064,0,1-IFERROR(INDEX(BAAL!$C:$D,MATCH(ROUNDUP(C1064-K1064,0),BAAL!$B:$B,0),MATCH(LEFT(M$2,4),BAAL!$C$2:$D$2,0)),0)))</f>
        <v>0</v>
      </c>
      <c r="N1064" s="20"/>
      <c r="O1064" s="26"/>
      <c r="P1064" s="26"/>
      <c r="Q1064" s="6">
        <f t="shared" si="67"/>
        <v>2</v>
      </c>
      <c r="R1064" s="20"/>
    </row>
    <row r="1065" spans="1:18" x14ac:dyDescent="0.25">
      <c r="A1065" s="6">
        <v>6</v>
      </c>
      <c r="B1065" s="4">
        <v>42414.25</v>
      </c>
      <c r="C1065" s="2">
        <f>IF([2]Analysis!AG1065="Data Error","Data Error",[2]Analysis!AI1065*C$1)</f>
        <v>0.66375372950935929</v>
      </c>
      <c r="D1065" s="2"/>
      <c r="E1065" s="3">
        <f>IF(C1065="Data Error","Data Error",INDEX('[2]BAAL Adj Cap'!$CB$65:$CY$72,MONTH($B1065),$A1065+1))</f>
        <v>7.4999999999999997E-2</v>
      </c>
      <c r="F1065" s="3"/>
      <c r="G1065" s="31">
        <f t="shared" si="64"/>
        <v>9.0862462704906406</v>
      </c>
      <c r="H1065" s="31"/>
      <c r="I1065" s="23">
        <f t="shared" si="65"/>
        <v>7.4999999999999997E-2</v>
      </c>
      <c r="J1065" s="23"/>
      <c r="K1065" s="7">
        <f t="shared" si="66"/>
        <v>9.75</v>
      </c>
      <c r="M1065" s="20">
        <f>IF(C1065="Data Error","Data Error",IF(C1065&lt;=K1065,0,1-IFERROR(INDEX(BAAL!$C:$D,MATCH(ROUNDUP(C1065-K1065,0),BAAL!$B:$B,0),MATCH(LEFT(M$2,4),BAAL!$C$2:$D$2,0)),0)))</f>
        <v>0</v>
      </c>
      <c r="N1065" s="20"/>
      <c r="O1065" s="26"/>
      <c r="P1065" s="26"/>
      <c r="Q1065" s="6">
        <f t="shared" si="67"/>
        <v>2</v>
      </c>
      <c r="R1065" s="20"/>
    </row>
    <row r="1066" spans="1:18" x14ac:dyDescent="0.25">
      <c r="A1066" s="6">
        <v>7</v>
      </c>
      <c r="B1066" s="4">
        <v>42414.291666666664</v>
      </c>
      <c r="C1066" s="2">
        <f>IF([2]Analysis!AG1066="Data Error","Data Error",[2]Analysis!AI1066*C$1)</f>
        <v>2.7180903286581946</v>
      </c>
      <c r="D1066" s="2"/>
      <c r="E1066" s="3">
        <f>IF(C1066="Data Error","Data Error",INDEX('[2]BAAL Adj Cap'!$CB$65:$CY$72,MONTH($B1066),$A1066+1))</f>
        <v>0.33374999999999999</v>
      </c>
      <c r="F1066" s="3"/>
      <c r="G1066" s="31">
        <f t="shared" si="64"/>
        <v>40.669409671341803</v>
      </c>
      <c r="H1066" s="31"/>
      <c r="I1066" s="23">
        <f t="shared" si="65"/>
        <v>0.33374999999999999</v>
      </c>
      <c r="J1066" s="23"/>
      <c r="K1066" s="7">
        <f t="shared" si="66"/>
        <v>28.990000000000009</v>
      </c>
      <c r="M1066" s="20">
        <f>IF(C1066="Data Error","Data Error",IF(C1066&lt;=K1066,0,1-IFERROR(INDEX(BAAL!$C:$D,MATCH(ROUNDUP(C1066-K1066,0),BAAL!$B:$B,0),MATCH(LEFT(M$2,4),BAAL!$C$2:$D$2,0)),0)))</f>
        <v>0</v>
      </c>
      <c r="N1066" s="20"/>
      <c r="O1066" s="26"/>
      <c r="P1066" s="26"/>
      <c r="Q1066" s="6">
        <f t="shared" si="67"/>
        <v>2</v>
      </c>
      <c r="R1066" s="20"/>
    </row>
    <row r="1067" spans="1:18" x14ac:dyDescent="0.25">
      <c r="A1067" s="6">
        <v>8</v>
      </c>
      <c r="B1067" s="4">
        <v>42414.333333333336</v>
      </c>
      <c r="C1067" s="2">
        <f>IF([2]Analysis!AG1067="Data Error","Data Error",[2]Analysis!AI1067*C$1)</f>
        <v>1.2136430083342448E-2</v>
      </c>
      <c r="D1067" s="2"/>
      <c r="E1067" s="3">
        <f>IF(C1067="Data Error","Data Error",INDEX('[2]BAAL Adj Cap'!$CB$65:$CY$72,MONTH($B1067),$A1067+1))</f>
        <v>0.76750000000000007</v>
      </c>
      <c r="F1067" s="3"/>
      <c r="G1067" s="31">
        <f t="shared" si="64"/>
        <v>99.762863569916661</v>
      </c>
      <c r="H1067" s="31"/>
      <c r="I1067" s="23">
        <f t="shared" si="65"/>
        <v>0.76750000000000007</v>
      </c>
      <c r="J1067" s="23"/>
      <c r="K1067" s="7">
        <f t="shared" si="66"/>
        <v>28.990000000000009</v>
      </c>
      <c r="M1067" s="20">
        <f>IF(C1067="Data Error","Data Error",IF(C1067&lt;=K1067,0,1-IFERROR(INDEX(BAAL!$C:$D,MATCH(ROUNDUP(C1067-K1067,0),BAAL!$B:$B,0),MATCH(LEFT(M$2,4),BAAL!$C$2:$D$2,0)),0)))</f>
        <v>0</v>
      </c>
      <c r="N1067" s="20"/>
      <c r="O1067" s="26"/>
      <c r="P1067" s="26"/>
      <c r="Q1067" s="6">
        <f t="shared" si="67"/>
        <v>2</v>
      </c>
      <c r="R1067" s="20"/>
    </row>
    <row r="1068" spans="1:18" x14ac:dyDescent="0.25">
      <c r="A1068" s="6">
        <v>9</v>
      </c>
      <c r="B1068" s="4">
        <v>42414.375</v>
      </c>
      <c r="C1068" s="2">
        <f>IF([2]Analysis!AG1068="Data Error","Data Error",[2]Analysis!AI1068*C$1)</f>
        <v>0</v>
      </c>
      <c r="D1068" s="2"/>
      <c r="E1068" s="3">
        <f>IF(C1068="Data Error","Data Error",INDEX('[2]BAAL Adj Cap'!$CB$65:$CY$72,MONTH($B1068),$A1068+1))</f>
        <v>0.98</v>
      </c>
      <c r="F1068" s="3"/>
      <c r="G1068" s="31">
        <f t="shared" si="64"/>
        <v>127.39999999999999</v>
      </c>
      <c r="H1068" s="31"/>
      <c r="I1068" s="23">
        <f t="shared" si="65"/>
        <v>0.98</v>
      </c>
      <c r="J1068" s="23"/>
      <c r="K1068" s="7">
        <f t="shared" si="66"/>
        <v>28.990000000000009</v>
      </c>
      <c r="M1068" s="20">
        <f>IF(C1068="Data Error","Data Error",IF(C1068&lt;=K1068,0,1-IFERROR(INDEX(BAAL!$C:$D,MATCH(ROUNDUP(C1068-K1068,0),BAAL!$B:$B,0),MATCH(LEFT(M$2,4),BAAL!$C$2:$D$2,0)),0)))</f>
        <v>0</v>
      </c>
      <c r="N1068" s="20"/>
      <c r="O1068" s="26"/>
      <c r="P1068" s="26"/>
      <c r="Q1068" s="6">
        <f t="shared" si="67"/>
        <v>2</v>
      </c>
      <c r="R1068" s="20"/>
    </row>
    <row r="1069" spans="1:18" x14ac:dyDescent="0.25">
      <c r="A1069" s="6">
        <v>10</v>
      </c>
      <c r="B1069" s="4">
        <v>42414.416666666664</v>
      </c>
      <c r="C1069" s="2">
        <f>IF([2]Analysis!AG1069="Data Error","Data Error",[2]Analysis!AI1069*C$1)</f>
        <v>0.21564319740640484</v>
      </c>
      <c r="D1069" s="2"/>
      <c r="E1069" s="3">
        <f>IF(C1069="Data Error","Data Error",INDEX('[2]BAAL Adj Cap'!$CB$65:$CY$72,MONTH($B1069),$A1069+1))</f>
        <v>0.97375</v>
      </c>
      <c r="F1069" s="3"/>
      <c r="G1069" s="31">
        <f t="shared" si="64"/>
        <v>126.3718568025936</v>
      </c>
      <c r="H1069" s="31"/>
      <c r="I1069" s="23">
        <f t="shared" si="65"/>
        <v>0.97375</v>
      </c>
      <c r="J1069" s="23"/>
      <c r="K1069" s="7">
        <f t="shared" si="66"/>
        <v>28.990000000000009</v>
      </c>
      <c r="M1069" s="20">
        <f>IF(C1069="Data Error","Data Error",IF(C1069&lt;=K1069,0,1-IFERROR(INDEX(BAAL!$C:$D,MATCH(ROUNDUP(C1069-K1069,0),BAAL!$B:$B,0),MATCH(LEFT(M$2,4),BAAL!$C$2:$D$2,0)),0)))</f>
        <v>0</v>
      </c>
      <c r="N1069" s="20"/>
      <c r="O1069" s="26"/>
      <c r="P1069" s="26"/>
      <c r="Q1069" s="6">
        <f t="shared" si="67"/>
        <v>2</v>
      </c>
      <c r="R1069" s="20"/>
    </row>
    <row r="1070" spans="1:18" x14ac:dyDescent="0.25">
      <c r="A1070" s="6">
        <v>11</v>
      </c>
      <c r="B1070" s="4">
        <v>42414.458333333336</v>
      </c>
      <c r="C1070" s="2">
        <f>IF([2]Analysis!AG1070="Data Error","Data Error",[2]Analysis!AI1070*C$1)</f>
        <v>0</v>
      </c>
      <c r="D1070" s="2"/>
      <c r="E1070" s="3">
        <f>IF(C1070="Data Error","Data Error",INDEX('[2]BAAL Adj Cap'!$CB$65:$CY$72,MONTH($B1070),$A1070+1))</f>
        <v>0.97</v>
      </c>
      <c r="F1070" s="3"/>
      <c r="G1070" s="31">
        <f t="shared" si="64"/>
        <v>126.1</v>
      </c>
      <c r="H1070" s="31"/>
      <c r="I1070" s="23">
        <f t="shared" si="65"/>
        <v>0.97</v>
      </c>
      <c r="J1070" s="23"/>
      <c r="K1070" s="7">
        <f t="shared" si="66"/>
        <v>28.990000000000009</v>
      </c>
      <c r="M1070" s="20">
        <f>IF(C1070="Data Error","Data Error",IF(C1070&lt;=K1070,0,1-IFERROR(INDEX(BAAL!$C:$D,MATCH(ROUNDUP(C1070-K1070,0),BAAL!$B:$B,0),MATCH(LEFT(M$2,4),BAAL!$C$2:$D$2,0)),0)))</f>
        <v>0</v>
      </c>
      <c r="N1070" s="20"/>
      <c r="O1070" s="26"/>
      <c r="P1070" s="26"/>
      <c r="Q1070" s="6">
        <f t="shared" si="67"/>
        <v>2</v>
      </c>
      <c r="R1070" s="20"/>
    </row>
    <row r="1071" spans="1:18" x14ac:dyDescent="0.25">
      <c r="A1071" s="6">
        <v>12</v>
      </c>
      <c r="B1071" s="4">
        <v>42414.5</v>
      </c>
      <c r="C1071" s="2">
        <f>IF([2]Analysis!AG1071="Data Error","Data Error",[2]Analysis!AI1071*C$1)</f>
        <v>9.364182284218904</v>
      </c>
      <c r="D1071" s="2"/>
      <c r="E1071" s="3">
        <f>IF(C1071="Data Error","Data Error",INDEX('[2]BAAL Adj Cap'!$CB$65:$CY$72,MONTH($B1071),$A1071+1))</f>
        <v>0.95124999999999993</v>
      </c>
      <c r="F1071" s="3"/>
      <c r="G1071" s="31">
        <f t="shared" si="64"/>
        <v>114.2983177157811</v>
      </c>
      <c r="H1071" s="31"/>
      <c r="I1071" s="23">
        <f t="shared" si="65"/>
        <v>0.95124999999999993</v>
      </c>
      <c r="J1071" s="23"/>
      <c r="K1071" s="7">
        <f t="shared" si="66"/>
        <v>28.990000000000009</v>
      </c>
      <c r="M1071" s="20">
        <f>IF(C1071="Data Error","Data Error",IF(C1071&lt;=K1071,0,1-IFERROR(INDEX(BAAL!$C:$D,MATCH(ROUNDUP(C1071-K1071,0),BAAL!$B:$B,0),MATCH(LEFT(M$2,4),BAAL!$C$2:$D$2,0)),0)))</f>
        <v>0</v>
      </c>
      <c r="N1071" s="20"/>
      <c r="O1071" s="26"/>
      <c r="P1071" s="26"/>
      <c r="Q1071" s="6">
        <f t="shared" si="67"/>
        <v>2</v>
      </c>
      <c r="R1071" s="20"/>
    </row>
    <row r="1072" spans="1:18" x14ac:dyDescent="0.25">
      <c r="A1072" s="6">
        <v>13</v>
      </c>
      <c r="B1072" s="4">
        <v>42414.541666666664</v>
      </c>
      <c r="C1072" s="2">
        <f>IF([2]Analysis!AG1072="Data Error","Data Error",[2]Analysis!AI1072*C$1)</f>
        <v>6.0958048920330246</v>
      </c>
      <c r="D1072" s="2"/>
      <c r="E1072" s="3">
        <f>IF(C1072="Data Error","Data Error",INDEX('[2]BAAL Adj Cap'!$CB$65:$CY$72,MONTH($B1072),$A1072+1))</f>
        <v>0.97</v>
      </c>
      <c r="F1072" s="3"/>
      <c r="G1072" s="31">
        <f t="shared" si="64"/>
        <v>120.00419510796696</v>
      </c>
      <c r="H1072" s="31"/>
      <c r="I1072" s="23">
        <f t="shared" si="65"/>
        <v>0.97</v>
      </c>
      <c r="J1072" s="23"/>
      <c r="K1072" s="7">
        <f t="shared" si="66"/>
        <v>28.990000000000009</v>
      </c>
      <c r="M1072" s="20">
        <f>IF(C1072="Data Error","Data Error",IF(C1072&lt;=K1072,0,1-IFERROR(INDEX(BAAL!$C:$D,MATCH(ROUNDUP(C1072-K1072,0),BAAL!$B:$B,0),MATCH(LEFT(M$2,4),BAAL!$C$2:$D$2,0)),0)))</f>
        <v>0</v>
      </c>
      <c r="N1072" s="20"/>
      <c r="O1072" s="26"/>
      <c r="P1072" s="26"/>
      <c r="Q1072" s="6">
        <f t="shared" si="67"/>
        <v>2</v>
      </c>
      <c r="R1072" s="20"/>
    </row>
    <row r="1073" spans="1:18" x14ac:dyDescent="0.25">
      <c r="A1073" s="6">
        <v>14</v>
      </c>
      <c r="B1073" s="4">
        <v>42414.583333333336</v>
      </c>
      <c r="C1073" s="2">
        <f>IF([2]Analysis!AG1073="Data Error","Data Error",[2]Analysis!AI1073*C$1)</f>
        <v>6.8706161980847948</v>
      </c>
      <c r="D1073" s="2"/>
      <c r="E1073" s="3">
        <f>IF(C1073="Data Error","Data Error",INDEX('[2]BAAL Adj Cap'!$CB$65:$CY$72,MONTH($B1073),$A1073+1))</f>
        <v>0.97</v>
      </c>
      <c r="F1073" s="3"/>
      <c r="G1073" s="31">
        <f t="shared" si="64"/>
        <v>119.2293838019152</v>
      </c>
      <c r="H1073" s="31"/>
      <c r="I1073" s="23">
        <f t="shared" si="65"/>
        <v>0.97</v>
      </c>
      <c r="J1073" s="23"/>
      <c r="K1073" s="7">
        <f t="shared" si="66"/>
        <v>28.990000000000009</v>
      </c>
      <c r="M1073" s="20">
        <f>IF(C1073="Data Error","Data Error",IF(C1073&lt;=K1073,0,1-IFERROR(INDEX(BAAL!$C:$D,MATCH(ROUNDUP(C1073-K1073,0),BAAL!$B:$B,0),MATCH(LEFT(M$2,4),BAAL!$C$2:$D$2,0)),0)))</f>
        <v>0</v>
      </c>
      <c r="N1073" s="20"/>
      <c r="O1073" s="26"/>
      <c r="P1073" s="26"/>
      <c r="Q1073" s="6">
        <f t="shared" si="67"/>
        <v>2</v>
      </c>
      <c r="R1073" s="20"/>
    </row>
    <row r="1074" spans="1:18" x14ac:dyDescent="0.25">
      <c r="A1074" s="6">
        <v>15</v>
      </c>
      <c r="B1074" s="4">
        <v>42414.625</v>
      </c>
      <c r="C1074" s="2">
        <f>IF([2]Analysis!AG1074="Data Error","Data Error",[2]Analysis!AI1074*C$1)</f>
        <v>6.9411245285153607</v>
      </c>
      <c r="D1074" s="2"/>
      <c r="E1074" s="3">
        <f>IF(C1074="Data Error","Data Error",INDEX('[2]BAAL Adj Cap'!$CB$65:$CY$72,MONTH($B1074),$A1074+1))</f>
        <v>0.94500000000000006</v>
      </c>
      <c r="F1074" s="3"/>
      <c r="G1074" s="31">
        <f t="shared" si="64"/>
        <v>115.90887547148465</v>
      </c>
      <c r="H1074" s="31"/>
      <c r="I1074" s="23">
        <f t="shared" si="65"/>
        <v>0.94500000000000006</v>
      </c>
      <c r="J1074" s="23"/>
      <c r="K1074" s="7">
        <f t="shared" si="66"/>
        <v>28.990000000000009</v>
      </c>
      <c r="M1074" s="20">
        <f>IF(C1074="Data Error","Data Error",IF(C1074&lt;=K1074,0,1-IFERROR(INDEX(BAAL!$C:$D,MATCH(ROUNDUP(C1074-K1074,0),BAAL!$B:$B,0),MATCH(LEFT(M$2,4),BAAL!$C$2:$D$2,0)),0)))</f>
        <v>0</v>
      </c>
      <c r="N1074" s="20"/>
      <c r="O1074" s="26"/>
      <c r="P1074" s="26"/>
      <c r="Q1074" s="6">
        <f t="shared" si="67"/>
        <v>2</v>
      </c>
      <c r="R1074" s="20"/>
    </row>
    <row r="1075" spans="1:18" x14ac:dyDescent="0.25">
      <c r="A1075" s="6">
        <v>16</v>
      </c>
      <c r="B1075" s="4">
        <v>42414.666666666664</v>
      </c>
      <c r="C1075" s="2">
        <f>IF([2]Analysis!AG1075="Data Error","Data Error",[2]Analysis!AI1075*C$1)</f>
        <v>6.0696300810639672</v>
      </c>
      <c r="D1075" s="2"/>
      <c r="E1075" s="3">
        <f>IF(C1075="Data Error","Data Error",INDEX('[2]BAAL Adj Cap'!$CB$65:$CY$72,MONTH($B1075),$A1075+1))</f>
        <v>0.67375000000000007</v>
      </c>
      <c r="F1075" s="3"/>
      <c r="G1075" s="31">
        <f t="shared" si="64"/>
        <v>81.517869918936043</v>
      </c>
      <c r="H1075" s="31"/>
      <c r="I1075" s="23">
        <f t="shared" si="65"/>
        <v>0.67375000000000007</v>
      </c>
      <c r="J1075" s="23"/>
      <c r="K1075" s="7">
        <f t="shared" si="66"/>
        <v>28.990000000000009</v>
      </c>
      <c r="M1075" s="20">
        <f>IF(C1075="Data Error","Data Error",IF(C1075&lt;=K1075,0,1-IFERROR(INDEX(BAAL!$C:$D,MATCH(ROUNDUP(C1075-K1075,0),BAAL!$B:$B,0),MATCH(LEFT(M$2,4),BAAL!$C$2:$D$2,0)),0)))</f>
        <v>0</v>
      </c>
      <c r="N1075" s="20"/>
      <c r="O1075" s="26"/>
      <c r="P1075" s="26"/>
      <c r="Q1075" s="6">
        <f t="shared" si="67"/>
        <v>2</v>
      </c>
      <c r="R1075" s="20"/>
    </row>
    <row r="1076" spans="1:18" x14ac:dyDescent="0.25">
      <c r="A1076" s="6">
        <v>17</v>
      </c>
      <c r="B1076" s="4">
        <v>42414.708333333336</v>
      </c>
      <c r="C1076" s="2">
        <f>IF([2]Analysis!AG1076="Data Error","Data Error",[2]Analysis!AI1076*C$1)</f>
        <v>2.5156569247138578</v>
      </c>
      <c r="D1076" s="2"/>
      <c r="E1076" s="3">
        <f>IF(C1076="Data Error","Data Error",INDEX('[2]BAAL Adj Cap'!$CB$65:$CY$72,MONTH($B1076),$A1076+1))</f>
        <v>0.21375</v>
      </c>
      <c r="F1076" s="3"/>
      <c r="G1076" s="31">
        <f t="shared" si="64"/>
        <v>25.271843075286139</v>
      </c>
      <c r="H1076" s="31"/>
      <c r="I1076" s="23">
        <f t="shared" si="65"/>
        <v>0.21375</v>
      </c>
      <c r="J1076" s="23"/>
      <c r="K1076" s="7">
        <f t="shared" si="66"/>
        <v>27.787499999999998</v>
      </c>
      <c r="M1076" s="20">
        <f>IF(C1076="Data Error","Data Error",IF(C1076&lt;=K1076,0,1-IFERROR(INDEX(BAAL!$C:$D,MATCH(ROUNDUP(C1076-K1076,0),BAAL!$B:$B,0),MATCH(LEFT(M$2,4),BAAL!$C$2:$D$2,0)),0)))</f>
        <v>0</v>
      </c>
      <c r="N1076" s="20"/>
      <c r="O1076" s="26"/>
      <c r="P1076" s="26"/>
      <c r="Q1076" s="6">
        <f t="shared" si="67"/>
        <v>2</v>
      </c>
      <c r="R1076" s="20"/>
    </row>
    <row r="1077" spans="1:18" x14ac:dyDescent="0.25">
      <c r="A1077" s="6">
        <v>18</v>
      </c>
      <c r="B1077" s="4">
        <v>42414.75</v>
      </c>
      <c r="C1077" s="2">
        <f>IF([2]Analysis!AG1077="Data Error","Data Error",[2]Analysis!AI1077*C$1)</f>
        <v>1.4624999999999999</v>
      </c>
      <c r="D1077" s="2"/>
      <c r="E1077" s="3">
        <f>IF(C1077="Data Error","Data Error",INDEX('[2]BAAL Adj Cap'!$CB$65:$CY$72,MONTH($B1077),$A1077+1))</f>
        <v>1.125E-2</v>
      </c>
      <c r="F1077" s="3"/>
      <c r="G1077" s="31">
        <f t="shared" si="64"/>
        <v>0</v>
      </c>
      <c r="H1077" s="31"/>
      <c r="I1077" s="23">
        <f t="shared" si="65"/>
        <v>1.125E-2</v>
      </c>
      <c r="J1077" s="23"/>
      <c r="K1077" s="7">
        <f t="shared" si="66"/>
        <v>1.4624999999999999</v>
      </c>
      <c r="M1077" s="20">
        <f>IF(C1077="Data Error","Data Error",IF(C1077&lt;=K1077,0,1-IFERROR(INDEX(BAAL!$C:$D,MATCH(ROUNDUP(C1077-K1077,0),BAAL!$B:$B,0),MATCH(LEFT(M$2,4),BAAL!$C$2:$D$2,0)),0)))</f>
        <v>0</v>
      </c>
      <c r="N1077" s="20"/>
      <c r="O1077" s="26"/>
      <c r="P1077" s="26"/>
      <c r="Q1077" s="6">
        <f t="shared" si="67"/>
        <v>2</v>
      </c>
      <c r="R1077" s="20"/>
    </row>
    <row r="1078" spans="1:18" x14ac:dyDescent="0.25">
      <c r="A1078" s="6">
        <v>19</v>
      </c>
      <c r="B1078" s="4">
        <v>42414.791666666664</v>
      </c>
      <c r="C1078" s="2">
        <f>IF([2]Analysis!AG1078="Data Error","Data Error",[2]Analysis!AI1078*C$1)</f>
        <v>0</v>
      </c>
      <c r="D1078" s="2"/>
      <c r="E1078" s="3">
        <f>IF(C1078="Data Error","Data Error",INDEX('[2]BAAL Adj Cap'!$CB$65:$CY$72,MONTH($B1078),$A1078+1))</f>
        <v>0</v>
      </c>
      <c r="F1078" s="3"/>
      <c r="G1078" s="31">
        <f t="shared" si="64"/>
        <v>0</v>
      </c>
      <c r="H1078" s="31"/>
      <c r="I1078" s="23">
        <f t="shared" si="65"/>
        <v>0</v>
      </c>
      <c r="J1078" s="23"/>
      <c r="K1078" s="7">
        <f t="shared" si="66"/>
        <v>0</v>
      </c>
      <c r="M1078" s="20">
        <f>IF(C1078="Data Error","Data Error",IF(C1078&lt;=K1078,0,1-IFERROR(INDEX(BAAL!$C:$D,MATCH(ROUNDUP(C1078-K1078,0),BAAL!$B:$B,0),MATCH(LEFT(M$2,4),BAAL!$C$2:$D$2,0)),0)))</f>
        <v>0</v>
      </c>
      <c r="N1078" s="20"/>
      <c r="O1078" s="26"/>
      <c r="P1078" s="26"/>
      <c r="Q1078" s="6">
        <f t="shared" si="67"/>
        <v>2</v>
      </c>
      <c r="R1078" s="20"/>
    </row>
    <row r="1079" spans="1:18" x14ac:dyDescent="0.25">
      <c r="A1079" s="6">
        <v>20</v>
      </c>
      <c r="B1079" s="4">
        <v>42414.833333333336</v>
      </c>
      <c r="C1079" s="2">
        <f>IF([2]Analysis!AG1079="Data Error","Data Error",[2]Analysis!AI1079*C$1)</f>
        <v>0</v>
      </c>
      <c r="D1079" s="2"/>
      <c r="E1079" s="3">
        <f>IF(C1079="Data Error","Data Error",INDEX('[2]BAAL Adj Cap'!$CB$65:$CY$72,MONTH($B1079),$A1079+1))</f>
        <v>0</v>
      </c>
      <c r="F1079" s="3"/>
      <c r="G1079" s="31">
        <f t="shared" si="64"/>
        <v>0</v>
      </c>
      <c r="H1079" s="31"/>
      <c r="I1079" s="23">
        <f t="shared" si="65"/>
        <v>0</v>
      </c>
      <c r="J1079" s="23"/>
      <c r="K1079" s="7">
        <f t="shared" si="66"/>
        <v>0</v>
      </c>
      <c r="M1079" s="20">
        <f>IF(C1079="Data Error","Data Error",IF(C1079&lt;=K1079,0,1-IFERROR(INDEX(BAAL!$C:$D,MATCH(ROUNDUP(C1079-K1079,0),BAAL!$B:$B,0),MATCH(LEFT(M$2,4),BAAL!$C$2:$D$2,0)),0)))</f>
        <v>0</v>
      </c>
      <c r="N1079" s="20"/>
      <c r="O1079" s="26"/>
      <c r="P1079" s="26"/>
      <c r="Q1079" s="6">
        <f t="shared" si="67"/>
        <v>2</v>
      </c>
      <c r="R1079" s="20"/>
    </row>
    <row r="1080" spans="1:18" x14ac:dyDescent="0.25">
      <c r="A1080" s="6">
        <v>21</v>
      </c>
      <c r="B1080" s="4">
        <v>42414.875</v>
      </c>
      <c r="C1080" s="2">
        <f>IF([2]Analysis!AG1080="Data Error","Data Error",[2]Analysis!AI1080*C$1)</f>
        <v>0</v>
      </c>
      <c r="D1080" s="2"/>
      <c r="E1080" s="3">
        <f>IF(C1080="Data Error","Data Error",INDEX('[2]BAAL Adj Cap'!$CB$65:$CY$72,MONTH($B1080),$A1080+1))</f>
        <v>0</v>
      </c>
      <c r="F1080" s="3"/>
      <c r="G1080" s="31">
        <f t="shared" si="64"/>
        <v>0</v>
      </c>
      <c r="H1080" s="31"/>
      <c r="I1080" s="23">
        <f t="shared" si="65"/>
        <v>0</v>
      </c>
      <c r="J1080" s="23"/>
      <c r="K1080" s="7">
        <f t="shared" si="66"/>
        <v>0</v>
      </c>
      <c r="M1080" s="20">
        <f>IF(C1080="Data Error","Data Error",IF(C1080&lt;=K1080,0,1-IFERROR(INDEX(BAAL!$C:$D,MATCH(ROUNDUP(C1080-K1080,0),BAAL!$B:$B,0),MATCH(LEFT(M$2,4),BAAL!$C$2:$D$2,0)),0)))</f>
        <v>0</v>
      </c>
      <c r="N1080" s="20"/>
      <c r="O1080" s="26"/>
      <c r="P1080" s="26"/>
      <c r="Q1080" s="6">
        <f t="shared" si="67"/>
        <v>2</v>
      </c>
      <c r="R1080" s="20"/>
    </row>
    <row r="1081" spans="1:18" x14ac:dyDescent="0.25">
      <c r="A1081" s="6">
        <v>22</v>
      </c>
      <c r="B1081" s="4">
        <v>42414.916666666664</v>
      </c>
      <c r="C1081" s="2">
        <f>IF([2]Analysis!AG1081="Data Error","Data Error",[2]Analysis!AI1081*C$1)</f>
        <v>0</v>
      </c>
      <c r="D1081" s="2"/>
      <c r="E1081" s="3">
        <f>IF(C1081="Data Error","Data Error",INDEX('[2]BAAL Adj Cap'!$CB$65:$CY$72,MONTH($B1081),$A1081+1))</f>
        <v>0</v>
      </c>
      <c r="F1081" s="3"/>
      <c r="G1081" s="31">
        <f t="shared" si="64"/>
        <v>0</v>
      </c>
      <c r="H1081" s="31"/>
      <c r="I1081" s="23">
        <f t="shared" si="65"/>
        <v>0</v>
      </c>
      <c r="J1081" s="23"/>
      <c r="K1081" s="7">
        <f t="shared" si="66"/>
        <v>0</v>
      </c>
      <c r="M1081" s="20">
        <f>IF(C1081="Data Error","Data Error",IF(C1081&lt;=K1081,0,1-IFERROR(INDEX(BAAL!$C:$D,MATCH(ROUNDUP(C1081-K1081,0),BAAL!$B:$B,0),MATCH(LEFT(M$2,4),BAAL!$C$2:$D$2,0)),0)))</f>
        <v>0</v>
      </c>
      <c r="N1081" s="20"/>
      <c r="O1081" s="26"/>
      <c r="P1081" s="26"/>
      <c r="Q1081" s="6">
        <f t="shared" si="67"/>
        <v>2</v>
      </c>
      <c r="R1081" s="20"/>
    </row>
    <row r="1082" spans="1:18" x14ac:dyDescent="0.25">
      <c r="A1082" s="6">
        <v>23</v>
      </c>
      <c r="B1082" s="4">
        <v>42414.958333333336</v>
      </c>
      <c r="C1082" s="2">
        <f>IF([2]Analysis!AG1082="Data Error","Data Error",[2]Analysis!AI1082*C$1)</f>
        <v>0</v>
      </c>
      <c r="D1082" s="2"/>
      <c r="E1082" s="3">
        <f>IF(C1082="Data Error","Data Error",INDEX('[2]BAAL Adj Cap'!$CB$65:$CY$72,MONTH($B1082),$A1082+1))</f>
        <v>0</v>
      </c>
      <c r="F1082" s="3"/>
      <c r="G1082" s="31">
        <f t="shared" si="64"/>
        <v>0</v>
      </c>
      <c r="H1082" s="31"/>
      <c r="I1082" s="23">
        <f t="shared" si="65"/>
        <v>0</v>
      </c>
      <c r="J1082" s="23"/>
      <c r="K1082" s="7">
        <f t="shared" si="66"/>
        <v>0</v>
      </c>
      <c r="M1082" s="20">
        <f>IF(C1082="Data Error","Data Error",IF(C1082&lt;=K1082,0,1-IFERROR(INDEX(BAAL!$C:$D,MATCH(ROUNDUP(C1082-K1082,0),BAAL!$B:$B,0),MATCH(LEFT(M$2,4),BAAL!$C$2:$D$2,0)),0)))</f>
        <v>0</v>
      </c>
      <c r="N1082" s="20"/>
      <c r="O1082" s="26"/>
      <c r="P1082" s="26"/>
      <c r="Q1082" s="6">
        <f t="shared" si="67"/>
        <v>2</v>
      </c>
      <c r="R1082" s="20"/>
    </row>
    <row r="1083" spans="1:18" x14ac:dyDescent="0.25">
      <c r="A1083" s="6">
        <v>0</v>
      </c>
      <c r="B1083" s="1">
        <v>42415</v>
      </c>
      <c r="C1083" s="2">
        <f>IF([2]Analysis!AG1083="Data Error","Data Error",[2]Analysis!AI1083*C$1)</f>
        <v>0</v>
      </c>
      <c r="D1083" s="2"/>
      <c r="E1083" s="3">
        <f>IF(C1083="Data Error","Data Error",INDEX('[2]BAAL Adj Cap'!$CB$65:$CY$72,MONTH($B1083),$A1083+1))</f>
        <v>0</v>
      </c>
      <c r="F1083" s="3"/>
      <c r="G1083" s="31">
        <f t="shared" si="64"/>
        <v>0</v>
      </c>
      <c r="H1083" s="31"/>
      <c r="I1083" s="23">
        <f t="shared" si="65"/>
        <v>0</v>
      </c>
      <c r="J1083" s="23"/>
      <c r="K1083" s="7">
        <f t="shared" si="66"/>
        <v>0</v>
      </c>
      <c r="M1083" s="20">
        <f>IF(C1083="Data Error","Data Error",IF(C1083&lt;=K1083,0,1-IFERROR(INDEX(BAAL!$C:$D,MATCH(ROUNDUP(C1083-K1083,0),BAAL!$B:$B,0),MATCH(LEFT(M$2,4),BAAL!$C$2:$D$2,0)),0)))</f>
        <v>0</v>
      </c>
      <c r="N1083" s="20"/>
      <c r="O1083" s="26"/>
      <c r="P1083" s="26"/>
      <c r="Q1083" s="6">
        <f t="shared" si="67"/>
        <v>2</v>
      </c>
      <c r="R1083" s="20"/>
    </row>
    <row r="1084" spans="1:18" x14ac:dyDescent="0.25">
      <c r="A1084" s="6">
        <v>1</v>
      </c>
      <c r="B1084" s="4">
        <v>42415.041666666664</v>
      </c>
      <c r="C1084" s="2">
        <f>IF([2]Analysis!AG1084="Data Error","Data Error",[2]Analysis!AI1084*C$1)</f>
        <v>0</v>
      </c>
      <c r="D1084" s="2"/>
      <c r="E1084" s="3">
        <f>IF(C1084="Data Error","Data Error",INDEX('[2]BAAL Adj Cap'!$CB$65:$CY$72,MONTH($B1084),$A1084+1))</f>
        <v>0</v>
      </c>
      <c r="F1084" s="3"/>
      <c r="G1084" s="31">
        <f t="shared" si="64"/>
        <v>0</v>
      </c>
      <c r="H1084" s="31"/>
      <c r="I1084" s="23">
        <f t="shared" si="65"/>
        <v>0</v>
      </c>
      <c r="J1084" s="23"/>
      <c r="K1084" s="7">
        <f t="shared" si="66"/>
        <v>0</v>
      </c>
      <c r="M1084" s="20">
        <f>IF(C1084="Data Error","Data Error",IF(C1084&lt;=K1084,0,1-IFERROR(INDEX(BAAL!$C:$D,MATCH(ROUNDUP(C1084-K1084,0),BAAL!$B:$B,0),MATCH(LEFT(M$2,4),BAAL!$C$2:$D$2,0)),0)))</f>
        <v>0</v>
      </c>
      <c r="N1084" s="20"/>
      <c r="O1084" s="26"/>
      <c r="P1084" s="26"/>
      <c r="Q1084" s="6">
        <f t="shared" si="67"/>
        <v>2</v>
      </c>
      <c r="R1084" s="20"/>
    </row>
    <row r="1085" spans="1:18" x14ac:dyDescent="0.25">
      <c r="A1085" s="6">
        <v>2</v>
      </c>
      <c r="B1085" s="4">
        <v>42415.083333333336</v>
      </c>
      <c r="C1085" s="2">
        <f>IF([2]Analysis!AG1085="Data Error","Data Error",[2]Analysis!AI1085*C$1)</f>
        <v>0</v>
      </c>
      <c r="D1085" s="2"/>
      <c r="E1085" s="3">
        <f>IF(C1085="Data Error","Data Error",INDEX('[2]BAAL Adj Cap'!$CB$65:$CY$72,MONTH($B1085),$A1085+1))</f>
        <v>0</v>
      </c>
      <c r="F1085" s="3"/>
      <c r="G1085" s="31">
        <f t="shared" si="64"/>
        <v>0</v>
      </c>
      <c r="H1085" s="31"/>
      <c r="I1085" s="23">
        <f t="shared" si="65"/>
        <v>0</v>
      </c>
      <c r="J1085" s="23"/>
      <c r="K1085" s="7">
        <f t="shared" si="66"/>
        <v>0</v>
      </c>
      <c r="M1085" s="20">
        <f>IF(C1085="Data Error","Data Error",IF(C1085&lt;=K1085,0,1-IFERROR(INDEX(BAAL!$C:$D,MATCH(ROUNDUP(C1085-K1085,0),BAAL!$B:$B,0),MATCH(LEFT(M$2,4),BAAL!$C$2:$D$2,0)),0)))</f>
        <v>0</v>
      </c>
      <c r="N1085" s="20"/>
      <c r="O1085" s="26"/>
      <c r="P1085" s="26"/>
      <c r="Q1085" s="6">
        <f t="shared" si="67"/>
        <v>2</v>
      </c>
      <c r="R1085" s="20"/>
    </row>
    <row r="1086" spans="1:18" x14ac:dyDescent="0.25">
      <c r="A1086" s="6">
        <v>3</v>
      </c>
      <c r="B1086" s="4">
        <v>42415.125</v>
      </c>
      <c r="C1086" s="2">
        <f>IF([2]Analysis!AG1086="Data Error","Data Error",[2]Analysis!AI1086*C$1)</f>
        <v>0</v>
      </c>
      <c r="D1086" s="2"/>
      <c r="E1086" s="3">
        <f>IF(C1086="Data Error","Data Error",INDEX('[2]BAAL Adj Cap'!$CB$65:$CY$72,MONTH($B1086),$A1086+1))</f>
        <v>0</v>
      </c>
      <c r="F1086" s="3"/>
      <c r="G1086" s="31">
        <f t="shared" si="64"/>
        <v>0</v>
      </c>
      <c r="H1086" s="31"/>
      <c r="I1086" s="23">
        <f t="shared" si="65"/>
        <v>0</v>
      </c>
      <c r="J1086" s="23"/>
      <c r="K1086" s="7">
        <f t="shared" si="66"/>
        <v>0</v>
      </c>
      <c r="M1086" s="20">
        <f>IF(C1086="Data Error","Data Error",IF(C1086&lt;=K1086,0,1-IFERROR(INDEX(BAAL!$C:$D,MATCH(ROUNDUP(C1086-K1086,0),BAAL!$B:$B,0),MATCH(LEFT(M$2,4),BAAL!$C$2:$D$2,0)),0)))</f>
        <v>0</v>
      </c>
      <c r="N1086" s="20"/>
      <c r="O1086" s="26"/>
      <c r="P1086" s="26"/>
      <c r="Q1086" s="6">
        <f t="shared" si="67"/>
        <v>2</v>
      </c>
      <c r="R1086" s="20"/>
    </row>
    <row r="1087" spans="1:18" x14ac:dyDescent="0.25">
      <c r="A1087" s="6">
        <v>4</v>
      </c>
      <c r="B1087" s="4">
        <v>42415.166666666664</v>
      </c>
      <c r="C1087" s="2">
        <f>IF([2]Analysis!AG1087="Data Error","Data Error",[2]Analysis!AI1087*C$1)</f>
        <v>0</v>
      </c>
      <c r="D1087" s="2"/>
      <c r="E1087" s="3">
        <f>IF(C1087="Data Error","Data Error",INDEX('[2]BAAL Adj Cap'!$CB$65:$CY$72,MONTH($B1087),$A1087+1))</f>
        <v>0</v>
      </c>
      <c r="F1087" s="3"/>
      <c r="G1087" s="31">
        <f t="shared" si="64"/>
        <v>0</v>
      </c>
      <c r="H1087" s="31"/>
      <c r="I1087" s="23">
        <f t="shared" si="65"/>
        <v>0</v>
      </c>
      <c r="J1087" s="23"/>
      <c r="K1087" s="7">
        <f t="shared" si="66"/>
        <v>0</v>
      </c>
      <c r="M1087" s="20">
        <f>IF(C1087="Data Error","Data Error",IF(C1087&lt;=K1087,0,1-IFERROR(INDEX(BAAL!$C:$D,MATCH(ROUNDUP(C1087-K1087,0),BAAL!$B:$B,0),MATCH(LEFT(M$2,4),BAAL!$C$2:$D$2,0)),0)))</f>
        <v>0</v>
      </c>
      <c r="N1087" s="20"/>
      <c r="O1087" s="26"/>
      <c r="P1087" s="26"/>
      <c r="Q1087" s="6">
        <f t="shared" si="67"/>
        <v>2</v>
      </c>
      <c r="R1087" s="20"/>
    </row>
    <row r="1088" spans="1:18" x14ac:dyDescent="0.25">
      <c r="A1088" s="6">
        <v>5</v>
      </c>
      <c r="B1088" s="4">
        <v>42415.208333333336</v>
      </c>
      <c r="C1088" s="2">
        <f>IF([2]Analysis!AG1088="Data Error","Data Error",[2]Analysis!AI1088*C$1)</f>
        <v>0</v>
      </c>
      <c r="D1088" s="2"/>
      <c r="E1088" s="3">
        <f>IF(C1088="Data Error","Data Error",INDEX('[2]BAAL Adj Cap'!$CB$65:$CY$72,MONTH($B1088),$A1088+1))</f>
        <v>1.125E-2</v>
      </c>
      <c r="F1088" s="3"/>
      <c r="G1088" s="31">
        <f t="shared" si="64"/>
        <v>1.4624999999999999</v>
      </c>
      <c r="H1088" s="31"/>
      <c r="I1088" s="23">
        <f t="shared" si="65"/>
        <v>1.125E-2</v>
      </c>
      <c r="J1088" s="23"/>
      <c r="K1088" s="7">
        <f t="shared" si="66"/>
        <v>1.4624999999999999</v>
      </c>
      <c r="M1088" s="20">
        <f>IF(C1088="Data Error","Data Error",IF(C1088&lt;=K1088,0,1-IFERROR(INDEX(BAAL!$C:$D,MATCH(ROUNDUP(C1088-K1088,0),BAAL!$B:$B,0),MATCH(LEFT(M$2,4),BAAL!$C$2:$D$2,0)),0)))</f>
        <v>0</v>
      </c>
      <c r="N1088" s="20"/>
      <c r="O1088" s="26"/>
      <c r="P1088" s="26"/>
      <c r="Q1088" s="6">
        <f t="shared" si="67"/>
        <v>2</v>
      </c>
      <c r="R1088" s="20"/>
    </row>
    <row r="1089" spans="1:18" x14ac:dyDescent="0.25">
      <c r="A1089" s="6">
        <v>6</v>
      </c>
      <c r="B1089" s="4">
        <v>42415.25</v>
      </c>
      <c r="C1089" s="2">
        <f>IF([2]Analysis!AG1089="Data Error","Data Error",[2]Analysis!AI1089*C$1)</f>
        <v>0.14461893412408416</v>
      </c>
      <c r="D1089" s="2"/>
      <c r="E1089" s="3">
        <f>IF(C1089="Data Error","Data Error",INDEX('[2]BAAL Adj Cap'!$CB$65:$CY$72,MONTH($B1089),$A1089+1))</f>
        <v>7.4999999999999997E-2</v>
      </c>
      <c r="F1089" s="3"/>
      <c r="G1089" s="31">
        <f t="shared" si="64"/>
        <v>9.6053810658759158</v>
      </c>
      <c r="H1089" s="31"/>
      <c r="I1089" s="23">
        <f t="shared" si="65"/>
        <v>7.4999999999999997E-2</v>
      </c>
      <c r="J1089" s="23"/>
      <c r="K1089" s="7">
        <f t="shared" si="66"/>
        <v>9.75</v>
      </c>
      <c r="M1089" s="20">
        <f>IF(C1089="Data Error","Data Error",IF(C1089&lt;=K1089,0,1-IFERROR(INDEX(BAAL!$C:$D,MATCH(ROUNDUP(C1089-K1089,0),BAAL!$B:$B,0),MATCH(LEFT(M$2,4),BAAL!$C$2:$D$2,0)),0)))</f>
        <v>0</v>
      </c>
      <c r="N1089" s="20"/>
      <c r="O1089" s="26"/>
      <c r="P1089" s="26"/>
      <c r="Q1089" s="6">
        <f t="shared" si="67"/>
        <v>2</v>
      </c>
      <c r="R1089" s="20"/>
    </row>
    <row r="1090" spans="1:18" x14ac:dyDescent="0.25">
      <c r="A1090" s="6">
        <v>7</v>
      </c>
      <c r="B1090" s="4">
        <v>42415.291666666664</v>
      </c>
      <c r="C1090" s="2">
        <f>IF([2]Analysis!AG1090="Data Error","Data Error",[2]Analysis!AI1090*C$1)</f>
        <v>0.54388458213097501</v>
      </c>
      <c r="D1090" s="2"/>
      <c r="E1090" s="3">
        <f>IF(C1090="Data Error","Data Error",INDEX('[2]BAAL Adj Cap'!$CB$65:$CY$72,MONTH($B1090),$A1090+1))</f>
        <v>0.33374999999999999</v>
      </c>
      <c r="F1090" s="3"/>
      <c r="G1090" s="31">
        <f t="shared" si="64"/>
        <v>42.843615417869017</v>
      </c>
      <c r="H1090" s="31"/>
      <c r="I1090" s="23">
        <f t="shared" si="65"/>
        <v>0.33374999999999999</v>
      </c>
      <c r="J1090" s="23"/>
      <c r="K1090" s="7">
        <f t="shared" si="66"/>
        <v>28.990000000000009</v>
      </c>
      <c r="M1090" s="20">
        <f>IF(C1090="Data Error","Data Error",IF(C1090&lt;=K1090,0,1-IFERROR(INDEX(BAAL!$C:$D,MATCH(ROUNDUP(C1090-K1090,0),BAAL!$B:$B,0),MATCH(LEFT(M$2,4),BAAL!$C$2:$D$2,0)),0)))</f>
        <v>0</v>
      </c>
      <c r="N1090" s="20"/>
      <c r="O1090" s="26"/>
      <c r="P1090" s="26"/>
      <c r="Q1090" s="6">
        <f t="shared" si="67"/>
        <v>2</v>
      </c>
      <c r="R1090" s="20"/>
    </row>
    <row r="1091" spans="1:18" x14ac:dyDescent="0.25">
      <c r="A1091" s="6">
        <v>8</v>
      </c>
      <c r="B1091" s="4">
        <v>42415.333333333336</v>
      </c>
      <c r="C1091" s="2">
        <f>IF([2]Analysis!AG1091="Data Error","Data Error",[2]Analysis!AI1091*C$1)</f>
        <v>0</v>
      </c>
      <c r="D1091" s="2"/>
      <c r="E1091" s="3">
        <f>IF(C1091="Data Error","Data Error",INDEX('[2]BAAL Adj Cap'!$CB$65:$CY$72,MONTH($B1091),$A1091+1))</f>
        <v>0.76750000000000007</v>
      </c>
      <c r="F1091" s="3"/>
      <c r="G1091" s="31">
        <f t="shared" si="64"/>
        <v>99.775000000000006</v>
      </c>
      <c r="H1091" s="31"/>
      <c r="I1091" s="23">
        <f t="shared" si="65"/>
        <v>0.76750000000000007</v>
      </c>
      <c r="J1091" s="23"/>
      <c r="K1091" s="7">
        <f t="shared" si="66"/>
        <v>28.990000000000009</v>
      </c>
      <c r="M1091" s="20">
        <f>IF(C1091="Data Error","Data Error",IF(C1091&lt;=K1091,0,1-IFERROR(INDEX(BAAL!$C:$D,MATCH(ROUNDUP(C1091-K1091,0),BAAL!$B:$B,0),MATCH(LEFT(M$2,4),BAAL!$C$2:$D$2,0)),0)))</f>
        <v>0</v>
      </c>
      <c r="N1091" s="20"/>
      <c r="O1091" s="26"/>
      <c r="P1091" s="26"/>
      <c r="Q1091" s="6">
        <f t="shared" si="67"/>
        <v>2</v>
      </c>
      <c r="R1091" s="20"/>
    </row>
    <row r="1092" spans="1:18" x14ac:dyDescent="0.25">
      <c r="A1092" s="6">
        <v>9</v>
      </c>
      <c r="B1092" s="4">
        <v>42415.375</v>
      </c>
      <c r="C1092" s="2">
        <f>IF([2]Analysis!AG1092="Data Error","Data Error",[2]Analysis!AI1092*C$1)</f>
        <v>0.92936676741488533</v>
      </c>
      <c r="D1092" s="2"/>
      <c r="E1092" s="3">
        <f>IF(C1092="Data Error","Data Error",INDEX('[2]BAAL Adj Cap'!$CB$65:$CY$72,MONTH($B1092),$A1092+1))</f>
        <v>0.98</v>
      </c>
      <c r="F1092" s="3"/>
      <c r="G1092" s="31">
        <f t="shared" ref="G1092:G1155" si="68">IF(C1092="Data Error","Data Error",E1092*E$1-C1092)</f>
        <v>126.4706332325851</v>
      </c>
      <c r="H1092" s="31"/>
      <c r="I1092" s="23">
        <f t="shared" ref="I1092:I1155" si="69">IF(E1092="Data Error","Data Error",E1092)</f>
        <v>0.98</v>
      </c>
      <c r="J1092" s="23"/>
      <c r="K1092" s="7">
        <f t="shared" ref="K1092:K1155" si="70">IF(C1092="Data Error","Data Error",C$1*MAX(0,MIN(AF$9,E1092*AF$10)))</f>
        <v>28.990000000000009</v>
      </c>
      <c r="M1092" s="20">
        <f>IF(C1092="Data Error","Data Error",IF(C1092&lt;=K1092,0,1-IFERROR(INDEX(BAAL!$C:$D,MATCH(ROUNDUP(C1092-K1092,0),BAAL!$B:$B,0),MATCH(LEFT(M$2,4),BAAL!$C$2:$D$2,0)),0)))</f>
        <v>0</v>
      </c>
      <c r="N1092" s="20"/>
      <c r="O1092" s="26"/>
      <c r="P1092" s="26"/>
      <c r="Q1092" s="6">
        <f t="shared" ref="Q1092:Q1155" si="71">MONTH(B1092)</f>
        <v>2</v>
      </c>
      <c r="R1092" s="20"/>
    </row>
    <row r="1093" spans="1:18" x14ac:dyDescent="0.25">
      <c r="A1093" s="6">
        <v>10</v>
      </c>
      <c r="B1093" s="4">
        <v>42415.416666666664</v>
      </c>
      <c r="C1093" s="2">
        <f>IF([2]Analysis!AG1093="Data Error","Data Error",[2]Analysis!AI1093*C$1)</f>
        <v>0</v>
      </c>
      <c r="D1093" s="2"/>
      <c r="E1093" s="3">
        <f>IF(C1093="Data Error","Data Error",INDEX('[2]BAAL Adj Cap'!$CB$65:$CY$72,MONTH($B1093),$A1093+1))</f>
        <v>0.97375</v>
      </c>
      <c r="F1093" s="3"/>
      <c r="G1093" s="31">
        <f t="shared" si="68"/>
        <v>126.58750000000001</v>
      </c>
      <c r="H1093" s="31"/>
      <c r="I1093" s="23">
        <f t="shared" si="69"/>
        <v>0.97375</v>
      </c>
      <c r="J1093" s="23"/>
      <c r="K1093" s="7">
        <f t="shared" si="70"/>
        <v>28.990000000000009</v>
      </c>
      <c r="M1093" s="20">
        <f>IF(C1093="Data Error","Data Error",IF(C1093&lt;=K1093,0,1-IFERROR(INDEX(BAAL!$C:$D,MATCH(ROUNDUP(C1093-K1093,0),BAAL!$B:$B,0),MATCH(LEFT(M$2,4),BAAL!$C$2:$D$2,0)),0)))</f>
        <v>0</v>
      </c>
      <c r="N1093" s="20"/>
      <c r="O1093" s="26"/>
      <c r="P1093" s="26"/>
      <c r="Q1093" s="6">
        <f t="shared" si="71"/>
        <v>2</v>
      </c>
      <c r="R1093" s="20"/>
    </row>
    <row r="1094" spans="1:18" x14ac:dyDescent="0.25">
      <c r="A1094" s="6">
        <v>11</v>
      </c>
      <c r="B1094" s="4">
        <v>42415.458333333336</v>
      </c>
      <c r="C1094" s="2">
        <f>IF([2]Analysis!AG1094="Data Error","Data Error",[2]Analysis!AI1094*C$1)</f>
        <v>18.662545813325522</v>
      </c>
      <c r="D1094" s="2"/>
      <c r="E1094" s="3">
        <f>IF(C1094="Data Error","Data Error",INDEX('[2]BAAL Adj Cap'!$CB$65:$CY$72,MONTH($B1094),$A1094+1))</f>
        <v>0.97</v>
      </c>
      <c r="F1094" s="3"/>
      <c r="G1094" s="31">
        <f t="shared" si="68"/>
        <v>107.43745418667447</v>
      </c>
      <c r="H1094" s="31"/>
      <c r="I1094" s="23">
        <f t="shared" si="69"/>
        <v>0.97</v>
      </c>
      <c r="J1094" s="23"/>
      <c r="K1094" s="7">
        <f t="shared" si="70"/>
        <v>28.990000000000009</v>
      </c>
      <c r="M1094" s="20">
        <f>IF(C1094="Data Error","Data Error",IF(C1094&lt;=K1094,0,1-IFERROR(INDEX(BAAL!$C:$D,MATCH(ROUNDUP(C1094-K1094,0),BAAL!$B:$B,0),MATCH(LEFT(M$2,4),BAAL!$C$2:$D$2,0)),0)))</f>
        <v>0</v>
      </c>
      <c r="N1094" s="20"/>
      <c r="O1094" s="26"/>
      <c r="P1094" s="26"/>
      <c r="Q1094" s="6">
        <f t="shared" si="71"/>
        <v>2</v>
      </c>
      <c r="R1094" s="20"/>
    </row>
    <row r="1095" spans="1:18" x14ac:dyDescent="0.25">
      <c r="A1095" s="6">
        <v>12</v>
      </c>
      <c r="B1095" s="4">
        <v>42415.5</v>
      </c>
      <c r="C1095" s="2">
        <f>IF([2]Analysis!AG1095="Data Error","Data Error",[2]Analysis!AI1095*C$1)</f>
        <v>4.6620760717952212</v>
      </c>
      <c r="D1095" s="2"/>
      <c r="E1095" s="3">
        <f>IF(C1095="Data Error","Data Error",INDEX('[2]BAAL Adj Cap'!$CB$65:$CY$72,MONTH($B1095),$A1095+1))</f>
        <v>0.95124999999999993</v>
      </c>
      <c r="F1095" s="3"/>
      <c r="G1095" s="31">
        <f t="shared" si="68"/>
        <v>119.00042392820477</v>
      </c>
      <c r="H1095" s="31"/>
      <c r="I1095" s="23">
        <f t="shared" si="69"/>
        <v>0.95124999999999993</v>
      </c>
      <c r="J1095" s="23"/>
      <c r="K1095" s="7">
        <f t="shared" si="70"/>
        <v>28.990000000000009</v>
      </c>
      <c r="M1095" s="20">
        <f>IF(C1095="Data Error","Data Error",IF(C1095&lt;=K1095,0,1-IFERROR(INDEX(BAAL!$C:$D,MATCH(ROUNDUP(C1095-K1095,0),BAAL!$B:$B,0),MATCH(LEFT(M$2,4),BAAL!$C$2:$D$2,0)),0)))</f>
        <v>0</v>
      </c>
      <c r="N1095" s="20"/>
      <c r="O1095" s="26"/>
      <c r="P1095" s="26"/>
      <c r="Q1095" s="6">
        <f t="shared" si="71"/>
        <v>2</v>
      </c>
      <c r="R1095" s="20"/>
    </row>
    <row r="1096" spans="1:18" x14ac:dyDescent="0.25">
      <c r="A1096" s="6">
        <v>13</v>
      </c>
      <c r="B1096" s="4">
        <v>42415.541666666664</v>
      </c>
      <c r="C1096" s="2">
        <f>IF([2]Analysis!AG1096="Data Error","Data Error",[2]Analysis!AI1096*C$1)</f>
        <v>8.9309779876089692</v>
      </c>
      <c r="D1096" s="2"/>
      <c r="E1096" s="3">
        <f>IF(C1096="Data Error","Data Error",INDEX('[2]BAAL Adj Cap'!$CB$65:$CY$72,MONTH($B1096),$A1096+1))</f>
        <v>0.97</v>
      </c>
      <c r="F1096" s="3"/>
      <c r="G1096" s="31">
        <f t="shared" si="68"/>
        <v>117.16902201239103</v>
      </c>
      <c r="H1096" s="31"/>
      <c r="I1096" s="23">
        <f t="shared" si="69"/>
        <v>0.97</v>
      </c>
      <c r="J1096" s="23"/>
      <c r="K1096" s="7">
        <f t="shared" si="70"/>
        <v>28.990000000000009</v>
      </c>
      <c r="M1096" s="20">
        <f>IF(C1096="Data Error","Data Error",IF(C1096&lt;=K1096,0,1-IFERROR(INDEX(BAAL!$C:$D,MATCH(ROUNDUP(C1096-K1096,0),BAAL!$B:$B,0),MATCH(LEFT(M$2,4),BAAL!$C$2:$D$2,0)),0)))</f>
        <v>0</v>
      </c>
      <c r="N1096" s="20"/>
      <c r="O1096" s="26"/>
      <c r="P1096" s="26"/>
      <c r="Q1096" s="6">
        <f t="shared" si="71"/>
        <v>2</v>
      </c>
      <c r="R1096" s="20"/>
    </row>
    <row r="1097" spans="1:18" x14ac:dyDescent="0.25">
      <c r="A1097" s="6">
        <v>14</v>
      </c>
      <c r="B1097" s="4">
        <v>42415.583333333336</v>
      </c>
      <c r="C1097" s="2">
        <f>IF([2]Analysis!AG1097="Data Error","Data Error",[2]Analysis!AI1097*C$1)</f>
        <v>15.665344614230694</v>
      </c>
      <c r="D1097" s="2"/>
      <c r="E1097" s="3">
        <f>IF(C1097="Data Error","Data Error",INDEX('[2]BAAL Adj Cap'!$CB$65:$CY$72,MONTH($B1097),$A1097+1))</f>
        <v>0.97</v>
      </c>
      <c r="F1097" s="3"/>
      <c r="G1097" s="31">
        <f t="shared" si="68"/>
        <v>110.4346553857693</v>
      </c>
      <c r="H1097" s="31"/>
      <c r="I1097" s="23">
        <f t="shared" si="69"/>
        <v>0.97</v>
      </c>
      <c r="J1097" s="23"/>
      <c r="K1097" s="7">
        <f t="shared" si="70"/>
        <v>28.990000000000009</v>
      </c>
      <c r="M1097" s="20">
        <f>IF(C1097="Data Error","Data Error",IF(C1097&lt;=K1097,0,1-IFERROR(INDEX(BAAL!$C:$D,MATCH(ROUNDUP(C1097-K1097,0),BAAL!$B:$B,0),MATCH(LEFT(M$2,4),BAAL!$C$2:$D$2,0)),0)))</f>
        <v>0</v>
      </c>
      <c r="N1097" s="20"/>
      <c r="O1097" s="26"/>
      <c r="P1097" s="26"/>
      <c r="Q1097" s="6">
        <f t="shared" si="71"/>
        <v>2</v>
      </c>
      <c r="R1097" s="20"/>
    </row>
    <row r="1098" spans="1:18" x14ac:dyDescent="0.25">
      <c r="A1098" s="6">
        <v>15</v>
      </c>
      <c r="B1098" s="4">
        <v>42415.625</v>
      </c>
      <c r="C1098" s="2">
        <f>IF([2]Analysis!AG1098="Data Error","Data Error",[2]Analysis!AI1098*C$1)</f>
        <v>35.601537687189733</v>
      </c>
      <c r="D1098" s="2"/>
      <c r="E1098" s="3">
        <f>IF(C1098="Data Error","Data Error",INDEX('[2]BAAL Adj Cap'!$CB$65:$CY$72,MONTH($B1098),$A1098+1))</f>
        <v>0.94500000000000006</v>
      </c>
      <c r="F1098" s="3"/>
      <c r="G1098" s="31">
        <f t="shared" si="68"/>
        <v>87.248462312810275</v>
      </c>
      <c r="H1098" s="31"/>
      <c r="I1098" s="23">
        <f t="shared" si="69"/>
        <v>0.94500000000000006</v>
      </c>
      <c r="J1098" s="23"/>
      <c r="K1098" s="7">
        <f t="shared" si="70"/>
        <v>28.990000000000009</v>
      </c>
      <c r="M1098" s="20">
        <f>IF(C1098="Data Error","Data Error",IF(C1098&lt;=K1098,0,1-IFERROR(INDEX(BAAL!$C:$D,MATCH(ROUNDUP(C1098-K1098,0),BAAL!$B:$B,0),MATCH(LEFT(M$2,4),BAAL!$C$2:$D$2,0)),0)))</f>
        <v>1.0000000000000009E-3</v>
      </c>
      <c r="N1098" s="20"/>
      <c r="O1098" s="26"/>
      <c r="P1098" s="26"/>
      <c r="Q1098" s="6">
        <f t="shared" si="71"/>
        <v>2</v>
      </c>
      <c r="R1098" s="20"/>
    </row>
    <row r="1099" spans="1:18" x14ac:dyDescent="0.25">
      <c r="A1099" s="6">
        <v>16</v>
      </c>
      <c r="B1099" s="4">
        <v>42415.666666666664</v>
      </c>
      <c r="C1099" s="2">
        <f>IF([2]Analysis!AG1099="Data Error","Data Error",[2]Analysis!AI1099*C$1)</f>
        <v>26.68306233616606</v>
      </c>
      <c r="D1099" s="2"/>
      <c r="E1099" s="3">
        <f>IF(C1099="Data Error","Data Error",INDEX('[2]BAAL Adj Cap'!$CB$65:$CY$72,MONTH($B1099),$A1099+1))</f>
        <v>0.67375000000000007</v>
      </c>
      <c r="F1099" s="3"/>
      <c r="G1099" s="31">
        <f t="shared" si="68"/>
        <v>60.904437663833946</v>
      </c>
      <c r="H1099" s="31"/>
      <c r="I1099" s="23">
        <f t="shared" si="69"/>
        <v>0.67375000000000007</v>
      </c>
      <c r="J1099" s="23"/>
      <c r="K1099" s="7">
        <f t="shared" si="70"/>
        <v>28.990000000000009</v>
      </c>
      <c r="M1099" s="20">
        <f>IF(C1099="Data Error","Data Error",IF(C1099&lt;=K1099,0,1-IFERROR(INDEX(BAAL!$C:$D,MATCH(ROUNDUP(C1099-K1099,0),BAAL!$B:$B,0),MATCH(LEFT(M$2,4),BAAL!$C$2:$D$2,0)),0)))</f>
        <v>0</v>
      </c>
      <c r="N1099" s="20"/>
      <c r="O1099" s="26"/>
      <c r="P1099" s="26"/>
      <c r="Q1099" s="6">
        <f t="shared" si="71"/>
        <v>2</v>
      </c>
      <c r="R1099" s="20"/>
    </row>
    <row r="1100" spans="1:18" x14ac:dyDescent="0.25">
      <c r="A1100" s="6">
        <v>17</v>
      </c>
      <c r="B1100" s="4">
        <v>42415.708333333336</v>
      </c>
      <c r="C1100" s="2">
        <f>IF([2]Analysis!AG1100="Data Error","Data Error",[2]Analysis!AI1100*C$1)</f>
        <v>13.76061182939098</v>
      </c>
      <c r="D1100" s="2"/>
      <c r="E1100" s="3">
        <f>IF(C1100="Data Error","Data Error",INDEX('[2]BAAL Adj Cap'!$CB$65:$CY$72,MONTH($B1100),$A1100+1))</f>
        <v>0.21375</v>
      </c>
      <c r="F1100" s="3"/>
      <c r="G1100" s="31">
        <f t="shared" si="68"/>
        <v>14.026888170609018</v>
      </c>
      <c r="H1100" s="31"/>
      <c r="I1100" s="23">
        <f t="shared" si="69"/>
        <v>0.21375</v>
      </c>
      <c r="J1100" s="23"/>
      <c r="K1100" s="7">
        <f t="shared" si="70"/>
        <v>27.787499999999998</v>
      </c>
      <c r="M1100" s="20">
        <f>IF(C1100="Data Error","Data Error",IF(C1100&lt;=K1100,0,1-IFERROR(INDEX(BAAL!$C:$D,MATCH(ROUNDUP(C1100-K1100,0),BAAL!$B:$B,0),MATCH(LEFT(M$2,4),BAAL!$C$2:$D$2,0)),0)))</f>
        <v>0</v>
      </c>
      <c r="N1100" s="20"/>
      <c r="O1100" s="26"/>
      <c r="P1100" s="26"/>
      <c r="Q1100" s="6">
        <f t="shared" si="71"/>
        <v>2</v>
      </c>
      <c r="R1100" s="20"/>
    </row>
    <row r="1101" spans="1:18" x14ac:dyDescent="0.25">
      <c r="A1101" s="6">
        <v>18</v>
      </c>
      <c r="B1101" s="4">
        <v>42415.75</v>
      </c>
      <c r="C1101" s="2">
        <f>IF([2]Analysis!AG1101="Data Error","Data Error",[2]Analysis!AI1101*C$1)</f>
        <v>1.194556519601073</v>
      </c>
      <c r="D1101" s="2"/>
      <c r="E1101" s="3">
        <f>IF(C1101="Data Error","Data Error",INDEX('[2]BAAL Adj Cap'!$CB$65:$CY$72,MONTH($B1101),$A1101+1))</f>
        <v>1.125E-2</v>
      </c>
      <c r="F1101" s="3"/>
      <c r="G1101" s="31">
        <f t="shared" si="68"/>
        <v>0.2679434803989269</v>
      </c>
      <c r="H1101" s="31"/>
      <c r="I1101" s="23">
        <f t="shared" si="69"/>
        <v>1.125E-2</v>
      </c>
      <c r="J1101" s="23"/>
      <c r="K1101" s="7">
        <f t="shared" si="70"/>
        <v>1.4624999999999999</v>
      </c>
      <c r="M1101" s="20">
        <f>IF(C1101="Data Error","Data Error",IF(C1101&lt;=K1101,0,1-IFERROR(INDEX(BAAL!$C:$D,MATCH(ROUNDUP(C1101-K1101,0),BAAL!$B:$B,0),MATCH(LEFT(M$2,4),BAAL!$C$2:$D$2,0)),0)))</f>
        <v>0</v>
      </c>
      <c r="N1101" s="20"/>
      <c r="O1101" s="26"/>
      <c r="P1101" s="26"/>
      <c r="Q1101" s="6">
        <f t="shared" si="71"/>
        <v>2</v>
      </c>
      <c r="R1101" s="20"/>
    </row>
    <row r="1102" spans="1:18" x14ac:dyDescent="0.25">
      <c r="A1102" s="6">
        <v>19</v>
      </c>
      <c r="B1102" s="4">
        <v>42415.791666666664</v>
      </c>
      <c r="C1102" s="2">
        <f>IF([2]Analysis!AG1102="Data Error","Data Error",[2]Analysis!AI1102*C$1)</f>
        <v>0</v>
      </c>
      <c r="D1102" s="2"/>
      <c r="E1102" s="3">
        <f>IF(C1102="Data Error","Data Error",INDEX('[2]BAAL Adj Cap'!$CB$65:$CY$72,MONTH($B1102),$A1102+1))</f>
        <v>0</v>
      </c>
      <c r="F1102" s="3"/>
      <c r="G1102" s="31">
        <f t="shared" si="68"/>
        <v>0</v>
      </c>
      <c r="H1102" s="31"/>
      <c r="I1102" s="23">
        <f t="shared" si="69"/>
        <v>0</v>
      </c>
      <c r="J1102" s="23"/>
      <c r="K1102" s="7">
        <f t="shared" si="70"/>
        <v>0</v>
      </c>
      <c r="M1102" s="20">
        <f>IF(C1102="Data Error","Data Error",IF(C1102&lt;=K1102,0,1-IFERROR(INDEX(BAAL!$C:$D,MATCH(ROUNDUP(C1102-K1102,0),BAAL!$B:$B,0),MATCH(LEFT(M$2,4),BAAL!$C$2:$D$2,0)),0)))</f>
        <v>0</v>
      </c>
      <c r="N1102" s="20"/>
      <c r="O1102" s="26"/>
      <c r="P1102" s="26"/>
      <c r="Q1102" s="6">
        <f t="shared" si="71"/>
        <v>2</v>
      </c>
      <c r="R1102" s="20"/>
    </row>
    <row r="1103" spans="1:18" x14ac:dyDescent="0.25">
      <c r="A1103" s="6">
        <v>20</v>
      </c>
      <c r="B1103" s="4">
        <v>42415.833333333336</v>
      </c>
      <c r="C1103" s="2">
        <f>IF([2]Analysis!AG1103="Data Error","Data Error",[2]Analysis!AI1103*C$1)</f>
        <v>0</v>
      </c>
      <c r="D1103" s="2"/>
      <c r="E1103" s="3">
        <f>IF(C1103="Data Error","Data Error",INDEX('[2]BAAL Adj Cap'!$CB$65:$CY$72,MONTH($B1103),$A1103+1))</f>
        <v>0</v>
      </c>
      <c r="F1103" s="3"/>
      <c r="G1103" s="31">
        <f t="shared" si="68"/>
        <v>0</v>
      </c>
      <c r="H1103" s="31"/>
      <c r="I1103" s="23">
        <f t="shared" si="69"/>
        <v>0</v>
      </c>
      <c r="J1103" s="23"/>
      <c r="K1103" s="7">
        <f t="shared" si="70"/>
        <v>0</v>
      </c>
      <c r="M1103" s="20">
        <f>IF(C1103="Data Error","Data Error",IF(C1103&lt;=K1103,0,1-IFERROR(INDEX(BAAL!$C:$D,MATCH(ROUNDUP(C1103-K1103,0),BAAL!$B:$B,0),MATCH(LEFT(M$2,4),BAAL!$C$2:$D$2,0)),0)))</f>
        <v>0</v>
      </c>
      <c r="N1103" s="20"/>
      <c r="O1103" s="26"/>
      <c r="P1103" s="26"/>
      <c r="Q1103" s="6">
        <f t="shared" si="71"/>
        <v>2</v>
      </c>
      <c r="R1103" s="20"/>
    </row>
    <row r="1104" spans="1:18" x14ac:dyDescent="0.25">
      <c r="A1104" s="6">
        <v>21</v>
      </c>
      <c r="B1104" s="4">
        <v>42415.875</v>
      </c>
      <c r="C1104" s="2">
        <f>IF([2]Analysis!AG1104="Data Error","Data Error",[2]Analysis!AI1104*C$1)</f>
        <v>0</v>
      </c>
      <c r="D1104" s="2"/>
      <c r="E1104" s="3">
        <f>IF(C1104="Data Error","Data Error",INDEX('[2]BAAL Adj Cap'!$CB$65:$CY$72,MONTH($B1104),$A1104+1))</f>
        <v>0</v>
      </c>
      <c r="F1104" s="3"/>
      <c r="G1104" s="31">
        <f t="shared" si="68"/>
        <v>0</v>
      </c>
      <c r="H1104" s="31"/>
      <c r="I1104" s="23">
        <f t="shared" si="69"/>
        <v>0</v>
      </c>
      <c r="J1104" s="23"/>
      <c r="K1104" s="7">
        <f t="shared" si="70"/>
        <v>0</v>
      </c>
      <c r="M1104" s="20">
        <f>IF(C1104="Data Error","Data Error",IF(C1104&lt;=K1104,0,1-IFERROR(INDEX(BAAL!$C:$D,MATCH(ROUNDUP(C1104-K1104,0),BAAL!$B:$B,0),MATCH(LEFT(M$2,4),BAAL!$C$2:$D$2,0)),0)))</f>
        <v>0</v>
      </c>
      <c r="N1104" s="20"/>
      <c r="O1104" s="26"/>
      <c r="P1104" s="26"/>
      <c r="Q1104" s="6">
        <f t="shared" si="71"/>
        <v>2</v>
      </c>
      <c r="R1104" s="20"/>
    </row>
    <row r="1105" spans="1:18" x14ac:dyDescent="0.25">
      <c r="A1105" s="6">
        <v>22</v>
      </c>
      <c r="B1105" s="4">
        <v>42415.916666666664</v>
      </c>
      <c r="C1105" s="2">
        <f>IF([2]Analysis!AG1105="Data Error","Data Error",[2]Analysis!AI1105*C$1)</f>
        <v>0</v>
      </c>
      <c r="D1105" s="2"/>
      <c r="E1105" s="3">
        <f>IF(C1105="Data Error","Data Error",INDEX('[2]BAAL Adj Cap'!$CB$65:$CY$72,MONTH($B1105),$A1105+1))</f>
        <v>0</v>
      </c>
      <c r="F1105" s="3"/>
      <c r="G1105" s="31">
        <f t="shared" si="68"/>
        <v>0</v>
      </c>
      <c r="H1105" s="31"/>
      <c r="I1105" s="23">
        <f t="shared" si="69"/>
        <v>0</v>
      </c>
      <c r="J1105" s="23"/>
      <c r="K1105" s="7">
        <f t="shared" si="70"/>
        <v>0</v>
      </c>
      <c r="M1105" s="20">
        <f>IF(C1105="Data Error","Data Error",IF(C1105&lt;=K1105,0,1-IFERROR(INDEX(BAAL!$C:$D,MATCH(ROUNDUP(C1105-K1105,0),BAAL!$B:$B,0),MATCH(LEFT(M$2,4),BAAL!$C$2:$D$2,0)),0)))</f>
        <v>0</v>
      </c>
      <c r="N1105" s="20"/>
      <c r="O1105" s="26"/>
      <c r="P1105" s="26"/>
      <c r="Q1105" s="6">
        <f t="shared" si="71"/>
        <v>2</v>
      </c>
      <c r="R1105" s="20"/>
    </row>
    <row r="1106" spans="1:18" x14ac:dyDescent="0.25">
      <c r="A1106" s="6">
        <v>23</v>
      </c>
      <c r="B1106" s="4">
        <v>42415.958333333336</v>
      </c>
      <c r="C1106" s="2">
        <f>IF([2]Analysis!AG1106="Data Error","Data Error",[2]Analysis!AI1106*C$1)</f>
        <v>0</v>
      </c>
      <c r="D1106" s="2"/>
      <c r="E1106" s="3">
        <f>IF(C1106="Data Error","Data Error",INDEX('[2]BAAL Adj Cap'!$CB$65:$CY$72,MONTH($B1106),$A1106+1))</f>
        <v>0</v>
      </c>
      <c r="F1106" s="3"/>
      <c r="G1106" s="31">
        <f t="shared" si="68"/>
        <v>0</v>
      </c>
      <c r="H1106" s="31"/>
      <c r="I1106" s="23">
        <f t="shared" si="69"/>
        <v>0</v>
      </c>
      <c r="J1106" s="23"/>
      <c r="K1106" s="7">
        <f t="shared" si="70"/>
        <v>0</v>
      </c>
      <c r="M1106" s="20">
        <f>IF(C1106="Data Error","Data Error",IF(C1106&lt;=K1106,0,1-IFERROR(INDEX(BAAL!$C:$D,MATCH(ROUNDUP(C1106-K1106,0),BAAL!$B:$B,0),MATCH(LEFT(M$2,4),BAAL!$C$2:$D$2,0)),0)))</f>
        <v>0</v>
      </c>
      <c r="N1106" s="20"/>
      <c r="O1106" s="26"/>
      <c r="P1106" s="26"/>
      <c r="Q1106" s="6">
        <f t="shared" si="71"/>
        <v>2</v>
      </c>
      <c r="R1106" s="20"/>
    </row>
    <row r="1107" spans="1:18" x14ac:dyDescent="0.25">
      <c r="A1107" s="6">
        <v>0</v>
      </c>
      <c r="B1107" s="1">
        <v>42416</v>
      </c>
      <c r="C1107" s="2">
        <f>IF([2]Analysis!AG1107="Data Error","Data Error",[2]Analysis!AI1107*C$1)</f>
        <v>0</v>
      </c>
      <c r="D1107" s="2"/>
      <c r="E1107" s="3">
        <f>IF(C1107="Data Error","Data Error",INDEX('[2]BAAL Adj Cap'!$CB$65:$CY$72,MONTH($B1107),$A1107+1))</f>
        <v>0</v>
      </c>
      <c r="F1107" s="3"/>
      <c r="G1107" s="31">
        <f t="shared" si="68"/>
        <v>0</v>
      </c>
      <c r="H1107" s="31"/>
      <c r="I1107" s="23">
        <f t="shared" si="69"/>
        <v>0</v>
      </c>
      <c r="J1107" s="23"/>
      <c r="K1107" s="7">
        <f t="shared" si="70"/>
        <v>0</v>
      </c>
      <c r="M1107" s="20">
        <f>IF(C1107="Data Error","Data Error",IF(C1107&lt;=K1107,0,1-IFERROR(INDEX(BAAL!$C:$D,MATCH(ROUNDUP(C1107-K1107,0),BAAL!$B:$B,0),MATCH(LEFT(M$2,4),BAAL!$C$2:$D$2,0)),0)))</f>
        <v>0</v>
      </c>
      <c r="N1107" s="20"/>
      <c r="O1107" s="26"/>
      <c r="P1107" s="26"/>
      <c r="Q1107" s="6">
        <f t="shared" si="71"/>
        <v>2</v>
      </c>
      <c r="R1107" s="20"/>
    </row>
    <row r="1108" spans="1:18" x14ac:dyDescent="0.25">
      <c r="A1108" s="6">
        <v>1</v>
      </c>
      <c r="B1108" s="4">
        <v>42416.041666666664</v>
      </c>
      <c r="C1108" s="2">
        <f>IF([2]Analysis!AG1108="Data Error","Data Error",[2]Analysis!AI1108*C$1)</f>
        <v>0</v>
      </c>
      <c r="D1108" s="2"/>
      <c r="E1108" s="3">
        <f>IF(C1108="Data Error","Data Error",INDEX('[2]BAAL Adj Cap'!$CB$65:$CY$72,MONTH($B1108),$A1108+1))</f>
        <v>0</v>
      </c>
      <c r="F1108" s="3"/>
      <c r="G1108" s="31">
        <f t="shared" si="68"/>
        <v>0</v>
      </c>
      <c r="H1108" s="31"/>
      <c r="I1108" s="23">
        <f t="shared" si="69"/>
        <v>0</v>
      </c>
      <c r="J1108" s="23"/>
      <c r="K1108" s="7">
        <f t="shared" si="70"/>
        <v>0</v>
      </c>
      <c r="M1108" s="20">
        <f>IF(C1108="Data Error","Data Error",IF(C1108&lt;=K1108,0,1-IFERROR(INDEX(BAAL!$C:$D,MATCH(ROUNDUP(C1108-K1108,0),BAAL!$B:$B,0),MATCH(LEFT(M$2,4),BAAL!$C$2:$D$2,0)),0)))</f>
        <v>0</v>
      </c>
      <c r="N1108" s="20"/>
      <c r="O1108" s="26"/>
      <c r="P1108" s="26"/>
      <c r="Q1108" s="6">
        <f t="shared" si="71"/>
        <v>2</v>
      </c>
      <c r="R1108" s="20"/>
    </row>
    <row r="1109" spans="1:18" x14ac:dyDescent="0.25">
      <c r="A1109" s="6">
        <v>2</v>
      </c>
      <c r="B1109" s="4">
        <v>42416.083333333336</v>
      </c>
      <c r="C1109" s="2">
        <f>IF([2]Analysis!AG1109="Data Error","Data Error",[2]Analysis!AI1109*C$1)</f>
        <v>0</v>
      </c>
      <c r="D1109" s="2"/>
      <c r="E1109" s="3">
        <f>IF(C1109="Data Error","Data Error",INDEX('[2]BAAL Adj Cap'!$CB$65:$CY$72,MONTH($B1109),$A1109+1))</f>
        <v>0</v>
      </c>
      <c r="F1109" s="3"/>
      <c r="G1109" s="31">
        <f t="shared" si="68"/>
        <v>0</v>
      </c>
      <c r="H1109" s="31"/>
      <c r="I1109" s="23">
        <f t="shared" si="69"/>
        <v>0</v>
      </c>
      <c r="J1109" s="23"/>
      <c r="K1109" s="7">
        <f t="shared" si="70"/>
        <v>0</v>
      </c>
      <c r="M1109" s="20">
        <f>IF(C1109="Data Error","Data Error",IF(C1109&lt;=K1109,0,1-IFERROR(INDEX(BAAL!$C:$D,MATCH(ROUNDUP(C1109-K1109,0),BAAL!$B:$B,0),MATCH(LEFT(M$2,4),BAAL!$C$2:$D$2,0)),0)))</f>
        <v>0</v>
      </c>
      <c r="N1109" s="20"/>
      <c r="O1109" s="26"/>
      <c r="P1109" s="26"/>
      <c r="Q1109" s="6">
        <f t="shared" si="71"/>
        <v>2</v>
      </c>
      <c r="R1109" s="20"/>
    </row>
    <row r="1110" spans="1:18" x14ac:dyDescent="0.25">
      <c r="A1110" s="6">
        <v>3</v>
      </c>
      <c r="B1110" s="4">
        <v>42416.125</v>
      </c>
      <c r="C1110" s="2">
        <f>IF([2]Analysis!AG1110="Data Error","Data Error",[2]Analysis!AI1110*C$1)</f>
        <v>0</v>
      </c>
      <c r="D1110" s="2"/>
      <c r="E1110" s="3">
        <f>IF(C1110="Data Error","Data Error",INDEX('[2]BAAL Adj Cap'!$CB$65:$CY$72,MONTH($B1110),$A1110+1))</f>
        <v>0</v>
      </c>
      <c r="F1110" s="3"/>
      <c r="G1110" s="31">
        <f t="shared" si="68"/>
        <v>0</v>
      </c>
      <c r="H1110" s="31"/>
      <c r="I1110" s="23">
        <f t="shared" si="69"/>
        <v>0</v>
      </c>
      <c r="J1110" s="23"/>
      <c r="K1110" s="7">
        <f t="shared" si="70"/>
        <v>0</v>
      </c>
      <c r="M1110" s="20">
        <f>IF(C1110="Data Error","Data Error",IF(C1110&lt;=K1110,0,1-IFERROR(INDEX(BAAL!$C:$D,MATCH(ROUNDUP(C1110-K1110,0),BAAL!$B:$B,0),MATCH(LEFT(M$2,4),BAAL!$C$2:$D$2,0)),0)))</f>
        <v>0</v>
      </c>
      <c r="N1110" s="20"/>
      <c r="O1110" s="26"/>
      <c r="P1110" s="26"/>
      <c r="Q1110" s="6">
        <f t="shared" si="71"/>
        <v>2</v>
      </c>
      <c r="R1110" s="20"/>
    </row>
    <row r="1111" spans="1:18" x14ac:dyDescent="0.25">
      <c r="A1111" s="6">
        <v>4</v>
      </c>
      <c r="B1111" s="4">
        <v>42416.166666666664</v>
      </c>
      <c r="C1111" s="2">
        <f>IF([2]Analysis!AG1111="Data Error","Data Error",[2]Analysis!AI1111*C$1)</f>
        <v>0</v>
      </c>
      <c r="D1111" s="2"/>
      <c r="E1111" s="3">
        <f>IF(C1111="Data Error","Data Error",INDEX('[2]BAAL Adj Cap'!$CB$65:$CY$72,MONTH($B1111),$A1111+1))</f>
        <v>0</v>
      </c>
      <c r="F1111" s="3"/>
      <c r="G1111" s="31">
        <f t="shared" si="68"/>
        <v>0</v>
      </c>
      <c r="H1111" s="31"/>
      <c r="I1111" s="23">
        <f t="shared" si="69"/>
        <v>0</v>
      </c>
      <c r="J1111" s="23"/>
      <c r="K1111" s="7">
        <f t="shared" si="70"/>
        <v>0</v>
      </c>
      <c r="M1111" s="20">
        <f>IF(C1111="Data Error","Data Error",IF(C1111&lt;=K1111,0,1-IFERROR(INDEX(BAAL!$C:$D,MATCH(ROUNDUP(C1111-K1111,0),BAAL!$B:$B,0),MATCH(LEFT(M$2,4),BAAL!$C$2:$D$2,0)),0)))</f>
        <v>0</v>
      </c>
      <c r="N1111" s="20"/>
      <c r="O1111" s="26"/>
      <c r="P1111" s="26"/>
      <c r="Q1111" s="6">
        <f t="shared" si="71"/>
        <v>2</v>
      </c>
      <c r="R1111" s="20"/>
    </row>
    <row r="1112" spans="1:18" x14ac:dyDescent="0.25">
      <c r="A1112" s="6">
        <v>5</v>
      </c>
      <c r="B1112" s="4">
        <v>42416.208333333336</v>
      </c>
      <c r="C1112" s="2">
        <f>IF([2]Analysis!AG1112="Data Error","Data Error",[2]Analysis!AI1112*C$1)</f>
        <v>0</v>
      </c>
      <c r="D1112" s="2"/>
      <c r="E1112" s="3">
        <f>IF(C1112="Data Error","Data Error",INDEX('[2]BAAL Adj Cap'!$CB$65:$CY$72,MONTH($B1112),$A1112+1))</f>
        <v>1.125E-2</v>
      </c>
      <c r="F1112" s="3"/>
      <c r="G1112" s="31">
        <f t="shared" si="68"/>
        <v>1.4624999999999999</v>
      </c>
      <c r="H1112" s="31"/>
      <c r="I1112" s="23">
        <f t="shared" si="69"/>
        <v>1.125E-2</v>
      </c>
      <c r="J1112" s="23"/>
      <c r="K1112" s="7">
        <f t="shared" si="70"/>
        <v>1.4624999999999999</v>
      </c>
      <c r="M1112" s="20">
        <f>IF(C1112="Data Error","Data Error",IF(C1112&lt;=K1112,0,1-IFERROR(INDEX(BAAL!$C:$D,MATCH(ROUNDUP(C1112-K1112,0),BAAL!$B:$B,0),MATCH(LEFT(M$2,4),BAAL!$C$2:$D$2,0)),0)))</f>
        <v>0</v>
      </c>
      <c r="N1112" s="20"/>
      <c r="O1112" s="26"/>
      <c r="P1112" s="26"/>
      <c r="Q1112" s="6">
        <f t="shared" si="71"/>
        <v>2</v>
      </c>
      <c r="R1112" s="20"/>
    </row>
    <row r="1113" spans="1:18" x14ac:dyDescent="0.25">
      <c r="A1113" s="6">
        <v>6</v>
      </c>
      <c r="B1113" s="4">
        <v>42416.25</v>
      </c>
      <c r="C1113" s="2">
        <f>IF([2]Analysis!AG1113="Data Error","Data Error",[2]Analysis!AI1113*C$1)</f>
        <v>0.47061445185821027</v>
      </c>
      <c r="D1113" s="2"/>
      <c r="E1113" s="3">
        <f>IF(C1113="Data Error","Data Error",INDEX('[2]BAAL Adj Cap'!$CB$65:$CY$72,MONTH($B1113),$A1113+1))</f>
        <v>7.4999999999999997E-2</v>
      </c>
      <c r="F1113" s="3"/>
      <c r="G1113" s="31">
        <f t="shared" si="68"/>
        <v>9.2793855481417893</v>
      </c>
      <c r="H1113" s="31"/>
      <c r="I1113" s="23">
        <f t="shared" si="69"/>
        <v>7.4999999999999997E-2</v>
      </c>
      <c r="J1113" s="23"/>
      <c r="K1113" s="7">
        <f t="shared" si="70"/>
        <v>9.75</v>
      </c>
      <c r="M1113" s="20">
        <f>IF(C1113="Data Error","Data Error",IF(C1113&lt;=K1113,0,1-IFERROR(INDEX(BAAL!$C:$D,MATCH(ROUNDUP(C1113-K1113,0),BAAL!$B:$B,0),MATCH(LEFT(M$2,4),BAAL!$C$2:$D$2,0)),0)))</f>
        <v>0</v>
      </c>
      <c r="N1113" s="20"/>
      <c r="O1113" s="26"/>
      <c r="P1113" s="26"/>
      <c r="Q1113" s="6">
        <f t="shared" si="71"/>
        <v>2</v>
      </c>
      <c r="R1113" s="20"/>
    </row>
    <row r="1114" spans="1:18" x14ac:dyDescent="0.25">
      <c r="A1114" s="6">
        <v>7</v>
      </c>
      <c r="B1114" s="4">
        <v>42416.291666666664</v>
      </c>
      <c r="C1114" s="2">
        <f>IF([2]Analysis!AG1114="Data Error","Data Error",[2]Analysis!AI1114*C$1)</f>
        <v>0.64464653077396472</v>
      </c>
      <c r="D1114" s="2"/>
      <c r="E1114" s="3">
        <f>IF(C1114="Data Error","Data Error",INDEX('[2]BAAL Adj Cap'!$CB$65:$CY$72,MONTH($B1114),$A1114+1))</f>
        <v>0.33374999999999999</v>
      </c>
      <c r="F1114" s="3"/>
      <c r="G1114" s="31">
        <f t="shared" si="68"/>
        <v>42.742853469226034</v>
      </c>
      <c r="H1114" s="31"/>
      <c r="I1114" s="23">
        <f t="shared" si="69"/>
        <v>0.33374999999999999</v>
      </c>
      <c r="J1114" s="23"/>
      <c r="K1114" s="7">
        <f t="shared" si="70"/>
        <v>28.990000000000009</v>
      </c>
      <c r="M1114" s="20">
        <f>IF(C1114="Data Error","Data Error",IF(C1114&lt;=K1114,0,1-IFERROR(INDEX(BAAL!$C:$D,MATCH(ROUNDUP(C1114-K1114,0),BAAL!$B:$B,0),MATCH(LEFT(M$2,4),BAAL!$C$2:$D$2,0)),0)))</f>
        <v>0</v>
      </c>
      <c r="N1114" s="20"/>
      <c r="O1114" s="26"/>
      <c r="P1114" s="26"/>
      <c r="Q1114" s="6">
        <f t="shared" si="71"/>
        <v>2</v>
      </c>
      <c r="R1114" s="20"/>
    </row>
    <row r="1115" spans="1:18" x14ac:dyDescent="0.25">
      <c r="A1115" s="6">
        <v>8</v>
      </c>
      <c r="B1115" s="4">
        <v>42416.333333333336</v>
      </c>
      <c r="C1115" s="2">
        <f>IF([2]Analysis!AG1115="Data Error","Data Error",[2]Analysis!AI1115*C$1)</f>
        <v>5.1960832901612013E-2</v>
      </c>
      <c r="D1115" s="2"/>
      <c r="E1115" s="3">
        <f>IF(C1115="Data Error","Data Error",INDEX('[2]BAAL Adj Cap'!$CB$65:$CY$72,MONTH($B1115),$A1115+1))</f>
        <v>0.76750000000000007</v>
      </c>
      <c r="F1115" s="3"/>
      <c r="G1115" s="31">
        <f t="shared" si="68"/>
        <v>99.723039167098392</v>
      </c>
      <c r="H1115" s="31"/>
      <c r="I1115" s="23">
        <f t="shared" si="69"/>
        <v>0.76750000000000007</v>
      </c>
      <c r="J1115" s="23"/>
      <c r="K1115" s="7">
        <f t="shared" si="70"/>
        <v>28.990000000000009</v>
      </c>
      <c r="M1115" s="20">
        <f>IF(C1115="Data Error","Data Error",IF(C1115&lt;=K1115,0,1-IFERROR(INDEX(BAAL!$C:$D,MATCH(ROUNDUP(C1115-K1115,0),BAAL!$B:$B,0),MATCH(LEFT(M$2,4),BAAL!$C$2:$D$2,0)),0)))</f>
        <v>0</v>
      </c>
      <c r="N1115" s="20"/>
      <c r="O1115" s="26"/>
      <c r="P1115" s="26"/>
      <c r="Q1115" s="6">
        <f t="shared" si="71"/>
        <v>2</v>
      </c>
      <c r="R1115" s="20"/>
    </row>
    <row r="1116" spans="1:18" x14ac:dyDescent="0.25">
      <c r="A1116" s="6">
        <v>9</v>
      </c>
      <c r="B1116" s="4">
        <v>42416.375</v>
      </c>
      <c r="C1116" s="2">
        <f>IF([2]Analysis!AG1116="Data Error","Data Error",[2]Analysis!AI1116*C$1)</f>
        <v>7.2974123158571338</v>
      </c>
      <c r="D1116" s="2"/>
      <c r="E1116" s="3">
        <f>IF(C1116="Data Error","Data Error",INDEX('[2]BAAL Adj Cap'!$CB$65:$CY$72,MONTH($B1116),$A1116+1))</f>
        <v>0.98</v>
      </c>
      <c r="F1116" s="3"/>
      <c r="G1116" s="31">
        <f t="shared" si="68"/>
        <v>120.10258768414286</v>
      </c>
      <c r="H1116" s="31"/>
      <c r="I1116" s="23">
        <f t="shared" si="69"/>
        <v>0.98</v>
      </c>
      <c r="J1116" s="23"/>
      <c r="K1116" s="7">
        <f t="shared" si="70"/>
        <v>28.990000000000009</v>
      </c>
      <c r="M1116" s="20">
        <f>IF(C1116="Data Error","Data Error",IF(C1116&lt;=K1116,0,1-IFERROR(INDEX(BAAL!$C:$D,MATCH(ROUNDUP(C1116-K1116,0),BAAL!$B:$B,0),MATCH(LEFT(M$2,4),BAAL!$C$2:$D$2,0)),0)))</f>
        <v>0</v>
      </c>
      <c r="N1116" s="20"/>
      <c r="O1116" s="26"/>
      <c r="P1116" s="26"/>
      <c r="Q1116" s="6">
        <f t="shared" si="71"/>
        <v>2</v>
      </c>
      <c r="R1116" s="20"/>
    </row>
    <row r="1117" spans="1:18" x14ac:dyDescent="0.25">
      <c r="A1117" s="6">
        <v>10</v>
      </c>
      <c r="B1117" s="4">
        <v>42416.416666666664</v>
      </c>
      <c r="C1117" s="2">
        <f>IF([2]Analysis!AG1117="Data Error","Data Error",[2]Analysis!AI1117*C$1)</f>
        <v>6.2046246153733939</v>
      </c>
      <c r="D1117" s="2"/>
      <c r="E1117" s="3">
        <f>IF(C1117="Data Error","Data Error",INDEX('[2]BAAL Adj Cap'!$CB$65:$CY$72,MONTH($B1117),$A1117+1))</f>
        <v>0.97375</v>
      </c>
      <c r="F1117" s="3"/>
      <c r="G1117" s="31">
        <f t="shared" si="68"/>
        <v>120.38287538462662</v>
      </c>
      <c r="H1117" s="31"/>
      <c r="I1117" s="23">
        <f t="shared" si="69"/>
        <v>0.97375</v>
      </c>
      <c r="J1117" s="23"/>
      <c r="K1117" s="7">
        <f t="shared" si="70"/>
        <v>28.990000000000009</v>
      </c>
      <c r="M1117" s="20">
        <f>IF(C1117="Data Error","Data Error",IF(C1117&lt;=K1117,0,1-IFERROR(INDEX(BAAL!$C:$D,MATCH(ROUNDUP(C1117-K1117,0),BAAL!$B:$B,0),MATCH(LEFT(M$2,4),BAAL!$C$2:$D$2,0)),0)))</f>
        <v>0</v>
      </c>
      <c r="N1117" s="20"/>
      <c r="O1117" s="26"/>
      <c r="P1117" s="26"/>
      <c r="Q1117" s="6">
        <f t="shared" si="71"/>
        <v>2</v>
      </c>
      <c r="R1117" s="20"/>
    </row>
    <row r="1118" spans="1:18" x14ac:dyDescent="0.25">
      <c r="A1118" s="6">
        <v>11</v>
      </c>
      <c r="B1118" s="4">
        <v>42416.458333333336</v>
      </c>
      <c r="C1118" s="2">
        <f>IF([2]Analysis!AG1118="Data Error","Data Error",[2]Analysis!AI1118*C$1)</f>
        <v>9.1040188257297299</v>
      </c>
      <c r="D1118" s="2"/>
      <c r="E1118" s="3">
        <f>IF(C1118="Data Error","Data Error",INDEX('[2]BAAL Adj Cap'!$CB$65:$CY$72,MONTH($B1118),$A1118+1))</f>
        <v>0.97</v>
      </c>
      <c r="F1118" s="3"/>
      <c r="G1118" s="31">
        <f t="shared" si="68"/>
        <v>116.99598117427027</v>
      </c>
      <c r="H1118" s="31"/>
      <c r="I1118" s="23">
        <f t="shared" si="69"/>
        <v>0.97</v>
      </c>
      <c r="J1118" s="23"/>
      <c r="K1118" s="7">
        <f t="shared" si="70"/>
        <v>28.990000000000009</v>
      </c>
      <c r="M1118" s="20">
        <f>IF(C1118="Data Error","Data Error",IF(C1118&lt;=K1118,0,1-IFERROR(INDEX(BAAL!$C:$D,MATCH(ROUNDUP(C1118-K1118,0),BAAL!$B:$B,0),MATCH(LEFT(M$2,4),BAAL!$C$2:$D$2,0)),0)))</f>
        <v>0</v>
      </c>
      <c r="N1118" s="20"/>
      <c r="O1118" s="26"/>
      <c r="P1118" s="26"/>
      <c r="Q1118" s="6">
        <f t="shared" si="71"/>
        <v>2</v>
      </c>
      <c r="R1118" s="20"/>
    </row>
    <row r="1119" spans="1:18" x14ac:dyDescent="0.25">
      <c r="A1119" s="6">
        <v>12</v>
      </c>
      <c r="B1119" s="4">
        <v>42416.5</v>
      </c>
      <c r="C1119" s="2">
        <f>IF([2]Analysis!AG1119="Data Error","Data Error",[2]Analysis!AI1119*C$1)</f>
        <v>5.8296961347096206</v>
      </c>
      <c r="D1119" s="2"/>
      <c r="E1119" s="3">
        <f>IF(C1119="Data Error","Data Error",INDEX('[2]BAAL Adj Cap'!$CB$65:$CY$72,MONTH($B1119),$A1119+1))</f>
        <v>0.95124999999999993</v>
      </c>
      <c r="F1119" s="3"/>
      <c r="G1119" s="31">
        <f t="shared" si="68"/>
        <v>117.83280386529037</v>
      </c>
      <c r="H1119" s="31"/>
      <c r="I1119" s="23">
        <f t="shared" si="69"/>
        <v>0.95124999999999993</v>
      </c>
      <c r="J1119" s="23"/>
      <c r="K1119" s="7">
        <f t="shared" si="70"/>
        <v>28.990000000000009</v>
      </c>
      <c r="M1119" s="20">
        <f>IF(C1119="Data Error","Data Error",IF(C1119&lt;=K1119,0,1-IFERROR(INDEX(BAAL!$C:$D,MATCH(ROUNDUP(C1119-K1119,0),BAAL!$B:$B,0),MATCH(LEFT(M$2,4),BAAL!$C$2:$D$2,0)),0)))</f>
        <v>0</v>
      </c>
      <c r="N1119" s="20"/>
      <c r="O1119" s="26"/>
      <c r="P1119" s="26"/>
      <c r="Q1119" s="6">
        <f t="shared" si="71"/>
        <v>2</v>
      </c>
      <c r="R1119" s="20"/>
    </row>
    <row r="1120" spans="1:18" x14ac:dyDescent="0.25">
      <c r="A1120" s="6">
        <v>13</v>
      </c>
      <c r="B1120" s="4">
        <v>42416.541666666664</v>
      </c>
      <c r="C1120" s="2">
        <f>IF([2]Analysis!AG1120="Data Error","Data Error",[2]Analysis!AI1120*C$1)</f>
        <v>8.1106610292337393</v>
      </c>
      <c r="D1120" s="2"/>
      <c r="E1120" s="3">
        <f>IF(C1120="Data Error","Data Error",INDEX('[2]BAAL Adj Cap'!$CB$65:$CY$72,MONTH($B1120),$A1120+1))</f>
        <v>0.97</v>
      </c>
      <c r="F1120" s="3"/>
      <c r="G1120" s="31">
        <f t="shared" si="68"/>
        <v>117.98933897076625</v>
      </c>
      <c r="H1120" s="31"/>
      <c r="I1120" s="23">
        <f t="shared" si="69"/>
        <v>0.97</v>
      </c>
      <c r="J1120" s="23"/>
      <c r="K1120" s="7">
        <f t="shared" si="70"/>
        <v>28.990000000000009</v>
      </c>
      <c r="M1120" s="20">
        <f>IF(C1120="Data Error","Data Error",IF(C1120&lt;=K1120,0,1-IFERROR(INDEX(BAAL!$C:$D,MATCH(ROUNDUP(C1120-K1120,0),BAAL!$B:$B,0),MATCH(LEFT(M$2,4),BAAL!$C$2:$D$2,0)),0)))</f>
        <v>0</v>
      </c>
      <c r="N1120" s="20"/>
      <c r="O1120" s="26"/>
      <c r="P1120" s="26"/>
      <c r="Q1120" s="6">
        <f t="shared" si="71"/>
        <v>2</v>
      </c>
      <c r="R1120" s="20"/>
    </row>
    <row r="1121" spans="1:18" x14ac:dyDescent="0.25">
      <c r="A1121" s="6">
        <v>14</v>
      </c>
      <c r="B1121" s="4">
        <v>42416.583333333336</v>
      </c>
      <c r="C1121" s="2">
        <f>IF([2]Analysis!AG1121="Data Error","Data Error",[2]Analysis!AI1121*C$1)</f>
        <v>11.414659706139377</v>
      </c>
      <c r="D1121" s="2"/>
      <c r="E1121" s="3">
        <f>IF(C1121="Data Error","Data Error",INDEX('[2]BAAL Adj Cap'!$CB$65:$CY$72,MONTH($B1121),$A1121+1))</f>
        <v>0.97</v>
      </c>
      <c r="F1121" s="3"/>
      <c r="G1121" s="31">
        <f t="shared" si="68"/>
        <v>114.68534029386062</v>
      </c>
      <c r="H1121" s="31"/>
      <c r="I1121" s="23">
        <f t="shared" si="69"/>
        <v>0.97</v>
      </c>
      <c r="J1121" s="23"/>
      <c r="K1121" s="7">
        <f t="shared" si="70"/>
        <v>28.990000000000009</v>
      </c>
      <c r="M1121" s="20">
        <f>IF(C1121="Data Error","Data Error",IF(C1121&lt;=K1121,0,1-IFERROR(INDEX(BAAL!$C:$D,MATCH(ROUNDUP(C1121-K1121,0),BAAL!$B:$B,0),MATCH(LEFT(M$2,4),BAAL!$C$2:$D$2,0)),0)))</f>
        <v>0</v>
      </c>
      <c r="N1121" s="20"/>
      <c r="O1121" s="26"/>
      <c r="P1121" s="26"/>
      <c r="Q1121" s="6">
        <f t="shared" si="71"/>
        <v>2</v>
      </c>
      <c r="R1121" s="20"/>
    </row>
    <row r="1122" spans="1:18" x14ac:dyDescent="0.25">
      <c r="A1122" s="6">
        <v>15</v>
      </c>
      <c r="B1122" s="4">
        <v>42416.625</v>
      </c>
      <c r="C1122" s="2">
        <f>IF([2]Analysis!AG1122="Data Error","Data Error",[2]Analysis!AI1122*C$1)</f>
        <v>15.094909997795822</v>
      </c>
      <c r="D1122" s="2"/>
      <c r="E1122" s="3">
        <f>IF(C1122="Data Error","Data Error",INDEX('[2]BAAL Adj Cap'!$CB$65:$CY$72,MONTH($B1122),$A1122+1))</f>
        <v>0.94500000000000006</v>
      </c>
      <c r="F1122" s="3"/>
      <c r="G1122" s="31">
        <f t="shared" si="68"/>
        <v>107.75509000220418</v>
      </c>
      <c r="H1122" s="31"/>
      <c r="I1122" s="23">
        <f t="shared" si="69"/>
        <v>0.94500000000000006</v>
      </c>
      <c r="J1122" s="23"/>
      <c r="K1122" s="7">
        <f t="shared" si="70"/>
        <v>28.990000000000009</v>
      </c>
      <c r="M1122" s="20">
        <f>IF(C1122="Data Error","Data Error",IF(C1122&lt;=K1122,0,1-IFERROR(INDEX(BAAL!$C:$D,MATCH(ROUNDUP(C1122-K1122,0),BAAL!$B:$B,0),MATCH(LEFT(M$2,4),BAAL!$C$2:$D$2,0)),0)))</f>
        <v>0</v>
      </c>
      <c r="N1122" s="20"/>
      <c r="O1122" s="26"/>
      <c r="P1122" s="26"/>
      <c r="Q1122" s="6">
        <f t="shared" si="71"/>
        <v>2</v>
      </c>
      <c r="R1122" s="20"/>
    </row>
    <row r="1123" spans="1:18" x14ac:dyDescent="0.25">
      <c r="A1123" s="6">
        <v>16</v>
      </c>
      <c r="B1123" s="4">
        <v>42416.666666666664</v>
      </c>
      <c r="C1123" s="2">
        <f>IF([2]Analysis!AG1123="Data Error","Data Error",[2]Analysis!AI1123*C$1)</f>
        <v>31.474169600394749</v>
      </c>
      <c r="D1123" s="2"/>
      <c r="E1123" s="3">
        <f>IF(C1123="Data Error","Data Error",INDEX('[2]BAAL Adj Cap'!$CB$65:$CY$72,MONTH($B1123),$A1123+1))</f>
        <v>0.67375000000000007</v>
      </c>
      <c r="F1123" s="3"/>
      <c r="G1123" s="31">
        <f t="shared" si="68"/>
        <v>56.11333039960526</v>
      </c>
      <c r="H1123" s="31"/>
      <c r="I1123" s="23">
        <f t="shared" si="69"/>
        <v>0.67375000000000007</v>
      </c>
      <c r="J1123" s="23"/>
      <c r="K1123" s="7">
        <f t="shared" si="70"/>
        <v>28.990000000000009</v>
      </c>
      <c r="M1123" s="20">
        <f>IF(C1123="Data Error","Data Error",IF(C1123&lt;=K1123,0,1-IFERROR(INDEX(BAAL!$C:$D,MATCH(ROUNDUP(C1123-K1123,0),BAAL!$B:$B,0),MATCH(LEFT(M$2,4),BAAL!$C$2:$D$2,0)),0)))</f>
        <v>0</v>
      </c>
      <c r="N1123" s="20"/>
      <c r="O1123" s="26"/>
      <c r="P1123" s="26"/>
      <c r="Q1123" s="6">
        <f t="shared" si="71"/>
        <v>2</v>
      </c>
      <c r="R1123" s="20"/>
    </row>
    <row r="1124" spans="1:18" x14ac:dyDescent="0.25">
      <c r="A1124" s="6">
        <v>17</v>
      </c>
      <c r="B1124" s="4">
        <v>42416.708333333336</v>
      </c>
      <c r="C1124" s="2">
        <f>IF([2]Analysis!AG1124="Data Error","Data Error",[2]Analysis!AI1124*C$1)</f>
        <v>19.366862354781976</v>
      </c>
      <c r="D1124" s="2"/>
      <c r="E1124" s="3">
        <f>IF(C1124="Data Error","Data Error",INDEX('[2]BAAL Adj Cap'!$CB$65:$CY$72,MONTH($B1124),$A1124+1))</f>
        <v>0.21375</v>
      </c>
      <c r="F1124" s="3"/>
      <c r="G1124" s="31">
        <f t="shared" si="68"/>
        <v>8.4206376452180223</v>
      </c>
      <c r="H1124" s="31"/>
      <c r="I1124" s="23">
        <f t="shared" si="69"/>
        <v>0.21375</v>
      </c>
      <c r="J1124" s="23"/>
      <c r="K1124" s="7">
        <f t="shared" si="70"/>
        <v>27.787499999999998</v>
      </c>
      <c r="M1124" s="20">
        <f>IF(C1124="Data Error","Data Error",IF(C1124&lt;=K1124,0,1-IFERROR(INDEX(BAAL!$C:$D,MATCH(ROUNDUP(C1124-K1124,0),BAAL!$B:$B,0),MATCH(LEFT(M$2,4),BAAL!$C$2:$D$2,0)),0)))</f>
        <v>0</v>
      </c>
      <c r="N1124" s="20"/>
      <c r="O1124" s="26"/>
      <c r="P1124" s="26"/>
      <c r="Q1124" s="6">
        <f t="shared" si="71"/>
        <v>2</v>
      </c>
      <c r="R1124" s="20"/>
    </row>
    <row r="1125" spans="1:18" x14ac:dyDescent="0.25">
      <c r="A1125" s="6">
        <v>18</v>
      </c>
      <c r="B1125" s="4">
        <v>42416.75</v>
      </c>
      <c r="C1125" s="2">
        <f>IF([2]Analysis!AG1125="Data Error","Data Error",[2]Analysis!AI1125*C$1)</f>
        <v>1.4624999999999999</v>
      </c>
      <c r="D1125" s="2"/>
      <c r="E1125" s="3">
        <f>IF(C1125="Data Error","Data Error",INDEX('[2]BAAL Adj Cap'!$CB$65:$CY$72,MONTH($B1125),$A1125+1))</f>
        <v>1.125E-2</v>
      </c>
      <c r="F1125" s="3"/>
      <c r="G1125" s="31">
        <f t="shared" si="68"/>
        <v>0</v>
      </c>
      <c r="H1125" s="31"/>
      <c r="I1125" s="23">
        <f t="shared" si="69"/>
        <v>1.125E-2</v>
      </c>
      <c r="J1125" s="23"/>
      <c r="K1125" s="7">
        <f t="shared" si="70"/>
        <v>1.4624999999999999</v>
      </c>
      <c r="M1125" s="20">
        <f>IF(C1125="Data Error","Data Error",IF(C1125&lt;=K1125,0,1-IFERROR(INDEX(BAAL!$C:$D,MATCH(ROUNDUP(C1125-K1125,0),BAAL!$B:$B,0),MATCH(LEFT(M$2,4),BAAL!$C$2:$D$2,0)),0)))</f>
        <v>0</v>
      </c>
      <c r="N1125" s="20"/>
      <c r="O1125" s="26"/>
      <c r="P1125" s="26"/>
      <c r="Q1125" s="6">
        <f t="shared" si="71"/>
        <v>2</v>
      </c>
      <c r="R1125" s="20"/>
    </row>
    <row r="1126" spans="1:18" x14ac:dyDescent="0.25">
      <c r="A1126" s="6">
        <v>19</v>
      </c>
      <c r="B1126" s="4">
        <v>42416.791666666664</v>
      </c>
      <c r="C1126" s="2">
        <f>IF([2]Analysis!AG1126="Data Error","Data Error",[2]Analysis!AI1126*C$1)</f>
        <v>0</v>
      </c>
      <c r="D1126" s="2"/>
      <c r="E1126" s="3">
        <f>IF(C1126="Data Error","Data Error",INDEX('[2]BAAL Adj Cap'!$CB$65:$CY$72,MONTH($B1126),$A1126+1))</f>
        <v>0</v>
      </c>
      <c r="F1126" s="3"/>
      <c r="G1126" s="31">
        <f t="shared" si="68"/>
        <v>0</v>
      </c>
      <c r="H1126" s="31"/>
      <c r="I1126" s="23">
        <f t="shared" si="69"/>
        <v>0</v>
      </c>
      <c r="J1126" s="23"/>
      <c r="K1126" s="7">
        <f t="shared" si="70"/>
        <v>0</v>
      </c>
      <c r="M1126" s="20">
        <f>IF(C1126="Data Error","Data Error",IF(C1126&lt;=K1126,0,1-IFERROR(INDEX(BAAL!$C:$D,MATCH(ROUNDUP(C1126-K1126,0),BAAL!$B:$B,0),MATCH(LEFT(M$2,4),BAAL!$C$2:$D$2,0)),0)))</f>
        <v>0</v>
      </c>
      <c r="N1126" s="20"/>
      <c r="O1126" s="26"/>
      <c r="P1126" s="26"/>
      <c r="Q1126" s="6">
        <f t="shared" si="71"/>
        <v>2</v>
      </c>
      <c r="R1126" s="20"/>
    </row>
    <row r="1127" spans="1:18" x14ac:dyDescent="0.25">
      <c r="A1127" s="6">
        <v>20</v>
      </c>
      <c r="B1127" s="4">
        <v>42416.833333333336</v>
      </c>
      <c r="C1127" s="2">
        <f>IF([2]Analysis!AG1127="Data Error","Data Error",[2]Analysis!AI1127*C$1)</f>
        <v>0</v>
      </c>
      <c r="D1127" s="2"/>
      <c r="E1127" s="3">
        <f>IF(C1127="Data Error","Data Error",INDEX('[2]BAAL Adj Cap'!$CB$65:$CY$72,MONTH($B1127),$A1127+1))</f>
        <v>0</v>
      </c>
      <c r="F1127" s="3"/>
      <c r="G1127" s="31">
        <f t="shared" si="68"/>
        <v>0</v>
      </c>
      <c r="H1127" s="31"/>
      <c r="I1127" s="23">
        <f t="shared" si="69"/>
        <v>0</v>
      </c>
      <c r="J1127" s="23"/>
      <c r="K1127" s="7">
        <f t="shared" si="70"/>
        <v>0</v>
      </c>
      <c r="M1127" s="20">
        <f>IF(C1127="Data Error","Data Error",IF(C1127&lt;=K1127,0,1-IFERROR(INDEX(BAAL!$C:$D,MATCH(ROUNDUP(C1127-K1127,0),BAAL!$B:$B,0),MATCH(LEFT(M$2,4),BAAL!$C$2:$D$2,0)),0)))</f>
        <v>0</v>
      </c>
      <c r="N1127" s="20"/>
      <c r="O1127" s="26"/>
      <c r="P1127" s="26"/>
      <c r="Q1127" s="6">
        <f t="shared" si="71"/>
        <v>2</v>
      </c>
      <c r="R1127" s="20"/>
    </row>
    <row r="1128" spans="1:18" x14ac:dyDescent="0.25">
      <c r="A1128" s="6">
        <v>21</v>
      </c>
      <c r="B1128" s="4">
        <v>42416.875</v>
      </c>
      <c r="C1128" s="2">
        <f>IF([2]Analysis!AG1128="Data Error","Data Error",[2]Analysis!AI1128*C$1)</f>
        <v>0</v>
      </c>
      <c r="D1128" s="2"/>
      <c r="E1128" s="3">
        <f>IF(C1128="Data Error","Data Error",INDEX('[2]BAAL Adj Cap'!$CB$65:$CY$72,MONTH($B1128),$A1128+1))</f>
        <v>0</v>
      </c>
      <c r="F1128" s="3"/>
      <c r="G1128" s="31">
        <f t="shared" si="68"/>
        <v>0</v>
      </c>
      <c r="H1128" s="31"/>
      <c r="I1128" s="23">
        <f t="shared" si="69"/>
        <v>0</v>
      </c>
      <c r="J1128" s="23"/>
      <c r="K1128" s="7">
        <f t="shared" si="70"/>
        <v>0</v>
      </c>
      <c r="M1128" s="20">
        <f>IF(C1128="Data Error","Data Error",IF(C1128&lt;=K1128,0,1-IFERROR(INDEX(BAAL!$C:$D,MATCH(ROUNDUP(C1128-K1128,0),BAAL!$B:$B,0),MATCH(LEFT(M$2,4),BAAL!$C$2:$D$2,0)),0)))</f>
        <v>0</v>
      </c>
      <c r="N1128" s="20"/>
      <c r="O1128" s="26"/>
      <c r="P1128" s="26"/>
      <c r="Q1128" s="6">
        <f t="shared" si="71"/>
        <v>2</v>
      </c>
      <c r="R1128" s="20"/>
    </row>
    <row r="1129" spans="1:18" x14ac:dyDescent="0.25">
      <c r="A1129" s="6">
        <v>22</v>
      </c>
      <c r="B1129" s="4">
        <v>42416.916666666664</v>
      </c>
      <c r="C1129" s="2">
        <f>IF([2]Analysis!AG1129="Data Error","Data Error",[2]Analysis!AI1129*C$1)</f>
        <v>0</v>
      </c>
      <c r="D1129" s="2"/>
      <c r="E1129" s="3">
        <f>IF(C1129="Data Error","Data Error",INDEX('[2]BAAL Adj Cap'!$CB$65:$CY$72,MONTH($B1129),$A1129+1))</f>
        <v>0</v>
      </c>
      <c r="F1129" s="3"/>
      <c r="G1129" s="31">
        <f t="shared" si="68"/>
        <v>0</v>
      </c>
      <c r="H1129" s="31"/>
      <c r="I1129" s="23">
        <f t="shared" si="69"/>
        <v>0</v>
      </c>
      <c r="J1129" s="23"/>
      <c r="K1129" s="7">
        <f t="shared" si="70"/>
        <v>0</v>
      </c>
      <c r="M1129" s="20">
        <f>IF(C1129="Data Error","Data Error",IF(C1129&lt;=K1129,0,1-IFERROR(INDEX(BAAL!$C:$D,MATCH(ROUNDUP(C1129-K1129,0),BAAL!$B:$B,0),MATCH(LEFT(M$2,4),BAAL!$C$2:$D$2,0)),0)))</f>
        <v>0</v>
      </c>
      <c r="N1129" s="20"/>
      <c r="O1129" s="26"/>
      <c r="P1129" s="26"/>
      <c r="Q1129" s="6">
        <f t="shared" si="71"/>
        <v>2</v>
      </c>
      <c r="R1129" s="20"/>
    </row>
    <row r="1130" spans="1:18" x14ac:dyDescent="0.25">
      <c r="A1130" s="6">
        <v>23</v>
      </c>
      <c r="B1130" s="4">
        <v>42416.958333333336</v>
      </c>
      <c r="C1130" s="2">
        <f>IF([2]Analysis!AG1130="Data Error","Data Error",[2]Analysis!AI1130*C$1)</f>
        <v>0</v>
      </c>
      <c r="D1130" s="2"/>
      <c r="E1130" s="3">
        <f>IF(C1130="Data Error","Data Error",INDEX('[2]BAAL Adj Cap'!$CB$65:$CY$72,MONTH($B1130),$A1130+1))</f>
        <v>0</v>
      </c>
      <c r="F1130" s="3"/>
      <c r="G1130" s="31">
        <f t="shared" si="68"/>
        <v>0</v>
      </c>
      <c r="H1130" s="31"/>
      <c r="I1130" s="23">
        <f t="shared" si="69"/>
        <v>0</v>
      </c>
      <c r="J1130" s="23"/>
      <c r="K1130" s="7">
        <f t="shared" si="70"/>
        <v>0</v>
      </c>
      <c r="M1130" s="20">
        <f>IF(C1130="Data Error","Data Error",IF(C1130&lt;=K1130,0,1-IFERROR(INDEX(BAAL!$C:$D,MATCH(ROUNDUP(C1130-K1130,0),BAAL!$B:$B,0),MATCH(LEFT(M$2,4),BAAL!$C$2:$D$2,0)),0)))</f>
        <v>0</v>
      </c>
      <c r="N1130" s="20"/>
      <c r="O1130" s="26"/>
      <c r="P1130" s="26"/>
      <c r="Q1130" s="6">
        <f t="shared" si="71"/>
        <v>2</v>
      </c>
      <c r="R1130" s="20"/>
    </row>
    <row r="1131" spans="1:18" x14ac:dyDescent="0.25">
      <c r="A1131" s="6">
        <v>0</v>
      </c>
      <c r="B1131" s="1">
        <v>42417</v>
      </c>
      <c r="C1131" s="2">
        <f>IF([2]Analysis!AG1131="Data Error","Data Error",[2]Analysis!AI1131*C$1)</f>
        <v>0</v>
      </c>
      <c r="D1131" s="2"/>
      <c r="E1131" s="3">
        <f>IF(C1131="Data Error","Data Error",INDEX('[2]BAAL Adj Cap'!$CB$65:$CY$72,MONTH($B1131),$A1131+1))</f>
        <v>0</v>
      </c>
      <c r="F1131" s="3"/>
      <c r="G1131" s="31">
        <f t="shared" si="68"/>
        <v>0</v>
      </c>
      <c r="H1131" s="31"/>
      <c r="I1131" s="23">
        <f t="shared" si="69"/>
        <v>0</v>
      </c>
      <c r="J1131" s="23"/>
      <c r="K1131" s="7">
        <f t="shared" si="70"/>
        <v>0</v>
      </c>
      <c r="M1131" s="20">
        <f>IF(C1131="Data Error","Data Error",IF(C1131&lt;=K1131,0,1-IFERROR(INDEX(BAAL!$C:$D,MATCH(ROUNDUP(C1131-K1131,0),BAAL!$B:$B,0),MATCH(LEFT(M$2,4),BAAL!$C$2:$D$2,0)),0)))</f>
        <v>0</v>
      </c>
      <c r="N1131" s="20"/>
      <c r="O1131" s="26"/>
      <c r="P1131" s="26"/>
      <c r="Q1131" s="6">
        <f t="shared" si="71"/>
        <v>2</v>
      </c>
      <c r="R1131" s="20"/>
    </row>
    <row r="1132" spans="1:18" x14ac:dyDescent="0.25">
      <c r="A1132" s="6">
        <v>1</v>
      </c>
      <c r="B1132" s="4">
        <v>42417.041666666664</v>
      </c>
      <c r="C1132" s="2">
        <f>IF([2]Analysis!AG1132="Data Error","Data Error",[2]Analysis!AI1132*C$1)</f>
        <v>0</v>
      </c>
      <c r="D1132" s="2"/>
      <c r="E1132" s="3">
        <f>IF(C1132="Data Error","Data Error",INDEX('[2]BAAL Adj Cap'!$CB$65:$CY$72,MONTH($B1132),$A1132+1))</f>
        <v>0</v>
      </c>
      <c r="F1132" s="3"/>
      <c r="G1132" s="31">
        <f t="shared" si="68"/>
        <v>0</v>
      </c>
      <c r="H1132" s="31"/>
      <c r="I1132" s="23">
        <f t="shared" si="69"/>
        <v>0</v>
      </c>
      <c r="J1132" s="23"/>
      <c r="K1132" s="7">
        <f t="shared" si="70"/>
        <v>0</v>
      </c>
      <c r="M1132" s="20">
        <f>IF(C1132="Data Error","Data Error",IF(C1132&lt;=K1132,0,1-IFERROR(INDEX(BAAL!$C:$D,MATCH(ROUNDUP(C1132-K1132,0),BAAL!$B:$B,0),MATCH(LEFT(M$2,4),BAAL!$C$2:$D$2,0)),0)))</f>
        <v>0</v>
      </c>
      <c r="N1132" s="20"/>
      <c r="O1132" s="26"/>
      <c r="P1132" s="26"/>
      <c r="Q1132" s="6">
        <f t="shared" si="71"/>
        <v>2</v>
      </c>
      <c r="R1132" s="20"/>
    </row>
    <row r="1133" spans="1:18" x14ac:dyDescent="0.25">
      <c r="A1133" s="6">
        <v>2</v>
      </c>
      <c r="B1133" s="4">
        <v>42417.083333333336</v>
      </c>
      <c r="C1133" s="2">
        <f>IF([2]Analysis!AG1133="Data Error","Data Error",[2]Analysis!AI1133*C$1)</f>
        <v>0</v>
      </c>
      <c r="D1133" s="2"/>
      <c r="E1133" s="3">
        <f>IF(C1133="Data Error","Data Error",INDEX('[2]BAAL Adj Cap'!$CB$65:$CY$72,MONTH($B1133),$A1133+1))</f>
        <v>0</v>
      </c>
      <c r="F1133" s="3"/>
      <c r="G1133" s="31">
        <f t="shared" si="68"/>
        <v>0</v>
      </c>
      <c r="H1133" s="31"/>
      <c r="I1133" s="23">
        <f t="shared" si="69"/>
        <v>0</v>
      </c>
      <c r="J1133" s="23"/>
      <c r="K1133" s="7">
        <f t="shared" si="70"/>
        <v>0</v>
      </c>
      <c r="M1133" s="20">
        <f>IF(C1133="Data Error","Data Error",IF(C1133&lt;=K1133,0,1-IFERROR(INDEX(BAAL!$C:$D,MATCH(ROUNDUP(C1133-K1133,0),BAAL!$B:$B,0),MATCH(LEFT(M$2,4),BAAL!$C$2:$D$2,0)),0)))</f>
        <v>0</v>
      </c>
      <c r="N1133" s="20"/>
      <c r="O1133" s="26"/>
      <c r="P1133" s="26"/>
      <c r="Q1133" s="6">
        <f t="shared" si="71"/>
        <v>2</v>
      </c>
      <c r="R1133" s="20"/>
    </row>
    <row r="1134" spans="1:18" x14ac:dyDescent="0.25">
      <c r="A1134" s="6">
        <v>3</v>
      </c>
      <c r="B1134" s="4">
        <v>42417.125</v>
      </c>
      <c r="C1134" s="2">
        <f>IF([2]Analysis!AG1134="Data Error","Data Error",[2]Analysis!AI1134*C$1)</f>
        <v>0</v>
      </c>
      <c r="D1134" s="2"/>
      <c r="E1134" s="3">
        <f>IF(C1134="Data Error","Data Error",INDEX('[2]BAAL Adj Cap'!$CB$65:$CY$72,MONTH($B1134),$A1134+1))</f>
        <v>0</v>
      </c>
      <c r="F1134" s="3"/>
      <c r="G1134" s="31">
        <f t="shared" si="68"/>
        <v>0</v>
      </c>
      <c r="H1134" s="31"/>
      <c r="I1134" s="23">
        <f t="shared" si="69"/>
        <v>0</v>
      </c>
      <c r="J1134" s="23"/>
      <c r="K1134" s="7">
        <f t="shared" si="70"/>
        <v>0</v>
      </c>
      <c r="M1134" s="20">
        <f>IF(C1134="Data Error","Data Error",IF(C1134&lt;=K1134,0,1-IFERROR(INDEX(BAAL!$C:$D,MATCH(ROUNDUP(C1134-K1134,0),BAAL!$B:$B,0),MATCH(LEFT(M$2,4),BAAL!$C$2:$D$2,0)),0)))</f>
        <v>0</v>
      </c>
      <c r="N1134" s="20"/>
      <c r="O1134" s="26"/>
      <c r="P1134" s="26"/>
      <c r="Q1134" s="6">
        <f t="shared" si="71"/>
        <v>2</v>
      </c>
      <c r="R1134" s="20"/>
    </row>
    <row r="1135" spans="1:18" x14ac:dyDescent="0.25">
      <c r="A1135" s="6">
        <v>4</v>
      </c>
      <c r="B1135" s="4">
        <v>42417.166666666664</v>
      </c>
      <c r="C1135" s="2">
        <f>IF([2]Analysis!AG1135="Data Error","Data Error",[2]Analysis!AI1135*C$1)</f>
        <v>0</v>
      </c>
      <c r="D1135" s="2"/>
      <c r="E1135" s="3">
        <f>IF(C1135="Data Error","Data Error",INDEX('[2]BAAL Adj Cap'!$CB$65:$CY$72,MONTH($B1135),$A1135+1))</f>
        <v>0</v>
      </c>
      <c r="F1135" s="3"/>
      <c r="G1135" s="31">
        <f t="shared" si="68"/>
        <v>0</v>
      </c>
      <c r="H1135" s="31"/>
      <c r="I1135" s="23">
        <f t="shared" si="69"/>
        <v>0</v>
      </c>
      <c r="J1135" s="23"/>
      <c r="K1135" s="7">
        <f t="shared" si="70"/>
        <v>0</v>
      </c>
      <c r="M1135" s="20">
        <f>IF(C1135="Data Error","Data Error",IF(C1135&lt;=K1135,0,1-IFERROR(INDEX(BAAL!$C:$D,MATCH(ROUNDUP(C1135-K1135,0),BAAL!$B:$B,0),MATCH(LEFT(M$2,4),BAAL!$C$2:$D$2,0)),0)))</f>
        <v>0</v>
      </c>
      <c r="N1135" s="20"/>
      <c r="O1135" s="26"/>
      <c r="P1135" s="26"/>
      <c r="Q1135" s="6">
        <f t="shared" si="71"/>
        <v>2</v>
      </c>
      <c r="R1135" s="20"/>
    </row>
    <row r="1136" spans="1:18" x14ac:dyDescent="0.25">
      <c r="A1136" s="6">
        <v>5</v>
      </c>
      <c r="B1136" s="4">
        <v>42417.208333333336</v>
      </c>
      <c r="C1136" s="2">
        <f>IF([2]Analysis!AG1136="Data Error","Data Error",[2]Analysis!AI1136*C$1)</f>
        <v>0</v>
      </c>
      <c r="D1136" s="2"/>
      <c r="E1136" s="3">
        <f>IF(C1136="Data Error","Data Error",INDEX('[2]BAAL Adj Cap'!$CB$65:$CY$72,MONTH($B1136),$A1136+1))</f>
        <v>1.125E-2</v>
      </c>
      <c r="F1136" s="3"/>
      <c r="G1136" s="31">
        <f t="shared" si="68"/>
        <v>1.4624999999999999</v>
      </c>
      <c r="H1136" s="31"/>
      <c r="I1136" s="23">
        <f t="shared" si="69"/>
        <v>1.125E-2</v>
      </c>
      <c r="J1136" s="23"/>
      <c r="K1136" s="7">
        <f t="shared" si="70"/>
        <v>1.4624999999999999</v>
      </c>
      <c r="M1136" s="20">
        <f>IF(C1136="Data Error","Data Error",IF(C1136&lt;=K1136,0,1-IFERROR(INDEX(BAAL!$C:$D,MATCH(ROUNDUP(C1136-K1136,0),BAAL!$B:$B,0),MATCH(LEFT(M$2,4),BAAL!$C$2:$D$2,0)),0)))</f>
        <v>0</v>
      </c>
      <c r="N1136" s="20"/>
      <c r="O1136" s="26"/>
      <c r="P1136" s="26"/>
      <c r="Q1136" s="6">
        <f t="shared" si="71"/>
        <v>2</v>
      </c>
      <c r="R1136" s="20"/>
    </row>
    <row r="1137" spans="1:18" x14ac:dyDescent="0.25">
      <c r="A1137" s="6">
        <v>6</v>
      </c>
      <c r="B1137" s="4">
        <v>42417.25</v>
      </c>
      <c r="C1137" s="2">
        <f>IF([2]Analysis!AG1137="Data Error","Data Error",[2]Analysis!AI1137*C$1)</f>
        <v>3.0063538099761313</v>
      </c>
      <c r="D1137" s="2"/>
      <c r="E1137" s="3">
        <f>IF(C1137="Data Error","Data Error",INDEX('[2]BAAL Adj Cap'!$CB$65:$CY$72,MONTH($B1137),$A1137+1))</f>
        <v>7.4999999999999997E-2</v>
      </c>
      <c r="F1137" s="3"/>
      <c r="G1137" s="31">
        <f t="shared" si="68"/>
        <v>6.7436461900238687</v>
      </c>
      <c r="H1137" s="31"/>
      <c r="I1137" s="23">
        <f t="shared" si="69"/>
        <v>7.4999999999999997E-2</v>
      </c>
      <c r="J1137" s="23"/>
      <c r="K1137" s="7">
        <f t="shared" si="70"/>
        <v>9.75</v>
      </c>
      <c r="M1137" s="20">
        <f>IF(C1137="Data Error","Data Error",IF(C1137&lt;=K1137,0,1-IFERROR(INDEX(BAAL!$C:$D,MATCH(ROUNDUP(C1137-K1137,0),BAAL!$B:$B,0),MATCH(LEFT(M$2,4),BAAL!$C$2:$D$2,0)),0)))</f>
        <v>0</v>
      </c>
      <c r="N1137" s="20"/>
      <c r="O1137" s="26"/>
      <c r="P1137" s="26"/>
      <c r="Q1137" s="6">
        <f t="shared" si="71"/>
        <v>2</v>
      </c>
      <c r="R1137" s="20"/>
    </row>
    <row r="1138" spans="1:18" x14ac:dyDescent="0.25">
      <c r="A1138" s="6">
        <v>7</v>
      </c>
      <c r="B1138" s="4">
        <v>42417.291666666664</v>
      </c>
      <c r="C1138" s="2">
        <f>IF([2]Analysis!AG1138="Data Error","Data Error",[2]Analysis!AI1138*C$1)</f>
        <v>0.46824095185990749</v>
      </c>
      <c r="D1138" s="2"/>
      <c r="E1138" s="3">
        <f>IF(C1138="Data Error","Data Error",INDEX('[2]BAAL Adj Cap'!$CB$65:$CY$72,MONTH($B1138),$A1138+1))</f>
        <v>0.33374999999999999</v>
      </c>
      <c r="F1138" s="3"/>
      <c r="G1138" s="31">
        <f t="shared" si="68"/>
        <v>42.919259048140091</v>
      </c>
      <c r="H1138" s="31"/>
      <c r="I1138" s="23">
        <f t="shared" si="69"/>
        <v>0.33374999999999999</v>
      </c>
      <c r="J1138" s="23"/>
      <c r="K1138" s="7">
        <f t="shared" si="70"/>
        <v>28.990000000000009</v>
      </c>
      <c r="M1138" s="20">
        <f>IF(C1138="Data Error","Data Error",IF(C1138&lt;=K1138,0,1-IFERROR(INDEX(BAAL!$C:$D,MATCH(ROUNDUP(C1138-K1138,0),BAAL!$B:$B,0),MATCH(LEFT(M$2,4),BAAL!$C$2:$D$2,0)),0)))</f>
        <v>0</v>
      </c>
      <c r="N1138" s="20"/>
      <c r="O1138" s="26"/>
      <c r="P1138" s="26"/>
      <c r="Q1138" s="6">
        <f t="shared" si="71"/>
        <v>2</v>
      </c>
      <c r="R1138" s="20"/>
    </row>
    <row r="1139" spans="1:18" x14ac:dyDescent="0.25">
      <c r="A1139" s="6">
        <v>8</v>
      </c>
      <c r="B1139" s="4">
        <v>42417.333333333336</v>
      </c>
      <c r="C1139" s="2">
        <f>IF([2]Analysis!AG1139="Data Error","Data Error",[2]Analysis!AI1139*C$1)</f>
        <v>0</v>
      </c>
      <c r="D1139" s="2"/>
      <c r="E1139" s="3">
        <f>IF(C1139="Data Error","Data Error",INDEX('[2]BAAL Adj Cap'!$CB$65:$CY$72,MONTH($B1139),$A1139+1))</f>
        <v>0.76750000000000007</v>
      </c>
      <c r="F1139" s="3"/>
      <c r="G1139" s="31">
        <f t="shared" si="68"/>
        <v>99.775000000000006</v>
      </c>
      <c r="H1139" s="31"/>
      <c r="I1139" s="23">
        <f t="shared" si="69"/>
        <v>0.76750000000000007</v>
      </c>
      <c r="J1139" s="23"/>
      <c r="K1139" s="7">
        <f t="shared" si="70"/>
        <v>28.990000000000009</v>
      </c>
      <c r="M1139" s="20">
        <f>IF(C1139="Data Error","Data Error",IF(C1139&lt;=K1139,0,1-IFERROR(INDEX(BAAL!$C:$D,MATCH(ROUNDUP(C1139-K1139,0),BAAL!$B:$B,0),MATCH(LEFT(M$2,4),BAAL!$C$2:$D$2,0)),0)))</f>
        <v>0</v>
      </c>
      <c r="N1139" s="20"/>
      <c r="O1139" s="26"/>
      <c r="P1139" s="26"/>
      <c r="Q1139" s="6">
        <f t="shared" si="71"/>
        <v>2</v>
      </c>
      <c r="R1139" s="20"/>
    </row>
    <row r="1140" spans="1:18" x14ac:dyDescent="0.25">
      <c r="A1140" s="6">
        <v>9</v>
      </c>
      <c r="B1140" s="4">
        <v>42417.375</v>
      </c>
      <c r="C1140" s="2">
        <f>IF([2]Analysis!AG1140="Data Error","Data Error",[2]Analysis!AI1140*C$1)</f>
        <v>2.3663798777255614</v>
      </c>
      <c r="D1140" s="2"/>
      <c r="E1140" s="3">
        <f>IF(C1140="Data Error","Data Error",INDEX('[2]BAAL Adj Cap'!$CB$65:$CY$72,MONTH($B1140),$A1140+1))</f>
        <v>0.98</v>
      </c>
      <c r="F1140" s="3"/>
      <c r="G1140" s="31">
        <f t="shared" si="68"/>
        <v>125.03362012227443</v>
      </c>
      <c r="H1140" s="31"/>
      <c r="I1140" s="23">
        <f t="shared" si="69"/>
        <v>0.98</v>
      </c>
      <c r="J1140" s="23"/>
      <c r="K1140" s="7">
        <f t="shared" si="70"/>
        <v>28.990000000000009</v>
      </c>
      <c r="M1140" s="20">
        <f>IF(C1140="Data Error","Data Error",IF(C1140&lt;=K1140,0,1-IFERROR(INDEX(BAAL!$C:$D,MATCH(ROUNDUP(C1140-K1140,0),BAAL!$B:$B,0),MATCH(LEFT(M$2,4),BAAL!$C$2:$D$2,0)),0)))</f>
        <v>0</v>
      </c>
      <c r="N1140" s="20"/>
      <c r="O1140" s="26"/>
      <c r="P1140" s="26"/>
      <c r="Q1140" s="6">
        <f t="shared" si="71"/>
        <v>2</v>
      </c>
      <c r="R1140" s="20"/>
    </row>
    <row r="1141" spans="1:18" x14ac:dyDescent="0.25">
      <c r="A1141" s="6">
        <v>10</v>
      </c>
      <c r="B1141" s="4">
        <v>42417.416666666664</v>
      </c>
      <c r="C1141" s="2">
        <f>IF([2]Analysis!AG1141="Data Error","Data Error",[2]Analysis!AI1141*C$1)</f>
        <v>7.886583321671143</v>
      </c>
      <c r="D1141" s="2"/>
      <c r="E1141" s="3">
        <f>IF(C1141="Data Error","Data Error",INDEX('[2]BAAL Adj Cap'!$CB$65:$CY$72,MONTH($B1141),$A1141+1))</f>
        <v>0.97375</v>
      </c>
      <c r="F1141" s="3"/>
      <c r="G1141" s="31">
        <f t="shared" si="68"/>
        <v>118.70091667832887</v>
      </c>
      <c r="H1141" s="31"/>
      <c r="I1141" s="23">
        <f t="shared" si="69"/>
        <v>0.97375</v>
      </c>
      <c r="J1141" s="23"/>
      <c r="K1141" s="7">
        <f t="shared" si="70"/>
        <v>28.990000000000009</v>
      </c>
      <c r="M1141" s="20">
        <f>IF(C1141="Data Error","Data Error",IF(C1141&lt;=K1141,0,1-IFERROR(INDEX(BAAL!$C:$D,MATCH(ROUNDUP(C1141-K1141,0),BAAL!$B:$B,0),MATCH(LEFT(M$2,4),BAAL!$C$2:$D$2,0)),0)))</f>
        <v>0</v>
      </c>
      <c r="N1141" s="20"/>
      <c r="O1141" s="26"/>
      <c r="P1141" s="26"/>
      <c r="Q1141" s="6">
        <f t="shared" si="71"/>
        <v>2</v>
      </c>
      <c r="R1141" s="20"/>
    </row>
    <row r="1142" spans="1:18" x14ac:dyDescent="0.25">
      <c r="A1142" s="6">
        <v>11</v>
      </c>
      <c r="B1142" s="4">
        <v>42417.458333333336</v>
      </c>
      <c r="C1142" s="2">
        <f>IF([2]Analysis!AG1142="Data Error","Data Error",[2]Analysis!AI1142*C$1)</f>
        <v>5.7647852736802534</v>
      </c>
      <c r="D1142" s="2"/>
      <c r="E1142" s="3">
        <f>IF(C1142="Data Error","Data Error",INDEX('[2]BAAL Adj Cap'!$CB$65:$CY$72,MONTH($B1142),$A1142+1))</f>
        <v>0.97</v>
      </c>
      <c r="F1142" s="3"/>
      <c r="G1142" s="31">
        <f t="shared" si="68"/>
        <v>120.33521472631975</v>
      </c>
      <c r="H1142" s="31"/>
      <c r="I1142" s="23">
        <f t="shared" si="69"/>
        <v>0.97</v>
      </c>
      <c r="J1142" s="23"/>
      <c r="K1142" s="7">
        <f t="shared" si="70"/>
        <v>28.990000000000009</v>
      </c>
      <c r="M1142" s="20">
        <f>IF(C1142="Data Error","Data Error",IF(C1142&lt;=K1142,0,1-IFERROR(INDEX(BAAL!$C:$D,MATCH(ROUNDUP(C1142-K1142,0),BAAL!$B:$B,0),MATCH(LEFT(M$2,4),BAAL!$C$2:$D$2,0)),0)))</f>
        <v>0</v>
      </c>
      <c r="N1142" s="20"/>
      <c r="O1142" s="26"/>
      <c r="P1142" s="26"/>
      <c r="Q1142" s="6">
        <f t="shared" si="71"/>
        <v>2</v>
      </c>
      <c r="R1142" s="20"/>
    </row>
    <row r="1143" spans="1:18" x14ac:dyDescent="0.25">
      <c r="A1143" s="6">
        <v>12</v>
      </c>
      <c r="B1143" s="4">
        <v>42417.5</v>
      </c>
      <c r="C1143" s="2">
        <f>IF([2]Analysis!AG1143="Data Error","Data Error",[2]Analysis!AI1143*C$1)</f>
        <v>1.1509096443220352</v>
      </c>
      <c r="D1143" s="2"/>
      <c r="E1143" s="3">
        <f>IF(C1143="Data Error","Data Error",INDEX('[2]BAAL Adj Cap'!$CB$65:$CY$72,MONTH($B1143),$A1143+1))</f>
        <v>0.95124999999999993</v>
      </c>
      <c r="F1143" s="3"/>
      <c r="G1143" s="31">
        <f t="shared" si="68"/>
        <v>122.51159035567795</v>
      </c>
      <c r="H1143" s="31"/>
      <c r="I1143" s="23">
        <f t="shared" si="69"/>
        <v>0.95124999999999993</v>
      </c>
      <c r="J1143" s="23"/>
      <c r="K1143" s="7">
        <f t="shared" si="70"/>
        <v>28.990000000000009</v>
      </c>
      <c r="M1143" s="20">
        <f>IF(C1143="Data Error","Data Error",IF(C1143&lt;=K1143,0,1-IFERROR(INDEX(BAAL!$C:$D,MATCH(ROUNDUP(C1143-K1143,0),BAAL!$B:$B,0),MATCH(LEFT(M$2,4),BAAL!$C$2:$D$2,0)),0)))</f>
        <v>0</v>
      </c>
      <c r="N1143" s="20"/>
      <c r="O1143" s="26"/>
      <c r="P1143" s="26"/>
      <c r="Q1143" s="6">
        <f t="shared" si="71"/>
        <v>2</v>
      </c>
      <c r="R1143" s="20"/>
    </row>
    <row r="1144" spans="1:18" x14ac:dyDescent="0.25">
      <c r="A1144" s="6">
        <v>13</v>
      </c>
      <c r="B1144" s="4">
        <v>42417.541666666664</v>
      </c>
      <c r="C1144" s="2">
        <f>IF([2]Analysis!AG1144="Data Error","Data Error",[2]Analysis!AI1144*C$1)</f>
        <v>10.299474305025587</v>
      </c>
      <c r="D1144" s="2"/>
      <c r="E1144" s="3">
        <f>IF(C1144="Data Error","Data Error",INDEX('[2]BAAL Adj Cap'!$CB$65:$CY$72,MONTH($B1144),$A1144+1))</f>
        <v>0.97</v>
      </c>
      <c r="F1144" s="3"/>
      <c r="G1144" s="31">
        <f t="shared" si="68"/>
        <v>115.80052569497441</v>
      </c>
      <c r="H1144" s="31"/>
      <c r="I1144" s="23">
        <f t="shared" si="69"/>
        <v>0.97</v>
      </c>
      <c r="J1144" s="23"/>
      <c r="K1144" s="7">
        <f t="shared" si="70"/>
        <v>28.990000000000009</v>
      </c>
      <c r="M1144" s="20">
        <f>IF(C1144="Data Error","Data Error",IF(C1144&lt;=K1144,0,1-IFERROR(INDEX(BAAL!$C:$D,MATCH(ROUNDUP(C1144-K1144,0),BAAL!$B:$B,0),MATCH(LEFT(M$2,4),BAAL!$C$2:$D$2,0)),0)))</f>
        <v>0</v>
      </c>
      <c r="N1144" s="20"/>
      <c r="O1144" s="26"/>
      <c r="P1144" s="26"/>
      <c r="Q1144" s="6">
        <f t="shared" si="71"/>
        <v>2</v>
      </c>
      <c r="R1144" s="20"/>
    </row>
    <row r="1145" spans="1:18" x14ac:dyDescent="0.25">
      <c r="A1145" s="6">
        <v>14</v>
      </c>
      <c r="B1145" s="4">
        <v>42417.583333333336</v>
      </c>
      <c r="C1145" s="2">
        <f>IF([2]Analysis!AG1145="Data Error","Data Error",[2]Analysis!AI1145*C$1)</f>
        <v>18.671341420292396</v>
      </c>
      <c r="D1145" s="2"/>
      <c r="E1145" s="3">
        <f>IF(C1145="Data Error","Data Error",INDEX('[2]BAAL Adj Cap'!$CB$65:$CY$72,MONTH($B1145),$A1145+1))</f>
        <v>0.97</v>
      </c>
      <c r="F1145" s="3"/>
      <c r="G1145" s="31">
        <f t="shared" si="68"/>
        <v>107.4286585797076</v>
      </c>
      <c r="H1145" s="31"/>
      <c r="I1145" s="23">
        <f t="shared" si="69"/>
        <v>0.97</v>
      </c>
      <c r="J1145" s="23"/>
      <c r="K1145" s="7">
        <f t="shared" si="70"/>
        <v>28.990000000000009</v>
      </c>
      <c r="M1145" s="20">
        <f>IF(C1145="Data Error","Data Error",IF(C1145&lt;=K1145,0,1-IFERROR(INDEX(BAAL!$C:$D,MATCH(ROUNDUP(C1145-K1145,0),BAAL!$B:$B,0),MATCH(LEFT(M$2,4),BAAL!$C$2:$D$2,0)),0)))</f>
        <v>0</v>
      </c>
      <c r="N1145" s="20"/>
      <c r="O1145" s="26"/>
      <c r="P1145" s="26"/>
      <c r="Q1145" s="6">
        <f t="shared" si="71"/>
        <v>2</v>
      </c>
      <c r="R1145" s="20"/>
    </row>
    <row r="1146" spans="1:18" x14ac:dyDescent="0.25">
      <c r="A1146" s="6">
        <v>15</v>
      </c>
      <c r="B1146" s="4">
        <v>42417.625</v>
      </c>
      <c r="C1146" s="2">
        <f>IF([2]Analysis!AG1146="Data Error","Data Error",[2]Analysis!AI1146*C$1)</f>
        <v>33.900966096403153</v>
      </c>
      <c r="D1146" s="2"/>
      <c r="E1146" s="3">
        <f>IF(C1146="Data Error","Data Error",INDEX('[2]BAAL Adj Cap'!$CB$65:$CY$72,MONTH($B1146),$A1146+1))</f>
        <v>0.94500000000000006</v>
      </c>
      <c r="F1146" s="3"/>
      <c r="G1146" s="31">
        <f t="shared" si="68"/>
        <v>88.949033903596856</v>
      </c>
      <c r="H1146" s="31"/>
      <c r="I1146" s="23">
        <f t="shared" si="69"/>
        <v>0.94500000000000006</v>
      </c>
      <c r="J1146" s="23"/>
      <c r="K1146" s="7">
        <f t="shared" si="70"/>
        <v>28.990000000000009</v>
      </c>
      <c r="M1146" s="20">
        <f>IF(C1146="Data Error","Data Error",IF(C1146&lt;=K1146,0,1-IFERROR(INDEX(BAAL!$C:$D,MATCH(ROUNDUP(C1146-K1146,0),BAAL!$B:$B,0),MATCH(LEFT(M$2,4),BAAL!$C$2:$D$2,0)),0)))</f>
        <v>0</v>
      </c>
      <c r="N1146" s="20"/>
      <c r="O1146" s="26"/>
      <c r="P1146" s="26"/>
      <c r="Q1146" s="6">
        <f t="shared" si="71"/>
        <v>2</v>
      </c>
      <c r="R1146" s="20"/>
    </row>
    <row r="1147" spans="1:18" x14ac:dyDescent="0.25">
      <c r="A1147" s="6">
        <v>16</v>
      </c>
      <c r="B1147" s="4">
        <v>42417.666666666664</v>
      </c>
      <c r="C1147" s="2">
        <f>IF([2]Analysis!AG1147="Data Error","Data Error",[2]Analysis!AI1147*C$1)</f>
        <v>14.095968296516316</v>
      </c>
      <c r="D1147" s="2"/>
      <c r="E1147" s="3">
        <f>IF(C1147="Data Error","Data Error",INDEX('[2]BAAL Adj Cap'!$CB$65:$CY$72,MONTH($B1147),$A1147+1))</f>
        <v>0.67375000000000007</v>
      </c>
      <c r="F1147" s="3"/>
      <c r="G1147" s="31">
        <f t="shared" si="68"/>
        <v>73.491531703483687</v>
      </c>
      <c r="H1147" s="31"/>
      <c r="I1147" s="23">
        <f t="shared" si="69"/>
        <v>0.67375000000000007</v>
      </c>
      <c r="J1147" s="23"/>
      <c r="K1147" s="7">
        <f t="shared" si="70"/>
        <v>28.990000000000009</v>
      </c>
      <c r="M1147" s="20">
        <f>IF(C1147="Data Error","Data Error",IF(C1147&lt;=K1147,0,1-IFERROR(INDEX(BAAL!$C:$D,MATCH(ROUNDUP(C1147-K1147,0),BAAL!$B:$B,0),MATCH(LEFT(M$2,4),BAAL!$C$2:$D$2,0)),0)))</f>
        <v>0</v>
      </c>
      <c r="N1147" s="20"/>
      <c r="O1147" s="26"/>
      <c r="P1147" s="26"/>
      <c r="Q1147" s="6">
        <f t="shared" si="71"/>
        <v>2</v>
      </c>
      <c r="R1147" s="20"/>
    </row>
    <row r="1148" spans="1:18" x14ac:dyDescent="0.25">
      <c r="A1148" s="6">
        <v>17</v>
      </c>
      <c r="B1148" s="4">
        <v>42417.708333333336</v>
      </c>
      <c r="C1148" s="2">
        <f>IF([2]Analysis!AG1148="Data Error","Data Error",[2]Analysis!AI1148*C$1)</f>
        <v>7.1542759963330376</v>
      </c>
      <c r="D1148" s="2"/>
      <c r="E1148" s="3">
        <f>IF(C1148="Data Error","Data Error",INDEX('[2]BAAL Adj Cap'!$CB$65:$CY$72,MONTH($B1148),$A1148+1))</f>
        <v>0.21375</v>
      </c>
      <c r="F1148" s="3"/>
      <c r="G1148" s="31">
        <f t="shared" si="68"/>
        <v>20.63322400366696</v>
      </c>
      <c r="H1148" s="31"/>
      <c r="I1148" s="23">
        <f t="shared" si="69"/>
        <v>0.21375</v>
      </c>
      <c r="J1148" s="23"/>
      <c r="K1148" s="7">
        <f t="shared" si="70"/>
        <v>27.787499999999998</v>
      </c>
      <c r="M1148" s="20">
        <f>IF(C1148="Data Error","Data Error",IF(C1148&lt;=K1148,0,1-IFERROR(INDEX(BAAL!$C:$D,MATCH(ROUNDUP(C1148-K1148,0),BAAL!$B:$B,0),MATCH(LEFT(M$2,4),BAAL!$C$2:$D$2,0)),0)))</f>
        <v>0</v>
      </c>
      <c r="N1148" s="20"/>
      <c r="O1148" s="26"/>
      <c r="P1148" s="26"/>
      <c r="Q1148" s="6">
        <f t="shared" si="71"/>
        <v>2</v>
      </c>
      <c r="R1148" s="20"/>
    </row>
    <row r="1149" spans="1:18" x14ac:dyDescent="0.25">
      <c r="A1149" s="6">
        <v>18</v>
      </c>
      <c r="B1149" s="4">
        <v>42417.75</v>
      </c>
      <c r="C1149" s="2">
        <f>IF([2]Analysis!AG1149="Data Error","Data Error",[2]Analysis!AI1149*C$1)</f>
        <v>0.13774546845950641</v>
      </c>
      <c r="D1149" s="2"/>
      <c r="E1149" s="3">
        <f>IF(C1149="Data Error","Data Error",INDEX('[2]BAAL Adj Cap'!$CB$65:$CY$72,MONTH($B1149),$A1149+1))</f>
        <v>1.125E-2</v>
      </c>
      <c r="F1149" s="3"/>
      <c r="G1149" s="31">
        <f t="shared" si="68"/>
        <v>1.3247545315404934</v>
      </c>
      <c r="H1149" s="31"/>
      <c r="I1149" s="23">
        <f t="shared" si="69"/>
        <v>1.125E-2</v>
      </c>
      <c r="J1149" s="23"/>
      <c r="K1149" s="7">
        <f t="shared" si="70"/>
        <v>1.4624999999999999</v>
      </c>
      <c r="M1149" s="20">
        <f>IF(C1149="Data Error","Data Error",IF(C1149&lt;=K1149,0,1-IFERROR(INDEX(BAAL!$C:$D,MATCH(ROUNDUP(C1149-K1149,0),BAAL!$B:$B,0),MATCH(LEFT(M$2,4),BAAL!$C$2:$D$2,0)),0)))</f>
        <v>0</v>
      </c>
      <c r="N1149" s="20"/>
      <c r="O1149" s="26"/>
      <c r="P1149" s="26"/>
      <c r="Q1149" s="6">
        <f t="shared" si="71"/>
        <v>2</v>
      </c>
      <c r="R1149" s="20"/>
    </row>
    <row r="1150" spans="1:18" x14ac:dyDescent="0.25">
      <c r="A1150" s="6">
        <v>19</v>
      </c>
      <c r="B1150" s="4">
        <v>42417.791666666664</v>
      </c>
      <c r="C1150" s="2">
        <f>IF([2]Analysis!AG1150="Data Error","Data Error",[2]Analysis!AI1150*C$1)</f>
        <v>0</v>
      </c>
      <c r="D1150" s="2"/>
      <c r="E1150" s="3">
        <f>IF(C1150="Data Error","Data Error",INDEX('[2]BAAL Adj Cap'!$CB$65:$CY$72,MONTH($B1150),$A1150+1))</f>
        <v>0</v>
      </c>
      <c r="F1150" s="3"/>
      <c r="G1150" s="31">
        <f t="shared" si="68"/>
        <v>0</v>
      </c>
      <c r="H1150" s="31"/>
      <c r="I1150" s="23">
        <f t="shared" si="69"/>
        <v>0</v>
      </c>
      <c r="J1150" s="23"/>
      <c r="K1150" s="7">
        <f t="shared" si="70"/>
        <v>0</v>
      </c>
      <c r="M1150" s="20">
        <f>IF(C1150="Data Error","Data Error",IF(C1150&lt;=K1150,0,1-IFERROR(INDEX(BAAL!$C:$D,MATCH(ROUNDUP(C1150-K1150,0),BAAL!$B:$B,0),MATCH(LEFT(M$2,4),BAAL!$C$2:$D$2,0)),0)))</f>
        <v>0</v>
      </c>
      <c r="N1150" s="20"/>
      <c r="O1150" s="26"/>
      <c r="P1150" s="26"/>
      <c r="Q1150" s="6">
        <f t="shared" si="71"/>
        <v>2</v>
      </c>
      <c r="R1150" s="20"/>
    </row>
    <row r="1151" spans="1:18" x14ac:dyDescent="0.25">
      <c r="A1151" s="6">
        <v>20</v>
      </c>
      <c r="B1151" s="4">
        <v>42417.833333333336</v>
      </c>
      <c r="C1151" s="2">
        <f>IF([2]Analysis!AG1151="Data Error","Data Error",[2]Analysis!AI1151*C$1)</f>
        <v>0</v>
      </c>
      <c r="D1151" s="2"/>
      <c r="E1151" s="3">
        <f>IF(C1151="Data Error","Data Error",INDEX('[2]BAAL Adj Cap'!$CB$65:$CY$72,MONTH($B1151),$A1151+1))</f>
        <v>0</v>
      </c>
      <c r="F1151" s="3"/>
      <c r="G1151" s="31">
        <f t="shared" si="68"/>
        <v>0</v>
      </c>
      <c r="H1151" s="31"/>
      <c r="I1151" s="23">
        <f t="shared" si="69"/>
        <v>0</v>
      </c>
      <c r="J1151" s="23"/>
      <c r="K1151" s="7">
        <f t="shared" si="70"/>
        <v>0</v>
      </c>
      <c r="M1151" s="20">
        <f>IF(C1151="Data Error","Data Error",IF(C1151&lt;=K1151,0,1-IFERROR(INDEX(BAAL!$C:$D,MATCH(ROUNDUP(C1151-K1151,0),BAAL!$B:$B,0),MATCH(LEFT(M$2,4),BAAL!$C$2:$D$2,0)),0)))</f>
        <v>0</v>
      </c>
      <c r="N1151" s="20"/>
      <c r="O1151" s="26"/>
      <c r="P1151" s="26"/>
      <c r="Q1151" s="6">
        <f t="shared" si="71"/>
        <v>2</v>
      </c>
      <c r="R1151" s="20"/>
    </row>
    <row r="1152" spans="1:18" x14ac:dyDescent="0.25">
      <c r="A1152" s="6">
        <v>21</v>
      </c>
      <c r="B1152" s="4">
        <v>42417.875</v>
      </c>
      <c r="C1152" s="2">
        <f>IF([2]Analysis!AG1152="Data Error","Data Error",[2]Analysis!AI1152*C$1)</f>
        <v>0</v>
      </c>
      <c r="D1152" s="2"/>
      <c r="E1152" s="3">
        <f>IF(C1152="Data Error","Data Error",INDEX('[2]BAAL Adj Cap'!$CB$65:$CY$72,MONTH($B1152),$A1152+1))</f>
        <v>0</v>
      </c>
      <c r="F1152" s="3"/>
      <c r="G1152" s="31">
        <f t="shared" si="68"/>
        <v>0</v>
      </c>
      <c r="H1152" s="31"/>
      <c r="I1152" s="23">
        <f t="shared" si="69"/>
        <v>0</v>
      </c>
      <c r="J1152" s="23"/>
      <c r="K1152" s="7">
        <f t="shared" si="70"/>
        <v>0</v>
      </c>
      <c r="M1152" s="20">
        <f>IF(C1152="Data Error","Data Error",IF(C1152&lt;=K1152,0,1-IFERROR(INDEX(BAAL!$C:$D,MATCH(ROUNDUP(C1152-K1152,0),BAAL!$B:$B,0),MATCH(LEFT(M$2,4),BAAL!$C$2:$D$2,0)),0)))</f>
        <v>0</v>
      </c>
      <c r="N1152" s="20"/>
      <c r="O1152" s="26"/>
      <c r="P1152" s="26"/>
      <c r="Q1152" s="6">
        <f t="shared" si="71"/>
        <v>2</v>
      </c>
      <c r="R1152" s="20"/>
    </row>
    <row r="1153" spans="1:18" x14ac:dyDescent="0.25">
      <c r="A1153" s="6">
        <v>22</v>
      </c>
      <c r="B1153" s="4">
        <v>42417.916666666664</v>
      </c>
      <c r="C1153" s="2">
        <f>IF([2]Analysis!AG1153="Data Error","Data Error",[2]Analysis!AI1153*C$1)</f>
        <v>0</v>
      </c>
      <c r="D1153" s="2"/>
      <c r="E1153" s="3">
        <f>IF(C1153="Data Error","Data Error",INDEX('[2]BAAL Adj Cap'!$CB$65:$CY$72,MONTH($B1153),$A1153+1))</f>
        <v>0</v>
      </c>
      <c r="F1153" s="3"/>
      <c r="G1153" s="31">
        <f t="shared" si="68"/>
        <v>0</v>
      </c>
      <c r="H1153" s="31"/>
      <c r="I1153" s="23">
        <f t="shared" si="69"/>
        <v>0</v>
      </c>
      <c r="J1153" s="23"/>
      <c r="K1153" s="7">
        <f t="shared" si="70"/>
        <v>0</v>
      </c>
      <c r="M1153" s="20">
        <f>IF(C1153="Data Error","Data Error",IF(C1153&lt;=K1153,0,1-IFERROR(INDEX(BAAL!$C:$D,MATCH(ROUNDUP(C1153-K1153,0),BAAL!$B:$B,0),MATCH(LEFT(M$2,4),BAAL!$C$2:$D$2,0)),0)))</f>
        <v>0</v>
      </c>
      <c r="N1153" s="20"/>
      <c r="O1153" s="26"/>
      <c r="P1153" s="26"/>
      <c r="Q1153" s="6">
        <f t="shared" si="71"/>
        <v>2</v>
      </c>
      <c r="R1153" s="20"/>
    </row>
    <row r="1154" spans="1:18" x14ac:dyDescent="0.25">
      <c r="A1154" s="6">
        <v>23</v>
      </c>
      <c r="B1154" s="4">
        <v>42417.958333333336</v>
      </c>
      <c r="C1154" s="2">
        <f>IF([2]Analysis!AG1154="Data Error","Data Error",[2]Analysis!AI1154*C$1)</f>
        <v>0</v>
      </c>
      <c r="D1154" s="2"/>
      <c r="E1154" s="3">
        <f>IF(C1154="Data Error","Data Error",INDEX('[2]BAAL Adj Cap'!$CB$65:$CY$72,MONTH($B1154),$A1154+1))</f>
        <v>0</v>
      </c>
      <c r="F1154" s="3"/>
      <c r="G1154" s="31">
        <f t="shared" si="68"/>
        <v>0</v>
      </c>
      <c r="H1154" s="31"/>
      <c r="I1154" s="23">
        <f t="shared" si="69"/>
        <v>0</v>
      </c>
      <c r="J1154" s="23"/>
      <c r="K1154" s="7">
        <f t="shared" si="70"/>
        <v>0</v>
      </c>
      <c r="M1154" s="20">
        <f>IF(C1154="Data Error","Data Error",IF(C1154&lt;=K1154,0,1-IFERROR(INDEX(BAAL!$C:$D,MATCH(ROUNDUP(C1154-K1154,0),BAAL!$B:$B,0),MATCH(LEFT(M$2,4),BAAL!$C$2:$D$2,0)),0)))</f>
        <v>0</v>
      </c>
      <c r="N1154" s="20"/>
      <c r="O1154" s="26"/>
      <c r="P1154" s="26"/>
      <c r="Q1154" s="6">
        <f t="shared" si="71"/>
        <v>2</v>
      </c>
      <c r="R1154" s="20"/>
    </row>
    <row r="1155" spans="1:18" x14ac:dyDescent="0.25">
      <c r="A1155" s="6">
        <v>0</v>
      </c>
      <c r="B1155" s="1">
        <v>42418</v>
      </c>
      <c r="C1155" s="2">
        <f>IF([2]Analysis!AG1155="Data Error","Data Error",[2]Analysis!AI1155*C$1)</f>
        <v>0</v>
      </c>
      <c r="D1155" s="2"/>
      <c r="E1155" s="3">
        <f>IF(C1155="Data Error","Data Error",INDEX('[2]BAAL Adj Cap'!$CB$65:$CY$72,MONTH($B1155),$A1155+1))</f>
        <v>0</v>
      </c>
      <c r="F1155" s="3"/>
      <c r="G1155" s="31">
        <f t="shared" si="68"/>
        <v>0</v>
      </c>
      <c r="H1155" s="31"/>
      <c r="I1155" s="23">
        <f t="shared" si="69"/>
        <v>0</v>
      </c>
      <c r="J1155" s="23"/>
      <c r="K1155" s="7">
        <f t="shared" si="70"/>
        <v>0</v>
      </c>
      <c r="M1155" s="20">
        <f>IF(C1155="Data Error","Data Error",IF(C1155&lt;=K1155,0,1-IFERROR(INDEX(BAAL!$C:$D,MATCH(ROUNDUP(C1155-K1155,0),BAAL!$B:$B,0),MATCH(LEFT(M$2,4),BAAL!$C$2:$D$2,0)),0)))</f>
        <v>0</v>
      </c>
      <c r="N1155" s="20"/>
      <c r="O1155" s="26"/>
      <c r="P1155" s="26"/>
      <c r="Q1155" s="6">
        <f t="shared" si="71"/>
        <v>2</v>
      </c>
      <c r="R1155" s="20"/>
    </row>
    <row r="1156" spans="1:18" x14ac:dyDescent="0.25">
      <c r="A1156" s="6">
        <v>1</v>
      </c>
      <c r="B1156" s="4">
        <v>42418.041666666664</v>
      </c>
      <c r="C1156" s="2">
        <f>IF([2]Analysis!AG1156="Data Error","Data Error",[2]Analysis!AI1156*C$1)</f>
        <v>0</v>
      </c>
      <c r="D1156" s="2"/>
      <c r="E1156" s="3">
        <f>IF(C1156="Data Error","Data Error",INDEX('[2]BAAL Adj Cap'!$CB$65:$CY$72,MONTH($B1156),$A1156+1))</f>
        <v>0</v>
      </c>
      <c r="F1156" s="3"/>
      <c r="G1156" s="31">
        <f t="shared" ref="G1156:G1219" si="72">IF(C1156="Data Error","Data Error",E1156*E$1-C1156)</f>
        <v>0</v>
      </c>
      <c r="H1156" s="31"/>
      <c r="I1156" s="23">
        <f t="shared" ref="I1156:I1219" si="73">IF(E1156="Data Error","Data Error",E1156)</f>
        <v>0</v>
      </c>
      <c r="J1156" s="23"/>
      <c r="K1156" s="7">
        <f t="shared" ref="K1156:K1219" si="74">IF(C1156="Data Error","Data Error",C$1*MAX(0,MIN(AF$9,E1156*AF$10)))</f>
        <v>0</v>
      </c>
      <c r="M1156" s="20">
        <f>IF(C1156="Data Error","Data Error",IF(C1156&lt;=K1156,0,1-IFERROR(INDEX(BAAL!$C:$D,MATCH(ROUNDUP(C1156-K1156,0),BAAL!$B:$B,0),MATCH(LEFT(M$2,4),BAAL!$C$2:$D$2,0)),0)))</f>
        <v>0</v>
      </c>
      <c r="N1156" s="20"/>
      <c r="O1156" s="26"/>
      <c r="P1156" s="26"/>
      <c r="Q1156" s="6">
        <f t="shared" ref="Q1156:Q1219" si="75">MONTH(B1156)</f>
        <v>2</v>
      </c>
      <c r="R1156" s="20"/>
    </row>
    <row r="1157" spans="1:18" x14ac:dyDescent="0.25">
      <c r="A1157" s="6">
        <v>2</v>
      </c>
      <c r="B1157" s="4">
        <v>42418.083333333336</v>
      </c>
      <c r="C1157" s="2">
        <f>IF([2]Analysis!AG1157="Data Error","Data Error",[2]Analysis!AI1157*C$1)</f>
        <v>0</v>
      </c>
      <c r="D1157" s="2"/>
      <c r="E1157" s="3">
        <f>IF(C1157="Data Error","Data Error",INDEX('[2]BAAL Adj Cap'!$CB$65:$CY$72,MONTH($B1157),$A1157+1))</f>
        <v>0</v>
      </c>
      <c r="F1157" s="3"/>
      <c r="G1157" s="31">
        <f t="shared" si="72"/>
        <v>0</v>
      </c>
      <c r="H1157" s="31"/>
      <c r="I1157" s="23">
        <f t="shared" si="73"/>
        <v>0</v>
      </c>
      <c r="J1157" s="23"/>
      <c r="K1157" s="7">
        <f t="shared" si="74"/>
        <v>0</v>
      </c>
      <c r="M1157" s="20">
        <f>IF(C1157="Data Error","Data Error",IF(C1157&lt;=K1157,0,1-IFERROR(INDEX(BAAL!$C:$D,MATCH(ROUNDUP(C1157-K1157,0),BAAL!$B:$B,0),MATCH(LEFT(M$2,4),BAAL!$C$2:$D$2,0)),0)))</f>
        <v>0</v>
      </c>
      <c r="N1157" s="20"/>
      <c r="O1157" s="26"/>
      <c r="P1157" s="26"/>
      <c r="Q1157" s="6">
        <f t="shared" si="75"/>
        <v>2</v>
      </c>
      <c r="R1157" s="20"/>
    </row>
    <row r="1158" spans="1:18" x14ac:dyDescent="0.25">
      <c r="A1158" s="6">
        <v>3</v>
      </c>
      <c r="B1158" s="4">
        <v>42418.125</v>
      </c>
      <c r="C1158" s="2">
        <f>IF([2]Analysis!AG1158="Data Error","Data Error",[2]Analysis!AI1158*C$1)</f>
        <v>0</v>
      </c>
      <c r="D1158" s="2"/>
      <c r="E1158" s="3">
        <f>IF(C1158="Data Error","Data Error",INDEX('[2]BAAL Adj Cap'!$CB$65:$CY$72,MONTH($B1158),$A1158+1))</f>
        <v>0</v>
      </c>
      <c r="F1158" s="3"/>
      <c r="G1158" s="31">
        <f t="shared" si="72"/>
        <v>0</v>
      </c>
      <c r="H1158" s="31"/>
      <c r="I1158" s="23">
        <f t="shared" si="73"/>
        <v>0</v>
      </c>
      <c r="J1158" s="23"/>
      <c r="K1158" s="7">
        <f t="shared" si="74"/>
        <v>0</v>
      </c>
      <c r="M1158" s="20">
        <f>IF(C1158="Data Error","Data Error",IF(C1158&lt;=K1158,0,1-IFERROR(INDEX(BAAL!$C:$D,MATCH(ROUNDUP(C1158-K1158,0),BAAL!$B:$B,0),MATCH(LEFT(M$2,4),BAAL!$C$2:$D$2,0)),0)))</f>
        <v>0</v>
      </c>
      <c r="N1158" s="20"/>
      <c r="O1158" s="26"/>
      <c r="P1158" s="26"/>
      <c r="Q1158" s="6">
        <f t="shared" si="75"/>
        <v>2</v>
      </c>
      <c r="R1158" s="20"/>
    </row>
    <row r="1159" spans="1:18" x14ac:dyDescent="0.25">
      <c r="A1159" s="6">
        <v>4</v>
      </c>
      <c r="B1159" s="4">
        <v>42418.166666666664</v>
      </c>
      <c r="C1159" s="2">
        <f>IF([2]Analysis!AG1159="Data Error","Data Error",[2]Analysis!AI1159*C$1)</f>
        <v>0</v>
      </c>
      <c r="D1159" s="2"/>
      <c r="E1159" s="3">
        <f>IF(C1159="Data Error","Data Error",INDEX('[2]BAAL Adj Cap'!$CB$65:$CY$72,MONTH($B1159),$A1159+1))</f>
        <v>0</v>
      </c>
      <c r="F1159" s="3"/>
      <c r="G1159" s="31">
        <f t="shared" si="72"/>
        <v>0</v>
      </c>
      <c r="H1159" s="31"/>
      <c r="I1159" s="23">
        <f t="shared" si="73"/>
        <v>0</v>
      </c>
      <c r="J1159" s="23"/>
      <c r="K1159" s="7">
        <f t="shared" si="74"/>
        <v>0</v>
      </c>
      <c r="M1159" s="20">
        <f>IF(C1159="Data Error","Data Error",IF(C1159&lt;=K1159,0,1-IFERROR(INDEX(BAAL!$C:$D,MATCH(ROUNDUP(C1159-K1159,0),BAAL!$B:$B,0),MATCH(LEFT(M$2,4),BAAL!$C$2:$D$2,0)),0)))</f>
        <v>0</v>
      </c>
      <c r="N1159" s="20"/>
      <c r="O1159" s="26"/>
      <c r="P1159" s="26"/>
      <c r="Q1159" s="6">
        <f t="shared" si="75"/>
        <v>2</v>
      </c>
      <c r="R1159" s="20"/>
    </row>
    <row r="1160" spans="1:18" x14ac:dyDescent="0.25">
      <c r="A1160" s="6">
        <v>5</v>
      </c>
      <c r="B1160" s="4">
        <v>42418.208333333336</v>
      </c>
      <c r="C1160" s="2">
        <f>IF([2]Analysis!AG1160="Data Error","Data Error",[2]Analysis!AI1160*C$1)</f>
        <v>0</v>
      </c>
      <c r="D1160" s="2"/>
      <c r="E1160" s="3">
        <f>IF(C1160="Data Error","Data Error",INDEX('[2]BAAL Adj Cap'!$CB$65:$CY$72,MONTH($B1160),$A1160+1))</f>
        <v>1.125E-2</v>
      </c>
      <c r="F1160" s="3"/>
      <c r="G1160" s="31">
        <f t="shared" si="72"/>
        <v>1.4624999999999999</v>
      </c>
      <c r="H1160" s="31"/>
      <c r="I1160" s="23">
        <f t="shared" si="73"/>
        <v>1.125E-2</v>
      </c>
      <c r="J1160" s="23"/>
      <c r="K1160" s="7">
        <f t="shared" si="74"/>
        <v>1.4624999999999999</v>
      </c>
      <c r="M1160" s="20">
        <f>IF(C1160="Data Error","Data Error",IF(C1160&lt;=K1160,0,1-IFERROR(INDEX(BAAL!$C:$D,MATCH(ROUNDUP(C1160-K1160,0),BAAL!$B:$B,0),MATCH(LEFT(M$2,4),BAAL!$C$2:$D$2,0)),0)))</f>
        <v>0</v>
      </c>
      <c r="N1160" s="20"/>
      <c r="O1160" s="26"/>
      <c r="P1160" s="26"/>
      <c r="Q1160" s="6">
        <f t="shared" si="75"/>
        <v>2</v>
      </c>
      <c r="R1160" s="20"/>
    </row>
    <row r="1161" spans="1:18" x14ac:dyDescent="0.25">
      <c r="A1161" s="6">
        <v>6</v>
      </c>
      <c r="B1161" s="4">
        <v>42418.25</v>
      </c>
      <c r="C1161" s="2">
        <f>IF([2]Analysis!AG1161="Data Error","Data Error",[2]Analysis!AI1161*C$1)</f>
        <v>0.68274730469888267</v>
      </c>
      <c r="D1161" s="2"/>
      <c r="E1161" s="3">
        <f>IF(C1161="Data Error","Data Error",INDEX('[2]BAAL Adj Cap'!$CB$65:$CY$72,MONTH($B1161),$A1161+1))</f>
        <v>7.4999999999999997E-2</v>
      </c>
      <c r="F1161" s="3"/>
      <c r="G1161" s="31">
        <f t="shared" si="72"/>
        <v>9.0672526953011179</v>
      </c>
      <c r="H1161" s="31"/>
      <c r="I1161" s="23">
        <f t="shared" si="73"/>
        <v>7.4999999999999997E-2</v>
      </c>
      <c r="J1161" s="23"/>
      <c r="K1161" s="7">
        <f t="shared" si="74"/>
        <v>9.75</v>
      </c>
      <c r="M1161" s="20">
        <f>IF(C1161="Data Error","Data Error",IF(C1161&lt;=K1161,0,1-IFERROR(INDEX(BAAL!$C:$D,MATCH(ROUNDUP(C1161-K1161,0),BAAL!$B:$B,0),MATCH(LEFT(M$2,4),BAAL!$C$2:$D$2,0)),0)))</f>
        <v>0</v>
      </c>
      <c r="N1161" s="20"/>
      <c r="O1161" s="26"/>
      <c r="P1161" s="26"/>
      <c r="Q1161" s="6">
        <f t="shared" si="75"/>
        <v>2</v>
      </c>
      <c r="R1161" s="20"/>
    </row>
    <row r="1162" spans="1:18" x14ac:dyDescent="0.25">
      <c r="A1162" s="6">
        <v>7</v>
      </c>
      <c r="B1162" s="4">
        <v>42418.291666666664</v>
      </c>
      <c r="C1162" s="2">
        <f>IF([2]Analysis!AG1162="Data Error","Data Error",[2]Analysis!AI1162*C$1)</f>
        <v>0.6769042694055023</v>
      </c>
      <c r="D1162" s="2"/>
      <c r="E1162" s="3">
        <f>IF(C1162="Data Error","Data Error",INDEX('[2]BAAL Adj Cap'!$CB$65:$CY$72,MONTH($B1162),$A1162+1))</f>
        <v>0.33374999999999999</v>
      </c>
      <c r="F1162" s="3"/>
      <c r="G1162" s="31">
        <f t="shared" si="72"/>
        <v>42.710595730594491</v>
      </c>
      <c r="H1162" s="31"/>
      <c r="I1162" s="23">
        <f t="shared" si="73"/>
        <v>0.33374999999999999</v>
      </c>
      <c r="J1162" s="23"/>
      <c r="K1162" s="7">
        <f t="shared" si="74"/>
        <v>28.990000000000009</v>
      </c>
      <c r="M1162" s="20">
        <f>IF(C1162="Data Error","Data Error",IF(C1162&lt;=K1162,0,1-IFERROR(INDEX(BAAL!$C:$D,MATCH(ROUNDUP(C1162-K1162,0),BAAL!$B:$B,0),MATCH(LEFT(M$2,4),BAAL!$C$2:$D$2,0)),0)))</f>
        <v>0</v>
      </c>
      <c r="N1162" s="20"/>
      <c r="O1162" s="26"/>
      <c r="P1162" s="26"/>
      <c r="Q1162" s="6">
        <f t="shared" si="75"/>
        <v>2</v>
      </c>
      <c r="R1162" s="20"/>
    </row>
    <row r="1163" spans="1:18" x14ac:dyDescent="0.25">
      <c r="A1163" s="6">
        <v>8</v>
      </c>
      <c r="B1163" s="4">
        <v>42418.333333333336</v>
      </c>
      <c r="C1163" s="2">
        <f>IF([2]Analysis!AG1163="Data Error","Data Error",[2]Analysis!AI1163*C$1)</f>
        <v>5.3757805338289668E-5</v>
      </c>
      <c r="D1163" s="2"/>
      <c r="E1163" s="3">
        <f>IF(C1163="Data Error","Data Error",INDEX('[2]BAAL Adj Cap'!$CB$65:$CY$72,MONTH($B1163),$A1163+1))</f>
        <v>0.76750000000000007</v>
      </c>
      <c r="F1163" s="3"/>
      <c r="G1163" s="31">
        <f t="shared" si="72"/>
        <v>99.774946242194673</v>
      </c>
      <c r="H1163" s="31"/>
      <c r="I1163" s="23">
        <f t="shared" si="73"/>
        <v>0.76750000000000007</v>
      </c>
      <c r="J1163" s="23"/>
      <c r="K1163" s="7">
        <f t="shared" si="74"/>
        <v>28.990000000000009</v>
      </c>
      <c r="M1163" s="20">
        <f>IF(C1163="Data Error","Data Error",IF(C1163&lt;=K1163,0,1-IFERROR(INDEX(BAAL!$C:$D,MATCH(ROUNDUP(C1163-K1163,0),BAAL!$B:$B,0),MATCH(LEFT(M$2,4),BAAL!$C$2:$D$2,0)),0)))</f>
        <v>0</v>
      </c>
      <c r="N1163" s="20"/>
      <c r="O1163" s="26"/>
      <c r="P1163" s="26"/>
      <c r="Q1163" s="6">
        <f t="shared" si="75"/>
        <v>2</v>
      </c>
      <c r="R1163" s="20"/>
    </row>
    <row r="1164" spans="1:18" x14ac:dyDescent="0.25">
      <c r="A1164" s="6">
        <v>9</v>
      </c>
      <c r="B1164" s="4">
        <v>42418.375</v>
      </c>
      <c r="C1164" s="2">
        <f>IF([2]Analysis!AG1164="Data Error","Data Error",[2]Analysis!AI1164*C$1)</f>
        <v>6.7295273697338827</v>
      </c>
      <c r="D1164" s="2"/>
      <c r="E1164" s="3">
        <f>IF(C1164="Data Error","Data Error",INDEX('[2]BAAL Adj Cap'!$CB$65:$CY$72,MONTH($B1164),$A1164+1))</f>
        <v>0.98</v>
      </c>
      <c r="F1164" s="3"/>
      <c r="G1164" s="31">
        <f t="shared" si="72"/>
        <v>120.6704726302661</v>
      </c>
      <c r="H1164" s="31"/>
      <c r="I1164" s="23">
        <f t="shared" si="73"/>
        <v>0.98</v>
      </c>
      <c r="J1164" s="23"/>
      <c r="K1164" s="7">
        <f t="shared" si="74"/>
        <v>28.990000000000009</v>
      </c>
      <c r="M1164" s="20">
        <f>IF(C1164="Data Error","Data Error",IF(C1164&lt;=K1164,0,1-IFERROR(INDEX(BAAL!$C:$D,MATCH(ROUNDUP(C1164-K1164,0),BAAL!$B:$B,0),MATCH(LEFT(M$2,4),BAAL!$C$2:$D$2,0)),0)))</f>
        <v>0</v>
      </c>
      <c r="N1164" s="20"/>
      <c r="O1164" s="26"/>
      <c r="P1164" s="26"/>
      <c r="Q1164" s="6">
        <f t="shared" si="75"/>
        <v>2</v>
      </c>
      <c r="R1164" s="20"/>
    </row>
    <row r="1165" spans="1:18" x14ac:dyDescent="0.25">
      <c r="A1165" s="6">
        <v>10</v>
      </c>
      <c r="B1165" s="4">
        <v>42418.416666666664</v>
      </c>
      <c r="C1165" s="2">
        <f>IF([2]Analysis!AG1165="Data Error","Data Error",[2]Analysis!AI1165*C$1)</f>
        <v>56.251626301584672</v>
      </c>
      <c r="D1165" s="2"/>
      <c r="E1165" s="3">
        <f>IF(C1165="Data Error","Data Error",INDEX('[2]BAAL Adj Cap'!$CB$65:$CY$72,MONTH($B1165),$A1165+1))</f>
        <v>0.97375</v>
      </c>
      <c r="F1165" s="3"/>
      <c r="G1165" s="31">
        <f t="shared" si="72"/>
        <v>70.335873698415327</v>
      </c>
      <c r="H1165" s="31"/>
      <c r="I1165" s="23">
        <f t="shared" si="73"/>
        <v>0.97375</v>
      </c>
      <c r="J1165" s="23"/>
      <c r="K1165" s="7">
        <f t="shared" si="74"/>
        <v>28.990000000000009</v>
      </c>
      <c r="M1165" s="20">
        <f>IF(C1165="Data Error","Data Error",IF(C1165&lt;=K1165,0,1-IFERROR(INDEX(BAAL!$C:$D,MATCH(ROUNDUP(C1165-K1165,0),BAAL!$B:$B,0),MATCH(LEFT(M$2,4),BAAL!$C$2:$D$2,0)),0)))</f>
        <v>6.0000000000000053E-3</v>
      </c>
      <c r="N1165" s="20"/>
      <c r="O1165" s="26"/>
      <c r="P1165" s="26"/>
      <c r="Q1165" s="6">
        <f t="shared" si="75"/>
        <v>2</v>
      </c>
      <c r="R1165" s="20"/>
    </row>
    <row r="1166" spans="1:18" x14ac:dyDescent="0.25">
      <c r="A1166" s="6">
        <v>11</v>
      </c>
      <c r="B1166" s="4">
        <v>42418.458333333336</v>
      </c>
      <c r="C1166" s="2">
        <f>IF([2]Analysis!AG1166="Data Error","Data Error",[2]Analysis!AI1166*C$1)</f>
        <v>6.2060030232423289</v>
      </c>
      <c r="D1166" s="2"/>
      <c r="E1166" s="3">
        <f>IF(C1166="Data Error","Data Error",INDEX('[2]BAAL Adj Cap'!$CB$65:$CY$72,MONTH($B1166),$A1166+1))</f>
        <v>0.97</v>
      </c>
      <c r="F1166" s="3"/>
      <c r="G1166" s="31">
        <f t="shared" si="72"/>
        <v>119.89399697675766</v>
      </c>
      <c r="H1166" s="31"/>
      <c r="I1166" s="23">
        <f t="shared" si="73"/>
        <v>0.97</v>
      </c>
      <c r="J1166" s="23"/>
      <c r="K1166" s="7">
        <f t="shared" si="74"/>
        <v>28.990000000000009</v>
      </c>
      <c r="M1166" s="20">
        <f>IF(C1166="Data Error","Data Error",IF(C1166&lt;=K1166,0,1-IFERROR(INDEX(BAAL!$C:$D,MATCH(ROUNDUP(C1166-K1166,0),BAAL!$B:$B,0),MATCH(LEFT(M$2,4),BAAL!$C$2:$D$2,0)),0)))</f>
        <v>0</v>
      </c>
      <c r="N1166" s="20"/>
      <c r="O1166" s="26"/>
      <c r="P1166" s="26"/>
      <c r="Q1166" s="6">
        <f t="shared" si="75"/>
        <v>2</v>
      </c>
      <c r="R1166" s="20"/>
    </row>
    <row r="1167" spans="1:18" x14ac:dyDescent="0.25">
      <c r="A1167" s="6">
        <v>12</v>
      </c>
      <c r="B1167" s="4">
        <v>42418.5</v>
      </c>
      <c r="C1167" s="2">
        <f>IF([2]Analysis!AG1167="Data Error","Data Error",[2]Analysis!AI1167*C$1)</f>
        <v>45.952508567492558</v>
      </c>
      <c r="D1167" s="2"/>
      <c r="E1167" s="3">
        <f>IF(C1167="Data Error","Data Error",INDEX('[2]BAAL Adj Cap'!$CB$65:$CY$72,MONTH($B1167),$A1167+1))</f>
        <v>0.95124999999999993</v>
      </c>
      <c r="F1167" s="3"/>
      <c r="G1167" s="31">
        <f t="shared" si="72"/>
        <v>77.709991432507437</v>
      </c>
      <c r="H1167" s="31"/>
      <c r="I1167" s="23">
        <f t="shared" si="73"/>
        <v>0.95124999999999993</v>
      </c>
      <c r="J1167" s="23"/>
      <c r="K1167" s="7">
        <f t="shared" si="74"/>
        <v>28.990000000000009</v>
      </c>
      <c r="M1167" s="20">
        <f>IF(C1167="Data Error","Data Error",IF(C1167&lt;=K1167,0,1-IFERROR(INDEX(BAAL!$C:$D,MATCH(ROUNDUP(C1167-K1167,0),BAAL!$B:$B,0),MATCH(LEFT(M$2,4),BAAL!$C$2:$D$2,0)),0)))</f>
        <v>3.0000000000000027E-3</v>
      </c>
      <c r="N1167" s="20"/>
      <c r="O1167" s="26"/>
      <c r="P1167" s="26"/>
      <c r="Q1167" s="6">
        <f t="shared" si="75"/>
        <v>2</v>
      </c>
      <c r="R1167" s="20"/>
    </row>
    <row r="1168" spans="1:18" x14ac:dyDescent="0.25">
      <c r="A1168" s="6">
        <v>13</v>
      </c>
      <c r="B1168" s="4">
        <v>42418.541666666664</v>
      </c>
      <c r="C1168" s="2">
        <f>IF([2]Analysis!AG1168="Data Error","Data Error",[2]Analysis!AI1168*C$1)</f>
        <v>17.748821721774643</v>
      </c>
      <c r="D1168" s="2"/>
      <c r="E1168" s="3">
        <f>IF(C1168="Data Error","Data Error",INDEX('[2]BAAL Adj Cap'!$CB$65:$CY$72,MONTH($B1168),$A1168+1))</f>
        <v>0.97</v>
      </c>
      <c r="F1168" s="3"/>
      <c r="G1168" s="31">
        <f t="shared" si="72"/>
        <v>108.35117827822535</v>
      </c>
      <c r="H1168" s="31"/>
      <c r="I1168" s="23">
        <f t="shared" si="73"/>
        <v>0.97</v>
      </c>
      <c r="J1168" s="23"/>
      <c r="K1168" s="7">
        <f t="shared" si="74"/>
        <v>28.990000000000009</v>
      </c>
      <c r="M1168" s="20">
        <f>IF(C1168="Data Error","Data Error",IF(C1168&lt;=K1168,0,1-IFERROR(INDEX(BAAL!$C:$D,MATCH(ROUNDUP(C1168-K1168,0),BAAL!$B:$B,0),MATCH(LEFT(M$2,4),BAAL!$C$2:$D$2,0)),0)))</f>
        <v>0</v>
      </c>
      <c r="N1168" s="20"/>
      <c r="O1168" s="26"/>
      <c r="P1168" s="26"/>
      <c r="Q1168" s="6">
        <f t="shared" si="75"/>
        <v>2</v>
      </c>
      <c r="R1168" s="20"/>
    </row>
    <row r="1169" spans="1:18" x14ac:dyDescent="0.25">
      <c r="A1169" s="6">
        <v>14</v>
      </c>
      <c r="B1169" s="4">
        <v>42418.583333333336</v>
      </c>
      <c r="C1169" s="2">
        <f>IF([2]Analysis!AG1169="Data Error","Data Error",[2]Analysis!AI1169*C$1)</f>
        <v>19.207403945800333</v>
      </c>
      <c r="D1169" s="2"/>
      <c r="E1169" s="3">
        <f>IF(C1169="Data Error","Data Error",INDEX('[2]BAAL Adj Cap'!$CB$65:$CY$72,MONTH($B1169),$A1169+1))</f>
        <v>0.97</v>
      </c>
      <c r="F1169" s="3"/>
      <c r="G1169" s="31">
        <f t="shared" si="72"/>
        <v>106.89259605419966</v>
      </c>
      <c r="H1169" s="31"/>
      <c r="I1169" s="23">
        <f t="shared" si="73"/>
        <v>0.97</v>
      </c>
      <c r="J1169" s="23"/>
      <c r="K1169" s="7">
        <f t="shared" si="74"/>
        <v>28.990000000000009</v>
      </c>
      <c r="M1169" s="20">
        <f>IF(C1169="Data Error","Data Error",IF(C1169&lt;=K1169,0,1-IFERROR(INDEX(BAAL!$C:$D,MATCH(ROUNDUP(C1169-K1169,0),BAAL!$B:$B,0),MATCH(LEFT(M$2,4),BAAL!$C$2:$D$2,0)),0)))</f>
        <v>0</v>
      </c>
      <c r="N1169" s="20"/>
      <c r="O1169" s="26"/>
      <c r="P1169" s="26"/>
      <c r="Q1169" s="6">
        <f t="shared" si="75"/>
        <v>2</v>
      </c>
      <c r="R1169" s="20"/>
    </row>
    <row r="1170" spans="1:18" x14ac:dyDescent="0.25">
      <c r="A1170" s="6">
        <v>15</v>
      </c>
      <c r="B1170" s="4">
        <v>42418.625</v>
      </c>
      <c r="C1170" s="2">
        <f>IF([2]Analysis!AG1170="Data Error","Data Error",[2]Analysis!AI1170*C$1)</f>
        <v>8.517187866978615</v>
      </c>
      <c r="D1170" s="2"/>
      <c r="E1170" s="3">
        <f>IF(C1170="Data Error","Data Error",INDEX('[2]BAAL Adj Cap'!$CB$65:$CY$72,MONTH($B1170),$A1170+1))</f>
        <v>0.94500000000000006</v>
      </c>
      <c r="F1170" s="3"/>
      <c r="G1170" s="31">
        <f t="shared" si="72"/>
        <v>114.33281213302139</v>
      </c>
      <c r="H1170" s="31"/>
      <c r="I1170" s="23">
        <f t="shared" si="73"/>
        <v>0.94500000000000006</v>
      </c>
      <c r="J1170" s="23"/>
      <c r="K1170" s="7">
        <f t="shared" si="74"/>
        <v>28.990000000000009</v>
      </c>
      <c r="M1170" s="20">
        <f>IF(C1170="Data Error","Data Error",IF(C1170&lt;=K1170,0,1-IFERROR(INDEX(BAAL!$C:$D,MATCH(ROUNDUP(C1170-K1170,0),BAAL!$B:$B,0),MATCH(LEFT(M$2,4),BAAL!$C$2:$D$2,0)),0)))</f>
        <v>0</v>
      </c>
      <c r="N1170" s="20"/>
      <c r="O1170" s="26"/>
      <c r="P1170" s="26"/>
      <c r="Q1170" s="6">
        <f t="shared" si="75"/>
        <v>2</v>
      </c>
      <c r="R1170" s="20"/>
    </row>
    <row r="1171" spans="1:18" x14ac:dyDescent="0.25">
      <c r="A1171" s="6">
        <v>16</v>
      </c>
      <c r="B1171" s="4">
        <v>42418.666666666664</v>
      </c>
      <c r="C1171" s="2">
        <f>IF([2]Analysis!AG1171="Data Error","Data Error",[2]Analysis!AI1171*C$1)</f>
        <v>0.7089222665981284</v>
      </c>
      <c r="D1171" s="2"/>
      <c r="E1171" s="3">
        <f>IF(C1171="Data Error","Data Error",INDEX('[2]BAAL Adj Cap'!$CB$65:$CY$72,MONTH($B1171),$A1171+1))</f>
        <v>0.67375000000000007</v>
      </c>
      <c r="F1171" s="3"/>
      <c r="G1171" s="31">
        <f t="shared" si="72"/>
        <v>86.878577733401883</v>
      </c>
      <c r="H1171" s="31"/>
      <c r="I1171" s="23">
        <f t="shared" si="73"/>
        <v>0.67375000000000007</v>
      </c>
      <c r="J1171" s="23"/>
      <c r="K1171" s="7">
        <f t="shared" si="74"/>
        <v>28.990000000000009</v>
      </c>
      <c r="M1171" s="20">
        <f>IF(C1171="Data Error","Data Error",IF(C1171&lt;=K1171,0,1-IFERROR(INDEX(BAAL!$C:$D,MATCH(ROUNDUP(C1171-K1171,0),BAAL!$B:$B,0),MATCH(LEFT(M$2,4),BAAL!$C$2:$D$2,0)),0)))</f>
        <v>0</v>
      </c>
      <c r="N1171" s="20"/>
      <c r="O1171" s="26"/>
      <c r="P1171" s="26"/>
      <c r="Q1171" s="6">
        <f t="shared" si="75"/>
        <v>2</v>
      </c>
      <c r="R1171" s="20"/>
    </row>
    <row r="1172" spans="1:18" x14ac:dyDescent="0.25">
      <c r="A1172" s="6">
        <v>17</v>
      </c>
      <c r="B1172" s="4">
        <v>42418.708333333336</v>
      </c>
      <c r="C1172" s="2">
        <f>IF([2]Analysis!AG1172="Data Error","Data Error",[2]Analysis!AI1172*C$1)</f>
        <v>1.4976432406010518</v>
      </c>
      <c r="D1172" s="2"/>
      <c r="E1172" s="3">
        <f>IF(C1172="Data Error","Data Error",INDEX('[2]BAAL Adj Cap'!$CB$65:$CY$72,MONTH($B1172),$A1172+1))</f>
        <v>0.21375</v>
      </c>
      <c r="F1172" s="3"/>
      <c r="G1172" s="31">
        <f t="shared" si="72"/>
        <v>26.289856759398948</v>
      </c>
      <c r="H1172" s="31"/>
      <c r="I1172" s="23">
        <f t="shared" si="73"/>
        <v>0.21375</v>
      </c>
      <c r="J1172" s="23"/>
      <c r="K1172" s="7">
        <f t="shared" si="74"/>
        <v>27.787499999999998</v>
      </c>
      <c r="M1172" s="20">
        <f>IF(C1172="Data Error","Data Error",IF(C1172&lt;=K1172,0,1-IFERROR(INDEX(BAAL!$C:$D,MATCH(ROUNDUP(C1172-K1172,0),BAAL!$B:$B,0),MATCH(LEFT(M$2,4),BAAL!$C$2:$D$2,0)),0)))</f>
        <v>0</v>
      </c>
      <c r="N1172" s="20"/>
      <c r="O1172" s="26"/>
      <c r="P1172" s="26"/>
      <c r="Q1172" s="6">
        <f t="shared" si="75"/>
        <v>2</v>
      </c>
      <c r="R1172" s="20"/>
    </row>
    <row r="1173" spans="1:18" x14ac:dyDescent="0.25">
      <c r="A1173" s="6">
        <v>18</v>
      </c>
      <c r="B1173" s="4">
        <v>42418.75</v>
      </c>
      <c r="C1173" s="2">
        <f>IF([2]Analysis!AG1173="Data Error","Data Error",[2]Analysis!AI1173*C$1)</f>
        <v>0.44574375314542303</v>
      </c>
      <c r="D1173" s="2"/>
      <c r="E1173" s="3">
        <f>IF(C1173="Data Error","Data Error",INDEX('[2]BAAL Adj Cap'!$CB$65:$CY$72,MONTH($B1173),$A1173+1))</f>
        <v>1.125E-2</v>
      </c>
      <c r="F1173" s="3"/>
      <c r="G1173" s="31">
        <f t="shared" si="72"/>
        <v>1.0167562468545768</v>
      </c>
      <c r="H1173" s="31"/>
      <c r="I1173" s="23">
        <f t="shared" si="73"/>
        <v>1.125E-2</v>
      </c>
      <c r="J1173" s="23"/>
      <c r="K1173" s="7">
        <f t="shared" si="74"/>
        <v>1.4624999999999999</v>
      </c>
      <c r="M1173" s="20">
        <f>IF(C1173="Data Error","Data Error",IF(C1173&lt;=K1173,0,1-IFERROR(INDEX(BAAL!$C:$D,MATCH(ROUNDUP(C1173-K1173,0),BAAL!$B:$B,0),MATCH(LEFT(M$2,4),BAAL!$C$2:$D$2,0)),0)))</f>
        <v>0</v>
      </c>
      <c r="N1173" s="20"/>
      <c r="O1173" s="26"/>
      <c r="P1173" s="26"/>
      <c r="Q1173" s="6">
        <f t="shared" si="75"/>
        <v>2</v>
      </c>
      <c r="R1173" s="20"/>
    </row>
    <row r="1174" spans="1:18" x14ac:dyDescent="0.25">
      <c r="A1174" s="6">
        <v>19</v>
      </c>
      <c r="B1174" s="4">
        <v>42418.791666666664</v>
      </c>
      <c r="C1174" s="2">
        <f>IF([2]Analysis!AG1174="Data Error","Data Error",[2]Analysis!AI1174*C$1)</f>
        <v>0</v>
      </c>
      <c r="D1174" s="2"/>
      <c r="E1174" s="3">
        <f>IF(C1174="Data Error","Data Error",INDEX('[2]BAAL Adj Cap'!$CB$65:$CY$72,MONTH($B1174),$A1174+1))</f>
        <v>0</v>
      </c>
      <c r="F1174" s="3"/>
      <c r="G1174" s="31">
        <f t="shared" si="72"/>
        <v>0</v>
      </c>
      <c r="H1174" s="31"/>
      <c r="I1174" s="23">
        <f t="shared" si="73"/>
        <v>0</v>
      </c>
      <c r="J1174" s="23"/>
      <c r="K1174" s="7">
        <f t="shared" si="74"/>
        <v>0</v>
      </c>
      <c r="M1174" s="20">
        <f>IF(C1174="Data Error","Data Error",IF(C1174&lt;=K1174,0,1-IFERROR(INDEX(BAAL!$C:$D,MATCH(ROUNDUP(C1174-K1174,0),BAAL!$B:$B,0),MATCH(LEFT(M$2,4),BAAL!$C$2:$D$2,0)),0)))</f>
        <v>0</v>
      </c>
      <c r="N1174" s="20"/>
      <c r="O1174" s="26"/>
      <c r="P1174" s="26"/>
      <c r="Q1174" s="6">
        <f t="shared" si="75"/>
        <v>2</v>
      </c>
      <c r="R1174" s="20"/>
    </row>
    <row r="1175" spans="1:18" x14ac:dyDescent="0.25">
      <c r="A1175" s="6">
        <v>20</v>
      </c>
      <c r="B1175" s="4">
        <v>42418.833333333336</v>
      </c>
      <c r="C1175" s="2">
        <f>IF([2]Analysis!AG1175="Data Error","Data Error",[2]Analysis!AI1175*C$1)</f>
        <v>0</v>
      </c>
      <c r="D1175" s="2"/>
      <c r="E1175" s="3">
        <f>IF(C1175="Data Error","Data Error",INDEX('[2]BAAL Adj Cap'!$CB$65:$CY$72,MONTH($B1175),$A1175+1))</f>
        <v>0</v>
      </c>
      <c r="F1175" s="3"/>
      <c r="G1175" s="31">
        <f t="shared" si="72"/>
        <v>0</v>
      </c>
      <c r="H1175" s="31"/>
      <c r="I1175" s="23">
        <f t="shared" si="73"/>
        <v>0</v>
      </c>
      <c r="J1175" s="23"/>
      <c r="K1175" s="7">
        <f t="shared" si="74"/>
        <v>0</v>
      </c>
      <c r="M1175" s="20">
        <f>IF(C1175="Data Error","Data Error",IF(C1175&lt;=K1175,0,1-IFERROR(INDEX(BAAL!$C:$D,MATCH(ROUNDUP(C1175-K1175,0),BAAL!$B:$B,0),MATCH(LEFT(M$2,4),BAAL!$C$2:$D$2,0)),0)))</f>
        <v>0</v>
      </c>
      <c r="N1175" s="20"/>
      <c r="O1175" s="26"/>
      <c r="P1175" s="26"/>
      <c r="Q1175" s="6">
        <f t="shared" si="75"/>
        <v>2</v>
      </c>
      <c r="R1175" s="20"/>
    </row>
    <row r="1176" spans="1:18" x14ac:dyDescent="0.25">
      <c r="A1176" s="6">
        <v>21</v>
      </c>
      <c r="B1176" s="4">
        <v>42418.875</v>
      </c>
      <c r="C1176" s="2">
        <f>IF([2]Analysis!AG1176="Data Error","Data Error",[2]Analysis!AI1176*C$1)</f>
        <v>0</v>
      </c>
      <c r="D1176" s="2"/>
      <c r="E1176" s="3">
        <f>IF(C1176="Data Error","Data Error",INDEX('[2]BAAL Adj Cap'!$CB$65:$CY$72,MONTH($B1176),$A1176+1))</f>
        <v>0</v>
      </c>
      <c r="F1176" s="3"/>
      <c r="G1176" s="31">
        <f t="shared" si="72"/>
        <v>0</v>
      </c>
      <c r="H1176" s="31"/>
      <c r="I1176" s="23">
        <f t="shared" si="73"/>
        <v>0</v>
      </c>
      <c r="J1176" s="23"/>
      <c r="K1176" s="7">
        <f t="shared" si="74"/>
        <v>0</v>
      </c>
      <c r="M1176" s="20">
        <f>IF(C1176="Data Error","Data Error",IF(C1176&lt;=K1176,0,1-IFERROR(INDEX(BAAL!$C:$D,MATCH(ROUNDUP(C1176-K1176,0),BAAL!$B:$B,0),MATCH(LEFT(M$2,4),BAAL!$C$2:$D$2,0)),0)))</f>
        <v>0</v>
      </c>
      <c r="N1176" s="20"/>
      <c r="O1176" s="26"/>
      <c r="P1176" s="26"/>
      <c r="Q1176" s="6">
        <f t="shared" si="75"/>
        <v>2</v>
      </c>
      <c r="R1176" s="20"/>
    </row>
    <row r="1177" spans="1:18" x14ac:dyDescent="0.25">
      <c r="A1177" s="6">
        <v>22</v>
      </c>
      <c r="B1177" s="4">
        <v>42418.916666666664</v>
      </c>
      <c r="C1177" s="2">
        <f>IF([2]Analysis!AG1177="Data Error","Data Error",[2]Analysis!AI1177*C$1)</f>
        <v>0</v>
      </c>
      <c r="D1177" s="2"/>
      <c r="E1177" s="3">
        <f>IF(C1177="Data Error","Data Error",INDEX('[2]BAAL Adj Cap'!$CB$65:$CY$72,MONTH($B1177),$A1177+1))</f>
        <v>0</v>
      </c>
      <c r="F1177" s="3"/>
      <c r="G1177" s="31">
        <f t="shared" si="72"/>
        <v>0</v>
      </c>
      <c r="H1177" s="31"/>
      <c r="I1177" s="23">
        <f t="shared" si="73"/>
        <v>0</v>
      </c>
      <c r="J1177" s="23"/>
      <c r="K1177" s="7">
        <f t="shared" si="74"/>
        <v>0</v>
      </c>
      <c r="M1177" s="20">
        <f>IF(C1177="Data Error","Data Error",IF(C1177&lt;=K1177,0,1-IFERROR(INDEX(BAAL!$C:$D,MATCH(ROUNDUP(C1177-K1177,0),BAAL!$B:$B,0),MATCH(LEFT(M$2,4),BAAL!$C$2:$D$2,0)),0)))</f>
        <v>0</v>
      </c>
      <c r="N1177" s="20"/>
      <c r="O1177" s="26"/>
      <c r="P1177" s="26"/>
      <c r="Q1177" s="6">
        <f t="shared" si="75"/>
        <v>2</v>
      </c>
      <c r="R1177" s="20"/>
    </row>
    <row r="1178" spans="1:18" x14ac:dyDescent="0.25">
      <c r="A1178" s="6">
        <v>23</v>
      </c>
      <c r="B1178" s="4">
        <v>42418.958333333336</v>
      </c>
      <c r="C1178" s="2">
        <f>IF([2]Analysis!AG1178="Data Error","Data Error",[2]Analysis!AI1178*C$1)</f>
        <v>0</v>
      </c>
      <c r="D1178" s="2"/>
      <c r="E1178" s="3">
        <f>IF(C1178="Data Error","Data Error",INDEX('[2]BAAL Adj Cap'!$CB$65:$CY$72,MONTH($B1178),$A1178+1))</f>
        <v>0</v>
      </c>
      <c r="F1178" s="3"/>
      <c r="G1178" s="31">
        <f t="shared" si="72"/>
        <v>0</v>
      </c>
      <c r="H1178" s="31"/>
      <c r="I1178" s="23">
        <f t="shared" si="73"/>
        <v>0</v>
      </c>
      <c r="J1178" s="23"/>
      <c r="K1178" s="7">
        <f t="shared" si="74"/>
        <v>0</v>
      </c>
      <c r="M1178" s="20">
        <f>IF(C1178="Data Error","Data Error",IF(C1178&lt;=K1178,0,1-IFERROR(INDEX(BAAL!$C:$D,MATCH(ROUNDUP(C1178-K1178,0),BAAL!$B:$B,0),MATCH(LEFT(M$2,4),BAAL!$C$2:$D$2,0)),0)))</f>
        <v>0</v>
      </c>
      <c r="N1178" s="20"/>
      <c r="O1178" s="26"/>
      <c r="P1178" s="26"/>
      <c r="Q1178" s="6">
        <f t="shared" si="75"/>
        <v>2</v>
      </c>
      <c r="R1178" s="20"/>
    </row>
    <row r="1179" spans="1:18" x14ac:dyDescent="0.25">
      <c r="A1179" s="6">
        <v>0</v>
      </c>
      <c r="B1179" s="1">
        <v>42419</v>
      </c>
      <c r="C1179" s="2">
        <f>IF([2]Analysis!AG1179="Data Error","Data Error",[2]Analysis!AI1179*C$1)</f>
        <v>0</v>
      </c>
      <c r="D1179" s="2"/>
      <c r="E1179" s="3">
        <f>IF(C1179="Data Error","Data Error",INDEX('[2]BAAL Adj Cap'!$CB$65:$CY$72,MONTH($B1179),$A1179+1))</f>
        <v>0</v>
      </c>
      <c r="F1179" s="3"/>
      <c r="G1179" s="31">
        <f t="shared" si="72"/>
        <v>0</v>
      </c>
      <c r="H1179" s="31"/>
      <c r="I1179" s="23">
        <f t="shared" si="73"/>
        <v>0</v>
      </c>
      <c r="J1179" s="23"/>
      <c r="K1179" s="7">
        <f t="shared" si="74"/>
        <v>0</v>
      </c>
      <c r="M1179" s="20">
        <f>IF(C1179="Data Error","Data Error",IF(C1179&lt;=K1179,0,1-IFERROR(INDEX(BAAL!$C:$D,MATCH(ROUNDUP(C1179-K1179,0),BAAL!$B:$B,0),MATCH(LEFT(M$2,4),BAAL!$C$2:$D$2,0)),0)))</f>
        <v>0</v>
      </c>
      <c r="N1179" s="20"/>
      <c r="O1179" s="26"/>
      <c r="P1179" s="26"/>
      <c r="Q1179" s="6">
        <f t="shared" si="75"/>
        <v>2</v>
      </c>
      <c r="R1179" s="20"/>
    </row>
    <row r="1180" spans="1:18" x14ac:dyDescent="0.25">
      <c r="A1180" s="6">
        <v>1</v>
      </c>
      <c r="B1180" s="4">
        <v>42419.041666666664</v>
      </c>
      <c r="C1180" s="2">
        <f>IF([2]Analysis!AG1180="Data Error","Data Error",[2]Analysis!AI1180*C$1)</f>
        <v>0</v>
      </c>
      <c r="D1180" s="2"/>
      <c r="E1180" s="3">
        <f>IF(C1180="Data Error","Data Error",INDEX('[2]BAAL Adj Cap'!$CB$65:$CY$72,MONTH($B1180),$A1180+1))</f>
        <v>0</v>
      </c>
      <c r="F1180" s="3"/>
      <c r="G1180" s="31">
        <f t="shared" si="72"/>
        <v>0</v>
      </c>
      <c r="H1180" s="31"/>
      <c r="I1180" s="23">
        <f t="shared" si="73"/>
        <v>0</v>
      </c>
      <c r="J1180" s="23"/>
      <c r="K1180" s="7">
        <f t="shared" si="74"/>
        <v>0</v>
      </c>
      <c r="M1180" s="20">
        <f>IF(C1180="Data Error","Data Error",IF(C1180&lt;=K1180,0,1-IFERROR(INDEX(BAAL!$C:$D,MATCH(ROUNDUP(C1180-K1180,0),BAAL!$B:$B,0),MATCH(LEFT(M$2,4),BAAL!$C$2:$D$2,0)),0)))</f>
        <v>0</v>
      </c>
      <c r="N1180" s="20"/>
      <c r="O1180" s="26"/>
      <c r="P1180" s="26"/>
      <c r="Q1180" s="6">
        <f t="shared" si="75"/>
        <v>2</v>
      </c>
      <c r="R1180" s="20"/>
    </row>
    <row r="1181" spans="1:18" x14ac:dyDescent="0.25">
      <c r="A1181" s="6">
        <v>2</v>
      </c>
      <c r="B1181" s="4">
        <v>42419.083333333336</v>
      </c>
      <c r="C1181" s="2">
        <f>IF([2]Analysis!AG1181="Data Error","Data Error",[2]Analysis!AI1181*C$1)</f>
        <v>0</v>
      </c>
      <c r="D1181" s="2"/>
      <c r="E1181" s="3">
        <f>IF(C1181="Data Error","Data Error",INDEX('[2]BAAL Adj Cap'!$CB$65:$CY$72,MONTH($B1181),$A1181+1))</f>
        <v>0</v>
      </c>
      <c r="F1181" s="3"/>
      <c r="G1181" s="31">
        <f t="shared" si="72"/>
        <v>0</v>
      </c>
      <c r="H1181" s="31"/>
      <c r="I1181" s="23">
        <f t="shared" si="73"/>
        <v>0</v>
      </c>
      <c r="J1181" s="23"/>
      <c r="K1181" s="7">
        <f t="shared" si="74"/>
        <v>0</v>
      </c>
      <c r="M1181" s="20">
        <f>IF(C1181="Data Error","Data Error",IF(C1181&lt;=K1181,0,1-IFERROR(INDEX(BAAL!$C:$D,MATCH(ROUNDUP(C1181-K1181,0),BAAL!$B:$B,0),MATCH(LEFT(M$2,4),BAAL!$C$2:$D$2,0)),0)))</f>
        <v>0</v>
      </c>
      <c r="N1181" s="20"/>
      <c r="O1181" s="26"/>
      <c r="P1181" s="26"/>
      <c r="Q1181" s="6">
        <f t="shared" si="75"/>
        <v>2</v>
      </c>
      <c r="R1181" s="20"/>
    </row>
    <row r="1182" spans="1:18" x14ac:dyDescent="0.25">
      <c r="A1182" s="6">
        <v>3</v>
      </c>
      <c r="B1182" s="4">
        <v>42419.125</v>
      </c>
      <c r="C1182" s="2">
        <f>IF([2]Analysis!AG1182="Data Error","Data Error",[2]Analysis!AI1182*C$1)</f>
        <v>0</v>
      </c>
      <c r="D1182" s="2"/>
      <c r="E1182" s="3">
        <f>IF(C1182="Data Error","Data Error",INDEX('[2]BAAL Adj Cap'!$CB$65:$CY$72,MONTH($B1182),$A1182+1))</f>
        <v>0</v>
      </c>
      <c r="F1182" s="3"/>
      <c r="G1182" s="31">
        <f t="shared" si="72"/>
        <v>0</v>
      </c>
      <c r="H1182" s="31"/>
      <c r="I1182" s="23">
        <f t="shared" si="73"/>
        <v>0</v>
      </c>
      <c r="J1182" s="23"/>
      <c r="K1182" s="7">
        <f t="shared" si="74"/>
        <v>0</v>
      </c>
      <c r="M1182" s="20">
        <f>IF(C1182="Data Error","Data Error",IF(C1182&lt;=K1182,0,1-IFERROR(INDEX(BAAL!$C:$D,MATCH(ROUNDUP(C1182-K1182,0),BAAL!$B:$B,0),MATCH(LEFT(M$2,4),BAAL!$C$2:$D$2,0)),0)))</f>
        <v>0</v>
      </c>
      <c r="N1182" s="20"/>
      <c r="O1182" s="26"/>
      <c r="P1182" s="26"/>
      <c r="Q1182" s="6">
        <f t="shared" si="75"/>
        <v>2</v>
      </c>
      <c r="R1182" s="20"/>
    </row>
    <row r="1183" spans="1:18" x14ac:dyDescent="0.25">
      <c r="A1183" s="6">
        <v>4</v>
      </c>
      <c r="B1183" s="4">
        <v>42419.166666666664</v>
      </c>
      <c r="C1183" s="2">
        <f>IF([2]Analysis!AG1183="Data Error","Data Error",[2]Analysis!AI1183*C$1)</f>
        <v>0</v>
      </c>
      <c r="D1183" s="2"/>
      <c r="E1183" s="3">
        <f>IF(C1183="Data Error","Data Error",INDEX('[2]BAAL Adj Cap'!$CB$65:$CY$72,MONTH($B1183),$A1183+1))</f>
        <v>0</v>
      </c>
      <c r="F1183" s="3"/>
      <c r="G1183" s="31">
        <f t="shared" si="72"/>
        <v>0</v>
      </c>
      <c r="H1183" s="31"/>
      <c r="I1183" s="23">
        <f t="shared" si="73"/>
        <v>0</v>
      </c>
      <c r="J1183" s="23"/>
      <c r="K1183" s="7">
        <f t="shared" si="74"/>
        <v>0</v>
      </c>
      <c r="M1183" s="20">
        <f>IF(C1183="Data Error","Data Error",IF(C1183&lt;=K1183,0,1-IFERROR(INDEX(BAAL!$C:$D,MATCH(ROUNDUP(C1183-K1183,0),BAAL!$B:$B,0),MATCH(LEFT(M$2,4),BAAL!$C$2:$D$2,0)),0)))</f>
        <v>0</v>
      </c>
      <c r="N1183" s="20"/>
      <c r="O1183" s="26"/>
      <c r="P1183" s="26"/>
      <c r="Q1183" s="6">
        <f t="shared" si="75"/>
        <v>2</v>
      </c>
      <c r="R1183" s="20"/>
    </row>
    <row r="1184" spans="1:18" x14ac:dyDescent="0.25">
      <c r="A1184" s="6">
        <v>5</v>
      </c>
      <c r="B1184" s="4">
        <v>42419.208333333336</v>
      </c>
      <c r="C1184" s="2">
        <f>IF([2]Analysis!AG1184="Data Error","Data Error",[2]Analysis!AI1184*C$1)</f>
        <v>0</v>
      </c>
      <c r="D1184" s="2"/>
      <c r="E1184" s="3">
        <f>IF(C1184="Data Error","Data Error",INDEX('[2]BAAL Adj Cap'!$CB$65:$CY$72,MONTH($B1184),$A1184+1))</f>
        <v>1.125E-2</v>
      </c>
      <c r="F1184" s="3"/>
      <c r="G1184" s="31">
        <f t="shared" si="72"/>
        <v>1.4624999999999999</v>
      </c>
      <c r="H1184" s="31"/>
      <c r="I1184" s="23">
        <f t="shared" si="73"/>
        <v>1.125E-2</v>
      </c>
      <c r="J1184" s="23"/>
      <c r="K1184" s="7">
        <f t="shared" si="74"/>
        <v>1.4624999999999999</v>
      </c>
      <c r="M1184" s="20">
        <f>IF(C1184="Data Error","Data Error",IF(C1184&lt;=K1184,0,1-IFERROR(INDEX(BAAL!$C:$D,MATCH(ROUNDUP(C1184-K1184,0),BAAL!$B:$B,0),MATCH(LEFT(M$2,4),BAAL!$C$2:$D$2,0)),0)))</f>
        <v>0</v>
      </c>
      <c r="N1184" s="20"/>
      <c r="O1184" s="26"/>
      <c r="P1184" s="26"/>
      <c r="Q1184" s="6">
        <f t="shared" si="75"/>
        <v>2</v>
      </c>
      <c r="R1184" s="20"/>
    </row>
    <row r="1185" spans="1:18" x14ac:dyDescent="0.25">
      <c r="A1185" s="6">
        <v>6</v>
      </c>
      <c r="B1185" s="4">
        <v>42419.25</v>
      </c>
      <c r="C1185" s="2">
        <f>IF([2]Analysis!AG1185="Data Error","Data Error",[2]Analysis!AI1185*C$1)</f>
        <v>0.20930837811371827</v>
      </c>
      <c r="D1185" s="2"/>
      <c r="E1185" s="3">
        <f>IF(C1185="Data Error","Data Error",INDEX('[2]BAAL Adj Cap'!$CB$65:$CY$72,MONTH($B1185),$A1185+1))</f>
        <v>7.4999999999999997E-2</v>
      </c>
      <c r="F1185" s="3"/>
      <c r="G1185" s="31">
        <f t="shared" si="72"/>
        <v>9.5406916218862818</v>
      </c>
      <c r="H1185" s="31"/>
      <c r="I1185" s="23">
        <f t="shared" si="73"/>
        <v>7.4999999999999997E-2</v>
      </c>
      <c r="J1185" s="23"/>
      <c r="K1185" s="7">
        <f t="shared" si="74"/>
        <v>9.75</v>
      </c>
      <c r="M1185" s="20">
        <f>IF(C1185="Data Error","Data Error",IF(C1185&lt;=K1185,0,1-IFERROR(INDEX(BAAL!$C:$D,MATCH(ROUNDUP(C1185-K1185,0),BAAL!$B:$B,0),MATCH(LEFT(M$2,4),BAAL!$C$2:$D$2,0)),0)))</f>
        <v>0</v>
      </c>
      <c r="N1185" s="20"/>
      <c r="O1185" s="26"/>
      <c r="P1185" s="26"/>
      <c r="Q1185" s="6">
        <f t="shared" si="75"/>
        <v>2</v>
      </c>
      <c r="R1185" s="20"/>
    </row>
    <row r="1186" spans="1:18" x14ac:dyDescent="0.25">
      <c r="A1186" s="6">
        <v>7</v>
      </c>
      <c r="B1186" s="4">
        <v>42419.291666666664</v>
      </c>
      <c r="C1186" s="2">
        <f>IF([2]Analysis!AG1186="Data Error","Data Error",[2]Analysis!AI1186*C$1)</f>
        <v>0.6830638107616529</v>
      </c>
      <c r="D1186" s="2"/>
      <c r="E1186" s="3">
        <f>IF(C1186="Data Error","Data Error",INDEX('[2]BAAL Adj Cap'!$CB$65:$CY$72,MONTH($B1186),$A1186+1))</f>
        <v>0.33374999999999999</v>
      </c>
      <c r="F1186" s="3"/>
      <c r="G1186" s="31">
        <f t="shared" si="72"/>
        <v>42.704436189238344</v>
      </c>
      <c r="H1186" s="31"/>
      <c r="I1186" s="23">
        <f t="shared" si="73"/>
        <v>0.33374999999999999</v>
      </c>
      <c r="J1186" s="23"/>
      <c r="K1186" s="7">
        <f t="shared" si="74"/>
        <v>28.990000000000009</v>
      </c>
      <c r="M1186" s="20">
        <f>IF(C1186="Data Error","Data Error",IF(C1186&lt;=K1186,0,1-IFERROR(INDEX(BAAL!$C:$D,MATCH(ROUNDUP(C1186-K1186,0),BAAL!$B:$B,0),MATCH(LEFT(M$2,4),BAAL!$C$2:$D$2,0)),0)))</f>
        <v>0</v>
      </c>
      <c r="N1186" s="20"/>
      <c r="O1186" s="26"/>
      <c r="P1186" s="26"/>
      <c r="Q1186" s="6">
        <f t="shared" si="75"/>
        <v>2</v>
      </c>
      <c r="R1186" s="20"/>
    </row>
    <row r="1187" spans="1:18" x14ac:dyDescent="0.25">
      <c r="A1187" s="6">
        <v>8</v>
      </c>
      <c r="B1187" s="4">
        <v>42419.333333333336</v>
      </c>
      <c r="C1187" s="2">
        <f>IF([2]Analysis!AG1187="Data Error","Data Error",[2]Analysis!AI1187*C$1)</f>
        <v>0</v>
      </c>
      <c r="D1187" s="2"/>
      <c r="E1187" s="3">
        <f>IF(C1187="Data Error","Data Error",INDEX('[2]BAAL Adj Cap'!$CB$65:$CY$72,MONTH($B1187),$A1187+1))</f>
        <v>0.76750000000000007</v>
      </c>
      <c r="F1187" s="3"/>
      <c r="G1187" s="31">
        <f t="shared" si="72"/>
        <v>99.775000000000006</v>
      </c>
      <c r="H1187" s="31"/>
      <c r="I1187" s="23">
        <f t="shared" si="73"/>
        <v>0.76750000000000007</v>
      </c>
      <c r="J1187" s="23"/>
      <c r="K1187" s="7">
        <f t="shared" si="74"/>
        <v>28.990000000000009</v>
      </c>
      <c r="M1187" s="20">
        <f>IF(C1187="Data Error","Data Error",IF(C1187&lt;=K1187,0,1-IFERROR(INDEX(BAAL!$C:$D,MATCH(ROUNDUP(C1187-K1187,0),BAAL!$B:$B,0),MATCH(LEFT(M$2,4),BAAL!$C$2:$D$2,0)),0)))</f>
        <v>0</v>
      </c>
      <c r="N1187" s="20"/>
      <c r="O1187" s="26"/>
      <c r="P1187" s="26"/>
      <c r="Q1187" s="6">
        <f t="shared" si="75"/>
        <v>2</v>
      </c>
      <c r="R1187" s="20"/>
    </row>
    <row r="1188" spans="1:18" x14ac:dyDescent="0.25">
      <c r="A1188" s="6">
        <v>9</v>
      </c>
      <c r="B1188" s="4">
        <v>42419.375</v>
      </c>
      <c r="C1188" s="2">
        <f>IF([2]Analysis!AG1188="Data Error","Data Error",[2]Analysis!AI1188*C$1)</f>
        <v>0</v>
      </c>
      <c r="D1188" s="2"/>
      <c r="E1188" s="3">
        <f>IF(C1188="Data Error","Data Error",INDEX('[2]BAAL Adj Cap'!$CB$65:$CY$72,MONTH($B1188),$A1188+1))</f>
        <v>0.98</v>
      </c>
      <c r="F1188" s="3"/>
      <c r="G1188" s="31">
        <f t="shared" si="72"/>
        <v>127.39999999999999</v>
      </c>
      <c r="H1188" s="31"/>
      <c r="I1188" s="23">
        <f t="shared" si="73"/>
        <v>0.98</v>
      </c>
      <c r="J1188" s="23"/>
      <c r="K1188" s="7">
        <f t="shared" si="74"/>
        <v>28.990000000000009</v>
      </c>
      <c r="M1188" s="20">
        <f>IF(C1188="Data Error","Data Error",IF(C1188&lt;=K1188,0,1-IFERROR(INDEX(BAAL!$C:$D,MATCH(ROUNDUP(C1188-K1188,0),BAAL!$B:$B,0),MATCH(LEFT(M$2,4),BAAL!$C$2:$D$2,0)),0)))</f>
        <v>0</v>
      </c>
      <c r="N1188" s="20"/>
      <c r="O1188" s="26"/>
      <c r="P1188" s="26"/>
      <c r="Q1188" s="6">
        <f t="shared" si="75"/>
        <v>2</v>
      </c>
      <c r="R1188" s="20"/>
    </row>
    <row r="1189" spans="1:18" x14ac:dyDescent="0.25">
      <c r="A1189" s="6">
        <v>10</v>
      </c>
      <c r="B1189" s="4">
        <v>42419.416666666664</v>
      </c>
      <c r="C1189" s="2">
        <f>IF([2]Analysis!AG1189="Data Error","Data Error",[2]Analysis!AI1189*C$1)</f>
        <v>3.326987230777525</v>
      </c>
      <c r="D1189" s="2"/>
      <c r="E1189" s="3">
        <f>IF(C1189="Data Error","Data Error",INDEX('[2]BAAL Adj Cap'!$CB$65:$CY$72,MONTH($B1189),$A1189+1))</f>
        <v>0.97375</v>
      </c>
      <c r="F1189" s="3"/>
      <c r="G1189" s="31">
        <f t="shared" si="72"/>
        <v>123.26051276922249</v>
      </c>
      <c r="H1189" s="31"/>
      <c r="I1189" s="23">
        <f t="shared" si="73"/>
        <v>0.97375</v>
      </c>
      <c r="J1189" s="23"/>
      <c r="K1189" s="7">
        <f t="shared" si="74"/>
        <v>28.990000000000009</v>
      </c>
      <c r="M1189" s="20">
        <f>IF(C1189="Data Error","Data Error",IF(C1189&lt;=K1189,0,1-IFERROR(INDEX(BAAL!$C:$D,MATCH(ROUNDUP(C1189-K1189,0),BAAL!$B:$B,0),MATCH(LEFT(M$2,4),BAAL!$C$2:$D$2,0)),0)))</f>
        <v>0</v>
      </c>
      <c r="N1189" s="20"/>
      <c r="O1189" s="26"/>
      <c r="P1189" s="26"/>
      <c r="Q1189" s="6">
        <f t="shared" si="75"/>
        <v>2</v>
      </c>
      <c r="R1189" s="20"/>
    </row>
    <row r="1190" spans="1:18" x14ac:dyDescent="0.25">
      <c r="A1190" s="6">
        <v>11</v>
      </c>
      <c r="B1190" s="4">
        <v>42419.458333333336</v>
      </c>
      <c r="C1190" s="2">
        <f>IF([2]Analysis!AG1190="Data Error","Data Error",[2]Analysis!AI1190*C$1)</f>
        <v>2.4613824672797135</v>
      </c>
      <c r="D1190" s="2"/>
      <c r="E1190" s="3">
        <f>IF(C1190="Data Error","Data Error",INDEX('[2]BAAL Adj Cap'!$CB$65:$CY$72,MONTH($B1190),$A1190+1))</f>
        <v>0.97</v>
      </c>
      <c r="F1190" s="3"/>
      <c r="G1190" s="31">
        <f t="shared" si="72"/>
        <v>123.63861753272027</v>
      </c>
      <c r="H1190" s="31"/>
      <c r="I1190" s="23">
        <f t="shared" si="73"/>
        <v>0.97</v>
      </c>
      <c r="J1190" s="23"/>
      <c r="K1190" s="7">
        <f t="shared" si="74"/>
        <v>28.990000000000009</v>
      </c>
      <c r="M1190" s="20">
        <f>IF(C1190="Data Error","Data Error",IF(C1190&lt;=K1190,0,1-IFERROR(INDEX(BAAL!$C:$D,MATCH(ROUNDUP(C1190-K1190,0),BAAL!$B:$B,0),MATCH(LEFT(M$2,4),BAAL!$C$2:$D$2,0)),0)))</f>
        <v>0</v>
      </c>
      <c r="N1190" s="20"/>
      <c r="O1190" s="26"/>
      <c r="P1190" s="26"/>
      <c r="Q1190" s="6">
        <f t="shared" si="75"/>
        <v>2</v>
      </c>
      <c r="R1190" s="20"/>
    </row>
    <row r="1191" spans="1:18" x14ac:dyDescent="0.25">
      <c r="A1191" s="6">
        <v>12</v>
      </c>
      <c r="B1191" s="4">
        <v>42419.5</v>
      </c>
      <c r="C1191" s="2">
        <f>IF([2]Analysis!AG1191="Data Error","Data Error",[2]Analysis!AI1191*C$1)</f>
        <v>18.216378789232419</v>
      </c>
      <c r="D1191" s="2"/>
      <c r="E1191" s="3">
        <f>IF(C1191="Data Error","Data Error",INDEX('[2]BAAL Adj Cap'!$CB$65:$CY$72,MONTH($B1191),$A1191+1))</f>
        <v>0.95124999999999993</v>
      </c>
      <c r="F1191" s="3"/>
      <c r="G1191" s="31">
        <f t="shared" si="72"/>
        <v>105.44612121076757</v>
      </c>
      <c r="H1191" s="31"/>
      <c r="I1191" s="23">
        <f t="shared" si="73"/>
        <v>0.95124999999999993</v>
      </c>
      <c r="J1191" s="23"/>
      <c r="K1191" s="7">
        <f t="shared" si="74"/>
        <v>28.990000000000009</v>
      </c>
      <c r="M1191" s="20">
        <f>IF(C1191="Data Error","Data Error",IF(C1191&lt;=K1191,0,1-IFERROR(INDEX(BAAL!$C:$D,MATCH(ROUNDUP(C1191-K1191,0),BAAL!$B:$B,0),MATCH(LEFT(M$2,4),BAAL!$C$2:$D$2,0)),0)))</f>
        <v>0</v>
      </c>
      <c r="N1191" s="20"/>
      <c r="O1191" s="26"/>
      <c r="P1191" s="26"/>
      <c r="Q1191" s="6">
        <f t="shared" si="75"/>
        <v>2</v>
      </c>
      <c r="R1191" s="20"/>
    </row>
    <row r="1192" spans="1:18" x14ac:dyDescent="0.25">
      <c r="A1192" s="6">
        <v>13</v>
      </c>
      <c r="B1192" s="4">
        <v>42419.541666666664</v>
      </c>
      <c r="C1192" s="2">
        <f>IF([2]Analysis!AG1192="Data Error","Data Error",[2]Analysis!AI1192*C$1)</f>
        <v>32.740653203961529</v>
      </c>
      <c r="D1192" s="2"/>
      <c r="E1192" s="3">
        <f>IF(C1192="Data Error","Data Error",INDEX('[2]BAAL Adj Cap'!$CB$65:$CY$72,MONTH($B1192),$A1192+1))</f>
        <v>0.97</v>
      </c>
      <c r="F1192" s="3"/>
      <c r="G1192" s="31">
        <f t="shared" si="72"/>
        <v>93.359346796038466</v>
      </c>
      <c r="H1192" s="31"/>
      <c r="I1192" s="23">
        <f t="shared" si="73"/>
        <v>0.97</v>
      </c>
      <c r="J1192" s="23"/>
      <c r="K1192" s="7">
        <f t="shared" si="74"/>
        <v>28.990000000000009</v>
      </c>
      <c r="M1192" s="20">
        <f>IF(C1192="Data Error","Data Error",IF(C1192&lt;=K1192,0,1-IFERROR(INDEX(BAAL!$C:$D,MATCH(ROUNDUP(C1192-K1192,0),BAAL!$B:$B,0),MATCH(LEFT(M$2,4),BAAL!$C$2:$D$2,0)),0)))</f>
        <v>0</v>
      </c>
      <c r="N1192" s="20"/>
      <c r="O1192" s="26"/>
      <c r="P1192" s="26"/>
      <c r="Q1192" s="6">
        <f t="shared" si="75"/>
        <v>2</v>
      </c>
      <c r="R1192" s="20"/>
    </row>
    <row r="1193" spans="1:18" x14ac:dyDescent="0.25">
      <c r="A1193" s="6">
        <v>14</v>
      </c>
      <c r="B1193" s="4">
        <v>42419.583333333336</v>
      </c>
      <c r="C1193" s="2">
        <f>IF([2]Analysis!AG1193="Data Error","Data Error",[2]Analysis!AI1193*C$1)</f>
        <v>34.328939418223108</v>
      </c>
      <c r="D1193" s="2"/>
      <c r="E1193" s="3">
        <f>IF(C1193="Data Error","Data Error",INDEX('[2]BAAL Adj Cap'!$CB$65:$CY$72,MONTH($B1193),$A1193+1))</f>
        <v>0.97</v>
      </c>
      <c r="F1193" s="3"/>
      <c r="G1193" s="31">
        <f t="shared" si="72"/>
        <v>91.771060581776879</v>
      </c>
      <c r="H1193" s="31"/>
      <c r="I1193" s="23">
        <f t="shared" si="73"/>
        <v>0.97</v>
      </c>
      <c r="J1193" s="23"/>
      <c r="K1193" s="7">
        <f t="shared" si="74"/>
        <v>28.990000000000009</v>
      </c>
      <c r="M1193" s="20">
        <f>IF(C1193="Data Error","Data Error",IF(C1193&lt;=K1193,0,1-IFERROR(INDEX(BAAL!$C:$D,MATCH(ROUNDUP(C1193-K1193,0),BAAL!$B:$B,0),MATCH(LEFT(M$2,4),BAAL!$C$2:$D$2,0)),0)))</f>
        <v>0</v>
      </c>
      <c r="N1193" s="20"/>
      <c r="O1193" s="26"/>
      <c r="P1193" s="26"/>
      <c r="Q1193" s="6">
        <f t="shared" si="75"/>
        <v>2</v>
      </c>
      <c r="R1193" s="20"/>
    </row>
    <row r="1194" spans="1:18" x14ac:dyDescent="0.25">
      <c r="A1194" s="6">
        <v>15</v>
      </c>
      <c r="B1194" s="4">
        <v>42419.625</v>
      </c>
      <c r="C1194" s="2">
        <f>IF([2]Analysis!AG1194="Data Error","Data Error",[2]Analysis!AI1194*C$1)</f>
        <v>22.01068825930728</v>
      </c>
      <c r="D1194" s="2"/>
      <c r="E1194" s="3">
        <f>IF(C1194="Data Error","Data Error",INDEX('[2]BAAL Adj Cap'!$CB$65:$CY$72,MONTH($B1194),$A1194+1))</f>
        <v>0.94500000000000006</v>
      </c>
      <c r="F1194" s="3"/>
      <c r="G1194" s="31">
        <f t="shared" si="72"/>
        <v>100.83931174069272</v>
      </c>
      <c r="H1194" s="31"/>
      <c r="I1194" s="23">
        <f t="shared" si="73"/>
        <v>0.94500000000000006</v>
      </c>
      <c r="J1194" s="23"/>
      <c r="K1194" s="7">
        <f t="shared" si="74"/>
        <v>28.990000000000009</v>
      </c>
      <c r="M1194" s="20">
        <f>IF(C1194="Data Error","Data Error",IF(C1194&lt;=K1194,0,1-IFERROR(INDEX(BAAL!$C:$D,MATCH(ROUNDUP(C1194-K1194,0),BAAL!$B:$B,0),MATCH(LEFT(M$2,4),BAAL!$C$2:$D$2,0)),0)))</f>
        <v>0</v>
      </c>
      <c r="N1194" s="20"/>
      <c r="O1194" s="26"/>
      <c r="P1194" s="26"/>
      <c r="Q1194" s="6">
        <f t="shared" si="75"/>
        <v>2</v>
      </c>
      <c r="R1194" s="20"/>
    </row>
    <row r="1195" spans="1:18" x14ac:dyDescent="0.25">
      <c r="A1195" s="6">
        <v>16</v>
      </c>
      <c r="B1195" s="4">
        <v>42419.666666666664</v>
      </c>
      <c r="C1195" s="2">
        <f>IF([2]Analysis!AG1195="Data Error","Data Error",[2]Analysis!AI1195*C$1)</f>
        <v>21.083929960759502</v>
      </c>
      <c r="D1195" s="2"/>
      <c r="E1195" s="3">
        <f>IF(C1195="Data Error","Data Error",INDEX('[2]BAAL Adj Cap'!$CB$65:$CY$72,MONTH($B1195),$A1195+1))</f>
        <v>0.67375000000000007</v>
      </c>
      <c r="F1195" s="3"/>
      <c r="G1195" s="31">
        <f t="shared" si="72"/>
        <v>66.5035700392405</v>
      </c>
      <c r="H1195" s="31"/>
      <c r="I1195" s="23">
        <f t="shared" si="73"/>
        <v>0.67375000000000007</v>
      </c>
      <c r="J1195" s="23"/>
      <c r="K1195" s="7">
        <f t="shared" si="74"/>
        <v>28.990000000000009</v>
      </c>
      <c r="M1195" s="20">
        <f>IF(C1195="Data Error","Data Error",IF(C1195&lt;=K1195,0,1-IFERROR(INDEX(BAAL!$C:$D,MATCH(ROUNDUP(C1195-K1195,0),BAAL!$B:$B,0),MATCH(LEFT(M$2,4),BAAL!$C$2:$D$2,0)),0)))</f>
        <v>0</v>
      </c>
      <c r="N1195" s="20"/>
      <c r="O1195" s="26"/>
      <c r="P1195" s="26"/>
      <c r="Q1195" s="6">
        <f t="shared" si="75"/>
        <v>2</v>
      </c>
      <c r="R1195" s="20"/>
    </row>
    <row r="1196" spans="1:18" x14ac:dyDescent="0.25">
      <c r="A1196" s="6">
        <v>17</v>
      </c>
      <c r="B1196" s="4">
        <v>42419.708333333336</v>
      </c>
      <c r="C1196" s="2">
        <f>IF([2]Analysis!AG1196="Data Error","Data Error",[2]Analysis!AI1196*C$1)</f>
        <v>12.813492453389268</v>
      </c>
      <c r="D1196" s="2"/>
      <c r="E1196" s="3">
        <f>IF(C1196="Data Error","Data Error",INDEX('[2]BAAL Adj Cap'!$CB$65:$CY$72,MONTH($B1196),$A1196+1))</f>
        <v>0.21375</v>
      </c>
      <c r="F1196" s="3"/>
      <c r="G1196" s="31">
        <f t="shared" si="72"/>
        <v>14.97400754661073</v>
      </c>
      <c r="H1196" s="31"/>
      <c r="I1196" s="23">
        <f t="shared" si="73"/>
        <v>0.21375</v>
      </c>
      <c r="J1196" s="23"/>
      <c r="K1196" s="7">
        <f t="shared" si="74"/>
        <v>27.787499999999998</v>
      </c>
      <c r="M1196" s="20">
        <f>IF(C1196="Data Error","Data Error",IF(C1196&lt;=K1196,0,1-IFERROR(INDEX(BAAL!$C:$D,MATCH(ROUNDUP(C1196-K1196,0),BAAL!$B:$B,0),MATCH(LEFT(M$2,4),BAAL!$C$2:$D$2,0)),0)))</f>
        <v>0</v>
      </c>
      <c r="N1196" s="20"/>
      <c r="O1196" s="26"/>
      <c r="P1196" s="26"/>
      <c r="Q1196" s="6">
        <f t="shared" si="75"/>
        <v>2</v>
      </c>
      <c r="R1196" s="20"/>
    </row>
    <row r="1197" spans="1:18" x14ac:dyDescent="0.25">
      <c r="A1197" s="6">
        <v>18</v>
      </c>
      <c r="B1197" s="4">
        <v>42419.75</v>
      </c>
      <c r="C1197" s="2">
        <f>IF([2]Analysis!AG1197="Data Error","Data Error",[2]Analysis!AI1197*C$1)</f>
        <v>1.4624999999999999</v>
      </c>
      <c r="D1197" s="2"/>
      <c r="E1197" s="3">
        <f>IF(C1197="Data Error","Data Error",INDEX('[2]BAAL Adj Cap'!$CB$65:$CY$72,MONTH($B1197),$A1197+1))</f>
        <v>1.125E-2</v>
      </c>
      <c r="F1197" s="3"/>
      <c r="G1197" s="31">
        <f t="shared" si="72"/>
        <v>0</v>
      </c>
      <c r="H1197" s="31"/>
      <c r="I1197" s="23">
        <f t="shared" si="73"/>
        <v>1.125E-2</v>
      </c>
      <c r="J1197" s="23"/>
      <c r="K1197" s="7">
        <f t="shared" si="74"/>
        <v>1.4624999999999999</v>
      </c>
      <c r="M1197" s="20">
        <f>IF(C1197="Data Error","Data Error",IF(C1197&lt;=K1197,0,1-IFERROR(INDEX(BAAL!$C:$D,MATCH(ROUNDUP(C1197-K1197,0),BAAL!$B:$B,0),MATCH(LEFT(M$2,4),BAAL!$C$2:$D$2,0)),0)))</f>
        <v>0</v>
      </c>
      <c r="N1197" s="20"/>
      <c r="O1197" s="26"/>
      <c r="P1197" s="26"/>
      <c r="Q1197" s="6">
        <f t="shared" si="75"/>
        <v>2</v>
      </c>
      <c r="R1197" s="20"/>
    </row>
    <row r="1198" spans="1:18" x14ac:dyDescent="0.25">
      <c r="A1198" s="6">
        <v>19</v>
      </c>
      <c r="B1198" s="4">
        <v>42419.791666666664</v>
      </c>
      <c r="C1198" s="2">
        <f>IF([2]Analysis!AG1198="Data Error","Data Error",[2]Analysis!AI1198*C$1)</f>
        <v>0</v>
      </c>
      <c r="D1198" s="2"/>
      <c r="E1198" s="3">
        <f>IF(C1198="Data Error","Data Error",INDEX('[2]BAAL Adj Cap'!$CB$65:$CY$72,MONTH($B1198),$A1198+1))</f>
        <v>0</v>
      </c>
      <c r="F1198" s="3"/>
      <c r="G1198" s="31">
        <f t="shared" si="72"/>
        <v>0</v>
      </c>
      <c r="H1198" s="31"/>
      <c r="I1198" s="23">
        <f t="shared" si="73"/>
        <v>0</v>
      </c>
      <c r="J1198" s="23"/>
      <c r="K1198" s="7">
        <f t="shared" si="74"/>
        <v>0</v>
      </c>
      <c r="M1198" s="20">
        <f>IF(C1198="Data Error","Data Error",IF(C1198&lt;=K1198,0,1-IFERROR(INDEX(BAAL!$C:$D,MATCH(ROUNDUP(C1198-K1198,0),BAAL!$B:$B,0),MATCH(LEFT(M$2,4),BAAL!$C$2:$D$2,0)),0)))</f>
        <v>0</v>
      </c>
      <c r="N1198" s="20"/>
      <c r="O1198" s="26"/>
      <c r="P1198" s="26"/>
      <c r="Q1198" s="6">
        <f t="shared" si="75"/>
        <v>2</v>
      </c>
      <c r="R1198" s="20"/>
    </row>
    <row r="1199" spans="1:18" x14ac:dyDescent="0.25">
      <c r="A1199" s="6">
        <v>20</v>
      </c>
      <c r="B1199" s="4">
        <v>42419.833333333336</v>
      </c>
      <c r="C1199" s="2">
        <f>IF([2]Analysis!AG1199="Data Error","Data Error",[2]Analysis!AI1199*C$1)</f>
        <v>0</v>
      </c>
      <c r="D1199" s="2"/>
      <c r="E1199" s="3">
        <f>IF(C1199="Data Error","Data Error",INDEX('[2]BAAL Adj Cap'!$CB$65:$CY$72,MONTH($B1199),$A1199+1))</f>
        <v>0</v>
      </c>
      <c r="F1199" s="3"/>
      <c r="G1199" s="31">
        <f t="shared" si="72"/>
        <v>0</v>
      </c>
      <c r="H1199" s="31"/>
      <c r="I1199" s="23">
        <f t="shared" si="73"/>
        <v>0</v>
      </c>
      <c r="J1199" s="23"/>
      <c r="K1199" s="7">
        <f t="shared" si="74"/>
        <v>0</v>
      </c>
      <c r="M1199" s="20">
        <f>IF(C1199="Data Error","Data Error",IF(C1199&lt;=K1199,0,1-IFERROR(INDEX(BAAL!$C:$D,MATCH(ROUNDUP(C1199-K1199,0),BAAL!$B:$B,0),MATCH(LEFT(M$2,4),BAAL!$C$2:$D$2,0)),0)))</f>
        <v>0</v>
      </c>
      <c r="N1199" s="20"/>
      <c r="O1199" s="26"/>
      <c r="P1199" s="26"/>
      <c r="Q1199" s="6">
        <f t="shared" si="75"/>
        <v>2</v>
      </c>
      <c r="R1199" s="20"/>
    </row>
    <row r="1200" spans="1:18" x14ac:dyDescent="0.25">
      <c r="A1200" s="6">
        <v>21</v>
      </c>
      <c r="B1200" s="4">
        <v>42419.875</v>
      </c>
      <c r="C1200" s="2">
        <f>IF([2]Analysis!AG1200="Data Error","Data Error",[2]Analysis!AI1200*C$1)</f>
        <v>0</v>
      </c>
      <c r="D1200" s="2"/>
      <c r="E1200" s="3">
        <f>IF(C1200="Data Error","Data Error",INDEX('[2]BAAL Adj Cap'!$CB$65:$CY$72,MONTH($B1200),$A1200+1))</f>
        <v>0</v>
      </c>
      <c r="F1200" s="3"/>
      <c r="G1200" s="31">
        <f t="shared" si="72"/>
        <v>0</v>
      </c>
      <c r="H1200" s="31"/>
      <c r="I1200" s="23">
        <f t="shared" si="73"/>
        <v>0</v>
      </c>
      <c r="J1200" s="23"/>
      <c r="K1200" s="7">
        <f t="shared" si="74"/>
        <v>0</v>
      </c>
      <c r="M1200" s="20">
        <f>IF(C1200="Data Error","Data Error",IF(C1200&lt;=K1200,0,1-IFERROR(INDEX(BAAL!$C:$D,MATCH(ROUNDUP(C1200-K1200,0),BAAL!$B:$B,0),MATCH(LEFT(M$2,4),BAAL!$C$2:$D$2,0)),0)))</f>
        <v>0</v>
      </c>
      <c r="N1200" s="20"/>
      <c r="O1200" s="26"/>
      <c r="P1200" s="26"/>
      <c r="Q1200" s="6">
        <f t="shared" si="75"/>
        <v>2</v>
      </c>
      <c r="R1200" s="20"/>
    </row>
    <row r="1201" spans="1:18" x14ac:dyDescent="0.25">
      <c r="A1201" s="6">
        <v>22</v>
      </c>
      <c r="B1201" s="4">
        <v>42419.916666666664</v>
      </c>
      <c r="C1201" s="2">
        <f>IF([2]Analysis!AG1201="Data Error","Data Error",[2]Analysis!AI1201*C$1)</f>
        <v>0</v>
      </c>
      <c r="D1201" s="2"/>
      <c r="E1201" s="3">
        <f>IF(C1201="Data Error","Data Error",INDEX('[2]BAAL Adj Cap'!$CB$65:$CY$72,MONTH($B1201),$A1201+1))</f>
        <v>0</v>
      </c>
      <c r="F1201" s="3"/>
      <c r="G1201" s="31">
        <f t="shared" si="72"/>
        <v>0</v>
      </c>
      <c r="H1201" s="31"/>
      <c r="I1201" s="23">
        <f t="shared" si="73"/>
        <v>0</v>
      </c>
      <c r="J1201" s="23"/>
      <c r="K1201" s="7">
        <f t="shared" si="74"/>
        <v>0</v>
      </c>
      <c r="M1201" s="20">
        <f>IF(C1201="Data Error","Data Error",IF(C1201&lt;=K1201,0,1-IFERROR(INDEX(BAAL!$C:$D,MATCH(ROUNDUP(C1201-K1201,0),BAAL!$B:$B,0),MATCH(LEFT(M$2,4),BAAL!$C$2:$D$2,0)),0)))</f>
        <v>0</v>
      </c>
      <c r="N1201" s="20"/>
      <c r="O1201" s="26"/>
      <c r="P1201" s="26"/>
      <c r="Q1201" s="6">
        <f t="shared" si="75"/>
        <v>2</v>
      </c>
      <c r="R1201" s="20"/>
    </row>
    <row r="1202" spans="1:18" x14ac:dyDescent="0.25">
      <c r="A1202" s="6">
        <v>23</v>
      </c>
      <c r="B1202" s="4">
        <v>42419.958333333336</v>
      </c>
      <c r="C1202" s="2">
        <f>IF([2]Analysis!AG1202="Data Error","Data Error",[2]Analysis!AI1202*C$1)</f>
        <v>0</v>
      </c>
      <c r="D1202" s="2"/>
      <c r="E1202" s="3">
        <f>IF(C1202="Data Error","Data Error",INDEX('[2]BAAL Adj Cap'!$CB$65:$CY$72,MONTH($B1202),$A1202+1))</f>
        <v>0</v>
      </c>
      <c r="F1202" s="3"/>
      <c r="G1202" s="31">
        <f t="shared" si="72"/>
        <v>0</v>
      </c>
      <c r="H1202" s="31"/>
      <c r="I1202" s="23">
        <f t="shared" si="73"/>
        <v>0</v>
      </c>
      <c r="J1202" s="23"/>
      <c r="K1202" s="7">
        <f t="shared" si="74"/>
        <v>0</v>
      </c>
      <c r="M1202" s="20">
        <f>IF(C1202="Data Error","Data Error",IF(C1202&lt;=K1202,0,1-IFERROR(INDEX(BAAL!$C:$D,MATCH(ROUNDUP(C1202-K1202,0),BAAL!$B:$B,0),MATCH(LEFT(M$2,4),BAAL!$C$2:$D$2,0)),0)))</f>
        <v>0</v>
      </c>
      <c r="N1202" s="20"/>
      <c r="O1202" s="26"/>
      <c r="P1202" s="26"/>
      <c r="Q1202" s="6">
        <f t="shared" si="75"/>
        <v>2</v>
      </c>
      <c r="R1202" s="20"/>
    </row>
    <row r="1203" spans="1:18" x14ac:dyDescent="0.25">
      <c r="A1203" s="6">
        <v>0</v>
      </c>
      <c r="B1203" s="1">
        <v>42420</v>
      </c>
      <c r="C1203" s="2">
        <f>IF([2]Analysis!AG1203="Data Error","Data Error",[2]Analysis!AI1203*C$1)</f>
        <v>0</v>
      </c>
      <c r="D1203" s="2"/>
      <c r="E1203" s="3">
        <f>IF(C1203="Data Error","Data Error",INDEX('[2]BAAL Adj Cap'!$CB$65:$CY$72,MONTH($B1203),$A1203+1))</f>
        <v>0</v>
      </c>
      <c r="F1203" s="3"/>
      <c r="G1203" s="31">
        <f t="shared" si="72"/>
        <v>0</v>
      </c>
      <c r="H1203" s="31"/>
      <c r="I1203" s="23">
        <f t="shared" si="73"/>
        <v>0</v>
      </c>
      <c r="J1203" s="23"/>
      <c r="K1203" s="7">
        <f t="shared" si="74"/>
        <v>0</v>
      </c>
      <c r="M1203" s="20">
        <f>IF(C1203="Data Error","Data Error",IF(C1203&lt;=K1203,0,1-IFERROR(INDEX(BAAL!$C:$D,MATCH(ROUNDUP(C1203-K1203,0),BAAL!$B:$B,0),MATCH(LEFT(M$2,4),BAAL!$C$2:$D$2,0)),0)))</f>
        <v>0</v>
      </c>
      <c r="N1203" s="20"/>
      <c r="O1203" s="26"/>
      <c r="P1203" s="26"/>
      <c r="Q1203" s="6">
        <f t="shared" si="75"/>
        <v>2</v>
      </c>
      <c r="R1203" s="20"/>
    </row>
    <row r="1204" spans="1:18" x14ac:dyDescent="0.25">
      <c r="A1204" s="6">
        <v>1</v>
      </c>
      <c r="B1204" s="4">
        <v>42420.041666666664</v>
      </c>
      <c r="C1204" s="2">
        <f>IF([2]Analysis!AG1204="Data Error","Data Error",[2]Analysis!AI1204*C$1)</f>
        <v>0</v>
      </c>
      <c r="D1204" s="2"/>
      <c r="E1204" s="3">
        <f>IF(C1204="Data Error","Data Error",INDEX('[2]BAAL Adj Cap'!$CB$65:$CY$72,MONTH($B1204),$A1204+1))</f>
        <v>0</v>
      </c>
      <c r="F1204" s="3"/>
      <c r="G1204" s="31">
        <f t="shared" si="72"/>
        <v>0</v>
      </c>
      <c r="H1204" s="31"/>
      <c r="I1204" s="23">
        <f t="shared" si="73"/>
        <v>0</v>
      </c>
      <c r="J1204" s="23"/>
      <c r="K1204" s="7">
        <f t="shared" si="74"/>
        <v>0</v>
      </c>
      <c r="M1204" s="20">
        <f>IF(C1204="Data Error","Data Error",IF(C1204&lt;=K1204,0,1-IFERROR(INDEX(BAAL!$C:$D,MATCH(ROUNDUP(C1204-K1204,0),BAAL!$B:$B,0),MATCH(LEFT(M$2,4),BAAL!$C$2:$D$2,0)),0)))</f>
        <v>0</v>
      </c>
      <c r="N1204" s="20"/>
      <c r="O1204" s="26"/>
      <c r="P1204" s="26"/>
      <c r="Q1204" s="6">
        <f t="shared" si="75"/>
        <v>2</v>
      </c>
      <c r="R1204" s="20"/>
    </row>
    <row r="1205" spans="1:18" x14ac:dyDescent="0.25">
      <c r="A1205" s="6">
        <v>2</v>
      </c>
      <c r="B1205" s="4">
        <v>42420.083333333336</v>
      </c>
      <c r="C1205" s="2">
        <f>IF([2]Analysis!AG1205="Data Error","Data Error",[2]Analysis!AI1205*C$1)</f>
        <v>0</v>
      </c>
      <c r="D1205" s="2"/>
      <c r="E1205" s="3">
        <f>IF(C1205="Data Error","Data Error",INDEX('[2]BAAL Adj Cap'!$CB$65:$CY$72,MONTH($B1205),$A1205+1))</f>
        <v>0</v>
      </c>
      <c r="F1205" s="3"/>
      <c r="G1205" s="31">
        <f t="shared" si="72"/>
        <v>0</v>
      </c>
      <c r="H1205" s="31"/>
      <c r="I1205" s="23">
        <f t="shared" si="73"/>
        <v>0</v>
      </c>
      <c r="J1205" s="23"/>
      <c r="K1205" s="7">
        <f t="shared" si="74"/>
        <v>0</v>
      </c>
      <c r="M1205" s="20">
        <f>IF(C1205="Data Error","Data Error",IF(C1205&lt;=K1205,0,1-IFERROR(INDEX(BAAL!$C:$D,MATCH(ROUNDUP(C1205-K1205,0),BAAL!$B:$B,0),MATCH(LEFT(M$2,4),BAAL!$C$2:$D$2,0)),0)))</f>
        <v>0</v>
      </c>
      <c r="N1205" s="20"/>
      <c r="O1205" s="26"/>
      <c r="P1205" s="26"/>
      <c r="Q1205" s="6">
        <f t="shared" si="75"/>
        <v>2</v>
      </c>
      <c r="R1205" s="20"/>
    </row>
    <row r="1206" spans="1:18" x14ac:dyDescent="0.25">
      <c r="A1206" s="6">
        <v>3</v>
      </c>
      <c r="B1206" s="4">
        <v>42420.125</v>
      </c>
      <c r="C1206" s="2">
        <f>IF([2]Analysis!AG1206="Data Error","Data Error",[2]Analysis!AI1206*C$1)</f>
        <v>0</v>
      </c>
      <c r="D1206" s="2"/>
      <c r="E1206" s="3">
        <f>IF(C1206="Data Error","Data Error",INDEX('[2]BAAL Adj Cap'!$CB$65:$CY$72,MONTH($B1206),$A1206+1))</f>
        <v>0</v>
      </c>
      <c r="F1206" s="3"/>
      <c r="G1206" s="31">
        <f t="shared" si="72"/>
        <v>0</v>
      </c>
      <c r="H1206" s="31"/>
      <c r="I1206" s="23">
        <f t="shared" si="73"/>
        <v>0</v>
      </c>
      <c r="J1206" s="23"/>
      <c r="K1206" s="7">
        <f t="shared" si="74"/>
        <v>0</v>
      </c>
      <c r="M1206" s="20">
        <f>IF(C1206="Data Error","Data Error",IF(C1206&lt;=K1206,0,1-IFERROR(INDEX(BAAL!$C:$D,MATCH(ROUNDUP(C1206-K1206,0),BAAL!$B:$B,0),MATCH(LEFT(M$2,4),BAAL!$C$2:$D$2,0)),0)))</f>
        <v>0</v>
      </c>
      <c r="N1206" s="20"/>
      <c r="O1206" s="26"/>
      <c r="P1206" s="26"/>
      <c r="Q1206" s="6">
        <f t="shared" si="75"/>
        <v>2</v>
      </c>
      <c r="R1206" s="20"/>
    </row>
    <row r="1207" spans="1:18" x14ac:dyDescent="0.25">
      <c r="A1207" s="6">
        <v>4</v>
      </c>
      <c r="B1207" s="4">
        <v>42420.166666666664</v>
      </c>
      <c r="C1207" s="2">
        <f>IF([2]Analysis!AG1207="Data Error","Data Error",[2]Analysis!AI1207*C$1)</f>
        <v>0</v>
      </c>
      <c r="D1207" s="2"/>
      <c r="E1207" s="3">
        <f>IF(C1207="Data Error","Data Error",INDEX('[2]BAAL Adj Cap'!$CB$65:$CY$72,MONTH($B1207),$A1207+1))</f>
        <v>0</v>
      </c>
      <c r="F1207" s="3"/>
      <c r="G1207" s="31">
        <f t="shared" si="72"/>
        <v>0</v>
      </c>
      <c r="H1207" s="31"/>
      <c r="I1207" s="23">
        <f t="shared" si="73"/>
        <v>0</v>
      </c>
      <c r="J1207" s="23"/>
      <c r="K1207" s="7">
        <f t="shared" si="74"/>
        <v>0</v>
      </c>
      <c r="M1207" s="20">
        <f>IF(C1207="Data Error","Data Error",IF(C1207&lt;=K1207,0,1-IFERROR(INDEX(BAAL!$C:$D,MATCH(ROUNDUP(C1207-K1207,0),BAAL!$B:$B,0),MATCH(LEFT(M$2,4),BAAL!$C$2:$D$2,0)),0)))</f>
        <v>0</v>
      </c>
      <c r="N1207" s="20"/>
      <c r="O1207" s="26"/>
      <c r="P1207" s="26"/>
      <c r="Q1207" s="6">
        <f t="shared" si="75"/>
        <v>2</v>
      </c>
      <c r="R1207" s="20"/>
    </row>
    <row r="1208" spans="1:18" x14ac:dyDescent="0.25">
      <c r="A1208" s="6">
        <v>5</v>
      </c>
      <c r="B1208" s="4">
        <v>42420.208333333336</v>
      </c>
      <c r="C1208" s="2">
        <f>IF([2]Analysis!AG1208="Data Error","Data Error",[2]Analysis!AI1208*C$1)</f>
        <v>0</v>
      </c>
      <c r="D1208" s="2"/>
      <c r="E1208" s="3">
        <f>IF(C1208="Data Error","Data Error",INDEX('[2]BAAL Adj Cap'!$CB$65:$CY$72,MONTH($B1208),$A1208+1))</f>
        <v>1.125E-2</v>
      </c>
      <c r="F1208" s="3"/>
      <c r="G1208" s="31">
        <f t="shared" si="72"/>
        <v>1.4624999999999999</v>
      </c>
      <c r="H1208" s="31"/>
      <c r="I1208" s="23">
        <f t="shared" si="73"/>
        <v>1.125E-2</v>
      </c>
      <c r="J1208" s="23"/>
      <c r="K1208" s="7">
        <f t="shared" si="74"/>
        <v>1.4624999999999999</v>
      </c>
      <c r="M1208" s="20">
        <f>IF(C1208="Data Error","Data Error",IF(C1208&lt;=K1208,0,1-IFERROR(INDEX(BAAL!$C:$D,MATCH(ROUNDUP(C1208-K1208,0),BAAL!$B:$B,0),MATCH(LEFT(M$2,4),BAAL!$C$2:$D$2,0)),0)))</f>
        <v>0</v>
      </c>
      <c r="N1208" s="20"/>
      <c r="O1208" s="26"/>
      <c r="P1208" s="26"/>
      <c r="Q1208" s="6">
        <f t="shared" si="75"/>
        <v>2</v>
      </c>
      <c r="R1208" s="20"/>
    </row>
    <row r="1209" spans="1:18" x14ac:dyDescent="0.25">
      <c r="A1209" s="6">
        <v>6</v>
      </c>
      <c r="B1209" s="4">
        <v>42420.25</v>
      </c>
      <c r="C1209" s="2">
        <f>IF([2]Analysis!AG1209="Data Error","Data Error",[2]Analysis!AI1209*C$1)</f>
        <v>0</v>
      </c>
      <c r="D1209" s="2"/>
      <c r="E1209" s="3">
        <f>IF(C1209="Data Error","Data Error",INDEX('[2]BAAL Adj Cap'!$CB$65:$CY$72,MONTH($B1209),$A1209+1))</f>
        <v>7.4999999999999997E-2</v>
      </c>
      <c r="F1209" s="3"/>
      <c r="G1209" s="31">
        <f t="shared" si="72"/>
        <v>9.75</v>
      </c>
      <c r="H1209" s="31"/>
      <c r="I1209" s="23">
        <f t="shared" si="73"/>
        <v>7.4999999999999997E-2</v>
      </c>
      <c r="J1209" s="23"/>
      <c r="K1209" s="7">
        <f t="shared" si="74"/>
        <v>9.75</v>
      </c>
      <c r="M1209" s="20">
        <f>IF(C1209="Data Error","Data Error",IF(C1209&lt;=K1209,0,1-IFERROR(INDEX(BAAL!$C:$D,MATCH(ROUNDUP(C1209-K1209,0),BAAL!$B:$B,0),MATCH(LEFT(M$2,4),BAAL!$C$2:$D$2,0)),0)))</f>
        <v>0</v>
      </c>
      <c r="N1209" s="20"/>
      <c r="O1209" s="26"/>
      <c r="P1209" s="26"/>
      <c r="Q1209" s="6">
        <f t="shared" si="75"/>
        <v>2</v>
      </c>
      <c r="R1209" s="20"/>
    </row>
    <row r="1210" spans="1:18" x14ac:dyDescent="0.25">
      <c r="A1210" s="6">
        <v>7</v>
      </c>
      <c r="B1210" s="4">
        <v>42420.291666666664</v>
      </c>
      <c r="C1210" s="2">
        <f>IF([2]Analysis!AG1210="Data Error","Data Error",[2]Analysis!AI1210*C$1)</f>
        <v>0.14761714853845839</v>
      </c>
      <c r="D1210" s="2"/>
      <c r="E1210" s="3">
        <f>IF(C1210="Data Error","Data Error",INDEX('[2]BAAL Adj Cap'!$CB$65:$CY$72,MONTH($B1210),$A1210+1))</f>
        <v>0.33374999999999999</v>
      </c>
      <c r="F1210" s="3"/>
      <c r="G1210" s="31">
        <f t="shared" si="72"/>
        <v>43.239882851461537</v>
      </c>
      <c r="H1210" s="31"/>
      <c r="I1210" s="23">
        <f t="shared" si="73"/>
        <v>0.33374999999999999</v>
      </c>
      <c r="J1210" s="23"/>
      <c r="K1210" s="7">
        <f t="shared" si="74"/>
        <v>28.990000000000009</v>
      </c>
      <c r="M1210" s="20">
        <f>IF(C1210="Data Error","Data Error",IF(C1210&lt;=K1210,0,1-IFERROR(INDEX(BAAL!$C:$D,MATCH(ROUNDUP(C1210-K1210,0),BAAL!$B:$B,0),MATCH(LEFT(M$2,4),BAAL!$C$2:$D$2,0)),0)))</f>
        <v>0</v>
      </c>
      <c r="N1210" s="20"/>
      <c r="O1210" s="26"/>
      <c r="P1210" s="26"/>
      <c r="Q1210" s="6">
        <f t="shared" si="75"/>
        <v>2</v>
      </c>
      <c r="R1210" s="20"/>
    </row>
    <row r="1211" spans="1:18" x14ac:dyDescent="0.25">
      <c r="A1211" s="6">
        <v>8</v>
      </c>
      <c r="B1211" s="4">
        <v>42420.333333333336</v>
      </c>
      <c r="C1211" s="2">
        <f>IF([2]Analysis!AG1211="Data Error","Data Error",[2]Analysis!AI1211*C$1)</f>
        <v>0</v>
      </c>
      <c r="D1211" s="2"/>
      <c r="E1211" s="3">
        <f>IF(C1211="Data Error","Data Error",INDEX('[2]BAAL Adj Cap'!$CB$65:$CY$72,MONTH($B1211),$A1211+1))</f>
        <v>0.76750000000000007</v>
      </c>
      <c r="F1211" s="3"/>
      <c r="G1211" s="31">
        <f t="shared" si="72"/>
        <v>99.775000000000006</v>
      </c>
      <c r="H1211" s="31"/>
      <c r="I1211" s="23">
        <f t="shared" si="73"/>
        <v>0.76750000000000007</v>
      </c>
      <c r="J1211" s="23"/>
      <c r="K1211" s="7">
        <f t="shared" si="74"/>
        <v>28.990000000000009</v>
      </c>
      <c r="M1211" s="20">
        <f>IF(C1211="Data Error","Data Error",IF(C1211&lt;=K1211,0,1-IFERROR(INDEX(BAAL!$C:$D,MATCH(ROUNDUP(C1211-K1211,0),BAAL!$B:$B,0),MATCH(LEFT(M$2,4),BAAL!$C$2:$D$2,0)),0)))</f>
        <v>0</v>
      </c>
      <c r="N1211" s="20"/>
      <c r="O1211" s="26"/>
      <c r="P1211" s="26"/>
      <c r="Q1211" s="6">
        <f t="shared" si="75"/>
        <v>2</v>
      </c>
      <c r="R1211" s="20"/>
    </row>
    <row r="1212" spans="1:18" x14ac:dyDescent="0.25">
      <c r="A1212" s="6">
        <v>9</v>
      </c>
      <c r="B1212" s="4">
        <v>42420.375</v>
      </c>
      <c r="C1212" s="2">
        <f>IF([2]Analysis!AG1212="Data Error","Data Error",[2]Analysis!AI1212*C$1)</f>
        <v>0.66943473019204935</v>
      </c>
      <c r="D1212" s="2"/>
      <c r="E1212" s="3">
        <f>IF(C1212="Data Error","Data Error",INDEX('[2]BAAL Adj Cap'!$CB$65:$CY$72,MONTH($B1212),$A1212+1))</f>
        <v>0.98</v>
      </c>
      <c r="F1212" s="3"/>
      <c r="G1212" s="31">
        <f t="shared" si="72"/>
        <v>126.73056526980794</v>
      </c>
      <c r="H1212" s="31"/>
      <c r="I1212" s="23">
        <f t="shared" si="73"/>
        <v>0.98</v>
      </c>
      <c r="J1212" s="23"/>
      <c r="K1212" s="7">
        <f t="shared" si="74"/>
        <v>28.990000000000009</v>
      </c>
      <c r="M1212" s="20">
        <f>IF(C1212="Data Error","Data Error",IF(C1212&lt;=K1212,0,1-IFERROR(INDEX(BAAL!$C:$D,MATCH(ROUNDUP(C1212-K1212,0),BAAL!$B:$B,0),MATCH(LEFT(M$2,4),BAAL!$C$2:$D$2,0)),0)))</f>
        <v>0</v>
      </c>
      <c r="N1212" s="20"/>
      <c r="O1212" s="26"/>
      <c r="P1212" s="26"/>
      <c r="Q1212" s="6">
        <f t="shared" si="75"/>
        <v>2</v>
      </c>
      <c r="R1212" s="20"/>
    </row>
    <row r="1213" spans="1:18" x14ac:dyDescent="0.25">
      <c r="A1213" s="6">
        <v>10</v>
      </c>
      <c r="B1213" s="4">
        <v>42420.416666666664</v>
      </c>
      <c r="C1213" s="2">
        <f>IF([2]Analysis!AG1213="Data Error","Data Error",[2]Analysis!AI1213*C$1)</f>
        <v>3.1153156220553648</v>
      </c>
      <c r="D1213" s="2"/>
      <c r="E1213" s="3">
        <f>IF(C1213="Data Error","Data Error",INDEX('[2]BAAL Adj Cap'!$CB$65:$CY$72,MONTH($B1213),$A1213+1))</f>
        <v>0.97375</v>
      </c>
      <c r="F1213" s="3"/>
      <c r="G1213" s="31">
        <f t="shared" si="72"/>
        <v>123.47218437794464</v>
      </c>
      <c r="H1213" s="31"/>
      <c r="I1213" s="23">
        <f t="shared" si="73"/>
        <v>0.97375</v>
      </c>
      <c r="J1213" s="23"/>
      <c r="K1213" s="7">
        <f t="shared" si="74"/>
        <v>28.990000000000009</v>
      </c>
      <c r="M1213" s="20">
        <f>IF(C1213="Data Error","Data Error",IF(C1213&lt;=K1213,0,1-IFERROR(INDEX(BAAL!$C:$D,MATCH(ROUNDUP(C1213-K1213,0),BAAL!$B:$B,0),MATCH(LEFT(M$2,4),BAAL!$C$2:$D$2,0)),0)))</f>
        <v>0</v>
      </c>
      <c r="N1213" s="20"/>
      <c r="O1213" s="26"/>
      <c r="P1213" s="26"/>
      <c r="Q1213" s="6">
        <f t="shared" si="75"/>
        <v>2</v>
      </c>
      <c r="R1213" s="20"/>
    </row>
    <row r="1214" spans="1:18" x14ac:dyDescent="0.25">
      <c r="A1214" s="6">
        <v>11</v>
      </c>
      <c r="B1214" s="4">
        <v>42420.458333333336</v>
      </c>
      <c r="C1214" s="2">
        <f>IF([2]Analysis!AG1214="Data Error","Data Error",[2]Analysis!AI1214*C$1)</f>
        <v>2.459913852721451</v>
      </c>
      <c r="D1214" s="2"/>
      <c r="E1214" s="3">
        <f>IF(C1214="Data Error","Data Error",INDEX('[2]BAAL Adj Cap'!$CB$65:$CY$72,MONTH($B1214),$A1214+1))</f>
        <v>0.97</v>
      </c>
      <c r="F1214" s="3"/>
      <c r="G1214" s="31">
        <f t="shared" si="72"/>
        <v>123.64008614727854</v>
      </c>
      <c r="H1214" s="31"/>
      <c r="I1214" s="23">
        <f t="shared" si="73"/>
        <v>0.97</v>
      </c>
      <c r="J1214" s="23"/>
      <c r="K1214" s="7">
        <f t="shared" si="74"/>
        <v>28.990000000000009</v>
      </c>
      <c r="M1214" s="20">
        <f>IF(C1214="Data Error","Data Error",IF(C1214&lt;=K1214,0,1-IFERROR(INDEX(BAAL!$C:$D,MATCH(ROUNDUP(C1214-K1214,0),BAAL!$B:$B,0),MATCH(LEFT(M$2,4),BAAL!$C$2:$D$2,0)),0)))</f>
        <v>0</v>
      </c>
      <c r="N1214" s="20"/>
      <c r="O1214" s="26"/>
      <c r="P1214" s="26"/>
      <c r="Q1214" s="6">
        <f t="shared" si="75"/>
        <v>2</v>
      </c>
      <c r="R1214" s="20"/>
    </row>
    <row r="1215" spans="1:18" x14ac:dyDescent="0.25">
      <c r="A1215" s="6">
        <v>12</v>
      </c>
      <c r="B1215" s="4">
        <v>42420.5</v>
      </c>
      <c r="C1215" s="2">
        <f>IF([2]Analysis!AG1215="Data Error","Data Error",[2]Analysis!AI1215*C$1)</f>
        <v>0</v>
      </c>
      <c r="D1215" s="2"/>
      <c r="E1215" s="3">
        <f>IF(C1215="Data Error","Data Error",INDEX('[2]BAAL Adj Cap'!$CB$65:$CY$72,MONTH($B1215),$A1215+1))</f>
        <v>0.95124999999999993</v>
      </c>
      <c r="F1215" s="3"/>
      <c r="G1215" s="31">
        <f t="shared" si="72"/>
        <v>123.66249999999999</v>
      </c>
      <c r="H1215" s="31"/>
      <c r="I1215" s="23">
        <f t="shared" si="73"/>
        <v>0.95124999999999993</v>
      </c>
      <c r="J1215" s="23"/>
      <c r="K1215" s="7">
        <f t="shared" si="74"/>
        <v>28.990000000000009</v>
      </c>
      <c r="M1215" s="20">
        <f>IF(C1215="Data Error","Data Error",IF(C1215&lt;=K1215,0,1-IFERROR(INDEX(BAAL!$C:$D,MATCH(ROUNDUP(C1215-K1215,0),BAAL!$B:$B,0),MATCH(LEFT(M$2,4),BAAL!$C$2:$D$2,0)),0)))</f>
        <v>0</v>
      </c>
      <c r="N1215" s="20"/>
      <c r="O1215" s="26"/>
      <c r="P1215" s="26"/>
      <c r="Q1215" s="6">
        <f t="shared" si="75"/>
        <v>2</v>
      </c>
      <c r="R1215" s="20"/>
    </row>
    <row r="1216" spans="1:18" x14ac:dyDescent="0.25">
      <c r="A1216" s="6">
        <v>13</v>
      </c>
      <c r="B1216" s="4">
        <v>42420.541666666664</v>
      </c>
      <c r="C1216" s="2">
        <f>IF([2]Analysis!AG1216="Data Error","Data Error",[2]Analysis!AI1216*C$1)</f>
        <v>0.95897652891980179</v>
      </c>
      <c r="D1216" s="2"/>
      <c r="E1216" s="3">
        <f>IF(C1216="Data Error","Data Error",INDEX('[2]BAAL Adj Cap'!$CB$65:$CY$72,MONTH($B1216),$A1216+1))</f>
        <v>0.97</v>
      </c>
      <c r="F1216" s="3"/>
      <c r="G1216" s="31">
        <f t="shared" si="72"/>
        <v>125.14102347108019</v>
      </c>
      <c r="H1216" s="31"/>
      <c r="I1216" s="23">
        <f t="shared" si="73"/>
        <v>0.97</v>
      </c>
      <c r="J1216" s="23"/>
      <c r="K1216" s="7">
        <f t="shared" si="74"/>
        <v>28.990000000000009</v>
      </c>
      <c r="M1216" s="20">
        <f>IF(C1216="Data Error","Data Error",IF(C1216&lt;=K1216,0,1-IFERROR(INDEX(BAAL!$C:$D,MATCH(ROUNDUP(C1216-K1216,0),BAAL!$B:$B,0),MATCH(LEFT(M$2,4),BAAL!$C$2:$D$2,0)),0)))</f>
        <v>0</v>
      </c>
      <c r="N1216" s="20"/>
      <c r="O1216" s="26"/>
      <c r="P1216" s="26"/>
      <c r="Q1216" s="6">
        <f t="shared" si="75"/>
        <v>2</v>
      </c>
      <c r="R1216" s="20"/>
    </row>
    <row r="1217" spans="1:18" x14ac:dyDescent="0.25">
      <c r="A1217" s="6">
        <v>14</v>
      </c>
      <c r="B1217" s="4">
        <v>42420.583333333336</v>
      </c>
      <c r="C1217" s="2">
        <f>IF([2]Analysis!AG1217="Data Error","Data Error",[2]Analysis!AI1217*C$1)</f>
        <v>1.9574153614586729</v>
      </c>
      <c r="D1217" s="2"/>
      <c r="E1217" s="3">
        <f>IF(C1217="Data Error","Data Error",INDEX('[2]BAAL Adj Cap'!$CB$65:$CY$72,MONTH($B1217),$A1217+1))</f>
        <v>0.97</v>
      </c>
      <c r="F1217" s="3"/>
      <c r="G1217" s="31">
        <f t="shared" si="72"/>
        <v>124.14258463854132</v>
      </c>
      <c r="H1217" s="31"/>
      <c r="I1217" s="23">
        <f t="shared" si="73"/>
        <v>0.97</v>
      </c>
      <c r="J1217" s="23"/>
      <c r="K1217" s="7">
        <f t="shared" si="74"/>
        <v>28.990000000000009</v>
      </c>
      <c r="M1217" s="20">
        <f>IF(C1217="Data Error","Data Error",IF(C1217&lt;=K1217,0,1-IFERROR(INDEX(BAAL!$C:$D,MATCH(ROUNDUP(C1217-K1217,0),BAAL!$B:$B,0),MATCH(LEFT(M$2,4),BAAL!$C$2:$D$2,0)),0)))</f>
        <v>0</v>
      </c>
      <c r="N1217" s="20"/>
      <c r="O1217" s="26"/>
      <c r="P1217" s="26"/>
      <c r="Q1217" s="6">
        <f t="shared" si="75"/>
        <v>2</v>
      </c>
      <c r="R1217" s="20"/>
    </row>
    <row r="1218" spans="1:18" x14ac:dyDescent="0.25">
      <c r="A1218" s="6">
        <v>15</v>
      </c>
      <c r="B1218" s="4">
        <v>42420.625</v>
      </c>
      <c r="C1218" s="2">
        <f>IF([2]Analysis!AG1218="Data Error","Data Error",[2]Analysis!AI1218*C$1)</f>
        <v>23.582822806995122</v>
      </c>
      <c r="D1218" s="2"/>
      <c r="E1218" s="3">
        <f>IF(C1218="Data Error","Data Error",INDEX('[2]BAAL Adj Cap'!$CB$65:$CY$72,MONTH($B1218),$A1218+1))</f>
        <v>0.94500000000000006</v>
      </c>
      <c r="F1218" s="3"/>
      <c r="G1218" s="31">
        <f t="shared" si="72"/>
        <v>99.267177193004883</v>
      </c>
      <c r="H1218" s="31"/>
      <c r="I1218" s="23">
        <f t="shared" si="73"/>
        <v>0.94500000000000006</v>
      </c>
      <c r="J1218" s="23"/>
      <c r="K1218" s="7">
        <f t="shared" si="74"/>
        <v>28.990000000000009</v>
      </c>
      <c r="M1218" s="20">
        <f>IF(C1218="Data Error","Data Error",IF(C1218&lt;=K1218,0,1-IFERROR(INDEX(BAAL!$C:$D,MATCH(ROUNDUP(C1218-K1218,0),BAAL!$B:$B,0),MATCH(LEFT(M$2,4),BAAL!$C$2:$D$2,0)),0)))</f>
        <v>0</v>
      </c>
      <c r="N1218" s="20"/>
      <c r="O1218" s="26"/>
      <c r="P1218" s="26"/>
      <c r="Q1218" s="6">
        <f t="shared" si="75"/>
        <v>2</v>
      </c>
      <c r="R1218" s="20"/>
    </row>
    <row r="1219" spans="1:18" x14ac:dyDescent="0.25">
      <c r="A1219" s="6">
        <v>16</v>
      </c>
      <c r="B1219" s="4">
        <v>42420.666666666664</v>
      </c>
      <c r="C1219" s="2">
        <f>IF([2]Analysis!AG1219="Data Error","Data Error",[2]Analysis!AI1219*C$1)</f>
        <v>21.726483665442849</v>
      </c>
      <c r="D1219" s="2"/>
      <c r="E1219" s="3">
        <f>IF(C1219="Data Error","Data Error",INDEX('[2]BAAL Adj Cap'!$CB$65:$CY$72,MONTH($B1219),$A1219+1))</f>
        <v>0.67375000000000007</v>
      </c>
      <c r="F1219" s="3"/>
      <c r="G1219" s="31">
        <f t="shared" si="72"/>
        <v>65.861016334557149</v>
      </c>
      <c r="H1219" s="31"/>
      <c r="I1219" s="23">
        <f t="shared" si="73"/>
        <v>0.67375000000000007</v>
      </c>
      <c r="J1219" s="23"/>
      <c r="K1219" s="7">
        <f t="shared" si="74"/>
        <v>28.990000000000009</v>
      </c>
      <c r="M1219" s="20">
        <f>IF(C1219="Data Error","Data Error",IF(C1219&lt;=K1219,0,1-IFERROR(INDEX(BAAL!$C:$D,MATCH(ROUNDUP(C1219-K1219,0),BAAL!$B:$B,0),MATCH(LEFT(M$2,4),BAAL!$C$2:$D$2,0)),0)))</f>
        <v>0</v>
      </c>
      <c r="N1219" s="20"/>
      <c r="O1219" s="26"/>
      <c r="P1219" s="26"/>
      <c r="Q1219" s="6">
        <f t="shared" si="75"/>
        <v>2</v>
      </c>
      <c r="R1219" s="20"/>
    </row>
    <row r="1220" spans="1:18" x14ac:dyDescent="0.25">
      <c r="A1220" s="6">
        <v>17</v>
      </c>
      <c r="B1220" s="4">
        <v>42420.708333333336</v>
      </c>
      <c r="C1220" s="2">
        <f>IF([2]Analysis!AG1220="Data Error","Data Error",[2]Analysis!AI1220*C$1)</f>
        <v>10.57941289084388</v>
      </c>
      <c r="D1220" s="2"/>
      <c r="E1220" s="3">
        <f>IF(C1220="Data Error","Data Error",INDEX('[2]BAAL Adj Cap'!$CB$65:$CY$72,MONTH($B1220),$A1220+1))</f>
        <v>0.21375</v>
      </c>
      <c r="F1220" s="3"/>
      <c r="G1220" s="31">
        <f t="shared" ref="G1220:G1283" si="76">IF(C1220="Data Error","Data Error",E1220*E$1-C1220)</f>
        <v>17.208087109156118</v>
      </c>
      <c r="H1220" s="31"/>
      <c r="I1220" s="23">
        <f t="shared" ref="I1220:I1283" si="77">IF(E1220="Data Error","Data Error",E1220)</f>
        <v>0.21375</v>
      </c>
      <c r="J1220" s="23"/>
      <c r="K1220" s="7">
        <f t="shared" ref="K1220:K1283" si="78">IF(C1220="Data Error","Data Error",C$1*MAX(0,MIN(AF$9,E1220*AF$10)))</f>
        <v>27.787499999999998</v>
      </c>
      <c r="M1220" s="20">
        <f>IF(C1220="Data Error","Data Error",IF(C1220&lt;=K1220,0,1-IFERROR(INDEX(BAAL!$C:$D,MATCH(ROUNDUP(C1220-K1220,0),BAAL!$B:$B,0),MATCH(LEFT(M$2,4),BAAL!$C$2:$D$2,0)),0)))</f>
        <v>0</v>
      </c>
      <c r="N1220" s="20"/>
      <c r="O1220" s="26"/>
      <c r="P1220" s="26"/>
      <c r="Q1220" s="6">
        <f t="shared" ref="Q1220:Q1283" si="79">MONTH(B1220)</f>
        <v>2</v>
      </c>
      <c r="R1220" s="20"/>
    </row>
    <row r="1221" spans="1:18" x14ac:dyDescent="0.25">
      <c r="A1221" s="6">
        <v>18</v>
      </c>
      <c r="B1221" s="4">
        <v>42420.75</v>
      </c>
      <c r="C1221" s="2">
        <f>IF([2]Analysis!AG1221="Data Error","Data Error",[2]Analysis!AI1221*C$1)</f>
        <v>1.1704029967078258</v>
      </c>
      <c r="D1221" s="2"/>
      <c r="E1221" s="3">
        <f>IF(C1221="Data Error","Data Error",INDEX('[2]BAAL Adj Cap'!$CB$65:$CY$72,MONTH($B1221),$A1221+1))</f>
        <v>1.125E-2</v>
      </c>
      <c r="F1221" s="3"/>
      <c r="G1221" s="31">
        <f t="shared" si="76"/>
        <v>0.29209700329217414</v>
      </c>
      <c r="H1221" s="31"/>
      <c r="I1221" s="23">
        <f t="shared" si="77"/>
        <v>1.125E-2</v>
      </c>
      <c r="J1221" s="23"/>
      <c r="K1221" s="7">
        <f t="shared" si="78"/>
        <v>1.4624999999999999</v>
      </c>
      <c r="M1221" s="20">
        <f>IF(C1221="Data Error","Data Error",IF(C1221&lt;=K1221,0,1-IFERROR(INDEX(BAAL!$C:$D,MATCH(ROUNDUP(C1221-K1221,0),BAAL!$B:$B,0),MATCH(LEFT(M$2,4),BAAL!$C$2:$D$2,0)),0)))</f>
        <v>0</v>
      </c>
      <c r="N1221" s="20"/>
      <c r="O1221" s="26"/>
      <c r="P1221" s="26"/>
      <c r="Q1221" s="6">
        <f t="shared" si="79"/>
        <v>2</v>
      </c>
      <c r="R1221" s="20"/>
    </row>
    <row r="1222" spans="1:18" x14ac:dyDescent="0.25">
      <c r="A1222" s="6">
        <v>19</v>
      </c>
      <c r="B1222" s="4">
        <v>42420.791666666664</v>
      </c>
      <c r="C1222" s="2">
        <f>IF([2]Analysis!AG1222="Data Error","Data Error",[2]Analysis!AI1222*C$1)</f>
        <v>0</v>
      </c>
      <c r="D1222" s="2"/>
      <c r="E1222" s="3">
        <f>IF(C1222="Data Error","Data Error",INDEX('[2]BAAL Adj Cap'!$CB$65:$CY$72,MONTH($B1222),$A1222+1))</f>
        <v>0</v>
      </c>
      <c r="F1222" s="3"/>
      <c r="G1222" s="31">
        <f t="shared" si="76"/>
        <v>0</v>
      </c>
      <c r="H1222" s="31"/>
      <c r="I1222" s="23">
        <f t="shared" si="77"/>
        <v>0</v>
      </c>
      <c r="J1222" s="23"/>
      <c r="K1222" s="7">
        <f t="shared" si="78"/>
        <v>0</v>
      </c>
      <c r="M1222" s="20">
        <f>IF(C1222="Data Error","Data Error",IF(C1222&lt;=K1222,0,1-IFERROR(INDEX(BAAL!$C:$D,MATCH(ROUNDUP(C1222-K1222,0),BAAL!$B:$B,0),MATCH(LEFT(M$2,4),BAAL!$C$2:$D$2,0)),0)))</f>
        <v>0</v>
      </c>
      <c r="N1222" s="20"/>
      <c r="O1222" s="26"/>
      <c r="P1222" s="26"/>
      <c r="Q1222" s="6">
        <f t="shared" si="79"/>
        <v>2</v>
      </c>
      <c r="R1222" s="20"/>
    </row>
    <row r="1223" spans="1:18" x14ac:dyDescent="0.25">
      <c r="A1223" s="6">
        <v>20</v>
      </c>
      <c r="B1223" s="4">
        <v>42420.833333333336</v>
      </c>
      <c r="C1223" s="2">
        <f>IF([2]Analysis!AG1223="Data Error","Data Error",[2]Analysis!AI1223*C$1)</f>
        <v>0</v>
      </c>
      <c r="D1223" s="2"/>
      <c r="E1223" s="3">
        <f>IF(C1223="Data Error","Data Error",INDEX('[2]BAAL Adj Cap'!$CB$65:$CY$72,MONTH($B1223),$A1223+1))</f>
        <v>0</v>
      </c>
      <c r="F1223" s="3"/>
      <c r="G1223" s="31">
        <f t="shared" si="76"/>
        <v>0</v>
      </c>
      <c r="H1223" s="31"/>
      <c r="I1223" s="23">
        <f t="shared" si="77"/>
        <v>0</v>
      </c>
      <c r="J1223" s="23"/>
      <c r="K1223" s="7">
        <f t="shared" si="78"/>
        <v>0</v>
      </c>
      <c r="M1223" s="20">
        <f>IF(C1223="Data Error","Data Error",IF(C1223&lt;=K1223,0,1-IFERROR(INDEX(BAAL!$C:$D,MATCH(ROUNDUP(C1223-K1223,0),BAAL!$B:$B,0),MATCH(LEFT(M$2,4),BAAL!$C$2:$D$2,0)),0)))</f>
        <v>0</v>
      </c>
      <c r="N1223" s="20"/>
      <c r="O1223" s="26"/>
      <c r="P1223" s="26"/>
      <c r="Q1223" s="6">
        <f t="shared" si="79"/>
        <v>2</v>
      </c>
      <c r="R1223" s="20"/>
    </row>
    <row r="1224" spans="1:18" x14ac:dyDescent="0.25">
      <c r="A1224" s="6">
        <v>21</v>
      </c>
      <c r="B1224" s="4">
        <v>42420.875</v>
      </c>
      <c r="C1224" s="2">
        <f>IF([2]Analysis!AG1224="Data Error","Data Error",[2]Analysis!AI1224*C$1)</f>
        <v>0</v>
      </c>
      <c r="D1224" s="2"/>
      <c r="E1224" s="3">
        <f>IF(C1224="Data Error","Data Error",INDEX('[2]BAAL Adj Cap'!$CB$65:$CY$72,MONTH($B1224),$A1224+1))</f>
        <v>0</v>
      </c>
      <c r="F1224" s="3"/>
      <c r="G1224" s="31">
        <f t="shared" si="76"/>
        <v>0</v>
      </c>
      <c r="H1224" s="31"/>
      <c r="I1224" s="23">
        <f t="shared" si="77"/>
        <v>0</v>
      </c>
      <c r="J1224" s="23"/>
      <c r="K1224" s="7">
        <f t="shared" si="78"/>
        <v>0</v>
      </c>
      <c r="M1224" s="20">
        <f>IF(C1224="Data Error","Data Error",IF(C1224&lt;=K1224,0,1-IFERROR(INDEX(BAAL!$C:$D,MATCH(ROUNDUP(C1224-K1224,0),BAAL!$B:$B,0),MATCH(LEFT(M$2,4),BAAL!$C$2:$D$2,0)),0)))</f>
        <v>0</v>
      </c>
      <c r="N1224" s="20"/>
      <c r="O1224" s="26"/>
      <c r="P1224" s="26"/>
      <c r="Q1224" s="6">
        <f t="shared" si="79"/>
        <v>2</v>
      </c>
      <c r="R1224" s="20"/>
    </row>
    <row r="1225" spans="1:18" x14ac:dyDescent="0.25">
      <c r="A1225" s="6">
        <v>22</v>
      </c>
      <c r="B1225" s="4">
        <v>42420.916666666664</v>
      </c>
      <c r="C1225" s="2">
        <f>IF([2]Analysis!AG1225="Data Error","Data Error",[2]Analysis!AI1225*C$1)</f>
        <v>0</v>
      </c>
      <c r="D1225" s="2"/>
      <c r="E1225" s="3">
        <f>IF(C1225="Data Error","Data Error",INDEX('[2]BAAL Adj Cap'!$CB$65:$CY$72,MONTH($B1225),$A1225+1))</f>
        <v>0</v>
      </c>
      <c r="F1225" s="3"/>
      <c r="G1225" s="31">
        <f t="shared" si="76"/>
        <v>0</v>
      </c>
      <c r="H1225" s="31"/>
      <c r="I1225" s="23">
        <f t="shared" si="77"/>
        <v>0</v>
      </c>
      <c r="J1225" s="23"/>
      <c r="K1225" s="7">
        <f t="shared" si="78"/>
        <v>0</v>
      </c>
      <c r="M1225" s="20">
        <f>IF(C1225="Data Error","Data Error",IF(C1225&lt;=K1225,0,1-IFERROR(INDEX(BAAL!$C:$D,MATCH(ROUNDUP(C1225-K1225,0),BAAL!$B:$B,0),MATCH(LEFT(M$2,4),BAAL!$C$2:$D$2,0)),0)))</f>
        <v>0</v>
      </c>
      <c r="N1225" s="20"/>
      <c r="O1225" s="26"/>
      <c r="P1225" s="26"/>
      <c r="Q1225" s="6">
        <f t="shared" si="79"/>
        <v>2</v>
      </c>
      <c r="R1225" s="20"/>
    </row>
    <row r="1226" spans="1:18" x14ac:dyDescent="0.25">
      <c r="A1226" s="6">
        <v>23</v>
      </c>
      <c r="B1226" s="4">
        <v>42420.958333333336</v>
      </c>
      <c r="C1226" s="2">
        <f>IF([2]Analysis!AG1226="Data Error","Data Error",[2]Analysis!AI1226*C$1)</f>
        <v>0</v>
      </c>
      <c r="D1226" s="2"/>
      <c r="E1226" s="3">
        <f>IF(C1226="Data Error","Data Error",INDEX('[2]BAAL Adj Cap'!$CB$65:$CY$72,MONTH($B1226),$A1226+1))</f>
        <v>0</v>
      </c>
      <c r="F1226" s="3"/>
      <c r="G1226" s="31">
        <f t="shared" si="76"/>
        <v>0</v>
      </c>
      <c r="H1226" s="31"/>
      <c r="I1226" s="23">
        <f t="shared" si="77"/>
        <v>0</v>
      </c>
      <c r="J1226" s="23"/>
      <c r="K1226" s="7">
        <f t="shared" si="78"/>
        <v>0</v>
      </c>
      <c r="M1226" s="20">
        <f>IF(C1226="Data Error","Data Error",IF(C1226&lt;=K1226,0,1-IFERROR(INDEX(BAAL!$C:$D,MATCH(ROUNDUP(C1226-K1226,0),BAAL!$B:$B,0),MATCH(LEFT(M$2,4),BAAL!$C$2:$D$2,0)),0)))</f>
        <v>0</v>
      </c>
      <c r="N1226" s="20"/>
      <c r="O1226" s="26"/>
      <c r="P1226" s="26"/>
      <c r="Q1226" s="6">
        <f t="shared" si="79"/>
        <v>2</v>
      </c>
      <c r="R1226" s="20"/>
    </row>
    <row r="1227" spans="1:18" x14ac:dyDescent="0.25">
      <c r="A1227" s="6">
        <v>0</v>
      </c>
      <c r="B1227" s="1">
        <v>42421</v>
      </c>
      <c r="C1227" s="2">
        <f>IF([2]Analysis!AG1227="Data Error","Data Error",[2]Analysis!AI1227*C$1)</f>
        <v>0</v>
      </c>
      <c r="D1227" s="2"/>
      <c r="E1227" s="3">
        <f>IF(C1227="Data Error","Data Error",INDEX('[2]BAAL Adj Cap'!$CB$65:$CY$72,MONTH($B1227),$A1227+1))</f>
        <v>0</v>
      </c>
      <c r="F1227" s="3"/>
      <c r="G1227" s="31">
        <f t="shared" si="76"/>
        <v>0</v>
      </c>
      <c r="H1227" s="31"/>
      <c r="I1227" s="23">
        <f t="shared" si="77"/>
        <v>0</v>
      </c>
      <c r="J1227" s="23"/>
      <c r="K1227" s="7">
        <f t="shared" si="78"/>
        <v>0</v>
      </c>
      <c r="M1227" s="20">
        <f>IF(C1227="Data Error","Data Error",IF(C1227&lt;=K1227,0,1-IFERROR(INDEX(BAAL!$C:$D,MATCH(ROUNDUP(C1227-K1227,0),BAAL!$B:$B,0),MATCH(LEFT(M$2,4),BAAL!$C$2:$D$2,0)),0)))</f>
        <v>0</v>
      </c>
      <c r="N1227" s="20"/>
      <c r="O1227" s="26"/>
      <c r="P1227" s="26"/>
      <c r="Q1227" s="6">
        <f t="shared" si="79"/>
        <v>2</v>
      </c>
      <c r="R1227" s="20"/>
    </row>
    <row r="1228" spans="1:18" x14ac:dyDescent="0.25">
      <c r="A1228" s="6">
        <v>1</v>
      </c>
      <c r="B1228" s="4">
        <v>42421.041666666664</v>
      </c>
      <c r="C1228" s="2">
        <f>IF([2]Analysis!AG1228="Data Error","Data Error",[2]Analysis!AI1228*C$1)</f>
        <v>0</v>
      </c>
      <c r="D1228" s="2"/>
      <c r="E1228" s="3">
        <f>IF(C1228="Data Error","Data Error",INDEX('[2]BAAL Adj Cap'!$CB$65:$CY$72,MONTH($B1228),$A1228+1))</f>
        <v>0</v>
      </c>
      <c r="F1228" s="3"/>
      <c r="G1228" s="31">
        <f t="shared" si="76"/>
        <v>0</v>
      </c>
      <c r="H1228" s="31"/>
      <c r="I1228" s="23">
        <f t="shared" si="77"/>
        <v>0</v>
      </c>
      <c r="J1228" s="23"/>
      <c r="K1228" s="7">
        <f t="shared" si="78"/>
        <v>0</v>
      </c>
      <c r="M1228" s="20">
        <f>IF(C1228="Data Error","Data Error",IF(C1228&lt;=K1228,0,1-IFERROR(INDEX(BAAL!$C:$D,MATCH(ROUNDUP(C1228-K1228,0),BAAL!$B:$B,0),MATCH(LEFT(M$2,4),BAAL!$C$2:$D$2,0)),0)))</f>
        <v>0</v>
      </c>
      <c r="N1228" s="20"/>
      <c r="O1228" s="26"/>
      <c r="P1228" s="26"/>
      <c r="Q1228" s="6">
        <f t="shared" si="79"/>
        <v>2</v>
      </c>
      <c r="R1228" s="20"/>
    </row>
    <row r="1229" spans="1:18" x14ac:dyDescent="0.25">
      <c r="A1229" s="6">
        <v>2</v>
      </c>
      <c r="B1229" s="4">
        <v>42421.083333333336</v>
      </c>
      <c r="C1229" s="2">
        <f>IF([2]Analysis!AG1229="Data Error","Data Error",[2]Analysis!AI1229*C$1)</f>
        <v>0</v>
      </c>
      <c r="D1229" s="2"/>
      <c r="E1229" s="3">
        <f>IF(C1229="Data Error","Data Error",INDEX('[2]BAAL Adj Cap'!$CB$65:$CY$72,MONTH($B1229),$A1229+1))</f>
        <v>0</v>
      </c>
      <c r="F1229" s="3"/>
      <c r="G1229" s="31">
        <f t="shared" si="76"/>
        <v>0</v>
      </c>
      <c r="H1229" s="31"/>
      <c r="I1229" s="23">
        <f t="shared" si="77"/>
        <v>0</v>
      </c>
      <c r="J1229" s="23"/>
      <c r="K1229" s="7">
        <f t="shared" si="78"/>
        <v>0</v>
      </c>
      <c r="M1229" s="20">
        <f>IF(C1229="Data Error","Data Error",IF(C1229&lt;=K1229,0,1-IFERROR(INDEX(BAAL!$C:$D,MATCH(ROUNDUP(C1229-K1229,0),BAAL!$B:$B,0),MATCH(LEFT(M$2,4),BAAL!$C$2:$D$2,0)),0)))</f>
        <v>0</v>
      </c>
      <c r="N1229" s="20"/>
      <c r="O1229" s="26"/>
      <c r="P1229" s="26"/>
      <c r="Q1229" s="6">
        <f t="shared" si="79"/>
        <v>2</v>
      </c>
      <c r="R1229" s="20"/>
    </row>
    <row r="1230" spans="1:18" x14ac:dyDescent="0.25">
      <c r="A1230" s="6">
        <v>3</v>
      </c>
      <c r="B1230" s="4">
        <v>42421.125</v>
      </c>
      <c r="C1230" s="2">
        <f>IF([2]Analysis!AG1230="Data Error","Data Error",[2]Analysis!AI1230*C$1)</f>
        <v>0</v>
      </c>
      <c r="D1230" s="2"/>
      <c r="E1230" s="3">
        <f>IF(C1230="Data Error","Data Error",INDEX('[2]BAAL Adj Cap'!$CB$65:$CY$72,MONTH($B1230),$A1230+1))</f>
        <v>0</v>
      </c>
      <c r="F1230" s="3"/>
      <c r="G1230" s="31">
        <f t="shared" si="76"/>
        <v>0</v>
      </c>
      <c r="H1230" s="31"/>
      <c r="I1230" s="23">
        <f t="shared" si="77"/>
        <v>0</v>
      </c>
      <c r="J1230" s="23"/>
      <c r="K1230" s="7">
        <f t="shared" si="78"/>
        <v>0</v>
      </c>
      <c r="M1230" s="20">
        <f>IF(C1230="Data Error","Data Error",IF(C1230&lt;=K1230,0,1-IFERROR(INDEX(BAAL!$C:$D,MATCH(ROUNDUP(C1230-K1230,0),BAAL!$B:$B,0),MATCH(LEFT(M$2,4),BAAL!$C$2:$D$2,0)),0)))</f>
        <v>0</v>
      </c>
      <c r="N1230" s="20"/>
      <c r="O1230" s="26"/>
      <c r="P1230" s="26"/>
      <c r="Q1230" s="6">
        <f t="shared" si="79"/>
        <v>2</v>
      </c>
      <c r="R1230" s="20"/>
    </row>
    <row r="1231" spans="1:18" x14ac:dyDescent="0.25">
      <c r="A1231" s="6">
        <v>4</v>
      </c>
      <c r="B1231" s="4">
        <v>42421.166666666664</v>
      </c>
      <c r="C1231" s="2">
        <f>IF([2]Analysis!AG1231="Data Error","Data Error",[2]Analysis!AI1231*C$1)</f>
        <v>0</v>
      </c>
      <c r="D1231" s="2"/>
      <c r="E1231" s="3">
        <f>IF(C1231="Data Error","Data Error",INDEX('[2]BAAL Adj Cap'!$CB$65:$CY$72,MONTH($B1231),$A1231+1))</f>
        <v>0</v>
      </c>
      <c r="F1231" s="3"/>
      <c r="G1231" s="31">
        <f t="shared" si="76"/>
        <v>0</v>
      </c>
      <c r="H1231" s="31"/>
      <c r="I1231" s="23">
        <f t="shared" si="77"/>
        <v>0</v>
      </c>
      <c r="J1231" s="23"/>
      <c r="K1231" s="7">
        <f t="shared" si="78"/>
        <v>0</v>
      </c>
      <c r="M1231" s="20">
        <f>IF(C1231="Data Error","Data Error",IF(C1231&lt;=K1231,0,1-IFERROR(INDEX(BAAL!$C:$D,MATCH(ROUNDUP(C1231-K1231,0),BAAL!$B:$B,0),MATCH(LEFT(M$2,4),BAAL!$C$2:$D$2,0)),0)))</f>
        <v>0</v>
      </c>
      <c r="N1231" s="20"/>
      <c r="O1231" s="26"/>
      <c r="P1231" s="26"/>
      <c r="Q1231" s="6">
        <f t="shared" si="79"/>
        <v>2</v>
      </c>
      <c r="R1231" s="20"/>
    </row>
    <row r="1232" spans="1:18" x14ac:dyDescent="0.25">
      <c r="A1232" s="6">
        <v>5</v>
      </c>
      <c r="B1232" s="4">
        <v>42421.208333333336</v>
      </c>
      <c r="C1232" s="2">
        <f>IF([2]Analysis!AG1232="Data Error","Data Error",[2]Analysis!AI1232*C$1)</f>
        <v>0</v>
      </c>
      <c r="D1232" s="2"/>
      <c r="E1232" s="3">
        <f>IF(C1232="Data Error","Data Error",INDEX('[2]BAAL Adj Cap'!$CB$65:$CY$72,MONTH($B1232),$A1232+1))</f>
        <v>1.125E-2</v>
      </c>
      <c r="F1232" s="3"/>
      <c r="G1232" s="31">
        <f t="shared" si="76"/>
        <v>1.4624999999999999</v>
      </c>
      <c r="H1232" s="31"/>
      <c r="I1232" s="23">
        <f t="shared" si="77"/>
        <v>1.125E-2</v>
      </c>
      <c r="J1232" s="23"/>
      <c r="K1232" s="7">
        <f t="shared" si="78"/>
        <v>1.4624999999999999</v>
      </c>
      <c r="M1232" s="20">
        <f>IF(C1232="Data Error","Data Error",IF(C1232&lt;=K1232,0,1-IFERROR(INDEX(BAAL!$C:$D,MATCH(ROUNDUP(C1232-K1232,0),BAAL!$B:$B,0),MATCH(LEFT(M$2,4),BAAL!$C$2:$D$2,0)),0)))</f>
        <v>0</v>
      </c>
      <c r="N1232" s="20"/>
      <c r="O1232" s="26"/>
      <c r="P1232" s="26"/>
      <c r="Q1232" s="6">
        <f t="shared" si="79"/>
        <v>2</v>
      </c>
      <c r="R1232" s="20"/>
    </row>
    <row r="1233" spans="1:18" x14ac:dyDescent="0.25">
      <c r="A1233" s="6">
        <v>6</v>
      </c>
      <c r="B1233" s="4">
        <v>42421.25</v>
      </c>
      <c r="C1233" s="2">
        <f>IF([2]Analysis!AG1233="Data Error","Data Error",[2]Analysis!AI1233*C$1)</f>
        <v>0.69601400909707301</v>
      </c>
      <c r="D1233" s="2"/>
      <c r="E1233" s="3">
        <f>IF(C1233="Data Error","Data Error",INDEX('[2]BAAL Adj Cap'!$CB$65:$CY$72,MONTH($B1233),$A1233+1))</f>
        <v>7.4999999999999997E-2</v>
      </c>
      <c r="F1233" s="3"/>
      <c r="G1233" s="31">
        <f t="shared" si="76"/>
        <v>9.0539859909029268</v>
      </c>
      <c r="H1233" s="31"/>
      <c r="I1233" s="23">
        <f t="shared" si="77"/>
        <v>7.4999999999999997E-2</v>
      </c>
      <c r="J1233" s="23"/>
      <c r="K1233" s="7">
        <f t="shared" si="78"/>
        <v>9.75</v>
      </c>
      <c r="M1233" s="20">
        <f>IF(C1233="Data Error","Data Error",IF(C1233&lt;=K1233,0,1-IFERROR(INDEX(BAAL!$C:$D,MATCH(ROUNDUP(C1233-K1233,0),BAAL!$B:$B,0),MATCH(LEFT(M$2,4),BAAL!$C$2:$D$2,0)),0)))</f>
        <v>0</v>
      </c>
      <c r="N1233" s="20"/>
      <c r="O1233" s="26"/>
      <c r="P1233" s="26"/>
      <c r="Q1233" s="6">
        <f t="shared" si="79"/>
        <v>2</v>
      </c>
      <c r="R1233" s="20"/>
    </row>
    <row r="1234" spans="1:18" x14ac:dyDescent="0.25">
      <c r="A1234" s="6">
        <v>7</v>
      </c>
      <c r="B1234" s="4">
        <v>42421.291666666664</v>
      </c>
      <c r="C1234" s="2">
        <f>IF([2]Analysis!AG1234="Data Error","Data Error",[2]Analysis!AI1234*C$1)</f>
        <v>0.70995310063724371</v>
      </c>
      <c r="D1234" s="2"/>
      <c r="E1234" s="3">
        <f>IF(C1234="Data Error","Data Error",INDEX('[2]BAAL Adj Cap'!$CB$65:$CY$72,MONTH($B1234),$A1234+1))</f>
        <v>0.33374999999999999</v>
      </c>
      <c r="F1234" s="3"/>
      <c r="G1234" s="31">
        <f t="shared" si="76"/>
        <v>42.677546899362753</v>
      </c>
      <c r="H1234" s="31"/>
      <c r="I1234" s="23">
        <f t="shared" si="77"/>
        <v>0.33374999999999999</v>
      </c>
      <c r="J1234" s="23"/>
      <c r="K1234" s="7">
        <f t="shared" si="78"/>
        <v>28.990000000000009</v>
      </c>
      <c r="M1234" s="20">
        <f>IF(C1234="Data Error","Data Error",IF(C1234&lt;=K1234,0,1-IFERROR(INDEX(BAAL!$C:$D,MATCH(ROUNDUP(C1234-K1234,0),BAAL!$B:$B,0),MATCH(LEFT(M$2,4),BAAL!$C$2:$D$2,0)),0)))</f>
        <v>0</v>
      </c>
      <c r="N1234" s="20"/>
      <c r="O1234" s="26"/>
      <c r="P1234" s="26"/>
      <c r="Q1234" s="6">
        <f t="shared" si="79"/>
        <v>2</v>
      </c>
      <c r="R1234" s="20"/>
    </row>
    <row r="1235" spans="1:18" x14ac:dyDescent="0.25">
      <c r="A1235" s="6">
        <v>8</v>
      </c>
      <c r="B1235" s="4">
        <v>42421.333333333336</v>
      </c>
      <c r="C1235" s="2">
        <f>IF([2]Analysis!AG1235="Data Error","Data Error",[2]Analysis!AI1235*C$1)</f>
        <v>1.9903183767091503E-2</v>
      </c>
      <c r="D1235" s="2"/>
      <c r="E1235" s="3">
        <f>IF(C1235="Data Error","Data Error",INDEX('[2]BAAL Adj Cap'!$CB$65:$CY$72,MONTH($B1235),$A1235+1))</f>
        <v>0.76750000000000007</v>
      </c>
      <c r="F1235" s="3"/>
      <c r="G1235" s="31">
        <f t="shared" si="76"/>
        <v>99.755096816232921</v>
      </c>
      <c r="H1235" s="31"/>
      <c r="I1235" s="23">
        <f t="shared" si="77"/>
        <v>0.76750000000000007</v>
      </c>
      <c r="J1235" s="23"/>
      <c r="K1235" s="7">
        <f t="shared" si="78"/>
        <v>28.990000000000009</v>
      </c>
      <c r="M1235" s="20">
        <f>IF(C1235="Data Error","Data Error",IF(C1235&lt;=K1235,0,1-IFERROR(INDEX(BAAL!$C:$D,MATCH(ROUNDUP(C1235-K1235,0),BAAL!$B:$B,0),MATCH(LEFT(M$2,4),BAAL!$C$2:$D$2,0)),0)))</f>
        <v>0</v>
      </c>
      <c r="N1235" s="20"/>
      <c r="O1235" s="26"/>
      <c r="P1235" s="26"/>
      <c r="Q1235" s="6">
        <f t="shared" si="79"/>
        <v>2</v>
      </c>
      <c r="R1235" s="20"/>
    </row>
    <row r="1236" spans="1:18" x14ac:dyDescent="0.25">
      <c r="A1236" s="6">
        <v>9</v>
      </c>
      <c r="B1236" s="4">
        <v>42421.375</v>
      </c>
      <c r="C1236" s="2">
        <f>IF([2]Analysis!AG1236="Data Error","Data Error",[2]Analysis!AI1236*C$1)</f>
        <v>0.52038100866525361</v>
      </c>
      <c r="D1236" s="2"/>
      <c r="E1236" s="3">
        <f>IF(C1236="Data Error","Data Error",INDEX('[2]BAAL Adj Cap'!$CB$65:$CY$72,MONTH($B1236),$A1236+1))</f>
        <v>0.98</v>
      </c>
      <c r="F1236" s="3"/>
      <c r="G1236" s="31">
        <f t="shared" si="76"/>
        <v>126.87961899133474</v>
      </c>
      <c r="H1236" s="31"/>
      <c r="I1236" s="23">
        <f t="shared" si="77"/>
        <v>0.98</v>
      </c>
      <c r="J1236" s="23"/>
      <c r="K1236" s="7">
        <f t="shared" si="78"/>
        <v>28.990000000000009</v>
      </c>
      <c r="M1236" s="20">
        <f>IF(C1236="Data Error","Data Error",IF(C1236&lt;=K1236,0,1-IFERROR(INDEX(BAAL!$C:$D,MATCH(ROUNDUP(C1236-K1236,0),BAAL!$B:$B,0),MATCH(LEFT(M$2,4),BAAL!$C$2:$D$2,0)),0)))</f>
        <v>0</v>
      </c>
      <c r="N1236" s="20"/>
      <c r="O1236" s="26"/>
      <c r="P1236" s="26"/>
      <c r="Q1236" s="6">
        <f t="shared" si="79"/>
        <v>2</v>
      </c>
      <c r="R1236" s="20"/>
    </row>
    <row r="1237" spans="1:18" x14ac:dyDescent="0.25">
      <c r="A1237" s="6">
        <v>10</v>
      </c>
      <c r="B1237" s="4">
        <v>42421.416666666664</v>
      </c>
      <c r="C1237" s="2">
        <f>IF([2]Analysis!AG1237="Data Error","Data Error",[2]Analysis!AI1237*C$1)</f>
        <v>3.1712860972103081</v>
      </c>
      <c r="D1237" s="2"/>
      <c r="E1237" s="3">
        <f>IF(C1237="Data Error","Data Error",INDEX('[2]BAAL Adj Cap'!$CB$65:$CY$72,MONTH($B1237),$A1237+1))</f>
        <v>0.97375</v>
      </c>
      <c r="F1237" s="3"/>
      <c r="G1237" s="31">
        <f t="shared" si="76"/>
        <v>123.41621390278969</v>
      </c>
      <c r="H1237" s="31"/>
      <c r="I1237" s="23">
        <f t="shared" si="77"/>
        <v>0.97375</v>
      </c>
      <c r="J1237" s="23"/>
      <c r="K1237" s="7">
        <f t="shared" si="78"/>
        <v>28.990000000000009</v>
      </c>
      <c r="M1237" s="20">
        <f>IF(C1237="Data Error","Data Error",IF(C1237&lt;=K1237,0,1-IFERROR(INDEX(BAAL!$C:$D,MATCH(ROUNDUP(C1237-K1237,0),BAAL!$B:$B,0),MATCH(LEFT(M$2,4),BAAL!$C$2:$D$2,0)),0)))</f>
        <v>0</v>
      </c>
      <c r="N1237" s="20"/>
      <c r="O1237" s="26"/>
      <c r="P1237" s="26"/>
      <c r="Q1237" s="6">
        <f t="shared" si="79"/>
        <v>2</v>
      </c>
      <c r="R1237" s="20"/>
    </row>
    <row r="1238" spans="1:18" x14ac:dyDescent="0.25">
      <c r="A1238" s="6">
        <v>11</v>
      </c>
      <c r="B1238" s="4">
        <v>42421.458333333336</v>
      </c>
      <c r="C1238" s="2">
        <f>IF([2]Analysis!AG1238="Data Error","Data Error",[2]Analysis!AI1238*C$1)</f>
        <v>3.4636924332951149</v>
      </c>
      <c r="D1238" s="2"/>
      <c r="E1238" s="3">
        <f>IF(C1238="Data Error","Data Error",INDEX('[2]BAAL Adj Cap'!$CB$65:$CY$72,MONTH($B1238),$A1238+1))</f>
        <v>0.97</v>
      </c>
      <c r="F1238" s="3"/>
      <c r="G1238" s="31">
        <f t="shared" si="76"/>
        <v>122.63630756670489</v>
      </c>
      <c r="H1238" s="31"/>
      <c r="I1238" s="23">
        <f t="shared" si="77"/>
        <v>0.97</v>
      </c>
      <c r="J1238" s="23"/>
      <c r="K1238" s="7">
        <f t="shared" si="78"/>
        <v>28.990000000000009</v>
      </c>
      <c r="M1238" s="20">
        <f>IF(C1238="Data Error","Data Error",IF(C1238&lt;=K1238,0,1-IFERROR(INDEX(BAAL!$C:$D,MATCH(ROUNDUP(C1238-K1238,0),BAAL!$B:$B,0),MATCH(LEFT(M$2,4),BAAL!$C$2:$D$2,0)),0)))</f>
        <v>0</v>
      </c>
      <c r="N1238" s="20"/>
      <c r="O1238" s="26"/>
      <c r="P1238" s="26"/>
      <c r="Q1238" s="6">
        <f t="shared" si="79"/>
        <v>2</v>
      </c>
      <c r="R1238" s="20"/>
    </row>
    <row r="1239" spans="1:18" x14ac:dyDescent="0.25">
      <c r="A1239" s="6">
        <v>12</v>
      </c>
      <c r="B1239" s="4">
        <v>42421.5</v>
      </c>
      <c r="C1239" s="2">
        <f>IF([2]Analysis!AG1239="Data Error","Data Error",[2]Analysis!AI1239*C$1)</f>
        <v>0.9035982443902465</v>
      </c>
      <c r="D1239" s="2"/>
      <c r="E1239" s="3">
        <f>IF(C1239="Data Error","Data Error",INDEX('[2]BAAL Adj Cap'!$CB$65:$CY$72,MONTH($B1239),$A1239+1))</f>
        <v>0.95124999999999993</v>
      </c>
      <c r="F1239" s="3"/>
      <c r="G1239" s="31">
        <f t="shared" si="76"/>
        <v>122.75890175560974</v>
      </c>
      <c r="H1239" s="31"/>
      <c r="I1239" s="23">
        <f t="shared" si="77"/>
        <v>0.95124999999999993</v>
      </c>
      <c r="J1239" s="23"/>
      <c r="K1239" s="7">
        <f t="shared" si="78"/>
        <v>28.990000000000009</v>
      </c>
      <c r="M1239" s="20">
        <f>IF(C1239="Data Error","Data Error",IF(C1239&lt;=K1239,0,1-IFERROR(INDEX(BAAL!$C:$D,MATCH(ROUNDUP(C1239-K1239,0),BAAL!$B:$B,0),MATCH(LEFT(M$2,4),BAAL!$C$2:$D$2,0)),0)))</f>
        <v>0</v>
      </c>
      <c r="N1239" s="20"/>
      <c r="O1239" s="26"/>
      <c r="P1239" s="26"/>
      <c r="Q1239" s="6">
        <f t="shared" si="79"/>
        <v>2</v>
      </c>
      <c r="R1239" s="20"/>
    </row>
    <row r="1240" spans="1:18" x14ac:dyDescent="0.25">
      <c r="A1240" s="6">
        <v>13</v>
      </c>
      <c r="B1240" s="4">
        <v>42421.541666666664</v>
      </c>
      <c r="C1240" s="2">
        <f>IF([2]Analysis!AG1240="Data Error","Data Error",[2]Analysis!AI1240*C$1)</f>
        <v>1.9505797145547188</v>
      </c>
      <c r="D1240" s="2"/>
      <c r="E1240" s="3">
        <f>IF(C1240="Data Error","Data Error",INDEX('[2]BAAL Adj Cap'!$CB$65:$CY$72,MONTH($B1240),$A1240+1))</f>
        <v>0.97</v>
      </c>
      <c r="F1240" s="3"/>
      <c r="G1240" s="31">
        <f t="shared" si="76"/>
        <v>124.14942028544527</v>
      </c>
      <c r="H1240" s="31"/>
      <c r="I1240" s="23">
        <f t="shared" si="77"/>
        <v>0.97</v>
      </c>
      <c r="J1240" s="23"/>
      <c r="K1240" s="7">
        <f t="shared" si="78"/>
        <v>28.990000000000009</v>
      </c>
      <c r="M1240" s="20">
        <f>IF(C1240="Data Error","Data Error",IF(C1240&lt;=K1240,0,1-IFERROR(INDEX(BAAL!$C:$D,MATCH(ROUNDUP(C1240-K1240,0),BAAL!$B:$B,0),MATCH(LEFT(M$2,4),BAAL!$C$2:$D$2,0)),0)))</f>
        <v>0</v>
      </c>
      <c r="N1240" s="20"/>
      <c r="O1240" s="26"/>
      <c r="P1240" s="26"/>
      <c r="Q1240" s="6">
        <f t="shared" si="79"/>
        <v>2</v>
      </c>
      <c r="R1240" s="20"/>
    </row>
    <row r="1241" spans="1:18" x14ac:dyDescent="0.25">
      <c r="A1241" s="6">
        <v>14</v>
      </c>
      <c r="B1241" s="4">
        <v>42421.583333333336</v>
      </c>
      <c r="C1241" s="2">
        <f>IF([2]Analysis!AG1241="Data Error","Data Error",[2]Analysis!AI1241*C$1)</f>
        <v>0.60350216935558842</v>
      </c>
      <c r="D1241" s="2"/>
      <c r="E1241" s="3">
        <f>IF(C1241="Data Error","Data Error",INDEX('[2]BAAL Adj Cap'!$CB$65:$CY$72,MONTH($B1241),$A1241+1))</f>
        <v>0.97</v>
      </c>
      <c r="F1241" s="3"/>
      <c r="G1241" s="31">
        <f t="shared" si="76"/>
        <v>125.4964978306444</v>
      </c>
      <c r="H1241" s="31"/>
      <c r="I1241" s="23">
        <f t="shared" si="77"/>
        <v>0.97</v>
      </c>
      <c r="J1241" s="23"/>
      <c r="K1241" s="7">
        <f t="shared" si="78"/>
        <v>28.990000000000009</v>
      </c>
      <c r="M1241" s="20">
        <f>IF(C1241="Data Error","Data Error",IF(C1241&lt;=K1241,0,1-IFERROR(INDEX(BAAL!$C:$D,MATCH(ROUNDUP(C1241-K1241,0),BAAL!$B:$B,0),MATCH(LEFT(M$2,4),BAAL!$C$2:$D$2,0)),0)))</f>
        <v>0</v>
      </c>
      <c r="N1241" s="20"/>
      <c r="O1241" s="26"/>
      <c r="P1241" s="26"/>
      <c r="Q1241" s="6">
        <f t="shared" si="79"/>
        <v>2</v>
      </c>
      <c r="R1241" s="20"/>
    </row>
    <row r="1242" spans="1:18" x14ac:dyDescent="0.25">
      <c r="A1242" s="6">
        <v>15</v>
      </c>
      <c r="B1242" s="4">
        <v>42421.625</v>
      </c>
      <c r="C1242" s="2">
        <f>IF([2]Analysis!AG1242="Data Error","Data Error",[2]Analysis!AI1242*C$1)</f>
        <v>0</v>
      </c>
      <c r="D1242" s="2"/>
      <c r="E1242" s="3">
        <f>IF(C1242="Data Error","Data Error",INDEX('[2]BAAL Adj Cap'!$CB$65:$CY$72,MONTH($B1242),$A1242+1))</f>
        <v>0.94500000000000006</v>
      </c>
      <c r="F1242" s="3"/>
      <c r="G1242" s="31">
        <f t="shared" si="76"/>
        <v>122.85000000000001</v>
      </c>
      <c r="H1242" s="31"/>
      <c r="I1242" s="23">
        <f t="shared" si="77"/>
        <v>0.94500000000000006</v>
      </c>
      <c r="J1242" s="23"/>
      <c r="K1242" s="7">
        <f t="shared" si="78"/>
        <v>28.990000000000009</v>
      </c>
      <c r="M1242" s="20">
        <f>IF(C1242="Data Error","Data Error",IF(C1242&lt;=K1242,0,1-IFERROR(INDEX(BAAL!$C:$D,MATCH(ROUNDUP(C1242-K1242,0),BAAL!$B:$B,0),MATCH(LEFT(M$2,4),BAAL!$C$2:$D$2,0)),0)))</f>
        <v>0</v>
      </c>
      <c r="N1242" s="20"/>
      <c r="O1242" s="26"/>
      <c r="P1242" s="26"/>
      <c r="Q1242" s="6">
        <f t="shared" si="79"/>
        <v>2</v>
      </c>
      <c r="R1242" s="20"/>
    </row>
    <row r="1243" spans="1:18" x14ac:dyDescent="0.25">
      <c r="A1243" s="6">
        <v>16</v>
      </c>
      <c r="B1243" s="4">
        <v>42421.666666666664</v>
      </c>
      <c r="C1243" s="2">
        <f>IF([2]Analysis!AG1243="Data Error","Data Error",[2]Analysis!AI1243*C$1)</f>
        <v>23.478597659611342</v>
      </c>
      <c r="D1243" s="2"/>
      <c r="E1243" s="3">
        <f>IF(C1243="Data Error","Data Error",INDEX('[2]BAAL Adj Cap'!$CB$65:$CY$72,MONTH($B1243),$A1243+1))</f>
        <v>0.67375000000000007</v>
      </c>
      <c r="F1243" s="3"/>
      <c r="G1243" s="31">
        <f t="shared" si="76"/>
        <v>64.108902340388667</v>
      </c>
      <c r="H1243" s="31"/>
      <c r="I1243" s="23">
        <f t="shared" si="77"/>
        <v>0.67375000000000007</v>
      </c>
      <c r="J1243" s="23"/>
      <c r="K1243" s="7">
        <f t="shared" si="78"/>
        <v>28.990000000000009</v>
      </c>
      <c r="M1243" s="20">
        <f>IF(C1243="Data Error","Data Error",IF(C1243&lt;=K1243,0,1-IFERROR(INDEX(BAAL!$C:$D,MATCH(ROUNDUP(C1243-K1243,0),BAAL!$B:$B,0),MATCH(LEFT(M$2,4),BAAL!$C$2:$D$2,0)),0)))</f>
        <v>0</v>
      </c>
      <c r="N1243" s="20"/>
      <c r="O1243" s="26"/>
      <c r="P1243" s="26"/>
      <c r="Q1243" s="6">
        <f t="shared" si="79"/>
        <v>2</v>
      </c>
      <c r="R1243" s="20"/>
    </row>
    <row r="1244" spans="1:18" x14ac:dyDescent="0.25">
      <c r="A1244" s="6">
        <v>17</v>
      </c>
      <c r="B1244" s="4">
        <v>42421.708333333336</v>
      </c>
      <c r="C1244" s="2">
        <f>IF([2]Analysis!AG1244="Data Error","Data Error",[2]Analysis!AI1244*C$1)</f>
        <v>16.154016725996048</v>
      </c>
      <c r="D1244" s="2"/>
      <c r="E1244" s="3">
        <f>IF(C1244="Data Error","Data Error",INDEX('[2]BAAL Adj Cap'!$CB$65:$CY$72,MONTH($B1244),$A1244+1))</f>
        <v>0.21375</v>
      </c>
      <c r="F1244" s="3"/>
      <c r="G1244" s="31">
        <f t="shared" si="76"/>
        <v>11.63348327400395</v>
      </c>
      <c r="H1244" s="31"/>
      <c r="I1244" s="23">
        <f t="shared" si="77"/>
        <v>0.21375</v>
      </c>
      <c r="J1244" s="23"/>
      <c r="K1244" s="7">
        <f t="shared" si="78"/>
        <v>27.787499999999998</v>
      </c>
      <c r="M1244" s="20">
        <f>IF(C1244="Data Error","Data Error",IF(C1244&lt;=K1244,0,1-IFERROR(INDEX(BAAL!$C:$D,MATCH(ROUNDUP(C1244-K1244,0),BAAL!$B:$B,0),MATCH(LEFT(M$2,4),BAAL!$C$2:$D$2,0)),0)))</f>
        <v>0</v>
      </c>
      <c r="N1244" s="20"/>
      <c r="O1244" s="26"/>
      <c r="P1244" s="26"/>
      <c r="Q1244" s="6">
        <f t="shared" si="79"/>
        <v>2</v>
      </c>
      <c r="R1244" s="20"/>
    </row>
    <row r="1245" spans="1:18" x14ac:dyDescent="0.25">
      <c r="A1245" s="6">
        <v>18</v>
      </c>
      <c r="B1245" s="4">
        <v>42421.75</v>
      </c>
      <c r="C1245" s="2">
        <f>IF([2]Analysis!AG1245="Data Error","Data Error",[2]Analysis!AI1245*C$1)</f>
        <v>0</v>
      </c>
      <c r="D1245" s="2"/>
      <c r="E1245" s="3">
        <f>IF(C1245="Data Error","Data Error",INDEX('[2]BAAL Adj Cap'!$CB$65:$CY$72,MONTH($B1245),$A1245+1))</f>
        <v>1.125E-2</v>
      </c>
      <c r="F1245" s="3"/>
      <c r="G1245" s="31">
        <f t="shared" si="76"/>
        <v>1.4624999999999999</v>
      </c>
      <c r="H1245" s="31"/>
      <c r="I1245" s="23">
        <f t="shared" si="77"/>
        <v>1.125E-2</v>
      </c>
      <c r="J1245" s="23"/>
      <c r="K1245" s="7">
        <f t="shared" si="78"/>
        <v>1.4624999999999999</v>
      </c>
      <c r="M1245" s="20">
        <f>IF(C1245="Data Error","Data Error",IF(C1245&lt;=K1245,0,1-IFERROR(INDEX(BAAL!$C:$D,MATCH(ROUNDUP(C1245-K1245,0),BAAL!$B:$B,0),MATCH(LEFT(M$2,4),BAAL!$C$2:$D$2,0)),0)))</f>
        <v>0</v>
      </c>
      <c r="N1245" s="20"/>
      <c r="O1245" s="26"/>
      <c r="P1245" s="26"/>
      <c r="Q1245" s="6">
        <f t="shared" si="79"/>
        <v>2</v>
      </c>
      <c r="R1245" s="20"/>
    </row>
    <row r="1246" spans="1:18" x14ac:dyDescent="0.25">
      <c r="A1246" s="6">
        <v>19</v>
      </c>
      <c r="B1246" s="4">
        <v>42421.791666666664</v>
      </c>
      <c r="C1246" s="2">
        <f>IF([2]Analysis!AG1246="Data Error","Data Error",[2]Analysis!AI1246*C$1)</f>
        <v>0</v>
      </c>
      <c r="D1246" s="2"/>
      <c r="E1246" s="3">
        <f>IF(C1246="Data Error","Data Error",INDEX('[2]BAAL Adj Cap'!$CB$65:$CY$72,MONTH($B1246),$A1246+1))</f>
        <v>0</v>
      </c>
      <c r="F1246" s="3"/>
      <c r="G1246" s="31">
        <f t="shared" si="76"/>
        <v>0</v>
      </c>
      <c r="H1246" s="31"/>
      <c r="I1246" s="23">
        <f t="shared" si="77"/>
        <v>0</v>
      </c>
      <c r="J1246" s="23"/>
      <c r="K1246" s="7">
        <f t="shared" si="78"/>
        <v>0</v>
      </c>
      <c r="M1246" s="20">
        <f>IF(C1246="Data Error","Data Error",IF(C1246&lt;=K1246,0,1-IFERROR(INDEX(BAAL!$C:$D,MATCH(ROUNDUP(C1246-K1246,0),BAAL!$B:$B,0),MATCH(LEFT(M$2,4),BAAL!$C$2:$D$2,0)),0)))</f>
        <v>0</v>
      </c>
      <c r="N1246" s="20"/>
      <c r="O1246" s="26"/>
      <c r="P1246" s="26"/>
      <c r="Q1246" s="6">
        <f t="shared" si="79"/>
        <v>2</v>
      </c>
      <c r="R1246" s="20"/>
    </row>
    <row r="1247" spans="1:18" x14ac:dyDescent="0.25">
      <c r="A1247" s="6">
        <v>20</v>
      </c>
      <c r="B1247" s="4">
        <v>42421.833333333336</v>
      </c>
      <c r="C1247" s="2">
        <f>IF([2]Analysis!AG1247="Data Error","Data Error",[2]Analysis!AI1247*C$1)</f>
        <v>0</v>
      </c>
      <c r="D1247" s="2"/>
      <c r="E1247" s="3">
        <f>IF(C1247="Data Error","Data Error",INDEX('[2]BAAL Adj Cap'!$CB$65:$CY$72,MONTH($B1247),$A1247+1))</f>
        <v>0</v>
      </c>
      <c r="F1247" s="3"/>
      <c r="G1247" s="31">
        <f t="shared" si="76"/>
        <v>0</v>
      </c>
      <c r="H1247" s="31"/>
      <c r="I1247" s="23">
        <f t="shared" si="77"/>
        <v>0</v>
      </c>
      <c r="J1247" s="23"/>
      <c r="K1247" s="7">
        <f t="shared" si="78"/>
        <v>0</v>
      </c>
      <c r="M1247" s="20">
        <f>IF(C1247="Data Error","Data Error",IF(C1247&lt;=K1247,0,1-IFERROR(INDEX(BAAL!$C:$D,MATCH(ROUNDUP(C1247-K1247,0),BAAL!$B:$B,0),MATCH(LEFT(M$2,4),BAAL!$C$2:$D$2,0)),0)))</f>
        <v>0</v>
      </c>
      <c r="N1247" s="20"/>
      <c r="O1247" s="26"/>
      <c r="P1247" s="26"/>
      <c r="Q1247" s="6">
        <f t="shared" si="79"/>
        <v>2</v>
      </c>
      <c r="R1247" s="20"/>
    </row>
    <row r="1248" spans="1:18" x14ac:dyDescent="0.25">
      <c r="A1248" s="6">
        <v>21</v>
      </c>
      <c r="B1248" s="4">
        <v>42421.875</v>
      </c>
      <c r="C1248" s="2">
        <f>IF([2]Analysis!AG1248="Data Error","Data Error",[2]Analysis!AI1248*C$1)</f>
        <v>0</v>
      </c>
      <c r="D1248" s="2"/>
      <c r="E1248" s="3">
        <f>IF(C1248="Data Error","Data Error",INDEX('[2]BAAL Adj Cap'!$CB$65:$CY$72,MONTH($B1248),$A1248+1))</f>
        <v>0</v>
      </c>
      <c r="F1248" s="3"/>
      <c r="G1248" s="31">
        <f t="shared" si="76"/>
        <v>0</v>
      </c>
      <c r="H1248" s="31"/>
      <c r="I1248" s="23">
        <f t="shared" si="77"/>
        <v>0</v>
      </c>
      <c r="J1248" s="23"/>
      <c r="K1248" s="7">
        <f t="shared" si="78"/>
        <v>0</v>
      </c>
      <c r="M1248" s="20">
        <f>IF(C1248="Data Error","Data Error",IF(C1248&lt;=K1248,0,1-IFERROR(INDEX(BAAL!$C:$D,MATCH(ROUNDUP(C1248-K1248,0),BAAL!$B:$B,0),MATCH(LEFT(M$2,4),BAAL!$C$2:$D$2,0)),0)))</f>
        <v>0</v>
      </c>
      <c r="N1248" s="20"/>
      <c r="O1248" s="26"/>
      <c r="P1248" s="26"/>
      <c r="Q1248" s="6">
        <f t="shared" si="79"/>
        <v>2</v>
      </c>
      <c r="R1248" s="20"/>
    </row>
    <row r="1249" spans="1:18" x14ac:dyDescent="0.25">
      <c r="A1249" s="6">
        <v>22</v>
      </c>
      <c r="B1249" s="4">
        <v>42421.916666666664</v>
      </c>
      <c r="C1249" s="2">
        <f>IF([2]Analysis!AG1249="Data Error","Data Error",[2]Analysis!AI1249*C$1)</f>
        <v>0</v>
      </c>
      <c r="D1249" s="2"/>
      <c r="E1249" s="3">
        <f>IF(C1249="Data Error","Data Error",INDEX('[2]BAAL Adj Cap'!$CB$65:$CY$72,MONTH($B1249),$A1249+1))</f>
        <v>0</v>
      </c>
      <c r="F1249" s="3"/>
      <c r="G1249" s="31">
        <f t="shared" si="76"/>
        <v>0</v>
      </c>
      <c r="H1249" s="31"/>
      <c r="I1249" s="23">
        <f t="shared" si="77"/>
        <v>0</v>
      </c>
      <c r="J1249" s="23"/>
      <c r="K1249" s="7">
        <f t="shared" si="78"/>
        <v>0</v>
      </c>
      <c r="M1249" s="20">
        <f>IF(C1249="Data Error","Data Error",IF(C1249&lt;=K1249,0,1-IFERROR(INDEX(BAAL!$C:$D,MATCH(ROUNDUP(C1249-K1249,0),BAAL!$B:$B,0),MATCH(LEFT(M$2,4),BAAL!$C$2:$D$2,0)),0)))</f>
        <v>0</v>
      </c>
      <c r="N1249" s="20"/>
      <c r="O1249" s="26"/>
      <c r="P1249" s="26"/>
      <c r="Q1249" s="6">
        <f t="shared" si="79"/>
        <v>2</v>
      </c>
      <c r="R1249" s="20"/>
    </row>
    <row r="1250" spans="1:18" x14ac:dyDescent="0.25">
      <c r="A1250" s="6">
        <v>23</v>
      </c>
      <c r="B1250" s="4">
        <v>42421.958333333336</v>
      </c>
      <c r="C1250" s="2">
        <f>IF([2]Analysis!AG1250="Data Error","Data Error",[2]Analysis!AI1250*C$1)</f>
        <v>0</v>
      </c>
      <c r="D1250" s="2"/>
      <c r="E1250" s="3">
        <f>IF(C1250="Data Error","Data Error",INDEX('[2]BAAL Adj Cap'!$CB$65:$CY$72,MONTH($B1250),$A1250+1))</f>
        <v>0</v>
      </c>
      <c r="F1250" s="3"/>
      <c r="G1250" s="31">
        <f t="shared" si="76"/>
        <v>0</v>
      </c>
      <c r="H1250" s="31"/>
      <c r="I1250" s="23">
        <f t="shared" si="77"/>
        <v>0</v>
      </c>
      <c r="J1250" s="23"/>
      <c r="K1250" s="7">
        <f t="shared" si="78"/>
        <v>0</v>
      </c>
      <c r="M1250" s="20">
        <f>IF(C1250="Data Error","Data Error",IF(C1250&lt;=K1250,0,1-IFERROR(INDEX(BAAL!$C:$D,MATCH(ROUNDUP(C1250-K1250,0),BAAL!$B:$B,0),MATCH(LEFT(M$2,4),BAAL!$C$2:$D$2,0)),0)))</f>
        <v>0</v>
      </c>
      <c r="N1250" s="20"/>
      <c r="O1250" s="26"/>
      <c r="P1250" s="26"/>
      <c r="Q1250" s="6">
        <f t="shared" si="79"/>
        <v>2</v>
      </c>
      <c r="R1250" s="20"/>
    </row>
    <row r="1251" spans="1:18" x14ac:dyDescent="0.25">
      <c r="A1251" s="6">
        <v>0</v>
      </c>
      <c r="B1251" s="1">
        <v>42422</v>
      </c>
      <c r="C1251" s="2">
        <f>IF([2]Analysis!AG1251="Data Error","Data Error",[2]Analysis!AI1251*C$1)</f>
        <v>0</v>
      </c>
      <c r="D1251" s="2"/>
      <c r="E1251" s="3">
        <f>IF(C1251="Data Error","Data Error",INDEX('[2]BAAL Adj Cap'!$CB$65:$CY$72,MONTH($B1251),$A1251+1))</f>
        <v>0</v>
      </c>
      <c r="F1251" s="3"/>
      <c r="G1251" s="31">
        <f t="shared" si="76"/>
        <v>0</v>
      </c>
      <c r="H1251" s="31"/>
      <c r="I1251" s="23">
        <f t="shared" si="77"/>
        <v>0</v>
      </c>
      <c r="J1251" s="23"/>
      <c r="K1251" s="7">
        <f t="shared" si="78"/>
        <v>0</v>
      </c>
      <c r="M1251" s="20">
        <f>IF(C1251="Data Error","Data Error",IF(C1251&lt;=K1251,0,1-IFERROR(INDEX(BAAL!$C:$D,MATCH(ROUNDUP(C1251-K1251,0),BAAL!$B:$B,0),MATCH(LEFT(M$2,4),BAAL!$C$2:$D$2,0)),0)))</f>
        <v>0</v>
      </c>
      <c r="N1251" s="20"/>
      <c r="O1251" s="26"/>
      <c r="P1251" s="26"/>
      <c r="Q1251" s="6">
        <f t="shared" si="79"/>
        <v>2</v>
      </c>
      <c r="R1251" s="20"/>
    </row>
    <row r="1252" spans="1:18" x14ac:dyDescent="0.25">
      <c r="A1252" s="6">
        <v>1</v>
      </c>
      <c r="B1252" s="4">
        <v>42422.041666666664</v>
      </c>
      <c r="C1252" s="2">
        <f>IF([2]Analysis!AG1252="Data Error","Data Error",[2]Analysis!AI1252*C$1)</f>
        <v>0</v>
      </c>
      <c r="D1252" s="2"/>
      <c r="E1252" s="3">
        <f>IF(C1252="Data Error","Data Error",INDEX('[2]BAAL Adj Cap'!$CB$65:$CY$72,MONTH($B1252),$A1252+1))</f>
        <v>0</v>
      </c>
      <c r="F1252" s="3"/>
      <c r="G1252" s="31">
        <f t="shared" si="76"/>
        <v>0</v>
      </c>
      <c r="H1252" s="31"/>
      <c r="I1252" s="23">
        <f t="shared" si="77"/>
        <v>0</v>
      </c>
      <c r="J1252" s="23"/>
      <c r="K1252" s="7">
        <f t="shared" si="78"/>
        <v>0</v>
      </c>
      <c r="M1252" s="20">
        <f>IF(C1252="Data Error","Data Error",IF(C1252&lt;=K1252,0,1-IFERROR(INDEX(BAAL!$C:$D,MATCH(ROUNDUP(C1252-K1252,0),BAAL!$B:$B,0),MATCH(LEFT(M$2,4),BAAL!$C$2:$D$2,0)),0)))</f>
        <v>0</v>
      </c>
      <c r="N1252" s="20"/>
      <c r="O1252" s="26"/>
      <c r="P1252" s="26"/>
      <c r="Q1252" s="6">
        <f t="shared" si="79"/>
        <v>2</v>
      </c>
      <c r="R1252" s="20"/>
    </row>
    <row r="1253" spans="1:18" x14ac:dyDescent="0.25">
      <c r="A1253" s="6">
        <v>2</v>
      </c>
      <c r="B1253" s="4">
        <v>42422.083333333336</v>
      </c>
      <c r="C1253" s="2">
        <f>IF([2]Analysis!AG1253="Data Error","Data Error",[2]Analysis!AI1253*C$1)</f>
        <v>0</v>
      </c>
      <c r="D1253" s="2"/>
      <c r="E1253" s="3">
        <f>IF(C1253="Data Error","Data Error",INDEX('[2]BAAL Adj Cap'!$CB$65:$CY$72,MONTH($B1253),$A1253+1))</f>
        <v>0</v>
      </c>
      <c r="F1253" s="3"/>
      <c r="G1253" s="31">
        <f t="shared" si="76"/>
        <v>0</v>
      </c>
      <c r="H1253" s="31"/>
      <c r="I1253" s="23">
        <f t="shared" si="77"/>
        <v>0</v>
      </c>
      <c r="J1253" s="23"/>
      <c r="K1253" s="7">
        <f t="shared" si="78"/>
        <v>0</v>
      </c>
      <c r="M1253" s="20">
        <f>IF(C1253="Data Error","Data Error",IF(C1253&lt;=K1253,0,1-IFERROR(INDEX(BAAL!$C:$D,MATCH(ROUNDUP(C1253-K1253,0),BAAL!$B:$B,0),MATCH(LEFT(M$2,4),BAAL!$C$2:$D$2,0)),0)))</f>
        <v>0</v>
      </c>
      <c r="N1253" s="20"/>
      <c r="O1253" s="26"/>
      <c r="P1253" s="26"/>
      <c r="Q1253" s="6">
        <f t="shared" si="79"/>
        <v>2</v>
      </c>
      <c r="R1253" s="20"/>
    </row>
    <row r="1254" spans="1:18" x14ac:dyDescent="0.25">
      <c r="A1254" s="6">
        <v>3</v>
      </c>
      <c r="B1254" s="4">
        <v>42422.125</v>
      </c>
      <c r="C1254" s="2">
        <f>IF([2]Analysis!AG1254="Data Error","Data Error",[2]Analysis!AI1254*C$1)</f>
        <v>0</v>
      </c>
      <c r="D1254" s="2"/>
      <c r="E1254" s="3">
        <f>IF(C1254="Data Error","Data Error",INDEX('[2]BAAL Adj Cap'!$CB$65:$CY$72,MONTH($B1254),$A1254+1))</f>
        <v>0</v>
      </c>
      <c r="F1254" s="3"/>
      <c r="G1254" s="31">
        <f t="shared" si="76"/>
        <v>0</v>
      </c>
      <c r="H1254" s="31"/>
      <c r="I1254" s="23">
        <f t="shared" si="77"/>
        <v>0</v>
      </c>
      <c r="J1254" s="23"/>
      <c r="K1254" s="7">
        <f t="shared" si="78"/>
        <v>0</v>
      </c>
      <c r="M1254" s="20">
        <f>IF(C1254="Data Error","Data Error",IF(C1254&lt;=K1254,0,1-IFERROR(INDEX(BAAL!$C:$D,MATCH(ROUNDUP(C1254-K1254,0),BAAL!$B:$B,0),MATCH(LEFT(M$2,4),BAAL!$C$2:$D$2,0)),0)))</f>
        <v>0</v>
      </c>
      <c r="N1254" s="20"/>
      <c r="O1254" s="26"/>
      <c r="P1254" s="26"/>
      <c r="Q1254" s="6">
        <f t="shared" si="79"/>
        <v>2</v>
      </c>
      <c r="R1254" s="20"/>
    </row>
    <row r="1255" spans="1:18" x14ac:dyDescent="0.25">
      <c r="A1255" s="6">
        <v>4</v>
      </c>
      <c r="B1255" s="4">
        <v>42422.166666666664</v>
      </c>
      <c r="C1255" s="2">
        <f>IF([2]Analysis!AG1255="Data Error","Data Error",[2]Analysis!AI1255*C$1)</f>
        <v>0</v>
      </c>
      <c r="D1255" s="2"/>
      <c r="E1255" s="3">
        <f>IF(C1255="Data Error","Data Error",INDEX('[2]BAAL Adj Cap'!$CB$65:$CY$72,MONTH($B1255),$A1255+1))</f>
        <v>0</v>
      </c>
      <c r="F1255" s="3"/>
      <c r="G1255" s="31">
        <f t="shared" si="76"/>
        <v>0</v>
      </c>
      <c r="H1255" s="31"/>
      <c r="I1255" s="23">
        <f t="shared" si="77"/>
        <v>0</v>
      </c>
      <c r="J1255" s="23"/>
      <c r="K1255" s="7">
        <f t="shared" si="78"/>
        <v>0</v>
      </c>
      <c r="M1255" s="20">
        <f>IF(C1255="Data Error","Data Error",IF(C1255&lt;=K1255,0,1-IFERROR(INDEX(BAAL!$C:$D,MATCH(ROUNDUP(C1255-K1255,0),BAAL!$B:$B,0),MATCH(LEFT(M$2,4),BAAL!$C$2:$D$2,0)),0)))</f>
        <v>0</v>
      </c>
      <c r="N1255" s="20"/>
      <c r="O1255" s="26"/>
      <c r="P1255" s="26"/>
      <c r="Q1255" s="6">
        <f t="shared" si="79"/>
        <v>2</v>
      </c>
      <c r="R1255" s="20"/>
    </row>
    <row r="1256" spans="1:18" x14ac:dyDescent="0.25">
      <c r="A1256" s="6">
        <v>5</v>
      </c>
      <c r="B1256" s="4">
        <v>42422.208333333336</v>
      </c>
      <c r="C1256" s="2">
        <f>IF([2]Analysis!AG1256="Data Error","Data Error",[2]Analysis!AI1256*C$1)</f>
        <v>0</v>
      </c>
      <c r="D1256" s="2"/>
      <c r="E1256" s="3">
        <f>IF(C1256="Data Error","Data Error",INDEX('[2]BAAL Adj Cap'!$CB$65:$CY$72,MONTH($B1256),$A1256+1))</f>
        <v>1.125E-2</v>
      </c>
      <c r="F1256" s="3"/>
      <c r="G1256" s="31">
        <f t="shared" si="76"/>
        <v>1.4624999999999999</v>
      </c>
      <c r="H1256" s="31"/>
      <c r="I1256" s="23">
        <f t="shared" si="77"/>
        <v>1.125E-2</v>
      </c>
      <c r="J1256" s="23"/>
      <c r="K1256" s="7">
        <f t="shared" si="78"/>
        <v>1.4624999999999999</v>
      </c>
      <c r="M1256" s="20">
        <f>IF(C1256="Data Error","Data Error",IF(C1256&lt;=K1256,0,1-IFERROR(INDEX(BAAL!$C:$D,MATCH(ROUNDUP(C1256-K1256,0),BAAL!$B:$B,0),MATCH(LEFT(M$2,4),BAAL!$C$2:$D$2,0)),0)))</f>
        <v>0</v>
      </c>
      <c r="N1256" s="20"/>
      <c r="O1256" s="26"/>
      <c r="P1256" s="26"/>
      <c r="Q1256" s="6">
        <f t="shared" si="79"/>
        <v>2</v>
      </c>
      <c r="R1256" s="20"/>
    </row>
    <row r="1257" spans="1:18" x14ac:dyDescent="0.25">
      <c r="A1257" s="6">
        <v>6</v>
      </c>
      <c r="B1257" s="4">
        <v>42422.25</v>
      </c>
      <c r="C1257" s="2">
        <f>IF([2]Analysis!AG1257="Data Error","Data Error",[2]Analysis!AI1257*C$1)</f>
        <v>0.58447114477439344</v>
      </c>
      <c r="D1257" s="2"/>
      <c r="E1257" s="3">
        <f>IF(C1257="Data Error","Data Error",INDEX('[2]BAAL Adj Cap'!$CB$65:$CY$72,MONTH($B1257),$A1257+1))</f>
        <v>7.4999999999999997E-2</v>
      </c>
      <c r="F1257" s="3"/>
      <c r="G1257" s="31">
        <f t="shared" si="76"/>
        <v>9.165528855225606</v>
      </c>
      <c r="H1257" s="31"/>
      <c r="I1257" s="23">
        <f t="shared" si="77"/>
        <v>7.4999999999999997E-2</v>
      </c>
      <c r="J1257" s="23"/>
      <c r="K1257" s="7">
        <f t="shared" si="78"/>
        <v>9.75</v>
      </c>
      <c r="M1257" s="20">
        <f>IF(C1257="Data Error","Data Error",IF(C1257&lt;=K1257,0,1-IFERROR(INDEX(BAAL!$C:$D,MATCH(ROUNDUP(C1257-K1257,0),BAAL!$B:$B,0),MATCH(LEFT(M$2,4),BAAL!$C$2:$D$2,0)),0)))</f>
        <v>0</v>
      </c>
      <c r="N1257" s="20"/>
      <c r="O1257" s="26"/>
      <c r="P1257" s="26"/>
      <c r="Q1257" s="6">
        <f t="shared" si="79"/>
        <v>2</v>
      </c>
      <c r="R1257" s="20"/>
    </row>
    <row r="1258" spans="1:18" x14ac:dyDescent="0.25">
      <c r="A1258" s="6">
        <v>7</v>
      </c>
      <c r="B1258" s="4">
        <v>42422.291666666664</v>
      </c>
      <c r="C1258" s="2">
        <f>IF([2]Analysis!AG1258="Data Error","Data Error",[2]Analysis!AI1258*C$1)</f>
        <v>0.64801473001796628</v>
      </c>
      <c r="D1258" s="2"/>
      <c r="E1258" s="3">
        <f>IF(C1258="Data Error","Data Error",INDEX('[2]BAAL Adj Cap'!$CB$65:$CY$72,MONTH($B1258),$A1258+1))</f>
        <v>0.33374999999999999</v>
      </c>
      <c r="F1258" s="3"/>
      <c r="G1258" s="31">
        <f t="shared" si="76"/>
        <v>42.739485269982026</v>
      </c>
      <c r="H1258" s="31"/>
      <c r="I1258" s="23">
        <f t="shared" si="77"/>
        <v>0.33374999999999999</v>
      </c>
      <c r="J1258" s="23"/>
      <c r="K1258" s="7">
        <f t="shared" si="78"/>
        <v>28.990000000000009</v>
      </c>
      <c r="M1258" s="20">
        <f>IF(C1258="Data Error","Data Error",IF(C1258&lt;=K1258,0,1-IFERROR(INDEX(BAAL!$C:$D,MATCH(ROUNDUP(C1258-K1258,0),BAAL!$B:$B,0),MATCH(LEFT(M$2,4),BAAL!$C$2:$D$2,0)),0)))</f>
        <v>0</v>
      </c>
      <c r="N1258" s="20"/>
      <c r="O1258" s="26"/>
      <c r="P1258" s="26"/>
      <c r="Q1258" s="6">
        <f t="shared" si="79"/>
        <v>2</v>
      </c>
      <c r="R1258" s="20"/>
    </row>
    <row r="1259" spans="1:18" x14ac:dyDescent="0.25">
      <c r="A1259" s="6">
        <v>8</v>
      </c>
      <c r="B1259" s="4">
        <v>42422.333333333336</v>
      </c>
      <c r="C1259" s="2">
        <f>IF([2]Analysis!AG1259="Data Error","Data Error",[2]Analysis!AI1259*C$1)</f>
        <v>0</v>
      </c>
      <c r="D1259" s="2"/>
      <c r="E1259" s="3">
        <f>IF(C1259="Data Error","Data Error",INDEX('[2]BAAL Adj Cap'!$CB$65:$CY$72,MONTH($B1259),$A1259+1))</f>
        <v>0.76750000000000007</v>
      </c>
      <c r="F1259" s="3"/>
      <c r="G1259" s="31">
        <f t="shared" si="76"/>
        <v>99.775000000000006</v>
      </c>
      <c r="H1259" s="31"/>
      <c r="I1259" s="23">
        <f t="shared" si="77"/>
        <v>0.76750000000000007</v>
      </c>
      <c r="J1259" s="23"/>
      <c r="K1259" s="7">
        <f t="shared" si="78"/>
        <v>28.990000000000009</v>
      </c>
      <c r="M1259" s="20">
        <f>IF(C1259="Data Error","Data Error",IF(C1259&lt;=K1259,0,1-IFERROR(INDEX(BAAL!$C:$D,MATCH(ROUNDUP(C1259-K1259,0),BAAL!$B:$B,0),MATCH(LEFT(M$2,4),BAAL!$C$2:$D$2,0)),0)))</f>
        <v>0</v>
      </c>
      <c r="N1259" s="20"/>
      <c r="O1259" s="26"/>
      <c r="P1259" s="26"/>
      <c r="Q1259" s="6">
        <f t="shared" si="79"/>
        <v>2</v>
      </c>
      <c r="R1259" s="20"/>
    </row>
    <row r="1260" spans="1:18" x14ac:dyDescent="0.25">
      <c r="A1260" s="6">
        <v>9</v>
      </c>
      <c r="B1260" s="4">
        <v>42422.375</v>
      </c>
      <c r="C1260" s="2">
        <f>IF([2]Analysis!AG1260="Data Error","Data Error",[2]Analysis!AI1260*C$1)</f>
        <v>30.656643854733467</v>
      </c>
      <c r="D1260" s="2"/>
      <c r="E1260" s="3">
        <f>IF(C1260="Data Error","Data Error",INDEX('[2]BAAL Adj Cap'!$CB$65:$CY$72,MONTH($B1260),$A1260+1))</f>
        <v>0.98</v>
      </c>
      <c r="F1260" s="3"/>
      <c r="G1260" s="31">
        <f t="shared" si="76"/>
        <v>96.743356145266517</v>
      </c>
      <c r="H1260" s="31"/>
      <c r="I1260" s="23">
        <f t="shared" si="77"/>
        <v>0.98</v>
      </c>
      <c r="J1260" s="23"/>
      <c r="K1260" s="7">
        <f t="shared" si="78"/>
        <v>28.990000000000009</v>
      </c>
      <c r="M1260" s="20">
        <f>IF(C1260="Data Error","Data Error",IF(C1260&lt;=K1260,0,1-IFERROR(INDEX(BAAL!$C:$D,MATCH(ROUNDUP(C1260-K1260,0),BAAL!$B:$B,0),MATCH(LEFT(M$2,4),BAAL!$C$2:$D$2,0)),0)))</f>
        <v>0</v>
      </c>
      <c r="N1260" s="20"/>
      <c r="O1260" s="26"/>
      <c r="P1260" s="26"/>
      <c r="Q1260" s="6">
        <f t="shared" si="79"/>
        <v>2</v>
      </c>
      <c r="R1260" s="20"/>
    </row>
    <row r="1261" spans="1:18" x14ac:dyDescent="0.25">
      <c r="A1261" s="6">
        <v>10</v>
      </c>
      <c r="B1261" s="4">
        <v>42422.416666666664</v>
      </c>
      <c r="C1261" s="2">
        <f>IF([2]Analysis!AG1261="Data Error","Data Error",[2]Analysis!AI1261*C$1)</f>
        <v>18.306222187812978</v>
      </c>
      <c r="D1261" s="2"/>
      <c r="E1261" s="3">
        <f>IF(C1261="Data Error","Data Error",INDEX('[2]BAAL Adj Cap'!$CB$65:$CY$72,MONTH($B1261),$A1261+1))</f>
        <v>0.97375</v>
      </c>
      <c r="F1261" s="3"/>
      <c r="G1261" s="31">
        <f t="shared" si="76"/>
        <v>108.28127781218703</v>
      </c>
      <c r="H1261" s="31"/>
      <c r="I1261" s="23">
        <f t="shared" si="77"/>
        <v>0.97375</v>
      </c>
      <c r="J1261" s="23"/>
      <c r="K1261" s="7">
        <f t="shared" si="78"/>
        <v>28.990000000000009</v>
      </c>
      <c r="M1261" s="20">
        <f>IF(C1261="Data Error","Data Error",IF(C1261&lt;=K1261,0,1-IFERROR(INDEX(BAAL!$C:$D,MATCH(ROUNDUP(C1261-K1261,0),BAAL!$B:$B,0),MATCH(LEFT(M$2,4),BAAL!$C$2:$D$2,0)),0)))</f>
        <v>0</v>
      </c>
      <c r="N1261" s="20"/>
      <c r="O1261" s="26"/>
      <c r="P1261" s="26"/>
      <c r="Q1261" s="6">
        <f t="shared" si="79"/>
        <v>2</v>
      </c>
      <c r="R1261" s="20"/>
    </row>
    <row r="1262" spans="1:18" x14ac:dyDescent="0.25">
      <c r="A1262" s="6">
        <v>11</v>
      </c>
      <c r="B1262" s="4">
        <v>42422.458333333336</v>
      </c>
      <c r="C1262" s="2">
        <f>IF([2]Analysis!AG1262="Data Error","Data Error",[2]Analysis!AI1262*C$1)</f>
        <v>0.7928518914652406</v>
      </c>
      <c r="D1262" s="2"/>
      <c r="E1262" s="3">
        <f>IF(C1262="Data Error","Data Error",INDEX('[2]BAAL Adj Cap'!$CB$65:$CY$72,MONTH($B1262),$A1262+1))</f>
        <v>0.97</v>
      </c>
      <c r="F1262" s="3"/>
      <c r="G1262" s="31">
        <f t="shared" si="76"/>
        <v>125.30714810853475</v>
      </c>
      <c r="H1262" s="31"/>
      <c r="I1262" s="23">
        <f t="shared" si="77"/>
        <v>0.97</v>
      </c>
      <c r="J1262" s="23"/>
      <c r="K1262" s="7">
        <f t="shared" si="78"/>
        <v>28.990000000000009</v>
      </c>
      <c r="M1262" s="20">
        <f>IF(C1262="Data Error","Data Error",IF(C1262&lt;=K1262,0,1-IFERROR(INDEX(BAAL!$C:$D,MATCH(ROUNDUP(C1262-K1262,0),BAAL!$B:$B,0),MATCH(LEFT(M$2,4),BAAL!$C$2:$D$2,0)),0)))</f>
        <v>0</v>
      </c>
      <c r="N1262" s="20"/>
      <c r="O1262" s="26"/>
      <c r="P1262" s="26"/>
      <c r="Q1262" s="6">
        <f t="shared" si="79"/>
        <v>2</v>
      </c>
      <c r="R1262" s="20"/>
    </row>
    <row r="1263" spans="1:18" x14ac:dyDescent="0.25">
      <c r="A1263" s="6">
        <v>12</v>
      </c>
      <c r="B1263" s="4">
        <v>42422.5</v>
      </c>
      <c r="C1263" s="2">
        <f>IF([2]Analysis!AG1263="Data Error","Data Error",[2]Analysis!AI1263*C$1)</f>
        <v>0</v>
      </c>
      <c r="D1263" s="2"/>
      <c r="E1263" s="3">
        <f>IF(C1263="Data Error","Data Error",INDEX('[2]BAAL Adj Cap'!$CB$65:$CY$72,MONTH($B1263),$A1263+1))</f>
        <v>0.95124999999999993</v>
      </c>
      <c r="F1263" s="3"/>
      <c r="G1263" s="31">
        <f t="shared" si="76"/>
        <v>123.66249999999999</v>
      </c>
      <c r="H1263" s="31"/>
      <c r="I1263" s="23">
        <f t="shared" si="77"/>
        <v>0.95124999999999993</v>
      </c>
      <c r="J1263" s="23"/>
      <c r="K1263" s="7">
        <f t="shared" si="78"/>
        <v>28.990000000000009</v>
      </c>
      <c r="M1263" s="20">
        <f>IF(C1263="Data Error","Data Error",IF(C1263&lt;=K1263,0,1-IFERROR(INDEX(BAAL!$C:$D,MATCH(ROUNDUP(C1263-K1263,0),BAAL!$B:$B,0),MATCH(LEFT(M$2,4),BAAL!$C$2:$D$2,0)),0)))</f>
        <v>0</v>
      </c>
      <c r="N1263" s="20"/>
      <c r="O1263" s="26"/>
      <c r="P1263" s="26"/>
      <c r="Q1263" s="6">
        <f t="shared" si="79"/>
        <v>2</v>
      </c>
      <c r="R1263" s="20"/>
    </row>
    <row r="1264" spans="1:18" x14ac:dyDescent="0.25">
      <c r="A1264" s="6">
        <v>13</v>
      </c>
      <c r="B1264" s="4">
        <v>42422.541666666664</v>
      </c>
      <c r="C1264" s="2">
        <f>IF([2]Analysis!AG1264="Data Error","Data Error",[2]Analysis!AI1264*C$1)</f>
        <v>8.9540119301221799E-2</v>
      </c>
      <c r="D1264" s="2"/>
      <c r="E1264" s="3">
        <f>IF(C1264="Data Error","Data Error",INDEX('[2]BAAL Adj Cap'!$CB$65:$CY$72,MONTH($B1264),$A1264+1))</f>
        <v>0.97</v>
      </c>
      <c r="F1264" s="3"/>
      <c r="G1264" s="31">
        <f t="shared" si="76"/>
        <v>126.01045988069878</v>
      </c>
      <c r="H1264" s="31"/>
      <c r="I1264" s="23">
        <f t="shared" si="77"/>
        <v>0.97</v>
      </c>
      <c r="J1264" s="23"/>
      <c r="K1264" s="7">
        <f t="shared" si="78"/>
        <v>28.990000000000009</v>
      </c>
      <c r="M1264" s="20">
        <f>IF(C1264="Data Error","Data Error",IF(C1264&lt;=K1264,0,1-IFERROR(INDEX(BAAL!$C:$D,MATCH(ROUNDUP(C1264-K1264,0),BAAL!$B:$B,0),MATCH(LEFT(M$2,4),BAAL!$C$2:$D$2,0)),0)))</f>
        <v>0</v>
      </c>
      <c r="N1264" s="20"/>
      <c r="O1264" s="26"/>
      <c r="P1264" s="26"/>
      <c r="Q1264" s="6">
        <f t="shared" si="79"/>
        <v>2</v>
      </c>
      <c r="R1264" s="20"/>
    </row>
    <row r="1265" spans="1:18" x14ac:dyDescent="0.25">
      <c r="A1265" s="6">
        <v>14</v>
      </c>
      <c r="B1265" s="4">
        <v>42422.583333333336</v>
      </c>
      <c r="C1265" s="2">
        <f>IF([2]Analysis!AG1265="Data Error","Data Error",[2]Analysis!AI1265*C$1)</f>
        <v>9.749008107339284</v>
      </c>
      <c r="D1265" s="2"/>
      <c r="E1265" s="3">
        <f>IF(C1265="Data Error","Data Error",INDEX('[2]BAAL Adj Cap'!$CB$65:$CY$72,MONTH($B1265),$A1265+1))</f>
        <v>0.97</v>
      </c>
      <c r="F1265" s="3"/>
      <c r="G1265" s="31">
        <f t="shared" si="76"/>
        <v>116.35099189266072</v>
      </c>
      <c r="H1265" s="31"/>
      <c r="I1265" s="23">
        <f t="shared" si="77"/>
        <v>0.97</v>
      </c>
      <c r="J1265" s="23"/>
      <c r="K1265" s="7">
        <f t="shared" si="78"/>
        <v>28.990000000000009</v>
      </c>
      <c r="M1265" s="20">
        <f>IF(C1265="Data Error","Data Error",IF(C1265&lt;=K1265,0,1-IFERROR(INDEX(BAAL!$C:$D,MATCH(ROUNDUP(C1265-K1265,0),BAAL!$B:$B,0),MATCH(LEFT(M$2,4),BAAL!$C$2:$D$2,0)),0)))</f>
        <v>0</v>
      </c>
      <c r="N1265" s="20"/>
      <c r="O1265" s="26"/>
      <c r="P1265" s="26"/>
      <c r="Q1265" s="6">
        <f t="shared" si="79"/>
        <v>2</v>
      </c>
      <c r="R1265" s="20"/>
    </row>
    <row r="1266" spans="1:18" x14ac:dyDescent="0.25">
      <c r="A1266" s="6">
        <v>15</v>
      </c>
      <c r="B1266" s="4">
        <v>42422.625</v>
      </c>
      <c r="C1266" s="2">
        <f>IF([2]Analysis!AG1266="Data Error","Data Error",[2]Analysis!AI1266*C$1)</f>
        <v>14.604393733090701</v>
      </c>
      <c r="D1266" s="2"/>
      <c r="E1266" s="3">
        <f>IF(C1266="Data Error","Data Error",INDEX('[2]BAAL Adj Cap'!$CB$65:$CY$72,MONTH($B1266),$A1266+1))</f>
        <v>0.94500000000000006</v>
      </c>
      <c r="F1266" s="3"/>
      <c r="G1266" s="31">
        <f t="shared" si="76"/>
        <v>108.24560626690931</v>
      </c>
      <c r="H1266" s="31"/>
      <c r="I1266" s="23">
        <f t="shared" si="77"/>
        <v>0.94500000000000006</v>
      </c>
      <c r="J1266" s="23"/>
      <c r="K1266" s="7">
        <f t="shared" si="78"/>
        <v>28.990000000000009</v>
      </c>
      <c r="M1266" s="20">
        <f>IF(C1266="Data Error","Data Error",IF(C1266&lt;=K1266,0,1-IFERROR(INDEX(BAAL!$C:$D,MATCH(ROUNDUP(C1266-K1266,0),BAAL!$B:$B,0),MATCH(LEFT(M$2,4),BAAL!$C$2:$D$2,0)),0)))</f>
        <v>0</v>
      </c>
      <c r="N1266" s="20"/>
      <c r="O1266" s="26"/>
      <c r="P1266" s="26"/>
      <c r="Q1266" s="6">
        <f t="shared" si="79"/>
        <v>2</v>
      </c>
      <c r="R1266" s="20"/>
    </row>
    <row r="1267" spans="1:18" x14ac:dyDescent="0.25">
      <c r="A1267" s="6">
        <v>16</v>
      </c>
      <c r="B1267" s="4">
        <v>42422.666666666664</v>
      </c>
      <c r="C1267" s="2">
        <f>IF([2]Analysis!AG1267="Data Error","Data Error",[2]Analysis!AI1267*C$1)</f>
        <v>23.010792701134491</v>
      </c>
      <c r="D1267" s="2"/>
      <c r="E1267" s="3">
        <f>IF(C1267="Data Error","Data Error",INDEX('[2]BAAL Adj Cap'!$CB$65:$CY$72,MONTH($B1267),$A1267+1))</f>
        <v>0.67375000000000007</v>
      </c>
      <c r="F1267" s="3"/>
      <c r="G1267" s="31">
        <f t="shared" si="76"/>
        <v>64.576707298865514</v>
      </c>
      <c r="H1267" s="31"/>
      <c r="I1267" s="23">
        <f t="shared" si="77"/>
        <v>0.67375000000000007</v>
      </c>
      <c r="J1267" s="23"/>
      <c r="K1267" s="7">
        <f t="shared" si="78"/>
        <v>28.990000000000009</v>
      </c>
      <c r="M1267" s="20">
        <f>IF(C1267="Data Error","Data Error",IF(C1267&lt;=K1267,0,1-IFERROR(INDEX(BAAL!$C:$D,MATCH(ROUNDUP(C1267-K1267,0),BAAL!$B:$B,0),MATCH(LEFT(M$2,4),BAAL!$C$2:$D$2,0)),0)))</f>
        <v>0</v>
      </c>
      <c r="N1267" s="20"/>
      <c r="O1267" s="26"/>
      <c r="P1267" s="26"/>
      <c r="Q1267" s="6">
        <f t="shared" si="79"/>
        <v>2</v>
      </c>
      <c r="R1267" s="20"/>
    </row>
    <row r="1268" spans="1:18" x14ac:dyDescent="0.25">
      <c r="A1268" s="6">
        <v>17</v>
      </c>
      <c r="B1268" s="4">
        <v>42422.708333333336</v>
      </c>
      <c r="C1268" s="2">
        <f>IF([2]Analysis!AG1268="Data Error","Data Error",[2]Analysis!AI1268*C$1)</f>
        <v>9.3314065302779596</v>
      </c>
      <c r="D1268" s="2"/>
      <c r="E1268" s="3">
        <f>IF(C1268="Data Error","Data Error",INDEX('[2]BAAL Adj Cap'!$CB$65:$CY$72,MONTH($B1268),$A1268+1))</f>
        <v>0.21375</v>
      </c>
      <c r="F1268" s="3"/>
      <c r="G1268" s="31">
        <f t="shared" si="76"/>
        <v>18.456093469722038</v>
      </c>
      <c r="H1268" s="31"/>
      <c r="I1268" s="23">
        <f t="shared" si="77"/>
        <v>0.21375</v>
      </c>
      <c r="J1268" s="23"/>
      <c r="K1268" s="7">
        <f t="shared" si="78"/>
        <v>27.787499999999998</v>
      </c>
      <c r="M1268" s="20">
        <f>IF(C1268="Data Error","Data Error",IF(C1268&lt;=K1268,0,1-IFERROR(INDEX(BAAL!$C:$D,MATCH(ROUNDUP(C1268-K1268,0),BAAL!$B:$B,0),MATCH(LEFT(M$2,4),BAAL!$C$2:$D$2,0)),0)))</f>
        <v>0</v>
      </c>
      <c r="N1268" s="20"/>
      <c r="O1268" s="26"/>
      <c r="P1268" s="26"/>
      <c r="Q1268" s="6">
        <f t="shared" si="79"/>
        <v>2</v>
      </c>
      <c r="R1268" s="20"/>
    </row>
    <row r="1269" spans="1:18" x14ac:dyDescent="0.25">
      <c r="A1269" s="6">
        <v>18</v>
      </c>
      <c r="B1269" s="4">
        <v>42422.75</v>
      </c>
      <c r="C1269" s="2">
        <f>IF([2]Analysis!AG1269="Data Error","Data Error",[2]Analysis!AI1269*C$1)</f>
        <v>0.39038650133501823</v>
      </c>
      <c r="D1269" s="2"/>
      <c r="E1269" s="3">
        <f>IF(C1269="Data Error","Data Error",INDEX('[2]BAAL Adj Cap'!$CB$65:$CY$72,MONTH($B1269),$A1269+1))</f>
        <v>1.125E-2</v>
      </c>
      <c r="F1269" s="3"/>
      <c r="G1269" s="31">
        <f t="shared" si="76"/>
        <v>1.0721134986649816</v>
      </c>
      <c r="H1269" s="31"/>
      <c r="I1269" s="23">
        <f t="shared" si="77"/>
        <v>1.125E-2</v>
      </c>
      <c r="J1269" s="23"/>
      <c r="K1269" s="7">
        <f t="shared" si="78"/>
        <v>1.4624999999999999</v>
      </c>
      <c r="M1269" s="20">
        <f>IF(C1269="Data Error","Data Error",IF(C1269&lt;=K1269,0,1-IFERROR(INDEX(BAAL!$C:$D,MATCH(ROUNDUP(C1269-K1269,0),BAAL!$B:$B,0),MATCH(LEFT(M$2,4),BAAL!$C$2:$D$2,0)),0)))</f>
        <v>0</v>
      </c>
      <c r="N1269" s="20"/>
      <c r="O1269" s="26"/>
      <c r="P1269" s="26"/>
      <c r="Q1269" s="6">
        <f t="shared" si="79"/>
        <v>2</v>
      </c>
      <c r="R1269" s="20"/>
    </row>
    <row r="1270" spans="1:18" x14ac:dyDescent="0.25">
      <c r="A1270" s="6">
        <v>19</v>
      </c>
      <c r="B1270" s="4">
        <v>42422.791666666664</v>
      </c>
      <c r="C1270" s="2">
        <f>IF([2]Analysis!AG1270="Data Error","Data Error",[2]Analysis!AI1270*C$1)</f>
        <v>0</v>
      </c>
      <c r="D1270" s="2"/>
      <c r="E1270" s="3">
        <f>IF(C1270="Data Error","Data Error",INDEX('[2]BAAL Adj Cap'!$CB$65:$CY$72,MONTH($B1270),$A1270+1))</f>
        <v>0</v>
      </c>
      <c r="F1270" s="3"/>
      <c r="G1270" s="31">
        <f t="shared" si="76"/>
        <v>0</v>
      </c>
      <c r="H1270" s="31"/>
      <c r="I1270" s="23">
        <f t="shared" si="77"/>
        <v>0</v>
      </c>
      <c r="J1270" s="23"/>
      <c r="K1270" s="7">
        <f t="shared" si="78"/>
        <v>0</v>
      </c>
      <c r="M1270" s="20">
        <f>IF(C1270="Data Error","Data Error",IF(C1270&lt;=K1270,0,1-IFERROR(INDEX(BAAL!$C:$D,MATCH(ROUNDUP(C1270-K1270,0),BAAL!$B:$B,0),MATCH(LEFT(M$2,4),BAAL!$C$2:$D$2,0)),0)))</f>
        <v>0</v>
      </c>
      <c r="N1270" s="20"/>
      <c r="O1270" s="26"/>
      <c r="P1270" s="26"/>
      <c r="Q1270" s="6">
        <f t="shared" si="79"/>
        <v>2</v>
      </c>
      <c r="R1270" s="20"/>
    </row>
    <row r="1271" spans="1:18" x14ac:dyDescent="0.25">
      <c r="A1271" s="6">
        <v>20</v>
      </c>
      <c r="B1271" s="4">
        <v>42422.833333333336</v>
      </c>
      <c r="C1271" s="2">
        <f>IF([2]Analysis!AG1271="Data Error","Data Error",[2]Analysis!AI1271*C$1)</f>
        <v>0</v>
      </c>
      <c r="D1271" s="2"/>
      <c r="E1271" s="3">
        <f>IF(C1271="Data Error","Data Error",INDEX('[2]BAAL Adj Cap'!$CB$65:$CY$72,MONTH($B1271),$A1271+1))</f>
        <v>0</v>
      </c>
      <c r="F1271" s="3"/>
      <c r="G1271" s="31">
        <f t="shared" si="76"/>
        <v>0</v>
      </c>
      <c r="H1271" s="31"/>
      <c r="I1271" s="23">
        <f t="shared" si="77"/>
        <v>0</v>
      </c>
      <c r="J1271" s="23"/>
      <c r="K1271" s="7">
        <f t="shared" si="78"/>
        <v>0</v>
      </c>
      <c r="M1271" s="20">
        <f>IF(C1271="Data Error","Data Error",IF(C1271&lt;=K1271,0,1-IFERROR(INDEX(BAAL!$C:$D,MATCH(ROUNDUP(C1271-K1271,0),BAAL!$B:$B,0),MATCH(LEFT(M$2,4),BAAL!$C$2:$D$2,0)),0)))</f>
        <v>0</v>
      </c>
      <c r="N1271" s="20"/>
      <c r="O1271" s="26"/>
      <c r="P1271" s="26"/>
      <c r="Q1271" s="6">
        <f t="shared" si="79"/>
        <v>2</v>
      </c>
      <c r="R1271" s="20"/>
    </row>
    <row r="1272" spans="1:18" x14ac:dyDescent="0.25">
      <c r="A1272" s="6">
        <v>21</v>
      </c>
      <c r="B1272" s="4">
        <v>42422.875</v>
      </c>
      <c r="C1272" s="2">
        <f>IF([2]Analysis!AG1272="Data Error","Data Error",[2]Analysis!AI1272*C$1)</f>
        <v>0</v>
      </c>
      <c r="D1272" s="2"/>
      <c r="E1272" s="3">
        <f>IF(C1272="Data Error","Data Error",INDEX('[2]BAAL Adj Cap'!$CB$65:$CY$72,MONTH($B1272),$A1272+1))</f>
        <v>0</v>
      </c>
      <c r="F1272" s="3"/>
      <c r="G1272" s="31">
        <f t="shared" si="76"/>
        <v>0</v>
      </c>
      <c r="H1272" s="31"/>
      <c r="I1272" s="23">
        <f t="shared" si="77"/>
        <v>0</v>
      </c>
      <c r="J1272" s="23"/>
      <c r="K1272" s="7">
        <f t="shared" si="78"/>
        <v>0</v>
      </c>
      <c r="M1272" s="20">
        <f>IF(C1272="Data Error","Data Error",IF(C1272&lt;=K1272,0,1-IFERROR(INDEX(BAAL!$C:$D,MATCH(ROUNDUP(C1272-K1272,0),BAAL!$B:$B,0),MATCH(LEFT(M$2,4),BAAL!$C$2:$D$2,0)),0)))</f>
        <v>0</v>
      </c>
      <c r="N1272" s="20"/>
      <c r="O1272" s="26"/>
      <c r="P1272" s="26"/>
      <c r="Q1272" s="6">
        <f t="shared" si="79"/>
        <v>2</v>
      </c>
      <c r="R1272" s="20"/>
    </row>
    <row r="1273" spans="1:18" x14ac:dyDescent="0.25">
      <c r="A1273" s="6">
        <v>22</v>
      </c>
      <c r="B1273" s="4">
        <v>42422.916666666664</v>
      </c>
      <c r="C1273" s="2">
        <f>IF([2]Analysis!AG1273="Data Error","Data Error",[2]Analysis!AI1273*C$1)</f>
        <v>0</v>
      </c>
      <c r="D1273" s="2"/>
      <c r="E1273" s="3">
        <f>IF(C1273="Data Error","Data Error",INDEX('[2]BAAL Adj Cap'!$CB$65:$CY$72,MONTH($B1273),$A1273+1))</f>
        <v>0</v>
      </c>
      <c r="F1273" s="3"/>
      <c r="G1273" s="31">
        <f t="shared" si="76"/>
        <v>0</v>
      </c>
      <c r="H1273" s="31"/>
      <c r="I1273" s="23">
        <f t="shared" si="77"/>
        <v>0</v>
      </c>
      <c r="J1273" s="23"/>
      <c r="K1273" s="7">
        <f t="shared" si="78"/>
        <v>0</v>
      </c>
      <c r="M1273" s="20">
        <f>IF(C1273="Data Error","Data Error",IF(C1273&lt;=K1273,0,1-IFERROR(INDEX(BAAL!$C:$D,MATCH(ROUNDUP(C1273-K1273,0),BAAL!$B:$B,0),MATCH(LEFT(M$2,4),BAAL!$C$2:$D$2,0)),0)))</f>
        <v>0</v>
      </c>
      <c r="N1273" s="20"/>
      <c r="O1273" s="26"/>
      <c r="P1273" s="26"/>
      <c r="Q1273" s="6">
        <f t="shared" si="79"/>
        <v>2</v>
      </c>
      <c r="R1273" s="20"/>
    </row>
    <row r="1274" spans="1:18" x14ac:dyDescent="0.25">
      <c r="A1274" s="6">
        <v>23</v>
      </c>
      <c r="B1274" s="4">
        <v>42422.958333333336</v>
      </c>
      <c r="C1274" s="2">
        <f>IF([2]Analysis!AG1274="Data Error","Data Error",[2]Analysis!AI1274*C$1)</f>
        <v>0</v>
      </c>
      <c r="D1274" s="2"/>
      <c r="E1274" s="3">
        <f>IF(C1274="Data Error","Data Error",INDEX('[2]BAAL Adj Cap'!$CB$65:$CY$72,MONTH($B1274),$A1274+1))</f>
        <v>0</v>
      </c>
      <c r="F1274" s="3"/>
      <c r="G1274" s="31">
        <f t="shared" si="76"/>
        <v>0</v>
      </c>
      <c r="H1274" s="31"/>
      <c r="I1274" s="23">
        <f t="shared" si="77"/>
        <v>0</v>
      </c>
      <c r="J1274" s="23"/>
      <c r="K1274" s="7">
        <f t="shared" si="78"/>
        <v>0</v>
      </c>
      <c r="M1274" s="20">
        <f>IF(C1274="Data Error","Data Error",IF(C1274&lt;=K1274,0,1-IFERROR(INDEX(BAAL!$C:$D,MATCH(ROUNDUP(C1274-K1274,0),BAAL!$B:$B,0),MATCH(LEFT(M$2,4),BAAL!$C$2:$D$2,0)),0)))</f>
        <v>0</v>
      </c>
      <c r="N1274" s="20"/>
      <c r="O1274" s="26"/>
      <c r="P1274" s="26"/>
      <c r="Q1274" s="6">
        <f t="shared" si="79"/>
        <v>2</v>
      </c>
      <c r="R1274" s="20"/>
    </row>
    <row r="1275" spans="1:18" x14ac:dyDescent="0.25">
      <c r="A1275" s="6">
        <v>0</v>
      </c>
      <c r="B1275" s="1">
        <v>42423</v>
      </c>
      <c r="C1275" s="2">
        <f>IF([2]Analysis!AG1275="Data Error","Data Error",[2]Analysis!AI1275*C$1)</f>
        <v>0</v>
      </c>
      <c r="D1275" s="2"/>
      <c r="E1275" s="3">
        <f>IF(C1275="Data Error","Data Error",INDEX('[2]BAAL Adj Cap'!$CB$65:$CY$72,MONTH($B1275),$A1275+1))</f>
        <v>0</v>
      </c>
      <c r="F1275" s="3"/>
      <c r="G1275" s="31">
        <f t="shared" si="76"/>
        <v>0</v>
      </c>
      <c r="H1275" s="31"/>
      <c r="I1275" s="23">
        <f t="shared" si="77"/>
        <v>0</v>
      </c>
      <c r="J1275" s="23"/>
      <c r="K1275" s="7">
        <f t="shared" si="78"/>
        <v>0</v>
      </c>
      <c r="M1275" s="20">
        <f>IF(C1275="Data Error","Data Error",IF(C1275&lt;=K1275,0,1-IFERROR(INDEX(BAAL!$C:$D,MATCH(ROUNDUP(C1275-K1275,0),BAAL!$B:$B,0),MATCH(LEFT(M$2,4),BAAL!$C$2:$D$2,0)),0)))</f>
        <v>0</v>
      </c>
      <c r="N1275" s="20"/>
      <c r="O1275" s="26"/>
      <c r="P1275" s="26"/>
      <c r="Q1275" s="6">
        <f t="shared" si="79"/>
        <v>2</v>
      </c>
      <c r="R1275" s="20"/>
    </row>
    <row r="1276" spans="1:18" x14ac:dyDescent="0.25">
      <c r="A1276" s="6">
        <v>1</v>
      </c>
      <c r="B1276" s="4">
        <v>42423.041666666664</v>
      </c>
      <c r="C1276" s="2">
        <f>IF([2]Analysis!AG1276="Data Error","Data Error",[2]Analysis!AI1276*C$1)</f>
        <v>0</v>
      </c>
      <c r="D1276" s="2"/>
      <c r="E1276" s="3">
        <f>IF(C1276="Data Error","Data Error",INDEX('[2]BAAL Adj Cap'!$CB$65:$CY$72,MONTH($B1276),$A1276+1))</f>
        <v>0</v>
      </c>
      <c r="F1276" s="3"/>
      <c r="G1276" s="31">
        <f t="shared" si="76"/>
        <v>0</v>
      </c>
      <c r="H1276" s="31"/>
      <c r="I1276" s="23">
        <f t="shared" si="77"/>
        <v>0</v>
      </c>
      <c r="J1276" s="23"/>
      <c r="K1276" s="7">
        <f t="shared" si="78"/>
        <v>0</v>
      </c>
      <c r="M1276" s="20">
        <f>IF(C1276="Data Error","Data Error",IF(C1276&lt;=K1276,0,1-IFERROR(INDEX(BAAL!$C:$D,MATCH(ROUNDUP(C1276-K1276,0),BAAL!$B:$B,0),MATCH(LEFT(M$2,4),BAAL!$C$2:$D$2,0)),0)))</f>
        <v>0</v>
      </c>
      <c r="N1276" s="20"/>
      <c r="O1276" s="26"/>
      <c r="P1276" s="26"/>
      <c r="Q1276" s="6">
        <f t="shared" si="79"/>
        <v>2</v>
      </c>
      <c r="R1276" s="20"/>
    </row>
    <row r="1277" spans="1:18" x14ac:dyDescent="0.25">
      <c r="A1277" s="6">
        <v>2</v>
      </c>
      <c r="B1277" s="4">
        <v>42423.083333333336</v>
      </c>
      <c r="C1277" s="2">
        <f>IF([2]Analysis!AG1277="Data Error","Data Error",[2]Analysis!AI1277*C$1)</f>
        <v>0</v>
      </c>
      <c r="D1277" s="2"/>
      <c r="E1277" s="3">
        <f>IF(C1277="Data Error","Data Error",INDEX('[2]BAAL Adj Cap'!$CB$65:$CY$72,MONTH($B1277),$A1277+1))</f>
        <v>0</v>
      </c>
      <c r="F1277" s="3"/>
      <c r="G1277" s="31">
        <f t="shared" si="76"/>
        <v>0</v>
      </c>
      <c r="H1277" s="31"/>
      <c r="I1277" s="23">
        <f t="shared" si="77"/>
        <v>0</v>
      </c>
      <c r="J1277" s="23"/>
      <c r="K1277" s="7">
        <f t="shared" si="78"/>
        <v>0</v>
      </c>
      <c r="M1277" s="20">
        <f>IF(C1277="Data Error","Data Error",IF(C1277&lt;=K1277,0,1-IFERROR(INDEX(BAAL!$C:$D,MATCH(ROUNDUP(C1277-K1277,0),BAAL!$B:$B,0),MATCH(LEFT(M$2,4),BAAL!$C$2:$D$2,0)),0)))</f>
        <v>0</v>
      </c>
      <c r="N1277" s="20"/>
      <c r="O1277" s="26"/>
      <c r="P1277" s="26"/>
      <c r="Q1277" s="6">
        <f t="shared" si="79"/>
        <v>2</v>
      </c>
      <c r="R1277" s="20"/>
    </row>
    <row r="1278" spans="1:18" x14ac:dyDescent="0.25">
      <c r="A1278" s="6">
        <v>3</v>
      </c>
      <c r="B1278" s="4">
        <v>42423.125</v>
      </c>
      <c r="C1278" s="2">
        <f>IF([2]Analysis!AG1278="Data Error","Data Error",[2]Analysis!AI1278*C$1)</f>
        <v>0</v>
      </c>
      <c r="D1278" s="2"/>
      <c r="E1278" s="3">
        <f>IF(C1278="Data Error","Data Error",INDEX('[2]BAAL Adj Cap'!$CB$65:$CY$72,MONTH($B1278),$A1278+1))</f>
        <v>0</v>
      </c>
      <c r="F1278" s="3"/>
      <c r="G1278" s="31">
        <f t="shared" si="76"/>
        <v>0</v>
      </c>
      <c r="H1278" s="31"/>
      <c r="I1278" s="23">
        <f t="shared" si="77"/>
        <v>0</v>
      </c>
      <c r="J1278" s="23"/>
      <c r="K1278" s="7">
        <f t="shared" si="78"/>
        <v>0</v>
      </c>
      <c r="M1278" s="20">
        <f>IF(C1278="Data Error","Data Error",IF(C1278&lt;=K1278,0,1-IFERROR(INDEX(BAAL!$C:$D,MATCH(ROUNDUP(C1278-K1278,0),BAAL!$B:$B,0),MATCH(LEFT(M$2,4),BAAL!$C$2:$D$2,0)),0)))</f>
        <v>0</v>
      </c>
      <c r="N1278" s="20"/>
      <c r="O1278" s="26"/>
      <c r="P1278" s="26"/>
      <c r="Q1278" s="6">
        <f t="shared" si="79"/>
        <v>2</v>
      </c>
      <c r="R1278" s="20"/>
    </row>
    <row r="1279" spans="1:18" x14ac:dyDescent="0.25">
      <c r="A1279" s="6">
        <v>4</v>
      </c>
      <c r="B1279" s="4">
        <v>42423.166666666664</v>
      </c>
      <c r="C1279" s="2">
        <f>IF([2]Analysis!AG1279="Data Error","Data Error",[2]Analysis!AI1279*C$1)</f>
        <v>0</v>
      </c>
      <c r="D1279" s="2"/>
      <c r="E1279" s="3">
        <f>IF(C1279="Data Error","Data Error",INDEX('[2]BAAL Adj Cap'!$CB$65:$CY$72,MONTH($B1279),$A1279+1))</f>
        <v>0</v>
      </c>
      <c r="F1279" s="3"/>
      <c r="G1279" s="31">
        <f t="shared" si="76"/>
        <v>0</v>
      </c>
      <c r="H1279" s="31"/>
      <c r="I1279" s="23">
        <f t="shared" si="77"/>
        <v>0</v>
      </c>
      <c r="J1279" s="23"/>
      <c r="K1279" s="7">
        <f t="shared" si="78"/>
        <v>0</v>
      </c>
      <c r="M1279" s="20">
        <f>IF(C1279="Data Error","Data Error",IF(C1279&lt;=K1279,0,1-IFERROR(INDEX(BAAL!$C:$D,MATCH(ROUNDUP(C1279-K1279,0),BAAL!$B:$B,0),MATCH(LEFT(M$2,4),BAAL!$C$2:$D$2,0)),0)))</f>
        <v>0</v>
      </c>
      <c r="N1279" s="20"/>
      <c r="O1279" s="26"/>
      <c r="P1279" s="26"/>
      <c r="Q1279" s="6">
        <f t="shared" si="79"/>
        <v>2</v>
      </c>
      <c r="R1279" s="20"/>
    </row>
    <row r="1280" spans="1:18" x14ac:dyDescent="0.25">
      <c r="A1280" s="6">
        <v>5</v>
      </c>
      <c r="B1280" s="4">
        <v>42423.208333333336</v>
      </c>
      <c r="C1280" s="2">
        <f>IF([2]Analysis!AG1280="Data Error","Data Error",[2]Analysis!AI1280*C$1)</f>
        <v>0</v>
      </c>
      <c r="D1280" s="2"/>
      <c r="E1280" s="3">
        <f>IF(C1280="Data Error","Data Error",INDEX('[2]BAAL Adj Cap'!$CB$65:$CY$72,MONTH($B1280),$A1280+1))</f>
        <v>1.125E-2</v>
      </c>
      <c r="F1280" s="3"/>
      <c r="G1280" s="31">
        <f t="shared" si="76"/>
        <v>1.4624999999999999</v>
      </c>
      <c r="H1280" s="31"/>
      <c r="I1280" s="23">
        <f t="shared" si="77"/>
        <v>1.125E-2</v>
      </c>
      <c r="J1280" s="23"/>
      <c r="K1280" s="7">
        <f t="shared" si="78"/>
        <v>1.4624999999999999</v>
      </c>
      <c r="M1280" s="20">
        <f>IF(C1280="Data Error","Data Error",IF(C1280&lt;=K1280,0,1-IFERROR(INDEX(BAAL!$C:$D,MATCH(ROUNDUP(C1280-K1280,0),BAAL!$B:$B,0),MATCH(LEFT(M$2,4),BAAL!$C$2:$D$2,0)),0)))</f>
        <v>0</v>
      </c>
      <c r="N1280" s="20"/>
      <c r="O1280" s="26"/>
      <c r="P1280" s="26"/>
      <c r="Q1280" s="6">
        <f t="shared" si="79"/>
        <v>2</v>
      </c>
      <c r="R1280" s="20"/>
    </row>
    <row r="1281" spans="1:18" x14ac:dyDescent="0.25">
      <c r="A1281" s="6">
        <v>6</v>
      </c>
      <c r="B1281" s="4">
        <v>42423.25</v>
      </c>
      <c r="C1281" s="2">
        <f>IF([2]Analysis!AG1281="Data Error","Data Error",[2]Analysis!AI1281*C$1)</f>
        <v>0.65833971321409357</v>
      </c>
      <c r="D1281" s="2"/>
      <c r="E1281" s="3">
        <f>IF(C1281="Data Error","Data Error",INDEX('[2]BAAL Adj Cap'!$CB$65:$CY$72,MONTH($B1281),$A1281+1))</f>
        <v>7.4999999999999997E-2</v>
      </c>
      <c r="F1281" s="3"/>
      <c r="G1281" s="31">
        <f t="shared" si="76"/>
        <v>9.0916602867859062</v>
      </c>
      <c r="H1281" s="31"/>
      <c r="I1281" s="23">
        <f t="shared" si="77"/>
        <v>7.4999999999999997E-2</v>
      </c>
      <c r="J1281" s="23"/>
      <c r="K1281" s="7">
        <f t="shared" si="78"/>
        <v>9.75</v>
      </c>
      <c r="M1281" s="20">
        <f>IF(C1281="Data Error","Data Error",IF(C1281&lt;=K1281,0,1-IFERROR(INDEX(BAAL!$C:$D,MATCH(ROUNDUP(C1281-K1281,0),BAAL!$B:$B,0),MATCH(LEFT(M$2,4),BAAL!$C$2:$D$2,0)),0)))</f>
        <v>0</v>
      </c>
      <c r="N1281" s="20"/>
      <c r="O1281" s="26"/>
      <c r="P1281" s="26"/>
      <c r="Q1281" s="6">
        <f t="shared" si="79"/>
        <v>2</v>
      </c>
      <c r="R1281" s="20"/>
    </row>
    <row r="1282" spans="1:18" x14ac:dyDescent="0.25">
      <c r="A1282" s="6">
        <v>7</v>
      </c>
      <c r="B1282" s="4">
        <v>42423.291666666664</v>
      </c>
      <c r="C1282" s="2">
        <f>IF([2]Analysis!AG1282="Data Error","Data Error",[2]Analysis!AI1282*C$1)</f>
        <v>0</v>
      </c>
      <c r="D1282" s="2"/>
      <c r="E1282" s="3">
        <f>IF(C1282="Data Error","Data Error",INDEX('[2]BAAL Adj Cap'!$CB$65:$CY$72,MONTH($B1282),$A1282+1))</f>
        <v>0.33374999999999999</v>
      </c>
      <c r="F1282" s="3"/>
      <c r="G1282" s="31">
        <f t="shared" si="76"/>
        <v>43.387499999999996</v>
      </c>
      <c r="H1282" s="31"/>
      <c r="I1282" s="23">
        <f t="shared" si="77"/>
        <v>0.33374999999999999</v>
      </c>
      <c r="J1282" s="23"/>
      <c r="K1282" s="7">
        <f t="shared" si="78"/>
        <v>28.990000000000009</v>
      </c>
      <c r="M1282" s="20">
        <f>IF(C1282="Data Error","Data Error",IF(C1282&lt;=K1282,0,1-IFERROR(INDEX(BAAL!$C:$D,MATCH(ROUNDUP(C1282-K1282,0),BAAL!$B:$B,0),MATCH(LEFT(M$2,4),BAAL!$C$2:$D$2,0)),0)))</f>
        <v>0</v>
      </c>
      <c r="N1282" s="20"/>
      <c r="O1282" s="26"/>
      <c r="P1282" s="26"/>
      <c r="Q1282" s="6">
        <f t="shared" si="79"/>
        <v>2</v>
      </c>
      <c r="R1282" s="20"/>
    </row>
    <row r="1283" spans="1:18" x14ac:dyDescent="0.25">
      <c r="A1283" s="6">
        <v>8</v>
      </c>
      <c r="B1283" s="4">
        <v>42423.333333333336</v>
      </c>
      <c r="C1283" s="2">
        <f>IF([2]Analysis!AG1283="Data Error","Data Error",[2]Analysis!AI1283*C$1)</f>
        <v>0</v>
      </c>
      <c r="D1283" s="2"/>
      <c r="E1283" s="3">
        <f>IF(C1283="Data Error","Data Error",INDEX('[2]BAAL Adj Cap'!$CB$65:$CY$72,MONTH($B1283),$A1283+1))</f>
        <v>0.76750000000000007</v>
      </c>
      <c r="F1283" s="3"/>
      <c r="G1283" s="31">
        <f t="shared" si="76"/>
        <v>99.775000000000006</v>
      </c>
      <c r="H1283" s="31"/>
      <c r="I1283" s="23">
        <f t="shared" si="77"/>
        <v>0.76750000000000007</v>
      </c>
      <c r="J1283" s="23"/>
      <c r="K1283" s="7">
        <f t="shared" si="78"/>
        <v>28.990000000000009</v>
      </c>
      <c r="M1283" s="20">
        <f>IF(C1283="Data Error","Data Error",IF(C1283&lt;=K1283,0,1-IFERROR(INDEX(BAAL!$C:$D,MATCH(ROUNDUP(C1283-K1283,0),BAAL!$B:$B,0),MATCH(LEFT(M$2,4),BAAL!$C$2:$D$2,0)),0)))</f>
        <v>0</v>
      </c>
      <c r="N1283" s="20"/>
      <c r="O1283" s="26"/>
      <c r="P1283" s="26"/>
      <c r="Q1283" s="6">
        <f t="shared" si="79"/>
        <v>2</v>
      </c>
      <c r="R1283" s="20"/>
    </row>
    <row r="1284" spans="1:18" x14ac:dyDescent="0.25">
      <c r="A1284" s="6">
        <v>9</v>
      </c>
      <c r="B1284" s="4">
        <v>42423.375</v>
      </c>
      <c r="C1284" s="2">
        <f>IF([2]Analysis!AG1284="Data Error","Data Error",[2]Analysis!AI1284*C$1)</f>
        <v>4.1065849633408424</v>
      </c>
      <c r="D1284" s="2"/>
      <c r="E1284" s="3">
        <f>IF(C1284="Data Error","Data Error",INDEX('[2]BAAL Adj Cap'!$CB$65:$CY$72,MONTH($B1284),$A1284+1))</f>
        <v>0.98</v>
      </c>
      <c r="F1284" s="3"/>
      <c r="G1284" s="31">
        <f t="shared" ref="G1284:G1347" si="80">IF(C1284="Data Error","Data Error",E1284*E$1-C1284)</f>
        <v>123.29341503665916</v>
      </c>
      <c r="H1284" s="31"/>
      <c r="I1284" s="23">
        <f t="shared" ref="I1284:I1347" si="81">IF(E1284="Data Error","Data Error",E1284)</f>
        <v>0.98</v>
      </c>
      <c r="J1284" s="23"/>
      <c r="K1284" s="7">
        <f t="shared" ref="K1284:K1347" si="82">IF(C1284="Data Error","Data Error",C$1*MAX(0,MIN(AF$9,E1284*AF$10)))</f>
        <v>28.990000000000009</v>
      </c>
      <c r="M1284" s="20">
        <f>IF(C1284="Data Error","Data Error",IF(C1284&lt;=K1284,0,1-IFERROR(INDEX(BAAL!$C:$D,MATCH(ROUNDUP(C1284-K1284,0),BAAL!$B:$B,0),MATCH(LEFT(M$2,4),BAAL!$C$2:$D$2,0)),0)))</f>
        <v>0</v>
      </c>
      <c r="N1284" s="20"/>
      <c r="O1284" s="26"/>
      <c r="P1284" s="26"/>
      <c r="Q1284" s="6">
        <f t="shared" ref="Q1284:Q1347" si="83">MONTH(B1284)</f>
        <v>2</v>
      </c>
      <c r="R1284" s="20"/>
    </row>
    <row r="1285" spans="1:18" x14ac:dyDescent="0.25">
      <c r="A1285" s="6">
        <v>10</v>
      </c>
      <c r="B1285" s="4">
        <v>42423.416666666664</v>
      </c>
      <c r="C1285" s="2">
        <f>IF([2]Analysis!AG1285="Data Error","Data Error",[2]Analysis!AI1285*C$1)</f>
        <v>6.3400696367931602</v>
      </c>
      <c r="D1285" s="2"/>
      <c r="E1285" s="3">
        <f>IF(C1285="Data Error","Data Error",INDEX('[2]BAAL Adj Cap'!$CB$65:$CY$72,MONTH($B1285),$A1285+1))</f>
        <v>0.97375</v>
      </c>
      <c r="F1285" s="3"/>
      <c r="G1285" s="31">
        <f t="shared" si="80"/>
        <v>120.24743036320685</v>
      </c>
      <c r="H1285" s="31"/>
      <c r="I1285" s="23">
        <f t="shared" si="81"/>
        <v>0.97375</v>
      </c>
      <c r="J1285" s="23"/>
      <c r="K1285" s="7">
        <f t="shared" si="82"/>
        <v>28.990000000000009</v>
      </c>
      <c r="M1285" s="20">
        <f>IF(C1285="Data Error","Data Error",IF(C1285&lt;=K1285,0,1-IFERROR(INDEX(BAAL!$C:$D,MATCH(ROUNDUP(C1285-K1285,0),BAAL!$B:$B,0),MATCH(LEFT(M$2,4),BAAL!$C$2:$D$2,0)),0)))</f>
        <v>0</v>
      </c>
      <c r="N1285" s="20"/>
      <c r="O1285" s="26"/>
      <c r="P1285" s="26"/>
      <c r="Q1285" s="6">
        <f t="shared" si="83"/>
        <v>2</v>
      </c>
      <c r="R1285" s="20"/>
    </row>
    <row r="1286" spans="1:18" x14ac:dyDescent="0.25">
      <c r="A1286" s="6">
        <v>11</v>
      </c>
      <c r="B1286" s="4">
        <v>42423.458333333336</v>
      </c>
      <c r="C1286" s="2">
        <f>IF([2]Analysis!AG1286="Data Error","Data Error",[2]Analysis!AI1286*C$1)</f>
        <v>9.7733587798657702</v>
      </c>
      <c r="D1286" s="2"/>
      <c r="E1286" s="3">
        <f>IF(C1286="Data Error","Data Error",INDEX('[2]BAAL Adj Cap'!$CB$65:$CY$72,MONTH($B1286),$A1286+1))</f>
        <v>0.97</v>
      </c>
      <c r="F1286" s="3"/>
      <c r="G1286" s="31">
        <f t="shared" si="80"/>
        <v>116.32664122013422</v>
      </c>
      <c r="H1286" s="31"/>
      <c r="I1286" s="23">
        <f t="shared" si="81"/>
        <v>0.97</v>
      </c>
      <c r="J1286" s="23"/>
      <c r="K1286" s="7">
        <f t="shared" si="82"/>
        <v>28.990000000000009</v>
      </c>
      <c r="M1286" s="20">
        <f>IF(C1286="Data Error","Data Error",IF(C1286&lt;=K1286,0,1-IFERROR(INDEX(BAAL!$C:$D,MATCH(ROUNDUP(C1286-K1286,0),BAAL!$B:$B,0),MATCH(LEFT(M$2,4),BAAL!$C$2:$D$2,0)),0)))</f>
        <v>0</v>
      </c>
      <c r="N1286" s="20"/>
      <c r="O1286" s="26"/>
      <c r="P1286" s="26"/>
      <c r="Q1286" s="6">
        <f t="shared" si="83"/>
        <v>2</v>
      </c>
      <c r="R1286" s="20"/>
    </row>
    <row r="1287" spans="1:18" x14ac:dyDescent="0.25">
      <c r="A1287" s="6">
        <v>12</v>
      </c>
      <c r="B1287" s="4">
        <v>42423.5</v>
      </c>
      <c r="C1287" s="2">
        <f>IF([2]Analysis!AG1287="Data Error","Data Error",[2]Analysis!AI1287*C$1)</f>
        <v>5.378178676714839</v>
      </c>
      <c r="D1287" s="2"/>
      <c r="E1287" s="3">
        <f>IF(C1287="Data Error","Data Error",INDEX('[2]BAAL Adj Cap'!$CB$65:$CY$72,MONTH($B1287),$A1287+1))</f>
        <v>0.95124999999999993</v>
      </c>
      <c r="F1287" s="3"/>
      <c r="G1287" s="31">
        <f t="shared" si="80"/>
        <v>118.28432132328516</v>
      </c>
      <c r="H1287" s="31"/>
      <c r="I1287" s="23">
        <f t="shared" si="81"/>
        <v>0.95124999999999993</v>
      </c>
      <c r="J1287" s="23"/>
      <c r="K1287" s="7">
        <f t="shared" si="82"/>
        <v>28.990000000000009</v>
      </c>
      <c r="M1287" s="20">
        <f>IF(C1287="Data Error","Data Error",IF(C1287&lt;=K1287,0,1-IFERROR(INDEX(BAAL!$C:$D,MATCH(ROUNDUP(C1287-K1287,0),BAAL!$B:$B,0),MATCH(LEFT(M$2,4),BAAL!$C$2:$D$2,0)),0)))</f>
        <v>0</v>
      </c>
      <c r="N1287" s="20"/>
      <c r="O1287" s="26"/>
      <c r="P1287" s="26"/>
      <c r="Q1287" s="6">
        <f t="shared" si="83"/>
        <v>2</v>
      </c>
      <c r="R1287" s="20"/>
    </row>
    <row r="1288" spans="1:18" x14ac:dyDescent="0.25">
      <c r="A1288" s="6">
        <v>13</v>
      </c>
      <c r="B1288" s="4">
        <v>42423.541666666664</v>
      </c>
      <c r="C1288" s="2">
        <f>IF([2]Analysis!AG1288="Data Error","Data Error",[2]Analysis!AI1288*C$1)</f>
        <v>3.7134313861469899</v>
      </c>
      <c r="D1288" s="2"/>
      <c r="E1288" s="3">
        <f>IF(C1288="Data Error","Data Error",INDEX('[2]BAAL Adj Cap'!$CB$65:$CY$72,MONTH($B1288),$A1288+1))</f>
        <v>0.97</v>
      </c>
      <c r="F1288" s="3"/>
      <c r="G1288" s="31">
        <f t="shared" si="80"/>
        <v>122.386568613853</v>
      </c>
      <c r="H1288" s="31"/>
      <c r="I1288" s="23">
        <f t="shared" si="81"/>
        <v>0.97</v>
      </c>
      <c r="J1288" s="23"/>
      <c r="K1288" s="7">
        <f t="shared" si="82"/>
        <v>28.990000000000009</v>
      </c>
      <c r="M1288" s="20">
        <f>IF(C1288="Data Error","Data Error",IF(C1288&lt;=K1288,0,1-IFERROR(INDEX(BAAL!$C:$D,MATCH(ROUNDUP(C1288-K1288,0),BAAL!$B:$B,0),MATCH(LEFT(M$2,4),BAAL!$C$2:$D$2,0)),0)))</f>
        <v>0</v>
      </c>
      <c r="N1288" s="20"/>
      <c r="O1288" s="26"/>
      <c r="P1288" s="26"/>
      <c r="Q1288" s="6">
        <f t="shared" si="83"/>
        <v>2</v>
      </c>
      <c r="R1288" s="20"/>
    </row>
    <row r="1289" spans="1:18" x14ac:dyDescent="0.25">
      <c r="A1289" s="6">
        <v>14</v>
      </c>
      <c r="B1289" s="4">
        <v>42423.583333333336</v>
      </c>
      <c r="C1289" s="2">
        <f>IF([2]Analysis!AG1289="Data Error","Data Error",[2]Analysis!AI1289*C$1)</f>
        <v>1.8431017519146986</v>
      </c>
      <c r="D1289" s="2"/>
      <c r="E1289" s="3">
        <f>IF(C1289="Data Error","Data Error",INDEX('[2]BAAL Adj Cap'!$CB$65:$CY$72,MONTH($B1289),$A1289+1))</f>
        <v>0.97</v>
      </c>
      <c r="F1289" s="3"/>
      <c r="G1289" s="31">
        <f t="shared" si="80"/>
        <v>124.25689824808529</v>
      </c>
      <c r="H1289" s="31"/>
      <c r="I1289" s="23">
        <f t="shared" si="81"/>
        <v>0.97</v>
      </c>
      <c r="J1289" s="23"/>
      <c r="K1289" s="7">
        <f t="shared" si="82"/>
        <v>28.990000000000009</v>
      </c>
      <c r="M1289" s="20">
        <f>IF(C1289="Data Error","Data Error",IF(C1289&lt;=K1289,0,1-IFERROR(INDEX(BAAL!$C:$D,MATCH(ROUNDUP(C1289-K1289,0),BAAL!$B:$B,0),MATCH(LEFT(M$2,4),BAAL!$C$2:$D$2,0)),0)))</f>
        <v>0</v>
      </c>
      <c r="N1289" s="20"/>
      <c r="O1289" s="26"/>
      <c r="P1289" s="26"/>
      <c r="Q1289" s="6">
        <f t="shared" si="83"/>
        <v>2</v>
      </c>
      <c r="R1289" s="20"/>
    </row>
    <row r="1290" spans="1:18" x14ac:dyDescent="0.25">
      <c r="A1290" s="6">
        <v>15</v>
      </c>
      <c r="B1290" s="4">
        <v>42423.625</v>
      </c>
      <c r="C1290" s="2">
        <f>IF([2]Analysis!AG1290="Data Error","Data Error",[2]Analysis!AI1290*C$1)</f>
        <v>2.7209063792337536</v>
      </c>
      <c r="D1290" s="2"/>
      <c r="E1290" s="3">
        <f>IF(C1290="Data Error","Data Error",INDEX('[2]BAAL Adj Cap'!$CB$65:$CY$72,MONTH($B1290),$A1290+1))</f>
        <v>0.94500000000000006</v>
      </c>
      <c r="F1290" s="3"/>
      <c r="G1290" s="31">
        <f t="shared" si="80"/>
        <v>120.12909362076626</v>
      </c>
      <c r="H1290" s="31"/>
      <c r="I1290" s="23">
        <f t="shared" si="81"/>
        <v>0.94500000000000006</v>
      </c>
      <c r="J1290" s="23"/>
      <c r="K1290" s="7">
        <f t="shared" si="82"/>
        <v>28.990000000000009</v>
      </c>
      <c r="M1290" s="20">
        <f>IF(C1290="Data Error","Data Error",IF(C1290&lt;=K1290,0,1-IFERROR(INDEX(BAAL!$C:$D,MATCH(ROUNDUP(C1290-K1290,0),BAAL!$B:$B,0),MATCH(LEFT(M$2,4),BAAL!$C$2:$D$2,0)),0)))</f>
        <v>0</v>
      </c>
      <c r="N1290" s="20"/>
      <c r="O1290" s="26"/>
      <c r="P1290" s="26"/>
      <c r="Q1290" s="6">
        <f t="shared" si="83"/>
        <v>2</v>
      </c>
      <c r="R1290" s="20"/>
    </row>
    <row r="1291" spans="1:18" x14ac:dyDescent="0.25">
      <c r="A1291" s="6">
        <v>16</v>
      </c>
      <c r="B1291" s="4">
        <v>42423.666666666664</v>
      </c>
      <c r="C1291" s="2">
        <f>IF([2]Analysis!AG1291="Data Error","Data Error",[2]Analysis!AI1291*C$1)</f>
        <v>26.761391138529408</v>
      </c>
      <c r="D1291" s="2"/>
      <c r="E1291" s="3">
        <f>IF(C1291="Data Error","Data Error",INDEX('[2]BAAL Adj Cap'!$CB$65:$CY$72,MONTH($B1291),$A1291+1))</f>
        <v>0.67375000000000007</v>
      </c>
      <c r="F1291" s="3"/>
      <c r="G1291" s="31">
        <f t="shared" si="80"/>
        <v>60.826108861470601</v>
      </c>
      <c r="H1291" s="31"/>
      <c r="I1291" s="23">
        <f t="shared" si="81"/>
        <v>0.67375000000000007</v>
      </c>
      <c r="J1291" s="23"/>
      <c r="K1291" s="7">
        <f t="shared" si="82"/>
        <v>28.990000000000009</v>
      </c>
      <c r="M1291" s="20">
        <f>IF(C1291="Data Error","Data Error",IF(C1291&lt;=K1291,0,1-IFERROR(INDEX(BAAL!$C:$D,MATCH(ROUNDUP(C1291-K1291,0),BAAL!$B:$B,0),MATCH(LEFT(M$2,4),BAAL!$C$2:$D$2,0)),0)))</f>
        <v>0</v>
      </c>
      <c r="N1291" s="20"/>
      <c r="O1291" s="26"/>
      <c r="P1291" s="26"/>
      <c r="Q1291" s="6">
        <f t="shared" si="83"/>
        <v>2</v>
      </c>
      <c r="R1291" s="20"/>
    </row>
    <row r="1292" spans="1:18" x14ac:dyDescent="0.25">
      <c r="A1292" s="6">
        <v>17</v>
      </c>
      <c r="B1292" s="4">
        <v>42423.708333333336</v>
      </c>
      <c r="C1292" s="2">
        <f>IF([2]Analysis!AG1292="Data Error","Data Error",[2]Analysis!AI1292*C$1)</f>
        <v>20.548136330877774</v>
      </c>
      <c r="D1292" s="2"/>
      <c r="E1292" s="3">
        <f>IF(C1292="Data Error","Data Error",INDEX('[2]BAAL Adj Cap'!$CB$65:$CY$72,MONTH($B1292),$A1292+1))</f>
        <v>0.21375</v>
      </c>
      <c r="F1292" s="3"/>
      <c r="G1292" s="31">
        <f t="shared" si="80"/>
        <v>7.2393636691222234</v>
      </c>
      <c r="H1292" s="31"/>
      <c r="I1292" s="23">
        <f t="shared" si="81"/>
        <v>0.21375</v>
      </c>
      <c r="J1292" s="23"/>
      <c r="K1292" s="7">
        <f t="shared" si="82"/>
        <v>27.787499999999998</v>
      </c>
      <c r="M1292" s="20">
        <f>IF(C1292="Data Error","Data Error",IF(C1292&lt;=K1292,0,1-IFERROR(INDEX(BAAL!$C:$D,MATCH(ROUNDUP(C1292-K1292,0),BAAL!$B:$B,0),MATCH(LEFT(M$2,4),BAAL!$C$2:$D$2,0)),0)))</f>
        <v>0</v>
      </c>
      <c r="N1292" s="20"/>
      <c r="O1292" s="26"/>
      <c r="P1292" s="26"/>
      <c r="Q1292" s="6">
        <f t="shared" si="83"/>
        <v>2</v>
      </c>
      <c r="R1292" s="20"/>
    </row>
    <row r="1293" spans="1:18" x14ac:dyDescent="0.25">
      <c r="A1293" s="6">
        <v>18</v>
      </c>
      <c r="B1293" s="4">
        <v>42423.75</v>
      </c>
      <c r="C1293" s="2">
        <f>IF([2]Analysis!AG1293="Data Error","Data Error",[2]Analysis!AI1293*C$1)</f>
        <v>1.4624999999999999</v>
      </c>
      <c r="D1293" s="2"/>
      <c r="E1293" s="3">
        <f>IF(C1293="Data Error","Data Error",INDEX('[2]BAAL Adj Cap'!$CB$65:$CY$72,MONTH($B1293),$A1293+1))</f>
        <v>1.125E-2</v>
      </c>
      <c r="F1293" s="3"/>
      <c r="G1293" s="31">
        <f t="shared" si="80"/>
        <v>0</v>
      </c>
      <c r="H1293" s="31"/>
      <c r="I1293" s="23">
        <f t="shared" si="81"/>
        <v>1.125E-2</v>
      </c>
      <c r="J1293" s="23"/>
      <c r="K1293" s="7">
        <f t="shared" si="82"/>
        <v>1.4624999999999999</v>
      </c>
      <c r="M1293" s="20">
        <f>IF(C1293="Data Error","Data Error",IF(C1293&lt;=K1293,0,1-IFERROR(INDEX(BAAL!$C:$D,MATCH(ROUNDUP(C1293-K1293,0),BAAL!$B:$B,0),MATCH(LEFT(M$2,4),BAAL!$C$2:$D$2,0)),0)))</f>
        <v>0</v>
      </c>
      <c r="N1293" s="20"/>
      <c r="O1293" s="26"/>
      <c r="P1293" s="26"/>
      <c r="Q1293" s="6">
        <f t="shared" si="83"/>
        <v>2</v>
      </c>
      <c r="R1293" s="20"/>
    </row>
    <row r="1294" spans="1:18" x14ac:dyDescent="0.25">
      <c r="A1294" s="6">
        <v>19</v>
      </c>
      <c r="B1294" s="4">
        <v>42423.791666666664</v>
      </c>
      <c r="C1294" s="2">
        <f>IF([2]Analysis!AG1294="Data Error","Data Error",[2]Analysis!AI1294*C$1)</f>
        <v>0</v>
      </c>
      <c r="D1294" s="2"/>
      <c r="E1294" s="3">
        <f>IF(C1294="Data Error","Data Error",INDEX('[2]BAAL Adj Cap'!$CB$65:$CY$72,MONTH($B1294),$A1294+1))</f>
        <v>0</v>
      </c>
      <c r="F1294" s="3"/>
      <c r="G1294" s="31">
        <f t="shared" si="80"/>
        <v>0</v>
      </c>
      <c r="H1294" s="31"/>
      <c r="I1294" s="23">
        <f t="shared" si="81"/>
        <v>0</v>
      </c>
      <c r="J1294" s="23"/>
      <c r="K1294" s="7">
        <f t="shared" si="82"/>
        <v>0</v>
      </c>
      <c r="M1294" s="20">
        <f>IF(C1294="Data Error","Data Error",IF(C1294&lt;=K1294,0,1-IFERROR(INDEX(BAAL!$C:$D,MATCH(ROUNDUP(C1294-K1294,0),BAAL!$B:$B,0),MATCH(LEFT(M$2,4),BAAL!$C$2:$D$2,0)),0)))</f>
        <v>0</v>
      </c>
      <c r="N1294" s="20"/>
      <c r="O1294" s="26"/>
      <c r="P1294" s="26"/>
      <c r="Q1294" s="6">
        <f t="shared" si="83"/>
        <v>2</v>
      </c>
      <c r="R1294" s="20"/>
    </row>
    <row r="1295" spans="1:18" x14ac:dyDescent="0.25">
      <c r="A1295" s="6">
        <v>20</v>
      </c>
      <c r="B1295" s="4">
        <v>42423.833333333336</v>
      </c>
      <c r="C1295" s="2">
        <f>IF([2]Analysis!AG1295="Data Error","Data Error",[2]Analysis!AI1295*C$1)</f>
        <v>0</v>
      </c>
      <c r="D1295" s="2"/>
      <c r="E1295" s="3">
        <f>IF(C1295="Data Error","Data Error",INDEX('[2]BAAL Adj Cap'!$CB$65:$CY$72,MONTH($B1295),$A1295+1))</f>
        <v>0</v>
      </c>
      <c r="F1295" s="3"/>
      <c r="G1295" s="31">
        <f t="shared" si="80"/>
        <v>0</v>
      </c>
      <c r="H1295" s="31"/>
      <c r="I1295" s="23">
        <f t="shared" si="81"/>
        <v>0</v>
      </c>
      <c r="J1295" s="23"/>
      <c r="K1295" s="7">
        <f t="shared" si="82"/>
        <v>0</v>
      </c>
      <c r="M1295" s="20">
        <f>IF(C1295="Data Error","Data Error",IF(C1295&lt;=K1295,0,1-IFERROR(INDEX(BAAL!$C:$D,MATCH(ROUNDUP(C1295-K1295,0),BAAL!$B:$B,0),MATCH(LEFT(M$2,4),BAAL!$C$2:$D$2,0)),0)))</f>
        <v>0</v>
      </c>
      <c r="N1295" s="20"/>
      <c r="O1295" s="26"/>
      <c r="P1295" s="26"/>
      <c r="Q1295" s="6">
        <f t="shared" si="83"/>
        <v>2</v>
      </c>
      <c r="R1295" s="20"/>
    </row>
    <row r="1296" spans="1:18" x14ac:dyDescent="0.25">
      <c r="A1296" s="6">
        <v>21</v>
      </c>
      <c r="B1296" s="4">
        <v>42423.875</v>
      </c>
      <c r="C1296" s="2">
        <f>IF([2]Analysis!AG1296="Data Error","Data Error",[2]Analysis!AI1296*C$1)</f>
        <v>0</v>
      </c>
      <c r="D1296" s="2"/>
      <c r="E1296" s="3">
        <f>IF(C1296="Data Error","Data Error",INDEX('[2]BAAL Adj Cap'!$CB$65:$CY$72,MONTH($B1296),$A1296+1))</f>
        <v>0</v>
      </c>
      <c r="F1296" s="3"/>
      <c r="G1296" s="31">
        <f t="shared" si="80"/>
        <v>0</v>
      </c>
      <c r="H1296" s="31"/>
      <c r="I1296" s="23">
        <f t="shared" si="81"/>
        <v>0</v>
      </c>
      <c r="J1296" s="23"/>
      <c r="K1296" s="7">
        <f t="shared" si="82"/>
        <v>0</v>
      </c>
      <c r="M1296" s="20">
        <f>IF(C1296="Data Error","Data Error",IF(C1296&lt;=K1296,0,1-IFERROR(INDEX(BAAL!$C:$D,MATCH(ROUNDUP(C1296-K1296,0),BAAL!$B:$B,0),MATCH(LEFT(M$2,4),BAAL!$C$2:$D$2,0)),0)))</f>
        <v>0</v>
      </c>
      <c r="N1296" s="20"/>
      <c r="O1296" s="26"/>
      <c r="P1296" s="26"/>
      <c r="Q1296" s="6">
        <f t="shared" si="83"/>
        <v>2</v>
      </c>
      <c r="R1296" s="20"/>
    </row>
    <row r="1297" spans="1:18" x14ac:dyDescent="0.25">
      <c r="A1297" s="6">
        <v>22</v>
      </c>
      <c r="B1297" s="4">
        <v>42423.916666666664</v>
      </c>
      <c r="C1297" s="2">
        <f>IF([2]Analysis!AG1297="Data Error","Data Error",[2]Analysis!AI1297*C$1)</f>
        <v>0</v>
      </c>
      <c r="D1297" s="2"/>
      <c r="E1297" s="3">
        <f>IF(C1297="Data Error","Data Error",INDEX('[2]BAAL Adj Cap'!$CB$65:$CY$72,MONTH($B1297),$A1297+1))</f>
        <v>0</v>
      </c>
      <c r="F1297" s="3"/>
      <c r="G1297" s="31">
        <f t="shared" si="80"/>
        <v>0</v>
      </c>
      <c r="H1297" s="31"/>
      <c r="I1297" s="23">
        <f t="shared" si="81"/>
        <v>0</v>
      </c>
      <c r="J1297" s="23"/>
      <c r="K1297" s="7">
        <f t="shared" si="82"/>
        <v>0</v>
      </c>
      <c r="M1297" s="20">
        <f>IF(C1297="Data Error","Data Error",IF(C1297&lt;=K1297,0,1-IFERROR(INDEX(BAAL!$C:$D,MATCH(ROUNDUP(C1297-K1297,0),BAAL!$B:$B,0),MATCH(LEFT(M$2,4),BAAL!$C$2:$D$2,0)),0)))</f>
        <v>0</v>
      </c>
      <c r="N1297" s="20"/>
      <c r="O1297" s="26"/>
      <c r="P1297" s="26"/>
      <c r="Q1297" s="6">
        <f t="shared" si="83"/>
        <v>2</v>
      </c>
      <c r="R1297" s="20"/>
    </row>
    <row r="1298" spans="1:18" x14ac:dyDescent="0.25">
      <c r="A1298" s="6">
        <v>23</v>
      </c>
      <c r="B1298" s="4">
        <v>42423.958333333336</v>
      </c>
      <c r="C1298" s="2">
        <f>IF([2]Analysis!AG1298="Data Error","Data Error",[2]Analysis!AI1298*C$1)</f>
        <v>0</v>
      </c>
      <c r="D1298" s="2"/>
      <c r="E1298" s="3">
        <f>IF(C1298="Data Error","Data Error",INDEX('[2]BAAL Adj Cap'!$CB$65:$CY$72,MONTH($B1298),$A1298+1))</f>
        <v>0</v>
      </c>
      <c r="F1298" s="3"/>
      <c r="G1298" s="31">
        <f t="shared" si="80"/>
        <v>0</v>
      </c>
      <c r="H1298" s="31"/>
      <c r="I1298" s="23">
        <f t="shared" si="81"/>
        <v>0</v>
      </c>
      <c r="J1298" s="23"/>
      <c r="K1298" s="7">
        <f t="shared" si="82"/>
        <v>0</v>
      </c>
      <c r="M1298" s="20">
        <f>IF(C1298="Data Error","Data Error",IF(C1298&lt;=K1298,0,1-IFERROR(INDEX(BAAL!$C:$D,MATCH(ROUNDUP(C1298-K1298,0),BAAL!$B:$B,0),MATCH(LEFT(M$2,4),BAAL!$C$2:$D$2,0)),0)))</f>
        <v>0</v>
      </c>
      <c r="N1298" s="20"/>
      <c r="O1298" s="26"/>
      <c r="P1298" s="26"/>
      <c r="Q1298" s="6">
        <f t="shared" si="83"/>
        <v>2</v>
      </c>
      <c r="R1298" s="20"/>
    </row>
    <row r="1299" spans="1:18" x14ac:dyDescent="0.25">
      <c r="A1299" s="6">
        <v>0</v>
      </c>
      <c r="B1299" s="1">
        <v>42424</v>
      </c>
      <c r="C1299" s="2">
        <f>IF([2]Analysis!AG1299="Data Error","Data Error",[2]Analysis!AI1299*C$1)</f>
        <v>0</v>
      </c>
      <c r="D1299" s="2"/>
      <c r="E1299" s="3">
        <f>IF(C1299="Data Error","Data Error",INDEX('[2]BAAL Adj Cap'!$CB$65:$CY$72,MONTH($B1299),$A1299+1))</f>
        <v>0</v>
      </c>
      <c r="F1299" s="3"/>
      <c r="G1299" s="31">
        <f t="shared" si="80"/>
        <v>0</v>
      </c>
      <c r="H1299" s="31"/>
      <c r="I1299" s="23">
        <f t="shared" si="81"/>
        <v>0</v>
      </c>
      <c r="J1299" s="23"/>
      <c r="K1299" s="7">
        <f t="shared" si="82"/>
        <v>0</v>
      </c>
      <c r="M1299" s="20">
        <f>IF(C1299="Data Error","Data Error",IF(C1299&lt;=K1299,0,1-IFERROR(INDEX(BAAL!$C:$D,MATCH(ROUNDUP(C1299-K1299,0),BAAL!$B:$B,0),MATCH(LEFT(M$2,4),BAAL!$C$2:$D$2,0)),0)))</f>
        <v>0</v>
      </c>
      <c r="N1299" s="20"/>
      <c r="O1299" s="26"/>
      <c r="P1299" s="26"/>
      <c r="Q1299" s="6">
        <f t="shared" si="83"/>
        <v>2</v>
      </c>
      <c r="R1299" s="20"/>
    </row>
    <row r="1300" spans="1:18" x14ac:dyDescent="0.25">
      <c r="A1300" s="6">
        <v>1</v>
      </c>
      <c r="B1300" s="4">
        <v>42424.041666666664</v>
      </c>
      <c r="C1300" s="2">
        <f>IF([2]Analysis!AG1300="Data Error","Data Error",[2]Analysis!AI1300*C$1)</f>
        <v>0</v>
      </c>
      <c r="D1300" s="2"/>
      <c r="E1300" s="3">
        <f>IF(C1300="Data Error","Data Error",INDEX('[2]BAAL Adj Cap'!$CB$65:$CY$72,MONTH($B1300),$A1300+1))</f>
        <v>0</v>
      </c>
      <c r="F1300" s="3"/>
      <c r="G1300" s="31">
        <f t="shared" si="80"/>
        <v>0</v>
      </c>
      <c r="H1300" s="31"/>
      <c r="I1300" s="23">
        <f t="shared" si="81"/>
        <v>0</v>
      </c>
      <c r="J1300" s="23"/>
      <c r="K1300" s="7">
        <f t="shared" si="82"/>
        <v>0</v>
      </c>
      <c r="M1300" s="20">
        <f>IF(C1300="Data Error","Data Error",IF(C1300&lt;=K1300,0,1-IFERROR(INDEX(BAAL!$C:$D,MATCH(ROUNDUP(C1300-K1300,0),BAAL!$B:$B,0),MATCH(LEFT(M$2,4),BAAL!$C$2:$D$2,0)),0)))</f>
        <v>0</v>
      </c>
      <c r="N1300" s="20"/>
      <c r="O1300" s="26"/>
      <c r="P1300" s="26"/>
      <c r="Q1300" s="6">
        <f t="shared" si="83"/>
        <v>2</v>
      </c>
      <c r="R1300" s="20"/>
    </row>
    <row r="1301" spans="1:18" x14ac:dyDescent="0.25">
      <c r="A1301" s="6">
        <v>2</v>
      </c>
      <c r="B1301" s="4">
        <v>42424.083333333336</v>
      </c>
      <c r="C1301" s="2">
        <f>IF([2]Analysis!AG1301="Data Error","Data Error",[2]Analysis!AI1301*C$1)</f>
        <v>0</v>
      </c>
      <c r="D1301" s="2"/>
      <c r="E1301" s="3">
        <f>IF(C1301="Data Error","Data Error",INDEX('[2]BAAL Adj Cap'!$CB$65:$CY$72,MONTH($B1301),$A1301+1))</f>
        <v>0</v>
      </c>
      <c r="F1301" s="3"/>
      <c r="G1301" s="31">
        <f t="shared" si="80"/>
        <v>0</v>
      </c>
      <c r="H1301" s="31"/>
      <c r="I1301" s="23">
        <f t="shared" si="81"/>
        <v>0</v>
      </c>
      <c r="J1301" s="23"/>
      <c r="K1301" s="7">
        <f t="shared" si="82"/>
        <v>0</v>
      </c>
      <c r="M1301" s="20">
        <f>IF(C1301="Data Error","Data Error",IF(C1301&lt;=K1301,0,1-IFERROR(INDEX(BAAL!$C:$D,MATCH(ROUNDUP(C1301-K1301,0),BAAL!$B:$B,0),MATCH(LEFT(M$2,4),BAAL!$C$2:$D$2,0)),0)))</f>
        <v>0</v>
      </c>
      <c r="N1301" s="20"/>
      <c r="O1301" s="26"/>
      <c r="P1301" s="26"/>
      <c r="Q1301" s="6">
        <f t="shared" si="83"/>
        <v>2</v>
      </c>
      <c r="R1301" s="20"/>
    </row>
    <row r="1302" spans="1:18" x14ac:dyDescent="0.25">
      <c r="A1302" s="6">
        <v>3</v>
      </c>
      <c r="B1302" s="4">
        <v>42424.125</v>
      </c>
      <c r="C1302" s="2">
        <f>IF([2]Analysis!AG1302="Data Error","Data Error",[2]Analysis!AI1302*C$1)</f>
        <v>0</v>
      </c>
      <c r="D1302" s="2"/>
      <c r="E1302" s="3">
        <f>IF(C1302="Data Error","Data Error",INDEX('[2]BAAL Adj Cap'!$CB$65:$CY$72,MONTH($B1302),$A1302+1))</f>
        <v>0</v>
      </c>
      <c r="F1302" s="3"/>
      <c r="G1302" s="31">
        <f t="shared" si="80"/>
        <v>0</v>
      </c>
      <c r="H1302" s="31"/>
      <c r="I1302" s="23">
        <f t="shared" si="81"/>
        <v>0</v>
      </c>
      <c r="J1302" s="23"/>
      <c r="K1302" s="7">
        <f t="shared" si="82"/>
        <v>0</v>
      </c>
      <c r="M1302" s="20">
        <f>IF(C1302="Data Error","Data Error",IF(C1302&lt;=K1302,0,1-IFERROR(INDEX(BAAL!$C:$D,MATCH(ROUNDUP(C1302-K1302,0),BAAL!$B:$B,0),MATCH(LEFT(M$2,4),BAAL!$C$2:$D$2,0)),0)))</f>
        <v>0</v>
      </c>
      <c r="N1302" s="20"/>
      <c r="O1302" s="26"/>
      <c r="P1302" s="26"/>
      <c r="Q1302" s="6">
        <f t="shared" si="83"/>
        <v>2</v>
      </c>
      <c r="R1302" s="20"/>
    </row>
    <row r="1303" spans="1:18" x14ac:dyDescent="0.25">
      <c r="A1303" s="6">
        <v>4</v>
      </c>
      <c r="B1303" s="4">
        <v>42424.166666666664</v>
      </c>
      <c r="C1303" s="2">
        <f>IF([2]Analysis!AG1303="Data Error","Data Error",[2]Analysis!AI1303*C$1)</f>
        <v>0</v>
      </c>
      <c r="D1303" s="2"/>
      <c r="E1303" s="3">
        <f>IF(C1303="Data Error","Data Error",INDEX('[2]BAAL Adj Cap'!$CB$65:$CY$72,MONTH($B1303),$A1303+1))</f>
        <v>0</v>
      </c>
      <c r="F1303" s="3"/>
      <c r="G1303" s="31">
        <f t="shared" si="80"/>
        <v>0</v>
      </c>
      <c r="H1303" s="31"/>
      <c r="I1303" s="23">
        <f t="shared" si="81"/>
        <v>0</v>
      </c>
      <c r="J1303" s="23"/>
      <c r="K1303" s="7">
        <f t="shared" si="82"/>
        <v>0</v>
      </c>
      <c r="M1303" s="20">
        <f>IF(C1303="Data Error","Data Error",IF(C1303&lt;=K1303,0,1-IFERROR(INDEX(BAAL!$C:$D,MATCH(ROUNDUP(C1303-K1303,0),BAAL!$B:$B,0),MATCH(LEFT(M$2,4),BAAL!$C$2:$D$2,0)),0)))</f>
        <v>0</v>
      </c>
      <c r="N1303" s="20"/>
      <c r="O1303" s="26"/>
      <c r="P1303" s="26"/>
      <c r="Q1303" s="6">
        <f t="shared" si="83"/>
        <v>2</v>
      </c>
      <c r="R1303" s="20"/>
    </row>
    <row r="1304" spans="1:18" x14ac:dyDescent="0.25">
      <c r="A1304" s="6">
        <v>5</v>
      </c>
      <c r="B1304" s="4">
        <v>42424.208333333336</v>
      </c>
      <c r="C1304" s="2">
        <f>IF([2]Analysis!AG1304="Data Error","Data Error",[2]Analysis!AI1304*C$1)</f>
        <v>0</v>
      </c>
      <c r="D1304" s="2"/>
      <c r="E1304" s="3">
        <f>IF(C1304="Data Error","Data Error",INDEX('[2]BAAL Adj Cap'!$CB$65:$CY$72,MONTH($B1304),$A1304+1))</f>
        <v>1.125E-2</v>
      </c>
      <c r="F1304" s="3"/>
      <c r="G1304" s="31">
        <f t="shared" si="80"/>
        <v>1.4624999999999999</v>
      </c>
      <c r="H1304" s="31"/>
      <c r="I1304" s="23">
        <f t="shared" si="81"/>
        <v>1.125E-2</v>
      </c>
      <c r="J1304" s="23"/>
      <c r="K1304" s="7">
        <f t="shared" si="82"/>
        <v>1.4624999999999999</v>
      </c>
      <c r="M1304" s="20">
        <f>IF(C1304="Data Error","Data Error",IF(C1304&lt;=K1304,0,1-IFERROR(INDEX(BAAL!$C:$D,MATCH(ROUNDUP(C1304-K1304,0),BAAL!$B:$B,0),MATCH(LEFT(M$2,4),BAAL!$C$2:$D$2,0)),0)))</f>
        <v>0</v>
      </c>
      <c r="N1304" s="20"/>
      <c r="O1304" s="26"/>
      <c r="P1304" s="26"/>
      <c r="Q1304" s="6">
        <f t="shared" si="83"/>
        <v>2</v>
      </c>
      <c r="R1304" s="20"/>
    </row>
    <row r="1305" spans="1:18" x14ac:dyDescent="0.25">
      <c r="A1305" s="6">
        <v>6</v>
      </c>
      <c r="B1305" s="4">
        <v>42424.25</v>
      </c>
      <c r="C1305" s="2">
        <f>IF([2]Analysis!AG1305="Data Error","Data Error",[2]Analysis!AI1305*C$1)</f>
        <v>0.41548622997819945</v>
      </c>
      <c r="D1305" s="2"/>
      <c r="E1305" s="3">
        <f>IF(C1305="Data Error","Data Error",INDEX('[2]BAAL Adj Cap'!$CB$65:$CY$72,MONTH($B1305),$A1305+1))</f>
        <v>7.4999999999999997E-2</v>
      </c>
      <c r="F1305" s="3"/>
      <c r="G1305" s="31">
        <f t="shared" si="80"/>
        <v>9.3345137700218004</v>
      </c>
      <c r="H1305" s="31"/>
      <c r="I1305" s="23">
        <f t="shared" si="81"/>
        <v>7.4999999999999997E-2</v>
      </c>
      <c r="J1305" s="23"/>
      <c r="K1305" s="7">
        <f t="shared" si="82"/>
        <v>9.75</v>
      </c>
      <c r="M1305" s="20">
        <f>IF(C1305="Data Error","Data Error",IF(C1305&lt;=K1305,0,1-IFERROR(INDEX(BAAL!$C:$D,MATCH(ROUNDUP(C1305-K1305,0),BAAL!$B:$B,0),MATCH(LEFT(M$2,4),BAAL!$C$2:$D$2,0)),0)))</f>
        <v>0</v>
      </c>
      <c r="N1305" s="20"/>
      <c r="O1305" s="26"/>
      <c r="P1305" s="26"/>
      <c r="Q1305" s="6">
        <f t="shared" si="83"/>
        <v>2</v>
      </c>
      <c r="R1305" s="20"/>
    </row>
    <row r="1306" spans="1:18" x14ac:dyDescent="0.25">
      <c r="A1306" s="6">
        <v>7</v>
      </c>
      <c r="B1306" s="4">
        <v>42424.291666666664</v>
      </c>
      <c r="C1306" s="2">
        <f>IF([2]Analysis!AG1306="Data Error","Data Error",[2]Analysis!AI1306*C$1)</f>
        <v>0.61286757309673245</v>
      </c>
      <c r="D1306" s="2"/>
      <c r="E1306" s="3">
        <f>IF(C1306="Data Error","Data Error",INDEX('[2]BAAL Adj Cap'!$CB$65:$CY$72,MONTH($B1306),$A1306+1))</f>
        <v>0.33374999999999999</v>
      </c>
      <c r="F1306" s="3"/>
      <c r="G1306" s="31">
        <f t="shared" si="80"/>
        <v>42.77463242690326</v>
      </c>
      <c r="H1306" s="31"/>
      <c r="I1306" s="23">
        <f t="shared" si="81"/>
        <v>0.33374999999999999</v>
      </c>
      <c r="J1306" s="23"/>
      <c r="K1306" s="7">
        <f t="shared" si="82"/>
        <v>28.990000000000009</v>
      </c>
      <c r="M1306" s="20">
        <f>IF(C1306="Data Error","Data Error",IF(C1306&lt;=K1306,0,1-IFERROR(INDEX(BAAL!$C:$D,MATCH(ROUNDUP(C1306-K1306,0),BAAL!$B:$B,0),MATCH(LEFT(M$2,4),BAAL!$C$2:$D$2,0)),0)))</f>
        <v>0</v>
      </c>
      <c r="N1306" s="20"/>
      <c r="O1306" s="26"/>
      <c r="P1306" s="26"/>
      <c r="Q1306" s="6">
        <f t="shared" si="83"/>
        <v>2</v>
      </c>
      <c r="R1306" s="20"/>
    </row>
    <row r="1307" spans="1:18" x14ac:dyDescent="0.25">
      <c r="A1307" s="6">
        <v>8</v>
      </c>
      <c r="B1307" s="4">
        <v>42424.333333333336</v>
      </c>
      <c r="C1307" s="2">
        <f>IF([2]Analysis!AG1307="Data Error","Data Error",[2]Analysis!AI1307*C$1)</f>
        <v>1.9580918336550356E-2</v>
      </c>
      <c r="D1307" s="2"/>
      <c r="E1307" s="3">
        <f>IF(C1307="Data Error","Data Error",INDEX('[2]BAAL Adj Cap'!$CB$65:$CY$72,MONTH($B1307),$A1307+1))</f>
        <v>0.76750000000000007</v>
      </c>
      <c r="F1307" s="3"/>
      <c r="G1307" s="31">
        <f t="shared" si="80"/>
        <v>99.755419081663462</v>
      </c>
      <c r="H1307" s="31"/>
      <c r="I1307" s="23">
        <f t="shared" si="81"/>
        <v>0.76750000000000007</v>
      </c>
      <c r="J1307" s="23"/>
      <c r="K1307" s="7">
        <f t="shared" si="82"/>
        <v>28.990000000000009</v>
      </c>
      <c r="M1307" s="20">
        <f>IF(C1307="Data Error","Data Error",IF(C1307&lt;=K1307,0,1-IFERROR(INDEX(BAAL!$C:$D,MATCH(ROUNDUP(C1307-K1307,0),BAAL!$B:$B,0),MATCH(LEFT(M$2,4),BAAL!$C$2:$D$2,0)),0)))</f>
        <v>0</v>
      </c>
      <c r="N1307" s="20"/>
      <c r="O1307" s="26"/>
      <c r="P1307" s="26"/>
      <c r="Q1307" s="6">
        <f t="shared" si="83"/>
        <v>2</v>
      </c>
      <c r="R1307" s="20"/>
    </row>
    <row r="1308" spans="1:18" x14ac:dyDescent="0.25">
      <c r="A1308" s="6">
        <v>9</v>
      </c>
      <c r="B1308" s="4">
        <v>42424.375</v>
      </c>
      <c r="C1308" s="2">
        <f>IF([2]Analysis!AG1308="Data Error","Data Error",[2]Analysis!AI1308*C$1)</f>
        <v>2.9689750363900433</v>
      </c>
      <c r="D1308" s="2"/>
      <c r="E1308" s="3">
        <f>IF(C1308="Data Error","Data Error",INDEX('[2]BAAL Adj Cap'!$CB$65:$CY$72,MONTH($B1308),$A1308+1))</f>
        <v>0.98</v>
      </c>
      <c r="F1308" s="3"/>
      <c r="G1308" s="31">
        <f t="shared" si="80"/>
        <v>124.43102496360994</v>
      </c>
      <c r="H1308" s="31"/>
      <c r="I1308" s="23">
        <f t="shared" si="81"/>
        <v>0.98</v>
      </c>
      <c r="J1308" s="23"/>
      <c r="K1308" s="7">
        <f t="shared" si="82"/>
        <v>28.990000000000009</v>
      </c>
      <c r="M1308" s="20">
        <f>IF(C1308="Data Error","Data Error",IF(C1308&lt;=K1308,0,1-IFERROR(INDEX(BAAL!$C:$D,MATCH(ROUNDUP(C1308-K1308,0),BAAL!$B:$B,0),MATCH(LEFT(M$2,4),BAAL!$C$2:$D$2,0)),0)))</f>
        <v>0</v>
      </c>
      <c r="N1308" s="20"/>
      <c r="O1308" s="26"/>
      <c r="P1308" s="26"/>
      <c r="Q1308" s="6">
        <f t="shared" si="83"/>
        <v>2</v>
      </c>
      <c r="R1308" s="20"/>
    </row>
    <row r="1309" spans="1:18" x14ac:dyDescent="0.25">
      <c r="A1309" s="6">
        <v>10</v>
      </c>
      <c r="B1309" s="4">
        <v>42424.416666666664</v>
      </c>
      <c r="C1309" s="2">
        <f>IF([2]Analysis!AG1309="Data Error","Data Error",[2]Analysis!AI1309*C$1)</f>
        <v>8.8607505355615004</v>
      </c>
      <c r="D1309" s="2"/>
      <c r="E1309" s="3">
        <f>IF(C1309="Data Error","Data Error",INDEX('[2]BAAL Adj Cap'!$CB$65:$CY$72,MONTH($B1309),$A1309+1))</f>
        <v>0.97375</v>
      </c>
      <c r="F1309" s="3"/>
      <c r="G1309" s="31">
        <f t="shared" si="80"/>
        <v>117.72674946443851</v>
      </c>
      <c r="H1309" s="31"/>
      <c r="I1309" s="23">
        <f t="shared" si="81"/>
        <v>0.97375</v>
      </c>
      <c r="J1309" s="23"/>
      <c r="K1309" s="7">
        <f t="shared" si="82"/>
        <v>28.990000000000009</v>
      </c>
      <c r="M1309" s="20">
        <f>IF(C1309="Data Error","Data Error",IF(C1309&lt;=K1309,0,1-IFERROR(INDEX(BAAL!$C:$D,MATCH(ROUNDUP(C1309-K1309,0),BAAL!$B:$B,0),MATCH(LEFT(M$2,4),BAAL!$C$2:$D$2,0)),0)))</f>
        <v>0</v>
      </c>
      <c r="N1309" s="20"/>
      <c r="O1309" s="26"/>
      <c r="P1309" s="26"/>
      <c r="Q1309" s="6">
        <f t="shared" si="83"/>
        <v>2</v>
      </c>
      <c r="R1309" s="20"/>
    </row>
    <row r="1310" spans="1:18" x14ac:dyDescent="0.25">
      <c r="A1310" s="6">
        <v>11</v>
      </c>
      <c r="B1310" s="4">
        <v>42424.458333333336</v>
      </c>
      <c r="C1310" s="2">
        <f>IF([2]Analysis!AG1310="Data Error","Data Error",[2]Analysis!AI1310*C$1)</f>
        <v>12.534267866415824</v>
      </c>
      <c r="D1310" s="2"/>
      <c r="E1310" s="3">
        <f>IF(C1310="Data Error","Data Error",INDEX('[2]BAAL Adj Cap'!$CB$65:$CY$72,MONTH($B1310),$A1310+1))</f>
        <v>0.97</v>
      </c>
      <c r="F1310" s="3"/>
      <c r="G1310" s="31">
        <f t="shared" si="80"/>
        <v>113.56573213358416</v>
      </c>
      <c r="H1310" s="31"/>
      <c r="I1310" s="23">
        <f t="shared" si="81"/>
        <v>0.97</v>
      </c>
      <c r="J1310" s="23"/>
      <c r="K1310" s="7">
        <f t="shared" si="82"/>
        <v>28.990000000000009</v>
      </c>
      <c r="M1310" s="20">
        <f>IF(C1310="Data Error","Data Error",IF(C1310&lt;=K1310,0,1-IFERROR(INDEX(BAAL!$C:$D,MATCH(ROUNDUP(C1310-K1310,0),BAAL!$B:$B,0),MATCH(LEFT(M$2,4),BAAL!$C$2:$D$2,0)),0)))</f>
        <v>0</v>
      </c>
      <c r="N1310" s="20"/>
      <c r="O1310" s="26"/>
      <c r="P1310" s="26"/>
      <c r="Q1310" s="6">
        <f t="shared" si="83"/>
        <v>2</v>
      </c>
      <c r="R1310" s="20"/>
    </row>
    <row r="1311" spans="1:18" x14ac:dyDescent="0.25">
      <c r="A1311" s="6">
        <v>12</v>
      </c>
      <c r="B1311" s="4">
        <v>42424.5</v>
      </c>
      <c r="C1311" s="2">
        <f>IF([2]Analysis!AG1311="Data Error","Data Error",[2]Analysis!AI1311*C$1)</f>
        <v>5.1035663936218292</v>
      </c>
      <c r="D1311" s="2"/>
      <c r="E1311" s="3">
        <f>IF(C1311="Data Error","Data Error",INDEX('[2]BAAL Adj Cap'!$CB$65:$CY$72,MONTH($B1311),$A1311+1))</f>
        <v>0.95124999999999993</v>
      </c>
      <c r="F1311" s="3"/>
      <c r="G1311" s="31">
        <f t="shared" si="80"/>
        <v>118.55893360637816</v>
      </c>
      <c r="H1311" s="31"/>
      <c r="I1311" s="23">
        <f t="shared" si="81"/>
        <v>0.95124999999999993</v>
      </c>
      <c r="J1311" s="23"/>
      <c r="K1311" s="7">
        <f t="shared" si="82"/>
        <v>28.990000000000009</v>
      </c>
      <c r="M1311" s="20">
        <f>IF(C1311="Data Error","Data Error",IF(C1311&lt;=K1311,0,1-IFERROR(INDEX(BAAL!$C:$D,MATCH(ROUNDUP(C1311-K1311,0),BAAL!$B:$B,0),MATCH(LEFT(M$2,4),BAAL!$C$2:$D$2,0)),0)))</f>
        <v>0</v>
      </c>
      <c r="N1311" s="20"/>
      <c r="O1311" s="26"/>
      <c r="P1311" s="26"/>
      <c r="Q1311" s="6">
        <f t="shared" si="83"/>
        <v>2</v>
      </c>
      <c r="R1311" s="20"/>
    </row>
    <row r="1312" spans="1:18" x14ac:dyDescent="0.25">
      <c r="A1312" s="6">
        <v>13</v>
      </c>
      <c r="B1312" s="4">
        <v>42424.541666666664</v>
      </c>
      <c r="C1312" s="2">
        <f>IF([2]Analysis!AG1312="Data Error","Data Error",[2]Analysis!AI1312*C$1)</f>
        <v>1.5877990035300722</v>
      </c>
      <c r="D1312" s="2"/>
      <c r="E1312" s="3">
        <f>IF(C1312="Data Error","Data Error",INDEX('[2]BAAL Adj Cap'!$CB$65:$CY$72,MONTH($B1312),$A1312+1))</f>
        <v>0.97</v>
      </c>
      <c r="F1312" s="3"/>
      <c r="G1312" s="31">
        <f t="shared" si="80"/>
        <v>124.51220099646993</v>
      </c>
      <c r="H1312" s="31"/>
      <c r="I1312" s="23">
        <f t="shared" si="81"/>
        <v>0.97</v>
      </c>
      <c r="J1312" s="23"/>
      <c r="K1312" s="7">
        <f t="shared" si="82"/>
        <v>28.990000000000009</v>
      </c>
      <c r="M1312" s="20">
        <f>IF(C1312="Data Error","Data Error",IF(C1312&lt;=K1312,0,1-IFERROR(INDEX(BAAL!$C:$D,MATCH(ROUNDUP(C1312-K1312,0),BAAL!$B:$B,0),MATCH(LEFT(M$2,4),BAAL!$C$2:$D$2,0)),0)))</f>
        <v>0</v>
      </c>
      <c r="N1312" s="20"/>
      <c r="O1312" s="26"/>
      <c r="P1312" s="26"/>
      <c r="Q1312" s="6">
        <f t="shared" si="83"/>
        <v>2</v>
      </c>
      <c r="R1312" s="20"/>
    </row>
    <row r="1313" spans="1:18" x14ac:dyDescent="0.25">
      <c r="A1313" s="6">
        <v>14</v>
      </c>
      <c r="B1313" s="4">
        <v>42424.583333333336</v>
      </c>
      <c r="C1313" s="2">
        <f>IF([2]Analysis!AG1313="Data Error","Data Error",[2]Analysis!AI1313*C$1)</f>
        <v>0</v>
      </c>
      <c r="D1313" s="2"/>
      <c r="E1313" s="3">
        <f>IF(C1313="Data Error","Data Error",INDEX('[2]BAAL Adj Cap'!$CB$65:$CY$72,MONTH($B1313),$A1313+1))</f>
        <v>0.97</v>
      </c>
      <c r="F1313" s="3"/>
      <c r="G1313" s="31">
        <f t="shared" si="80"/>
        <v>126.1</v>
      </c>
      <c r="H1313" s="31"/>
      <c r="I1313" s="23">
        <f t="shared" si="81"/>
        <v>0.97</v>
      </c>
      <c r="J1313" s="23"/>
      <c r="K1313" s="7">
        <f t="shared" si="82"/>
        <v>28.990000000000009</v>
      </c>
      <c r="M1313" s="20">
        <f>IF(C1313="Data Error","Data Error",IF(C1313&lt;=K1313,0,1-IFERROR(INDEX(BAAL!$C:$D,MATCH(ROUNDUP(C1313-K1313,0),BAAL!$B:$B,0),MATCH(LEFT(M$2,4),BAAL!$C$2:$D$2,0)),0)))</f>
        <v>0</v>
      </c>
      <c r="N1313" s="20"/>
      <c r="O1313" s="26"/>
      <c r="P1313" s="26"/>
      <c r="Q1313" s="6">
        <f t="shared" si="83"/>
        <v>2</v>
      </c>
      <c r="R1313" s="20"/>
    </row>
    <row r="1314" spans="1:18" x14ac:dyDescent="0.25">
      <c r="A1314" s="6">
        <v>15</v>
      </c>
      <c r="B1314" s="4">
        <v>42424.625</v>
      </c>
      <c r="C1314" s="2">
        <f>IF([2]Analysis!AG1314="Data Error","Data Error",[2]Analysis!AI1314*C$1)</f>
        <v>4.6116426063536746</v>
      </c>
      <c r="D1314" s="2"/>
      <c r="E1314" s="3">
        <f>IF(C1314="Data Error","Data Error",INDEX('[2]BAAL Adj Cap'!$CB$65:$CY$72,MONTH($B1314),$A1314+1))</f>
        <v>0.94500000000000006</v>
      </c>
      <c r="F1314" s="3"/>
      <c r="G1314" s="31">
        <f t="shared" si="80"/>
        <v>118.23835739364634</v>
      </c>
      <c r="H1314" s="31"/>
      <c r="I1314" s="23">
        <f t="shared" si="81"/>
        <v>0.94500000000000006</v>
      </c>
      <c r="J1314" s="23"/>
      <c r="K1314" s="7">
        <f t="shared" si="82"/>
        <v>28.990000000000009</v>
      </c>
      <c r="M1314" s="20">
        <f>IF(C1314="Data Error","Data Error",IF(C1314&lt;=K1314,0,1-IFERROR(INDEX(BAAL!$C:$D,MATCH(ROUNDUP(C1314-K1314,0),BAAL!$B:$B,0),MATCH(LEFT(M$2,4),BAAL!$C$2:$D$2,0)),0)))</f>
        <v>0</v>
      </c>
      <c r="N1314" s="20"/>
      <c r="O1314" s="26"/>
      <c r="P1314" s="26"/>
      <c r="Q1314" s="6">
        <f t="shared" si="83"/>
        <v>2</v>
      </c>
      <c r="R1314" s="20"/>
    </row>
    <row r="1315" spans="1:18" x14ac:dyDescent="0.25">
      <c r="A1315" s="6">
        <v>16</v>
      </c>
      <c r="B1315" s="4">
        <v>42424.666666666664</v>
      </c>
      <c r="C1315" s="2">
        <f>IF([2]Analysis!AG1315="Data Error","Data Error",[2]Analysis!AI1315*C$1)</f>
        <v>33.029674836027716</v>
      </c>
      <c r="D1315" s="2"/>
      <c r="E1315" s="3">
        <f>IF(C1315="Data Error","Data Error",INDEX('[2]BAAL Adj Cap'!$CB$65:$CY$72,MONTH($B1315),$A1315+1))</f>
        <v>0.67375000000000007</v>
      </c>
      <c r="F1315" s="3"/>
      <c r="G1315" s="31">
        <f t="shared" si="80"/>
        <v>54.557825163972289</v>
      </c>
      <c r="H1315" s="31"/>
      <c r="I1315" s="23">
        <f t="shared" si="81"/>
        <v>0.67375000000000007</v>
      </c>
      <c r="J1315" s="23"/>
      <c r="K1315" s="7">
        <f t="shared" si="82"/>
        <v>28.990000000000009</v>
      </c>
      <c r="M1315" s="20">
        <f>IF(C1315="Data Error","Data Error",IF(C1315&lt;=K1315,0,1-IFERROR(INDEX(BAAL!$C:$D,MATCH(ROUNDUP(C1315-K1315,0),BAAL!$B:$B,0),MATCH(LEFT(M$2,4),BAAL!$C$2:$D$2,0)),0)))</f>
        <v>0</v>
      </c>
      <c r="N1315" s="20"/>
      <c r="O1315" s="26"/>
      <c r="P1315" s="26"/>
      <c r="Q1315" s="6">
        <f t="shared" si="83"/>
        <v>2</v>
      </c>
      <c r="R1315" s="20"/>
    </row>
    <row r="1316" spans="1:18" x14ac:dyDescent="0.25">
      <c r="A1316" s="6">
        <v>17</v>
      </c>
      <c r="B1316" s="4">
        <v>42424.708333333336</v>
      </c>
      <c r="C1316" s="2">
        <f>IF([2]Analysis!AG1316="Data Error","Data Error",[2]Analysis!AI1316*C$1)</f>
        <v>23.470910466753363</v>
      </c>
      <c r="D1316" s="2"/>
      <c r="E1316" s="3">
        <f>IF(C1316="Data Error","Data Error",INDEX('[2]BAAL Adj Cap'!$CB$65:$CY$72,MONTH($B1316),$A1316+1))</f>
        <v>0.21375</v>
      </c>
      <c r="F1316" s="3"/>
      <c r="G1316" s="31">
        <f t="shared" si="80"/>
        <v>4.3165895332466349</v>
      </c>
      <c r="H1316" s="31"/>
      <c r="I1316" s="23">
        <f t="shared" si="81"/>
        <v>0.21375</v>
      </c>
      <c r="J1316" s="23"/>
      <c r="K1316" s="7">
        <f t="shared" si="82"/>
        <v>27.787499999999998</v>
      </c>
      <c r="M1316" s="20">
        <f>IF(C1316="Data Error","Data Error",IF(C1316&lt;=K1316,0,1-IFERROR(INDEX(BAAL!$C:$D,MATCH(ROUNDUP(C1316-K1316,0),BAAL!$B:$B,0),MATCH(LEFT(M$2,4),BAAL!$C$2:$D$2,0)),0)))</f>
        <v>0</v>
      </c>
      <c r="N1316" s="20"/>
      <c r="O1316" s="26"/>
      <c r="P1316" s="26"/>
      <c r="Q1316" s="6">
        <f t="shared" si="83"/>
        <v>2</v>
      </c>
      <c r="R1316" s="20"/>
    </row>
    <row r="1317" spans="1:18" x14ac:dyDescent="0.25">
      <c r="A1317" s="6">
        <v>18</v>
      </c>
      <c r="B1317" s="4">
        <v>42424.75</v>
      </c>
      <c r="C1317" s="2">
        <f>IF([2]Analysis!AG1317="Data Error","Data Error",[2]Analysis!AI1317*C$1)</f>
        <v>1.3789941188894448</v>
      </c>
      <c r="D1317" s="2"/>
      <c r="E1317" s="3">
        <f>IF(C1317="Data Error","Data Error",INDEX('[2]BAAL Adj Cap'!$CB$65:$CY$72,MONTH($B1317),$A1317+1))</f>
        <v>1.125E-2</v>
      </c>
      <c r="F1317" s="3"/>
      <c r="G1317" s="31">
        <f t="shared" si="80"/>
        <v>8.3505881110555125E-2</v>
      </c>
      <c r="H1317" s="31"/>
      <c r="I1317" s="23">
        <f t="shared" si="81"/>
        <v>1.125E-2</v>
      </c>
      <c r="J1317" s="23"/>
      <c r="K1317" s="7">
        <f t="shared" si="82"/>
        <v>1.4624999999999999</v>
      </c>
      <c r="M1317" s="20">
        <f>IF(C1317="Data Error","Data Error",IF(C1317&lt;=K1317,0,1-IFERROR(INDEX(BAAL!$C:$D,MATCH(ROUNDUP(C1317-K1317,0),BAAL!$B:$B,0),MATCH(LEFT(M$2,4),BAAL!$C$2:$D$2,0)),0)))</f>
        <v>0</v>
      </c>
      <c r="N1317" s="20"/>
      <c r="O1317" s="26"/>
      <c r="P1317" s="26"/>
      <c r="Q1317" s="6">
        <f t="shared" si="83"/>
        <v>2</v>
      </c>
      <c r="R1317" s="20"/>
    </row>
    <row r="1318" spans="1:18" x14ac:dyDescent="0.25">
      <c r="A1318" s="6">
        <v>19</v>
      </c>
      <c r="B1318" s="4">
        <v>42424.791666666664</v>
      </c>
      <c r="C1318" s="2">
        <f>IF([2]Analysis!AG1318="Data Error","Data Error",[2]Analysis!AI1318*C$1)</f>
        <v>0</v>
      </c>
      <c r="D1318" s="2"/>
      <c r="E1318" s="3">
        <f>IF(C1318="Data Error","Data Error",INDEX('[2]BAAL Adj Cap'!$CB$65:$CY$72,MONTH($B1318),$A1318+1))</f>
        <v>0</v>
      </c>
      <c r="F1318" s="3"/>
      <c r="G1318" s="31">
        <f t="shared" si="80"/>
        <v>0</v>
      </c>
      <c r="H1318" s="31"/>
      <c r="I1318" s="23">
        <f t="shared" si="81"/>
        <v>0</v>
      </c>
      <c r="J1318" s="23"/>
      <c r="K1318" s="7">
        <f t="shared" si="82"/>
        <v>0</v>
      </c>
      <c r="M1318" s="20">
        <f>IF(C1318="Data Error","Data Error",IF(C1318&lt;=K1318,0,1-IFERROR(INDEX(BAAL!$C:$D,MATCH(ROUNDUP(C1318-K1318,0),BAAL!$B:$B,0),MATCH(LEFT(M$2,4),BAAL!$C$2:$D$2,0)),0)))</f>
        <v>0</v>
      </c>
      <c r="N1318" s="20"/>
      <c r="O1318" s="26"/>
      <c r="P1318" s="26"/>
      <c r="Q1318" s="6">
        <f t="shared" si="83"/>
        <v>2</v>
      </c>
      <c r="R1318" s="20"/>
    </row>
    <row r="1319" spans="1:18" x14ac:dyDescent="0.25">
      <c r="A1319" s="6">
        <v>20</v>
      </c>
      <c r="B1319" s="4">
        <v>42424.833333333336</v>
      </c>
      <c r="C1319" s="2">
        <f>IF([2]Analysis!AG1319="Data Error","Data Error",[2]Analysis!AI1319*C$1)</f>
        <v>0</v>
      </c>
      <c r="D1319" s="2"/>
      <c r="E1319" s="3">
        <f>IF(C1319="Data Error","Data Error",INDEX('[2]BAAL Adj Cap'!$CB$65:$CY$72,MONTH($B1319),$A1319+1))</f>
        <v>0</v>
      </c>
      <c r="F1319" s="3"/>
      <c r="G1319" s="31">
        <f t="shared" si="80"/>
        <v>0</v>
      </c>
      <c r="H1319" s="31"/>
      <c r="I1319" s="23">
        <f t="shared" si="81"/>
        <v>0</v>
      </c>
      <c r="J1319" s="23"/>
      <c r="K1319" s="7">
        <f t="shared" si="82"/>
        <v>0</v>
      </c>
      <c r="M1319" s="20">
        <f>IF(C1319="Data Error","Data Error",IF(C1319&lt;=K1319,0,1-IFERROR(INDEX(BAAL!$C:$D,MATCH(ROUNDUP(C1319-K1319,0),BAAL!$B:$B,0),MATCH(LEFT(M$2,4),BAAL!$C$2:$D$2,0)),0)))</f>
        <v>0</v>
      </c>
      <c r="N1319" s="20"/>
      <c r="O1319" s="26"/>
      <c r="P1319" s="26"/>
      <c r="Q1319" s="6">
        <f t="shared" si="83"/>
        <v>2</v>
      </c>
      <c r="R1319" s="20"/>
    </row>
    <row r="1320" spans="1:18" x14ac:dyDescent="0.25">
      <c r="A1320" s="6">
        <v>21</v>
      </c>
      <c r="B1320" s="4">
        <v>42424.875</v>
      </c>
      <c r="C1320" s="2">
        <f>IF([2]Analysis!AG1320="Data Error","Data Error",[2]Analysis!AI1320*C$1)</f>
        <v>0</v>
      </c>
      <c r="D1320" s="2"/>
      <c r="E1320" s="3">
        <f>IF(C1320="Data Error","Data Error",INDEX('[2]BAAL Adj Cap'!$CB$65:$CY$72,MONTH($B1320),$A1320+1))</f>
        <v>0</v>
      </c>
      <c r="F1320" s="3"/>
      <c r="G1320" s="31">
        <f t="shared" si="80"/>
        <v>0</v>
      </c>
      <c r="H1320" s="31"/>
      <c r="I1320" s="23">
        <f t="shared" si="81"/>
        <v>0</v>
      </c>
      <c r="J1320" s="23"/>
      <c r="K1320" s="7">
        <f t="shared" si="82"/>
        <v>0</v>
      </c>
      <c r="M1320" s="20">
        <f>IF(C1320="Data Error","Data Error",IF(C1320&lt;=K1320,0,1-IFERROR(INDEX(BAAL!$C:$D,MATCH(ROUNDUP(C1320-K1320,0),BAAL!$B:$B,0),MATCH(LEFT(M$2,4),BAAL!$C$2:$D$2,0)),0)))</f>
        <v>0</v>
      </c>
      <c r="N1320" s="20"/>
      <c r="O1320" s="26"/>
      <c r="P1320" s="26"/>
      <c r="Q1320" s="6">
        <f t="shared" si="83"/>
        <v>2</v>
      </c>
      <c r="R1320" s="20"/>
    </row>
    <row r="1321" spans="1:18" x14ac:dyDescent="0.25">
      <c r="A1321" s="6">
        <v>22</v>
      </c>
      <c r="B1321" s="4">
        <v>42424.916666666664</v>
      </c>
      <c r="C1321" s="2">
        <f>IF([2]Analysis!AG1321="Data Error","Data Error",[2]Analysis!AI1321*C$1)</f>
        <v>0</v>
      </c>
      <c r="D1321" s="2"/>
      <c r="E1321" s="3">
        <f>IF(C1321="Data Error","Data Error",INDEX('[2]BAAL Adj Cap'!$CB$65:$CY$72,MONTH($B1321),$A1321+1))</f>
        <v>0</v>
      </c>
      <c r="F1321" s="3"/>
      <c r="G1321" s="31">
        <f t="shared" si="80"/>
        <v>0</v>
      </c>
      <c r="H1321" s="31"/>
      <c r="I1321" s="23">
        <f t="shared" si="81"/>
        <v>0</v>
      </c>
      <c r="J1321" s="23"/>
      <c r="K1321" s="7">
        <f t="shared" si="82"/>
        <v>0</v>
      </c>
      <c r="M1321" s="20">
        <f>IF(C1321="Data Error","Data Error",IF(C1321&lt;=K1321,0,1-IFERROR(INDEX(BAAL!$C:$D,MATCH(ROUNDUP(C1321-K1321,0),BAAL!$B:$B,0),MATCH(LEFT(M$2,4),BAAL!$C$2:$D$2,0)),0)))</f>
        <v>0</v>
      </c>
      <c r="N1321" s="20"/>
      <c r="O1321" s="26"/>
      <c r="P1321" s="26"/>
      <c r="Q1321" s="6">
        <f t="shared" si="83"/>
        <v>2</v>
      </c>
      <c r="R1321" s="20"/>
    </row>
    <row r="1322" spans="1:18" x14ac:dyDescent="0.25">
      <c r="A1322" s="6">
        <v>23</v>
      </c>
      <c r="B1322" s="4">
        <v>42424.958333333336</v>
      </c>
      <c r="C1322" s="2">
        <f>IF([2]Analysis!AG1322="Data Error","Data Error",[2]Analysis!AI1322*C$1)</f>
        <v>0</v>
      </c>
      <c r="D1322" s="2"/>
      <c r="E1322" s="3">
        <f>IF(C1322="Data Error","Data Error",INDEX('[2]BAAL Adj Cap'!$CB$65:$CY$72,MONTH($B1322),$A1322+1))</f>
        <v>0</v>
      </c>
      <c r="F1322" s="3"/>
      <c r="G1322" s="31">
        <f t="shared" si="80"/>
        <v>0</v>
      </c>
      <c r="H1322" s="31"/>
      <c r="I1322" s="23">
        <f t="shared" si="81"/>
        <v>0</v>
      </c>
      <c r="J1322" s="23"/>
      <c r="K1322" s="7">
        <f t="shared" si="82"/>
        <v>0</v>
      </c>
      <c r="M1322" s="20">
        <f>IF(C1322="Data Error","Data Error",IF(C1322&lt;=K1322,0,1-IFERROR(INDEX(BAAL!$C:$D,MATCH(ROUNDUP(C1322-K1322,0),BAAL!$B:$B,0),MATCH(LEFT(M$2,4),BAAL!$C$2:$D$2,0)),0)))</f>
        <v>0</v>
      </c>
      <c r="N1322" s="20"/>
      <c r="O1322" s="26"/>
      <c r="P1322" s="26"/>
      <c r="Q1322" s="6">
        <f t="shared" si="83"/>
        <v>2</v>
      </c>
      <c r="R1322" s="20"/>
    </row>
    <row r="1323" spans="1:18" x14ac:dyDescent="0.25">
      <c r="A1323" s="6">
        <v>0</v>
      </c>
      <c r="B1323" s="1">
        <v>42425</v>
      </c>
      <c r="C1323" s="2">
        <f>IF([2]Analysis!AG1323="Data Error","Data Error",[2]Analysis!AI1323*C$1)</f>
        <v>0</v>
      </c>
      <c r="D1323" s="2"/>
      <c r="E1323" s="3">
        <f>IF(C1323="Data Error","Data Error",INDEX('[2]BAAL Adj Cap'!$CB$65:$CY$72,MONTH($B1323),$A1323+1))</f>
        <v>0</v>
      </c>
      <c r="F1323" s="3"/>
      <c r="G1323" s="31">
        <f t="shared" si="80"/>
        <v>0</v>
      </c>
      <c r="H1323" s="31"/>
      <c r="I1323" s="23">
        <f t="shared" si="81"/>
        <v>0</v>
      </c>
      <c r="J1323" s="23"/>
      <c r="K1323" s="7">
        <f t="shared" si="82"/>
        <v>0</v>
      </c>
      <c r="M1323" s="20">
        <f>IF(C1323="Data Error","Data Error",IF(C1323&lt;=K1323,0,1-IFERROR(INDEX(BAAL!$C:$D,MATCH(ROUNDUP(C1323-K1323,0),BAAL!$B:$B,0),MATCH(LEFT(M$2,4),BAAL!$C$2:$D$2,0)),0)))</f>
        <v>0</v>
      </c>
      <c r="N1323" s="20"/>
      <c r="O1323" s="26"/>
      <c r="P1323" s="26"/>
      <c r="Q1323" s="6">
        <f t="shared" si="83"/>
        <v>2</v>
      </c>
      <c r="R1323" s="20"/>
    </row>
    <row r="1324" spans="1:18" x14ac:dyDescent="0.25">
      <c r="A1324" s="6">
        <v>1</v>
      </c>
      <c r="B1324" s="4">
        <v>42425.041666666664</v>
      </c>
      <c r="C1324" s="2">
        <f>IF([2]Analysis!AG1324="Data Error","Data Error",[2]Analysis!AI1324*C$1)</f>
        <v>0</v>
      </c>
      <c r="D1324" s="2"/>
      <c r="E1324" s="3">
        <f>IF(C1324="Data Error","Data Error",INDEX('[2]BAAL Adj Cap'!$CB$65:$CY$72,MONTH($B1324),$A1324+1))</f>
        <v>0</v>
      </c>
      <c r="F1324" s="3"/>
      <c r="G1324" s="31">
        <f t="shared" si="80"/>
        <v>0</v>
      </c>
      <c r="H1324" s="31"/>
      <c r="I1324" s="23">
        <f t="shared" si="81"/>
        <v>0</v>
      </c>
      <c r="J1324" s="23"/>
      <c r="K1324" s="7">
        <f t="shared" si="82"/>
        <v>0</v>
      </c>
      <c r="M1324" s="20">
        <f>IF(C1324="Data Error","Data Error",IF(C1324&lt;=K1324,0,1-IFERROR(INDEX(BAAL!$C:$D,MATCH(ROUNDUP(C1324-K1324,0),BAAL!$B:$B,0),MATCH(LEFT(M$2,4),BAAL!$C$2:$D$2,0)),0)))</f>
        <v>0</v>
      </c>
      <c r="N1324" s="20"/>
      <c r="O1324" s="26"/>
      <c r="P1324" s="26"/>
      <c r="Q1324" s="6">
        <f t="shared" si="83"/>
        <v>2</v>
      </c>
      <c r="R1324" s="20"/>
    </row>
    <row r="1325" spans="1:18" x14ac:dyDescent="0.25">
      <c r="A1325" s="6">
        <v>2</v>
      </c>
      <c r="B1325" s="4">
        <v>42425.083333333336</v>
      </c>
      <c r="C1325" s="2">
        <f>IF([2]Analysis!AG1325="Data Error","Data Error",[2]Analysis!AI1325*C$1)</f>
        <v>0</v>
      </c>
      <c r="D1325" s="2"/>
      <c r="E1325" s="3">
        <f>IF(C1325="Data Error","Data Error",INDEX('[2]BAAL Adj Cap'!$CB$65:$CY$72,MONTH($B1325),$A1325+1))</f>
        <v>0</v>
      </c>
      <c r="F1325" s="3"/>
      <c r="G1325" s="31">
        <f t="shared" si="80"/>
        <v>0</v>
      </c>
      <c r="H1325" s="31"/>
      <c r="I1325" s="23">
        <f t="shared" si="81"/>
        <v>0</v>
      </c>
      <c r="J1325" s="23"/>
      <c r="K1325" s="7">
        <f t="shared" si="82"/>
        <v>0</v>
      </c>
      <c r="M1325" s="20">
        <f>IF(C1325="Data Error","Data Error",IF(C1325&lt;=K1325,0,1-IFERROR(INDEX(BAAL!$C:$D,MATCH(ROUNDUP(C1325-K1325,0),BAAL!$B:$B,0),MATCH(LEFT(M$2,4),BAAL!$C$2:$D$2,0)),0)))</f>
        <v>0</v>
      </c>
      <c r="N1325" s="20"/>
      <c r="O1325" s="26"/>
      <c r="P1325" s="26"/>
      <c r="Q1325" s="6">
        <f t="shared" si="83"/>
        <v>2</v>
      </c>
      <c r="R1325" s="20"/>
    </row>
    <row r="1326" spans="1:18" x14ac:dyDescent="0.25">
      <c r="A1326" s="6">
        <v>3</v>
      </c>
      <c r="B1326" s="4">
        <v>42425.125</v>
      </c>
      <c r="C1326" s="2">
        <f>IF([2]Analysis!AG1326="Data Error","Data Error",[2]Analysis!AI1326*C$1)</f>
        <v>0</v>
      </c>
      <c r="D1326" s="2"/>
      <c r="E1326" s="3">
        <f>IF(C1326="Data Error","Data Error",INDEX('[2]BAAL Adj Cap'!$CB$65:$CY$72,MONTH($B1326),$A1326+1))</f>
        <v>0</v>
      </c>
      <c r="F1326" s="3"/>
      <c r="G1326" s="31">
        <f t="shared" si="80"/>
        <v>0</v>
      </c>
      <c r="H1326" s="31"/>
      <c r="I1326" s="23">
        <f t="shared" si="81"/>
        <v>0</v>
      </c>
      <c r="J1326" s="23"/>
      <c r="K1326" s="7">
        <f t="shared" si="82"/>
        <v>0</v>
      </c>
      <c r="M1326" s="20">
        <f>IF(C1326="Data Error","Data Error",IF(C1326&lt;=K1326,0,1-IFERROR(INDEX(BAAL!$C:$D,MATCH(ROUNDUP(C1326-K1326,0),BAAL!$B:$B,0),MATCH(LEFT(M$2,4),BAAL!$C$2:$D$2,0)),0)))</f>
        <v>0</v>
      </c>
      <c r="N1326" s="20"/>
      <c r="O1326" s="26"/>
      <c r="P1326" s="26"/>
      <c r="Q1326" s="6">
        <f t="shared" si="83"/>
        <v>2</v>
      </c>
      <c r="R1326" s="20"/>
    </row>
    <row r="1327" spans="1:18" x14ac:dyDescent="0.25">
      <c r="A1327" s="6">
        <v>4</v>
      </c>
      <c r="B1327" s="4">
        <v>42425.166666666664</v>
      </c>
      <c r="C1327" s="2">
        <f>IF([2]Analysis!AG1327="Data Error","Data Error",[2]Analysis!AI1327*C$1)</f>
        <v>0</v>
      </c>
      <c r="D1327" s="2"/>
      <c r="E1327" s="3">
        <f>IF(C1327="Data Error","Data Error",INDEX('[2]BAAL Adj Cap'!$CB$65:$CY$72,MONTH($B1327),$A1327+1))</f>
        <v>0</v>
      </c>
      <c r="F1327" s="3"/>
      <c r="G1327" s="31">
        <f t="shared" si="80"/>
        <v>0</v>
      </c>
      <c r="H1327" s="31"/>
      <c r="I1327" s="23">
        <f t="shared" si="81"/>
        <v>0</v>
      </c>
      <c r="J1327" s="23"/>
      <c r="K1327" s="7">
        <f t="shared" si="82"/>
        <v>0</v>
      </c>
      <c r="M1327" s="20">
        <f>IF(C1327="Data Error","Data Error",IF(C1327&lt;=K1327,0,1-IFERROR(INDEX(BAAL!$C:$D,MATCH(ROUNDUP(C1327-K1327,0),BAAL!$B:$B,0),MATCH(LEFT(M$2,4),BAAL!$C$2:$D$2,0)),0)))</f>
        <v>0</v>
      </c>
      <c r="N1327" s="20"/>
      <c r="O1327" s="26"/>
      <c r="P1327" s="26"/>
      <c r="Q1327" s="6">
        <f t="shared" si="83"/>
        <v>2</v>
      </c>
      <c r="R1327" s="20"/>
    </row>
    <row r="1328" spans="1:18" x14ac:dyDescent="0.25">
      <c r="A1328" s="6">
        <v>5</v>
      </c>
      <c r="B1328" s="4">
        <v>42425.208333333336</v>
      </c>
      <c r="C1328" s="2">
        <f>IF([2]Analysis!AG1328="Data Error","Data Error",[2]Analysis!AI1328*C$1)</f>
        <v>0</v>
      </c>
      <c r="D1328" s="2"/>
      <c r="E1328" s="3">
        <f>IF(C1328="Data Error","Data Error",INDEX('[2]BAAL Adj Cap'!$CB$65:$CY$72,MONTH($B1328),$A1328+1))</f>
        <v>1.125E-2</v>
      </c>
      <c r="F1328" s="3"/>
      <c r="G1328" s="31">
        <f t="shared" si="80"/>
        <v>1.4624999999999999</v>
      </c>
      <c r="H1328" s="31"/>
      <c r="I1328" s="23">
        <f t="shared" si="81"/>
        <v>1.125E-2</v>
      </c>
      <c r="J1328" s="23"/>
      <c r="K1328" s="7">
        <f t="shared" si="82"/>
        <v>1.4624999999999999</v>
      </c>
      <c r="M1328" s="20">
        <f>IF(C1328="Data Error","Data Error",IF(C1328&lt;=K1328,0,1-IFERROR(INDEX(BAAL!$C:$D,MATCH(ROUNDUP(C1328-K1328,0),BAAL!$B:$B,0),MATCH(LEFT(M$2,4),BAAL!$C$2:$D$2,0)),0)))</f>
        <v>0</v>
      </c>
      <c r="N1328" s="20"/>
      <c r="O1328" s="26"/>
      <c r="P1328" s="26"/>
      <c r="Q1328" s="6">
        <f t="shared" si="83"/>
        <v>2</v>
      </c>
      <c r="R1328" s="20"/>
    </row>
    <row r="1329" spans="1:18" x14ac:dyDescent="0.25">
      <c r="A1329" s="6">
        <v>6</v>
      </c>
      <c r="B1329" s="4">
        <v>42425.25</v>
      </c>
      <c r="C1329" s="2">
        <f>IF([2]Analysis!AG1329="Data Error","Data Error",[2]Analysis!AI1329*C$1)</f>
        <v>0.44574718634517091</v>
      </c>
      <c r="D1329" s="2"/>
      <c r="E1329" s="3">
        <f>IF(C1329="Data Error","Data Error",INDEX('[2]BAAL Adj Cap'!$CB$65:$CY$72,MONTH($B1329),$A1329+1))</f>
        <v>7.4999999999999997E-2</v>
      </c>
      <c r="F1329" s="3"/>
      <c r="G1329" s="31">
        <f t="shared" si="80"/>
        <v>9.3042528136548288</v>
      </c>
      <c r="H1329" s="31"/>
      <c r="I1329" s="23">
        <f t="shared" si="81"/>
        <v>7.4999999999999997E-2</v>
      </c>
      <c r="J1329" s="23"/>
      <c r="K1329" s="7">
        <f t="shared" si="82"/>
        <v>9.75</v>
      </c>
      <c r="M1329" s="20">
        <f>IF(C1329="Data Error","Data Error",IF(C1329&lt;=K1329,0,1-IFERROR(INDEX(BAAL!$C:$D,MATCH(ROUNDUP(C1329-K1329,0),BAAL!$B:$B,0),MATCH(LEFT(M$2,4),BAAL!$C$2:$D$2,0)),0)))</f>
        <v>0</v>
      </c>
      <c r="N1329" s="20"/>
      <c r="O1329" s="26"/>
      <c r="P1329" s="26"/>
      <c r="Q1329" s="6">
        <f t="shared" si="83"/>
        <v>2</v>
      </c>
      <c r="R1329" s="20"/>
    </row>
    <row r="1330" spans="1:18" x14ac:dyDescent="0.25">
      <c r="A1330" s="6">
        <v>7</v>
      </c>
      <c r="B1330" s="4">
        <v>42425.291666666664</v>
      </c>
      <c r="C1330" s="2">
        <f>IF([2]Analysis!AG1330="Data Error","Data Error",[2]Analysis!AI1330*C$1)</f>
        <v>0.96759423849120074</v>
      </c>
      <c r="D1330" s="2"/>
      <c r="E1330" s="3">
        <f>IF(C1330="Data Error","Data Error",INDEX('[2]BAAL Adj Cap'!$CB$65:$CY$72,MONTH($B1330),$A1330+1))</f>
        <v>0.33374999999999999</v>
      </c>
      <c r="F1330" s="3"/>
      <c r="G1330" s="31">
        <f t="shared" si="80"/>
        <v>42.419905761508794</v>
      </c>
      <c r="H1330" s="31"/>
      <c r="I1330" s="23">
        <f t="shared" si="81"/>
        <v>0.33374999999999999</v>
      </c>
      <c r="J1330" s="23"/>
      <c r="K1330" s="7">
        <f t="shared" si="82"/>
        <v>28.990000000000009</v>
      </c>
      <c r="M1330" s="20">
        <f>IF(C1330="Data Error","Data Error",IF(C1330&lt;=K1330,0,1-IFERROR(INDEX(BAAL!$C:$D,MATCH(ROUNDUP(C1330-K1330,0),BAAL!$B:$B,0),MATCH(LEFT(M$2,4),BAAL!$C$2:$D$2,0)),0)))</f>
        <v>0</v>
      </c>
      <c r="N1330" s="20"/>
      <c r="O1330" s="26"/>
      <c r="P1330" s="26"/>
      <c r="Q1330" s="6">
        <f t="shared" si="83"/>
        <v>2</v>
      </c>
      <c r="R1330" s="20"/>
    </row>
    <row r="1331" spans="1:18" x14ac:dyDescent="0.25">
      <c r="A1331" s="6">
        <v>8</v>
      </c>
      <c r="B1331" s="4">
        <v>42425.333333333336</v>
      </c>
      <c r="C1331" s="2">
        <f>IF([2]Analysis!AG1331="Data Error","Data Error",[2]Analysis!AI1331*C$1)</f>
        <v>2.2375925011793241E-2</v>
      </c>
      <c r="D1331" s="2"/>
      <c r="E1331" s="3">
        <f>IF(C1331="Data Error","Data Error",INDEX('[2]BAAL Adj Cap'!$CB$65:$CY$72,MONTH($B1331),$A1331+1))</f>
        <v>0.76750000000000007</v>
      </c>
      <c r="F1331" s="3"/>
      <c r="G1331" s="31">
        <f t="shared" si="80"/>
        <v>99.752624074988219</v>
      </c>
      <c r="H1331" s="31"/>
      <c r="I1331" s="23">
        <f t="shared" si="81"/>
        <v>0.76750000000000007</v>
      </c>
      <c r="J1331" s="23"/>
      <c r="K1331" s="7">
        <f t="shared" si="82"/>
        <v>28.990000000000009</v>
      </c>
      <c r="M1331" s="20">
        <f>IF(C1331="Data Error","Data Error",IF(C1331&lt;=K1331,0,1-IFERROR(INDEX(BAAL!$C:$D,MATCH(ROUNDUP(C1331-K1331,0),BAAL!$B:$B,0),MATCH(LEFT(M$2,4),BAAL!$C$2:$D$2,0)),0)))</f>
        <v>0</v>
      </c>
      <c r="N1331" s="20"/>
      <c r="O1331" s="26"/>
      <c r="P1331" s="26"/>
      <c r="Q1331" s="6">
        <f t="shared" si="83"/>
        <v>2</v>
      </c>
      <c r="R1331" s="20"/>
    </row>
    <row r="1332" spans="1:18" x14ac:dyDescent="0.25">
      <c r="A1332" s="6">
        <v>9</v>
      </c>
      <c r="B1332" s="4">
        <v>42425.375</v>
      </c>
      <c r="C1332" s="2">
        <f>IF([2]Analysis!AG1332="Data Error","Data Error",[2]Analysis!AI1332*C$1)</f>
        <v>1.3652029560590733</v>
      </c>
      <c r="D1332" s="2"/>
      <c r="E1332" s="3">
        <f>IF(C1332="Data Error","Data Error",INDEX('[2]BAAL Adj Cap'!$CB$65:$CY$72,MONTH($B1332),$A1332+1))</f>
        <v>0.98</v>
      </c>
      <c r="F1332" s="3"/>
      <c r="G1332" s="31">
        <f t="shared" si="80"/>
        <v>126.03479704394091</v>
      </c>
      <c r="H1332" s="31"/>
      <c r="I1332" s="23">
        <f t="shared" si="81"/>
        <v>0.98</v>
      </c>
      <c r="J1332" s="23"/>
      <c r="K1332" s="7">
        <f t="shared" si="82"/>
        <v>28.990000000000009</v>
      </c>
      <c r="M1332" s="20">
        <f>IF(C1332="Data Error","Data Error",IF(C1332&lt;=K1332,0,1-IFERROR(INDEX(BAAL!$C:$D,MATCH(ROUNDUP(C1332-K1332,0),BAAL!$B:$B,0),MATCH(LEFT(M$2,4),BAAL!$C$2:$D$2,0)),0)))</f>
        <v>0</v>
      </c>
      <c r="N1332" s="20"/>
      <c r="O1332" s="26"/>
      <c r="P1332" s="26"/>
      <c r="Q1332" s="6">
        <f t="shared" si="83"/>
        <v>2</v>
      </c>
      <c r="R1332" s="20"/>
    </row>
    <row r="1333" spans="1:18" x14ac:dyDescent="0.25">
      <c r="A1333" s="6">
        <v>10</v>
      </c>
      <c r="B1333" s="4">
        <v>42425.416666666664</v>
      </c>
      <c r="C1333" s="2">
        <f>IF([2]Analysis!AG1333="Data Error","Data Error",[2]Analysis!AI1333*C$1)</f>
        <v>0</v>
      </c>
      <c r="D1333" s="2"/>
      <c r="E1333" s="3">
        <f>IF(C1333="Data Error","Data Error",INDEX('[2]BAAL Adj Cap'!$CB$65:$CY$72,MONTH($B1333),$A1333+1))</f>
        <v>0.97375</v>
      </c>
      <c r="F1333" s="3"/>
      <c r="G1333" s="31">
        <f t="shared" si="80"/>
        <v>126.58750000000001</v>
      </c>
      <c r="H1333" s="31"/>
      <c r="I1333" s="23">
        <f t="shared" si="81"/>
        <v>0.97375</v>
      </c>
      <c r="J1333" s="23"/>
      <c r="K1333" s="7">
        <f t="shared" si="82"/>
        <v>28.990000000000009</v>
      </c>
      <c r="M1333" s="20">
        <f>IF(C1333="Data Error","Data Error",IF(C1333&lt;=K1333,0,1-IFERROR(INDEX(BAAL!$C:$D,MATCH(ROUNDUP(C1333-K1333,0),BAAL!$B:$B,0),MATCH(LEFT(M$2,4),BAAL!$C$2:$D$2,0)),0)))</f>
        <v>0</v>
      </c>
      <c r="N1333" s="20"/>
      <c r="O1333" s="26"/>
      <c r="P1333" s="26"/>
      <c r="Q1333" s="6">
        <f t="shared" si="83"/>
        <v>2</v>
      </c>
      <c r="R1333" s="20"/>
    </row>
    <row r="1334" spans="1:18" x14ac:dyDescent="0.25">
      <c r="A1334" s="6">
        <v>11</v>
      </c>
      <c r="B1334" s="4">
        <v>42425.458333333336</v>
      </c>
      <c r="C1334" s="2">
        <f>IF([2]Analysis!AG1334="Data Error","Data Error",[2]Analysis!AI1334*C$1)</f>
        <v>0</v>
      </c>
      <c r="D1334" s="2"/>
      <c r="E1334" s="3">
        <f>IF(C1334="Data Error","Data Error",INDEX('[2]BAAL Adj Cap'!$CB$65:$CY$72,MONTH($B1334),$A1334+1))</f>
        <v>0.97</v>
      </c>
      <c r="F1334" s="3"/>
      <c r="G1334" s="31">
        <f t="shared" si="80"/>
        <v>126.1</v>
      </c>
      <c r="H1334" s="31"/>
      <c r="I1334" s="23">
        <f t="shared" si="81"/>
        <v>0.97</v>
      </c>
      <c r="J1334" s="23"/>
      <c r="K1334" s="7">
        <f t="shared" si="82"/>
        <v>28.990000000000009</v>
      </c>
      <c r="M1334" s="20">
        <f>IF(C1334="Data Error","Data Error",IF(C1334&lt;=K1334,0,1-IFERROR(INDEX(BAAL!$C:$D,MATCH(ROUNDUP(C1334-K1334,0),BAAL!$B:$B,0),MATCH(LEFT(M$2,4),BAAL!$C$2:$D$2,0)),0)))</f>
        <v>0</v>
      </c>
      <c r="N1334" s="20"/>
      <c r="O1334" s="26"/>
      <c r="P1334" s="26"/>
      <c r="Q1334" s="6">
        <f t="shared" si="83"/>
        <v>2</v>
      </c>
      <c r="R1334" s="20"/>
    </row>
    <row r="1335" spans="1:18" x14ac:dyDescent="0.25">
      <c r="A1335" s="6">
        <v>12</v>
      </c>
      <c r="B1335" s="4">
        <v>42425.5</v>
      </c>
      <c r="C1335" s="2">
        <f>IF([2]Analysis!AG1335="Data Error","Data Error",[2]Analysis!AI1335*C$1)</f>
        <v>2.5581577648999598</v>
      </c>
      <c r="D1335" s="2"/>
      <c r="E1335" s="3">
        <f>IF(C1335="Data Error","Data Error",INDEX('[2]BAAL Adj Cap'!$CB$65:$CY$72,MONTH($B1335),$A1335+1))</f>
        <v>0.95124999999999993</v>
      </c>
      <c r="F1335" s="3"/>
      <c r="G1335" s="31">
        <f t="shared" si="80"/>
        <v>121.10434223510003</v>
      </c>
      <c r="H1335" s="31"/>
      <c r="I1335" s="23">
        <f t="shared" si="81"/>
        <v>0.95124999999999993</v>
      </c>
      <c r="J1335" s="23"/>
      <c r="K1335" s="7">
        <f t="shared" si="82"/>
        <v>28.990000000000009</v>
      </c>
      <c r="M1335" s="20">
        <f>IF(C1335="Data Error","Data Error",IF(C1335&lt;=K1335,0,1-IFERROR(INDEX(BAAL!$C:$D,MATCH(ROUNDUP(C1335-K1335,0),BAAL!$B:$B,0),MATCH(LEFT(M$2,4),BAAL!$C$2:$D$2,0)),0)))</f>
        <v>0</v>
      </c>
      <c r="N1335" s="20"/>
      <c r="O1335" s="26"/>
      <c r="P1335" s="26"/>
      <c r="Q1335" s="6">
        <f t="shared" si="83"/>
        <v>2</v>
      </c>
      <c r="R1335" s="20"/>
    </row>
    <row r="1336" spans="1:18" x14ac:dyDescent="0.25">
      <c r="A1336" s="6">
        <v>13</v>
      </c>
      <c r="B1336" s="4">
        <v>42425.541666666664</v>
      </c>
      <c r="C1336" s="2">
        <f>IF([2]Analysis!AG1336="Data Error","Data Error",[2]Analysis!AI1336*C$1)</f>
        <v>3.5473311571988178</v>
      </c>
      <c r="D1336" s="2"/>
      <c r="E1336" s="3">
        <f>IF(C1336="Data Error","Data Error",INDEX('[2]BAAL Adj Cap'!$CB$65:$CY$72,MONTH($B1336),$A1336+1))</f>
        <v>0.97</v>
      </c>
      <c r="F1336" s="3"/>
      <c r="G1336" s="31">
        <f t="shared" si="80"/>
        <v>122.55266884280118</v>
      </c>
      <c r="H1336" s="31"/>
      <c r="I1336" s="23">
        <f t="shared" si="81"/>
        <v>0.97</v>
      </c>
      <c r="J1336" s="23"/>
      <c r="K1336" s="7">
        <f t="shared" si="82"/>
        <v>28.990000000000009</v>
      </c>
      <c r="M1336" s="20">
        <f>IF(C1336="Data Error","Data Error",IF(C1336&lt;=K1336,0,1-IFERROR(INDEX(BAAL!$C:$D,MATCH(ROUNDUP(C1336-K1336,0),BAAL!$B:$B,0),MATCH(LEFT(M$2,4),BAAL!$C$2:$D$2,0)),0)))</f>
        <v>0</v>
      </c>
      <c r="N1336" s="20"/>
      <c r="O1336" s="26"/>
      <c r="P1336" s="26"/>
      <c r="Q1336" s="6">
        <f t="shared" si="83"/>
        <v>2</v>
      </c>
      <c r="R1336" s="20"/>
    </row>
    <row r="1337" spans="1:18" x14ac:dyDescent="0.25">
      <c r="A1337" s="6">
        <v>14</v>
      </c>
      <c r="B1337" s="4">
        <v>42425.583333333336</v>
      </c>
      <c r="C1337" s="2">
        <f>IF([2]Analysis!AG1337="Data Error","Data Error",[2]Analysis!AI1337*C$1)</f>
        <v>0</v>
      </c>
      <c r="D1337" s="2"/>
      <c r="E1337" s="3">
        <f>IF(C1337="Data Error","Data Error",INDEX('[2]BAAL Adj Cap'!$CB$65:$CY$72,MONTH($B1337),$A1337+1))</f>
        <v>0.97</v>
      </c>
      <c r="F1337" s="3"/>
      <c r="G1337" s="31">
        <f t="shared" si="80"/>
        <v>126.1</v>
      </c>
      <c r="H1337" s="31"/>
      <c r="I1337" s="23">
        <f t="shared" si="81"/>
        <v>0.97</v>
      </c>
      <c r="J1337" s="23"/>
      <c r="K1337" s="7">
        <f t="shared" si="82"/>
        <v>28.990000000000009</v>
      </c>
      <c r="M1337" s="20">
        <f>IF(C1337="Data Error","Data Error",IF(C1337&lt;=K1337,0,1-IFERROR(INDEX(BAAL!$C:$D,MATCH(ROUNDUP(C1337-K1337,0),BAAL!$B:$B,0),MATCH(LEFT(M$2,4),BAAL!$C$2:$D$2,0)),0)))</f>
        <v>0</v>
      </c>
      <c r="N1337" s="20"/>
      <c r="O1337" s="26"/>
      <c r="P1337" s="26"/>
      <c r="Q1337" s="6">
        <f t="shared" si="83"/>
        <v>2</v>
      </c>
      <c r="R1337" s="20"/>
    </row>
    <row r="1338" spans="1:18" x14ac:dyDescent="0.25">
      <c r="A1338" s="6">
        <v>15</v>
      </c>
      <c r="B1338" s="4">
        <v>42425.625</v>
      </c>
      <c r="C1338" s="2">
        <f>IF([2]Analysis!AG1338="Data Error","Data Error",[2]Analysis!AI1338*C$1)</f>
        <v>6.8558283223624956</v>
      </c>
      <c r="D1338" s="2"/>
      <c r="E1338" s="3">
        <f>IF(C1338="Data Error","Data Error",INDEX('[2]BAAL Adj Cap'!$CB$65:$CY$72,MONTH($B1338),$A1338+1))</f>
        <v>0.94500000000000006</v>
      </c>
      <c r="F1338" s="3"/>
      <c r="G1338" s="31">
        <f t="shared" si="80"/>
        <v>115.99417167763751</v>
      </c>
      <c r="H1338" s="31"/>
      <c r="I1338" s="23">
        <f t="shared" si="81"/>
        <v>0.94500000000000006</v>
      </c>
      <c r="J1338" s="23"/>
      <c r="K1338" s="7">
        <f t="shared" si="82"/>
        <v>28.990000000000009</v>
      </c>
      <c r="M1338" s="20">
        <f>IF(C1338="Data Error","Data Error",IF(C1338&lt;=K1338,0,1-IFERROR(INDEX(BAAL!$C:$D,MATCH(ROUNDUP(C1338-K1338,0),BAAL!$B:$B,0),MATCH(LEFT(M$2,4),BAAL!$C$2:$D$2,0)),0)))</f>
        <v>0</v>
      </c>
      <c r="N1338" s="20"/>
      <c r="O1338" s="26"/>
      <c r="P1338" s="26"/>
      <c r="Q1338" s="6">
        <f t="shared" si="83"/>
        <v>2</v>
      </c>
      <c r="R1338" s="20"/>
    </row>
    <row r="1339" spans="1:18" x14ac:dyDescent="0.25">
      <c r="A1339" s="6">
        <v>16</v>
      </c>
      <c r="B1339" s="4">
        <v>42425.666666666664</v>
      </c>
      <c r="C1339" s="2">
        <f>IF([2]Analysis!AG1339="Data Error","Data Error",[2]Analysis!AI1339*C$1)</f>
        <v>26.842357301660925</v>
      </c>
      <c r="D1339" s="2"/>
      <c r="E1339" s="3">
        <f>IF(C1339="Data Error","Data Error",INDEX('[2]BAAL Adj Cap'!$CB$65:$CY$72,MONTH($B1339),$A1339+1))</f>
        <v>0.67375000000000007</v>
      </c>
      <c r="F1339" s="3"/>
      <c r="G1339" s="31">
        <f t="shared" si="80"/>
        <v>60.74514269833908</v>
      </c>
      <c r="H1339" s="31"/>
      <c r="I1339" s="23">
        <f t="shared" si="81"/>
        <v>0.67375000000000007</v>
      </c>
      <c r="J1339" s="23"/>
      <c r="K1339" s="7">
        <f t="shared" si="82"/>
        <v>28.990000000000009</v>
      </c>
      <c r="M1339" s="20">
        <f>IF(C1339="Data Error","Data Error",IF(C1339&lt;=K1339,0,1-IFERROR(INDEX(BAAL!$C:$D,MATCH(ROUNDUP(C1339-K1339,0),BAAL!$B:$B,0),MATCH(LEFT(M$2,4),BAAL!$C$2:$D$2,0)),0)))</f>
        <v>0</v>
      </c>
      <c r="N1339" s="20"/>
      <c r="O1339" s="26"/>
      <c r="P1339" s="26"/>
      <c r="Q1339" s="6">
        <f t="shared" si="83"/>
        <v>2</v>
      </c>
      <c r="R1339" s="20"/>
    </row>
    <row r="1340" spans="1:18" x14ac:dyDescent="0.25">
      <c r="A1340" s="6">
        <v>17</v>
      </c>
      <c r="B1340" s="4">
        <v>42425.708333333336</v>
      </c>
      <c r="C1340" s="2">
        <f>IF([2]Analysis!AG1340="Data Error","Data Error",[2]Analysis!AI1340*C$1)</f>
        <v>20.753486463533282</v>
      </c>
      <c r="D1340" s="2"/>
      <c r="E1340" s="3">
        <f>IF(C1340="Data Error","Data Error",INDEX('[2]BAAL Adj Cap'!$CB$65:$CY$72,MONTH($B1340),$A1340+1))</f>
        <v>0.21375</v>
      </c>
      <c r="F1340" s="3"/>
      <c r="G1340" s="31">
        <f t="shared" si="80"/>
        <v>7.0340135364667162</v>
      </c>
      <c r="H1340" s="31"/>
      <c r="I1340" s="23">
        <f t="shared" si="81"/>
        <v>0.21375</v>
      </c>
      <c r="J1340" s="23"/>
      <c r="K1340" s="7">
        <f t="shared" si="82"/>
        <v>27.787499999999998</v>
      </c>
      <c r="M1340" s="20">
        <f>IF(C1340="Data Error","Data Error",IF(C1340&lt;=K1340,0,1-IFERROR(INDEX(BAAL!$C:$D,MATCH(ROUNDUP(C1340-K1340,0),BAAL!$B:$B,0),MATCH(LEFT(M$2,4),BAAL!$C$2:$D$2,0)),0)))</f>
        <v>0</v>
      </c>
      <c r="N1340" s="20"/>
      <c r="O1340" s="26"/>
      <c r="P1340" s="26"/>
      <c r="Q1340" s="6">
        <f t="shared" si="83"/>
        <v>2</v>
      </c>
      <c r="R1340" s="20"/>
    </row>
    <row r="1341" spans="1:18" x14ac:dyDescent="0.25">
      <c r="A1341" s="6">
        <v>18</v>
      </c>
      <c r="B1341" s="4">
        <v>42425.75</v>
      </c>
      <c r="C1341" s="2">
        <f>IF([2]Analysis!AG1341="Data Error","Data Error",[2]Analysis!AI1341*C$1)</f>
        <v>0.65016053076697355</v>
      </c>
      <c r="D1341" s="2"/>
      <c r="E1341" s="3">
        <f>IF(C1341="Data Error","Data Error",INDEX('[2]BAAL Adj Cap'!$CB$65:$CY$72,MONTH($B1341),$A1341+1))</f>
        <v>1.125E-2</v>
      </c>
      <c r="F1341" s="3"/>
      <c r="G1341" s="31">
        <f t="shared" si="80"/>
        <v>0.81233946923302636</v>
      </c>
      <c r="H1341" s="31"/>
      <c r="I1341" s="23">
        <f t="shared" si="81"/>
        <v>1.125E-2</v>
      </c>
      <c r="J1341" s="23"/>
      <c r="K1341" s="7">
        <f t="shared" si="82"/>
        <v>1.4624999999999999</v>
      </c>
      <c r="M1341" s="20">
        <f>IF(C1341="Data Error","Data Error",IF(C1341&lt;=K1341,0,1-IFERROR(INDEX(BAAL!$C:$D,MATCH(ROUNDUP(C1341-K1341,0),BAAL!$B:$B,0),MATCH(LEFT(M$2,4),BAAL!$C$2:$D$2,0)),0)))</f>
        <v>0</v>
      </c>
      <c r="N1341" s="20"/>
      <c r="O1341" s="26"/>
      <c r="P1341" s="26"/>
      <c r="Q1341" s="6">
        <f t="shared" si="83"/>
        <v>2</v>
      </c>
      <c r="R1341" s="20"/>
    </row>
    <row r="1342" spans="1:18" x14ac:dyDescent="0.25">
      <c r="A1342" s="6">
        <v>19</v>
      </c>
      <c r="B1342" s="4">
        <v>42425.791666666664</v>
      </c>
      <c r="C1342" s="2">
        <f>IF([2]Analysis!AG1342="Data Error","Data Error",[2]Analysis!AI1342*C$1)</f>
        <v>0</v>
      </c>
      <c r="D1342" s="2"/>
      <c r="E1342" s="3">
        <f>IF(C1342="Data Error","Data Error",INDEX('[2]BAAL Adj Cap'!$CB$65:$CY$72,MONTH($B1342),$A1342+1))</f>
        <v>0</v>
      </c>
      <c r="F1342" s="3"/>
      <c r="G1342" s="31">
        <f t="shared" si="80"/>
        <v>0</v>
      </c>
      <c r="H1342" s="31"/>
      <c r="I1342" s="23">
        <f t="shared" si="81"/>
        <v>0</v>
      </c>
      <c r="J1342" s="23"/>
      <c r="K1342" s="7">
        <f t="shared" si="82"/>
        <v>0</v>
      </c>
      <c r="M1342" s="20">
        <f>IF(C1342="Data Error","Data Error",IF(C1342&lt;=K1342,0,1-IFERROR(INDEX(BAAL!$C:$D,MATCH(ROUNDUP(C1342-K1342,0),BAAL!$B:$B,0),MATCH(LEFT(M$2,4),BAAL!$C$2:$D$2,0)),0)))</f>
        <v>0</v>
      </c>
      <c r="N1342" s="20"/>
      <c r="O1342" s="26"/>
      <c r="P1342" s="26"/>
      <c r="Q1342" s="6">
        <f t="shared" si="83"/>
        <v>2</v>
      </c>
      <c r="R1342" s="20"/>
    </row>
    <row r="1343" spans="1:18" x14ac:dyDescent="0.25">
      <c r="A1343" s="6">
        <v>20</v>
      </c>
      <c r="B1343" s="4">
        <v>42425.833333333336</v>
      </c>
      <c r="C1343" s="2">
        <f>IF([2]Analysis!AG1343="Data Error","Data Error",[2]Analysis!AI1343*C$1)</f>
        <v>0</v>
      </c>
      <c r="D1343" s="2"/>
      <c r="E1343" s="3">
        <f>IF(C1343="Data Error","Data Error",INDEX('[2]BAAL Adj Cap'!$CB$65:$CY$72,MONTH($B1343),$A1343+1))</f>
        <v>0</v>
      </c>
      <c r="F1343" s="3"/>
      <c r="G1343" s="31">
        <f t="shared" si="80"/>
        <v>0</v>
      </c>
      <c r="H1343" s="31"/>
      <c r="I1343" s="23">
        <f t="shared" si="81"/>
        <v>0</v>
      </c>
      <c r="J1343" s="23"/>
      <c r="K1343" s="7">
        <f t="shared" si="82"/>
        <v>0</v>
      </c>
      <c r="M1343" s="20">
        <f>IF(C1343="Data Error","Data Error",IF(C1343&lt;=K1343,0,1-IFERROR(INDEX(BAAL!$C:$D,MATCH(ROUNDUP(C1343-K1343,0),BAAL!$B:$B,0),MATCH(LEFT(M$2,4),BAAL!$C$2:$D$2,0)),0)))</f>
        <v>0</v>
      </c>
      <c r="N1343" s="20"/>
      <c r="O1343" s="26"/>
      <c r="P1343" s="26"/>
      <c r="Q1343" s="6">
        <f t="shared" si="83"/>
        <v>2</v>
      </c>
      <c r="R1343" s="20"/>
    </row>
    <row r="1344" spans="1:18" x14ac:dyDescent="0.25">
      <c r="A1344" s="6">
        <v>21</v>
      </c>
      <c r="B1344" s="4">
        <v>42425.875</v>
      </c>
      <c r="C1344" s="2">
        <f>IF([2]Analysis!AG1344="Data Error","Data Error",[2]Analysis!AI1344*C$1)</f>
        <v>0</v>
      </c>
      <c r="D1344" s="2"/>
      <c r="E1344" s="3">
        <f>IF(C1344="Data Error","Data Error",INDEX('[2]BAAL Adj Cap'!$CB$65:$CY$72,MONTH($B1344),$A1344+1))</f>
        <v>0</v>
      </c>
      <c r="F1344" s="3"/>
      <c r="G1344" s="31">
        <f t="shared" si="80"/>
        <v>0</v>
      </c>
      <c r="H1344" s="31"/>
      <c r="I1344" s="23">
        <f t="shared" si="81"/>
        <v>0</v>
      </c>
      <c r="J1344" s="23"/>
      <c r="K1344" s="7">
        <f t="shared" si="82"/>
        <v>0</v>
      </c>
      <c r="M1344" s="20">
        <f>IF(C1344="Data Error","Data Error",IF(C1344&lt;=K1344,0,1-IFERROR(INDEX(BAAL!$C:$D,MATCH(ROUNDUP(C1344-K1344,0),BAAL!$B:$B,0),MATCH(LEFT(M$2,4),BAAL!$C$2:$D$2,0)),0)))</f>
        <v>0</v>
      </c>
      <c r="N1344" s="20"/>
      <c r="O1344" s="26"/>
      <c r="P1344" s="26"/>
      <c r="Q1344" s="6">
        <f t="shared" si="83"/>
        <v>2</v>
      </c>
      <c r="R1344" s="20"/>
    </row>
    <row r="1345" spans="1:18" x14ac:dyDescent="0.25">
      <c r="A1345" s="6">
        <v>22</v>
      </c>
      <c r="B1345" s="4">
        <v>42425.916666666664</v>
      </c>
      <c r="C1345" s="2">
        <f>IF([2]Analysis!AG1345="Data Error","Data Error",[2]Analysis!AI1345*C$1)</f>
        <v>0</v>
      </c>
      <c r="D1345" s="2"/>
      <c r="E1345" s="3">
        <f>IF(C1345="Data Error","Data Error",INDEX('[2]BAAL Adj Cap'!$CB$65:$CY$72,MONTH($B1345),$A1345+1))</f>
        <v>0</v>
      </c>
      <c r="F1345" s="3"/>
      <c r="G1345" s="31">
        <f t="shared" si="80"/>
        <v>0</v>
      </c>
      <c r="H1345" s="31"/>
      <c r="I1345" s="23">
        <f t="shared" si="81"/>
        <v>0</v>
      </c>
      <c r="J1345" s="23"/>
      <c r="K1345" s="7">
        <f t="shared" si="82"/>
        <v>0</v>
      </c>
      <c r="M1345" s="20">
        <f>IF(C1345="Data Error","Data Error",IF(C1345&lt;=K1345,0,1-IFERROR(INDEX(BAAL!$C:$D,MATCH(ROUNDUP(C1345-K1345,0),BAAL!$B:$B,0),MATCH(LEFT(M$2,4),BAAL!$C$2:$D$2,0)),0)))</f>
        <v>0</v>
      </c>
      <c r="N1345" s="20"/>
      <c r="O1345" s="26"/>
      <c r="P1345" s="26"/>
      <c r="Q1345" s="6">
        <f t="shared" si="83"/>
        <v>2</v>
      </c>
      <c r="R1345" s="20"/>
    </row>
    <row r="1346" spans="1:18" x14ac:dyDescent="0.25">
      <c r="A1346" s="6">
        <v>23</v>
      </c>
      <c r="B1346" s="4">
        <v>42425.958333333336</v>
      </c>
      <c r="C1346" s="2">
        <f>IF([2]Analysis!AG1346="Data Error","Data Error",[2]Analysis!AI1346*C$1)</f>
        <v>0</v>
      </c>
      <c r="D1346" s="2"/>
      <c r="E1346" s="3">
        <f>IF(C1346="Data Error","Data Error",INDEX('[2]BAAL Adj Cap'!$CB$65:$CY$72,MONTH($B1346),$A1346+1))</f>
        <v>0</v>
      </c>
      <c r="F1346" s="3"/>
      <c r="G1346" s="31">
        <f t="shared" si="80"/>
        <v>0</v>
      </c>
      <c r="H1346" s="31"/>
      <c r="I1346" s="23">
        <f t="shared" si="81"/>
        <v>0</v>
      </c>
      <c r="J1346" s="23"/>
      <c r="K1346" s="7">
        <f t="shared" si="82"/>
        <v>0</v>
      </c>
      <c r="M1346" s="20">
        <f>IF(C1346="Data Error","Data Error",IF(C1346&lt;=K1346,0,1-IFERROR(INDEX(BAAL!$C:$D,MATCH(ROUNDUP(C1346-K1346,0),BAAL!$B:$B,0),MATCH(LEFT(M$2,4),BAAL!$C$2:$D$2,0)),0)))</f>
        <v>0</v>
      </c>
      <c r="N1346" s="20"/>
      <c r="O1346" s="26"/>
      <c r="P1346" s="26"/>
      <c r="Q1346" s="6">
        <f t="shared" si="83"/>
        <v>2</v>
      </c>
      <c r="R1346" s="20"/>
    </row>
    <row r="1347" spans="1:18" x14ac:dyDescent="0.25">
      <c r="A1347" s="6">
        <v>0</v>
      </c>
      <c r="B1347" s="1">
        <v>42426</v>
      </c>
      <c r="C1347" s="2">
        <f>IF([2]Analysis!AG1347="Data Error","Data Error",[2]Analysis!AI1347*C$1)</f>
        <v>0</v>
      </c>
      <c r="D1347" s="2"/>
      <c r="E1347" s="3">
        <f>IF(C1347="Data Error","Data Error",INDEX('[2]BAAL Adj Cap'!$CB$65:$CY$72,MONTH($B1347),$A1347+1))</f>
        <v>0</v>
      </c>
      <c r="F1347" s="3"/>
      <c r="G1347" s="31">
        <f t="shared" si="80"/>
        <v>0</v>
      </c>
      <c r="H1347" s="31"/>
      <c r="I1347" s="23">
        <f t="shared" si="81"/>
        <v>0</v>
      </c>
      <c r="J1347" s="23"/>
      <c r="K1347" s="7">
        <f t="shared" si="82"/>
        <v>0</v>
      </c>
      <c r="M1347" s="20">
        <f>IF(C1347="Data Error","Data Error",IF(C1347&lt;=K1347,0,1-IFERROR(INDEX(BAAL!$C:$D,MATCH(ROUNDUP(C1347-K1347,0),BAAL!$B:$B,0),MATCH(LEFT(M$2,4),BAAL!$C$2:$D$2,0)),0)))</f>
        <v>0</v>
      </c>
      <c r="N1347" s="20"/>
      <c r="O1347" s="26"/>
      <c r="P1347" s="26"/>
      <c r="Q1347" s="6">
        <f t="shared" si="83"/>
        <v>2</v>
      </c>
      <c r="R1347" s="20"/>
    </row>
    <row r="1348" spans="1:18" x14ac:dyDescent="0.25">
      <c r="A1348" s="6">
        <v>1</v>
      </c>
      <c r="B1348" s="4">
        <v>42426.041666666664</v>
      </c>
      <c r="C1348" s="2">
        <f>IF([2]Analysis!AG1348="Data Error","Data Error",[2]Analysis!AI1348*C$1)</f>
        <v>0</v>
      </c>
      <c r="D1348" s="2"/>
      <c r="E1348" s="3">
        <f>IF(C1348="Data Error","Data Error",INDEX('[2]BAAL Adj Cap'!$CB$65:$CY$72,MONTH($B1348),$A1348+1))</f>
        <v>0</v>
      </c>
      <c r="F1348" s="3"/>
      <c r="G1348" s="31">
        <f t="shared" ref="G1348:G1411" si="84">IF(C1348="Data Error","Data Error",E1348*E$1-C1348)</f>
        <v>0</v>
      </c>
      <c r="H1348" s="31"/>
      <c r="I1348" s="23">
        <f t="shared" ref="I1348:I1411" si="85">IF(E1348="Data Error","Data Error",E1348)</f>
        <v>0</v>
      </c>
      <c r="J1348" s="23"/>
      <c r="K1348" s="7">
        <f t="shared" ref="K1348:K1411" si="86">IF(C1348="Data Error","Data Error",C$1*MAX(0,MIN(AF$9,E1348*AF$10)))</f>
        <v>0</v>
      </c>
      <c r="M1348" s="20">
        <f>IF(C1348="Data Error","Data Error",IF(C1348&lt;=K1348,0,1-IFERROR(INDEX(BAAL!$C:$D,MATCH(ROUNDUP(C1348-K1348,0),BAAL!$B:$B,0),MATCH(LEFT(M$2,4),BAAL!$C$2:$D$2,0)),0)))</f>
        <v>0</v>
      </c>
      <c r="N1348" s="20"/>
      <c r="O1348" s="26"/>
      <c r="P1348" s="26"/>
      <c r="Q1348" s="6">
        <f t="shared" ref="Q1348:Q1411" si="87">MONTH(B1348)</f>
        <v>2</v>
      </c>
      <c r="R1348" s="20"/>
    </row>
    <row r="1349" spans="1:18" x14ac:dyDescent="0.25">
      <c r="A1349" s="6">
        <v>2</v>
      </c>
      <c r="B1349" s="4">
        <v>42426.083333333336</v>
      </c>
      <c r="C1349" s="2">
        <f>IF([2]Analysis!AG1349="Data Error","Data Error",[2]Analysis!AI1349*C$1)</f>
        <v>0</v>
      </c>
      <c r="D1349" s="2"/>
      <c r="E1349" s="3">
        <f>IF(C1349="Data Error","Data Error",INDEX('[2]BAAL Adj Cap'!$CB$65:$CY$72,MONTH($B1349),$A1349+1))</f>
        <v>0</v>
      </c>
      <c r="F1349" s="3"/>
      <c r="G1349" s="31">
        <f t="shared" si="84"/>
        <v>0</v>
      </c>
      <c r="H1349" s="31"/>
      <c r="I1349" s="23">
        <f t="shared" si="85"/>
        <v>0</v>
      </c>
      <c r="J1349" s="23"/>
      <c r="K1349" s="7">
        <f t="shared" si="86"/>
        <v>0</v>
      </c>
      <c r="M1349" s="20">
        <f>IF(C1349="Data Error","Data Error",IF(C1349&lt;=K1349,0,1-IFERROR(INDEX(BAAL!$C:$D,MATCH(ROUNDUP(C1349-K1349,0),BAAL!$B:$B,0),MATCH(LEFT(M$2,4),BAAL!$C$2:$D$2,0)),0)))</f>
        <v>0</v>
      </c>
      <c r="N1349" s="20"/>
      <c r="O1349" s="26"/>
      <c r="P1349" s="26"/>
      <c r="Q1349" s="6">
        <f t="shared" si="87"/>
        <v>2</v>
      </c>
      <c r="R1349" s="20"/>
    </row>
    <row r="1350" spans="1:18" x14ac:dyDescent="0.25">
      <c r="A1350" s="6">
        <v>3</v>
      </c>
      <c r="B1350" s="4">
        <v>42426.125</v>
      </c>
      <c r="C1350" s="2">
        <f>IF([2]Analysis!AG1350="Data Error","Data Error",[2]Analysis!AI1350*C$1)</f>
        <v>0</v>
      </c>
      <c r="D1350" s="2"/>
      <c r="E1350" s="3">
        <f>IF(C1350="Data Error","Data Error",INDEX('[2]BAAL Adj Cap'!$CB$65:$CY$72,MONTH($B1350),$A1350+1))</f>
        <v>0</v>
      </c>
      <c r="F1350" s="3"/>
      <c r="G1350" s="31">
        <f t="shared" si="84"/>
        <v>0</v>
      </c>
      <c r="H1350" s="31"/>
      <c r="I1350" s="23">
        <f t="shared" si="85"/>
        <v>0</v>
      </c>
      <c r="J1350" s="23"/>
      <c r="K1350" s="7">
        <f t="shared" si="86"/>
        <v>0</v>
      </c>
      <c r="M1350" s="20">
        <f>IF(C1350="Data Error","Data Error",IF(C1350&lt;=K1350,0,1-IFERROR(INDEX(BAAL!$C:$D,MATCH(ROUNDUP(C1350-K1350,0),BAAL!$B:$B,0),MATCH(LEFT(M$2,4),BAAL!$C$2:$D$2,0)),0)))</f>
        <v>0</v>
      </c>
      <c r="N1350" s="20"/>
      <c r="O1350" s="26"/>
      <c r="P1350" s="26"/>
      <c r="Q1350" s="6">
        <f t="shared" si="87"/>
        <v>2</v>
      </c>
      <c r="R1350" s="20"/>
    </row>
    <row r="1351" spans="1:18" x14ac:dyDescent="0.25">
      <c r="A1351" s="6">
        <v>4</v>
      </c>
      <c r="B1351" s="4">
        <v>42426.166666666664</v>
      </c>
      <c r="C1351" s="2">
        <f>IF([2]Analysis!AG1351="Data Error","Data Error",[2]Analysis!AI1351*C$1)</f>
        <v>0</v>
      </c>
      <c r="D1351" s="2"/>
      <c r="E1351" s="3">
        <f>IF(C1351="Data Error","Data Error",INDEX('[2]BAAL Adj Cap'!$CB$65:$CY$72,MONTH($B1351),$A1351+1))</f>
        <v>0</v>
      </c>
      <c r="F1351" s="3"/>
      <c r="G1351" s="31">
        <f t="shared" si="84"/>
        <v>0</v>
      </c>
      <c r="H1351" s="31"/>
      <c r="I1351" s="23">
        <f t="shared" si="85"/>
        <v>0</v>
      </c>
      <c r="J1351" s="23"/>
      <c r="K1351" s="7">
        <f t="shared" si="86"/>
        <v>0</v>
      </c>
      <c r="M1351" s="20">
        <f>IF(C1351="Data Error","Data Error",IF(C1351&lt;=K1351,0,1-IFERROR(INDEX(BAAL!$C:$D,MATCH(ROUNDUP(C1351-K1351,0),BAAL!$B:$B,0),MATCH(LEFT(M$2,4),BAAL!$C$2:$D$2,0)),0)))</f>
        <v>0</v>
      </c>
      <c r="N1351" s="20"/>
      <c r="O1351" s="26"/>
      <c r="P1351" s="26"/>
      <c r="Q1351" s="6">
        <f t="shared" si="87"/>
        <v>2</v>
      </c>
      <c r="R1351" s="20"/>
    </row>
    <row r="1352" spans="1:18" x14ac:dyDescent="0.25">
      <c r="A1352" s="6">
        <v>5</v>
      </c>
      <c r="B1352" s="4">
        <v>42426.208333333336</v>
      </c>
      <c r="C1352" s="2">
        <f>IF([2]Analysis!AG1352="Data Error","Data Error",[2]Analysis!AI1352*C$1)</f>
        <v>0</v>
      </c>
      <c r="D1352" s="2"/>
      <c r="E1352" s="3">
        <f>IF(C1352="Data Error","Data Error",INDEX('[2]BAAL Adj Cap'!$CB$65:$CY$72,MONTH($B1352),$A1352+1))</f>
        <v>1.125E-2</v>
      </c>
      <c r="F1352" s="3"/>
      <c r="G1352" s="31">
        <f t="shared" si="84"/>
        <v>1.4624999999999999</v>
      </c>
      <c r="H1352" s="31"/>
      <c r="I1352" s="23">
        <f t="shared" si="85"/>
        <v>1.125E-2</v>
      </c>
      <c r="J1352" s="23"/>
      <c r="K1352" s="7">
        <f t="shared" si="86"/>
        <v>1.4624999999999999</v>
      </c>
      <c r="M1352" s="20">
        <f>IF(C1352="Data Error","Data Error",IF(C1352&lt;=K1352,0,1-IFERROR(INDEX(BAAL!$C:$D,MATCH(ROUNDUP(C1352-K1352,0),BAAL!$B:$B,0),MATCH(LEFT(M$2,4),BAAL!$C$2:$D$2,0)),0)))</f>
        <v>0</v>
      </c>
      <c r="N1352" s="20"/>
      <c r="O1352" s="26"/>
      <c r="P1352" s="26"/>
      <c r="Q1352" s="6">
        <f t="shared" si="87"/>
        <v>2</v>
      </c>
      <c r="R1352" s="20"/>
    </row>
    <row r="1353" spans="1:18" x14ac:dyDescent="0.25">
      <c r="A1353" s="6">
        <v>6</v>
      </c>
      <c r="B1353" s="4">
        <v>42426.25</v>
      </c>
      <c r="C1353" s="2">
        <f>IF([2]Analysis!AG1353="Data Error","Data Error",[2]Analysis!AI1353*C$1)</f>
        <v>0</v>
      </c>
      <c r="D1353" s="2"/>
      <c r="E1353" s="3">
        <f>IF(C1353="Data Error","Data Error",INDEX('[2]BAAL Adj Cap'!$CB$65:$CY$72,MONTH($B1353),$A1353+1))</f>
        <v>7.4999999999999997E-2</v>
      </c>
      <c r="F1353" s="3"/>
      <c r="G1353" s="31">
        <f t="shared" si="84"/>
        <v>9.75</v>
      </c>
      <c r="H1353" s="31"/>
      <c r="I1353" s="23">
        <f t="shared" si="85"/>
        <v>7.4999999999999997E-2</v>
      </c>
      <c r="J1353" s="23"/>
      <c r="K1353" s="7">
        <f t="shared" si="86"/>
        <v>9.75</v>
      </c>
      <c r="M1353" s="20">
        <f>IF(C1353="Data Error","Data Error",IF(C1353&lt;=K1353,0,1-IFERROR(INDEX(BAAL!$C:$D,MATCH(ROUNDUP(C1353-K1353,0),BAAL!$B:$B,0),MATCH(LEFT(M$2,4),BAAL!$C$2:$D$2,0)),0)))</f>
        <v>0</v>
      </c>
      <c r="N1353" s="20"/>
      <c r="O1353" s="26"/>
      <c r="P1353" s="26"/>
      <c r="Q1353" s="6">
        <f t="shared" si="87"/>
        <v>2</v>
      </c>
      <c r="R1353" s="20"/>
    </row>
    <row r="1354" spans="1:18" x14ac:dyDescent="0.25">
      <c r="A1354" s="6">
        <v>7</v>
      </c>
      <c r="B1354" s="4">
        <v>42426.291666666664</v>
      </c>
      <c r="C1354" s="2">
        <f>IF([2]Analysis!AG1354="Data Error","Data Error",[2]Analysis!AI1354*C$1)</f>
        <v>0</v>
      </c>
      <c r="D1354" s="2"/>
      <c r="E1354" s="3">
        <f>IF(C1354="Data Error","Data Error",INDEX('[2]BAAL Adj Cap'!$CB$65:$CY$72,MONTH($B1354),$A1354+1))</f>
        <v>0.33374999999999999</v>
      </c>
      <c r="F1354" s="3"/>
      <c r="G1354" s="31">
        <f t="shared" si="84"/>
        <v>43.387499999999996</v>
      </c>
      <c r="H1354" s="31"/>
      <c r="I1354" s="23">
        <f t="shared" si="85"/>
        <v>0.33374999999999999</v>
      </c>
      <c r="J1354" s="23"/>
      <c r="K1354" s="7">
        <f t="shared" si="86"/>
        <v>28.990000000000009</v>
      </c>
      <c r="M1354" s="20">
        <f>IF(C1354="Data Error","Data Error",IF(C1354&lt;=K1354,0,1-IFERROR(INDEX(BAAL!$C:$D,MATCH(ROUNDUP(C1354-K1354,0),BAAL!$B:$B,0),MATCH(LEFT(M$2,4),BAAL!$C$2:$D$2,0)),0)))</f>
        <v>0</v>
      </c>
      <c r="N1354" s="20"/>
      <c r="O1354" s="26"/>
      <c r="P1354" s="26"/>
      <c r="Q1354" s="6">
        <f t="shared" si="87"/>
        <v>2</v>
      </c>
      <c r="R1354" s="20"/>
    </row>
    <row r="1355" spans="1:18" x14ac:dyDescent="0.25">
      <c r="A1355" s="6">
        <v>8</v>
      </c>
      <c r="B1355" s="4">
        <v>42426.333333333336</v>
      </c>
      <c r="C1355" s="2">
        <f>IF([2]Analysis!AG1355="Data Error","Data Error",[2]Analysis!AI1355*C$1)</f>
        <v>2.1092264749885417E-2</v>
      </c>
      <c r="D1355" s="2"/>
      <c r="E1355" s="3">
        <f>IF(C1355="Data Error","Data Error",INDEX('[2]BAAL Adj Cap'!$CB$65:$CY$72,MONTH($B1355),$A1355+1))</f>
        <v>0.76750000000000007</v>
      </c>
      <c r="F1355" s="3"/>
      <c r="G1355" s="31">
        <f t="shared" si="84"/>
        <v>99.753907735250124</v>
      </c>
      <c r="H1355" s="31"/>
      <c r="I1355" s="23">
        <f t="shared" si="85"/>
        <v>0.76750000000000007</v>
      </c>
      <c r="J1355" s="23"/>
      <c r="K1355" s="7">
        <f t="shared" si="86"/>
        <v>28.990000000000009</v>
      </c>
      <c r="M1355" s="20">
        <f>IF(C1355="Data Error","Data Error",IF(C1355&lt;=K1355,0,1-IFERROR(INDEX(BAAL!$C:$D,MATCH(ROUNDUP(C1355-K1355,0),BAAL!$B:$B,0),MATCH(LEFT(M$2,4),BAAL!$C$2:$D$2,0)),0)))</f>
        <v>0</v>
      </c>
      <c r="N1355" s="20"/>
      <c r="O1355" s="26"/>
      <c r="P1355" s="26"/>
      <c r="Q1355" s="6">
        <f t="shared" si="87"/>
        <v>2</v>
      </c>
      <c r="R1355" s="20"/>
    </row>
    <row r="1356" spans="1:18" x14ac:dyDescent="0.25">
      <c r="A1356" s="6">
        <v>9</v>
      </c>
      <c r="B1356" s="4">
        <v>42426.375</v>
      </c>
      <c r="C1356" s="2">
        <f>IF([2]Analysis!AG1356="Data Error","Data Error",[2]Analysis!AI1356*C$1)</f>
        <v>4.3424078262644574</v>
      </c>
      <c r="D1356" s="2"/>
      <c r="E1356" s="3">
        <f>IF(C1356="Data Error","Data Error",INDEX('[2]BAAL Adj Cap'!$CB$65:$CY$72,MONTH($B1356),$A1356+1))</f>
        <v>0.98</v>
      </c>
      <c r="F1356" s="3"/>
      <c r="G1356" s="31">
        <f t="shared" si="84"/>
        <v>123.05759217373553</v>
      </c>
      <c r="H1356" s="31"/>
      <c r="I1356" s="23">
        <f t="shared" si="85"/>
        <v>0.98</v>
      </c>
      <c r="J1356" s="23"/>
      <c r="K1356" s="7">
        <f t="shared" si="86"/>
        <v>28.990000000000009</v>
      </c>
      <c r="M1356" s="20">
        <f>IF(C1356="Data Error","Data Error",IF(C1356&lt;=K1356,0,1-IFERROR(INDEX(BAAL!$C:$D,MATCH(ROUNDUP(C1356-K1356,0),BAAL!$B:$B,0),MATCH(LEFT(M$2,4),BAAL!$C$2:$D$2,0)),0)))</f>
        <v>0</v>
      </c>
      <c r="N1356" s="20"/>
      <c r="O1356" s="26"/>
      <c r="P1356" s="26"/>
      <c r="Q1356" s="6">
        <f t="shared" si="87"/>
        <v>2</v>
      </c>
      <c r="R1356" s="20"/>
    </row>
    <row r="1357" spans="1:18" x14ac:dyDescent="0.25">
      <c r="A1357" s="6">
        <v>10</v>
      </c>
      <c r="B1357" s="4">
        <v>42426.416666666664</v>
      </c>
      <c r="C1357" s="2">
        <f>IF([2]Analysis!AG1357="Data Error","Data Error",[2]Analysis!AI1357*C$1)</f>
        <v>11.896757950594324</v>
      </c>
      <c r="D1357" s="2"/>
      <c r="E1357" s="3">
        <f>IF(C1357="Data Error","Data Error",INDEX('[2]BAAL Adj Cap'!$CB$65:$CY$72,MONTH($B1357),$A1357+1))</f>
        <v>0.97375</v>
      </c>
      <c r="F1357" s="3"/>
      <c r="G1357" s="31">
        <f t="shared" si="84"/>
        <v>114.69074204940569</v>
      </c>
      <c r="H1357" s="31"/>
      <c r="I1357" s="23">
        <f t="shared" si="85"/>
        <v>0.97375</v>
      </c>
      <c r="J1357" s="23"/>
      <c r="K1357" s="7">
        <f t="shared" si="86"/>
        <v>28.990000000000009</v>
      </c>
      <c r="M1357" s="20">
        <f>IF(C1357="Data Error","Data Error",IF(C1357&lt;=K1357,0,1-IFERROR(INDEX(BAAL!$C:$D,MATCH(ROUNDUP(C1357-K1357,0),BAAL!$B:$B,0),MATCH(LEFT(M$2,4),BAAL!$C$2:$D$2,0)),0)))</f>
        <v>0</v>
      </c>
      <c r="N1357" s="20"/>
      <c r="O1357" s="26"/>
      <c r="P1357" s="26"/>
      <c r="Q1357" s="6">
        <f t="shared" si="87"/>
        <v>2</v>
      </c>
      <c r="R1357" s="20"/>
    </row>
    <row r="1358" spans="1:18" x14ac:dyDescent="0.25">
      <c r="A1358" s="6">
        <v>11</v>
      </c>
      <c r="B1358" s="4">
        <v>42426.458333333336</v>
      </c>
      <c r="C1358" s="2">
        <f>IF([2]Analysis!AG1358="Data Error","Data Error",[2]Analysis!AI1358*C$1)</f>
        <v>13.872661869320639</v>
      </c>
      <c r="D1358" s="2"/>
      <c r="E1358" s="3">
        <f>IF(C1358="Data Error","Data Error",INDEX('[2]BAAL Adj Cap'!$CB$65:$CY$72,MONTH($B1358),$A1358+1))</f>
        <v>0.97</v>
      </c>
      <c r="F1358" s="3"/>
      <c r="G1358" s="31">
        <f t="shared" si="84"/>
        <v>112.22733813067936</v>
      </c>
      <c r="H1358" s="31"/>
      <c r="I1358" s="23">
        <f t="shared" si="85"/>
        <v>0.97</v>
      </c>
      <c r="J1358" s="23"/>
      <c r="K1358" s="7">
        <f t="shared" si="86"/>
        <v>28.990000000000009</v>
      </c>
      <c r="M1358" s="20">
        <f>IF(C1358="Data Error","Data Error",IF(C1358&lt;=K1358,0,1-IFERROR(INDEX(BAAL!$C:$D,MATCH(ROUNDUP(C1358-K1358,0),BAAL!$B:$B,0),MATCH(LEFT(M$2,4),BAAL!$C$2:$D$2,0)),0)))</f>
        <v>0</v>
      </c>
      <c r="N1358" s="20"/>
      <c r="O1358" s="26"/>
      <c r="P1358" s="26"/>
      <c r="Q1358" s="6">
        <f t="shared" si="87"/>
        <v>2</v>
      </c>
      <c r="R1358" s="20"/>
    </row>
    <row r="1359" spans="1:18" x14ac:dyDescent="0.25">
      <c r="A1359" s="6">
        <v>12</v>
      </c>
      <c r="B1359" s="4">
        <v>42426.5</v>
      </c>
      <c r="C1359" s="2">
        <f>IF([2]Analysis!AG1359="Data Error","Data Error",[2]Analysis!AI1359*C$1)</f>
        <v>9.1550930723376389</v>
      </c>
      <c r="D1359" s="2"/>
      <c r="E1359" s="3">
        <f>IF(C1359="Data Error","Data Error",INDEX('[2]BAAL Adj Cap'!$CB$65:$CY$72,MONTH($B1359),$A1359+1))</f>
        <v>0.95124999999999993</v>
      </c>
      <c r="F1359" s="3"/>
      <c r="G1359" s="31">
        <f t="shared" si="84"/>
        <v>114.50740692766236</v>
      </c>
      <c r="H1359" s="31"/>
      <c r="I1359" s="23">
        <f t="shared" si="85"/>
        <v>0.95124999999999993</v>
      </c>
      <c r="J1359" s="23"/>
      <c r="K1359" s="7">
        <f t="shared" si="86"/>
        <v>28.990000000000009</v>
      </c>
      <c r="M1359" s="20">
        <f>IF(C1359="Data Error","Data Error",IF(C1359&lt;=K1359,0,1-IFERROR(INDEX(BAAL!$C:$D,MATCH(ROUNDUP(C1359-K1359,0),BAAL!$B:$B,0),MATCH(LEFT(M$2,4),BAAL!$C$2:$D$2,0)),0)))</f>
        <v>0</v>
      </c>
      <c r="N1359" s="20"/>
      <c r="O1359" s="26"/>
      <c r="P1359" s="26"/>
      <c r="Q1359" s="6">
        <f t="shared" si="87"/>
        <v>2</v>
      </c>
      <c r="R1359" s="20"/>
    </row>
    <row r="1360" spans="1:18" x14ac:dyDescent="0.25">
      <c r="A1360" s="6">
        <v>13</v>
      </c>
      <c r="B1360" s="4">
        <v>42426.541666666664</v>
      </c>
      <c r="C1360" s="2">
        <f>IF([2]Analysis!AG1360="Data Error","Data Error",[2]Analysis!AI1360*C$1)</f>
        <v>3.6170173245881507</v>
      </c>
      <c r="D1360" s="2"/>
      <c r="E1360" s="3">
        <f>IF(C1360="Data Error","Data Error",INDEX('[2]BAAL Adj Cap'!$CB$65:$CY$72,MONTH($B1360),$A1360+1))</f>
        <v>0.97</v>
      </c>
      <c r="F1360" s="3"/>
      <c r="G1360" s="31">
        <f t="shared" si="84"/>
        <v>122.48298267541185</v>
      </c>
      <c r="H1360" s="31"/>
      <c r="I1360" s="23">
        <f t="shared" si="85"/>
        <v>0.97</v>
      </c>
      <c r="J1360" s="23"/>
      <c r="K1360" s="7">
        <f t="shared" si="86"/>
        <v>28.990000000000009</v>
      </c>
      <c r="M1360" s="20">
        <f>IF(C1360="Data Error","Data Error",IF(C1360&lt;=K1360,0,1-IFERROR(INDEX(BAAL!$C:$D,MATCH(ROUNDUP(C1360-K1360,0),BAAL!$B:$B,0),MATCH(LEFT(M$2,4),BAAL!$C$2:$D$2,0)),0)))</f>
        <v>0</v>
      </c>
      <c r="N1360" s="20"/>
      <c r="O1360" s="26"/>
      <c r="P1360" s="26"/>
      <c r="Q1360" s="6">
        <f t="shared" si="87"/>
        <v>2</v>
      </c>
      <c r="R1360" s="20"/>
    </row>
    <row r="1361" spans="1:18" x14ac:dyDescent="0.25">
      <c r="A1361" s="6">
        <v>14</v>
      </c>
      <c r="B1361" s="4">
        <v>42426.583333333336</v>
      </c>
      <c r="C1361" s="2">
        <f>IF([2]Analysis!AG1361="Data Error","Data Error",[2]Analysis!AI1361*C$1)</f>
        <v>3.4869695239682326</v>
      </c>
      <c r="D1361" s="2"/>
      <c r="E1361" s="3">
        <f>IF(C1361="Data Error","Data Error",INDEX('[2]BAAL Adj Cap'!$CB$65:$CY$72,MONTH($B1361),$A1361+1))</f>
        <v>0.97</v>
      </c>
      <c r="F1361" s="3"/>
      <c r="G1361" s="31">
        <f t="shared" si="84"/>
        <v>122.61303047603177</v>
      </c>
      <c r="H1361" s="31"/>
      <c r="I1361" s="23">
        <f t="shared" si="85"/>
        <v>0.97</v>
      </c>
      <c r="J1361" s="23"/>
      <c r="K1361" s="7">
        <f t="shared" si="86"/>
        <v>28.990000000000009</v>
      </c>
      <c r="M1361" s="20">
        <f>IF(C1361="Data Error","Data Error",IF(C1361&lt;=K1361,0,1-IFERROR(INDEX(BAAL!$C:$D,MATCH(ROUNDUP(C1361-K1361,0),BAAL!$B:$B,0),MATCH(LEFT(M$2,4),BAAL!$C$2:$D$2,0)),0)))</f>
        <v>0</v>
      </c>
      <c r="N1361" s="20"/>
      <c r="O1361" s="26"/>
      <c r="P1361" s="26"/>
      <c r="Q1361" s="6">
        <f t="shared" si="87"/>
        <v>2</v>
      </c>
      <c r="R1361" s="20"/>
    </row>
    <row r="1362" spans="1:18" x14ac:dyDescent="0.25">
      <c r="A1362" s="6">
        <v>15</v>
      </c>
      <c r="B1362" s="4">
        <v>42426.625</v>
      </c>
      <c r="C1362" s="2">
        <f>IF([2]Analysis!AG1362="Data Error","Data Error",[2]Analysis!AI1362*C$1)</f>
        <v>8.4133386485768327</v>
      </c>
      <c r="D1362" s="2"/>
      <c r="E1362" s="3">
        <f>IF(C1362="Data Error","Data Error",INDEX('[2]BAAL Adj Cap'!$CB$65:$CY$72,MONTH($B1362),$A1362+1))</f>
        <v>0.94500000000000006</v>
      </c>
      <c r="F1362" s="3"/>
      <c r="G1362" s="31">
        <f t="shared" si="84"/>
        <v>114.43666135142317</v>
      </c>
      <c r="H1362" s="31"/>
      <c r="I1362" s="23">
        <f t="shared" si="85"/>
        <v>0.94500000000000006</v>
      </c>
      <c r="J1362" s="23"/>
      <c r="K1362" s="7">
        <f t="shared" si="86"/>
        <v>28.990000000000009</v>
      </c>
      <c r="M1362" s="20">
        <f>IF(C1362="Data Error","Data Error",IF(C1362&lt;=K1362,0,1-IFERROR(INDEX(BAAL!$C:$D,MATCH(ROUNDUP(C1362-K1362,0),BAAL!$B:$B,0),MATCH(LEFT(M$2,4),BAAL!$C$2:$D$2,0)),0)))</f>
        <v>0</v>
      </c>
      <c r="N1362" s="20"/>
      <c r="O1362" s="26"/>
      <c r="P1362" s="26"/>
      <c r="Q1362" s="6">
        <f t="shared" si="87"/>
        <v>2</v>
      </c>
      <c r="R1362" s="20"/>
    </row>
    <row r="1363" spans="1:18" x14ac:dyDescent="0.25">
      <c r="A1363" s="6">
        <v>16</v>
      </c>
      <c r="B1363" s="4">
        <v>42426.666666666664</v>
      </c>
      <c r="C1363" s="2">
        <f>IF([2]Analysis!AG1363="Data Error","Data Error",[2]Analysis!AI1363*C$1)</f>
        <v>26.277664765607824</v>
      </c>
      <c r="D1363" s="2"/>
      <c r="E1363" s="3">
        <f>IF(C1363="Data Error","Data Error",INDEX('[2]BAAL Adj Cap'!$CB$65:$CY$72,MONTH($B1363),$A1363+1))</f>
        <v>0.67375000000000007</v>
      </c>
      <c r="F1363" s="3"/>
      <c r="G1363" s="31">
        <f t="shared" si="84"/>
        <v>61.309835234392182</v>
      </c>
      <c r="H1363" s="31"/>
      <c r="I1363" s="23">
        <f t="shared" si="85"/>
        <v>0.67375000000000007</v>
      </c>
      <c r="J1363" s="23"/>
      <c r="K1363" s="7">
        <f t="shared" si="86"/>
        <v>28.990000000000009</v>
      </c>
      <c r="M1363" s="20">
        <f>IF(C1363="Data Error","Data Error",IF(C1363&lt;=K1363,0,1-IFERROR(INDEX(BAAL!$C:$D,MATCH(ROUNDUP(C1363-K1363,0),BAAL!$B:$B,0),MATCH(LEFT(M$2,4),BAAL!$C$2:$D$2,0)),0)))</f>
        <v>0</v>
      </c>
      <c r="N1363" s="20"/>
      <c r="O1363" s="26"/>
      <c r="P1363" s="26"/>
      <c r="Q1363" s="6">
        <f t="shared" si="87"/>
        <v>2</v>
      </c>
      <c r="R1363" s="20"/>
    </row>
    <row r="1364" spans="1:18" x14ac:dyDescent="0.25">
      <c r="A1364" s="6">
        <v>17</v>
      </c>
      <c r="B1364" s="4">
        <v>42426.708333333336</v>
      </c>
      <c r="C1364" s="2">
        <f>IF([2]Analysis!AG1364="Data Error","Data Error",[2]Analysis!AI1364*C$1)</f>
        <v>21.50584252372294</v>
      </c>
      <c r="D1364" s="2"/>
      <c r="E1364" s="3">
        <f>IF(C1364="Data Error","Data Error",INDEX('[2]BAAL Adj Cap'!$CB$65:$CY$72,MONTH($B1364),$A1364+1))</f>
        <v>0.21375</v>
      </c>
      <c r="F1364" s="3"/>
      <c r="G1364" s="31">
        <f t="shared" si="84"/>
        <v>6.2816574762770578</v>
      </c>
      <c r="H1364" s="31"/>
      <c r="I1364" s="23">
        <f t="shared" si="85"/>
        <v>0.21375</v>
      </c>
      <c r="J1364" s="23"/>
      <c r="K1364" s="7">
        <f t="shared" si="86"/>
        <v>27.787499999999998</v>
      </c>
      <c r="M1364" s="20">
        <f>IF(C1364="Data Error","Data Error",IF(C1364&lt;=K1364,0,1-IFERROR(INDEX(BAAL!$C:$D,MATCH(ROUNDUP(C1364-K1364,0),BAAL!$B:$B,0),MATCH(LEFT(M$2,4),BAAL!$C$2:$D$2,0)),0)))</f>
        <v>0</v>
      </c>
      <c r="N1364" s="20"/>
      <c r="O1364" s="26"/>
      <c r="P1364" s="26"/>
      <c r="Q1364" s="6">
        <f t="shared" si="87"/>
        <v>2</v>
      </c>
      <c r="R1364" s="20"/>
    </row>
    <row r="1365" spans="1:18" x14ac:dyDescent="0.25">
      <c r="A1365" s="6">
        <v>18</v>
      </c>
      <c r="B1365" s="4">
        <v>42426.75</v>
      </c>
      <c r="C1365" s="2">
        <f>IF([2]Analysis!AG1365="Data Error","Data Error",[2]Analysis!AI1365*C$1)</f>
        <v>0</v>
      </c>
      <c r="D1365" s="2"/>
      <c r="E1365" s="3">
        <f>IF(C1365="Data Error","Data Error",INDEX('[2]BAAL Adj Cap'!$CB$65:$CY$72,MONTH($B1365),$A1365+1))</f>
        <v>1.125E-2</v>
      </c>
      <c r="F1365" s="3"/>
      <c r="G1365" s="31">
        <f t="shared" si="84"/>
        <v>1.4624999999999999</v>
      </c>
      <c r="H1365" s="31"/>
      <c r="I1365" s="23">
        <f t="shared" si="85"/>
        <v>1.125E-2</v>
      </c>
      <c r="J1365" s="23"/>
      <c r="K1365" s="7">
        <f t="shared" si="86"/>
        <v>1.4624999999999999</v>
      </c>
      <c r="M1365" s="20">
        <f>IF(C1365="Data Error","Data Error",IF(C1365&lt;=K1365,0,1-IFERROR(INDEX(BAAL!$C:$D,MATCH(ROUNDUP(C1365-K1365,0),BAAL!$B:$B,0),MATCH(LEFT(M$2,4),BAAL!$C$2:$D$2,0)),0)))</f>
        <v>0</v>
      </c>
      <c r="N1365" s="20"/>
      <c r="O1365" s="26"/>
      <c r="P1365" s="26"/>
      <c r="Q1365" s="6">
        <f t="shared" si="87"/>
        <v>2</v>
      </c>
      <c r="R1365" s="20"/>
    </row>
    <row r="1366" spans="1:18" x14ac:dyDescent="0.25">
      <c r="A1366" s="6">
        <v>19</v>
      </c>
      <c r="B1366" s="4">
        <v>42426.791666666664</v>
      </c>
      <c r="C1366" s="2">
        <f>IF([2]Analysis!AG1366="Data Error","Data Error",[2]Analysis!AI1366*C$1)</f>
        <v>0</v>
      </c>
      <c r="D1366" s="2"/>
      <c r="E1366" s="3">
        <f>IF(C1366="Data Error","Data Error",INDEX('[2]BAAL Adj Cap'!$CB$65:$CY$72,MONTH($B1366),$A1366+1))</f>
        <v>0</v>
      </c>
      <c r="F1366" s="3"/>
      <c r="G1366" s="31">
        <f t="shared" si="84"/>
        <v>0</v>
      </c>
      <c r="H1366" s="31"/>
      <c r="I1366" s="23">
        <f t="shared" si="85"/>
        <v>0</v>
      </c>
      <c r="J1366" s="23"/>
      <c r="K1366" s="7">
        <f t="shared" si="86"/>
        <v>0</v>
      </c>
      <c r="M1366" s="20">
        <f>IF(C1366="Data Error","Data Error",IF(C1366&lt;=K1366,0,1-IFERROR(INDEX(BAAL!$C:$D,MATCH(ROUNDUP(C1366-K1366,0),BAAL!$B:$B,0),MATCH(LEFT(M$2,4),BAAL!$C$2:$D$2,0)),0)))</f>
        <v>0</v>
      </c>
      <c r="N1366" s="20"/>
      <c r="O1366" s="26"/>
      <c r="P1366" s="26"/>
      <c r="Q1366" s="6">
        <f t="shared" si="87"/>
        <v>2</v>
      </c>
      <c r="R1366" s="20"/>
    </row>
    <row r="1367" spans="1:18" x14ac:dyDescent="0.25">
      <c r="A1367" s="6">
        <v>20</v>
      </c>
      <c r="B1367" s="4">
        <v>42426.833333333336</v>
      </c>
      <c r="C1367" s="2">
        <f>IF([2]Analysis!AG1367="Data Error","Data Error",[2]Analysis!AI1367*C$1)</f>
        <v>0</v>
      </c>
      <c r="D1367" s="2"/>
      <c r="E1367" s="3">
        <f>IF(C1367="Data Error","Data Error",INDEX('[2]BAAL Adj Cap'!$CB$65:$CY$72,MONTH($B1367),$A1367+1))</f>
        <v>0</v>
      </c>
      <c r="F1367" s="3"/>
      <c r="G1367" s="31">
        <f t="shared" si="84"/>
        <v>0</v>
      </c>
      <c r="H1367" s="31"/>
      <c r="I1367" s="23">
        <f t="shared" si="85"/>
        <v>0</v>
      </c>
      <c r="J1367" s="23"/>
      <c r="K1367" s="7">
        <f t="shared" si="86"/>
        <v>0</v>
      </c>
      <c r="M1367" s="20">
        <f>IF(C1367="Data Error","Data Error",IF(C1367&lt;=K1367,0,1-IFERROR(INDEX(BAAL!$C:$D,MATCH(ROUNDUP(C1367-K1367,0),BAAL!$B:$B,0),MATCH(LEFT(M$2,4),BAAL!$C$2:$D$2,0)),0)))</f>
        <v>0</v>
      </c>
      <c r="N1367" s="20"/>
      <c r="O1367" s="26"/>
      <c r="P1367" s="26"/>
      <c r="Q1367" s="6">
        <f t="shared" si="87"/>
        <v>2</v>
      </c>
      <c r="R1367" s="20"/>
    </row>
    <row r="1368" spans="1:18" x14ac:dyDescent="0.25">
      <c r="A1368" s="6">
        <v>21</v>
      </c>
      <c r="B1368" s="4">
        <v>42426.875</v>
      </c>
      <c r="C1368" s="2">
        <f>IF([2]Analysis!AG1368="Data Error","Data Error",[2]Analysis!AI1368*C$1)</f>
        <v>0</v>
      </c>
      <c r="D1368" s="2"/>
      <c r="E1368" s="3">
        <f>IF(C1368="Data Error","Data Error",INDEX('[2]BAAL Adj Cap'!$CB$65:$CY$72,MONTH($B1368),$A1368+1))</f>
        <v>0</v>
      </c>
      <c r="F1368" s="3"/>
      <c r="G1368" s="31">
        <f t="shared" si="84"/>
        <v>0</v>
      </c>
      <c r="H1368" s="31"/>
      <c r="I1368" s="23">
        <f t="shared" si="85"/>
        <v>0</v>
      </c>
      <c r="J1368" s="23"/>
      <c r="K1368" s="7">
        <f t="shared" si="86"/>
        <v>0</v>
      </c>
      <c r="M1368" s="20">
        <f>IF(C1368="Data Error","Data Error",IF(C1368&lt;=K1368,0,1-IFERROR(INDEX(BAAL!$C:$D,MATCH(ROUNDUP(C1368-K1368,0),BAAL!$B:$B,0),MATCH(LEFT(M$2,4),BAAL!$C$2:$D$2,0)),0)))</f>
        <v>0</v>
      </c>
      <c r="N1368" s="20"/>
      <c r="O1368" s="26"/>
      <c r="P1368" s="26"/>
      <c r="Q1368" s="6">
        <f t="shared" si="87"/>
        <v>2</v>
      </c>
      <c r="R1368" s="20"/>
    </row>
    <row r="1369" spans="1:18" x14ac:dyDescent="0.25">
      <c r="A1369" s="6">
        <v>22</v>
      </c>
      <c r="B1369" s="4">
        <v>42426.916666666664</v>
      </c>
      <c r="C1369" s="2">
        <f>IF([2]Analysis!AG1369="Data Error","Data Error",[2]Analysis!AI1369*C$1)</f>
        <v>0</v>
      </c>
      <c r="D1369" s="2"/>
      <c r="E1369" s="3">
        <f>IF(C1369="Data Error","Data Error",INDEX('[2]BAAL Adj Cap'!$CB$65:$CY$72,MONTH($B1369),$A1369+1))</f>
        <v>0</v>
      </c>
      <c r="F1369" s="3"/>
      <c r="G1369" s="31">
        <f t="shared" si="84"/>
        <v>0</v>
      </c>
      <c r="H1369" s="31"/>
      <c r="I1369" s="23">
        <f t="shared" si="85"/>
        <v>0</v>
      </c>
      <c r="J1369" s="23"/>
      <c r="K1369" s="7">
        <f t="shared" si="86"/>
        <v>0</v>
      </c>
      <c r="M1369" s="20">
        <f>IF(C1369="Data Error","Data Error",IF(C1369&lt;=K1369,0,1-IFERROR(INDEX(BAAL!$C:$D,MATCH(ROUNDUP(C1369-K1369,0),BAAL!$B:$B,0),MATCH(LEFT(M$2,4),BAAL!$C$2:$D$2,0)),0)))</f>
        <v>0</v>
      </c>
      <c r="N1369" s="20"/>
      <c r="O1369" s="26"/>
      <c r="P1369" s="26"/>
      <c r="Q1369" s="6">
        <f t="shared" si="87"/>
        <v>2</v>
      </c>
      <c r="R1369" s="20"/>
    </row>
    <row r="1370" spans="1:18" x14ac:dyDescent="0.25">
      <c r="A1370" s="6">
        <v>23</v>
      </c>
      <c r="B1370" s="4">
        <v>42426.958333333336</v>
      </c>
      <c r="C1370" s="2">
        <f>IF([2]Analysis!AG1370="Data Error","Data Error",[2]Analysis!AI1370*C$1)</f>
        <v>0</v>
      </c>
      <c r="D1370" s="2"/>
      <c r="E1370" s="3">
        <f>IF(C1370="Data Error","Data Error",INDEX('[2]BAAL Adj Cap'!$CB$65:$CY$72,MONTH($B1370),$A1370+1))</f>
        <v>0</v>
      </c>
      <c r="F1370" s="3"/>
      <c r="G1370" s="31">
        <f t="shared" si="84"/>
        <v>0</v>
      </c>
      <c r="H1370" s="31"/>
      <c r="I1370" s="23">
        <f t="shared" si="85"/>
        <v>0</v>
      </c>
      <c r="J1370" s="23"/>
      <c r="K1370" s="7">
        <f t="shared" si="86"/>
        <v>0</v>
      </c>
      <c r="M1370" s="20">
        <f>IF(C1370="Data Error","Data Error",IF(C1370&lt;=K1370,0,1-IFERROR(INDEX(BAAL!$C:$D,MATCH(ROUNDUP(C1370-K1370,0),BAAL!$B:$B,0),MATCH(LEFT(M$2,4),BAAL!$C$2:$D$2,0)),0)))</f>
        <v>0</v>
      </c>
      <c r="N1370" s="20"/>
      <c r="O1370" s="26"/>
      <c r="P1370" s="26"/>
      <c r="Q1370" s="6">
        <f t="shared" si="87"/>
        <v>2</v>
      </c>
      <c r="R1370" s="20"/>
    </row>
    <row r="1371" spans="1:18" x14ac:dyDescent="0.25">
      <c r="A1371" s="6">
        <v>0</v>
      </c>
      <c r="B1371" s="1">
        <v>42427</v>
      </c>
      <c r="C1371" s="2">
        <f>IF([2]Analysis!AG1371="Data Error","Data Error",[2]Analysis!AI1371*C$1)</f>
        <v>0</v>
      </c>
      <c r="D1371" s="2"/>
      <c r="E1371" s="3">
        <f>IF(C1371="Data Error","Data Error",INDEX('[2]BAAL Adj Cap'!$CB$65:$CY$72,MONTH($B1371),$A1371+1))</f>
        <v>0</v>
      </c>
      <c r="F1371" s="3"/>
      <c r="G1371" s="31">
        <f t="shared" si="84"/>
        <v>0</v>
      </c>
      <c r="H1371" s="31"/>
      <c r="I1371" s="23">
        <f t="shared" si="85"/>
        <v>0</v>
      </c>
      <c r="J1371" s="23"/>
      <c r="K1371" s="7">
        <f t="shared" si="86"/>
        <v>0</v>
      </c>
      <c r="M1371" s="20">
        <f>IF(C1371="Data Error","Data Error",IF(C1371&lt;=K1371,0,1-IFERROR(INDEX(BAAL!$C:$D,MATCH(ROUNDUP(C1371-K1371,0),BAAL!$B:$B,0),MATCH(LEFT(M$2,4),BAAL!$C$2:$D$2,0)),0)))</f>
        <v>0</v>
      </c>
      <c r="N1371" s="20"/>
      <c r="O1371" s="26"/>
      <c r="P1371" s="26"/>
      <c r="Q1371" s="6">
        <f t="shared" si="87"/>
        <v>2</v>
      </c>
      <c r="R1371" s="20"/>
    </row>
    <row r="1372" spans="1:18" x14ac:dyDescent="0.25">
      <c r="A1372" s="6">
        <v>1</v>
      </c>
      <c r="B1372" s="4">
        <v>42427.041666666664</v>
      </c>
      <c r="C1372" s="2">
        <f>IF([2]Analysis!AG1372="Data Error","Data Error",[2]Analysis!AI1372*C$1)</f>
        <v>0</v>
      </c>
      <c r="D1372" s="2"/>
      <c r="E1372" s="3">
        <f>IF(C1372="Data Error","Data Error",INDEX('[2]BAAL Adj Cap'!$CB$65:$CY$72,MONTH($B1372),$A1372+1))</f>
        <v>0</v>
      </c>
      <c r="F1372" s="3"/>
      <c r="G1372" s="31">
        <f t="shared" si="84"/>
        <v>0</v>
      </c>
      <c r="H1372" s="31"/>
      <c r="I1372" s="23">
        <f t="shared" si="85"/>
        <v>0</v>
      </c>
      <c r="J1372" s="23"/>
      <c r="K1372" s="7">
        <f t="shared" si="86"/>
        <v>0</v>
      </c>
      <c r="M1372" s="20">
        <f>IF(C1372="Data Error","Data Error",IF(C1372&lt;=K1372,0,1-IFERROR(INDEX(BAAL!$C:$D,MATCH(ROUNDUP(C1372-K1372,0),BAAL!$B:$B,0),MATCH(LEFT(M$2,4),BAAL!$C$2:$D$2,0)),0)))</f>
        <v>0</v>
      </c>
      <c r="N1372" s="20"/>
      <c r="O1372" s="26"/>
      <c r="P1372" s="26"/>
      <c r="Q1372" s="6">
        <f t="shared" si="87"/>
        <v>2</v>
      </c>
      <c r="R1372" s="20"/>
    </row>
    <row r="1373" spans="1:18" x14ac:dyDescent="0.25">
      <c r="A1373" s="6">
        <v>2</v>
      </c>
      <c r="B1373" s="4">
        <v>42427.083333333336</v>
      </c>
      <c r="C1373" s="2">
        <f>IF([2]Analysis!AG1373="Data Error","Data Error",[2]Analysis!AI1373*C$1)</f>
        <v>0</v>
      </c>
      <c r="D1373" s="2"/>
      <c r="E1373" s="3">
        <f>IF(C1373="Data Error","Data Error",INDEX('[2]BAAL Adj Cap'!$CB$65:$CY$72,MONTH($B1373),$A1373+1))</f>
        <v>0</v>
      </c>
      <c r="F1373" s="3"/>
      <c r="G1373" s="31">
        <f t="shared" si="84"/>
        <v>0</v>
      </c>
      <c r="H1373" s="31"/>
      <c r="I1373" s="23">
        <f t="shared" si="85"/>
        <v>0</v>
      </c>
      <c r="J1373" s="23"/>
      <c r="K1373" s="7">
        <f t="shared" si="86"/>
        <v>0</v>
      </c>
      <c r="M1373" s="20">
        <f>IF(C1373="Data Error","Data Error",IF(C1373&lt;=K1373,0,1-IFERROR(INDEX(BAAL!$C:$D,MATCH(ROUNDUP(C1373-K1373,0),BAAL!$B:$B,0),MATCH(LEFT(M$2,4),BAAL!$C$2:$D$2,0)),0)))</f>
        <v>0</v>
      </c>
      <c r="N1373" s="20"/>
      <c r="O1373" s="26"/>
      <c r="P1373" s="26"/>
      <c r="Q1373" s="6">
        <f t="shared" si="87"/>
        <v>2</v>
      </c>
      <c r="R1373" s="20"/>
    </row>
    <row r="1374" spans="1:18" x14ac:dyDescent="0.25">
      <c r="A1374" s="6">
        <v>3</v>
      </c>
      <c r="B1374" s="4">
        <v>42427.125</v>
      </c>
      <c r="C1374" s="2">
        <f>IF([2]Analysis!AG1374="Data Error","Data Error",[2]Analysis!AI1374*C$1)</f>
        <v>0</v>
      </c>
      <c r="D1374" s="2"/>
      <c r="E1374" s="3">
        <f>IF(C1374="Data Error","Data Error",INDEX('[2]BAAL Adj Cap'!$CB$65:$CY$72,MONTH($B1374),$A1374+1))</f>
        <v>0</v>
      </c>
      <c r="F1374" s="3"/>
      <c r="G1374" s="31">
        <f t="shared" si="84"/>
        <v>0</v>
      </c>
      <c r="H1374" s="31"/>
      <c r="I1374" s="23">
        <f t="shared" si="85"/>
        <v>0</v>
      </c>
      <c r="J1374" s="23"/>
      <c r="K1374" s="7">
        <f t="shared" si="86"/>
        <v>0</v>
      </c>
      <c r="M1374" s="20">
        <f>IF(C1374="Data Error","Data Error",IF(C1374&lt;=K1374,0,1-IFERROR(INDEX(BAAL!$C:$D,MATCH(ROUNDUP(C1374-K1374,0),BAAL!$B:$B,0),MATCH(LEFT(M$2,4),BAAL!$C$2:$D$2,0)),0)))</f>
        <v>0</v>
      </c>
      <c r="N1374" s="20"/>
      <c r="O1374" s="26"/>
      <c r="P1374" s="26"/>
      <c r="Q1374" s="6">
        <f t="shared" si="87"/>
        <v>2</v>
      </c>
      <c r="R1374" s="20"/>
    </row>
    <row r="1375" spans="1:18" x14ac:dyDescent="0.25">
      <c r="A1375" s="6">
        <v>4</v>
      </c>
      <c r="B1375" s="4">
        <v>42427.166666666664</v>
      </c>
      <c r="C1375" s="2">
        <f>IF([2]Analysis!AG1375="Data Error","Data Error",[2]Analysis!AI1375*C$1)</f>
        <v>0</v>
      </c>
      <c r="D1375" s="2"/>
      <c r="E1375" s="3">
        <f>IF(C1375="Data Error","Data Error",INDEX('[2]BAAL Adj Cap'!$CB$65:$CY$72,MONTH($B1375),$A1375+1))</f>
        <v>0</v>
      </c>
      <c r="F1375" s="3"/>
      <c r="G1375" s="31">
        <f t="shared" si="84"/>
        <v>0</v>
      </c>
      <c r="H1375" s="31"/>
      <c r="I1375" s="23">
        <f t="shared" si="85"/>
        <v>0</v>
      </c>
      <c r="J1375" s="23"/>
      <c r="K1375" s="7">
        <f t="shared" si="86"/>
        <v>0</v>
      </c>
      <c r="M1375" s="20">
        <f>IF(C1375="Data Error","Data Error",IF(C1375&lt;=K1375,0,1-IFERROR(INDEX(BAAL!$C:$D,MATCH(ROUNDUP(C1375-K1375,0),BAAL!$B:$B,0),MATCH(LEFT(M$2,4),BAAL!$C$2:$D$2,0)),0)))</f>
        <v>0</v>
      </c>
      <c r="N1375" s="20"/>
      <c r="O1375" s="26"/>
      <c r="P1375" s="26"/>
      <c r="Q1375" s="6">
        <f t="shared" si="87"/>
        <v>2</v>
      </c>
      <c r="R1375" s="20"/>
    </row>
    <row r="1376" spans="1:18" x14ac:dyDescent="0.25">
      <c r="A1376" s="6">
        <v>5</v>
      </c>
      <c r="B1376" s="4">
        <v>42427.208333333336</v>
      </c>
      <c r="C1376" s="2">
        <f>IF([2]Analysis!AG1376="Data Error","Data Error",[2]Analysis!AI1376*C$1)</f>
        <v>0</v>
      </c>
      <c r="D1376" s="2"/>
      <c r="E1376" s="3">
        <f>IF(C1376="Data Error","Data Error",INDEX('[2]BAAL Adj Cap'!$CB$65:$CY$72,MONTH($B1376),$A1376+1))</f>
        <v>1.125E-2</v>
      </c>
      <c r="F1376" s="3"/>
      <c r="G1376" s="31">
        <f t="shared" si="84"/>
        <v>1.4624999999999999</v>
      </c>
      <c r="H1376" s="31"/>
      <c r="I1376" s="23">
        <f t="shared" si="85"/>
        <v>1.125E-2</v>
      </c>
      <c r="J1376" s="23"/>
      <c r="K1376" s="7">
        <f t="shared" si="86"/>
        <v>1.4624999999999999</v>
      </c>
      <c r="M1376" s="20">
        <f>IF(C1376="Data Error","Data Error",IF(C1376&lt;=K1376,0,1-IFERROR(INDEX(BAAL!$C:$D,MATCH(ROUNDUP(C1376-K1376,0),BAAL!$B:$B,0),MATCH(LEFT(M$2,4),BAAL!$C$2:$D$2,0)),0)))</f>
        <v>0</v>
      </c>
      <c r="N1376" s="20"/>
      <c r="O1376" s="26"/>
      <c r="P1376" s="26"/>
      <c r="Q1376" s="6">
        <f t="shared" si="87"/>
        <v>2</v>
      </c>
      <c r="R1376" s="20"/>
    </row>
    <row r="1377" spans="1:18" x14ac:dyDescent="0.25">
      <c r="A1377" s="6">
        <v>6</v>
      </c>
      <c r="B1377" s="4">
        <v>42427.25</v>
      </c>
      <c r="C1377" s="2">
        <f>IF([2]Analysis!AG1377="Data Error","Data Error",[2]Analysis!AI1377*C$1)</f>
        <v>0.64173707363862564</v>
      </c>
      <c r="D1377" s="2"/>
      <c r="E1377" s="3">
        <f>IF(C1377="Data Error","Data Error",INDEX('[2]BAAL Adj Cap'!$CB$65:$CY$72,MONTH($B1377),$A1377+1))</f>
        <v>7.4999999999999997E-2</v>
      </c>
      <c r="F1377" s="3"/>
      <c r="G1377" s="31">
        <f t="shared" si="84"/>
        <v>9.108262926361375</v>
      </c>
      <c r="H1377" s="31"/>
      <c r="I1377" s="23">
        <f t="shared" si="85"/>
        <v>7.4999999999999997E-2</v>
      </c>
      <c r="J1377" s="23"/>
      <c r="K1377" s="7">
        <f t="shared" si="86"/>
        <v>9.75</v>
      </c>
      <c r="M1377" s="20">
        <f>IF(C1377="Data Error","Data Error",IF(C1377&lt;=K1377,0,1-IFERROR(INDEX(BAAL!$C:$D,MATCH(ROUNDUP(C1377-K1377,0),BAAL!$B:$B,0),MATCH(LEFT(M$2,4),BAAL!$C$2:$D$2,0)),0)))</f>
        <v>0</v>
      </c>
      <c r="N1377" s="20"/>
      <c r="O1377" s="26"/>
      <c r="P1377" s="26"/>
      <c r="Q1377" s="6">
        <f t="shared" si="87"/>
        <v>2</v>
      </c>
      <c r="R1377" s="20"/>
    </row>
    <row r="1378" spans="1:18" x14ac:dyDescent="0.25">
      <c r="A1378" s="6">
        <v>7</v>
      </c>
      <c r="B1378" s="4">
        <v>42427.291666666664</v>
      </c>
      <c r="C1378" s="2">
        <f>IF([2]Analysis!AG1378="Data Error","Data Error",[2]Analysis!AI1378*C$1)</f>
        <v>0.4607387600491355</v>
      </c>
      <c r="D1378" s="2"/>
      <c r="E1378" s="3">
        <f>IF(C1378="Data Error","Data Error",INDEX('[2]BAAL Adj Cap'!$CB$65:$CY$72,MONTH($B1378),$A1378+1))</f>
        <v>0.33374999999999999</v>
      </c>
      <c r="F1378" s="3"/>
      <c r="G1378" s="31">
        <f t="shared" si="84"/>
        <v>42.926761239950864</v>
      </c>
      <c r="H1378" s="31"/>
      <c r="I1378" s="23">
        <f t="shared" si="85"/>
        <v>0.33374999999999999</v>
      </c>
      <c r="J1378" s="23"/>
      <c r="K1378" s="7">
        <f t="shared" si="86"/>
        <v>28.990000000000009</v>
      </c>
      <c r="M1378" s="20">
        <f>IF(C1378="Data Error","Data Error",IF(C1378&lt;=K1378,0,1-IFERROR(INDEX(BAAL!$C:$D,MATCH(ROUNDUP(C1378-K1378,0),BAAL!$B:$B,0),MATCH(LEFT(M$2,4),BAAL!$C$2:$D$2,0)),0)))</f>
        <v>0</v>
      </c>
      <c r="N1378" s="20"/>
      <c r="O1378" s="26"/>
      <c r="P1378" s="26"/>
      <c r="Q1378" s="6">
        <f t="shared" si="87"/>
        <v>2</v>
      </c>
      <c r="R1378" s="20"/>
    </row>
    <row r="1379" spans="1:18" x14ac:dyDescent="0.25">
      <c r="A1379" s="6">
        <v>8</v>
      </c>
      <c r="B1379" s="4">
        <v>42427.333333333336</v>
      </c>
      <c r="C1379" s="2">
        <f>IF([2]Analysis!AG1379="Data Error","Data Error",[2]Analysis!AI1379*C$1)</f>
        <v>7.7856374295651162E-2</v>
      </c>
      <c r="D1379" s="2"/>
      <c r="E1379" s="3">
        <f>IF(C1379="Data Error","Data Error",INDEX('[2]BAAL Adj Cap'!$CB$65:$CY$72,MONTH($B1379),$A1379+1))</f>
        <v>0.76750000000000007</v>
      </c>
      <c r="F1379" s="3"/>
      <c r="G1379" s="31">
        <f t="shared" si="84"/>
        <v>99.697143625704356</v>
      </c>
      <c r="H1379" s="31"/>
      <c r="I1379" s="23">
        <f t="shared" si="85"/>
        <v>0.76750000000000007</v>
      </c>
      <c r="J1379" s="23"/>
      <c r="K1379" s="7">
        <f t="shared" si="86"/>
        <v>28.990000000000009</v>
      </c>
      <c r="M1379" s="20">
        <f>IF(C1379="Data Error","Data Error",IF(C1379&lt;=K1379,0,1-IFERROR(INDEX(BAAL!$C:$D,MATCH(ROUNDUP(C1379-K1379,0),BAAL!$B:$B,0),MATCH(LEFT(M$2,4),BAAL!$C$2:$D$2,0)),0)))</f>
        <v>0</v>
      </c>
      <c r="N1379" s="20"/>
      <c r="O1379" s="26"/>
      <c r="P1379" s="26"/>
      <c r="Q1379" s="6">
        <f t="shared" si="87"/>
        <v>2</v>
      </c>
      <c r="R1379" s="20"/>
    </row>
    <row r="1380" spans="1:18" x14ac:dyDescent="0.25">
      <c r="A1380" s="6">
        <v>9</v>
      </c>
      <c r="B1380" s="4">
        <v>42427.375</v>
      </c>
      <c r="C1380" s="2">
        <f>IF([2]Analysis!AG1380="Data Error","Data Error",[2]Analysis!AI1380*C$1)</f>
        <v>0.54014559533460094</v>
      </c>
      <c r="D1380" s="2"/>
      <c r="E1380" s="3">
        <f>IF(C1380="Data Error","Data Error",INDEX('[2]BAAL Adj Cap'!$CB$65:$CY$72,MONTH($B1380),$A1380+1))</f>
        <v>0.98</v>
      </c>
      <c r="F1380" s="3"/>
      <c r="G1380" s="31">
        <f t="shared" si="84"/>
        <v>126.85985440466538</v>
      </c>
      <c r="H1380" s="31"/>
      <c r="I1380" s="23">
        <f t="shared" si="85"/>
        <v>0.98</v>
      </c>
      <c r="J1380" s="23"/>
      <c r="K1380" s="7">
        <f t="shared" si="86"/>
        <v>28.990000000000009</v>
      </c>
      <c r="M1380" s="20">
        <f>IF(C1380="Data Error","Data Error",IF(C1380&lt;=K1380,0,1-IFERROR(INDEX(BAAL!$C:$D,MATCH(ROUNDUP(C1380-K1380,0),BAAL!$B:$B,0),MATCH(LEFT(M$2,4),BAAL!$C$2:$D$2,0)),0)))</f>
        <v>0</v>
      </c>
      <c r="N1380" s="20"/>
      <c r="O1380" s="26"/>
      <c r="P1380" s="26"/>
      <c r="Q1380" s="6">
        <f t="shared" si="87"/>
        <v>2</v>
      </c>
      <c r="R1380" s="20"/>
    </row>
    <row r="1381" spans="1:18" x14ac:dyDescent="0.25">
      <c r="A1381" s="6">
        <v>10</v>
      </c>
      <c r="B1381" s="4">
        <v>42427.416666666664</v>
      </c>
      <c r="C1381" s="2">
        <f>IF([2]Analysis!AG1381="Data Error","Data Error",[2]Analysis!AI1381*C$1)</f>
        <v>7.8876083901551635</v>
      </c>
      <c r="D1381" s="2"/>
      <c r="E1381" s="3">
        <f>IF(C1381="Data Error","Data Error",INDEX('[2]BAAL Adj Cap'!$CB$65:$CY$72,MONTH($B1381),$A1381+1))</f>
        <v>0.97375</v>
      </c>
      <c r="F1381" s="3"/>
      <c r="G1381" s="31">
        <f t="shared" si="84"/>
        <v>118.69989160984484</v>
      </c>
      <c r="H1381" s="31"/>
      <c r="I1381" s="23">
        <f t="shared" si="85"/>
        <v>0.97375</v>
      </c>
      <c r="J1381" s="23"/>
      <c r="K1381" s="7">
        <f t="shared" si="86"/>
        <v>28.990000000000009</v>
      </c>
      <c r="M1381" s="20">
        <f>IF(C1381="Data Error","Data Error",IF(C1381&lt;=K1381,0,1-IFERROR(INDEX(BAAL!$C:$D,MATCH(ROUNDUP(C1381-K1381,0),BAAL!$B:$B,0),MATCH(LEFT(M$2,4),BAAL!$C$2:$D$2,0)),0)))</f>
        <v>0</v>
      </c>
      <c r="N1381" s="20"/>
      <c r="O1381" s="26"/>
      <c r="P1381" s="26"/>
      <c r="Q1381" s="6">
        <f t="shared" si="87"/>
        <v>2</v>
      </c>
      <c r="R1381" s="20"/>
    </row>
    <row r="1382" spans="1:18" x14ac:dyDescent="0.25">
      <c r="A1382" s="6">
        <v>11</v>
      </c>
      <c r="B1382" s="4">
        <v>42427.458333333336</v>
      </c>
      <c r="C1382" s="2">
        <f>IF([2]Analysis!AG1382="Data Error","Data Error",[2]Analysis!AI1382*C$1)</f>
        <v>17.297848274948741</v>
      </c>
      <c r="D1382" s="2"/>
      <c r="E1382" s="3">
        <f>IF(C1382="Data Error","Data Error",INDEX('[2]BAAL Adj Cap'!$CB$65:$CY$72,MONTH($B1382),$A1382+1))</f>
        <v>0.97</v>
      </c>
      <c r="F1382" s="3"/>
      <c r="G1382" s="31">
        <f t="shared" si="84"/>
        <v>108.80215172505126</v>
      </c>
      <c r="H1382" s="31"/>
      <c r="I1382" s="23">
        <f t="shared" si="85"/>
        <v>0.97</v>
      </c>
      <c r="J1382" s="23"/>
      <c r="K1382" s="7">
        <f t="shared" si="86"/>
        <v>28.990000000000009</v>
      </c>
      <c r="M1382" s="20">
        <f>IF(C1382="Data Error","Data Error",IF(C1382&lt;=K1382,0,1-IFERROR(INDEX(BAAL!$C:$D,MATCH(ROUNDUP(C1382-K1382,0),BAAL!$B:$B,0),MATCH(LEFT(M$2,4),BAAL!$C$2:$D$2,0)),0)))</f>
        <v>0</v>
      </c>
      <c r="N1382" s="20"/>
      <c r="O1382" s="26"/>
      <c r="P1382" s="26"/>
      <c r="Q1382" s="6">
        <f t="shared" si="87"/>
        <v>2</v>
      </c>
      <c r="R1382" s="20"/>
    </row>
    <row r="1383" spans="1:18" x14ac:dyDescent="0.25">
      <c r="A1383" s="6">
        <v>12</v>
      </c>
      <c r="B1383" s="4">
        <v>42427.5</v>
      </c>
      <c r="C1383" s="2">
        <f>IF([2]Analysis!AG1383="Data Error","Data Error",[2]Analysis!AI1383*C$1)</f>
        <v>11.344014776418051</v>
      </c>
      <c r="D1383" s="2"/>
      <c r="E1383" s="3">
        <f>IF(C1383="Data Error","Data Error",INDEX('[2]BAAL Adj Cap'!$CB$65:$CY$72,MONTH($B1383),$A1383+1))</f>
        <v>0.95124999999999993</v>
      </c>
      <c r="F1383" s="3"/>
      <c r="G1383" s="31">
        <f t="shared" si="84"/>
        <v>112.31848522358194</v>
      </c>
      <c r="H1383" s="31"/>
      <c r="I1383" s="23">
        <f t="shared" si="85"/>
        <v>0.95124999999999993</v>
      </c>
      <c r="J1383" s="23"/>
      <c r="K1383" s="7">
        <f t="shared" si="86"/>
        <v>28.990000000000009</v>
      </c>
      <c r="M1383" s="20">
        <f>IF(C1383="Data Error","Data Error",IF(C1383&lt;=K1383,0,1-IFERROR(INDEX(BAAL!$C:$D,MATCH(ROUNDUP(C1383-K1383,0),BAAL!$B:$B,0),MATCH(LEFT(M$2,4),BAAL!$C$2:$D$2,0)),0)))</f>
        <v>0</v>
      </c>
      <c r="N1383" s="20"/>
      <c r="O1383" s="26"/>
      <c r="P1383" s="26"/>
      <c r="Q1383" s="6">
        <f t="shared" si="87"/>
        <v>2</v>
      </c>
      <c r="R1383" s="20"/>
    </row>
    <row r="1384" spans="1:18" x14ac:dyDescent="0.25">
      <c r="A1384" s="6">
        <v>13</v>
      </c>
      <c r="B1384" s="4">
        <v>42427.541666666664</v>
      </c>
      <c r="C1384" s="2">
        <f>IF([2]Analysis!AG1384="Data Error","Data Error",[2]Analysis!AI1384*C$1)</f>
        <v>0</v>
      </c>
      <c r="D1384" s="2"/>
      <c r="E1384" s="3">
        <f>IF(C1384="Data Error","Data Error",INDEX('[2]BAAL Adj Cap'!$CB$65:$CY$72,MONTH($B1384),$A1384+1))</f>
        <v>0.97</v>
      </c>
      <c r="F1384" s="3"/>
      <c r="G1384" s="31">
        <f t="shared" si="84"/>
        <v>126.1</v>
      </c>
      <c r="H1384" s="31"/>
      <c r="I1384" s="23">
        <f t="shared" si="85"/>
        <v>0.97</v>
      </c>
      <c r="J1384" s="23"/>
      <c r="K1384" s="7">
        <f t="shared" si="86"/>
        <v>28.990000000000009</v>
      </c>
      <c r="M1384" s="20">
        <f>IF(C1384="Data Error","Data Error",IF(C1384&lt;=K1384,0,1-IFERROR(INDEX(BAAL!$C:$D,MATCH(ROUNDUP(C1384-K1384,0),BAAL!$B:$B,0),MATCH(LEFT(M$2,4),BAAL!$C$2:$D$2,0)),0)))</f>
        <v>0</v>
      </c>
      <c r="N1384" s="20"/>
      <c r="O1384" s="26"/>
      <c r="P1384" s="26"/>
      <c r="Q1384" s="6">
        <f t="shared" si="87"/>
        <v>2</v>
      </c>
      <c r="R1384" s="20"/>
    </row>
    <row r="1385" spans="1:18" x14ac:dyDescent="0.25">
      <c r="A1385" s="6">
        <v>14</v>
      </c>
      <c r="B1385" s="4">
        <v>42427.583333333336</v>
      </c>
      <c r="C1385" s="2">
        <f>IF([2]Analysis!AG1385="Data Error","Data Error",[2]Analysis!AI1385*C$1)</f>
        <v>23.722082850895237</v>
      </c>
      <c r="D1385" s="2"/>
      <c r="E1385" s="3">
        <f>IF(C1385="Data Error","Data Error",INDEX('[2]BAAL Adj Cap'!$CB$65:$CY$72,MONTH($B1385),$A1385+1))</f>
        <v>0.97</v>
      </c>
      <c r="F1385" s="3"/>
      <c r="G1385" s="31">
        <f t="shared" si="84"/>
        <v>102.37791714910476</v>
      </c>
      <c r="H1385" s="31"/>
      <c r="I1385" s="23">
        <f t="shared" si="85"/>
        <v>0.97</v>
      </c>
      <c r="J1385" s="23"/>
      <c r="K1385" s="7">
        <f t="shared" si="86"/>
        <v>28.990000000000009</v>
      </c>
      <c r="M1385" s="20">
        <f>IF(C1385="Data Error","Data Error",IF(C1385&lt;=K1385,0,1-IFERROR(INDEX(BAAL!$C:$D,MATCH(ROUNDUP(C1385-K1385,0),BAAL!$B:$B,0),MATCH(LEFT(M$2,4),BAAL!$C$2:$D$2,0)),0)))</f>
        <v>0</v>
      </c>
      <c r="N1385" s="20"/>
      <c r="O1385" s="26"/>
      <c r="P1385" s="26"/>
      <c r="Q1385" s="6">
        <f t="shared" si="87"/>
        <v>2</v>
      </c>
      <c r="R1385" s="20"/>
    </row>
    <row r="1386" spans="1:18" x14ac:dyDescent="0.25">
      <c r="A1386" s="6">
        <v>15</v>
      </c>
      <c r="B1386" s="4">
        <v>42427.625</v>
      </c>
      <c r="C1386" s="2">
        <f>IF([2]Analysis!AG1386="Data Error","Data Error",[2]Analysis!AI1386*C$1)</f>
        <v>46.572116619960546</v>
      </c>
      <c r="D1386" s="2"/>
      <c r="E1386" s="3">
        <f>IF(C1386="Data Error","Data Error",INDEX('[2]BAAL Adj Cap'!$CB$65:$CY$72,MONTH($B1386),$A1386+1))</f>
        <v>0.94500000000000006</v>
      </c>
      <c r="F1386" s="3"/>
      <c r="G1386" s="31">
        <f t="shared" si="84"/>
        <v>76.277883380039469</v>
      </c>
      <c r="H1386" s="31"/>
      <c r="I1386" s="23">
        <f t="shared" si="85"/>
        <v>0.94500000000000006</v>
      </c>
      <c r="J1386" s="23"/>
      <c r="K1386" s="7">
        <f t="shared" si="86"/>
        <v>28.990000000000009</v>
      </c>
      <c r="M1386" s="20">
        <f>IF(C1386="Data Error","Data Error",IF(C1386&lt;=K1386,0,1-IFERROR(INDEX(BAAL!$C:$D,MATCH(ROUNDUP(C1386-K1386,0),BAAL!$B:$B,0),MATCH(LEFT(M$2,4),BAAL!$C$2:$D$2,0)),0)))</f>
        <v>3.0000000000000027E-3</v>
      </c>
      <c r="N1386" s="20"/>
      <c r="O1386" s="26"/>
      <c r="P1386" s="26"/>
      <c r="Q1386" s="6">
        <f t="shared" si="87"/>
        <v>2</v>
      </c>
      <c r="R1386" s="20"/>
    </row>
    <row r="1387" spans="1:18" x14ac:dyDescent="0.25">
      <c r="A1387" s="6">
        <v>16</v>
      </c>
      <c r="B1387" s="4">
        <v>42427.666666666664</v>
      </c>
      <c r="C1387" s="2">
        <f>IF([2]Analysis!AG1387="Data Error","Data Error",[2]Analysis!AI1387*C$1)</f>
        <v>39.669861626350766</v>
      </c>
      <c r="D1387" s="2"/>
      <c r="E1387" s="3">
        <f>IF(C1387="Data Error","Data Error",INDEX('[2]BAAL Adj Cap'!$CB$65:$CY$72,MONTH($B1387),$A1387+1))</f>
        <v>0.67375000000000007</v>
      </c>
      <c r="F1387" s="3"/>
      <c r="G1387" s="31">
        <f t="shared" si="84"/>
        <v>47.91763837364924</v>
      </c>
      <c r="H1387" s="31"/>
      <c r="I1387" s="23">
        <f t="shared" si="85"/>
        <v>0.67375000000000007</v>
      </c>
      <c r="J1387" s="23"/>
      <c r="K1387" s="7">
        <f t="shared" si="86"/>
        <v>28.990000000000009</v>
      </c>
      <c r="M1387" s="20">
        <f>IF(C1387="Data Error","Data Error",IF(C1387&lt;=K1387,0,1-IFERROR(INDEX(BAAL!$C:$D,MATCH(ROUNDUP(C1387-K1387,0),BAAL!$B:$B,0),MATCH(LEFT(M$2,4),BAAL!$C$2:$D$2,0)),0)))</f>
        <v>2.0000000000000018E-3</v>
      </c>
      <c r="N1387" s="20"/>
      <c r="O1387" s="26"/>
      <c r="P1387" s="26"/>
      <c r="Q1387" s="6">
        <f t="shared" si="87"/>
        <v>2</v>
      </c>
      <c r="R1387" s="20"/>
    </row>
    <row r="1388" spans="1:18" x14ac:dyDescent="0.25">
      <c r="A1388" s="6">
        <v>17</v>
      </c>
      <c r="B1388" s="4">
        <v>42427.708333333336</v>
      </c>
      <c r="C1388" s="2">
        <f>IF([2]Analysis!AG1388="Data Error","Data Error",[2]Analysis!AI1388*C$1)</f>
        <v>18.087432522975401</v>
      </c>
      <c r="D1388" s="2"/>
      <c r="E1388" s="3">
        <f>IF(C1388="Data Error","Data Error",INDEX('[2]BAAL Adj Cap'!$CB$65:$CY$72,MONTH($B1388),$A1388+1))</f>
        <v>0.21375</v>
      </c>
      <c r="F1388" s="3"/>
      <c r="G1388" s="31">
        <f t="shared" si="84"/>
        <v>9.7000674770245965</v>
      </c>
      <c r="H1388" s="31"/>
      <c r="I1388" s="23">
        <f t="shared" si="85"/>
        <v>0.21375</v>
      </c>
      <c r="J1388" s="23"/>
      <c r="K1388" s="7">
        <f t="shared" si="86"/>
        <v>27.787499999999998</v>
      </c>
      <c r="M1388" s="20">
        <f>IF(C1388="Data Error","Data Error",IF(C1388&lt;=K1388,0,1-IFERROR(INDEX(BAAL!$C:$D,MATCH(ROUNDUP(C1388-K1388,0),BAAL!$B:$B,0),MATCH(LEFT(M$2,4),BAAL!$C$2:$D$2,0)),0)))</f>
        <v>0</v>
      </c>
      <c r="N1388" s="20"/>
      <c r="O1388" s="26"/>
      <c r="P1388" s="26"/>
      <c r="Q1388" s="6">
        <f t="shared" si="87"/>
        <v>2</v>
      </c>
      <c r="R1388" s="20"/>
    </row>
    <row r="1389" spans="1:18" x14ac:dyDescent="0.25">
      <c r="A1389" s="6">
        <v>18</v>
      </c>
      <c r="B1389" s="4">
        <v>42427.75</v>
      </c>
      <c r="C1389" s="2">
        <f>IF([2]Analysis!AG1389="Data Error","Data Error",[2]Analysis!AI1389*C$1)</f>
        <v>1.3954863216993485</v>
      </c>
      <c r="D1389" s="2"/>
      <c r="E1389" s="3">
        <f>IF(C1389="Data Error","Data Error",INDEX('[2]BAAL Adj Cap'!$CB$65:$CY$72,MONTH($B1389),$A1389+1))</f>
        <v>1.125E-2</v>
      </c>
      <c r="F1389" s="3"/>
      <c r="G1389" s="31">
        <f t="shared" si="84"/>
        <v>6.7013678300651414E-2</v>
      </c>
      <c r="H1389" s="31"/>
      <c r="I1389" s="23">
        <f t="shared" si="85"/>
        <v>1.125E-2</v>
      </c>
      <c r="J1389" s="23"/>
      <c r="K1389" s="7">
        <f t="shared" si="86"/>
        <v>1.4624999999999999</v>
      </c>
      <c r="M1389" s="20">
        <f>IF(C1389="Data Error","Data Error",IF(C1389&lt;=K1389,0,1-IFERROR(INDEX(BAAL!$C:$D,MATCH(ROUNDUP(C1389-K1389,0),BAAL!$B:$B,0),MATCH(LEFT(M$2,4),BAAL!$C$2:$D$2,0)),0)))</f>
        <v>0</v>
      </c>
      <c r="N1389" s="20"/>
      <c r="O1389" s="26"/>
      <c r="P1389" s="26"/>
      <c r="Q1389" s="6">
        <f t="shared" si="87"/>
        <v>2</v>
      </c>
      <c r="R1389" s="20"/>
    </row>
    <row r="1390" spans="1:18" x14ac:dyDescent="0.25">
      <c r="A1390" s="6">
        <v>19</v>
      </c>
      <c r="B1390" s="4">
        <v>42427.791666666664</v>
      </c>
      <c r="C1390" s="2">
        <f>IF([2]Analysis!AG1390="Data Error","Data Error",[2]Analysis!AI1390*C$1)</f>
        <v>0</v>
      </c>
      <c r="D1390" s="2"/>
      <c r="E1390" s="3">
        <f>IF(C1390="Data Error","Data Error",INDEX('[2]BAAL Adj Cap'!$CB$65:$CY$72,MONTH($B1390),$A1390+1))</f>
        <v>0</v>
      </c>
      <c r="F1390" s="3"/>
      <c r="G1390" s="31">
        <f t="shared" si="84"/>
        <v>0</v>
      </c>
      <c r="H1390" s="31"/>
      <c r="I1390" s="23">
        <f t="shared" si="85"/>
        <v>0</v>
      </c>
      <c r="J1390" s="23"/>
      <c r="K1390" s="7">
        <f t="shared" si="86"/>
        <v>0</v>
      </c>
      <c r="M1390" s="20">
        <f>IF(C1390="Data Error","Data Error",IF(C1390&lt;=K1390,0,1-IFERROR(INDEX(BAAL!$C:$D,MATCH(ROUNDUP(C1390-K1390,0),BAAL!$B:$B,0),MATCH(LEFT(M$2,4),BAAL!$C$2:$D$2,0)),0)))</f>
        <v>0</v>
      </c>
      <c r="N1390" s="20"/>
      <c r="O1390" s="26"/>
      <c r="P1390" s="26"/>
      <c r="Q1390" s="6">
        <f t="shared" si="87"/>
        <v>2</v>
      </c>
      <c r="R1390" s="20"/>
    </row>
    <row r="1391" spans="1:18" x14ac:dyDescent="0.25">
      <c r="A1391" s="6">
        <v>20</v>
      </c>
      <c r="B1391" s="4">
        <v>42427.833333333336</v>
      </c>
      <c r="C1391" s="2">
        <f>IF([2]Analysis!AG1391="Data Error","Data Error",[2]Analysis!AI1391*C$1)</f>
        <v>0</v>
      </c>
      <c r="D1391" s="2"/>
      <c r="E1391" s="3">
        <f>IF(C1391="Data Error","Data Error",INDEX('[2]BAAL Adj Cap'!$CB$65:$CY$72,MONTH($B1391),$A1391+1))</f>
        <v>0</v>
      </c>
      <c r="F1391" s="3"/>
      <c r="G1391" s="31">
        <f t="shared" si="84"/>
        <v>0</v>
      </c>
      <c r="H1391" s="31"/>
      <c r="I1391" s="23">
        <f t="shared" si="85"/>
        <v>0</v>
      </c>
      <c r="J1391" s="23"/>
      <c r="K1391" s="7">
        <f t="shared" si="86"/>
        <v>0</v>
      </c>
      <c r="M1391" s="20">
        <f>IF(C1391="Data Error","Data Error",IF(C1391&lt;=K1391,0,1-IFERROR(INDEX(BAAL!$C:$D,MATCH(ROUNDUP(C1391-K1391,0),BAAL!$B:$B,0),MATCH(LEFT(M$2,4),BAAL!$C$2:$D$2,0)),0)))</f>
        <v>0</v>
      </c>
      <c r="N1391" s="20"/>
      <c r="O1391" s="26"/>
      <c r="P1391" s="26"/>
      <c r="Q1391" s="6">
        <f t="shared" si="87"/>
        <v>2</v>
      </c>
      <c r="R1391" s="20"/>
    </row>
    <row r="1392" spans="1:18" x14ac:dyDescent="0.25">
      <c r="A1392" s="6">
        <v>21</v>
      </c>
      <c r="B1392" s="4">
        <v>42427.875</v>
      </c>
      <c r="C1392" s="2">
        <f>IF([2]Analysis!AG1392="Data Error","Data Error",[2]Analysis!AI1392*C$1)</f>
        <v>0</v>
      </c>
      <c r="D1392" s="2"/>
      <c r="E1392" s="3">
        <f>IF(C1392="Data Error","Data Error",INDEX('[2]BAAL Adj Cap'!$CB$65:$CY$72,MONTH($B1392),$A1392+1))</f>
        <v>0</v>
      </c>
      <c r="F1392" s="3"/>
      <c r="G1392" s="31">
        <f t="shared" si="84"/>
        <v>0</v>
      </c>
      <c r="H1392" s="31"/>
      <c r="I1392" s="23">
        <f t="shared" si="85"/>
        <v>0</v>
      </c>
      <c r="J1392" s="23"/>
      <c r="K1392" s="7">
        <f t="shared" si="86"/>
        <v>0</v>
      </c>
      <c r="M1392" s="20">
        <f>IF(C1392="Data Error","Data Error",IF(C1392&lt;=K1392,0,1-IFERROR(INDEX(BAAL!$C:$D,MATCH(ROUNDUP(C1392-K1392,0),BAAL!$B:$B,0),MATCH(LEFT(M$2,4),BAAL!$C$2:$D$2,0)),0)))</f>
        <v>0</v>
      </c>
      <c r="N1392" s="20"/>
      <c r="O1392" s="26"/>
      <c r="P1392" s="26"/>
      <c r="Q1392" s="6">
        <f t="shared" si="87"/>
        <v>2</v>
      </c>
      <c r="R1392" s="20"/>
    </row>
    <row r="1393" spans="1:18" x14ac:dyDescent="0.25">
      <c r="A1393" s="6">
        <v>22</v>
      </c>
      <c r="B1393" s="4">
        <v>42427.916666666664</v>
      </c>
      <c r="C1393" s="2">
        <f>IF([2]Analysis!AG1393="Data Error","Data Error",[2]Analysis!AI1393*C$1)</f>
        <v>0</v>
      </c>
      <c r="D1393" s="2"/>
      <c r="E1393" s="3">
        <f>IF(C1393="Data Error","Data Error",INDEX('[2]BAAL Adj Cap'!$CB$65:$CY$72,MONTH($B1393),$A1393+1))</f>
        <v>0</v>
      </c>
      <c r="F1393" s="3"/>
      <c r="G1393" s="31">
        <f t="shared" si="84"/>
        <v>0</v>
      </c>
      <c r="H1393" s="31"/>
      <c r="I1393" s="23">
        <f t="shared" si="85"/>
        <v>0</v>
      </c>
      <c r="J1393" s="23"/>
      <c r="K1393" s="7">
        <f t="shared" si="86"/>
        <v>0</v>
      </c>
      <c r="M1393" s="20">
        <f>IF(C1393="Data Error","Data Error",IF(C1393&lt;=K1393,0,1-IFERROR(INDEX(BAAL!$C:$D,MATCH(ROUNDUP(C1393-K1393,0),BAAL!$B:$B,0),MATCH(LEFT(M$2,4),BAAL!$C$2:$D$2,0)),0)))</f>
        <v>0</v>
      </c>
      <c r="N1393" s="20"/>
      <c r="O1393" s="26"/>
      <c r="P1393" s="26"/>
      <c r="Q1393" s="6">
        <f t="shared" si="87"/>
        <v>2</v>
      </c>
      <c r="R1393" s="20"/>
    </row>
    <row r="1394" spans="1:18" x14ac:dyDescent="0.25">
      <c r="A1394" s="6">
        <v>23</v>
      </c>
      <c r="B1394" s="4">
        <v>42427.958333333336</v>
      </c>
      <c r="C1394" s="2">
        <f>IF([2]Analysis!AG1394="Data Error","Data Error",[2]Analysis!AI1394*C$1)</f>
        <v>0</v>
      </c>
      <c r="D1394" s="2"/>
      <c r="E1394" s="3">
        <f>IF(C1394="Data Error","Data Error",INDEX('[2]BAAL Adj Cap'!$CB$65:$CY$72,MONTH($B1394),$A1394+1))</f>
        <v>0</v>
      </c>
      <c r="F1394" s="3"/>
      <c r="G1394" s="31">
        <f t="shared" si="84"/>
        <v>0</v>
      </c>
      <c r="H1394" s="31"/>
      <c r="I1394" s="23">
        <f t="shared" si="85"/>
        <v>0</v>
      </c>
      <c r="J1394" s="23"/>
      <c r="K1394" s="7">
        <f t="shared" si="86"/>
        <v>0</v>
      </c>
      <c r="M1394" s="20">
        <f>IF(C1394="Data Error","Data Error",IF(C1394&lt;=K1394,0,1-IFERROR(INDEX(BAAL!$C:$D,MATCH(ROUNDUP(C1394-K1394,0),BAAL!$B:$B,0),MATCH(LEFT(M$2,4),BAAL!$C$2:$D$2,0)),0)))</f>
        <v>0</v>
      </c>
      <c r="N1394" s="20"/>
      <c r="O1394" s="26"/>
      <c r="P1394" s="26"/>
      <c r="Q1394" s="6">
        <f t="shared" si="87"/>
        <v>2</v>
      </c>
      <c r="R1394" s="20"/>
    </row>
    <row r="1395" spans="1:18" x14ac:dyDescent="0.25">
      <c r="A1395" s="6">
        <v>0</v>
      </c>
      <c r="B1395" s="1">
        <v>42428</v>
      </c>
      <c r="C1395" s="2">
        <f>IF([2]Analysis!AG1395="Data Error","Data Error",[2]Analysis!AI1395*C$1)</f>
        <v>0</v>
      </c>
      <c r="D1395" s="2"/>
      <c r="E1395" s="3">
        <f>IF(C1395="Data Error","Data Error",INDEX('[2]BAAL Adj Cap'!$CB$65:$CY$72,MONTH($B1395),$A1395+1))</f>
        <v>0</v>
      </c>
      <c r="F1395" s="3"/>
      <c r="G1395" s="31">
        <f t="shared" si="84"/>
        <v>0</v>
      </c>
      <c r="H1395" s="31"/>
      <c r="I1395" s="23">
        <f t="shared" si="85"/>
        <v>0</v>
      </c>
      <c r="J1395" s="23"/>
      <c r="K1395" s="7">
        <f t="shared" si="86"/>
        <v>0</v>
      </c>
      <c r="M1395" s="20">
        <f>IF(C1395="Data Error","Data Error",IF(C1395&lt;=K1395,0,1-IFERROR(INDEX(BAAL!$C:$D,MATCH(ROUNDUP(C1395-K1395,0),BAAL!$B:$B,0),MATCH(LEFT(M$2,4),BAAL!$C$2:$D$2,0)),0)))</f>
        <v>0</v>
      </c>
      <c r="N1395" s="20"/>
      <c r="O1395" s="26"/>
      <c r="P1395" s="26"/>
      <c r="Q1395" s="6">
        <f t="shared" si="87"/>
        <v>2</v>
      </c>
      <c r="R1395" s="20"/>
    </row>
    <row r="1396" spans="1:18" x14ac:dyDescent="0.25">
      <c r="A1396" s="6">
        <v>1</v>
      </c>
      <c r="B1396" s="4">
        <v>42428.041666666664</v>
      </c>
      <c r="C1396" s="2">
        <f>IF([2]Analysis!AG1396="Data Error","Data Error",[2]Analysis!AI1396*C$1)</f>
        <v>0</v>
      </c>
      <c r="D1396" s="2"/>
      <c r="E1396" s="3">
        <f>IF(C1396="Data Error","Data Error",INDEX('[2]BAAL Adj Cap'!$CB$65:$CY$72,MONTH($B1396),$A1396+1))</f>
        <v>0</v>
      </c>
      <c r="F1396" s="3"/>
      <c r="G1396" s="31">
        <f t="shared" si="84"/>
        <v>0</v>
      </c>
      <c r="H1396" s="31"/>
      <c r="I1396" s="23">
        <f t="shared" si="85"/>
        <v>0</v>
      </c>
      <c r="J1396" s="23"/>
      <c r="K1396" s="7">
        <f t="shared" si="86"/>
        <v>0</v>
      </c>
      <c r="M1396" s="20">
        <f>IF(C1396="Data Error","Data Error",IF(C1396&lt;=K1396,0,1-IFERROR(INDEX(BAAL!$C:$D,MATCH(ROUNDUP(C1396-K1396,0),BAAL!$B:$B,0),MATCH(LEFT(M$2,4),BAAL!$C$2:$D$2,0)),0)))</f>
        <v>0</v>
      </c>
      <c r="N1396" s="20"/>
      <c r="O1396" s="26"/>
      <c r="P1396" s="26"/>
      <c r="Q1396" s="6">
        <f t="shared" si="87"/>
        <v>2</v>
      </c>
      <c r="R1396" s="20"/>
    </row>
    <row r="1397" spans="1:18" x14ac:dyDescent="0.25">
      <c r="A1397" s="6">
        <v>2</v>
      </c>
      <c r="B1397" s="4">
        <v>42428.083333333336</v>
      </c>
      <c r="C1397" s="2">
        <f>IF([2]Analysis!AG1397="Data Error","Data Error",[2]Analysis!AI1397*C$1)</f>
        <v>0</v>
      </c>
      <c r="D1397" s="2"/>
      <c r="E1397" s="3">
        <f>IF(C1397="Data Error","Data Error",INDEX('[2]BAAL Adj Cap'!$CB$65:$CY$72,MONTH($B1397),$A1397+1))</f>
        <v>0</v>
      </c>
      <c r="F1397" s="3"/>
      <c r="G1397" s="31">
        <f t="shared" si="84"/>
        <v>0</v>
      </c>
      <c r="H1397" s="31"/>
      <c r="I1397" s="23">
        <f t="shared" si="85"/>
        <v>0</v>
      </c>
      <c r="J1397" s="23"/>
      <c r="K1397" s="7">
        <f t="shared" si="86"/>
        <v>0</v>
      </c>
      <c r="M1397" s="20">
        <f>IF(C1397="Data Error","Data Error",IF(C1397&lt;=K1397,0,1-IFERROR(INDEX(BAAL!$C:$D,MATCH(ROUNDUP(C1397-K1397,0),BAAL!$B:$B,0),MATCH(LEFT(M$2,4),BAAL!$C$2:$D$2,0)),0)))</f>
        <v>0</v>
      </c>
      <c r="N1397" s="20"/>
      <c r="O1397" s="26"/>
      <c r="P1397" s="26"/>
      <c r="Q1397" s="6">
        <f t="shared" si="87"/>
        <v>2</v>
      </c>
      <c r="R1397" s="20"/>
    </row>
    <row r="1398" spans="1:18" x14ac:dyDescent="0.25">
      <c r="A1398" s="6">
        <v>3</v>
      </c>
      <c r="B1398" s="4">
        <v>42428.125</v>
      </c>
      <c r="C1398" s="2">
        <f>IF([2]Analysis!AG1398="Data Error","Data Error",[2]Analysis!AI1398*C$1)</f>
        <v>0</v>
      </c>
      <c r="D1398" s="2"/>
      <c r="E1398" s="3">
        <f>IF(C1398="Data Error","Data Error",INDEX('[2]BAAL Adj Cap'!$CB$65:$CY$72,MONTH($B1398),$A1398+1))</f>
        <v>0</v>
      </c>
      <c r="F1398" s="3"/>
      <c r="G1398" s="31">
        <f t="shared" si="84"/>
        <v>0</v>
      </c>
      <c r="H1398" s="31"/>
      <c r="I1398" s="23">
        <f t="shared" si="85"/>
        <v>0</v>
      </c>
      <c r="J1398" s="23"/>
      <c r="K1398" s="7">
        <f t="shared" si="86"/>
        <v>0</v>
      </c>
      <c r="M1398" s="20">
        <f>IF(C1398="Data Error","Data Error",IF(C1398&lt;=K1398,0,1-IFERROR(INDEX(BAAL!$C:$D,MATCH(ROUNDUP(C1398-K1398,0),BAAL!$B:$B,0),MATCH(LEFT(M$2,4),BAAL!$C$2:$D$2,0)),0)))</f>
        <v>0</v>
      </c>
      <c r="N1398" s="20"/>
      <c r="O1398" s="26"/>
      <c r="P1398" s="26"/>
      <c r="Q1398" s="6">
        <f t="shared" si="87"/>
        <v>2</v>
      </c>
      <c r="R1398" s="20"/>
    </row>
    <row r="1399" spans="1:18" x14ac:dyDescent="0.25">
      <c r="A1399" s="6">
        <v>4</v>
      </c>
      <c r="B1399" s="4">
        <v>42428.166666666664</v>
      </c>
      <c r="C1399" s="2">
        <f>IF([2]Analysis!AG1399="Data Error","Data Error",[2]Analysis!AI1399*C$1)</f>
        <v>0</v>
      </c>
      <c r="D1399" s="2"/>
      <c r="E1399" s="3">
        <f>IF(C1399="Data Error","Data Error",INDEX('[2]BAAL Adj Cap'!$CB$65:$CY$72,MONTH($B1399),$A1399+1))</f>
        <v>0</v>
      </c>
      <c r="F1399" s="3"/>
      <c r="G1399" s="31">
        <f t="shared" si="84"/>
        <v>0</v>
      </c>
      <c r="H1399" s="31"/>
      <c r="I1399" s="23">
        <f t="shared" si="85"/>
        <v>0</v>
      </c>
      <c r="J1399" s="23"/>
      <c r="K1399" s="7">
        <f t="shared" si="86"/>
        <v>0</v>
      </c>
      <c r="M1399" s="20">
        <f>IF(C1399="Data Error","Data Error",IF(C1399&lt;=K1399,0,1-IFERROR(INDEX(BAAL!$C:$D,MATCH(ROUNDUP(C1399-K1399,0),BAAL!$B:$B,0),MATCH(LEFT(M$2,4),BAAL!$C$2:$D$2,0)),0)))</f>
        <v>0</v>
      </c>
      <c r="N1399" s="20"/>
      <c r="O1399" s="26"/>
      <c r="P1399" s="26"/>
      <c r="Q1399" s="6">
        <f t="shared" si="87"/>
        <v>2</v>
      </c>
      <c r="R1399" s="20"/>
    </row>
    <row r="1400" spans="1:18" x14ac:dyDescent="0.25">
      <c r="A1400" s="6">
        <v>5</v>
      </c>
      <c r="B1400" s="4">
        <v>42428.208333333336</v>
      </c>
      <c r="C1400" s="2">
        <f>IF([2]Analysis!AG1400="Data Error","Data Error",[2]Analysis!AI1400*C$1)</f>
        <v>0</v>
      </c>
      <c r="D1400" s="2"/>
      <c r="E1400" s="3">
        <f>IF(C1400="Data Error","Data Error",INDEX('[2]BAAL Adj Cap'!$CB$65:$CY$72,MONTH($B1400),$A1400+1))</f>
        <v>1.125E-2</v>
      </c>
      <c r="F1400" s="3"/>
      <c r="G1400" s="31">
        <f t="shared" si="84"/>
        <v>1.4624999999999999</v>
      </c>
      <c r="H1400" s="31"/>
      <c r="I1400" s="23">
        <f t="shared" si="85"/>
        <v>1.125E-2</v>
      </c>
      <c r="J1400" s="23"/>
      <c r="K1400" s="7">
        <f t="shared" si="86"/>
        <v>1.4624999999999999</v>
      </c>
      <c r="M1400" s="20">
        <f>IF(C1400="Data Error","Data Error",IF(C1400&lt;=K1400,0,1-IFERROR(INDEX(BAAL!$C:$D,MATCH(ROUNDUP(C1400-K1400,0),BAAL!$B:$B,0),MATCH(LEFT(M$2,4),BAAL!$C$2:$D$2,0)),0)))</f>
        <v>0</v>
      </c>
      <c r="N1400" s="20"/>
      <c r="O1400" s="26"/>
      <c r="P1400" s="26"/>
      <c r="Q1400" s="6">
        <f t="shared" si="87"/>
        <v>2</v>
      </c>
      <c r="R1400" s="20"/>
    </row>
    <row r="1401" spans="1:18" x14ac:dyDescent="0.25">
      <c r="A1401" s="6">
        <v>6</v>
      </c>
      <c r="B1401" s="4">
        <v>42428.25</v>
      </c>
      <c r="C1401" s="2">
        <f>IF([2]Analysis!AG1401="Data Error","Data Error",[2]Analysis!AI1401*C$1)</f>
        <v>0.46121286769293879</v>
      </c>
      <c r="D1401" s="2"/>
      <c r="E1401" s="3">
        <f>IF(C1401="Data Error","Data Error",INDEX('[2]BAAL Adj Cap'!$CB$65:$CY$72,MONTH($B1401),$A1401+1))</f>
        <v>7.4999999999999997E-2</v>
      </c>
      <c r="F1401" s="3"/>
      <c r="G1401" s="31">
        <f t="shared" si="84"/>
        <v>9.2887871323070605</v>
      </c>
      <c r="H1401" s="31"/>
      <c r="I1401" s="23">
        <f t="shared" si="85"/>
        <v>7.4999999999999997E-2</v>
      </c>
      <c r="J1401" s="23"/>
      <c r="K1401" s="7">
        <f t="shared" si="86"/>
        <v>9.75</v>
      </c>
      <c r="M1401" s="20">
        <f>IF(C1401="Data Error","Data Error",IF(C1401&lt;=K1401,0,1-IFERROR(INDEX(BAAL!$C:$D,MATCH(ROUNDUP(C1401-K1401,0),BAAL!$B:$B,0),MATCH(LEFT(M$2,4),BAAL!$C$2:$D$2,0)),0)))</f>
        <v>0</v>
      </c>
      <c r="N1401" s="20"/>
      <c r="O1401" s="26"/>
      <c r="P1401" s="26"/>
      <c r="Q1401" s="6">
        <f t="shared" si="87"/>
        <v>2</v>
      </c>
      <c r="R1401" s="20"/>
    </row>
    <row r="1402" spans="1:18" x14ac:dyDescent="0.25">
      <c r="A1402" s="6">
        <v>7</v>
      </c>
      <c r="B1402" s="4">
        <v>42428.291666666664</v>
      </c>
      <c r="C1402" s="2">
        <f>IF([2]Analysis!AG1402="Data Error","Data Error",[2]Analysis!AI1402*C$1)</f>
        <v>0</v>
      </c>
      <c r="D1402" s="2"/>
      <c r="E1402" s="3">
        <f>IF(C1402="Data Error","Data Error",INDEX('[2]BAAL Adj Cap'!$CB$65:$CY$72,MONTH($B1402),$A1402+1))</f>
        <v>0.33374999999999999</v>
      </c>
      <c r="F1402" s="3"/>
      <c r="G1402" s="31">
        <f t="shared" si="84"/>
        <v>43.387499999999996</v>
      </c>
      <c r="H1402" s="31"/>
      <c r="I1402" s="23">
        <f t="shared" si="85"/>
        <v>0.33374999999999999</v>
      </c>
      <c r="J1402" s="23"/>
      <c r="K1402" s="7">
        <f t="shared" si="86"/>
        <v>28.990000000000009</v>
      </c>
      <c r="M1402" s="20">
        <f>IF(C1402="Data Error","Data Error",IF(C1402&lt;=K1402,0,1-IFERROR(INDEX(BAAL!$C:$D,MATCH(ROUNDUP(C1402-K1402,0),BAAL!$B:$B,0),MATCH(LEFT(M$2,4),BAAL!$C$2:$D$2,0)),0)))</f>
        <v>0</v>
      </c>
      <c r="N1402" s="20"/>
      <c r="O1402" s="26"/>
      <c r="P1402" s="26"/>
      <c r="Q1402" s="6">
        <f t="shared" si="87"/>
        <v>2</v>
      </c>
      <c r="R1402" s="20"/>
    </row>
    <row r="1403" spans="1:18" x14ac:dyDescent="0.25">
      <c r="A1403" s="6">
        <v>8</v>
      </c>
      <c r="B1403" s="4">
        <v>42428.333333333336</v>
      </c>
      <c r="C1403" s="2">
        <f>IF([2]Analysis!AG1403="Data Error","Data Error",[2]Analysis!AI1403*C$1)</f>
        <v>1.5103316363686661E-2</v>
      </c>
      <c r="D1403" s="2"/>
      <c r="E1403" s="3">
        <f>IF(C1403="Data Error","Data Error",INDEX('[2]BAAL Adj Cap'!$CB$65:$CY$72,MONTH($B1403),$A1403+1))</f>
        <v>0.76750000000000007</v>
      </c>
      <c r="F1403" s="3"/>
      <c r="G1403" s="31">
        <f t="shared" si="84"/>
        <v>99.759896683636313</v>
      </c>
      <c r="H1403" s="31"/>
      <c r="I1403" s="23">
        <f t="shared" si="85"/>
        <v>0.76750000000000007</v>
      </c>
      <c r="J1403" s="23"/>
      <c r="K1403" s="7">
        <f t="shared" si="86"/>
        <v>28.990000000000009</v>
      </c>
      <c r="M1403" s="20">
        <f>IF(C1403="Data Error","Data Error",IF(C1403&lt;=K1403,0,1-IFERROR(INDEX(BAAL!$C:$D,MATCH(ROUNDUP(C1403-K1403,0),BAAL!$B:$B,0),MATCH(LEFT(M$2,4),BAAL!$C$2:$D$2,0)),0)))</f>
        <v>0</v>
      </c>
      <c r="N1403" s="20"/>
      <c r="O1403" s="26"/>
      <c r="P1403" s="26"/>
      <c r="Q1403" s="6">
        <f t="shared" si="87"/>
        <v>2</v>
      </c>
      <c r="R1403" s="20"/>
    </row>
    <row r="1404" spans="1:18" x14ac:dyDescent="0.25">
      <c r="A1404" s="6">
        <v>9</v>
      </c>
      <c r="B1404" s="4">
        <v>42428.375</v>
      </c>
      <c r="C1404" s="2">
        <f>IF([2]Analysis!AG1404="Data Error","Data Error",[2]Analysis!AI1404*C$1)</f>
        <v>0</v>
      </c>
      <c r="D1404" s="2"/>
      <c r="E1404" s="3">
        <f>IF(C1404="Data Error","Data Error",INDEX('[2]BAAL Adj Cap'!$CB$65:$CY$72,MONTH($B1404),$A1404+1))</f>
        <v>0.98</v>
      </c>
      <c r="F1404" s="3"/>
      <c r="G1404" s="31">
        <f t="shared" si="84"/>
        <v>127.39999999999999</v>
      </c>
      <c r="H1404" s="31"/>
      <c r="I1404" s="23">
        <f t="shared" si="85"/>
        <v>0.98</v>
      </c>
      <c r="J1404" s="23"/>
      <c r="K1404" s="7">
        <f t="shared" si="86"/>
        <v>28.990000000000009</v>
      </c>
      <c r="M1404" s="20">
        <f>IF(C1404="Data Error","Data Error",IF(C1404&lt;=K1404,0,1-IFERROR(INDEX(BAAL!$C:$D,MATCH(ROUNDUP(C1404-K1404,0),BAAL!$B:$B,0),MATCH(LEFT(M$2,4),BAAL!$C$2:$D$2,0)),0)))</f>
        <v>0</v>
      </c>
      <c r="N1404" s="20"/>
      <c r="O1404" s="26"/>
      <c r="P1404" s="26"/>
      <c r="Q1404" s="6">
        <f t="shared" si="87"/>
        <v>2</v>
      </c>
      <c r="R1404" s="20"/>
    </row>
    <row r="1405" spans="1:18" x14ac:dyDescent="0.25">
      <c r="A1405" s="6">
        <v>10</v>
      </c>
      <c r="B1405" s="4">
        <v>42428.416666666664</v>
      </c>
      <c r="C1405" s="2">
        <f>IF([2]Analysis!AG1405="Data Error","Data Error",[2]Analysis!AI1405*C$1)</f>
        <v>14.621613612705756</v>
      </c>
      <c r="D1405" s="2"/>
      <c r="E1405" s="3">
        <f>IF(C1405="Data Error","Data Error",INDEX('[2]BAAL Adj Cap'!$CB$65:$CY$72,MONTH($B1405),$A1405+1))</f>
        <v>0.97375</v>
      </c>
      <c r="F1405" s="3"/>
      <c r="G1405" s="31">
        <f t="shared" si="84"/>
        <v>111.96588638729425</v>
      </c>
      <c r="H1405" s="31"/>
      <c r="I1405" s="23">
        <f t="shared" si="85"/>
        <v>0.97375</v>
      </c>
      <c r="J1405" s="23"/>
      <c r="K1405" s="7">
        <f t="shared" si="86"/>
        <v>28.990000000000009</v>
      </c>
      <c r="M1405" s="20">
        <f>IF(C1405="Data Error","Data Error",IF(C1405&lt;=K1405,0,1-IFERROR(INDEX(BAAL!$C:$D,MATCH(ROUNDUP(C1405-K1405,0),BAAL!$B:$B,0),MATCH(LEFT(M$2,4),BAAL!$C$2:$D$2,0)),0)))</f>
        <v>0</v>
      </c>
      <c r="N1405" s="20"/>
      <c r="O1405" s="26"/>
      <c r="P1405" s="26"/>
      <c r="Q1405" s="6">
        <f t="shared" si="87"/>
        <v>2</v>
      </c>
      <c r="R1405" s="20"/>
    </row>
    <row r="1406" spans="1:18" x14ac:dyDescent="0.25">
      <c r="A1406" s="6">
        <v>11</v>
      </c>
      <c r="B1406" s="4">
        <v>42428.458333333336</v>
      </c>
      <c r="C1406" s="2">
        <f>IF([2]Analysis!AG1406="Data Error","Data Error",[2]Analysis!AI1406*C$1)</f>
        <v>15.147415658676241</v>
      </c>
      <c r="D1406" s="2"/>
      <c r="E1406" s="3">
        <f>IF(C1406="Data Error","Data Error",INDEX('[2]BAAL Adj Cap'!$CB$65:$CY$72,MONTH($B1406),$A1406+1))</f>
        <v>0.97</v>
      </c>
      <c r="F1406" s="3"/>
      <c r="G1406" s="31">
        <f t="shared" si="84"/>
        <v>110.95258434132376</v>
      </c>
      <c r="H1406" s="31"/>
      <c r="I1406" s="23">
        <f t="shared" si="85"/>
        <v>0.97</v>
      </c>
      <c r="J1406" s="23"/>
      <c r="K1406" s="7">
        <f t="shared" si="86"/>
        <v>28.990000000000009</v>
      </c>
      <c r="M1406" s="20">
        <f>IF(C1406="Data Error","Data Error",IF(C1406&lt;=K1406,0,1-IFERROR(INDEX(BAAL!$C:$D,MATCH(ROUNDUP(C1406-K1406,0),BAAL!$B:$B,0),MATCH(LEFT(M$2,4),BAAL!$C$2:$D$2,0)),0)))</f>
        <v>0</v>
      </c>
      <c r="N1406" s="20"/>
      <c r="O1406" s="26"/>
      <c r="P1406" s="26"/>
      <c r="Q1406" s="6">
        <f t="shared" si="87"/>
        <v>2</v>
      </c>
      <c r="R1406" s="20"/>
    </row>
    <row r="1407" spans="1:18" x14ac:dyDescent="0.25">
      <c r="A1407" s="6">
        <v>12</v>
      </c>
      <c r="B1407" s="4">
        <v>42428.5</v>
      </c>
      <c r="C1407" s="2">
        <f>IF([2]Analysis!AG1407="Data Error","Data Error",[2]Analysis!AI1407*C$1)</f>
        <v>9.9089896954920302</v>
      </c>
      <c r="D1407" s="2"/>
      <c r="E1407" s="3">
        <f>IF(C1407="Data Error","Data Error",INDEX('[2]BAAL Adj Cap'!$CB$65:$CY$72,MONTH($B1407),$A1407+1))</f>
        <v>0.95124999999999993</v>
      </c>
      <c r="F1407" s="3"/>
      <c r="G1407" s="31">
        <f t="shared" si="84"/>
        <v>113.75351030450797</v>
      </c>
      <c r="H1407" s="31"/>
      <c r="I1407" s="23">
        <f t="shared" si="85"/>
        <v>0.95124999999999993</v>
      </c>
      <c r="J1407" s="23"/>
      <c r="K1407" s="7">
        <f t="shared" si="86"/>
        <v>28.990000000000009</v>
      </c>
      <c r="M1407" s="20">
        <f>IF(C1407="Data Error","Data Error",IF(C1407&lt;=K1407,0,1-IFERROR(INDEX(BAAL!$C:$D,MATCH(ROUNDUP(C1407-K1407,0),BAAL!$B:$B,0),MATCH(LEFT(M$2,4),BAAL!$C$2:$D$2,0)),0)))</f>
        <v>0</v>
      </c>
      <c r="N1407" s="20"/>
      <c r="O1407" s="26"/>
      <c r="P1407" s="26"/>
      <c r="Q1407" s="6">
        <f t="shared" si="87"/>
        <v>2</v>
      </c>
      <c r="R1407" s="20"/>
    </row>
    <row r="1408" spans="1:18" x14ac:dyDescent="0.25">
      <c r="A1408" s="6">
        <v>13</v>
      </c>
      <c r="B1408" s="4">
        <v>42428.541666666664</v>
      </c>
      <c r="C1408" s="2">
        <f>IF([2]Analysis!AG1408="Data Error","Data Error",[2]Analysis!AI1408*C$1)</f>
        <v>13.201456029058983</v>
      </c>
      <c r="D1408" s="2"/>
      <c r="E1408" s="3">
        <f>IF(C1408="Data Error","Data Error",INDEX('[2]BAAL Adj Cap'!$CB$65:$CY$72,MONTH($B1408),$A1408+1))</f>
        <v>0.97</v>
      </c>
      <c r="F1408" s="3"/>
      <c r="G1408" s="31">
        <f t="shared" si="84"/>
        <v>112.89854397094101</v>
      </c>
      <c r="H1408" s="31"/>
      <c r="I1408" s="23">
        <f t="shared" si="85"/>
        <v>0.97</v>
      </c>
      <c r="J1408" s="23"/>
      <c r="K1408" s="7">
        <f t="shared" si="86"/>
        <v>28.990000000000009</v>
      </c>
      <c r="M1408" s="20">
        <f>IF(C1408="Data Error","Data Error",IF(C1408&lt;=K1408,0,1-IFERROR(INDEX(BAAL!$C:$D,MATCH(ROUNDUP(C1408-K1408,0),BAAL!$B:$B,0),MATCH(LEFT(M$2,4),BAAL!$C$2:$D$2,0)),0)))</f>
        <v>0</v>
      </c>
      <c r="N1408" s="20"/>
      <c r="O1408" s="26"/>
      <c r="P1408" s="26"/>
      <c r="Q1408" s="6">
        <f t="shared" si="87"/>
        <v>2</v>
      </c>
      <c r="R1408" s="20"/>
    </row>
    <row r="1409" spans="1:18" x14ac:dyDescent="0.25">
      <c r="A1409" s="6">
        <v>14</v>
      </c>
      <c r="B1409" s="4">
        <v>42428.583333333336</v>
      </c>
      <c r="C1409" s="2">
        <f>IF([2]Analysis!AG1409="Data Error","Data Error",[2]Analysis!AI1409*C$1)</f>
        <v>4.3950881473092185</v>
      </c>
      <c r="D1409" s="2"/>
      <c r="E1409" s="3">
        <f>IF(C1409="Data Error","Data Error",INDEX('[2]BAAL Adj Cap'!$CB$65:$CY$72,MONTH($B1409),$A1409+1))</f>
        <v>0.97</v>
      </c>
      <c r="F1409" s="3"/>
      <c r="G1409" s="31">
        <f t="shared" si="84"/>
        <v>121.70491185269077</v>
      </c>
      <c r="H1409" s="31"/>
      <c r="I1409" s="23">
        <f t="shared" si="85"/>
        <v>0.97</v>
      </c>
      <c r="J1409" s="23"/>
      <c r="K1409" s="7">
        <f t="shared" si="86"/>
        <v>28.990000000000009</v>
      </c>
      <c r="M1409" s="20">
        <f>IF(C1409="Data Error","Data Error",IF(C1409&lt;=K1409,0,1-IFERROR(INDEX(BAAL!$C:$D,MATCH(ROUNDUP(C1409-K1409,0),BAAL!$B:$B,0),MATCH(LEFT(M$2,4),BAAL!$C$2:$D$2,0)),0)))</f>
        <v>0</v>
      </c>
      <c r="N1409" s="20"/>
      <c r="O1409" s="26"/>
      <c r="P1409" s="26"/>
      <c r="Q1409" s="6">
        <f t="shared" si="87"/>
        <v>2</v>
      </c>
      <c r="R1409" s="20"/>
    </row>
    <row r="1410" spans="1:18" x14ac:dyDescent="0.25">
      <c r="A1410" s="6">
        <v>15</v>
      </c>
      <c r="B1410" s="4">
        <v>42428.625</v>
      </c>
      <c r="C1410" s="2">
        <f>IF([2]Analysis!AG1410="Data Error","Data Error",[2]Analysis!AI1410*C$1)</f>
        <v>26.595189663992695</v>
      </c>
      <c r="D1410" s="2"/>
      <c r="E1410" s="3">
        <f>IF(C1410="Data Error","Data Error",INDEX('[2]BAAL Adj Cap'!$CB$65:$CY$72,MONTH($B1410),$A1410+1))</f>
        <v>0.94500000000000006</v>
      </c>
      <c r="F1410" s="3"/>
      <c r="G1410" s="31">
        <f t="shared" si="84"/>
        <v>96.25481033600731</v>
      </c>
      <c r="H1410" s="31"/>
      <c r="I1410" s="23">
        <f t="shared" si="85"/>
        <v>0.94500000000000006</v>
      </c>
      <c r="J1410" s="23"/>
      <c r="K1410" s="7">
        <f t="shared" si="86"/>
        <v>28.990000000000009</v>
      </c>
      <c r="M1410" s="20">
        <f>IF(C1410="Data Error","Data Error",IF(C1410&lt;=K1410,0,1-IFERROR(INDEX(BAAL!$C:$D,MATCH(ROUNDUP(C1410-K1410,0),BAAL!$B:$B,0),MATCH(LEFT(M$2,4),BAAL!$C$2:$D$2,0)),0)))</f>
        <v>0</v>
      </c>
      <c r="N1410" s="20"/>
      <c r="O1410" s="26"/>
      <c r="P1410" s="26"/>
      <c r="Q1410" s="6">
        <f t="shared" si="87"/>
        <v>2</v>
      </c>
      <c r="R1410" s="20"/>
    </row>
    <row r="1411" spans="1:18" x14ac:dyDescent="0.25">
      <c r="A1411" s="6">
        <v>16</v>
      </c>
      <c r="B1411" s="4">
        <v>42428.666666666664</v>
      </c>
      <c r="C1411" s="2">
        <f>IF([2]Analysis!AG1411="Data Error","Data Error",[2]Analysis!AI1411*C$1)</f>
        <v>17.089560299233607</v>
      </c>
      <c r="D1411" s="2"/>
      <c r="E1411" s="3">
        <f>IF(C1411="Data Error","Data Error",INDEX('[2]BAAL Adj Cap'!$CB$65:$CY$72,MONTH($B1411),$A1411+1))</f>
        <v>0.67375000000000007</v>
      </c>
      <c r="F1411" s="3"/>
      <c r="G1411" s="31">
        <f t="shared" si="84"/>
        <v>70.497939700766395</v>
      </c>
      <c r="H1411" s="31"/>
      <c r="I1411" s="23">
        <f t="shared" si="85"/>
        <v>0.67375000000000007</v>
      </c>
      <c r="J1411" s="23"/>
      <c r="K1411" s="7">
        <f t="shared" si="86"/>
        <v>28.990000000000009</v>
      </c>
      <c r="M1411" s="20">
        <f>IF(C1411="Data Error","Data Error",IF(C1411&lt;=K1411,0,1-IFERROR(INDEX(BAAL!$C:$D,MATCH(ROUNDUP(C1411-K1411,0),BAAL!$B:$B,0),MATCH(LEFT(M$2,4),BAAL!$C$2:$D$2,0)),0)))</f>
        <v>0</v>
      </c>
      <c r="N1411" s="20"/>
      <c r="O1411" s="26"/>
      <c r="P1411" s="26"/>
      <c r="Q1411" s="6">
        <f t="shared" si="87"/>
        <v>2</v>
      </c>
      <c r="R1411" s="20"/>
    </row>
    <row r="1412" spans="1:18" x14ac:dyDescent="0.25">
      <c r="A1412" s="6">
        <v>17</v>
      </c>
      <c r="B1412" s="4">
        <v>42428.708333333336</v>
      </c>
      <c r="C1412" s="2">
        <f>IF([2]Analysis!AG1412="Data Error","Data Error",[2]Analysis!AI1412*C$1)</f>
        <v>4.9442734212202994</v>
      </c>
      <c r="D1412" s="2"/>
      <c r="E1412" s="3">
        <f>IF(C1412="Data Error","Data Error",INDEX('[2]BAAL Adj Cap'!$CB$65:$CY$72,MONTH($B1412),$A1412+1))</f>
        <v>0.21375</v>
      </c>
      <c r="F1412" s="3"/>
      <c r="G1412" s="31">
        <f t="shared" ref="G1412:G1475" si="88">IF(C1412="Data Error","Data Error",E1412*E$1-C1412)</f>
        <v>22.843226578779699</v>
      </c>
      <c r="H1412" s="31"/>
      <c r="I1412" s="23">
        <f t="shared" ref="I1412:I1475" si="89">IF(E1412="Data Error","Data Error",E1412)</f>
        <v>0.21375</v>
      </c>
      <c r="J1412" s="23"/>
      <c r="K1412" s="7">
        <f t="shared" ref="K1412:K1475" si="90">IF(C1412="Data Error","Data Error",C$1*MAX(0,MIN(AF$9,E1412*AF$10)))</f>
        <v>27.787499999999998</v>
      </c>
      <c r="M1412" s="20">
        <f>IF(C1412="Data Error","Data Error",IF(C1412&lt;=K1412,0,1-IFERROR(INDEX(BAAL!$C:$D,MATCH(ROUNDUP(C1412-K1412,0),BAAL!$B:$B,0),MATCH(LEFT(M$2,4),BAAL!$C$2:$D$2,0)),0)))</f>
        <v>0</v>
      </c>
      <c r="N1412" s="20"/>
      <c r="O1412" s="26"/>
      <c r="P1412" s="26"/>
      <c r="Q1412" s="6">
        <f t="shared" ref="Q1412:Q1475" si="91">MONTH(B1412)</f>
        <v>2</v>
      </c>
      <c r="R1412" s="20"/>
    </row>
    <row r="1413" spans="1:18" x14ac:dyDescent="0.25">
      <c r="A1413" s="6">
        <v>18</v>
      </c>
      <c r="B1413" s="4">
        <v>42428.75</v>
      </c>
      <c r="C1413" s="2">
        <f>IF([2]Analysis!AG1413="Data Error","Data Error",[2]Analysis!AI1413*C$1)</f>
        <v>1.4624999999999999</v>
      </c>
      <c r="D1413" s="2"/>
      <c r="E1413" s="3">
        <f>IF(C1413="Data Error","Data Error",INDEX('[2]BAAL Adj Cap'!$CB$65:$CY$72,MONTH($B1413),$A1413+1))</f>
        <v>1.125E-2</v>
      </c>
      <c r="F1413" s="3"/>
      <c r="G1413" s="31">
        <f t="shared" si="88"/>
        <v>0</v>
      </c>
      <c r="H1413" s="31"/>
      <c r="I1413" s="23">
        <f t="shared" si="89"/>
        <v>1.125E-2</v>
      </c>
      <c r="J1413" s="23"/>
      <c r="K1413" s="7">
        <f t="shared" si="90"/>
        <v>1.4624999999999999</v>
      </c>
      <c r="M1413" s="20">
        <f>IF(C1413="Data Error","Data Error",IF(C1413&lt;=K1413,0,1-IFERROR(INDEX(BAAL!$C:$D,MATCH(ROUNDUP(C1413-K1413,0),BAAL!$B:$B,0),MATCH(LEFT(M$2,4),BAAL!$C$2:$D$2,0)),0)))</f>
        <v>0</v>
      </c>
      <c r="N1413" s="20"/>
      <c r="O1413" s="26"/>
      <c r="P1413" s="26"/>
      <c r="Q1413" s="6">
        <f t="shared" si="91"/>
        <v>2</v>
      </c>
      <c r="R1413" s="20"/>
    </row>
    <row r="1414" spans="1:18" x14ac:dyDescent="0.25">
      <c r="A1414" s="6">
        <v>19</v>
      </c>
      <c r="B1414" s="4">
        <v>42428.791666666664</v>
      </c>
      <c r="C1414" s="2">
        <f>IF([2]Analysis!AG1414="Data Error","Data Error",[2]Analysis!AI1414*C$1)</f>
        <v>0</v>
      </c>
      <c r="D1414" s="2"/>
      <c r="E1414" s="3">
        <f>IF(C1414="Data Error","Data Error",INDEX('[2]BAAL Adj Cap'!$CB$65:$CY$72,MONTH($B1414),$A1414+1))</f>
        <v>0</v>
      </c>
      <c r="F1414" s="3"/>
      <c r="G1414" s="31">
        <f t="shared" si="88"/>
        <v>0</v>
      </c>
      <c r="H1414" s="31"/>
      <c r="I1414" s="23">
        <f t="shared" si="89"/>
        <v>0</v>
      </c>
      <c r="J1414" s="23"/>
      <c r="K1414" s="7">
        <f t="shared" si="90"/>
        <v>0</v>
      </c>
      <c r="M1414" s="20">
        <f>IF(C1414="Data Error","Data Error",IF(C1414&lt;=K1414,0,1-IFERROR(INDEX(BAAL!$C:$D,MATCH(ROUNDUP(C1414-K1414,0),BAAL!$B:$B,0),MATCH(LEFT(M$2,4),BAAL!$C$2:$D$2,0)),0)))</f>
        <v>0</v>
      </c>
      <c r="N1414" s="20"/>
      <c r="O1414" s="26"/>
      <c r="P1414" s="26"/>
      <c r="Q1414" s="6">
        <f t="shared" si="91"/>
        <v>2</v>
      </c>
      <c r="R1414" s="20"/>
    </row>
    <row r="1415" spans="1:18" x14ac:dyDescent="0.25">
      <c r="A1415" s="6">
        <v>20</v>
      </c>
      <c r="B1415" s="4">
        <v>42428.833333333336</v>
      </c>
      <c r="C1415" s="2">
        <f>IF([2]Analysis!AG1415="Data Error","Data Error",[2]Analysis!AI1415*C$1)</f>
        <v>0</v>
      </c>
      <c r="D1415" s="2"/>
      <c r="E1415" s="3">
        <f>IF(C1415="Data Error","Data Error",INDEX('[2]BAAL Adj Cap'!$CB$65:$CY$72,MONTH($B1415),$A1415+1))</f>
        <v>0</v>
      </c>
      <c r="F1415" s="3"/>
      <c r="G1415" s="31">
        <f t="shared" si="88"/>
        <v>0</v>
      </c>
      <c r="H1415" s="31"/>
      <c r="I1415" s="23">
        <f t="shared" si="89"/>
        <v>0</v>
      </c>
      <c r="J1415" s="23"/>
      <c r="K1415" s="7">
        <f t="shared" si="90"/>
        <v>0</v>
      </c>
      <c r="M1415" s="20">
        <f>IF(C1415="Data Error","Data Error",IF(C1415&lt;=K1415,0,1-IFERROR(INDEX(BAAL!$C:$D,MATCH(ROUNDUP(C1415-K1415,0),BAAL!$B:$B,0),MATCH(LEFT(M$2,4),BAAL!$C$2:$D$2,0)),0)))</f>
        <v>0</v>
      </c>
      <c r="N1415" s="20"/>
      <c r="O1415" s="26"/>
      <c r="P1415" s="26"/>
      <c r="Q1415" s="6">
        <f t="shared" si="91"/>
        <v>2</v>
      </c>
      <c r="R1415" s="20"/>
    </row>
    <row r="1416" spans="1:18" x14ac:dyDescent="0.25">
      <c r="A1416" s="6">
        <v>21</v>
      </c>
      <c r="B1416" s="4">
        <v>42428.875</v>
      </c>
      <c r="C1416" s="2">
        <f>IF([2]Analysis!AG1416="Data Error","Data Error",[2]Analysis!AI1416*C$1)</f>
        <v>0</v>
      </c>
      <c r="D1416" s="2"/>
      <c r="E1416" s="3">
        <f>IF(C1416="Data Error","Data Error",INDEX('[2]BAAL Adj Cap'!$CB$65:$CY$72,MONTH($B1416),$A1416+1))</f>
        <v>0</v>
      </c>
      <c r="F1416" s="3"/>
      <c r="G1416" s="31">
        <f t="shared" si="88"/>
        <v>0</v>
      </c>
      <c r="H1416" s="31"/>
      <c r="I1416" s="23">
        <f t="shared" si="89"/>
        <v>0</v>
      </c>
      <c r="J1416" s="23"/>
      <c r="K1416" s="7">
        <f t="shared" si="90"/>
        <v>0</v>
      </c>
      <c r="M1416" s="20">
        <f>IF(C1416="Data Error","Data Error",IF(C1416&lt;=K1416,0,1-IFERROR(INDEX(BAAL!$C:$D,MATCH(ROUNDUP(C1416-K1416,0),BAAL!$B:$B,0),MATCH(LEFT(M$2,4),BAAL!$C$2:$D$2,0)),0)))</f>
        <v>0</v>
      </c>
      <c r="N1416" s="20"/>
      <c r="O1416" s="26"/>
      <c r="P1416" s="26"/>
      <c r="Q1416" s="6">
        <f t="shared" si="91"/>
        <v>2</v>
      </c>
      <c r="R1416" s="20"/>
    </row>
    <row r="1417" spans="1:18" x14ac:dyDescent="0.25">
      <c r="A1417" s="6">
        <v>22</v>
      </c>
      <c r="B1417" s="4">
        <v>42428.916666666664</v>
      </c>
      <c r="C1417" s="2">
        <f>IF([2]Analysis!AG1417="Data Error","Data Error",[2]Analysis!AI1417*C$1)</f>
        <v>0</v>
      </c>
      <c r="D1417" s="2"/>
      <c r="E1417" s="3">
        <f>IF(C1417="Data Error","Data Error",INDEX('[2]BAAL Adj Cap'!$CB$65:$CY$72,MONTH($B1417),$A1417+1))</f>
        <v>0</v>
      </c>
      <c r="F1417" s="3"/>
      <c r="G1417" s="31">
        <f t="shared" si="88"/>
        <v>0</v>
      </c>
      <c r="H1417" s="31"/>
      <c r="I1417" s="23">
        <f t="shared" si="89"/>
        <v>0</v>
      </c>
      <c r="J1417" s="23"/>
      <c r="K1417" s="7">
        <f t="shared" si="90"/>
        <v>0</v>
      </c>
      <c r="M1417" s="20">
        <f>IF(C1417="Data Error","Data Error",IF(C1417&lt;=K1417,0,1-IFERROR(INDEX(BAAL!$C:$D,MATCH(ROUNDUP(C1417-K1417,0),BAAL!$B:$B,0),MATCH(LEFT(M$2,4),BAAL!$C$2:$D$2,0)),0)))</f>
        <v>0</v>
      </c>
      <c r="N1417" s="20"/>
      <c r="O1417" s="26"/>
      <c r="P1417" s="26"/>
      <c r="Q1417" s="6">
        <f t="shared" si="91"/>
        <v>2</v>
      </c>
      <c r="R1417" s="20"/>
    </row>
    <row r="1418" spans="1:18" x14ac:dyDescent="0.25">
      <c r="A1418" s="6">
        <v>23</v>
      </c>
      <c r="B1418" s="4">
        <v>42428.958333333336</v>
      </c>
      <c r="C1418" s="2">
        <f>IF([2]Analysis!AG1418="Data Error","Data Error",[2]Analysis!AI1418*C$1)</f>
        <v>0</v>
      </c>
      <c r="D1418" s="2"/>
      <c r="E1418" s="3">
        <f>IF(C1418="Data Error","Data Error",INDEX('[2]BAAL Adj Cap'!$CB$65:$CY$72,MONTH($B1418),$A1418+1))</f>
        <v>0</v>
      </c>
      <c r="F1418" s="3"/>
      <c r="G1418" s="31">
        <f t="shared" si="88"/>
        <v>0</v>
      </c>
      <c r="H1418" s="31"/>
      <c r="I1418" s="23">
        <f t="shared" si="89"/>
        <v>0</v>
      </c>
      <c r="J1418" s="23"/>
      <c r="K1418" s="7">
        <f t="shared" si="90"/>
        <v>0</v>
      </c>
      <c r="M1418" s="20">
        <f>IF(C1418="Data Error","Data Error",IF(C1418&lt;=K1418,0,1-IFERROR(INDEX(BAAL!$C:$D,MATCH(ROUNDUP(C1418-K1418,0),BAAL!$B:$B,0),MATCH(LEFT(M$2,4),BAAL!$C$2:$D$2,0)),0)))</f>
        <v>0</v>
      </c>
      <c r="N1418" s="20"/>
      <c r="O1418" s="26"/>
      <c r="P1418" s="26"/>
      <c r="Q1418" s="6">
        <f t="shared" si="91"/>
        <v>2</v>
      </c>
      <c r="R1418" s="20"/>
    </row>
    <row r="1419" spans="1:18" x14ac:dyDescent="0.25">
      <c r="A1419" s="6">
        <v>0</v>
      </c>
      <c r="B1419" s="1">
        <v>42429</v>
      </c>
      <c r="C1419" s="2">
        <f>IF([2]Analysis!AG1419="Data Error","Data Error",[2]Analysis!AI1419*C$1)</f>
        <v>0</v>
      </c>
      <c r="D1419" s="2"/>
      <c r="E1419" s="3">
        <f>IF(C1419="Data Error","Data Error",INDEX('[2]BAAL Adj Cap'!$CB$65:$CY$72,MONTH($B1419),$A1419+1))</f>
        <v>0</v>
      </c>
      <c r="F1419" s="3"/>
      <c r="G1419" s="31">
        <f t="shared" si="88"/>
        <v>0</v>
      </c>
      <c r="H1419" s="31"/>
      <c r="I1419" s="23">
        <f t="shared" si="89"/>
        <v>0</v>
      </c>
      <c r="J1419" s="23"/>
      <c r="K1419" s="7">
        <f t="shared" si="90"/>
        <v>0</v>
      </c>
      <c r="M1419" s="20">
        <f>IF(C1419="Data Error","Data Error",IF(C1419&lt;=K1419,0,1-IFERROR(INDEX(BAAL!$C:$D,MATCH(ROUNDUP(C1419-K1419,0),BAAL!$B:$B,0),MATCH(LEFT(M$2,4),BAAL!$C$2:$D$2,0)),0)))</f>
        <v>0</v>
      </c>
      <c r="N1419" s="20"/>
      <c r="O1419" s="26"/>
      <c r="P1419" s="26"/>
      <c r="Q1419" s="6">
        <f t="shared" si="91"/>
        <v>2</v>
      </c>
      <c r="R1419" s="20"/>
    </row>
    <row r="1420" spans="1:18" x14ac:dyDescent="0.25">
      <c r="A1420" s="6">
        <v>1</v>
      </c>
      <c r="B1420" s="4">
        <v>42429.041666666664</v>
      </c>
      <c r="C1420" s="2">
        <f>IF([2]Analysis!AG1420="Data Error","Data Error",[2]Analysis!AI1420*C$1)</f>
        <v>0</v>
      </c>
      <c r="D1420" s="2"/>
      <c r="E1420" s="3">
        <f>IF(C1420="Data Error","Data Error",INDEX('[2]BAAL Adj Cap'!$CB$65:$CY$72,MONTH($B1420),$A1420+1))</f>
        <v>0</v>
      </c>
      <c r="F1420" s="3"/>
      <c r="G1420" s="31">
        <f t="shared" si="88"/>
        <v>0</v>
      </c>
      <c r="H1420" s="31"/>
      <c r="I1420" s="23">
        <f t="shared" si="89"/>
        <v>0</v>
      </c>
      <c r="J1420" s="23"/>
      <c r="K1420" s="7">
        <f t="shared" si="90"/>
        <v>0</v>
      </c>
      <c r="M1420" s="20">
        <f>IF(C1420="Data Error","Data Error",IF(C1420&lt;=K1420,0,1-IFERROR(INDEX(BAAL!$C:$D,MATCH(ROUNDUP(C1420-K1420,0),BAAL!$B:$B,0),MATCH(LEFT(M$2,4),BAAL!$C$2:$D$2,0)),0)))</f>
        <v>0</v>
      </c>
      <c r="N1420" s="20"/>
      <c r="O1420" s="26"/>
      <c r="P1420" s="26"/>
      <c r="Q1420" s="6">
        <f t="shared" si="91"/>
        <v>2</v>
      </c>
      <c r="R1420" s="20"/>
    </row>
    <row r="1421" spans="1:18" x14ac:dyDescent="0.25">
      <c r="A1421" s="6">
        <v>2</v>
      </c>
      <c r="B1421" s="4">
        <v>42429.083333333336</v>
      </c>
      <c r="C1421" s="2">
        <f>IF([2]Analysis!AG1421="Data Error","Data Error",[2]Analysis!AI1421*C$1)</f>
        <v>0</v>
      </c>
      <c r="D1421" s="2"/>
      <c r="E1421" s="3">
        <f>IF(C1421="Data Error","Data Error",INDEX('[2]BAAL Adj Cap'!$CB$65:$CY$72,MONTH($B1421),$A1421+1))</f>
        <v>0</v>
      </c>
      <c r="F1421" s="3"/>
      <c r="G1421" s="31">
        <f t="shared" si="88"/>
        <v>0</v>
      </c>
      <c r="H1421" s="31"/>
      <c r="I1421" s="23">
        <f t="shared" si="89"/>
        <v>0</v>
      </c>
      <c r="J1421" s="23"/>
      <c r="K1421" s="7">
        <f t="shared" si="90"/>
        <v>0</v>
      </c>
      <c r="M1421" s="20">
        <f>IF(C1421="Data Error","Data Error",IF(C1421&lt;=K1421,0,1-IFERROR(INDEX(BAAL!$C:$D,MATCH(ROUNDUP(C1421-K1421,0),BAAL!$B:$B,0),MATCH(LEFT(M$2,4),BAAL!$C$2:$D$2,0)),0)))</f>
        <v>0</v>
      </c>
      <c r="N1421" s="20"/>
      <c r="O1421" s="26"/>
      <c r="P1421" s="26"/>
      <c r="Q1421" s="6">
        <f t="shared" si="91"/>
        <v>2</v>
      </c>
      <c r="R1421" s="20"/>
    </row>
    <row r="1422" spans="1:18" x14ac:dyDescent="0.25">
      <c r="A1422" s="6">
        <v>3</v>
      </c>
      <c r="B1422" s="4">
        <v>42429.125</v>
      </c>
      <c r="C1422" s="2">
        <f>IF([2]Analysis!AG1422="Data Error","Data Error",[2]Analysis!AI1422*C$1)</f>
        <v>0</v>
      </c>
      <c r="D1422" s="2"/>
      <c r="E1422" s="3">
        <f>IF(C1422="Data Error","Data Error",INDEX('[2]BAAL Adj Cap'!$CB$65:$CY$72,MONTH($B1422),$A1422+1))</f>
        <v>0</v>
      </c>
      <c r="F1422" s="3"/>
      <c r="G1422" s="31">
        <f t="shared" si="88"/>
        <v>0</v>
      </c>
      <c r="H1422" s="31"/>
      <c r="I1422" s="23">
        <f t="shared" si="89"/>
        <v>0</v>
      </c>
      <c r="J1422" s="23"/>
      <c r="K1422" s="7">
        <f t="shared" si="90"/>
        <v>0</v>
      </c>
      <c r="M1422" s="20">
        <f>IF(C1422="Data Error","Data Error",IF(C1422&lt;=K1422,0,1-IFERROR(INDEX(BAAL!$C:$D,MATCH(ROUNDUP(C1422-K1422,0),BAAL!$B:$B,0),MATCH(LEFT(M$2,4),BAAL!$C$2:$D$2,0)),0)))</f>
        <v>0</v>
      </c>
      <c r="N1422" s="20"/>
      <c r="O1422" s="26"/>
      <c r="P1422" s="26"/>
      <c r="Q1422" s="6">
        <f t="shared" si="91"/>
        <v>2</v>
      </c>
      <c r="R1422" s="20"/>
    </row>
    <row r="1423" spans="1:18" x14ac:dyDescent="0.25">
      <c r="A1423" s="6">
        <v>4</v>
      </c>
      <c r="B1423" s="4">
        <v>42429.166666666664</v>
      </c>
      <c r="C1423" s="2">
        <f>IF([2]Analysis!AG1423="Data Error","Data Error",[2]Analysis!AI1423*C$1)</f>
        <v>0</v>
      </c>
      <c r="D1423" s="2"/>
      <c r="E1423" s="3">
        <f>IF(C1423="Data Error","Data Error",INDEX('[2]BAAL Adj Cap'!$CB$65:$CY$72,MONTH($B1423),$A1423+1))</f>
        <v>0</v>
      </c>
      <c r="F1423" s="3"/>
      <c r="G1423" s="31">
        <f t="shared" si="88"/>
        <v>0</v>
      </c>
      <c r="H1423" s="31"/>
      <c r="I1423" s="23">
        <f t="shared" si="89"/>
        <v>0</v>
      </c>
      <c r="J1423" s="23"/>
      <c r="K1423" s="7">
        <f t="shared" si="90"/>
        <v>0</v>
      </c>
      <c r="M1423" s="20">
        <f>IF(C1423="Data Error","Data Error",IF(C1423&lt;=K1423,0,1-IFERROR(INDEX(BAAL!$C:$D,MATCH(ROUNDUP(C1423-K1423,0),BAAL!$B:$B,0),MATCH(LEFT(M$2,4),BAAL!$C$2:$D$2,0)),0)))</f>
        <v>0</v>
      </c>
      <c r="N1423" s="20"/>
      <c r="O1423" s="26"/>
      <c r="P1423" s="26"/>
      <c r="Q1423" s="6">
        <f t="shared" si="91"/>
        <v>2</v>
      </c>
      <c r="R1423" s="20"/>
    </row>
    <row r="1424" spans="1:18" x14ac:dyDescent="0.25">
      <c r="A1424" s="6">
        <v>5</v>
      </c>
      <c r="B1424" s="4">
        <v>42429.208333333336</v>
      </c>
      <c r="C1424" s="2">
        <f>IF([2]Analysis!AG1424="Data Error","Data Error",[2]Analysis!AI1424*C$1)</f>
        <v>0</v>
      </c>
      <c r="D1424" s="2"/>
      <c r="E1424" s="3">
        <f>IF(C1424="Data Error","Data Error",INDEX('[2]BAAL Adj Cap'!$CB$65:$CY$72,MONTH($B1424),$A1424+1))</f>
        <v>1.125E-2</v>
      </c>
      <c r="F1424" s="3"/>
      <c r="G1424" s="31">
        <f t="shared" si="88"/>
        <v>1.4624999999999999</v>
      </c>
      <c r="H1424" s="31"/>
      <c r="I1424" s="23">
        <f t="shared" si="89"/>
        <v>1.125E-2</v>
      </c>
      <c r="J1424" s="23"/>
      <c r="K1424" s="7">
        <f t="shared" si="90"/>
        <v>1.4624999999999999</v>
      </c>
      <c r="M1424" s="20">
        <f>IF(C1424="Data Error","Data Error",IF(C1424&lt;=K1424,0,1-IFERROR(INDEX(BAAL!$C:$D,MATCH(ROUNDUP(C1424-K1424,0),BAAL!$B:$B,0),MATCH(LEFT(M$2,4),BAAL!$C$2:$D$2,0)),0)))</f>
        <v>0</v>
      </c>
      <c r="N1424" s="20"/>
      <c r="O1424" s="26"/>
      <c r="P1424" s="26"/>
      <c r="Q1424" s="6">
        <f t="shared" si="91"/>
        <v>2</v>
      </c>
      <c r="R1424" s="20"/>
    </row>
    <row r="1425" spans="1:18" x14ac:dyDescent="0.25">
      <c r="A1425" s="6">
        <v>6</v>
      </c>
      <c r="B1425" s="4">
        <v>42429.25</v>
      </c>
      <c r="C1425" s="2">
        <f>IF([2]Analysis!AG1425="Data Error","Data Error",[2]Analysis!AI1425*C$1)</f>
        <v>7.8488111860910814E-2</v>
      </c>
      <c r="D1425" s="2"/>
      <c r="E1425" s="3">
        <f>IF(C1425="Data Error","Data Error",INDEX('[2]BAAL Adj Cap'!$CB$65:$CY$72,MONTH($B1425),$A1425+1))</f>
        <v>7.4999999999999997E-2</v>
      </c>
      <c r="F1425" s="3"/>
      <c r="G1425" s="31">
        <f t="shared" si="88"/>
        <v>9.67151188813909</v>
      </c>
      <c r="H1425" s="31"/>
      <c r="I1425" s="23">
        <f t="shared" si="89"/>
        <v>7.4999999999999997E-2</v>
      </c>
      <c r="J1425" s="23"/>
      <c r="K1425" s="7">
        <f t="shared" si="90"/>
        <v>9.75</v>
      </c>
      <c r="M1425" s="20">
        <f>IF(C1425="Data Error","Data Error",IF(C1425&lt;=K1425,0,1-IFERROR(INDEX(BAAL!$C:$D,MATCH(ROUNDUP(C1425-K1425,0),BAAL!$B:$B,0),MATCH(LEFT(M$2,4),BAAL!$C$2:$D$2,0)),0)))</f>
        <v>0</v>
      </c>
      <c r="N1425" s="20"/>
      <c r="O1425" s="26"/>
      <c r="P1425" s="26"/>
      <c r="Q1425" s="6">
        <f t="shared" si="91"/>
        <v>2</v>
      </c>
      <c r="R1425" s="20"/>
    </row>
    <row r="1426" spans="1:18" x14ac:dyDescent="0.25">
      <c r="A1426" s="6">
        <v>7</v>
      </c>
      <c r="B1426" s="4">
        <v>42429.291666666664</v>
      </c>
      <c r="C1426" s="2">
        <f>IF([2]Analysis!AG1426="Data Error","Data Error",[2]Analysis!AI1426*C$1)</f>
        <v>0.60192055563016211</v>
      </c>
      <c r="D1426" s="2"/>
      <c r="E1426" s="3">
        <f>IF(C1426="Data Error","Data Error",INDEX('[2]BAAL Adj Cap'!$CB$65:$CY$72,MONTH($B1426),$A1426+1))</f>
        <v>0.33374999999999999</v>
      </c>
      <c r="F1426" s="3"/>
      <c r="G1426" s="31">
        <f t="shared" si="88"/>
        <v>42.78557944436983</v>
      </c>
      <c r="H1426" s="31"/>
      <c r="I1426" s="23">
        <f t="shared" si="89"/>
        <v>0.33374999999999999</v>
      </c>
      <c r="J1426" s="23"/>
      <c r="K1426" s="7">
        <f t="shared" si="90"/>
        <v>28.990000000000009</v>
      </c>
      <c r="M1426" s="20">
        <f>IF(C1426="Data Error","Data Error",IF(C1426&lt;=K1426,0,1-IFERROR(INDEX(BAAL!$C:$D,MATCH(ROUNDUP(C1426-K1426,0),BAAL!$B:$B,0),MATCH(LEFT(M$2,4),BAAL!$C$2:$D$2,0)),0)))</f>
        <v>0</v>
      </c>
      <c r="N1426" s="20"/>
      <c r="O1426" s="26"/>
      <c r="P1426" s="26"/>
      <c r="Q1426" s="6">
        <f t="shared" si="91"/>
        <v>2</v>
      </c>
      <c r="R1426" s="20"/>
    </row>
    <row r="1427" spans="1:18" x14ac:dyDescent="0.25">
      <c r="A1427" s="6">
        <v>8</v>
      </c>
      <c r="B1427" s="4">
        <v>42429.333333333336</v>
      </c>
      <c r="C1427" s="2">
        <f>IF([2]Analysis!AG1427="Data Error","Data Error",[2]Analysis!AI1427*C$1)</f>
        <v>0</v>
      </c>
      <c r="D1427" s="2"/>
      <c r="E1427" s="3">
        <f>IF(C1427="Data Error","Data Error",INDEX('[2]BAAL Adj Cap'!$CB$65:$CY$72,MONTH($B1427),$A1427+1))</f>
        <v>0.76750000000000007</v>
      </c>
      <c r="F1427" s="3"/>
      <c r="G1427" s="31">
        <f t="shared" si="88"/>
        <v>99.775000000000006</v>
      </c>
      <c r="H1427" s="31"/>
      <c r="I1427" s="23">
        <f t="shared" si="89"/>
        <v>0.76750000000000007</v>
      </c>
      <c r="J1427" s="23"/>
      <c r="K1427" s="7">
        <f t="shared" si="90"/>
        <v>28.990000000000009</v>
      </c>
      <c r="M1427" s="20">
        <f>IF(C1427="Data Error","Data Error",IF(C1427&lt;=K1427,0,1-IFERROR(INDEX(BAAL!$C:$D,MATCH(ROUNDUP(C1427-K1427,0),BAAL!$B:$B,0),MATCH(LEFT(M$2,4),BAAL!$C$2:$D$2,0)),0)))</f>
        <v>0</v>
      </c>
      <c r="N1427" s="20"/>
      <c r="O1427" s="26"/>
      <c r="P1427" s="26"/>
      <c r="Q1427" s="6">
        <f t="shared" si="91"/>
        <v>2</v>
      </c>
      <c r="R1427" s="20"/>
    </row>
    <row r="1428" spans="1:18" x14ac:dyDescent="0.25">
      <c r="A1428" s="6">
        <v>9</v>
      </c>
      <c r="B1428" s="4">
        <v>42429.375</v>
      </c>
      <c r="C1428" s="2">
        <f>IF([2]Analysis!AG1428="Data Error","Data Error",[2]Analysis!AI1428*C$1)</f>
        <v>9.8639277498074822</v>
      </c>
      <c r="D1428" s="2"/>
      <c r="E1428" s="3">
        <f>IF(C1428="Data Error","Data Error",INDEX('[2]BAAL Adj Cap'!$CB$65:$CY$72,MONTH($B1428),$A1428+1))</f>
        <v>0.98</v>
      </c>
      <c r="F1428" s="3"/>
      <c r="G1428" s="31">
        <f t="shared" si="88"/>
        <v>117.5360722501925</v>
      </c>
      <c r="H1428" s="31"/>
      <c r="I1428" s="23">
        <f t="shared" si="89"/>
        <v>0.98</v>
      </c>
      <c r="J1428" s="23"/>
      <c r="K1428" s="7">
        <f t="shared" si="90"/>
        <v>28.990000000000009</v>
      </c>
      <c r="M1428" s="20">
        <f>IF(C1428="Data Error","Data Error",IF(C1428&lt;=K1428,0,1-IFERROR(INDEX(BAAL!$C:$D,MATCH(ROUNDUP(C1428-K1428,0),BAAL!$B:$B,0),MATCH(LEFT(M$2,4),BAAL!$C$2:$D$2,0)),0)))</f>
        <v>0</v>
      </c>
      <c r="N1428" s="20"/>
      <c r="O1428" s="26"/>
      <c r="P1428" s="26"/>
      <c r="Q1428" s="6">
        <f t="shared" si="91"/>
        <v>2</v>
      </c>
      <c r="R1428" s="20"/>
    </row>
    <row r="1429" spans="1:18" x14ac:dyDescent="0.25">
      <c r="A1429" s="6">
        <v>10</v>
      </c>
      <c r="B1429" s="4">
        <v>42429.416666666664</v>
      </c>
      <c r="C1429" s="2">
        <f>IF([2]Analysis!AG1429="Data Error","Data Error",[2]Analysis!AI1429*C$1)</f>
        <v>13.525636418438504</v>
      </c>
      <c r="D1429" s="2"/>
      <c r="E1429" s="3">
        <f>IF(C1429="Data Error","Data Error",INDEX('[2]BAAL Adj Cap'!$CB$65:$CY$72,MONTH($B1429),$A1429+1))</f>
        <v>0.97375</v>
      </c>
      <c r="F1429" s="3"/>
      <c r="G1429" s="31">
        <f t="shared" si="88"/>
        <v>113.0618635815615</v>
      </c>
      <c r="H1429" s="31"/>
      <c r="I1429" s="23">
        <f t="shared" si="89"/>
        <v>0.97375</v>
      </c>
      <c r="J1429" s="23"/>
      <c r="K1429" s="7">
        <f t="shared" si="90"/>
        <v>28.990000000000009</v>
      </c>
      <c r="M1429" s="20">
        <f>IF(C1429="Data Error","Data Error",IF(C1429&lt;=K1429,0,1-IFERROR(INDEX(BAAL!$C:$D,MATCH(ROUNDUP(C1429-K1429,0),BAAL!$B:$B,0),MATCH(LEFT(M$2,4),BAAL!$C$2:$D$2,0)),0)))</f>
        <v>0</v>
      </c>
      <c r="N1429" s="20"/>
      <c r="O1429" s="26"/>
      <c r="P1429" s="26"/>
      <c r="Q1429" s="6">
        <f t="shared" si="91"/>
        <v>2</v>
      </c>
      <c r="R1429" s="20"/>
    </row>
    <row r="1430" spans="1:18" x14ac:dyDescent="0.25">
      <c r="A1430" s="6">
        <v>11</v>
      </c>
      <c r="B1430" s="4">
        <v>42429.458333333336</v>
      </c>
      <c r="C1430" s="2">
        <f>IF([2]Analysis!AG1430="Data Error","Data Error",[2]Analysis!AI1430*C$1)</f>
        <v>6.4254831356488866</v>
      </c>
      <c r="D1430" s="2"/>
      <c r="E1430" s="3">
        <f>IF(C1430="Data Error","Data Error",INDEX('[2]BAAL Adj Cap'!$CB$65:$CY$72,MONTH($B1430),$A1430+1))</f>
        <v>0.97</v>
      </c>
      <c r="F1430" s="3"/>
      <c r="G1430" s="31">
        <f t="shared" si="88"/>
        <v>119.67451686435111</v>
      </c>
      <c r="H1430" s="31"/>
      <c r="I1430" s="23">
        <f t="shared" si="89"/>
        <v>0.97</v>
      </c>
      <c r="J1430" s="23"/>
      <c r="K1430" s="7">
        <f t="shared" si="90"/>
        <v>28.990000000000009</v>
      </c>
      <c r="M1430" s="20">
        <f>IF(C1430="Data Error","Data Error",IF(C1430&lt;=K1430,0,1-IFERROR(INDEX(BAAL!$C:$D,MATCH(ROUNDUP(C1430-K1430,0),BAAL!$B:$B,0),MATCH(LEFT(M$2,4),BAAL!$C$2:$D$2,0)),0)))</f>
        <v>0</v>
      </c>
      <c r="N1430" s="20"/>
      <c r="O1430" s="26"/>
      <c r="P1430" s="26"/>
      <c r="Q1430" s="6">
        <f t="shared" si="91"/>
        <v>2</v>
      </c>
      <c r="R1430" s="20"/>
    </row>
    <row r="1431" spans="1:18" x14ac:dyDescent="0.25">
      <c r="A1431" s="6">
        <v>12</v>
      </c>
      <c r="B1431" s="4">
        <v>42429.5</v>
      </c>
      <c r="C1431" s="2">
        <f>IF([2]Analysis!AG1431="Data Error","Data Error",[2]Analysis!AI1431*C$1)</f>
        <v>6.8405430903838162</v>
      </c>
      <c r="D1431" s="2"/>
      <c r="E1431" s="3">
        <f>IF(C1431="Data Error","Data Error",INDEX('[2]BAAL Adj Cap'!$CB$65:$CY$72,MONTH($B1431),$A1431+1))</f>
        <v>0.95124999999999993</v>
      </c>
      <c r="F1431" s="3"/>
      <c r="G1431" s="31">
        <f t="shared" si="88"/>
        <v>116.82195690961618</v>
      </c>
      <c r="H1431" s="31"/>
      <c r="I1431" s="23">
        <f t="shared" si="89"/>
        <v>0.95124999999999993</v>
      </c>
      <c r="J1431" s="23"/>
      <c r="K1431" s="7">
        <f t="shared" si="90"/>
        <v>28.990000000000009</v>
      </c>
      <c r="M1431" s="20">
        <f>IF(C1431="Data Error","Data Error",IF(C1431&lt;=K1431,0,1-IFERROR(INDEX(BAAL!$C:$D,MATCH(ROUNDUP(C1431-K1431,0),BAAL!$B:$B,0),MATCH(LEFT(M$2,4),BAAL!$C$2:$D$2,0)),0)))</f>
        <v>0</v>
      </c>
      <c r="N1431" s="20"/>
      <c r="O1431" s="26"/>
      <c r="P1431" s="26"/>
      <c r="Q1431" s="6">
        <f t="shared" si="91"/>
        <v>2</v>
      </c>
      <c r="R1431" s="20"/>
    </row>
    <row r="1432" spans="1:18" x14ac:dyDescent="0.25">
      <c r="A1432" s="6">
        <v>13</v>
      </c>
      <c r="B1432" s="4">
        <v>42429.541666666664</v>
      </c>
      <c r="C1432" s="2">
        <f>IF([2]Analysis!AG1432="Data Error","Data Error",[2]Analysis!AI1432*C$1)</f>
        <v>6.1620950175294453</v>
      </c>
      <c r="D1432" s="2"/>
      <c r="E1432" s="3">
        <f>IF(C1432="Data Error","Data Error",INDEX('[2]BAAL Adj Cap'!$CB$65:$CY$72,MONTH($B1432),$A1432+1))</f>
        <v>0.97</v>
      </c>
      <c r="F1432" s="3"/>
      <c r="G1432" s="31">
        <f t="shared" si="88"/>
        <v>119.93790498247054</v>
      </c>
      <c r="H1432" s="31"/>
      <c r="I1432" s="23">
        <f t="shared" si="89"/>
        <v>0.97</v>
      </c>
      <c r="J1432" s="23"/>
      <c r="K1432" s="7">
        <f t="shared" si="90"/>
        <v>28.990000000000009</v>
      </c>
      <c r="M1432" s="20">
        <f>IF(C1432="Data Error","Data Error",IF(C1432&lt;=K1432,0,1-IFERROR(INDEX(BAAL!$C:$D,MATCH(ROUNDUP(C1432-K1432,0),BAAL!$B:$B,0),MATCH(LEFT(M$2,4),BAAL!$C$2:$D$2,0)),0)))</f>
        <v>0</v>
      </c>
      <c r="N1432" s="20"/>
      <c r="O1432" s="26"/>
      <c r="P1432" s="26"/>
      <c r="Q1432" s="6">
        <f t="shared" si="91"/>
        <v>2</v>
      </c>
      <c r="R1432" s="20"/>
    </row>
    <row r="1433" spans="1:18" x14ac:dyDescent="0.25">
      <c r="A1433" s="6">
        <v>14</v>
      </c>
      <c r="B1433" s="4">
        <v>42429.583333333336</v>
      </c>
      <c r="C1433" s="2">
        <f>IF([2]Analysis!AG1433="Data Error","Data Error",[2]Analysis!AI1433*C$1)</f>
        <v>3.9266342936839642</v>
      </c>
      <c r="D1433" s="2"/>
      <c r="E1433" s="3">
        <f>IF(C1433="Data Error","Data Error",INDEX('[2]BAAL Adj Cap'!$CB$65:$CY$72,MONTH($B1433),$A1433+1))</f>
        <v>0.97</v>
      </c>
      <c r="F1433" s="3"/>
      <c r="G1433" s="31">
        <f t="shared" si="88"/>
        <v>122.17336570631603</v>
      </c>
      <c r="H1433" s="31"/>
      <c r="I1433" s="23">
        <f t="shared" si="89"/>
        <v>0.97</v>
      </c>
      <c r="J1433" s="23"/>
      <c r="K1433" s="7">
        <f t="shared" si="90"/>
        <v>28.990000000000009</v>
      </c>
      <c r="M1433" s="20">
        <f>IF(C1433="Data Error","Data Error",IF(C1433&lt;=K1433,0,1-IFERROR(INDEX(BAAL!$C:$D,MATCH(ROUNDUP(C1433-K1433,0),BAAL!$B:$B,0),MATCH(LEFT(M$2,4),BAAL!$C$2:$D$2,0)),0)))</f>
        <v>0</v>
      </c>
      <c r="N1433" s="20"/>
      <c r="O1433" s="26"/>
      <c r="P1433" s="26"/>
      <c r="Q1433" s="6">
        <f t="shared" si="91"/>
        <v>2</v>
      </c>
      <c r="R1433" s="20"/>
    </row>
    <row r="1434" spans="1:18" x14ac:dyDescent="0.25">
      <c r="A1434" s="6">
        <v>15</v>
      </c>
      <c r="B1434" s="4">
        <v>42429.625</v>
      </c>
      <c r="C1434" s="2">
        <f>IF([2]Analysis!AG1434="Data Error","Data Error",[2]Analysis!AI1434*C$1)</f>
        <v>3.6404097325567912</v>
      </c>
      <c r="D1434" s="2"/>
      <c r="E1434" s="3">
        <f>IF(C1434="Data Error","Data Error",INDEX('[2]BAAL Adj Cap'!$CB$65:$CY$72,MONTH($B1434),$A1434+1))</f>
        <v>0.94500000000000006</v>
      </c>
      <c r="F1434" s="3"/>
      <c r="G1434" s="31">
        <f t="shared" si="88"/>
        <v>119.20959026744322</v>
      </c>
      <c r="H1434" s="31"/>
      <c r="I1434" s="23">
        <f t="shared" si="89"/>
        <v>0.94500000000000006</v>
      </c>
      <c r="J1434" s="23"/>
      <c r="K1434" s="7">
        <f t="shared" si="90"/>
        <v>28.990000000000009</v>
      </c>
      <c r="M1434" s="20">
        <f>IF(C1434="Data Error","Data Error",IF(C1434&lt;=K1434,0,1-IFERROR(INDEX(BAAL!$C:$D,MATCH(ROUNDUP(C1434-K1434,0),BAAL!$B:$B,0),MATCH(LEFT(M$2,4),BAAL!$C$2:$D$2,0)),0)))</f>
        <v>0</v>
      </c>
      <c r="N1434" s="20"/>
      <c r="O1434" s="26"/>
      <c r="P1434" s="26"/>
      <c r="Q1434" s="6">
        <f t="shared" si="91"/>
        <v>2</v>
      </c>
      <c r="R1434" s="20"/>
    </row>
    <row r="1435" spans="1:18" x14ac:dyDescent="0.25">
      <c r="A1435" s="6">
        <v>16</v>
      </c>
      <c r="B1435" s="4">
        <v>42429.666666666664</v>
      </c>
      <c r="C1435" s="2">
        <f>IF([2]Analysis!AG1435="Data Error","Data Error",[2]Analysis!AI1435*C$1)</f>
        <v>16.955767234666904</v>
      </c>
      <c r="D1435" s="2"/>
      <c r="E1435" s="3">
        <f>IF(C1435="Data Error","Data Error",INDEX('[2]BAAL Adj Cap'!$CB$65:$CY$72,MONTH($B1435),$A1435+1))</f>
        <v>0.67375000000000007</v>
      </c>
      <c r="F1435" s="3"/>
      <c r="G1435" s="31">
        <f t="shared" si="88"/>
        <v>70.631732765333098</v>
      </c>
      <c r="H1435" s="31"/>
      <c r="I1435" s="23">
        <f t="shared" si="89"/>
        <v>0.67375000000000007</v>
      </c>
      <c r="J1435" s="23"/>
      <c r="K1435" s="7">
        <f t="shared" si="90"/>
        <v>28.990000000000009</v>
      </c>
      <c r="M1435" s="20">
        <f>IF(C1435="Data Error","Data Error",IF(C1435&lt;=K1435,0,1-IFERROR(INDEX(BAAL!$C:$D,MATCH(ROUNDUP(C1435-K1435,0),BAAL!$B:$B,0),MATCH(LEFT(M$2,4),BAAL!$C$2:$D$2,0)),0)))</f>
        <v>0</v>
      </c>
      <c r="N1435" s="20"/>
      <c r="O1435" s="26"/>
      <c r="P1435" s="26"/>
      <c r="Q1435" s="6">
        <f t="shared" si="91"/>
        <v>2</v>
      </c>
      <c r="R1435" s="20"/>
    </row>
    <row r="1436" spans="1:18" x14ac:dyDescent="0.25">
      <c r="A1436" s="6">
        <v>17</v>
      </c>
      <c r="B1436" s="4">
        <v>42429.708333333336</v>
      </c>
      <c r="C1436" s="2">
        <f>IF([2]Analysis!AG1436="Data Error","Data Error",[2]Analysis!AI1436*C$1)</f>
        <v>19.633651930347455</v>
      </c>
      <c r="D1436" s="2"/>
      <c r="E1436" s="3">
        <f>IF(C1436="Data Error","Data Error",INDEX('[2]BAAL Adj Cap'!$CB$65:$CY$72,MONTH($B1436),$A1436+1))</f>
        <v>0.21375</v>
      </c>
      <c r="F1436" s="3"/>
      <c r="G1436" s="31">
        <f t="shared" si="88"/>
        <v>8.1538480696525433</v>
      </c>
      <c r="H1436" s="31"/>
      <c r="I1436" s="23">
        <f t="shared" si="89"/>
        <v>0.21375</v>
      </c>
      <c r="J1436" s="23"/>
      <c r="K1436" s="7">
        <f t="shared" si="90"/>
        <v>27.787499999999998</v>
      </c>
      <c r="M1436" s="20">
        <f>IF(C1436="Data Error","Data Error",IF(C1436&lt;=K1436,0,1-IFERROR(INDEX(BAAL!$C:$D,MATCH(ROUNDUP(C1436-K1436,0),BAAL!$B:$B,0),MATCH(LEFT(M$2,4),BAAL!$C$2:$D$2,0)),0)))</f>
        <v>0</v>
      </c>
      <c r="N1436" s="20"/>
      <c r="O1436" s="26"/>
      <c r="P1436" s="26"/>
      <c r="Q1436" s="6">
        <f t="shared" si="91"/>
        <v>2</v>
      </c>
      <c r="R1436" s="20"/>
    </row>
    <row r="1437" spans="1:18" x14ac:dyDescent="0.25">
      <c r="A1437" s="6">
        <v>18</v>
      </c>
      <c r="B1437" s="4">
        <v>42429.75</v>
      </c>
      <c r="C1437" s="2">
        <f>IF([2]Analysis!AG1437="Data Error","Data Error",[2]Analysis!AI1437*C$1)</f>
        <v>1.4624999999999999</v>
      </c>
      <c r="D1437" s="2"/>
      <c r="E1437" s="3">
        <f>IF(C1437="Data Error","Data Error",INDEX('[2]BAAL Adj Cap'!$CB$65:$CY$72,MONTH($B1437),$A1437+1))</f>
        <v>1.125E-2</v>
      </c>
      <c r="F1437" s="3"/>
      <c r="G1437" s="31">
        <f t="shared" si="88"/>
        <v>0</v>
      </c>
      <c r="H1437" s="31"/>
      <c r="I1437" s="23">
        <f t="shared" si="89"/>
        <v>1.125E-2</v>
      </c>
      <c r="J1437" s="23"/>
      <c r="K1437" s="7">
        <f t="shared" si="90"/>
        <v>1.4624999999999999</v>
      </c>
      <c r="M1437" s="20">
        <f>IF(C1437="Data Error","Data Error",IF(C1437&lt;=K1437,0,1-IFERROR(INDEX(BAAL!$C:$D,MATCH(ROUNDUP(C1437-K1437,0),BAAL!$B:$B,0),MATCH(LEFT(M$2,4),BAAL!$C$2:$D$2,0)),0)))</f>
        <v>0</v>
      </c>
      <c r="N1437" s="20"/>
      <c r="O1437" s="26"/>
      <c r="P1437" s="26"/>
      <c r="Q1437" s="6">
        <f t="shared" si="91"/>
        <v>2</v>
      </c>
      <c r="R1437" s="20"/>
    </row>
    <row r="1438" spans="1:18" x14ac:dyDescent="0.25">
      <c r="A1438" s="6">
        <v>19</v>
      </c>
      <c r="B1438" s="4">
        <v>42429.791666666664</v>
      </c>
      <c r="C1438" s="2">
        <f>IF([2]Analysis!AG1438="Data Error","Data Error",[2]Analysis!AI1438*C$1)</f>
        <v>0</v>
      </c>
      <c r="D1438" s="2"/>
      <c r="E1438" s="3">
        <f>IF(C1438="Data Error","Data Error",INDEX('[2]BAAL Adj Cap'!$CB$65:$CY$72,MONTH($B1438),$A1438+1))</f>
        <v>0</v>
      </c>
      <c r="F1438" s="3"/>
      <c r="G1438" s="31">
        <f t="shared" si="88"/>
        <v>0</v>
      </c>
      <c r="H1438" s="31"/>
      <c r="I1438" s="23">
        <f t="shared" si="89"/>
        <v>0</v>
      </c>
      <c r="J1438" s="23"/>
      <c r="K1438" s="7">
        <f t="shared" si="90"/>
        <v>0</v>
      </c>
      <c r="M1438" s="20">
        <f>IF(C1438="Data Error","Data Error",IF(C1438&lt;=K1438,0,1-IFERROR(INDEX(BAAL!$C:$D,MATCH(ROUNDUP(C1438-K1438,0),BAAL!$B:$B,0),MATCH(LEFT(M$2,4),BAAL!$C$2:$D$2,0)),0)))</f>
        <v>0</v>
      </c>
      <c r="N1438" s="20"/>
      <c r="O1438" s="26"/>
      <c r="P1438" s="26"/>
      <c r="Q1438" s="6">
        <f t="shared" si="91"/>
        <v>2</v>
      </c>
      <c r="R1438" s="20"/>
    </row>
    <row r="1439" spans="1:18" x14ac:dyDescent="0.25">
      <c r="A1439" s="6">
        <v>20</v>
      </c>
      <c r="B1439" s="4">
        <v>42429.833333333336</v>
      </c>
      <c r="C1439" s="2">
        <f>IF([2]Analysis!AG1439="Data Error","Data Error",[2]Analysis!AI1439*C$1)</f>
        <v>0</v>
      </c>
      <c r="D1439" s="2"/>
      <c r="E1439" s="3">
        <f>IF(C1439="Data Error","Data Error",INDEX('[2]BAAL Adj Cap'!$CB$65:$CY$72,MONTH($B1439),$A1439+1))</f>
        <v>0</v>
      </c>
      <c r="F1439" s="3"/>
      <c r="G1439" s="31">
        <f t="shared" si="88"/>
        <v>0</v>
      </c>
      <c r="H1439" s="31"/>
      <c r="I1439" s="23">
        <f t="shared" si="89"/>
        <v>0</v>
      </c>
      <c r="J1439" s="23"/>
      <c r="K1439" s="7">
        <f t="shared" si="90"/>
        <v>0</v>
      </c>
      <c r="M1439" s="20">
        <f>IF(C1439="Data Error","Data Error",IF(C1439&lt;=K1439,0,1-IFERROR(INDEX(BAAL!$C:$D,MATCH(ROUNDUP(C1439-K1439,0),BAAL!$B:$B,0),MATCH(LEFT(M$2,4),BAAL!$C$2:$D$2,0)),0)))</f>
        <v>0</v>
      </c>
      <c r="N1439" s="20"/>
      <c r="O1439" s="26"/>
      <c r="P1439" s="26"/>
      <c r="Q1439" s="6">
        <f t="shared" si="91"/>
        <v>2</v>
      </c>
      <c r="R1439" s="20"/>
    </row>
    <row r="1440" spans="1:18" x14ac:dyDescent="0.25">
      <c r="A1440" s="6">
        <v>21</v>
      </c>
      <c r="B1440" s="4">
        <v>42429.875</v>
      </c>
      <c r="C1440" s="2">
        <f>IF([2]Analysis!AG1440="Data Error","Data Error",[2]Analysis!AI1440*C$1)</f>
        <v>0</v>
      </c>
      <c r="D1440" s="2"/>
      <c r="E1440" s="3">
        <f>IF(C1440="Data Error","Data Error",INDEX('[2]BAAL Adj Cap'!$CB$65:$CY$72,MONTH($B1440),$A1440+1))</f>
        <v>0</v>
      </c>
      <c r="F1440" s="3"/>
      <c r="G1440" s="31">
        <f t="shared" si="88"/>
        <v>0</v>
      </c>
      <c r="H1440" s="31"/>
      <c r="I1440" s="23">
        <f t="shared" si="89"/>
        <v>0</v>
      </c>
      <c r="J1440" s="23"/>
      <c r="K1440" s="7">
        <f t="shared" si="90"/>
        <v>0</v>
      </c>
      <c r="M1440" s="20">
        <f>IF(C1440="Data Error","Data Error",IF(C1440&lt;=K1440,0,1-IFERROR(INDEX(BAAL!$C:$D,MATCH(ROUNDUP(C1440-K1440,0),BAAL!$B:$B,0),MATCH(LEFT(M$2,4),BAAL!$C$2:$D$2,0)),0)))</f>
        <v>0</v>
      </c>
      <c r="N1440" s="20"/>
      <c r="O1440" s="26"/>
      <c r="P1440" s="26"/>
      <c r="Q1440" s="6">
        <f t="shared" si="91"/>
        <v>2</v>
      </c>
      <c r="R1440" s="20"/>
    </row>
    <row r="1441" spans="1:18" x14ac:dyDescent="0.25">
      <c r="A1441" s="6">
        <v>22</v>
      </c>
      <c r="B1441" s="4">
        <v>42429.916666666664</v>
      </c>
      <c r="C1441" s="2">
        <f>IF([2]Analysis!AG1441="Data Error","Data Error",[2]Analysis!AI1441*C$1)</f>
        <v>0</v>
      </c>
      <c r="D1441" s="2"/>
      <c r="E1441" s="3">
        <f>IF(C1441="Data Error","Data Error",INDEX('[2]BAAL Adj Cap'!$CB$65:$CY$72,MONTH($B1441),$A1441+1))</f>
        <v>0</v>
      </c>
      <c r="F1441" s="3"/>
      <c r="G1441" s="31">
        <f t="shared" si="88"/>
        <v>0</v>
      </c>
      <c r="H1441" s="31"/>
      <c r="I1441" s="23">
        <f t="shared" si="89"/>
        <v>0</v>
      </c>
      <c r="J1441" s="23"/>
      <c r="K1441" s="7">
        <f t="shared" si="90"/>
        <v>0</v>
      </c>
      <c r="M1441" s="20">
        <f>IF(C1441="Data Error","Data Error",IF(C1441&lt;=K1441,0,1-IFERROR(INDEX(BAAL!$C:$D,MATCH(ROUNDUP(C1441-K1441,0),BAAL!$B:$B,0),MATCH(LEFT(M$2,4),BAAL!$C$2:$D$2,0)),0)))</f>
        <v>0</v>
      </c>
      <c r="N1441" s="20"/>
      <c r="O1441" s="26"/>
      <c r="P1441" s="26"/>
      <c r="Q1441" s="6">
        <f t="shared" si="91"/>
        <v>2</v>
      </c>
      <c r="R1441" s="20"/>
    </row>
    <row r="1442" spans="1:18" x14ac:dyDescent="0.25">
      <c r="A1442" s="6">
        <v>23</v>
      </c>
      <c r="B1442" s="4">
        <v>42429.958333333336</v>
      </c>
      <c r="C1442" s="2">
        <f>IF([2]Analysis!AG1442="Data Error","Data Error",[2]Analysis!AI1442*C$1)</f>
        <v>0</v>
      </c>
      <c r="D1442" s="2"/>
      <c r="E1442" s="3">
        <f>IF(C1442="Data Error","Data Error",INDEX('[2]BAAL Adj Cap'!$CB$65:$CY$72,MONTH($B1442),$A1442+1))</f>
        <v>0</v>
      </c>
      <c r="F1442" s="3"/>
      <c r="G1442" s="31">
        <f t="shared" si="88"/>
        <v>0</v>
      </c>
      <c r="H1442" s="31"/>
      <c r="I1442" s="23">
        <f t="shared" si="89"/>
        <v>0</v>
      </c>
      <c r="J1442" s="23"/>
      <c r="K1442" s="7">
        <f t="shared" si="90"/>
        <v>0</v>
      </c>
      <c r="M1442" s="20">
        <f>IF(C1442="Data Error","Data Error",IF(C1442&lt;=K1442,0,1-IFERROR(INDEX(BAAL!$C:$D,MATCH(ROUNDUP(C1442-K1442,0),BAAL!$B:$B,0),MATCH(LEFT(M$2,4),BAAL!$C$2:$D$2,0)),0)))</f>
        <v>0</v>
      </c>
      <c r="N1442" s="20"/>
      <c r="O1442" s="26"/>
      <c r="P1442" s="26"/>
      <c r="Q1442" s="6">
        <f t="shared" si="91"/>
        <v>2</v>
      </c>
      <c r="R1442" s="20"/>
    </row>
    <row r="1443" spans="1:18" x14ac:dyDescent="0.25">
      <c r="A1443" s="6">
        <v>0</v>
      </c>
      <c r="B1443" s="1">
        <v>42430</v>
      </c>
      <c r="C1443" s="2">
        <f>IF([2]Analysis!AG1443="Data Error","Data Error",[2]Analysis!AI1443*C$1)</f>
        <v>0</v>
      </c>
      <c r="D1443" s="2"/>
      <c r="E1443" s="3">
        <f>IF(C1443="Data Error","Data Error",INDEX('[2]BAAL Adj Cap'!$CB$65:$CY$72,MONTH($B1443),$A1443+1))</f>
        <v>0</v>
      </c>
      <c r="F1443" s="3"/>
      <c r="G1443" s="31">
        <f t="shared" si="88"/>
        <v>0</v>
      </c>
      <c r="H1443" s="31"/>
      <c r="I1443" s="23">
        <f t="shared" si="89"/>
        <v>0</v>
      </c>
      <c r="J1443" s="23"/>
      <c r="K1443" s="7">
        <f t="shared" si="90"/>
        <v>0</v>
      </c>
      <c r="M1443" s="20">
        <f>IF(C1443="Data Error","Data Error",IF(C1443&lt;=K1443,0,1-IFERROR(INDEX(BAAL!$C:$D,MATCH(ROUNDUP(C1443-K1443,0),BAAL!$B:$B,0),MATCH(LEFT(M$2,4),BAAL!$C$2:$D$2,0)),0)))</f>
        <v>0</v>
      </c>
      <c r="N1443" s="20"/>
      <c r="O1443" s="26"/>
      <c r="P1443" s="26"/>
      <c r="Q1443" s="6">
        <f t="shared" si="91"/>
        <v>3</v>
      </c>
      <c r="R1443" s="20"/>
    </row>
    <row r="1444" spans="1:18" x14ac:dyDescent="0.25">
      <c r="A1444" s="6">
        <v>1</v>
      </c>
      <c r="B1444" s="4">
        <v>42430.041666666664</v>
      </c>
      <c r="C1444" s="2">
        <f>IF([2]Analysis!AG1444="Data Error","Data Error",[2]Analysis!AI1444*C$1)</f>
        <v>0</v>
      </c>
      <c r="D1444" s="2"/>
      <c r="E1444" s="3">
        <f>IF(C1444="Data Error","Data Error",INDEX('[2]BAAL Adj Cap'!$CB$65:$CY$72,MONTH($B1444),$A1444+1))</f>
        <v>0</v>
      </c>
      <c r="F1444" s="3"/>
      <c r="G1444" s="31">
        <f t="shared" si="88"/>
        <v>0</v>
      </c>
      <c r="H1444" s="31"/>
      <c r="I1444" s="23">
        <f t="shared" si="89"/>
        <v>0</v>
      </c>
      <c r="J1444" s="23"/>
      <c r="K1444" s="7">
        <f t="shared" si="90"/>
        <v>0</v>
      </c>
      <c r="M1444" s="20">
        <f>IF(C1444="Data Error","Data Error",IF(C1444&lt;=K1444,0,1-IFERROR(INDEX(BAAL!$C:$D,MATCH(ROUNDUP(C1444-K1444,0),BAAL!$B:$B,0),MATCH(LEFT(M$2,4),BAAL!$C$2:$D$2,0)),0)))</f>
        <v>0</v>
      </c>
      <c r="N1444" s="20"/>
      <c r="O1444" s="26"/>
      <c r="P1444" s="26"/>
      <c r="Q1444" s="6">
        <f t="shared" si="91"/>
        <v>3</v>
      </c>
      <c r="R1444" s="20"/>
    </row>
    <row r="1445" spans="1:18" x14ac:dyDescent="0.25">
      <c r="A1445" s="6">
        <v>2</v>
      </c>
      <c r="B1445" s="4">
        <v>42430.083333333336</v>
      </c>
      <c r="C1445" s="2">
        <f>IF([2]Analysis!AG1445="Data Error","Data Error",[2]Analysis!AI1445*C$1)</f>
        <v>0</v>
      </c>
      <c r="D1445" s="2"/>
      <c r="E1445" s="3">
        <f>IF(C1445="Data Error","Data Error",INDEX('[2]BAAL Adj Cap'!$CB$65:$CY$72,MONTH($B1445),$A1445+1))</f>
        <v>0</v>
      </c>
      <c r="F1445" s="3"/>
      <c r="G1445" s="31">
        <f t="shared" si="88"/>
        <v>0</v>
      </c>
      <c r="H1445" s="31"/>
      <c r="I1445" s="23">
        <f t="shared" si="89"/>
        <v>0</v>
      </c>
      <c r="J1445" s="23"/>
      <c r="K1445" s="7">
        <f t="shared" si="90"/>
        <v>0</v>
      </c>
      <c r="M1445" s="20">
        <f>IF(C1445="Data Error","Data Error",IF(C1445&lt;=K1445,0,1-IFERROR(INDEX(BAAL!$C:$D,MATCH(ROUNDUP(C1445-K1445,0),BAAL!$B:$B,0),MATCH(LEFT(M$2,4),BAAL!$C$2:$D$2,0)),0)))</f>
        <v>0</v>
      </c>
      <c r="N1445" s="20"/>
      <c r="O1445" s="26"/>
      <c r="P1445" s="26"/>
      <c r="Q1445" s="6">
        <f t="shared" si="91"/>
        <v>3</v>
      </c>
      <c r="R1445" s="20"/>
    </row>
    <row r="1446" spans="1:18" x14ac:dyDescent="0.25">
      <c r="A1446" s="6">
        <v>3</v>
      </c>
      <c r="B1446" s="4">
        <v>42430.125</v>
      </c>
      <c r="C1446" s="2">
        <f>IF([2]Analysis!AG1446="Data Error","Data Error",[2]Analysis!AI1446*C$1)</f>
        <v>0</v>
      </c>
      <c r="D1446" s="2"/>
      <c r="E1446" s="3">
        <f>IF(C1446="Data Error","Data Error",INDEX('[2]BAAL Adj Cap'!$CB$65:$CY$72,MONTH($B1446),$A1446+1))</f>
        <v>0</v>
      </c>
      <c r="F1446" s="3"/>
      <c r="G1446" s="31">
        <f t="shared" si="88"/>
        <v>0</v>
      </c>
      <c r="H1446" s="31"/>
      <c r="I1446" s="23">
        <f t="shared" si="89"/>
        <v>0</v>
      </c>
      <c r="J1446" s="23"/>
      <c r="K1446" s="7">
        <f t="shared" si="90"/>
        <v>0</v>
      </c>
      <c r="M1446" s="20">
        <f>IF(C1446="Data Error","Data Error",IF(C1446&lt;=K1446,0,1-IFERROR(INDEX(BAAL!$C:$D,MATCH(ROUNDUP(C1446-K1446,0),BAAL!$B:$B,0),MATCH(LEFT(M$2,4),BAAL!$C$2:$D$2,0)),0)))</f>
        <v>0</v>
      </c>
      <c r="N1446" s="20"/>
      <c r="O1446" s="26"/>
      <c r="P1446" s="26"/>
      <c r="Q1446" s="6">
        <f t="shared" si="91"/>
        <v>3</v>
      </c>
      <c r="R1446" s="20"/>
    </row>
    <row r="1447" spans="1:18" x14ac:dyDescent="0.25">
      <c r="A1447" s="6">
        <v>4</v>
      </c>
      <c r="B1447" s="4">
        <v>42430.166666666664</v>
      </c>
      <c r="C1447" s="2">
        <f>IF([2]Analysis!AG1447="Data Error","Data Error",[2]Analysis!AI1447*C$1)</f>
        <v>0</v>
      </c>
      <c r="D1447" s="2"/>
      <c r="E1447" s="3">
        <f>IF(C1447="Data Error","Data Error",INDEX('[2]BAAL Adj Cap'!$CB$65:$CY$72,MONTH($B1447),$A1447+1))</f>
        <v>0</v>
      </c>
      <c r="F1447" s="3"/>
      <c r="G1447" s="31">
        <f t="shared" si="88"/>
        <v>0</v>
      </c>
      <c r="H1447" s="31"/>
      <c r="I1447" s="23">
        <f t="shared" si="89"/>
        <v>0</v>
      </c>
      <c r="J1447" s="23"/>
      <c r="K1447" s="7">
        <f t="shared" si="90"/>
        <v>0</v>
      </c>
      <c r="M1447" s="20">
        <f>IF(C1447="Data Error","Data Error",IF(C1447&lt;=K1447,0,1-IFERROR(INDEX(BAAL!$C:$D,MATCH(ROUNDUP(C1447-K1447,0),BAAL!$B:$B,0),MATCH(LEFT(M$2,4),BAAL!$C$2:$D$2,0)),0)))</f>
        <v>0</v>
      </c>
      <c r="N1447" s="20"/>
      <c r="O1447" s="26"/>
      <c r="P1447" s="26"/>
      <c r="Q1447" s="6">
        <f t="shared" si="91"/>
        <v>3</v>
      </c>
      <c r="R1447" s="20"/>
    </row>
    <row r="1448" spans="1:18" x14ac:dyDescent="0.25">
      <c r="A1448" s="6">
        <v>5</v>
      </c>
      <c r="B1448" s="4">
        <v>42430.208333333336</v>
      </c>
      <c r="C1448" s="2">
        <f>IF([2]Analysis!AG1448="Data Error","Data Error",[2]Analysis!AI1448*C$1)</f>
        <v>2.2307481619870222E-3</v>
      </c>
      <c r="D1448" s="2"/>
      <c r="E1448" s="3">
        <f>IF(C1448="Data Error","Data Error",INDEX('[2]BAAL Adj Cap'!$CB$65:$CY$72,MONTH($B1448),$A1448+1))</f>
        <v>1.4999999999999999E-2</v>
      </c>
      <c r="F1448" s="3"/>
      <c r="G1448" s="31">
        <f t="shared" si="88"/>
        <v>1.947769251838013</v>
      </c>
      <c r="H1448" s="31"/>
      <c r="I1448" s="23">
        <f t="shared" si="89"/>
        <v>1.4999999999999999E-2</v>
      </c>
      <c r="J1448" s="23"/>
      <c r="K1448" s="7">
        <f t="shared" si="90"/>
        <v>1.95</v>
      </c>
      <c r="M1448" s="20">
        <f>IF(C1448="Data Error","Data Error",IF(C1448&lt;=K1448,0,1-IFERROR(INDEX(BAAL!$C:$D,MATCH(ROUNDUP(C1448-K1448,0),BAAL!$B:$B,0),MATCH(LEFT(M$2,4),BAAL!$C$2:$D$2,0)),0)))</f>
        <v>0</v>
      </c>
      <c r="N1448" s="20"/>
      <c r="O1448" s="26"/>
      <c r="P1448" s="26"/>
      <c r="Q1448" s="6">
        <f t="shared" si="91"/>
        <v>3</v>
      </c>
      <c r="R1448" s="20"/>
    </row>
    <row r="1449" spans="1:18" x14ac:dyDescent="0.25">
      <c r="A1449" s="6">
        <v>6</v>
      </c>
      <c r="B1449" s="4">
        <v>42430.25</v>
      </c>
      <c r="C1449" s="2">
        <f>IF([2]Analysis!AG1449="Data Error","Data Error",[2]Analysis!AI1449*C$1)</f>
        <v>1.4628255103049579</v>
      </c>
      <c r="D1449" s="2"/>
      <c r="E1449" s="3">
        <f>IF(C1449="Data Error","Data Error",INDEX('[2]BAAL Adj Cap'!$CB$65:$CY$72,MONTH($B1449),$A1449+1))</f>
        <v>6.9999999999999993E-2</v>
      </c>
      <c r="F1449" s="3"/>
      <c r="G1449" s="31">
        <f t="shared" si="88"/>
        <v>7.6371744896950418</v>
      </c>
      <c r="H1449" s="31"/>
      <c r="I1449" s="23">
        <f t="shared" si="89"/>
        <v>6.9999999999999993E-2</v>
      </c>
      <c r="J1449" s="23"/>
      <c r="K1449" s="7">
        <f t="shared" si="90"/>
        <v>9.1</v>
      </c>
      <c r="M1449" s="20">
        <f>IF(C1449="Data Error","Data Error",IF(C1449&lt;=K1449,0,1-IFERROR(INDEX(BAAL!$C:$D,MATCH(ROUNDUP(C1449-K1449,0),BAAL!$B:$B,0),MATCH(LEFT(M$2,4),BAAL!$C$2:$D$2,0)),0)))</f>
        <v>0</v>
      </c>
      <c r="N1449" s="20"/>
      <c r="O1449" s="26"/>
      <c r="P1449" s="26"/>
      <c r="Q1449" s="6">
        <f t="shared" si="91"/>
        <v>3</v>
      </c>
      <c r="R1449" s="20"/>
    </row>
    <row r="1450" spans="1:18" x14ac:dyDescent="0.25">
      <c r="A1450" s="6">
        <v>7</v>
      </c>
      <c r="B1450" s="4">
        <v>42430.291666666664</v>
      </c>
      <c r="C1450" s="2">
        <f>IF([2]Analysis!AG1450="Data Error","Data Error",[2]Analysis!AI1450*C$1)</f>
        <v>0</v>
      </c>
      <c r="D1450" s="2"/>
      <c r="E1450" s="3">
        <f>IF(C1450="Data Error","Data Error",INDEX('[2]BAAL Adj Cap'!$CB$65:$CY$72,MONTH($B1450),$A1450+1))</f>
        <v>0.35249999999999998</v>
      </c>
      <c r="F1450" s="3"/>
      <c r="G1450" s="31">
        <f t="shared" si="88"/>
        <v>45.824999999999996</v>
      </c>
      <c r="H1450" s="31"/>
      <c r="I1450" s="23">
        <f t="shared" si="89"/>
        <v>0.35249999999999998</v>
      </c>
      <c r="J1450" s="23"/>
      <c r="K1450" s="7">
        <f t="shared" si="90"/>
        <v>28.990000000000009</v>
      </c>
      <c r="M1450" s="20">
        <f>IF(C1450="Data Error","Data Error",IF(C1450&lt;=K1450,0,1-IFERROR(INDEX(BAAL!$C:$D,MATCH(ROUNDUP(C1450-K1450,0),BAAL!$B:$B,0),MATCH(LEFT(M$2,4),BAAL!$C$2:$D$2,0)),0)))</f>
        <v>0</v>
      </c>
      <c r="N1450" s="20"/>
      <c r="O1450" s="26"/>
      <c r="P1450" s="26"/>
      <c r="Q1450" s="6">
        <f t="shared" si="91"/>
        <v>3</v>
      </c>
      <c r="R1450" s="20"/>
    </row>
    <row r="1451" spans="1:18" x14ac:dyDescent="0.25">
      <c r="A1451" s="6">
        <v>8</v>
      </c>
      <c r="B1451" s="4">
        <v>42430.333333333336</v>
      </c>
      <c r="C1451" s="2">
        <f>IF([2]Analysis!AG1451="Data Error","Data Error",[2]Analysis!AI1451*C$1)</f>
        <v>0</v>
      </c>
      <c r="D1451" s="2"/>
      <c r="E1451" s="3">
        <f>IF(C1451="Data Error","Data Error",INDEX('[2]BAAL Adj Cap'!$CB$65:$CY$72,MONTH($B1451),$A1451+1))</f>
        <v>0.83</v>
      </c>
      <c r="F1451" s="3"/>
      <c r="G1451" s="31">
        <f t="shared" si="88"/>
        <v>107.89999999999999</v>
      </c>
      <c r="H1451" s="31"/>
      <c r="I1451" s="23">
        <f t="shared" si="89"/>
        <v>0.83</v>
      </c>
      <c r="J1451" s="23"/>
      <c r="K1451" s="7">
        <f t="shared" si="90"/>
        <v>28.990000000000009</v>
      </c>
      <c r="M1451" s="20">
        <f>IF(C1451="Data Error","Data Error",IF(C1451&lt;=K1451,0,1-IFERROR(INDEX(BAAL!$C:$D,MATCH(ROUNDUP(C1451-K1451,0),BAAL!$B:$B,0),MATCH(LEFT(M$2,4),BAAL!$C$2:$D$2,0)),0)))</f>
        <v>0</v>
      </c>
      <c r="N1451" s="20"/>
      <c r="O1451" s="26"/>
      <c r="P1451" s="26"/>
      <c r="Q1451" s="6">
        <f t="shared" si="91"/>
        <v>3</v>
      </c>
      <c r="R1451" s="20"/>
    </row>
    <row r="1452" spans="1:18" x14ac:dyDescent="0.25">
      <c r="A1452" s="6">
        <v>9</v>
      </c>
      <c r="B1452" s="4">
        <v>42430.375</v>
      </c>
      <c r="C1452" s="2">
        <f>IF([2]Analysis!AG1452="Data Error","Data Error",[2]Analysis!AI1452*C$1)</f>
        <v>5.9422590772054938E-2</v>
      </c>
      <c r="D1452" s="2"/>
      <c r="E1452" s="3">
        <f>IF(C1452="Data Error","Data Error",INDEX('[2]BAAL Adj Cap'!$CB$65:$CY$72,MONTH($B1452),$A1452+1))</f>
        <v>0.98375000000000001</v>
      </c>
      <c r="F1452" s="3"/>
      <c r="G1452" s="31">
        <f t="shared" si="88"/>
        <v>127.82807740922794</v>
      </c>
      <c r="H1452" s="31"/>
      <c r="I1452" s="23">
        <f t="shared" si="89"/>
        <v>0.98375000000000001</v>
      </c>
      <c r="J1452" s="23"/>
      <c r="K1452" s="7">
        <f t="shared" si="90"/>
        <v>28.990000000000009</v>
      </c>
      <c r="M1452" s="20">
        <f>IF(C1452="Data Error","Data Error",IF(C1452&lt;=K1452,0,1-IFERROR(INDEX(BAAL!$C:$D,MATCH(ROUNDUP(C1452-K1452,0),BAAL!$B:$B,0),MATCH(LEFT(M$2,4),BAAL!$C$2:$D$2,0)),0)))</f>
        <v>0</v>
      </c>
      <c r="N1452" s="20"/>
      <c r="O1452" s="26"/>
      <c r="P1452" s="26"/>
      <c r="Q1452" s="6">
        <f t="shared" si="91"/>
        <v>3</v>
      </c>
      <c r="R1452" s="20"/>
    </row>
    <row r="1453" spans="1:18" x14ac:dyDescent="0.25">
      <c r="A1453" s="6">
        <v>10</v>
      </c>
      <c r="B1453" s="4">
        <v>42430.416666666664</v>
      </c>
      <c r="C1453" s="2">
        <f>IF([2]Analysis!AG1453="Data Error","Data Error",[2]Analysis!AI1453*C$1)</f>
        <v>18.379049846586298</v>
      </c>
      <c r="D1453" s="2"/>
      <c r="E1453" s="3">
        <f>IF(C1453="Data Error","Data Error",INDEX('[2]BAAL Adj Cap'!$CB$65:$CY$72,MONTH($B1453),$A1453+1))</f>
        <v>0.99</v>
      </c>
      <c r="F1453" s="3"/>
      <c r="G1453" s="31">
        <f t="shared" si="88"/>
        <v>110.32095015341369</v>
      </c>
      <c r="H1453" s="31"/>
      <c r="I1453" s="23">
        <f t="shared" si="89"/>
        <v>0.99</v>
      </c>
      <c r="J1453" s="23"/>
      <c r="K1453" s="7">
        <f t="shared" si="90"/>
        <v>28.990000000000009</v>
      </c>
      <c r="M1453" s="20">
        <f>IF(C1453="Data Error","Data Error",IF(C1453&lt;=K1453,0,1-IFERROR(INDEX(BAAL!$C:$D,MATCH(ROUNDUP(C1453-K1453,0),BAAL!$B:$B,0),MATCH(LEFT(M$2,4),BAAL!$C$2:$D$2,0)),0)))</f>
        <v>0</v>
      </c>
      <c r="N1453" s="20"/>
      <c r="O1453" s="26"/>
      <c r="P1453" s="26"/>
      <c r="Q1453" s="6">
        <f t="shared" si="91"/>
        <v>3</v>
      </c>
      <c r="R1453" s="20"/>
    </row>
    <row r="1454" spans="1:18" x14ac:dyDescent="0.25">
      <c r="A1454" s="6">
        <v>11</v>
      </c>
      <c r="B1454" s="4">
        <v>42430.458333333336</v>
      </c>
      <c r="C1454" s="2">
        <f>IF([2]Analysis!AG1454="Data Error","Data Error",[2]Analysis!AI1454*C$1)</f>
        <v>10.126709159018992</v>
      </c>
      <c r="D1454" s="2"/>
      <c r="E1454" s="3">
        <f>IF(C1454="Data Error","Data Error",INDEX('[2]BAAL Adj Cap'!$CB$65:$CY$72,MONTH($B1454),$A1454+1))</f>
        <v>0.98375000000000001</v>
      </c>
      <c r="F1454" s="3"/>
      <c r="G1454" s="31">
        <f t="shared" si="88"/>
        <v>117.76079084098102</v>
      </c>
      <c r="H1454" s="31"/>
      <c r="I1454" s="23">
        <f t="shared" si="89"/>
        <v>0.98375000000000001</v>
      </c>
      <c r="J1454" s="23"/>
      <c r="K1454" s="7">
        <f t="shared" si="90"/>
        <v>28.990000000000009</v>
      </c>
      <c r="M1454" s="20">
        <f>IF(C1454="Data Error","Data Error",IF(C1454&lt;=K1454,0,1-IFERROR(INDEX(BAAL!$C:$D,MATCH(ROUNDUP(C1454-K1454,0),BAAL!$B:$B,0),MATCH(LEFT(M$2,4),BAAL!$C$2:$D$2,0)),0)))</f>
        <v>0</v>
      </c>
      <c r="N1454" s="20"/>
      <c r="O1454" s="26"/>
      <c r="P1454" s="26"/>
      <c r="Q1454" s="6">
        <f t="shared" si="91"/>
        <v>3</v>
      </c>
      <c r="R1454" s="20"/>
    </row>
    <row r="1455" spans="1:18" x14ac:dyDescent="0.25">
      <c r="A1455" s="6">
        <v>12</v>
      </c>
      <c r="B1455" s="4">
        <v>42430.5</v>
      </c>
      <c r="C1455" s="2">
        <f>IF([2]Analysis!AG1455="Data Error","Data Error",[2]Analysis!AI1455*C$1)</f>
        <v>8.0057405732774853</v>
      </c>
      <c r="D1455" s="2"/>
      <c r="E1455" s="3">
        <f>IF(C1455="Data Error","Data Error",INDEX('[2]BAAL Adj Cap'!$CB$65:$CY$72,MONTH($B1455),$A1455+1))</f>
        <v>0.98</v>
      </c>
      <c r="F1455" s="3"/>
      <c r="G1455" s="31">
        <f t="shared" si="88"/>
        <v>119.3942594267225</v>
      </c>
      <c r="H1455" s="31"/>
      <c r="I1455" s="23">
        <f t="shared" si="89"/>
        <v>0.98</v>
      </c>
      <c r="J1455" s="23"/>
      <c r="K1455" s="7">
        <f t="shared" si="90"/>
        <v>28.990000000000009</v>
      </c>
      <c r="M1455" s="20">
        <f>IF(C1455="Data Error","Data Error",IF(C1455&lt;=K1455,0,1-IFERROR(INDEX(BAAL!$C:$D,MATCH(ROUNDUP(C1455-K1455,0),BAAL!$B:$B,0),MATCH(LEFT(M$2,4),BAAL!$C$2:$D$2,0)),0)))</f>
        <v>0</v>
      </c>
      <c r="N1455" s="20"/>
      <c r="O1455" s="26"/>
      <c r="P1455" s="26"/>
      <c r="Q1455" s="6">
        <f t="shared" si="91"/>
        <v>3</v>
      </c>
      <c r="R1455" s="20"/>
    </row>
    <row r="1456" spans="1:18" x14ac:dyDescent="0.25">
      <c r="A1456" s="6">
        <v>13</v>
      </c>
      <c r="B1456" s="4">
        <v>42430.541666666664</v>
      </c>
      <c r="C1456" s="2">
        <f>IF([2]Analysis!AG1456="Data Error","Data Error",[2]Analysis!AI1456*C$1)</f>
        <v>14.948691983692237</v>
      </c>
      <c r="D1456" s="2"/>
      <c r="E1456" s="3">
        <f>IF(C1456="Data Error","Data Error",INDEX('[2]BAAL Adj Cap'!$CB$65:$CY$72,MONTH($B1456),$A1456+1))</f>
        <v>0.98</v>
      </c>
      <c r="F1456" s="3"/>
      <c r="G1456" s="31">
        <f t="shared" si="88"/>
        <v>112.45130801630775</v>
      </c>
      <c r="H1456" s="31"/>
      <c r="I1456" s="23">
        <f t="shared" si="89"/>
        <v>0.98</v>
      </c>
      <c r="J1456" s="23"/>
      <c r="K1456" s="7">
        <f t="shared" si="90"/>
        <v>28.990000000000009</v>
      </c>
      <c r="M1456" s="20">
        <f>IF(C1456="Data Error","Data Error",IF(C1456&lt;=K1456,0,1-IFERROR(INDEX(BAAL!$C:$D,MATCH(ROUNDUP(C1456-K1456,0),BAAL!$B:$B,0),MATCH(LEFT(M$2,4),BAAL!$C$2:$D$2,0)),0)))</f>
        <v>0</v>
      </c>
      <c r="N1456" s="20"/>
      <c r="O1456" s="26"/>
      <c r="P1456" s="26"/>
      <c r="Q1456" s="6">
        <f t="shared" si="91"/>
        <v>3</v>
      </c>
      <c r="R1456" s="20"/>
    </row>
    <row r="1457" spans="1:18" x14ac:dyDescent="0.25">
      <c r="A1457" s="6">
        <v>14</v>
      </c>
      <c r="B1457" s="4">
        <v>42430.583333333336</v>
      </c>
      <c r="C1457" s="2">
        <f>IF([2]Analysis!AG1457="Data Error","Data Error",[2]Analysis!AI1457*C$1)</f>
        <v>44.209149039533962</v>
      </c>
      <c r="D1457" s="2"/>
      <c r="E1457" s="3">
        <f>IF(C1457="Data Error","Data Error",INDEX('[2]BAAL Adj Cap'!$CB$65:$CY$72,MONTH($B1457),$A1457+1))</f>
        <v>0.98</v>
      </c>
      <c r="F1457" s="3"/>
      <c r="G1457" s="31">
        <f t="shared" si="88"/>
        <v>83.190850960466037</v>
      </c>
      <c r="H1457" s="31"/>
      <c r="I1457" s="23">
        <f t="shared" si="89"/>
        <v>0.98</v>
      </c>
      <c r="J1457" s="23"/>
      <c r="K1457" s="7">
        <f t="shared" si="90"/>
        <v>28.990000000000009</v>
      </c>
      <c r="M1457" s="20">
        <f>IF(C1457="Data Error","Data Error",IF(C1457&lt;=K1457,0,1-IFERROR(INDEX(BAAL!$C:$D,MATCH(ROUNDUP(C1457-K1457,0),BAAL!$B:$B,0),MATCH(LEFT(M$2,4),BAAL!$C$2:$D$2,0)),0)))</f>
        <v>3.0000000000000027E-3</v>
      </c>
      <c r="N1457" s="20"/>
      <c r="O1457" s="26"/>
      <c r="P1457" s="26"/>
      <c r="Q1457" s="6">
        <f t="shared" si="91"/>
        <v>3</v>
      </c>
      <c r="R1457" s="20"/>
    </row>
    <row r="1458" spans="1:18" x14ac:dyDescent="0.25">
      <c r="A1458" s="6">
        <v>15</v>
      </c>
      <c r="B1458" s="4">
        <v>42430.625</v>
      </c>
      <c r="C1458" s="2">
        <f>IF([2]Analysis!AG1458="Data Error","Data Error",[2]Analysis!AI1458*C$1)</f>
        <v>5.5332596386543411</v>
      </c>
      <c r="D1458" s="2"/>
      <c r="E1458" s="3">
        <f>IF(C1458="Data Error","Data Error",INDEX('[2]BAAL Adj Cap'!$CB$65:$CY$72,MONTH($B1458),$A1458+1))</f>
        <v>0.98</v>
      </c>
      <c r="F1458" s="3"/>
      <c r="G1458" s="31">
        <f t="shared" si="88"/>
        <v>121.86674036134565</v>
      </c>
      <c r="H1458" s="31"/>
      <c r="I1458" s="23">
        <f t="shared" si="89"/>
        <v>0.98</v>
      </c>
      <c r="J1458" s="23"/>
      <c r="K1458" s="7">
        <f t="shared" si="90"/>
        <v>28.990000000000009</v>
      </c>
      <c r="M1458" s="20">
        <f>IF(C1458="Data Error","Data Error",IF(C1458&lt;=K1458,0,1-IFERROR(INDEX(BAAL!$C:$D,MATCH(ROUNDUP(C1458-K1458,0),BAAL!$B:$B,0),MATCH(LEFT(M$2,4),BAAL!$C$2:$D$2,0)),0)))</f>
        <v>0</v>
      </c>
      <c r="N1458" s="20"/>
      <c r="O1458" s="26"/>
      <c r="P1458" s="26"/>
      <c r="Q1458" s="6">
        <f t="shared" si="91"/>
        <v>3</v>
      </c>
      <c r="R1458" s="20"/>
    </row>
    <row r="1459" spans="1:18" x14ac:dyDescent="0.25">
      <c r="A1459" s="6">
        <v>16</v>
      </c>
      <c r="B1459" s="4">
        <v>42430.666666666664</v>
      </c>
      <c r="C1459" s="2">
        <f>IF([2]Analysis!AG1459="Data Error","Data Error",[2]Analysis!AI1459*C$1)</f>
        <v>21.894402210889965</v>
      </c>
      <c r="D1459" s="2"/>
      <c r="E1459" s="3">
        <f>IF(C1459="Data Error","Data Error",INDEX('[2]BAAL Adj Cap'!$CB$65:$CY$72,MONTH($B1459),$A1459+1))</f>
        <v>0.98</v>
      </c>
      <c r="F1459" s="3"/>
      <c r="G1459" s="31">
        <f t="shared" si="88"/>
        <v>105.50559778911003</v>
      </c>
      <c r="H1459" s="31"/>
      <c r="I1459" s="23">
        <f t="shared" si="89"/>
        <v>0.98</v>
      </c>
      <c r="J1459" s="23"/>
      <c r="K1459" s="7">
        <f t="shared" si="90"/>
        <v>28.990000000000009</v>
      </c>
      <c r="M1459" s="20">
        <f>IF(C1459="Data Error","Data Error",IF(C1459&lt;=K1459,0,1-IFERROR(INDEX(BAAL!$C:$D,MATCH(ROUNDUP(C1459-K1459,0),BAAL!$B:$B,0),MATCH(LEFT(M$2,4),BAAL!$C$2:$D$2,0)),0)))</f>
        <v>0</v>
      </c>
      <c r="N1459" s="20"/>
      <c r="O1459" s="26"/>
      <c r="P1459" s="26"/>
      <c r="Q1459" s="6">
        <f t="shared" si="91"/>
        <v>3</v>
      </c>
      <c r="R1459" s="20"/>
    </row>
    <row r="1460" spans="1:18" x14ac:dyDescent="0.25">
      <c r="A1460" s="6">
        <v>17</v>
      </c>
      <c r="B1460" s="4">
        <v>42430.708333333336</v>
      </c>
      <c r="C1460" s="2">
        <f>IF([2]Analysis!AG1460="Data Error","Data Error",[2]Analysis!AI1460*C$1)</f>
        <v>3.378742224446257</v>
      </c>
      <c r="D1460" s="2"/>
      <c r="E1460" s="3">
        <f>IF(C1460="Data Error","Data Error",INDEX('[2]BAAL Adj Cap'!$CB$65:$CY$72,MONTH($B1460),$A1460+1))</f>
        <v>0.8175</v>
      </c>
      <c r="F1460" s="3"/>
      <c r="G1460" s="31">
        <f t="shared" si="88"/>
        <v>102.89625777555375</v>
      </c>
      <c r="H1460" s="31"/>
      <c r="I1460" s="23">
        <f t="shared" si="89"/>
        <v>0.8175</v>
      </c>
      <c r="J1460" s="23"/>
      <c r="K1460" s="7">
        <f t="shared" si="90"/>
        <v>28.990000000000009</v>
      </c>
      <c r="M1460" s="20">
        <f>IF(C1460="Data Error","Data Error",IF(C1460&lt;=K1460,0,1-IFERROR(INDEX(BAAL!$C:$D,MATCH(ROUNDUP(C1460-K1460,0),BAAL!$B:$B,0),MATCH(LEFT(M$2,4),BAAL!$C$2:$D$2,0)),0)))</f>
        <v>0</v>
      </c>
      <c r="N1460" s="20"/>
      <c r="O1460" s="26"/>
      <c r="P1460" s="26"/>
      <c r="Q1460" s="6">
        <f t="shared" si="91"/>
        <v>3</v>
      </c>
      <c r="R1460" s="20"/>
    </row>
    <row r="1461" spans="1:18" x14ac:dyDescent="0.25">
      <c r="A1461" s="6">
        <v>18</v>
      </c>
      <c r="B1461" s="4">
        <v>42430.75</v>
      </c>
      <c r="C1461" s="2">
        <f>IF([2]Analysis!AG1461="Data Error","Data Error",[2]Analysis!AI1461*C$1)</f>
        <v>1.356039115515093</v>
      </c>
      <c r="D1461" s="2"/>
      <c r="E1461" s="3">
        <f>IF(C1461="Data Error","Data Error",INDEX('[2]BAAL Adj Cap'!$CB$65:$CY$72,MONTH($B1461),$A1461+1))</f>
        <v>0.35749999999999998</v>
      </c>
      <c r="F1461" s="3"/>
      <c r="G1461" s="31">
        <f t="shared" si="88"/>
        <v>45.118960884484906</v>
      </c>
      <c r="H1461" s="31"/>
      <c r="I1461" s="23">
        <f t="shared" si="89"/>
        <v>0.35749999999999998</v>
      </c>
      <c r="J1461" s="23"/>
      <c r="K1461" s="7">
        <f t="shared" si="90"/>
        <v>28.990000000000009</v>
      </c>
      <c r="M1461" s="20">
        <f>IF(C1461="Data Error","Data Error",IF(C1461&lt;=K1461,0,1-IFERROR(INDEX(BAAL!$C:$D,MATCH(ROUNDUP(C1461-K1461,0),BAAL!$B:$B,0),MATCH(LEFT(M$2,4),BAAL!$C$2:$D$2,0)),0)))</f>
        <v>0</v>
      </c>
      <c r="N1461" s="20"/>
      <c r="O1461" s="26"/>
      <c r="P1461" s="26"/>
      <c r="Q1461" s="6">
        <f t="shared" si="91"/>
        <v>3</v>
      </c>
      <c r="R1461" s="20"/>
    </row>
    <row r="1462" spans="1:18" x14ac:dyDescent="0.25">
      <c r="A1462" s="6">
        <v>19</v>
      </c>
      <c r="B1462" s="4">
        <v>42430.791666666664</v>
      </c>
      <c r="C1462" s="2">
        <f>IF([2]Analysis!AG1462="Data Error","Data Error",[2]Analysis!AI1462*C$1)</f>
        <v>0</v>
      </c>
      <c r="D1462" s="2"/>
      <c r="E1462" s="3">
        <f>IF(C1462="Data Error","Data Error",INDEX('[2]BAAL Adj Cap'!$CB$65:$CY$72,MONTH($B1462),$A1462+1))</f>
        <v>5.2500000000000005E-2</v>
      </c>
      <c r="F1462" s="3"/>
      <c r="G1462" s="31">
        <f t="shared" si="88"/>
        <v>6.8250000000000011</v>
      </c>
      <c r="H1462" s="31"/>
      <c r="I1462" s="23">
        <f t="shared" si="89"/>
        <v>5.2500000000000005E-2</v>
      </c>
      <c r="J1462" s="23"/>
      <c r="K1462" s="7">
        <f t="shared" si="90"/>
        <v>6.8250000000000011</v>
      </c>
      <c r="M1462" s="20">
        <f>IF(C1462="Data Error","Data Error",IF(C1462&lt;=K1462,0,1-IFERROR(INDEX(BAAL!$C:$D,MATCH(ROUNDUP(C1462-K1462,0),BAAL!$B:$B,0),MATCH(LEFT(M$2,4),BAAL!$C$2:$D$2,0)),0)))</f>
        <v>0</v>
      </c>
      <c r="N1462" s="20"/>
      <c r="O1462" s="26"/>
      <c r="P1462" s="26"/>
      <c r="Q1462" s="6">
        <f t="shared" si="91"/>
        <v>3</v>
      </c>
      <c r="R1462" s="20"/>
    </row>
    <row r="1463" spans="1:18" x14ac:dyDescent="0.25">
      <c r="A1463" s="6">
        <v>20</v>
      </c>
      <c r="B1463" s="4">
        <v>42430.833333333336</v>
      </c>
      <c r="C1463" s="2">
        <f>IF([2]Analysis!AG1463="Data Error","Data Error",[2]Analysis!AI1463*C$1)</f>
        <v>0</v>
      </c>
      <c r="D1463" s="2"/>
      <c r="E1463" s="3">
        <f>IF(C1463="Data Error","Data Error",INDEX('[2]BAAL Adj Cap'!$CB$65:$CY$72,MONTH($B1463),$A1463+1))</f>
        <v>0</v>
      </c>
      <c r="F1463" s="3"/>
      <c r="G1463" s="31">
        <f t="shared" si="88"/>
        <v>0</v>
      </c>
      <c r="H1463" s="31"/>
      <c r="I1463" s="23">
        <f t="shared" si="89"/>
        <v>0</v>
      </c>
      <c r="J1463" s="23"/>
      <c r="K1463" s="7">
        <f t="shared" si="90"/>
        <v>0</v>
      </c>
      <c r="M1463" s="20">
        <f>IF(C1463="Data Error","Data Error",IF(C1463&lt;=K1463,0,1-IFERROR(INDEX(BAAL!$C:$D,MATCH(ROUNDUP(C1463-K1463,0),BAAL!$B:$B,0),MATCH(LEFT(M$2,4),BAAL!$C$2:$D$2,0)),0)))</f>
        <v>0</v>
      </c>
      <c r="N1463" s="20"/>
      <c r="O1463" s="26"/>
      <c r="P1463" s="26"/>
      <c r="Q1463" s="6">
        <f t="shared" si="91"/>
        <v>3</v>
      </c>
      <c r="R1463" s="20"/>
    </row>
    <row r="1464" spans="1:18" x14ac:dyDescent="0.25">
      <c r="A1464" s="6">
        <v>21</v>
      </c>
      <c r="B1464" s="4">
        <v>42430.875</v>
      </c>
      <c r="C1464" s="2">
        <f>IF([2]Analysis!AG1464="Data Error","Data Error",[2]Analysis!AI1464*C$1)</f>
        <v>0</v>
      </c>
      <c r="D1464" s="2"/>
      <c r="E1464" s="3">
        <f>IF(C1464="Data Error","Data Error",INDEX('[2]BAAL Adj Cap'!$CB$65:$CY$72,MONTH($B1464),$A1464+1))</f>
        <v>0</v>
      </c>
      <c r="F1464" s="3"/>
      <c r="G1464" s="31">
        <f t="shared" si="88"/>
        <v>0</v>
      </c>
      <c r="H1464" s="31"/>
      <c r="I1464" s="23">
        <f t="shared" si="89"/>
        <v>0</v>
      </c>
      <c r="J1464" s="23"/>
      <c r="K1464" s="7">
        <f t="shared" si="90"/>
        <v>0</v>
      </c>
      <c r="M1464" s="20">
        <f>IF(C1464="Data Error","Data Error",IF(C1464&lt;=K1464,0,1-IFERROR(INDEX(BAAL!$C:$D,MATCH(ROUNDUP(C1464-K1464,0),BAAL!$B:$B,0),MATCH(LEFT(M$2,4),BAAL!$C$2:$D$2,0)),0)))</f>
        <v>0</v>
      </c>
      <c r="N1464" s="20"/>
      <c r="O1464" s="26"/>
      <c r="P1464" s="26"/>
      <c r="Q1464" s="6">
        <f t="shared" si="91"/>
        <v>3</v>
      </c>
      <c r="R1464" s="20"/>
    </row>
    <row r="1465" spans="1:18" x14ac:dyDescent="0.25">
      <c r="A1465" s="6">
        <v>22</v>
      </c>
      <c r="B1465" s="4">
        <v>42430.916666666664</v>
      </c>
      <c r="C1465" s="2">
        <f>IF([2]Analysis!AG1465="Data Error","Data Error",[2]Analysis!AI1465*C$1)</f>
        <v>0</v>
      </c>
      <c r="D1465" s="2"/>
      <c r="E1465" s="3">
        <f>IF(C1465="Data Error","Data Error",INDEX('[2]BAAL Adj Cap'!$CB$65:$CY$72,MONTH($B1465),$A1465+1))</f>
        <v>0</v>
      </c>
      <c r="F1465" s="3"/>
      <c r="G1465" s="31">
        <f t="shared" si="88"/>
        <v>0</v>
      </c>
      <c r="H1465" s="31"/>
      <c r="I1465" s="23">
        <f t="shared" si="89"/>
        <v>0</v>
      </c>
      <c r="J1465" s="23"/>
      <c r="K1465" s="7">
        <f t="shared" si="90"/>
        <v>0</v>
      </c>
      <c r="M1465" s="20">
        <f>IF(C1465="Data Error","Data Error",IF(C1465&lt;=K1465,0,1-IFERROR(INDEX(BAAL!$C:$D,MATCH(ROUNDUP(C1465-K1465,0),BAAL!$B:$B,0),MATCH(LEFT(M$2,4),BAAL!$C$2:$D$2,0)),0)))</f>
        <v>0</v>
      </c>
      <c r="N1465" s="20"/>
      <c r="O1465" s="26"/>
      <c r="P1465" s="26"/>
      <c r="Q1465" s="6">
        <f t="shared" si="91"/>
        <v>3</v>
      </c>
      <c r="R1465" s="20"/>
    </row>
    <row r="1466" spans="1:18" x14ac:dyDescent="0.25">
      <c r="A1466" s="6">
        <v>23</v>
      </c>
      <c r="B1466" s="4">
        <v>42430.958333333336</v>
      </c>
      <c r="C1466" s="2">
        <f>IF([2]Analysis!AG1466="Data Error","Data Error",[2]Analysis!AI1466*C$1)</f>
        <v>0</v>
      </c>
      <c r="D1466" s="2"/>
      <c r="E1466" s="3">
        <f>IF(C1466="Data Error","Data Error",INDEX('[2]BAAL Adj Cap'!$CB$65:$CY$72,MONTH($B1466),$A1466+1))</f>
        <v>0</v>
      </c>
      <c r="F1466" s="3"/>
      <c r="G1466" s="31">
        <f t="shared" si="88"/>
        <v>0</v>
      </c>
      <c r="H1466" s="31"/>
      <c r="I1466" s="23">
        <f t="shared" si="89"/>
        <v>0</v>
      </c>
      <c r="J1466" s="23"/>
      <c r="K1466" s="7">
        <f t="shared" si="90"/>
        <v>0</v>
      </c>
      <c r="M1466" s="20">
        <f>IF(C1466="Data Error","Data Error",IF(C1466&lt;=K1466,0,1-IFERROR(INDEX(BAAL!$C:$D,MATCH(ROUNDUP(C1466-K1466,0),BAAL!$B:$B,0),MATCH(LEFT(M$2,4),BAAL!$C$2:$D$2,0)),0)))</f>
        <v>0</v>
      </c>
      <c r="N1466" s="20"/>
      <c r="O1466" s="26"/>
      <c r="P1466" s="26"/>
      <c r="Q1466" s="6">
        <f t="shared" si="91"/>
        <v>3</v>
      </c>
      <c r="R1466" s="20"/>
    </row>
    <row r="1467" spans="1:18" x14ac:dyDescent="0.25">
      <c r="A1467" s="6">
        <v>0</v>
      </c>
      <c r="B1467" s="1">
        <v>42431</v>
      </c>
      <c r="C1467" s="2">
        <f>IF([2]Analysis!AG1467="Data Error","Data Error",[2]Analysis!AI1467*C$1)</f>
        <v>0</v>
      </c>
      <c r="D1467" s="2"/>
      <c r="E1467" s="3">
        <f>IF(C1467="Data Error","Data Error",INDEX('[2]BAAL Adj Cap'!$CB$65:$CY$72,MONTH($B1467),$A1467+1))</f>
        <v>0</v>
      </c>
      <c r="F1467" s="3"/>
      <c r="G1467" s="31">
        <f t="shared" si="88"/>
        <v>0</v>
      </c>
      <c r="H1467" s="31"/>
      <c r="I1467" s="23">
        <f t="shared" si="89"/>
        <v>0</v>
      </c>
      <c r="J1467" s="23"/>
      <c r="K1467" s="7">
        <f t="shared" si="90"/>
        <v>0</v>
      </c>
      <c r="M1467" s="20">
        <f>IF(C1467="Data Error","Data Error",IF(C1467&lt;=K1467,0,1-IFERROR(INDEX(BAAL!$C:$D,MATCH(ROUNDUP(C1467-K1467,0),BAAL!$B:$B,0),MATCH(LEFT(M$2,4),BAAL!$C$2:$D$2,0)),0)))</f>
        <v>0</v>
      </c>
      <c r="N1467" s="20"/>
      <c r="O1467" s="26"/>
      <c r="P1467" s="26"/>
      <c r="Q1467" s="6">
        <f t="shared" si="91"/>
        <v>3</v>
      </c>
      <c r="R1467" s="20"/>
    </row>
    <row r="1468" spans="1:18" x14ac:dyDescent="0.25">
      <c r="A1468" s="6">
        <v>1</v>
      </c>
      <c r="B1468" s="4">
        <v>42431.041666666664</v>
      </c>
      <c r="C1468" s="2">
        <f>IF([2]Analysis!AG1468="Data Error","Data Error",[2]Analysis!AI1468*C$1)</f>
        <v>0</v>
      </c>
      <c r="D1468" s="2"/>
      <c r="E1468" s="3">
        <f>IF(C1468="Data Error","Data Error",INDEX('[2]BAAL Adj Cap'!$CB$65:$CY$72,MONTH($B1468),$A1468+1))</f>
        <v>0</v>
      </c>
      <c r="F1468" s="3"/>
      <c r="G1468" s="31">
        <f t="shared" si="88"/>
        <v>0</v>
      </c>
      <c r="H1468" s="31"/>
      <c r="I1468" s="23">
        <f t="shared" si="89"/>
        <v>0</v>
      </c>
      <c r="J1468" s="23"/>
      <c r="K1468" s="7">
        <f t="shared" si="90"/>
        <v>0</v>
      </c>
      <c r="M1468" s="20">
        <f>IF(C1468="Data Error","Data Error",IF(C1468&lt;=K1468,0,1-IFERROR(INDEX(BAAL!$C:$D,MATCH(ROUNDUP(C1468-K1468,0),BAAL!$B:$B,0),MATCH(LEFT(M$2,4),BAAL!$C$2:$D$2,0)),0)))</f>
        <v>0</v>
      </c>
      <c r="N1468" s="20"/>
      <c r="O1468" s="26"/>
      <c r="P1468" s="26"/>
      <c r="Q1468" s="6">
        <f t="shared" si="91"/>
        <v>3</v>
      </c>
      <c r="R1468" s="20"/>
    </row>
    <row r="1469" spans="1:18" x14ac:dyDescent="0.25">
      <c r="A1469" s="6">
        <v>2</v>
      </c>
      <c r="B1469" s="4">
        <v>42431.083333333336</v>
      </c>
      <c r="C1469" s="2">
        <f>IF([2]Analysis!AG1469="Data Error","Data Error",[2]Analysis!AI1469*C$1)</f>
        <v>0</v>
      </c>
      <c r="D1469" s="2"/>
      <c r="E1469" s="3">
        <f>IF(C1469="Data Error","Data Error",INDEX('[2]BAAL Adj Cap'!$CB$65:$CY$72,MONTH($B1469),$A1469+1))</f>
        <v>0</v>
      </c>
      <c r="F1469" s="3"/>
      <c r="G1469" s="31">
        <f t="shared" si="88"/>
        <v>0</v>
      </c>
      <c r="H1469" s="31"/>
      <c r="I1469" s="23">
        <f t="shared" si="89"/>
        <v>0</v>
      </c>
      <c r="J1469" s="23"/>
      <c r="K1469" s="7">
        <f t="shared" si="90"/>
        <v>0</v>
      </c>
      <c r="M1469" s="20">
        <f>IF(C1469="Data Error","Data Error",IF(C1469&lt;=K1469,0,1-IFERROR(INDEX(BAAL!$C:$D,MATCH(ROUNDUP(C1469-K1469,0),BAAL!$B:$B,0),MATCH(LEFT(M$2,4),BAAL!$C$2:$D$2,0)),0)))</f>
        <v>0</v>
      </c>
      <c r="N1469" s="20"/>
      <c r="O1469" s="26"/>
      <c r="P1469" s="26"/>
      <c r="Q1469" s="6">
        <f t="shared" si="91"/>
        <v>3</v>
      </c>
      <c r="R1469" s="20"/>
    </row>
    <row r="1470" spans="1:18" x14ac:dyDescent="0.25">
      <c r="A1470" s="6">
        <v>3</v>
      </c>
      <c r="B1470" s="4">
        <v>42431.125</v>
      </c>
      <c r="C1470" s="2">
        <f>IF([2]Analysis!AG1470="Data Error","Data Error",[2]Analysis!AI1470*C$1)</f>
        <v>0</v>
      </c>
      <c r="D1470" s="2"/>
      <c r="E1470" s="3">
        <f>IF(C1470="Data Error","Data Error",INDEX('[2]BAAL Adj Cap'!$CB$65:$CY$72,MONTH($B1470),$A1470+1))</f>
        <v>0</v>
      </c>
      <c r="F1470" s="3"/>
      <c r="G1470" s="31">
        <f t="shared" si="88"/>
        <v>0</v>
      </c>
      <c r="H1470" s="31"/>
      <c r="I1470" s="23">
        <f t="shared" si="89"/>
        <v>0</v>
      </c>
      <c r="J1470" s="23"/>
      <c r="K1470" s="7">
        <f t="shared" si="90"/>
        <v>0</v>
      </c>
      <c r="M1470" s="20">
        <f>IF(C1470="Data Error","Data Error",IF(C1470&lt;=K1470,0,1-IFERROR(INDEX(BAAL!$C:$D,MATCH(ROUNDUP(C1470-K1470,0),BAAL!$B:$B,0),MATCH(LEFT(M$2,4),BAAL!$C$2:$D$2,0)),0)))</f>
        <v>0</v>
      </c>
      <c r="N1470" s="20"/>
      <c r="O1470" s="26"/>
      <c r="P1470" s="26"/>
      <c r="Q1470" s="6">
        <f t="shared" si="91"/>
        <v>3</v>
      </c>
      <c r="R1470" s="20"/>
    </row>
    <row r="1471" spans="1:18" x14ac:dyDescent="0.25">
      <c r="A1471" s="6">
        <v>4</v>
      </c>
      <c r="B1471" s="4">
        <v>42431.166666666664</v>
      </c>
      <c r="C1471" s="2">
        <f>IF([2]Analysis!AG1471="Data Error","Data Error",[2]Analysis!AI1471*C$1)</f>
        <v>0</v>
      </c>
      <c r="D1471" s="2"/>
      <c r="E1471" s="3">
        <f>IF(C1471="Data Error","Data Error",INDEX('[2]BAAL Adj Cap'!$CB$65:$CY$72,MONTH($B1471),$A1471+1))</f>
        <v>0</v>
      </c>
      <c r="F1471" s="3"/>
      <c r="G1471" s="31">
        <f t="shared" si="88"/>
        <v>0</v>
      </c>
      <c r="H1471" s="31"/>
      <c r="I1471" s="23">
        <f t="shared" si="89"/>
        <v>0</v>
      </c>
      <c r="J1471" s="23"/>
      <c r="K1471" s="7">
        <f t="shared" si="90"/>
        <v>0</v>
      </c>
      <c r="M1471" s="20">
        <f>IF(C1471="Data Error","Data Error",IF(C1471&lt;=K1471,0,1-IFERROR(INDEX(BAAL!$C:$D,MATCH(ROUNDUP(C1471-K1471,0),BAAL!$B:$B,0),MATCH(LEFT(M$2,4),BAAL!$C$2:$D$2,0)),0)))</f>
        <v>0</v>
      </c>
      <c r="N1471" s="20"/>
      <c r="O1471" s="26"/>
      <c r="P1471" s="26"/>
      <c r="Q1471" s="6">
        <f t="shared" si="91"/>
        <v>3</v>
      </c>
      <c r="R1471" s="20"/>
    </row>
    <row r="1472" spans="1:18" x14ac:dyDescent="0.25">
      <c r="A1472" s="6">
        <v>5</v>
      </c>
      <c r="B1472" s="4">
        <v>42431.208333333336</v>
      </c>
      <c r="C1472" s="2">
        <f>IF([2]Analysis!AG1472="Data Error","Data Error",[2]Analysis!AI1472*C$1)</f>
        <v>2.2307481619870222E-3</v>
      </c>
      <c r="D1472" s="2"/>
      <c r="E1472" s="3">
        <f>IF(C1472="Data Error","Data Error",INDEX('[2]BAAL Adj Cap'!$CB$65:$CY$72,MONTH($B1472),$A1472+1))</f>
        <v>1.4999999999999999E-2</v>
      </c>
      <c r="F1472" s="3"/>
      <c r="G1472" s="31">
        <f t="shared" si="88"/>
        <v>1.947769251838013</v>
      </c>
      <c r="H1472" s="31"/>
      <c r="I1472" s="23">
        <f t="shared" si="89"/>
        <v>1.4999999999999999E-2</v>
      </c>
      <c r="J1472" s="23"/>
      <c r="K1472" s="7">
        <f t="shared" si="90"/>
        <v>1.95</v>
      </c>
      <c r="M1472" s="20">
        <f>IF(C1472="Data Error","Data Error",IF(C1472&lt;=K1472,0,1-IFERROR(INDEX(BAAL!$C:$D,MATCH(ROUNDUP(C1472-K1472,0),BAAL!$B:$B,0),MATCH(LEFT(M$2,4),BAAL!$C$2:$D$2,0)),0)))</f>
        <v>0</v>
      </c>
      <c r="N1472" s="20"/>
      <c r="O1472" s="26"/>
      <c r="P1472" s="26"/>
      <c r="Q1472" s="6">
        <f t="shared" si="91"/>
        <v>3</v>
      </c>
      <c r="R1472" s="20"/>
    </row>
    <row r="1473" spans="1:18" x14ac:dyDescent="0.25">
      <c r="A1473" s="6">
        <v>6</v>
      </c>
      <c r="B1473" s="4">
        <v>42431.25</v>
      </c>
      <c r="C1473" s="2">
        <f>IF([2]Analysis!AG1473="Data Error","Data Error",[2]Analysis!AI1473*C$1)</f>
        <v>0</v>
      </c>
      <c r="D1473" s="2"/>
      <c r="E1473" s="3">
        <f>IF(C1473="Data Error","Data Error",INDEX('[2]BAAL Adj Cap'!$CB$65:$CY$72,MONTH($B1473),$A1473+1))</f>
        <v>6.9999999999999993E-2</v>
      </c>
      <c r="F1473" s="3"/>
      <c r="G1473" s="31">
        <f t="shared" si="88"/>
        <v>9.1</v>
      </c>
      <c r="H1473" s="31"/>
      <c r="I1473" s="23">
        <f t="shared" si="89"/>
        <v>6.9999999999999993E-2</v>
      </c>
      <c r="J1473" s="23"/>
      <c r="K1473" s="7">
        <f t="shared" si="90"/>
        <v>9.1</v>
      </c>
      <c r="M1473" s="20">
        <f>IF(C1473="Data Error","Data Error",IF(C1473&lt;=K1473,0,1-IFERROR(INDEX(BAAL!$C:$D,MATCH(ROUNDUP(C1473-K1473,0),BAAL!$B:$B,0),MATCH(LEFT(M$2,4),BAAL!$C$2:$D$2,0)),0)))</f>
        <v>0</v>
      </c>
      <c r="N1473" s="20"/>
      <c r="O1473" s="26"/>
      <c r="P1473" s="26"/>
      <c r="Q1473" s="6">
        <f t="shared" si="91"/>
        <v>3</v>
      </c>
      <c r="R1473" s="20"/>
    </row>
    <row r="1474" spans="1:18" x14ac:dyDescent="0.25">
      <c r="A1474" s="6">
        <v>7</v>
      </c>
      <c r="B1474" s="4">
        <v>42431.291666666664</v>
      </c>
      <c r="C1474" s="2">
        <f>IF([2]Analysis!AG1474="Data Error","Data Error",[2]Analysis!AI1474*C$1)</f>
        <v>3.2697337696158318E-2</v>
      </c>
      <c r="D1474" s="2"/>
      <c r="E1474" s="3">
        <f>IF(C1474="Data Error","Data Error",INDEX('[2]BAAL Adj Cap'!$CB$65:$CY$72,MONTH($B1474),$A1474+1))</f>
        <v>0.35249999999999998</v>
      </c>
      <c r="F1474" s="3"/>
      <c r="G1474" s="31">
        <f t="shared" si="88"/>
        <v>45.79230266230384</v>
      </c>
      <c r="H1474" s="31"/>
      <c r="I1474" s="23">
        <f t="shared" si="89"/>
        <v>0.35249999999999998</v>
      </c>
      <c r="J1474" s="23"/>
      <c r="K1474" s="7">
        <f t="shared" si="90"/>
        <v>28.990000000000009</v>
      </c>
      <c r="M1474" s="20">
        <f>IF(C1474="Data Error","Data Error",IF(C1474&lt;=K1474,0,1-IFERROR(INDEX(BAAL!$C:$D,MATCH(ROUNDUP(C1474-K1474,0),BAAL!$B:$B,0),MATCH(LEFT(M$2,4),BAAL!$C$2:$D$2,0)),0)))</f>
        <v>0</v>
      </c>
      <c r="N1474" s="20"/>
      <c r="O1474" s="26"/>
      <c r="P1474" s="26"/>
      <c r="Q1474" s="6">
        <f t="shared" si="91"/>
        <v>3</v>
      </c>
      <c r="R1474" s="20"/>
    </row>
    <row r="1475" spans="1:18" x14ac:dyDescent="0.25">
      <c r="A1475" s="6">
        <v>8</v>
      </c>
      <c r="B1475" s="4">
        <v>42431.333333333336</v>
      </c>
      <c r="C1475" s="2">
        <f>IF([2]Analysis!AG1475="Data Error","Data Error",[2]Analysis!AI1475*C$1)</f>
        <v>0.20438161869669288</v>
      </c>
      <c r="D1475" s="2"/>
      <c r="E1475" s="3">
        <f>IF(C1475="Data Error","Data Error",INDEX('[2]BAAL Adj Cap'!$CB$65:$CY$72,MONTH($B1475),$A1475+1))</f>
        <v>0.83</v>
      </c>
      <c r="F1475" s="3"/>
      <c r="G1475" s="31">
        <f t="shared" si="88"/>
        <v>107.69561838130331</v>
      </c>
      <c r="H1475" s="31"/>
      <c r="I1475" s="23">
        <f t="shared" si="89"/>
        <v>0.83</v>
      </c>
      <c r="J1475" s="23"/>
      <c r="K1475" s="7">
        <f t="shared" si="90"/>
        <v>28.990000000000009</v>
      </c>
      <c r="M1475" s="20">
        <f>IF(C1475="Data Error","Data Error",IF(C1475&lt;=K1475,0,1-IFERROR(INDEX(BAAL!$C:$D,MATCH(ROUNDUP(C1475-K1475,0),BAAL!$B:$B,0),MATCH(LEFT(M$2,4),BAAL!$C$2:$D$2,0)),0)))</f>
        <v>0</v>
      </c>
      <c r="N1475" s="20"/>
      <c r="O1475" s="26"/>
      <c r="P1475" s="26"/>
      <c r="Q1475" s="6">
        <f t="shared" si="91"/>
        <v>3</v>
      </c>
      <c r="R1475" s="20"/>
    </row>
    <row r="1476" spans="1:18" x14ac:dyDescent="0.25">
      <c r="A1476" s="6">
        <v>9</v>
      </c>
      <c r="B1476" s="4">
        <v>42431.375</v>
      </c>
      <c r="C1476" s="2">
        <f>IF([2]Analysis!AG1476="Data Error","Data Error",[2]Analysis!AI1476*C$1)</f>
        <v>19.604948233971651</v>
      </c>
      <c r="D1476" s="2"/>
      <c r="E1476" s="3">
        <f>IF(C1476="Data Error","Data Error",INDEX('[2]BAAL Adj Cap'!$CB$65:$CY$72,MONTH($B1476),$A1476+1))</f>
        <v>0.98375000000000001</v>
      </c>
      <c r="F1476" s="3"/>
      <c r="G1476" s="31">
        <f t="shared" ref="G1476:G1539" si="92">IF(C1476="Data Error","Data Error",E1476*E$1-C1476)</f>
        <v>108.28255176602835</v>
      </c>
      <c r="H1476" s="31"/>
      <c r="I1476" s="23">
        <f t="shared" ref="I1476:I1539" si="93">IF(E1476="Data Error","Data Error",E1476)</f>
        <v>0.98375000000000001</v>
      </c>
      <c r="J1476" s="23"/>
      <c r="K1476" s="7">
        <f t="shared" ref="K1476:K1539" si="94">IF(C1476="Data Error","Data Error",C$1*MAX(0,MIN(AF$9,E1476*AF$10)))</f>
        <v>28.990000000000009</v>
      </c>
      <c r="M1476" s="20">
        <f>IF(C1476="Data Error","Data Error",IF(C1476&lt;=K1476,0,1-IFERROR(INDEX(BAAL!$C:$D,MATCH(ROUNDUP(C1476-K1476,0),BAAL!$B:$B,0),MATCH(LEFT(M$2,4),BAAL!$C$2:$D$2,0)),0)))</f>
        <v>0</v>
      </c>
      <c r="N1476" s="20"/>
      <c r="O1476" s="26"/>
      <c r="P1476" s="26"/>
      <c r="Q1476" s="6">
        <f t="shared" ref="Q1476:Q1539" si="95">MONTH(B1476)</f>
        <v>3</v>
      </c>
      <c r="R1476" s="20"/>
    </row>
    <row r="1477" spans="1:18" x14ac:dyDescent="0.25">
      <c r="A1477" s="6">
        <v>10</v>
      </c>
      <c r="B1477" s="4">
        <v>42431.416666666664</v>
      </c>
      <c r="C1477" s="2">
        <f>IF([2]Analysis!AG1477="Data Error","Data Error",[2]Analysis!AI1477*C$1)</f>
        <v>6.0496448549612634</v>
      </c>
      <c r="D1477" s="2"/>
      <c r="E1477" s="3">
        <f>IF(C1477="Data Error","Data Error",INDEX('[2]BAAL Adj Cap'!$CB$65:$CY$72,MONTH($B1477),$A1477+1))</f>
        <v>0.99</v>
      </c>
      <c r="F1477" s="3"/>
      <c r="G1477" s="31">
        <f t="shared" si="92"/>
        <v>122.65035514503873</v>
      </c>
      <c r="H1477" s="31"/>
      <c r="I1477" s="23">
        <f t="shared" si="93"/>
        <v>0.99</v>
      </c>
      <c r="J1477" s="23"/>
      <c r="K1477" s="7">
        <f t="shared" si="94"/>
        <v>28.990000000000009</v>
      </c>
      <c r="M1477" s="20">
        <f>IF(C1477="Data Error","Data Error",IF(C1477&lt;=K1477,0,1-IFERROR(INDEX(BAAL!$C:$D,MATCH(ROUNDUP(C1477-K1477,0),BAAL!$B:$B,0),MATCH(LEFT(M$2,4),BAAL!$C$2:$D$2,0)),0)))</f>
        <v>0</v>
      </c>
      <c r="N1477" s="20"/>
      <c r="O1477" s="26"/>
      <c r="P1477" s="26"/>
      <c r="Q1477" s="6">
        <f t="shared" si="95"/>
        <v>3</v>
      </c>
      <c r="R1477" s="20"/>
    </row>
    <row r="1478" spans="1:18" x14ac:dyDescent="0.25">
      <c r="A1478" s="6">
        <v>11</v>
      </c>
      <c r="B1478" s="4">
        <v>42431.458333333336</v>
      </c>
      <c r="C1478" s="2">
        <f>IF([2]Analysis!AG1478="Data Error","Data Error",[2]Analysis!AI1478*C$1)</f>
        <v>13.332362654803847</v>
      </c>
      <c r="D1478" s="2"/>
      <c r="E1478" s="3">
        <f>IF(C1478="Data Error","Data Error",INDEX('[2]BAAL Adj Cap'!$CB$65:$CY$72,MONTH($B1478),$A1478+1))</f>
        <v>0.98375000000000001</v>
      </c>
      <c r="F1478" s="3"/>
      <c r="G1478" s="31">
        <f t="shared" si="92"/>
        <v>114.55513734519616</v>
      </c>
      <c r="H1478" s="31"/>
      <c r="I1478" s="23">
        <f t="shared" si="93"/>
        <v>0.98375000000000001</v>
      </c>
      <c r="J1478" s="23"/>
      <c r="K1478" s="7">
        <f t="shared" si="94"/>
        <v>28.990000000000009</v>
      </c>
      <c r="M1478" s="20">
        <f>IF(C1478="Data Error","Data Error",IF(C1478&lt;=K1478,0,1-IFERROR(INDEX(BAAL!$C:$D,MATCH(ROUNDUP(C1478-K1478,0),BAAL!$B:$B,0),MATCH(LEFT(M$2,4),BAAL!$C$2:$D$2,0)),0)))</f>
        <v>0</v>
      </c>
      <c r="N1478" s="20"/>
      <c r="O1478" s="26"/>
      <c r="P1478" s="26"/>
      <c r="Q1478" s="6">
        <f t="shared" si="95"/>
        <v>3</v>
      </c>
      <c r="R1478" s="20"/>
    </row>
    <row r="1479" spans="1:18" x14ac:dyDescent="0.25">
      <c r="A1479" s="6">
        <v>12</v>
      </c>
      <c r="B1479" s="4">
        <v>42431.5</v>
      </c>
      <c r="C1479" s="2">
        <f>IF([2]Analysis!AG1479="Data Error","Data Error",[2]Analysis!AI1479*C$1)</f>
        <v>6.8380199334977299</v>
      </c>
      <c r="D1479" s="2"/>
      <c r="E1479" s="3">
        <f>IF(C1479="Data Error","Data Error",INDEX('[2]BAAL Adj Cap'!$CB$65:$CY$72,MONTH($B1479),$A1479+1))</f>
        <v>0.98</v>
      </c>
      <c r="F1479" s="3"/>
      <c r="G1479" s="31">
        <f t="shared" si="92"/>
        <v>120.56198006650226</v>
      </c>
      <c r="H1479" s="31"/>
      <c r="I1479" s="23">
        <f t="shared" si="93"/>
        <v>0.98</v>
      </c>
      <c r="J1479" s="23"/>
      <c r="K1479" s="7">
        <f t="shared" si="94"/>
        <v>28.990000000000009</v>
      </c>
      <c r="M1479" s="20">
        <f>IF(C1479="Data Error","Data Error",IF(C1479&lt;=K1479,0,1-IFERROR(INDEX(BAAL!$C:$D,MATCH(ROUNDUP(C1479-K1479,0),BAAL!$B:$B,0),MATCH(LEFT(M$2,4),BAAL!$C$2:$D$2,0)),0)))</f>
        <v>0</v>
      </c>
      <c r="N1479" s="20"/>
      <c r="O1479" s="26"/>
      <c r="P1479" s="26"/>
      <c r="Q1479" s="6">
        <f t="shared" si="95"/>
        <v>3</v>
      </c>
      <c r="R1479" s="20"/>
    </row>
    <row r="1480" spans="1:18" x14ac:dyDescent="0.25">
      <c r="A1480" s="6">
        <v>13</v>
      </c>
      <c r="B1480" s="4">
        <v>42431.541666666664</v>
      </c>
      <c r="C1480" s="2">
        <f>IF([2]Analysis!AG1480="Data Error","Data Error",[2]Analysis!AI1480*C$1)</f>
        <v>0</v>
      </c>
      <c r="D1480" s="2"/>
      <c r="E1480" s="3">
        <f>IF(C1480="Data Error","Data Error",INDEX('[2]BAAL Adj Cap'!$CB$65:$CY$72,MONTH($B1480),$A1480+1))</f>
        <v>0.98</v>
      </c>
      <c r="F1480" s="3"/>
      <c r="G1480" s="31">
        <f t="shared" si="92"/>
        <v>127.39999999999999</v>
      </c>
      <c r="H1480" s="31"/>
      <c r="I1480" s="23">
        <f t="shared" si="93"/>
        <v>0.98</v>
      </c>
      <c r="J1480" s="23"/>
      <c r="K1480" s="7">
        <f t="shared" si="94"/>
        <v>28.990000000000009</v>
      </c>
      <c r="M1480" s="20">
        <f>IF(C1480="Data Error","Data Error",IF(C1480&lt;=K1480,0,1-IFERROR(INDEX(BAAL!$C:$D,MATCH(ROUNDUP(C1480-K1480,0),BAAL!$B:$B,0),MATCH(LEFT(M$2,4),BAAL!$C$2:$D$2,0)),0)))</f>
        <v>0</v>
      </c>
      <c r="N1480" s="20"/>
      <c r="O1480" s="26"/>
      <c r="P1480" s="26"/>
      <c r="Q1480" s="6">
        <f t="shared" si="95"/>
        <v>3</v>
      </c>
      <c r="R1480" s="20"/>
    </row>
    <row r="1481" spans="1:18" x14ac:dyDescent="0.25">
      <c r="A1481" s="6">
        <v>14</v>
      </c>
      <c r="B1481" s="4">
        <v>42431.583333333336</v>
      </c>
      <c r="C1481" s="2">
        <f>IF([2]Analysis!AG1481="Data Error","Data Error",[2]Analysis!AI1481*C$1)</f>
        <v>6.8304003551175221</v>
      </c>
      <c r="D1481" s="2"/>
      <c r="E1481" s="3">
        <f>IF(C1481="Data Error","Data Error",INDEX('[2]BAAL Adj Cap'!$CB$65:$CY$72,MONTH($B1481),$A1481+1))</f>
        <v>0.98</v>
      </c>
      <c r="F1481" s="3"/>
      <c r="G1481" s="31">
        <f t="shared" si="92"/>
        <v>120.56959964488247</v>
      </c>
      <c r="H1481" s="31"/>
      <c r="I1481" s="23">
        <f t="shared" si="93"/>
        <v>0.98</v>
      </c>
      <c r="J1481" s="23"/>
      <c r="K1481" s="7">
        <f t="shared" si="94"/>
        <v>28.990000000000009</v>
      </c>
      <c r="M1481" s="20">
        <f>IF(C1481="Data Error","Data Error",IF(C1481&lt;=K1481,0,1-IFERROR(INDEX(BAAL!$C:$D,MATCH(ROUNDUP(C1481-K1481,0),BAAL!$B:$B,0),MATCH(LEFT(M$2,4),BAAL!$C$2:$D$2,0)),0)))</f>
        <v>0</v>
      </c>
      <c r="N1481" s="20"/>
      <c r="O1481" s="26"/>
      <c r="P1481" s="26"/>
      <c r="Q1481" s="6">
        <f t="shared" si="95"/>
        <v>3</v>
      </c>
      <c r="R1481" s="20"/>
    </row>
    <row r="1482" spans="1:18" x14ac:dyDescent="0.25">
      <c r="A1482" s="6">
        <v>15</v>
      </c>
      <c r="B1482" s="4">
        <v>42431.625</v>
      </c>
      <c r="C1482" s="2">
        <f>IF([2]Analysis!AG1482="Data Error","Data Error",[2]Analysis!AI1482*C$1)</f>
        <v>13.142112545262696</v>
      </c>
      <c r="D1482" s="2"/>
      <c r="E1482" s="3">
        <f>IF(C1482="Data Error","Data Error",INDEX('[2]BAAL Adj Cap'!$CB$65:$CY$72,MONTH($B1482),$A1482+1))</f>
        <v>0.98</v>
      </c>
      <c r="F1482" s="3"/>
      <c r="G1482" s="31">
        <f t="shared" si="92"/>
        <v>114.2578874547373</v>
      </c>
      <c r="H1482" s="31"/>
      <c r="I1482" s="23">
        <f t="shared" si="93"/>
        <v>0.98</v>
      </c>
      <c r="J1482" s="23"/>
      <c r="K1482" s="7">
        <f t="shared" si="94"/>
        <v>28.990000000000009</v>
      </c>
      <c r="M1482" s="20">
        <f>IF(C1482="Data Error","Data Error",IF(C1482&lt;=K1482,0,1-IFERROR(INDEX(BAAL!$C:$D,MATCH(ROUNDUP(C1482-K1482,0),BAAL!$B:$B,0),MATCH(LEFT(M$2,4),BAAL!$C$2:$D$2,0)),0)))</f>
        <v>0</v>
      </c>
      <c r="N1482" s="20"/>
      <c r="O1482" s="26"/>
      <c r="P1482" s="26"/>
      <c r="Q1482" s="6">
        <f t="shared" si="95"/>
        <v>3</v>
      </c>
      <c r="R1482" s="20"/>
    </row>
    <row r="1483" spans="1:18" x14ac:dyDescent="0.25">
      <c r="A1483" s="6">
        <v>16</v>
      </c>
      <c r="B1483" s="4">
        <v>42431.666666666664</v>
      </c>
      <c r="C1483" s="2">
        <f>IF([2]Analysis!AG1483="Data Error","Data Error",[2]Analysis!AI1483*C$1)</f>
        <v>28.015703497192884</v>
      </c>
      <c r="D1483" s="2"/>
      <c r="E1483" s="3">
        <f>IF(C1483="Data Error","Data Error",INDEX('[2]BAAL Adj Cap'!$CB$65:$CY$72,MONTH($B1483),$A1483+1))</f>
        <v>0.98</v>
      </c>
      <c r="F1483" s="3"/>
      <c r="G1483" s="31">
        <f t="shared" si="92"/>
        <v>99.384296502807103</v>
      </c>
      <c r="H1483" s="31"/>
      <c r="I1483" s="23">
        <f t="shared" si="93"/>
        <v>0.98</v>
      </c>
      <c r="J1483" s="23"/>
      <c r="K1483" s="7">
        <f t="shared" si="94"/>
        <v>28.990000000000009</v>
      </c>
      <c r="M1483" s="20">
        <f>IF(C1483="Data Error","Data Error",IF(C1483&lt;=K1483,0,1-IFERROR(INDEX(BAAL!$C:$D,MATCH(ROUNDUP(C1483-K1483,0),BAAL!$B:$B,0),MATCH(LEFT(M$2,4),BAAL!$C$2:$D$2,0)),0)))</f>
        <v>0</v>
      </c>
      <c r="N1483" s="20"/>
      <c r="O1483" s="26"/>
      <c r="P1483" s="26"/>
      <c r="Q1483" s="6">
        <f t="shared" si="95"/>
        <v>3</v>
      </c>
      <c r="R1483" s="20"/>
    </row>
    <row r="1484" spans="1:18" x14ac:dyDescent="0.25">
      <c r="A1484" s="6">
        <v>17</v>
      </c>
      <c r="B1484" s="4">
        <v>42431.708333333336</v>
      </c>
      <c r="C1484" s="2">
        <f>IF([2]Analysis!AG1484="Data Error","Data Error",[2]Analysis!AI1484*C$1)</f>
        <v>4.111369105608027</v>
      </c>
      <c r="D1484" s="2"/>
      <c r="E1484" s="3">
        <f>IF(C1484="Data Error","Data Error",INDEX('[2]BAAL Adj Cap'!$CB$65:$CY$72,MONTH($B1484),$A1484+1))</f>
        <v>0.8175</v>
      </c>
      <c r="F1484" s="3"/>
      <c r="G1484" s="31">
        <f t="shared" si="92"/>
        <v>102.16363089439199</v>
      </c>
      <c r="H1484" s="31"/>
      <c r="I1484" s="23">
        <f t="shared" si="93"/>
        <v>0.8175</v>
      </c>
      <c r="J1484" s="23"/>
      <c r="K1484" s="7">
        <f t="shared" si="94"/>
        <v>28.990000000000009</v>
      </c>
      <c r="M1484" s="20">
        <f>IF(C1484="Data Error","Data Error",IF(C1484&lt;=K1484,0,1-IFERROR(INDEX(BAAL!$C:$D,MATCH(ROUNDUP(C1484-K1484,0),BAAL!$B:$B,0),MATCH(LEFT(M$2,4),BAAL!$C$2:$D$2,0)),0)))</f>
        <v>0</v>
      </c>
      <c r="N1484" s="20"/>
      <c r="O1484" s="26"/>
      <c r="P1484" s="26"/>
      <c r="Q1484" s="6">
        <f t="shared" si="95"/>
        <v>3</v>
      </c>
      <c r="R1484" s="20"/>
    </row>
    <row r="1485" spans="1:18" x14ac:dyDescent="0.25">
      <c r="A1485" s="6">
        <v>18</v>
      </c>
      <c r="B1485" s="4">
        <v>42431.75</v>
      </c>
      <c r="C1485" s="2">
        <f>IF([2]Analysis!AG1485="Data Error","Data Error",[2]Analysis!AI1485*C$1)</f>
        <v>1.9914692003966219</v>
      </c>
      <c r="D1485" s="2"/>
      <c r="E1485" s="3">
        <f>IF(C1485="Data Error","Data Error",INDEX('[2]BAAL Adj Cap'!$CB$65:$CY$72,MONTH($B1485),$A1485+1))</f>
        <v>0.35749999999999998</v>
      </c>
      <c r="F1485" s="3"/>
      <c r="G1485" s="31">
        <f t="shared" si="92"/>
        <v>44.483530799603379</v>
      </c>
      <c r="H1485" s="31"/>
      <c r="I1485" s="23">
        <f t="shared" si="93"/>
        <v>0.35749999999999998</v>
      </c>
      <c r="J1485" s="23"/>
      <c r="K1485" s="7">
        <f t="shared" si="94"/>
        <v>28.990000000000009</v>
      </c>
      <c r="M1485" s="20">
        <f>IF(C1485="Data Error","Data Error",IF(C1485&lt;=K1485,0,1-IFERROR(INDEX(BAAL!$C:$D,MATCH(ROUNDUP(C1485-K1485,0),BAAL!$B:$B,0),MATCH(LEFT(M$2,4),BAAL!$C$2:$D$2,0)),0)))</f>
        <v>0</v>
      </c>
      <c r="N1485" s="20"/>
      <c r="O1485" s="26"/>
      <c r="P1485" s="26"/>
      <c r="Q1485" s="6">
        <f t="shared" si="95"/>
        <v>3</v>
      </c>
      <c r="R1485" s="20"/>
    </row>
    <row r="1486" spans="1:18" x14ac:dyDescent="0.25">
      <c r="A1486" s="6">
        <v>19</v>
      </c>
      <c r="B1486" s="4">
        <v>42431.791666666664</v>
      </c>
      <c r="C1486" s="2">
        <f>IF([2]Analysis!AG1486="Data Error","Data Error",[2]Analysis!AI1486*C$1)</f>
        <v>0</v>
      </c>
      <c r="D1486" s="2"/>
      <c r="E1486" s="3">
        <f>IF(C1486="Data Error","Data Error",INDEX('[2]BAAL Adj Cap'!$CB$65:$CY$72,MONTH($B1486),$A1486+1))</f>
        <v>5.2500000000000005E-2</v>
      </c>
      <c r="F1486" s="3"/>
      <c r="G1486" s="31">
        <f t="shared" si="92"/>
        <v>6.8250000000000011</v>
      </c>
      <c r="H1486" s="31"/>
      <c r="I1486" s="23">
        <f t="shared" si="93"/>
        <v>5.2500000000000005E-2</v>
      </c>
      <c r="J1486" s="23"/>
      <c r="K1486" s="7">
        <f t="shared" si="94"/>
        <v>6.8250000000000011</v>
      </c>
      <c r="M1486" s="20">
        <f>IF(C1486="Data Error","Data Error",IF(C1486&lt;=K1486,0,1-IFERROR(INDEX(BAAL!$C:$D,MATCH(ROUNDUP(C1486-K1486,0),BAAL!$B:$B,0),MATCH(LEFT(M$2,4),BAAL!$C$2:$D$2,0)),0)))</f>
        <v>0</v>
      </c>
      <c r="N1486" s="20"/>
      <c r="O1486" s="26"/>
      <c r="P1486" s="26"/>
      <c r="Q1486" s="6">
        <f t="shared" si="95"/>
        <v>3</v>
      </c>
      <c r="R1486" s="20"/>
    </row>
    <row r="1487" spans="1:18" x14ac:dyDescent="0.25">
      <c r="A1487" s="6">
        <v>20</v>
      </c>
      <c r="B1487" s="4">
        <v>42431.833333333336</v>
      </c>
      <c r="C1487" s="2">
        <f>IF([2]Analysis!AG1487="Data Error","Data Error",[2]Analysis!AI1487*C$1)</f>
        <v>0</v>
      </c>
      <c r="D1487" s="2"/>
      <c r="E1487" s="3">
        <f>IF(C1487="Data Error","Data Error",INDEX('[2]BAAL Adj Cap'!$CB$65:$CY$72,MONTH($B1487),$A1487+1))</f>
        <v>0</v>
      </c>
      <c r="F1487" s="3"/>
      <c r="G1487" s="31">
        <f t="shared" si="92"/>
        <v>0</v>
      </c>
      <c r="H1487" s="31"/>
      <c r="I1487" s="23">
        <f t="shared" si="93"/>
        <v>0</v>
      </c>
      <c r="J1487" s="23"/>
      <c r="K1487" s="7">
        <f t="shared" si="94"/>
        <v>0</v>
      </c>
      <c r="M1487" s="20">
        <f>IF(C1487="Data Error","Data Error",IF(C1487&lt;=K1487,0,1-IFERROR(INDEX(BAAL!$C:$D,MATCH(ROUNDUP(C1487-K1487,0),BAAL!$B:$B,0),MATCH(LEFT(M$2,4),BAAL!$C$2:$D$2,0)),0)))</f>
        <v>0</v>
      </c>
      <c r="N1487" s="20"/>
      <c r="O1487" s="26"/>
      <c r="P1487" s="26"/>
      <c r="Q1487" s="6">
        <f t="shared" si="95"/>
        <v>3</v>
      </c>
      <c r="R1487" s="20"/>
    </row>
    <row r="1488" spans="1:18" x14ac:dyDescent="0.25">
      <c r="A1488" s="6">
        <v>21</v>
      </c>
      <c r="B1488" s="4">
        <v>42431.875</v>
      </c>
      <c r="C1488" s="2">
        <f>IF([2]Analysis!AG1488="Data Error","Data Error",[2]Analysis!AI1488*C$1)</f>
        <v>0</v>
      </c>
      <c r="D1488" s="2"/>
      <c r="E1488" s="3">
        <f>IF(C1488="Data Error","Data Error",INDEX('[2]BAAL Adj Cap'!$CB$65:$CY$72,MONTH($B1488),$A1488+1))</f>
        <v>0</v>
      </c>
      <c r="F1488" s="3"/>
      <c r="G1488" s="31">
        <f t="shared" si="92"/>
        <v>0</v>
      </c>
      <c r="H1488" s="31"/>
      <c r="I1488" s="23">
        <f t="shared" si="93"/>
        <v>0</v>
      </c>
      <c r="J1488" s="23"/>
      <c r="K1488" s="7">
        <f t="shared" si="94"/>
        <v>0</v>
      </c>
      <c r="M1488" s="20">
        <f>IF(C1488="Data Error","Data Error",IF(C1488&lt;=K1488,0,1-IFERROR(INDEX(BAAL!$C:$D,MATCH(ROUNDUP(C1488-K1488,0),BAAL!$B:$B,0),MATCH(LEFT(M$2,4),BAAL!$C$2:$D$2,0)),0)))</f>
        <v>0</v>
      </c>
      <c r="N1488" s="20"/>
      <c r="O1488" s="26"/>
      <c r="P1488" s="26"/>
      <c r="Q1488" s="6">
        <f t="shared" si="95"/>
        <v>3</v>
      </c>
      <c r="R1488" s="20"/>
    </row>
    <row r="1489" spans="1:18" x14ac:dyDescent="0.25">
      <c r="A1489" s="6">
        <v>22</v>
      </c>
      <c r="B1489" s="4">
        <v>42431.916666666664</v>
      </c>
      <c r="C1489" s="2">
        <f>IF([2]Analysis!AG1489="Data Error","Data Error",[2]Analysis!AI1489*C$1)</f>
        <v>0</v>
      </c>
      <c r="D1489" s="2"/>
      <c r="E1489" s="3">
        <f>IF(C1489="Data Error","Data Error",INDEX('[2]BAAL Adj Cap'!$CB$65:$CY$72,MONTH($B1489),$A1489+1))</f>
        <v>0</v>
      </c>
      <c r="F1489" s="3"/>
      <c r="G1489" s="31">
        <f t="shared" si="92"/>
        <v>0</v>
      </c>
      <c r="H1489" s="31"/>
      <c r="I1489" s="23">
        <f t="shared" si="93"/>
        <v>0</v>
      </c>
      <c r="J1489" s="23"/>
      <c r="K1489" s="7">
        <f t="shared" si="94"/>
        <v>0</v>
      </c>
      <c r="M1489" s="20">
        <f>IF(C1489="Data Error","Data Error",IF(C1489&lt;=K1489,0,1-IFERROR(INDEX(BAAL!$C:$D,MATCH(ROUNDUP(C1489-K1489,0),BAAL!$B:$B,0),MATCH(LEFT(M$2,4),BAAL!$C$2:$D$2,0)),0)))</f>
        <v>0</v>
      </c>
      <c r="N1489" s="20"/>
      <c r="O1489" s="26"/>
      <c r="P1489" s="26"/>
      <c r="Q1489" s="6">
        <f t="shared" si="95"/>
        <v>3</v>
      </c>
      <c r="R1489" s="20"/>
    </row>
    <row r="1490" spans="1:18" x14ac:dyDescent="0.25">
      <c r="A1490" s="6">
        <v>23</v>
      </c>
      <c r="B1490" s="4">
        <v>42431.958333333336</v>
      </c>
      <c r="C1490" s="2">
        <f>IF([2]Analysis!AG1490="Data Error","Data Error",[2]Analysis!AI1490*C$1)</f>
        <v>0</v>
      </c>
      <c r="D1490" s="2"/>
      <c r="E1490" s="3">
        <f>IF(C1490="Data Error","Data Error",INDEX('[2]BAAL Adj Cap'!$CB$65:$CY$72,MONTH($B1490),$A1490+1))</f>
        <v>0</v>
      </c>
      <c r="F1490" s="3"/>
      <c r="G1490" s="31">
        <f t="shared" si="92"/>
        <v>0</v>
      </c>
      <c r="H1490" s="31"/>
      <c r="I1490" s="23">
        <f t="shared" si="93"/>
        <v>0</v>
      </c>
      <c r="J1490" s="23"/>
      <c r="K1490" s="7">
        <f t="shared" si="94"/>
        <v>0</v>
      </c>
      <c r="M1490" s="20">
        <f>IF(C1490="Data Error","Data Error",IF(C1490&lt;=K1490,0,1-IFERROR(INDEX(BAAL!$C:$D,MATCH(ROUNDUP(C1490-K1490,0),BAAL!$B:$B,0),MATCH(LEFT(M$2,4),BAAL!$C$2:$D$2,0)),0)))</f>
        <v>0</v>
      </c>
      <c r="N1490" s="20"/>
      <c r="O1490" s="26"/>
      <c r="P1490" s="26"/>
      <c r="Q1490" s="6">
        <f t="shared" si="95"/>
        <v>3</v>
      </c>
      <c r="R1490" s="20"/>
    </row>
    <row r="1491" spans="1:18" x14ac:dyDescent="0.25">
      <c r="A1491" s="6">
        <v>0</v>
      </c>
      <c r="B1491" s="1">
        <v>42432</v>
      </c>
      <c r="C1491" s="2">
        <f>IF([2]Analysis!AG1491="Data Error","Data Error",[2]Analysis!AI1491*C$1)</f>
        <v>0</v>
      </c>
      <c r="D1491" s="2"/>
      <c r="E1491" s="3">
        <f>IF(C1491="Data Error","Data Error",INDEX('[2]BAAL Adj Cap'!$CB$65:$CY$72,MONTH($B1491),$A1491+1))</f>
        <v>0</v>
      </c>
      <c r="F1491" s="3"/>
      <c r="G1491" s="31">
        <f t="shared" si="92"/>
        <v>0</v>
      </c>
      <c r="H1491" s="31"/>
      <c r="I1491" s="23">
        <f t="shared" si="93"/>
        <v>0</v>
      </c>
      <c r="J1491" s="23"/>
      <c r="K1491" s="7">
        <f t="shared" si="94"/>
        <v>0</v>
      </c>
      <c r="M1491" s="20">
        <f>IF(C1491="Data Error","Data Error",IF(C1491&lt;=K1491,0,1-IFERROR(INDEX(BAAL!$C:$D,MATCH(ROUNDUP(C1491-K1491,0),BAAL!$B:$B,0),MATCH(LEFT(M$2,4),BAAL!$C$2:$D$2,0)),0)))</f>
        <v>0</v>
      </c>
      <c r="N1491" s="20"/>
      <c r="O1491" s="26"/>
      <c r="P1491" s="26"/>
      <c r="Q1491" s="6">
        <f t="shared" si="95"/>
        <v>3</v>
      </c>
      <c r="R1491" s="20"/>
    </row>
    <row r="1492" spans="1:18" x14ac:dyDescent="0.25">
      <c r="A1492" s="6">
        <v>1</v>
      </c>
      <c r="B1492" s="4">
        <v>42432.041666666664</v>
      </c>
      <c r="C1492" s="2">
        <f>IF([2]Analysis!AG1492="Data Error","Data Error",[2]Analysis!AI1492*C$1)</f>
        <v>0</v>
      </c>
      <c r="D1492" s="2"/>
      <c r="E1492" s="3">
        <f>IF(C1492="Data Error","Data Error",INDEX('[2]BAAL Adj Cap'!$CB$65:$CY$72,MONTH($B1492),$A1492+1))</f>
        <v>0</v>
      </c>
      <c r="F1492" s="3"/>
      <c r="G1492" s="31">
        <f t="shared" si="92"/>
        <v>0</v>
      </c>
      <c r="H1492" s="31"/>
      <c r="I1492" s="23">
        <f t="shared" si="93"/>
        <v>0</v>
      </c>
      <c r="J1492" s="23"/>
      <c r="K1492" s="7">
        <f t="shared" si="94"/>
        <v>0</v>
      </c>
      <c r="M1492" s="20">
        <f>IF(C1492="Data Error","Data Error",IF(C1492&lt;=K1492,0,1-IFERROR(INDEX(BAAL!$C:$D,MATCH(ROUNDUP(C1492-K1492,0),BAAL!$B:$B,0),MATCH(LEFT(M$2,4),BAAL!$C$2:$D$2,0)),0)))</f>
        <v>0</v>
      </c>
      <c r="N1492" s="20"/>
      <c r="O1492" s="26"/>
      <c r="P1492" s="26"/>
      <c r="Q1492" s="6">
        <f t="shared" si="95"/>
        <v>3</v>
      </c>
      <c r="R1492" s="20"/>
    </row>
    <row r="1493" spans="1:18" x14ac:dyDescent="0.25">
      <c r="A1493" s="6">
        <v>2</v>
      </c>
      <c r="B1493" s="4">
        <v>42432.083333333336</v>
      </c>
      <c r="C1493" s="2">
        <f>IF([2]Analysis!AG1493="Data Error","Data Error",[2]Analysis!AI1493*C$1)</f>
        <v>0</v>
      </c>
      <c r="D1493" s="2"/>
      <c r="E1493" s="3">
        <f>IF(C1493="Data Error","Data Error",INDEX('[2]BAAL Adj Cap'!$CB$65:$CY$72,MONTH($B1493),$A1493+1))</f>
        <v>0</v>
      </c>
      <c r="F1493" s="3"/>
      <c r="G1493" s="31">
        <f t="shared" si="92"/>
        <v>0</v>
      </c>
      <c r="H1493" s="31"/>
      <c r="I1493" s="23">
        <f t="shared" si="93"/>
        <v>0</v>
      </c>
      <c r="J1493" s="23"/>
      <c r="K1493" s="7">
        <f t="shared" si="94"/>
        <v>0</v>
      </c>
      <c r="M1493" s="20">
        <f>IF(C1493="Data Error","Data Error",IF(C1493&lt;=K1493,0,1-IFERROR(INDEX(BAAL!$C:$D,MATCH(ROUNDUP(C1493-K1493,0),BAAL!$B:$B,0),MATCH(LEFT(M$2,4),BAAL!$C$2:$D$2,0)),0)))</f>
        <v>0</v>
      </c>
      <c r="N1493" s="20"/>
      <c r="O1493" s="26"/>
      <c r="P1493" s="26"/>
      <c r="Q1493" s="6">
        <f t="shared" si="95"/>
        <v>3</v>
      </c>
      <c r="R1493" s="20"/>
    </row>
    <row r="1494" spans="1:18" x14ac:dyDescent="0.25">
      <c r="A1494" s="6">
        <v>3</v>
      </c>
      <c r="B1494" s="4">
        <v>42432.125</v>
      </c>
      <c r="C1494" s="2">
        <f>IF([2]Analysis!AG1494="Data Error","Data Error",[2]Analysis!AI1494*C$1)</f>
        <v>0</v>
      </c>
      <c r="D1494" s="2"/>
      <c r="E1494" s="3">
        <f>IF(C1494="Data Error","Data Error",INDEX('[2]BAAL Adj Cap'!$CB$65:$CY$72,MONTH($B1494),$A1494+1))</f>
        <v>0</v>
      </c>
      <c r="F1494" s="3"/>
      <c r="G1494" s="31">
        <f t="shared" si="92"/>
        <v>0</v>
      </c>
      <c r="H1494" s="31"/>
      <c r="I1494" s="23">
        <f t="shared" si="93"/>
        <v>0</v>
      </c>
      <c r="J1494" s="23"/>
      <c r="K1494" s="7">
        <f t="shared" si="94"/>
        <v>0</v>
      </c>
      <c r="M1494" s="20">
        <f>IF(C1494="Data Error","Data Error",IF(C1494&lt;=K1494,0,1-IFERROR(INDEX(BAAL!$C:$D,MATCH(ROUNDUP(C1494-K1494,0),BAAL!$B:$B,0),MATCH(LEFT(M$2,4),BAAL!$C$2:$D$2,0)),0)))</f>
        <v>0</v>
      </c>
      <c r="N1494" s="20"/>
      <c r="O1494" s="26"/>
      <c r="P1494" s="26"/>
      <c r="Q1494" s="6">
        <f t="shared" si="95"/>
        <v>3</v>
      </c>
      <c r="R1494" s="20"/>
    </row>
    <row r="1495" spans="1:18" x14ac:dyDescent="0.25">
      <c r="A1495" s="6">
        <v>4</v>
      </c>
      <c r="B1495" s="4">
        <v>42432.166666666664</v>
      </c>
      <c r="C1495" s="2">
        <f>IF([2]Analysis!AG1495="Data Error","Data Error",[2]Analysis!AI1495*C$1)</f>
        <v>0</v>
      </c>
      <c r="D1495" s="2"/>
      <c r="E1495" s="3">
        <f>IF(C1495="Data Error","Data Error",INDEX('[2]BAAL Adj Cap'!$CB$65:$CY$72,MONTH($B1495),$A1495+1))</f>
        <v>0</v>
      </c>
      <c r="F1495" s="3"/>
      <c r="G1495" s="31">
        <f t="shared" si="92"/>
        <v>0</v>
      </c>
      <c r="H1495" s="31"/>
      <c r="I1495" s="23">
        <f t="shared" si="93"/>
        <v>0</v>
      </c>
      <c r="J1495" s="23"/>
      <c r="K1495" s="7">
        <f t="shared" si="94"/>
        <v>0</v>
      </c>
      <c r="M1495" s="20">
        <f>IF(C1495="Data Error","Data Error",IF(C1495&lt;=K1495,0,1-IFERROR(INDEX(BAAL!$C:$D,MATCH(ROUNDUP(C1495-K1495,0),BAAL!$B:$B,0),MATCH(LEFT(M$2,4),BAAL!$C$2:$D$2,0)),0)))</f>
        <v>0</v>
      </c>
      <c r="N1495" s="20"/>
      <c r="O1495" s="26"/>
      <c r="P1495" s="26"/>
      <c r="Q1495" s="6">
        <f t="shared" si="95"/>
        <v>3</v>
      </c>
      <c r="R1495" s="20"/>
    </row>
    <row r="1496" spans="1:18" x14ac:dyDescent="0.25">
      <c r="A1496" s="6">
        <v>5</v>
      </c>
      <c r="B1496" s="4">
        <v>42432.208333333336</v>
      </c>
      <c r="C1496" s="2">
        <f>IF([2]Analysis!AG1496="Data Error","Data Error",[2]Analysis!AI1496*C$1)</f>
        <v>2.2307481619870222E-3</v>
      </c>
      <c r="D1496" s="2"/>
      <c r="E1496" s="3">
        <f>IF(C1496="Data Error","Data Error",INDEX('[2]BAAL Adj Cap'!$CB$65:$CY$72,MONTH($B1496),$A1496+1))</f>
        <v>1.4999999999999999E-2</v>
      </c>
      <c r="F1496" s="3"/>
      <c r="G1496" s="31">
        <f t="shared" si="92"/>
        <v>1.947769251838013</v>
      </c>
      <c r="H1496" s="31"/>
      <c r="I1496" s="23">
        <f t="shared" si="93"/>
        <v>1.4999999999999999E-2</v>
      </c>
      <c r="J1496" s="23"/>
      <c r="K1496" s="7">
        <f t="shared" si="94"/>
        <v>1.95</v>
      </c>
      <c r="M1496" s="20">
        <f>IF(C1496="Data Error","Data Error",IF(C1496&lt;=K1496,0,1-IFERROR(INDEX(BAAL!$C:$D,MATCH(ROUNDUP(C1496-K1496,0),BAAL!$B:$B,0),MATCH(LEFT(M$2,4),BAAL!$C$2:$D$2,0)),0)))</f>
        <v>0</v>
      </c>
      <c r="N1496" s="20"/>
      <c r="O1496" s="26"/>
      <c r="P1496" s="26"/>
      <c r="Q1496" s="6">
        <f t="shared" si="95"/>
        <v>3</v>
      </c>
      <c r="R1496" s="20"/>
    </row>
    <row r="1497" spans="1:18" x14ac:dyDescent="0.25">
      <c r="A1497" s="6">
        <v>6</v>
      </c>
      <c r="B1497" s="4">
        <v>42432.25</v>
      </c>
      <c r="C1497" s="2">
        <f>IF([2]Analysis!AG1497="Data Error","Data Error",[2]Analysis!AI1497*C$1)</f>
        <v>0.12267025278126024</v>
      </c>
      <c r="D1497" s="2"/>
      <c r="E1497" s="3">
        <f>IF(C1497="Data Error","Data Error",INDEX('[2]BAAL Adj Cap'!$CB$65:$CY$72,MONTH($B1497),$A1497+1))</f>
        <v>6.9999999999999993E-2</v>
      </c>
      <c r="F1497" s="3"/>
      <c r="G1497" s="31">
        <f t="shared" si="92"/>
        <v>8.9773297472187394</v>
      </c>
      <c r="H1497" s="31"/>
      <c r="I1497" s="23">
        <f t="shared" si="93"/>
        <v>6.9999999999999993E-2</v>
      </c>
      <c r="J1497" s="23"/>
      <c r="K1497" s="7">
        <f t="shared" si="94"/>
        <v>9.1</v>
      </c>
      <c r="M1497" s="20">
        <f>IF(C1497="Data Error","Data Error",IF(C1497&lt;=K1497,0,1-IFERROR(INDEX(BAAL!$C:$D,MATCH(ROUNDUP(C1497-K1497,0),BAAL!$B:$B,0),MATCH(LEFT(M$2,4),BAAL!$C$2:$D$2,0)),0)))</f>
        <v>0</v>
      </c>
      <c r="N1497" s="20"/>
      <c r="O1497" s="26"/>
      <c r="P1497" s="26"/>
      <c r="Q1497" s="6">
        <f t="shared" si="95"/>
        <v>3</v>
      </c>
      <c r="R1497" s="20"/>
    </row>
    <row r="1498" spans="1:18" x14ac:dyDescent="0.25">
      <c r="A1498" s="6">
        <v>7</v>
      </c>
      <c r="B1498" s="4">
        <v>42432.291666666664</v>
      </c>
      <c r="C1498" s="2">
        <f>IF([2]Analysis!AG1498="Data Error","Data Error",[2]Analysis!AI1498*C$1)</f>
        <v>0</v>
      </c>
      <c r="D1498" s="2"/>
      <c r="E1498" s="3">
        <f>IF(C1498="Data Error","Data Error",INDEX('[2]BAAL Adj Cap'!$CB$65:$CY$72,MONTH($B1498),$A1498+1))</f>
        <v>0.35249999999999998</v>
      </c>
      <c r="F1498" s="3"/>
      <c r="G1498" s="31">
        <f t="shared" si="92"/>
        <v>45.824999999999996</v>
      </c>
      <c r="H1498" s="31"/>
      <c r="I1498" s="23">
        <f t="shared" si="93"/>
        <v>0.35249999999999998</v>
      </c>
      <c r="J1498" s="23"/>
      <c r="K1498" s="7">
        <f t="shared" si="94"/>
        <v>28.990000000000009</v>
      </c>
      <c r="M1498" s="20">
        <f>IF(C1498="Data Error","Data Error",IF(C1498&lt;=K1498,0,1-IFERROR(INDEX(BAAL!$C:$D,MATCH(ROUNDUP(C1498-K1498,0),BAAL!$B:$B,0),MATCH(LEFT(M$2,4),BAAL!$C$2:$D$2,0)),0)))</f>
        <v>0</v>
      </c>
      <c r="N1498" s="20"/>
      <c r="O1498" s="26"/>
      <c r="P1498" s="26"/>
      <c r="Q1498" s="6">
        <f t="shared" si="95"/>
        <v>3</v>
      </c>
      <c r="R1498" s="20"/>
    </row>
    <row r="1499" spans="1:18" x14ac:dyDescent="0.25">
      <c r="A1499" s="6">
        <v>8</v>
      </c>
      <c r="B1499" s="4">
        <v>42432.333333333336</v>
      </c>
      <c r="C1499" s="2">
        <f>IF([2]Analysis!AG1499="Data Error","Data Error",[2]Analysis!AI1499*C$1)</f>
        <v>0.22019305595595134</v>
      </c>
      <c r="D1499" s="2"/>
      <c r="E1499" s="3">
        <f>IF(C1499="Data Error","Data Error",INDEX('[2]BAAL Adj Cap'!$CB$65:$CY$72,MONTH($B1499),$A1499+1))</f>
        <v>0.83</v>
      </c>
      <c r="F1499" s="3"/>
      <c r="G1499" s="31">
        <f t="shared" si="92"/>
        <v>107.67980694404405</v>
      </c>
      <c r="H1499" s="31"/>
      <c r="I1499" s="23">
        <f t="shared" si="93"/>
        <v>0.83</v>
      </c>
      <c r="J1499" s="23"/>
      <c r="K1499" s="7">
        <f t="shared" si="94"/>
        <v>28.990000000000009</v>
      </c>
      <c r="M1499" s="20">
        <f>IF(C1499="Data Error","Data Error",IF(C1499&lt;=K1499,0,1-IFERROR(INDEX(BAAL!$C:$D,MATCH(ROUNDUP(C1499-K1499,0),BAAL!$B:$B,0),MATCH(LEFT(M$2,4),BAAL!$C$2:$D$2,0)),0)))</f>
        <v>0</v>
      </c>
      <c r="N1499" s="20"/>
      <c r="O1499" s="26"/>
      <c r="P1499" s="26"/>
      <c r="Q1499" s="6">
        <f t="shared" si="95"/>
        <v>3</v>
      </c>
      <c r="R1499" s="20"/>
    </row>
    <row r="1500" spans="1:18" x14ac:dyDescent="0.25">
      <c r="A1500" s="6">
        <v>9</v>
      </c>
      <c r="B1500" s="4">
        <v>42432.375</v>
      </c>
      <c r="C1500" s="2">
        <f>IF([2]Analysis!AG1500="Data Error","Data Error",[2]Analysis!AI1500*C$1)</f>
        <v>12.886256928294735</v>
      </c>
      <c r="D1500" s="2"/>
      <c r="E1500" s="3">
        <f>IF(C1500="Data Error","Data Error",INDEX('[2]BAAL Adj Cap'!$CB$65:$CY$72,MONTH($B1500),$A1500+1))</f>
        <v>0.98375000000000001</v>
      </c>
      <c r="F1500" s="3"/>
      <c r="G1500" s="31">
        <f t="shared" si="92"/>
        <v>115.00124307170526</v>
      </c>
      <c r="H1500" s="31"/>
      <c r="I1500" s="23">
        <f t="shared" si="93"/>
        <v>0.98375000000000001</v>
      </c>
      <c r="J1500" s="23"/>
      <c r="K1500" s="7">
        <f t="shared" si="94"/>
        <v>28.990000000000009</v>
      </c>
      <c r="M1500" s="20">
        <f>IF(C1500="Data Error","Data Error",IF(C1500&lt;=K1500,0,1-IFERROR(INDEX(BAAL!$C:$D,MATCH(ROUNDUP(C1500-K1500,0),BAAL!$B:$B,0),MATCH(LEFT(M$2,4),BAAL!$C$2:$D$2,0)),0)))</f>
        <v>0</v>
      </c>
      <c r="N1500" s="20"/>
      <c r="O1500" s="26"/>
      <c r="P1500" s="26"/>
      <c r="Q1500" s="6">
        <f t="shared" si="95"/>
        <v>3</v>
      </c>
      <c r="R1500" s="20"/>
    </row>
    <row r="1501" spans="1:18" x14ac:dyDescent="0.25">
      <c r="A1501" s="6">
        <v>10</v>
      </c>
      <c r="B1501" s="4">
        <v>42432.416666666664</v>
      </c>
      <c r="C1501" s="2">
        <f>IF([2]Analysis!AG1501="Data Error","Data Error",[2]Analysis!AI1501*C$1)</f>
        <v>13.840886165965259</v>
      </c>
      <c r="D1501" s="2"/>
      <c r="E1501" s="3">
        <f>IF(C1501="Data Error","Data Error",INDEX('[2]BAAL Adj Cap'!$CB$65:$CY$72,MONTH($B1501),$A1501+1))</f>
        <v>0.99</v>
      </c>
      <c r="F1501" s="3"/>
      <c r="G1501" s="31">
        <f t="shared" si="92"/>
        <v>114.85911383403473</v>
      </c>
      <c r="H1501" s="31"/>
      <c r="I1501" s="23">
        <f t="shared" si="93"/>
        <v>0.99</v>
      </c>
      <c r="J1501" s="23"/>
      <c r="K1501" s="7">
        <f t="shared" si="94"/>
        <v>28.990000000000009</v>
      </c>
      <c r="M1501" s="20">
        <f>IF(C1501="Data Error","Data Error",IF(C1501&lt;=K1501,0,1-IFERROR(INDEX(BAAL!$C:$D,MATCH(ROUNDUP(C1501-K1501,0),BAAL!$B:$B,0),MATCH(LEFT(M$2,4),BAAL!$C$2:$D$2,0)),0)))</f>
        <v>0</v>
      </c>
      <c r="N1501" s="20"/>
      <c r="O1501" s="26"/>
      <c r="P1501" s="26"/>
      <c r="Q1501" s="6">
        <f t="shared" si="95"/>
        <v>3</v>
      </c>
      <c r="R1501" s="20"/>
    </row>
    <row r="1502" spans="1:18" x14ac:dyDescent="0.25">
      <c r="A1502" s="6">
        <v>11</v>
      </c>
      <c r="B1502" s="4">
        <v>42432.458333333336</v>
      </c>
      <c r="C1502" s="2">
        <f>IF([2]Analysis!AG1502="Data Error","Data Error",[2]Analysis!AI1502*C$1)</f>
        <v>19.601461171947633</v>
      </c>
      <c r="D1502" s="2"/>
      <c r="E1502" s="3">
        <f>IF(C1502="Data Error","Data Error",INDEX('[2]BAAL Adj Cap'!$CB$65:$CY$72,MONTH($B1502),$A1502+1))</f>
        <v>0.98375000000000001</v>
      </c>
      <c r="F1502" s="3"/>
      <c r="G1502" s="31">
        <f t="shared" si="92"/>
        <v>108.28603882805237</v>
      </c>
      <c r="H1502" s="31"/>
      <c r="I1502" s="23">
        <f t="shared" si="93"/>
        <v>0.98375000000000001</v>
      </c>
      <c r="J1502" s="23"/>
      <c r="K1502" s="7">
        <f t="shared" si="94"/>
        <v>28.990000000000009</v>
      </c>
      <c r="M1502" s="20">
        <f>IF(C1502="Data Error","Data Error",IF(C1502&lt;=K1502,0,1-IFERROR(INDEX(BAAL!$C:$D,MATCH(ROUNDUP(C1502-K1502,0),BAAL!$B:$B,0),MATCH(LEFT(M$2,4),BAAL!$C$2:$D$2,0)),0)))</f>
        <v>0</v>
      </c>
      <c r="N1502" s="20"/>
      <c r="O1502" s="26"/>
      <c r="P1502" s="26"/>
      <c r="Q1502" s="6">
        <f t="shared" si="95"/>
        <v>3</v>
      </c>
      <c r="R1502" s="20"/>
    </row>
    <row r="1503" spans="1:18" x14ac:dyDescent="0.25">
      <c r="A1503" s="6">
        <v>12</v>
      </c>
      <c r="B1503" s="4">
        <v>42432.5</v>
      </c>
      <c r="C1503" s="2">
        <f>IF([2]Analysis!AG1503="Data Error","Data Error",[2]Analysis!AI1503*C$1)</f>
        <v>17.493860151193537</v>
      </c>
      <c r="D1503" s="2"/>
      <c r="E1503" s="3">
        <f>IF(C1503="Data Error","Data Error",INDEX('[2]BAAL Adj Cap'!$CB$65:$CY$72,MONTH($B1503),$A1503+1))</f>
        <v>0.98</v>
      </c>
      <c r="F1503" s="3"/>
      <c r="G1503" s="31">
        <f t="shared" si="92"/>
        <v>109.90613984880645</v>
      </c>
      <c r="H1503" s="31"/>
      <c r="I1503" s="23">
        <f t="shared" si="93"/>
        <v>0.98</v>
      </c>
      <c r="J1503" s="23"/>
      <c r="K1503" s="7">
        <f t="shared" si="94"/>
        <v>28.990000000000009</v>
      </c>
      <c r="M1503" s="20">
        <f>IF(C1503="Data Error","Data Error",IF(C1503&lt;=K1503,0,1-IFERROR(INDEX(BAAL!$C:$D,MATCH(ROUNDUP(C1503-K1503,0),BAAL!$B:$B,0),MATCH(LEFT(M$2,4),BAAL!$C$2:$D$2,0)),0)))</f>
        <v>0</v>
      </c>
      <c r="N1503" s="20"/>
      <c r="O1503" s="26"/>
      <c r="P1503" s="26"/>
      <c r="Q1503" s="6">
        <f t="shared" si="95"/>
        <v>3</v>
      </c>
      <c r="R1503" s="20"/>
    </row>
    <row r="1504" spans="1:18" x14ac:dyDescent="0.25">
      <c r="A1504" s="6">
        <v>13</v>
      </c>
      <c r="B1504" s="4">
        <v>42432.541666666664</v>
      </c>
      <c r="C1504" s="2">
        <f>IF([2]Analysis!AG1504="Data Error","Data Error",[2]Analysis!AI1504*C$1)</f>
        <v>24.363172795646935</v>
      </c>
      <c r="D1504" s="2"/>
      <c r="E1504" s="3">
        <f>IF(C1504="Data Error","Data Error",INDEX('[2]BAAL Adj Cap'!$CB$65:$CY$72,MONTH($B1504),$A1504+1))</f>
        <v>0.98</v>
      </c>
      <c r="F1504" s="3"/>
      <c r="G1504" s="31">
        <f t="shared" si="92"/>
        <v>103.03682720435306</v>
      </c>
      <c r="H1504" s="31"/>
      <c r="I1504" s="23">
        <f t="shared" si="93"/>
        <v>0.98</v>
      </c>
      <c r="J1504" s="23"/>
      <c r="K1504" s="7">
        <f t="shared" si="94"/>
        <v>28.990000000000009</v>
      </c>
      <c r="M1504" s="20">
        <f>IF(C1504="Data Error","Data Error",IF(C1504&lt;=K1504,0,1-IFERROR(INDEX(BAAL!$C:$D,MATCH(ROUNDUP(C1504-K1504,0),BAAL!$B:$B,0),MATCH(LEFT(M$2,4),BAAL!$C$2:$D$2,0)),0)))</f>
        <v>0</v>
      </c>
      <c r="N1504" s="20"/>
      <c r="O1504" s="26"/>
      <c r="P1504" s="26"/>
      <c r="Q1504" s="6">
        <f t="shared" si="95"/>
        <v>3</v>
      </c>
      <c r="R1504" s="20"/>
    </row>
    <row r="1505" spans="1:18" x14ac:dyDescent="0.25">
      <c r="A1505" s="6">
        <v>14</v>
      </c>
      <c r="B1505" s="4">
        <v>42432.583333333336</v>
      </c>
      <c r="C1505" s="2">
        <f>IF([2]Analysis!AG1505="Data Error","Data Error",[2]Analysis!AI1505*C$1)</f>
        <v>15.451510135158946</v>
      </c>
      <c r="D1505" s="2"/>
      <c r="E1505" s="3">
        <f>IF(C1505="Data Error","Data Error",INDEX('[2]BAAL Adj Cap'!$CB$65:$CY$72,MONTH($B1505),$A1505+1))</f>
        <v>0.98</v>
      </c>
      <c r="F1505" s="3"/>
      <c r="G1505" s="31">
        <f t="shared" si="92"/>
        <v>111.94848986484105</v>
      </c>
      <c r="H1505" s="31"/>
      <c r="I1505" s="23">
        <f t="shared" si="93"/>
        <v>0.98</v>
      </c>
      <c r="J1505" s="23"/>
      <c r="K1505" s="7">
        <f t="shared" si="94"/>
        <v>28.990000000000009</v>
      </c>
      <c r="M1505" s="20">
        <f>IF(C1505="Data Error","Data Error",IF(C1505&lt;=K1505,0,1-IFERROR(INDEX(BAAL!$C:$D,MATCH(ROUNDUP(C1505-K1505,0),BAAL!$B:$B,0),MATCH(LEFT(M$2,4),BAAL!$C$2:$D$2,0)),0)))</f>
        <v>0</v>
      </c>
      <c r="N1505" s="20"/>
      <c r="O1505" s="26"/>
      <c r="P1505" s="26"/>
      <c r="Q1505" s="6">
        <f t="shared" si="95"/>
        <v>3</v>
      </c>
      <c r="R1505" s="20"/>
    </row>
    <row r="1506" spans="1:18" x14ac:dyDescent="0.25">
      <c r="A1506" s="6">
        <v>15</v>
      </c>
      <c r="B1506" s="4">
        <v>42432.625</v>
      </c>
      <c r="C1506" s="2">
        <f>IF([2]Analysis!AG1506="Data Error","Data Error",[2]Analysis!AI1506*C$1)</f>
        <v>28.61604640428132</v>
      </c>
      <c r="D1506" s="2"/>
      <c r="E1506" s="3">
        <f>IF(C1506="Data Error","Data Error",INDEX('[2]BAAL Adj Cap'!$CB$65:$CY$72,MONTH($B1506),$A1506+1))</f>
        <v>0.98</v>
      </c>
      <c r="F1506" s="3"/>
      <c r="G1506" s="31">
        <f t="shared" si="92"/>
        <v>98.783953595718671</v>
      </c>
      <c r="H1506" s="31"/>
      <c r="I1506" s="23">
        <f t="shared" si="93"/>
        <v>0.98</v>
      </c>
      <c r="J1506" s="23"/>
      <c r="K1506" s="7">
        <f t="shared" si="94"/>
        <v>28.990000000000009</v>
      </c>
      <c r="M1506" s="20">
        <f>IF(C1506="Data Error","Data Error",IF(C1506&lt;=K1506,0,1-IFERROR(INDEX(BAAL!$C:$D,MATCH(ROUNDUP(C1506-K1506,0),BAAL!$B:$B,0),MATCH(LEFT(M$2,4),BAAL!$C$2:$D$2,0)),0)))</f>
        <v>0</v>
      </c>
      <c r="N1506" s="20"/>
      <c r="O1506" s="26"/>
      <c r="P1506" s="26"/>
      <c r="Q1506" s="6">
        <f t="shared" si="95"/>
        <v>3</v>
      </c>
      <c r="R1506" s="20"/>
    </row>
    <row r="1507" spans="1:18" x14ac:dyDescent="0.25">
      <c r="A1507" s="6">
        <v>16</v>
      </c>
      <c r="B1507" s="4">
        <v>42432.666666666664</v>
      </c>
      <c r="C1507" s="2">
        <f>IF([2]Analysis!AG1507="Data Error","Data Error",[2]Analysis!AI1507*C$1)</f>
        <v>15.456329528230674</v>
      </c>
      <c r="D1507" s="2"/>
      <c r="E1507" s="3">
        <f>IF(C1507="Data Error","Data Error",INDEX('[2]BAAL Adj Cap'!$CB$65:$CY$72,MONTH($B1507),$A1507+1))</f>
        <v>0.98</v>
      </c>
      <c r="F1507" s="3"/>
      <c r="G1507" s="31">
        <f t="shared" si="92"/>
        <v>111.94367047176932</v>
      </c>
      <c r="H1507" s="31"/>
      <c r="I1507" s="23">
        <f t="shared" si="93"/>
        <v>0.98</v>
      </c>
      <c r="J1507" s="23"/>
      <c r="K1507" s="7">
        <f t="shared" si="94"/>
        <v>28.990000000000009</v>
      </c>
      <c r="M1507" s="20">
        <f>IF(C1507="Data Error","Data Error",IF(C1507&lt;=K1507,0,1-IFERROR(INDEX(BAAL!$C:$D,MATCH(ROUNDUP(C1507-K1507,0),BAAL!$B:$B,0),MATCH(LEFT(M$2,4),BAAL!$C$2:$D$2,0)),0)))</f>
        <v>0</v>
      </c>
      <c r="N1507" s="20"/>
      <c r="O1507" s="26"/>
      <c r="P1507" s="26"/>
      <c r="Q1507" s="6">
        <f t="shared" si="95"/>
        <v>3</v>
      </c>
      <c r="R1507" s="20"/>
    </row>
    <row r="1508" spans="1:18" x14ac:dyDescent="0.25">
      <c r="A1508" s="6">
        <v>17</v>
      </c>
      <c r="B1508" s="4">
        <v>42432.708333333336</v>
      </c>
      <c r="C1508" s="2">
        <f>IF([2]Analysis!AG1508="Data Error","Data Error",[2]Analysis!AI1508*C$1)</f>
        <v>6.1414647928380823</v>
      </c>
      <c r="D1508" s="2"/>
      <c r="E1508" s="3">
        <f>IF(C1508="Data Error","Data Error",INDEX('[2]BAAL Adj Cap'!$CB$65:$CY$72,MONTH($B1508),$A1508+1))</f>
        <v>0.8175</v>
      </c>
      <c r="F1508" s="3"/>
      <c r="G1508" s="31">
        <f t="shared" si="92"/>
        <v>100.13353520716193</v>
      </c>
      <c r="H1508" s="31"/>
      <c r="I1508" s="23">
        <f t="shared" si="93"/>
        <v>0.8175</v>
      </c>
      <c r="J1508" s="23"/>
      <c r="K1508" s="7">
        <f t="shared" si="94"/>
        <v>28.990000000000009</v>
      </c>
      <c r="M1508" s="20">
        <f>IF(C1508="Data Error","Data Error",IF(C1508&lt;=K1508,0,1-IFERROR(INDEX(BAAL!$C:$D,MATCH(ROUNDUP(C1508-K1508,0),BAAL!$B:$B,0),MATCH(LEFT(M$2,4),BAAL!$C$2:$D$2,0)),0)))</f>
        <v>0</v>
      </c>
      <c r="N1508" s="20"/>
      <c r="O1508" s="26"/>
      <c r="P1508" s="26"/>
      <c r="Q1508" s="6">
        <f t="shared" si="95"/>
        <v>3</v>
      </c>
      <c r="R1508" s="20"/>
    </row>
    <row r="1509" spans="1:18" x14ac:dyDescent="0.25">
      <c r="A1509" s="6">
        <v>18</v>
      </c>
      <c r="B1509" s="4">
        <v>42432.75</v>
      </c>
      <c r="C1509" s="2">
        <f>IF([2]Analysis!AG1509="Data Error","Data Error",[2]Analysis!AI1509*C$1)</f>
        <v>0.48995332114634654</v>
      </c>
      <c r="D1509" s="2"/>
      <c r="E1509" s="3">
        <f>IF(C1509="Data Error","Data Error",INDEX('[2]BAAL Adj Cap'!$CB$65:$CY$72,MONTH($B1509),$A1509+1))</f>
        <v>0.35749999999999998</v>
      </c>
      <c r="F1509" s="3"/>
      <c r="G1509" s="31">
        <f t="shared" si="92"/>
        <v>45.985046678853656</v>
      </c>
      <c r="H1509" s="31"/>
      <c r="I1509" s="23">
        <f t="shared" si="93"/>
        <v>0.35749999999999998</v>
      </c>
      <c r="J1509" s="23"/>
      <c r="K1509" s="7">
        <f t="shared" si="94"/>
        <v>28.990000000000009</v>
      </c>
      <c r="M1509" s="20">
        <f>IF(C1509="Data Error","Data Error",IF(C1509&lt;=K1509,0,1-IFERROR(INDEX(BAAL!$C:$D,MATCH(ROUNDUP(C1509-K1509,0),BAAL!$B:$B,0),MATCH(LEFT(M$2,4),BAAL!$C$2:$D$2,0)),0)))</f>
        <v>0</v>
      </c>
      <c r="N1509" s="20"/>
      <c r="O1509" s="26"/>
      <c r="P1509" s="26"/>
      <c r="Q1509" s="6">
        <f t="shared" si="95"/>
        <v>3</v>
      </c>
      <c r="R1509" s="20"/>
    </row>
    <row r="1510" spans="1:18" x14ac:dyDescent="0.25">
      <c r="A1510" s="6">
        <v>19</v>
      </c>
      <c r="B1510" s="4">
        <v>42432.791666666664</v>
      </c>
      <c r="C1510" s="2">
        <f>IF([2]Analysis!AG1510="Data Error","Data Error",[2]Analysis!AI1510*C$1)</f>
        <v>0</v>
      </c>
      <c r="D1510" s="2"/>
      <c r="E1510" s="3">
        <f>IF(C1510="Data Error","Data Error",INDEX('[2]BAAL Adj Cap'!$CB$65:$CY$72,MONTH($B1510),$A1510+1))</f>
        <v>5.2500000000000005E-2</v>
      </c>
      <c r="F1510" s="3"/>
      <c r="G1510" s="31">
        <f t="shared" si="92"/>
        <v>6.8250000000000011</v>
      </c>
      <c r="H1510" s="31"/>
      <c r="I1510" s="23">
        <f t="shared" si="93"/>
        <v>5.2500000000000005E-2</v>
      </c>
      <c r="J1510" s="23"/>
      <c r="K1510" s="7">
        <f t="shared" si="94"/>
        <v>6.8250000000000011</v>
      </c>
      <c r="M1510" s="20">
        <f>IF(C1510="Data Error","Data Error",IF(C1510&lt;=K1510,0,1-IFERROR(INDEX(BAAL!$C:$D,MATCH(ROUNDUP(C1510-K1510,0),BAAL!$B:$B,0),MATCH(LEFT(M$2,4),BAAL!$C$2:$D$2,0)),0)))</f>
        <v>0</v>
      </c>
      <c r="N1510" s="20"/>
      <c r="O1510" s="26"/>
      <c r="P1510" s="26"/>
      <c r="Q1510" s="6">
        <f t="shared" si="95"/>
        <v>3</v>
      </c>
      <c r="R1510" s="20"/>
    </row>
    <row r="1511" spans="1:18" x14ac:dyDescent="0.25">
      <c r="A1511" s="6">
        <v>20</v>
      </c>
      <c r="B1511" s="4">
        <v>42432.833333333336</v>
      </c>
      <c r="C1511" s="2">
        <f>IF([2]Analysis!AG1511="Data Error","Data Error",[2]Analysis!AI1511*C$1)</f>
        <v>0</v>
      </c>
      <c r="D1511" s="2"/>
      <c r="E1511" s="3">
        <f>IF(C1511="Data Error","Data Error",INDEX('[2]BAAL Adj Cap'!$CB$65:$CY$72,MONTH($B1511),$A1511+1))</f>
        <v>0</v>
      </c>
      <c r="F1511" s="3"/>
      <c r="G1511" s="31">
        <f t="shared" si="92"/>
        <v>0</v>
      </c>
      <c r="H1511" s="31"/>
      <c r="I1511" s="23">
        <f t="shared" si="93"/>
        <v>0</v>
      </c>
      <c r="J1511" s="23"/>
      <c r="K1511" s="7">
        <f t="shared" si="94"/>
        <v>0</v>
      </c>
      <c r="M1511" s="20">
        <f>IF(C1511="Data Error","Data Error",IF(C1511&lt;=K1511,0,1-IFERROR(INDEX(BAAL!$C:$D,MATCH(ROUNDUP(C1511-K1511,0),BAAL!$B:$B,0),MATCH(LEFT(M$2,4),BAAL!$C$2:$D$2,0)),0)))</f>
        <v>0</v>
      </c>
      <c r="N1511" s="20"/>
      <c r="O1511" s="26"/>
      <c r="P1511" s="26"/>
      <c r="Q1511" s="6">
        <f t="shared" si="95"/>
        <v>3</v>
      </c>
      <c r="R1511" s="20"/>
    </row>
    <row r="1512" spans="1:18" x14ac:dyDescent="0.25">
      <c r="A1512" s="6">
        <v>21</v>
      </c>
      <c r="B1512" s="4">
        <v>42432.875</v>
      </c>
      <c r="C1512" s="2">
        <f>IF([2]Analysis!AG1512="Data Error","Data Error",[2]Analysis!AI1512*C$1)</f>
        <v>0</v>
      </c>
      <c r="D1512" s="2"/>
      <c r="E1512" s="3">
        <f>IF(C1512="Data Error","Data Error",INDEX('[2]BAAL Adj Cap'!$CB$65:$CY$72,MONTH($B1512),$A1512+1))</f>
        <v>0</v>
      </c>
      <c r="F1512" s="3"/>
      <c r="G1512" s="31">
        <f t="shared" si="92"/>
        <v>0</v>
      </c>
      <c r="H1512" s="31"/>
      <c r="I1512" s="23">
        <f t="shared" si="93"/>
        <v>0</v>
      </c>
      <c r="J1512" s="23"/>
      <c r="K1512" s="7">
        <f t="shared" si="94"/>
        <v>0</v>
      </c>
      <c r="M1512" s="20">
        <f>IF(C1512="Data Error","Data Error",IF(C1512&lt;=K1512,0,1-IFERROR(INDEX(BAAL!$C:$D,MATCH(ROUNDUP(C1512-K1512,0),BAAL!$B:$B,0),MATCH(LEFT(M$2,4),BAAL!$C$2:$D$2,0)),0)))</f>
        <v>0</v>
      </c>
      <c r="N1512" s="20"/>
      <c r="O1512" s="26"/>
      <c r="P1512" s="26"/>
      <c r="Q1512" s="6">
        <f t="shared" si="95"/>
        <v>3</v>
      </c>
      <c r="R1512" s="20"/>
    </row>
    <row r="1513" spans="1:18" x14ac:dyDescent="0.25">
      <c r="A1513" s="6">
        <v>22</v>
      </c>
      <c r="B1513" s="4">
        <v>42432.916666666664</v>
      </c>
      <c r="C1513" s="2">
        <f>IF([2]Analysis!AG1513="Data Error","Data Error",[2]Analysis!AI1513*C$1)</f>
        <v>0</v>
      </c>
      <c r="D1513" s="2"/>
      <c r="E1513" s="3">
        <f>IF(C1513="Data Error","Data Error",INDEX('[2]BAAL Adj Cap'!$CB$65:$CY$72,MONTH($B1513),$A1513+1))</f>
        <v>0</v>
      </c>
      <c r="F1513" s="3"/>
      <c r="G1513" s="31">
        <f t="shared" si="92"/>
        <v>0</v>
      </c>
      <c r="H1513" s="31"/>
      <c r="I1513" s="23">
        <f t="shared" si="93"/>
        <v>0</v>
      </c>
      <c r="J1513" s="23"/>
      <c r="K1513" s="7">
        <f t="shared" si="94"/>
        <v>0</v>
      </c>
      <c r="M1513" s="20">
        <f>IF(C1513="Data Error","Data Error",IF(C1513&lt;=K1513,0,1-IFERROR(INDEX(BAAL!$C:$D,MATCH(ROUNDUP(C1513-K1513,0),BAAL!$B:$B,0),MATCH(LEFT(M$2,4),BAAL!$C$2:$D$2,0)),0)))</f>
        <v>0</v>
      </c>
      <c r="N1513" s="20"/>
      <c r="O1513" s="26"/>
      <c r="P1513" s="26"/>
      <c r="Q1513" s="6">
        <f t="shared" si="95"/>
        <v>3</v>
      </c>
      <c r="R1513" s="20"/>
    </row>
    <row r="1514" spans="1:18" x14ac:dyDescent="0.25">
      <c r="A1514" s="6">
        <v>23</v>
      </c>
      <c r="B1514" s="4">
        <v>42432.958333333336</v>
      </c>
      <c r="C1514" s="2">
        <f>IF([2]Analysis!AG1514="Data Error","Data Error",[2]Analysis!AI1514*C$1)</f>
        <v>0</v>
      </c>
      <c r="D1514" s="2"/>
      <c r="E1514" s="3">
        <f>IF(C1514="Data Error","Data Error",INDEX('[2]BAAL Adj Cap'!$CB$65:$CY$72,MONTH($B1514),$A1514+1))</f>
        <v>0</v>
      </c>
      <c r="F1514" s="3"/>
      <c r="G1514" s="31">
        <f t="shared" si="92"/>
        <v>0</v>
      </c>
      <c r="H1514" s="31"/>
      <c r="I1514" s="23">
        <f t="shared" si="93"/>
        <v>0</v>
      </c>
      <c r="J1514" s="23"/>
      <c r="K1514" s="7">
        <f t="shared" si="94"/>
        <v>0</v>
      </c>
      <c r="M1514" s="20">
        <f>IF(C1514="Data Error","Data Error",IF(C1514&lt;=K1514,0,1-IFERROR(INDEX(BAAL!$C:$D,MATCH(ROUNDUP(C1514-K1514,0),BAAL!$B:$B,0),MATCH(LEFT(M$2,4),BAAL!$C$2:$D$2,0)),0)))</f>
        <v>0</v>
      </c>
      <c r="N1514" s="20"/>
      <c r="O1514" s="26"/>
      <c r="P1514" s="26"/>
      <c r="Q1514" s="6">
        <f t="shared" si="95"/>
        <v>3</v>
      </c>
      <c r="R1514" s="20"/>
    </row>
    <row r="1515" spans="1:18" x14ac:dyDescent="0.25">
      <c r="A1515" s="6">
        <v>0</v>
      </c>
      <c r="B1515" s="1">
        <v>42433</v>
      </c>
      <c r="C1515" s="2">
        <f>IF([2]Analysis!AG1515="Data Error","Data Error",[2]Analysis!AI1515*C$1)</f>
        <v>0</v>
      </c>
      <c r="D1515" s="2"/>
      <c r="E1515" s="3">
        <f>IF(C1515="Data Error","Data Error",INDEX('[2]BAAL Adj Cap'!$CB$65:$CY$72,MONTH($B1515),$A1515+1))</f>
        <v>0</v>
      </c>
      <c r="F1515" s="3"/>
      <c r="G1515" s="31">
        <f t="shared" si="92"/>
        <v>0</v>
      </c>
      <c r="H1515" s="31"/>
      <c r="I1515" s="23">
        <f t="shared" si="93"/>
        <v>0</v>
      </c>
      <c r="J1515" s="23"/>
      <c r="K1515" s="7">
        <f t="shared" si="94"/>
        <v>0</v>
      </c>
      <c r="M1515" s="20">
        <f>IF(C1515="Data Error","Data Error",IF(C1515&lt;=K1515,0,1-IFERROR(INDEX(BAAL!$C:$D,MATCH(ROUNDUP(C1515-K1515,0),BAAL!$B:$B,0),MATCH(LEFT(M$2,4),BAAL!$C$2:$D$2,0)),0)))</f>
        <v>0</v>
      </c>
      <c r="N1515" s="20"/>
      <c r="O1515" s="26"/>
      <c r="P1515" s="26"/>
      <c r="Q1515" s="6">
        <f t="shared" si="95"/>
        <v>3</v>
      </c>
      <c r="R1515" s="20"/>
    </row>
    <row r="1516" spans="1:18" x14ac:dyDescent="0.25">
      <c r="A1516" s="6">
        <v>1</v>
      </c>
      <c r="B1516" s="4">
        <v>42433.041666666664</v>
      </c>
      <c r="C1516" s="2">
        <f>IF([2]Analysis!AG1516="Data Error","Data Error",[2]Analysis!AI1516*C$1)</f>
        <v>0</v>
      </c>
      <c r="D1516" s="2"/>
      <c r="E1516" s="3">
        <f>IF(C1516="Data Error","Data Error",INDEX('[2]BAAL Adj Cap'!$CB$65:$CY$72,MONTH($B1516),$A1516+1))</f>
        <v>0</v>
      </c>
      <c r="F1516" s="3"/>
      <c r="G1516" s="31">
        <f t="shared" si="92"/>
        <v>0</v>
      </c>
      <c r="H1516" s="31"/>
      <c r="I1516" s="23">
        <f t="shared" si="93"/>
        <v>0</v>
      </c>
      <c r="J1516" s="23"/>
      <c r="K1516" s="7">
        <f t="shared" si="94"/>
        <v>0</v>
      </c>
      <c r="M1516" s="20">
        <f>IF(C1516="Data Error","Data Error",IF(C1516&lt;=K1516,0,1-IFERROR(INDEX(BAAL!$C:$D,MATCH(ROUNDUP(C1516-K1516,0),BAAL!$B:$B,0),MATCH(LEFT(M$2,4),BAAL!$C$2:$D$2,0)),0)))</f>
        <v>0</v>
      </c>
      <c r="N1516" s="20"/>
      <c r="O1516" s="26"/>
      <c r="P1516" s="26"/>
      <c r="Q1516" s="6">
        <f t="shared" si="95"/>
        <v>3</v>
      </c>
      <c r="R1516" s="20"/>
    </row>
    <row r="1517" spans="1:18" x14ac:dyDescent="0.25">
      <c r="A1517" s="6">
        <v>2</v>
      </c>
      <c r="B1517" s="4">
        <v>42433.083333333336</v>
      </c>
      <c r="C1517" s="2">
        <f>IF([2]Analysis!AG1517="Data Error","Data Error",[2]Analysis!AI1517*C$1)</f>
        <v>0</v>
      </c>
      <c r="D1517" s="2"/>
      <c r="E1517" s="3">
        <f>IF(C1517="Data Error","Data Error",INDEX('[2]BAAL Adj Cap'!$CB$65:$CY$72,MONTH($B1517),$A1517+1))</f>
        <v>0</v>
      </c>
      <c r="F1517" s="3"/>
      <c r="G1517" s="31">
        <f t="shared" si="92"/>
        <v>0</v>
      </c>
      <c r="H1517" s="31"/>
      <c r="I1517" s="23">
        <f t="shared" si="93"/>
        <v>0</v>
      </c>
      <c r="J1517" s="23"/>
      <c r="K1517" s="7">
        <f t="shared" si="94"/>
        <v>0</v>
      </c>
      <c r="M1517" s="20">
        <f>IF(C1517="Data Error","Data Error",IF(C1517&lt;=K1517,0,1-IFERROR(INDEX(BAAL!$C:$D,MATCH(ROUNDUP(C1517-K1517,0),BAAL!$B:$B,0),MATCH(LEFT(M$2,4),BAAL!$C$2:$D$2,0)),0)))</f>
        <v>0</v>
      </c>
      <c r="N1517" s="20"/>
      <c r="O1517" s="26"/>
      <c r="P1517" s="26"/>
      <c r="Q1517" s="6">
        <f t="shared" si="95"/>
        <v>3</v>
      </c>
      <c r="R1517" s="20"/>
    </row>
    <row r="1518" spans="1:18" x14ac:dyDescent="0.25">
      <c r="A1518" s="6">
        <v>3</v>
      </c>
      <c r="B1518" s="4">
        <v>42433.125</v>
      </c>
      <c r="C1518" s="2">
        <f>IF([2]Analysis!AG1518="Data Error","Data Error",[2]Analysis!AI1518*C$1)</f>
        <v>0</v>
      </c>
      <c r="D1518" s="2"/>
      <c r="E1518" s="3">
        <f>IF(C1518="Data Error","Data Error",INDEX('[2]BAAL Adj Cap'!$CB$65:$CY$72,MONTH($B1518),$A1518+1))</f>
        <v>0</v>
      </c>
      <c r="F1518" s="3"/>
      <c r="G1518" s="31">
        <f t="shared" si="92"/>
        <v>0</v>
      </c>
      <c r="H1518" s="31"/>
      <c r="I1518" s="23">
        <f t="shared" si="93"/>
        <v>0</v>
      </c>
      <c r="J1518" s="23"/>
      <c r="K1518" s="7">
        <f t="shared" si="94"/>
        <v>0</v>
      </c>
      <c r="M1518" s="20">
        <f>IF(C1518="Data Error","Data Error",IF(C1518&lt;=K1518,0,1-IFERROR(INDEX(BAAL!$C:$D,MATCH(ROUNDUP(C1518-K1518,0),BAAL!$B:$B,0),MATCH(LEFT(M$2,4),BAAL!$C$2:$D$2,0)),0)))</f>
        <v>0</v>
      </c>
      <c r="N1518" s="20"/>
      <c r="O1518" s="26"/>
      <c r="P1518" s="26"/>
      <c r="Q1518" s="6">
        <f t="shared" si="95"/>
        <v>3</v>
      </c>
      <c r="R1518" s="20"/>
    </row>
    <row r="1519" spans="1:18" x14ac:dyDescent="0.25">
      <c r="A1519" s="6">
        <v>4</v>
      </c>
      <c r="B1519" s="4">
        <v>42433.166666666664</v>
      </c>
      <c r="C1519" s="2">
        <f>IF([2]Analysis!AG1519="Data Error","Data Error",[2]Analysis!AI1519*C$1)</f>
        <v>0</v>
      </c>
      <c r="D1519" s="2"/>
      <c r="E1519" s="3">
        <f>IF(C1519="Data Error","Data Error",INDEX('[2]BAAL Adj Cap'!$CB$65:$CY$72,MONTH($B1519),$A1519+1))</f>
        <v>0</v>
      </c>
      <c r="F1519" s="3"/>
      <c r="G1519" s="31">
        <f t="shared" si="92"/>
        <v>0</v>
      </c>
      <c r="H1519" s="31"/>
      <c r="I1519" s="23">
        <f t="shared" si="93"/>
        <v>0</v>
      </c>
      <c r="J1519" s="23"/>
      <c r="K1519" s="7">
        <f t="shared" si="94"/>
        <v>0</v>
      </c>
      <c r="M1519" s="20">
        <f>IF(C1519="Data Error","Data Error",IF(C1519&lt;=K1519,0,1-IFERROR(INDEX(BAAL!$C:$D,MATCH(ROUNDUP(C1519-K1519,0),BAAL!$B:$B,0),MATCH(LEFT(M$2,4),BAAL!$C$2:$D$2,0)),0)))</f>
        <v>0</v>
      </c>
      <c r="N1519" s="20"/>
      <c r="O1519" s="26"/>
      <c r="P1519" s="26"/>
      <c r="Q1519" s="6">
        <f t="shared" si="95"/>
        <v>3</v>
      </c>
      <c r="R1519" s="20"/>
    </row>
    <row r="1520" spans="1:18" x14ac:dyDescent="0.25">
      <c r="A1520" s="6">
        <v>5</v>
      </c>
      <c r="B1520" s="4">
        <v>42433.208333333336</v>
      </c>
      <c r="C1520" s="2">
        <f>IF([2]Analysis!AG1520="Data Error","Data Error",[2]Analysis!AI1520*C$1)</f>
        <v>2.2307481619870222E-3</v>
      </c>
      <c r="D1520" s="2"/>
      <c r="E1520" s="3">
        <f>IF(C1520="Data Error","Data Error",INDEX('[2]BAAL Adj Cap'!$CB$65:$CY$72,MONTH($B1520),$A1520+1))</f>
        <v>1.4999999999999999E-2</v>
      </c>
      <c r="F1520" s="3"/>
      <c r="G1520" s="31">
        <f t="shared" si="92"/>
        <v>1.947769251838013</v>
      </c>
      <c r="H1520" s="31"/>
      <c r="I1520" s="23">
        <f t="shared" si="93"/>
        <v>1.4999999999999999E-2</v>
      </c>
      <c r="J1520" s="23"/>
      <c r="K1520" s="7">
        <f t="shared" si="94"/>
        <v>1.95</v>
      </c>
      <c r="M1520" s="20">
        <f>IF(C1520="Data Error","Data Error",IF(C1520&lt;=K1520,0,1-IFERROR(INDEX(BAAL!$C:$D,MATCH(ROUNDUP(C1520-K1520,0),BAAL!$B:$B,0),MATCH(LEFT(M$2,4),BAAL!$C$2:$D$2,0)),0)))</f>
        <v>0</v>
      </c>
      <c r="N1520" s="20"/>
      <c r="O1520" s="26"/>
      <c r="P1520" s="26"/>
      <c r="Q1520" s="6">
        <f t="shared" si="95"/>
        <v>3</v>
      </c>
      <c r="R1520" s="20"/>
    </row>
    <row r="1521" spans="1:18" x14ac:dyDescent="0.25">
      <c r="A1521" s="6">
        <v>6</v>
      </c>
      <c r="B1521" s="4">
        <v>42433.25</v>
      </c>
      <c r="C1521" s="2">
        <f>IF([2]Analysis!AG1521="Data Error","Data Error",[2]Analysis!AI1521*C$1)</f>
        <v>0</v>
      </c>
      <c r="D1521" s="2"/>
      <c r="E1521" s="3">
        <f>IF(C1521="Data Error","Data Error",INDEX('[2]BAAL Adj Cap'!$CB$65:$CY$72,MONTH($B1521),$A1521+1))</f>
        <v>6.9999999999999993E-2</v>
      </c>
      <c r="F1521" s="3"/>
      <c r="G1521" s="31">
        <f t="shared" si="92"/>
        <v>9.1</v>
      </c>
      <c r="H1521" s="31"/>
      <c r="I1521" s="23">
        <f t="shared" si="93"/>
        <v>6.9999999999999993E-2</v>
      </c>
      <c r="J1521" s="23"/>
      <c r="K1521" s="7">
        <f t="shared" si="94"/>
        <v>9.1</v>
      </c>
      <c r="M1521" s="20">
        <f>IF(C1521="Data Error","Data Error",IF(C1521&lt;=K1521,0,1-IFERROR(INDEX(BAAL!$C:$D,MATCH(ROUNDUP(C1521-K1521,0),BAAL!$B:$B,0),MATCH(LEFT(M$2,4),BAAL!$C$2:$D$2,0)),0)))</f>
        <v>0</v>
      </c>
      <c r="N1521" s="20"/>
      <c r="O1521" s="26"/>
      <c r="P1521" s="26"/>
      <c r="Q1521" s="6">
        <f t="shared" si="95"/>
        <v>3</v>
      </c>
      <c r="R1521" s="20"/>
    </row>
    <row r="1522" spans="1:18" x14ac:dyDescent="0.25">
      <c r="A1522" s="6">
        <v>7</v>
      </c>
      <c r="B1522" s="4">
        <v>42433.291666666664</v>
      </c>
      <c r="C1522" s="2">
        <f>IF([2]Analysis!AG1522="Data Error","Data Error",[2]Analysis!AI1522*C$1)</f>
        <v>0</v>
      </c>
      <c r="D1522" s="2"/>
      <c r="E1522" s="3">
        <f>IF(C1522="Data Error","Data Error",INDEX('[2]BAAL Adj Cap'!$CB$65:$CY$72,MONTH($B1522),$A1522+1))</f>
        <v>0.35249999999999998</v>
      </c>
      <c r="F1522" s="3"/>
      <c r="G1522" s="31">
        <f t="shared" si="92"/>
        <v>45.824999999999996</v>
      </c>
      <c r="H1522" s="31"/>
      <c r="I1522" s="23">
        <f t="shared" si="93"/>
        <v>0.35249999999999998</v>
      </c>
      <c r="J1522" s="23"/>
      <c r="K1522" s="7">
        <f t="shared" si="94"/>
        <v>28.990000000000009</v>
      </c>
      <c r="M1522" s="20">
        <f>IF(C1522="Data Error","Data Error",IF(C1522&lt;=K1522,0,1-IFERROR(INDEX(BAAL!$C:$D,MATCH(ROUNDUP(C1522-K1522,0),BAAL!$B:$B,0),MATCH(LEFT(M$2,4),BAAL!$C$2:$D$2,0)),0)))</f>
        <v>0</v>
      </c>
      <c r="N1522" s="20"/>
      <c r="O1522" s="26"/>
      <c r="P1522" s="26"/>
      <c r="Q1522" s="6">
        <f t="shared" si="95"/>
        <v>3</v>
      </c>
      <c r="R1522" s="20"/>
    </row>
    <row r="1523" spans="1:18" x14ac:dyDescent="0.25">
      <c r="A1523" s="6">
        <v>8</v>
      </c>
      <c r="B1523" s="4">
        <v>42433.333333333336</v>
      </c>
      <c r="C1523" s="2">
        <f>IF([2]Analysis!AG1523="Data Error","Data Error",[2]Analysis!AI1523*C$1)</f>
        <v>0.18285451813964279</v>
      </c>
      <c r="D1523" s="2"/>
      <c r="E1523" s="3">
        <f>IF(C1523="Data Error","Data Error",INDEX('[2]BAAL Adj Cap'!$CB$65:$CY$72,MONTH($B1523),$A1523+1))</f>
        <v>0.83</v>
      </c>
      <c r="F1523" s="3"/>
      <c r="G1523" s="31">
        <f t="shared" si="92"/>
        <v>107.71714548186034</v>
      </c>
      <c r="H1523" s="31"/>
      <c r="I1523" s="23">
        <f t="shared" si="93"/>
        <v>0.83</v>
      </c>
      <c r="J1523" s="23"/>
      <c r="K1523" s="7">
        <f t="shared" si="94"/>
        <v>28.990000000000009</v>
      </c>
      <c r="M1523" s="20">
        <f>IF(C1523="Data Error","Data Error",IF(C1523&lt;=K1523,0,1-IFERROR(INDEX(BAAL!$C:$D,MATCH(ROUNDUP(C1523-K1523,0),BAAL!$B:$B,0),MATCH(LEFT(M$2,4),BAAL!$C$2:$D$2,0)),0)))</f>
        <v>0</v>
      </c>
      <c r="N1523" s="20"/>
      <c r="O1523" s="26"/>
      <c r="P1523" s="26"/>
      <c r="Q1523" s="6">
        <f t="shared" si="95"/>
        <v>3</v>
      </c>
      <c r="R1523" s="20"/>
    </row>
    <row r="1524" spans="1:18" x14ac:dyDescent="0.25">
      <c r="A1524" s="6">
        <v>9</v>
      </c>
      <c r="B1524" s="4">
        <v>42433.375</v>
      </c>
      <c r="C1524" s="2">
        <f>IF([2]Analysis!AG1524="Data Error","Data Error",[2]Analysis!AI1524*C$1)</f>
        <v>0.14583613119904767</v>
      </c>
      <c r="D1524" s="2"/>
      <c r="E1524" s="3">
        <f>IF(C1524="Data Error","Data Error",INDEX('[2]BAAL Adj Cap'!$CB$65:$CY$72,MONTH($B1524),$A1524+1))</f>
        <v>0.98375000000000001</v>
      </c>
      <c r="F1524" s="3"/>
      <c r="G1524" s="31">
        <f t="shared" si="92"/>
        <v>127.74166386880096</v>
      </c>
      <c r="H1524" s="31"/>
      <c r="I1524" s="23">
        <f t="shared" si="93"/>
        <v>0.98375000000000001</v>
      </c>
      <c r="J1524" s="23"/>
      <c r="K1524" s="7">
        <f t="shared" si="94"/>
        <v>28.990000000000009</v>
      </c>
      <c r="M1524" s="20">
        <f>IF(C1524="Data Error","Data Error",IF(C1524&lt;=K1524,0,1-IFERROR(INDEX(BAAL!$C:$D,MATCH(ROUNDUP(C1524-K1524,0),BAAL!$B:$B,0),MATCH(LEFT(M$2,4),BAAL!$C$2:$D$2,0)),0)))</f>
        <v>0</v>
      </c>
      <c r="N1524" s="20"/>
      <c r="O1524" s="26"/>
      <c r="P1524" s="26"/>
      <c r="Q1524" s="6">
        <f t="shared" si="95"/>
        <v>3</v>
      </c>
      <c r="R1524" s="20"/>
    </row>
    <row r="1525" spans="1:18" x14ac:dyDescent="0.25">
      <c r="A1525" s="6">
        <v>10</v>
      </c>
      <c r="B1525" s="4">
        <v>42433.416666666664</v>
      </c>
      <c r="C1525" s="2">
        <f>IF([2]Analysis!AG1525="Data Error","Data Error",[2]Analysis!AI1525*C$1)</f>
        <v>9.2657614045741852</v>
      </c>
      <c r="D1525" s="2"/>
      <c r="E1525" s="3">
        <f>IF(C1525="Data Error","Data Error",INDEX('[2]BAAL Adj Cap'!$CB$65:$CY$72,MONTH($B1525),$A1525+1))</f>
        <v>0.99</v>
      </c>
      <c r="F1525" s="3"/>
      <c r="G1525" s="31">
        <f t="shared" si="92"/>
        <v>119.4342385954258</v>
      </c>
      <c r="H1525" s="31"/>
      <c r="I1525" s="23">
        <f t="shared" si="93"/>
        <v>0.99</v>
      </c>
      <c r="J1525" s="23"/>
      <c r="K1525" s="7">
        <f t="shared" si="94"/>
        <v>28.990000000000009</v>
      </c>
      <c r="M1525" s="20">
        <f>IF(C1525="Data Error","Data Error",IF(C1525&lt;=K1525,0,1-IFERROR(INDEX(BAAL!$C:$D,MATCH(ROUNDUP(C1525-K1525,0),BAAL!$B:$B,0),MATCH(LEFT(M$2,4),BAAL!$C$2:$D$2,0)),0)))</f>
        <v>0</v>
      </c>
      <c r="N1525" s="20"/>
      <c r="O1525" s="26"/>
      <c r="P1525" s="26"/>
      <c r="Q1525" s="6">
        <f t="shared" si="95"/>
        <v>3</v>
      </c>
      <c r="R1525" s="20"/>
    </row>
    <row r="1526" spans="1:18" x14ac:dyDescent="0.25">
      <c r="A1526" s="6">
        <v>11</v>
      </c>
      <c r="B1526" s="4">
        <v>42433.458333333336</v>
      </c>
      <c r="C1526" s="2">
        <f>IF([2]Analysis!AG1526="Data Error","Data Error",[2]Analysis!AI1526*C$1)</f>
        <v>6.8959818738372878</v>
      </c>
      <c r="D1526" s="2"/>
      <c r="E1526" s="3">
        <f>IF(C1526="Data Error","Data Error",INDEX('[2]BAAL Adj Cap'!$CB$65:$CY$72,MONTH($B1526),$A1526+1))</f>
        <v>0.98375000000000001</v>
      </c>
      <c r="F1526" s="3"/>
      <c r="G1526" s="31">
        <f t="shared" si="92"/>
        <v>120.99151812616272</v>
      </c>
      <c r="H1526" s="31"/>
      <c r="I1526" s="23">
        <f t="shared" si="93"/>
        <v>0.98375000000000001</v>
      </c>
      <c r="J1526" s="23"/>
      <c r="K1526" s="7">
        <f t="shared" si="94"/>
        <v>28.990000000000009</v>
      </c>
      <c r="M1526" s="20">
        <f>IF(C1526="Data Error","Data Error",IF(C1526&lt;=K1526,0,1-IFERROR(INDEX(BAAL!$C:$D,MATCH(ROUNDUP(C1526-K1526,0),BAAL!$B:$B,0),MATCH(LEFT(M$2,4),BAAL!$C$2:$D$2,0)),0)))</f>
        <v>0</v>
      </c>
      <c r="N1526" s="20"/>
      <c r="O1526" s="26"/>
      <c r="P1526" s="26"/>
      <c r="Q1526" s="6">
        <f t="shared" si="95"/>
        <v>3</v>
      </c>
      <c r="R1526" s="20"/>
    </row>
    <row r="1527" spans="1:18" x14ac:dyDescent="0.25">
      <c r="A1527" s="6">
        <v>12</v>
      </c>
      <c r="B1527" s="4">
        <v>42433.5</v>
      </c>
      <c r="C1527" s="2">
        <f>IF([2]Analysis!AG1527="Data Error","Data Error",[2]Analysis!AI1527*C$1)</f>
        <v>6.3939119101416404</v>
      </c>
      <c r="D1527" s="2"/>
      <c r="E1527" s="3">
        <f>IF(C1527="Data Error","Data Error",INDEX('[2]BAAL Adj Cap'!$CB$65:$CY$72,MONTH($B1527),$A1527+1))</f>
        <v>0.98</v>
      </c>
      <c r="F1527" s="3"/>
      <c r="G1527" s="31">
        <f t="shared" si="92"/>
        <v>121.00608808985835</v>
      </c>
      <c r="H1527" s="31"/>
      <c r="I1527" s="23">
        <f t="shared" si="93"/>
        <v>0.98</v>
      </c>
      <c r="J1527" s="23"/>
      <c r="K1527" s="7">
        <f t="shared" si="94"/>
        <v>28.990000000000009</v>
      </c>
      <c r="M1527" s="20">
        <f>IF(C1527="Data Error","Data Error",IF(C1527&lt;=K1527,0,1-IFERROR(INDEX(BAAL!$C:$D,MATCH(ROUNDUP(C1527-K1527,0),BAAL!$B:$B,0),MATCH(LEFT(M$2,4),BAAL!$C$2:$D$2,0)),0)))</f>
        <v>0</v>
      </c>
      <c r="N1527" s="20"/>
      <c r="O1527" s="26"/>
      <c r="P1527" s="26"/>
      <c r="Q1527" s="6">
        <f t="shared" si="95"/>
        <v>3</v>
      </c>
      <c r="R1527" s="20"/>
    </row>
    <row r="1528" spans="1:18" x14ac:dyDescent="0.25">
      <c r="A1528" s="6">
        <v>13</v>
      </c>
      <c r="B1528" s="4">
        <v>42433.541666666664</v>
      </c>
      <c r="C1528" s="2">
        <f>IF([2]Analysis!AG1528="Data Error","Data Error",[2]Analysis!AI1528*C$1)</f>
        <v>9.1395807648664835</v>
      </c>
      <c r="D1528" s="2"/>
      <c r="E1528" s="3">
        <f>IF(C1528="Data Error","Data Error",INDEX('[2]BAAL Adj Cap'!$CB$65:$CY$72,MONTH($B1528),$A1528+1))</f>
        <v>0.98</v>
      </c>
      <c r="F1528" s="3"/>
      <c r="G1528" s="31">
        <f t="shared" si="92"/>
        <v>118.26041923513351</v>
      </c>
      <c r="H1528" s="31"/>
      <c r="I1528" s="23">
        <f t="shared" si="93"/>
        <v>0.98</v>
      </c>
      <c r="J1528" s="23"/>
      <c r="K1528" s="7">
        <f t="shared" si="94"/>
        <v>28.990000000000009</v>
      </c>
      <c r="M1528" s="20">
        <f>IF(C1528="Data Error","Data Error",IF(C1528&lt;=K1528,0,1-IFERROR(INDEX(BAAL!$C:$D,MATCH(ROUNDUP(C1528-K1528,0),BAAL!$B:$B,0),MATCH(LEFT(M$2,4),BAAL!$C$2:$D$2,0)),0)))</f>
        <v>0</v>
      </c>
      <c r="N1528" s="20"/>
      <c r="O1528" s="26"/>
      <c r="P1528" s="26"/>
      <c r="Q1528" s="6">
        <f t="shared" si="95"/>
        <v>3</v>
      </c>
      <c r="R1528" s="20"/>
    </row>
    <row r="1529" spans="1:18" x14ac:dyDescent="0.25">
      <c r="A1529" s="6">
        <v>14</v>
      </c>
      <c r="B1529" s="4">
        <v>42433.583333333336</v>
      </c>
      <c r="C1529" s="2">
        <f>IF([2]Analysis!AG1529="Data Error","Data Error",[2]Analysis!AI1529*C$1)</f>
        <v>9.6944054755229772</v>
      </c>
      <c r="D1529" s="2"/>
      <c r="E1529" s="3">
        <f>IF(C1529="Data Error","Data Error",INDEX('[2]BAAL Adj Cap'!$CB$65:$CY$72,MONTH($B1529),$A1529+1))</f>
        <v>0.98</v>
      </c>
      <c r="F1529" s="3"/>
      <c r="G1529" s="31">
        <f t="shared" si="92"/>
        <v>117.70559452447702</v>
      </c>
      <c r="H1529" s="31"/>
      <c r="I1529" s="23">
        <f t="shared" si="93"/>
        <v>0.98</v>
      </c>
      <c r="J1529" s="23"/>
      <c r="K1529" s="7">
        <f t="shared" si="94"/>
        <v>28.990000000000009</v>
      </c>
      <c r="M1529" s="20">
        <f>IF(C1529="Data Error","Data Error",IF(C1529&lt;=K1529,0,1-IFERROR(INDEX(BAAL!$C:$D,MATCH(ROUNDUP(C1529-K1529,0),BAAL!$B:$B,0),MATCH(LEFT(M$2,4),BAAL!$C$2:$D$2,0)),0)))</f>
        <v>0</v>
      </c>
      <c r="N1529" s="20"/>
      <c r="O1529" s="26"/>
      <c r="P1529" s="26"/>
      <c r="Q1529" s="6">
        <f t="shared" si="95"/>
        <v>3</v>
      </c>
      <c r="R1529" s="20"/>
    </row>
    <row r="1530" spans="1:18" x14ac:dyDescent="0.25">
      <c r="A1530" s="6">
        <v>15</v>
      </c>
      <c r="B1530" s="4">
        <v>42433.625</v>
      </c>
      <c r="C1530" s="2">
        <f>IF([2]Analysis!AG1530="Data Error","Data Error",[2]Analysis!AI1530*C$1)</f>
        <v>9.7387621020031077</v>
      </c>
      <c r="D1530" s="2"/>
      <c r="E1530" s="3">
        <f>IF(C1530="Data Error","Data Error",INDEX('[2]BAAL Adj Cap'!$CB$65:$CY$72,MONTH($B1530),$A1530+1))</f>
        <v>0.98</v>
      </c>
      <c r="F1530" s="3"/>
      <c r="G1530" s="31">
        <f t="shared" si="92"/>
        <v>117.66123789799688</v>
      </c>
      <c r="H1530" s="31"/>
      <c r="I1530" s="23">
        <f t="shared" si="93"/>
        <v>0.98</v>
      </c>
      <c r="J1530" s="23"/>
      <c r="K1530" s="7">
        <f t="shared" si="94"/>
        <v>28.990000000000009</v>
      </c>
      <c r="M1530" s="20">
        <f>IF(C1530="Data Error","Data Error",IF(C1530&lt;=K1530,0,1-IFERROR(INDEX(BAAL!$C:$D,MATCH(ROUNDUP(C1530-K1530,0),BAAL!$B:$B,0),MATCH(LEFT(M$2,4),BAAL!$C$2:$D$2,0)),0)))</f>
        <v>0</v>
      </c>
      <c r="N1530" s="20"/>
      <c r="O1530" s="26"/>
      <c r="P1530" s="26"/>
      <c r="Q1530" s="6">
        <f t="shared" si="95"/>
        <v>3</v>
      </c>
      <c r="R1530" s="20"/>
    </row>
    <row r="1531" spans="1:18" x14ac:dyDescent="0.25">
      <c r="A1531" s="6">
        <v>16</v>
      </c>
      <c r="B1531" s="4">
        <v>42433.666666666664</v>
      </c>
      <c r="C1531" s="2">
        <f>IF([2]Analysis!AG1531="Data Error","Data Error",[2]Analysis!AI1531*C$1)</f>
        <v>31.290256195761302</v>
      </c>
      <c r="D1531" s="2"/>
      <c r="E1531" s="3">
        <f>IF(C1531="Data Error","Data Error",INDEX('[2]BAAL Adj Cap'!$CB$65:$CY$72,MONTH($B1531),$A1531+1))</f>
        <v>0.98</v>
      </c>
      <c r="F1531" s="3"/>
      <c r="G1531" s="31">
        <f t="shared" si="92"/>
        <v>96.10974380423869</v>
      </c>
      <c r="H1531" s="31"/>
      <c r="I1531" s="23">
        <f t="shared" si="93"/>
        <v>0.98</v>
      </c>
      <c r="J1531" s="23"/>
      <c r="K1531" s="7">
        <f t="shared" si="94"/>
        <v>28.990000000000009</v>
      </c>
      <c r="M1531" s="20">
        <f>IF(C1531="Data Error","Data Error",IF(C1531&lt;=K1531,0,1-IFERROR(INDEX(BAAL!$C:$D,MATCH(ROUNDUP(C1531-K1531,0),BAAL!$B:$B,0),MATCH(LEFT(M$2,4),BAAL!$C$2:$D$2,0)),0)))</f>
        <v>0</v>
      </c>
      <c r="N1531" s="20"/>
      <c r="O1531" s="26"/>
      <c r="P1531" s="26"/>
      <c r="Q1531" s="6">
        <f t="shared" si="95"/>
        <v>3</v>
      </c>
      <c r="R1531" s="20"/>
    </row>
    <row r="1532" spans="1:18" x14ac:dyDescent="0.25">
      <c r="A1532" s="6">
        <v>17</v>
      </c>
      <c r="B1532" s="4">
        <v>42433.708333333336</v>
      </c>
      <c r="C1532" s="2">
        <f>IF([2]Analysis!AG1532="Data Error","Data Error",[2]Analysis!AI1532*C$1)</f>
        <v>16.225644733089272</v>
      </c>
      <c r="D1532" s="2"/>
      <c r="E1532" s="3">
        <f>IF(C1532="Data Error","Data Error",INDEX('[2]BAAL Adj Cap'!$CB$65:$CY$72,MONTH($B1532),$A1532+1))</f>
        <v>0.8175</v>
      </c>
      <c r="F1532" s="3"/>
      <c r="G1532" s="31">
        <f t="shared" si="92"/>
        <v>90.049355266910737</v>
      </c>
      <c r="H1532" s="31"/>
      <c r="I1532" s="23">
        <f t="shared" si="93"/>
        <v>0.8175</v>
      </c>
      <c r="J1532" s="23"/>
      <c r="K1532" s="7">
        <f t="shared" si="94"/>
        <v>28.990000000000009</v>
      </c>
      <c r="M1532" s="20">
        <f>IF(C1532="Data Error","Data Error",IF(C1532&lt;=K1532,0,1-IFERROR(INDEX(BAAL!$C:$D,MATCH(ROUNDUP(C1532-K1532,0),BAAL!$B:$B,0),MATCH(LEFT(M$2,4),BAAL!$C$2:$D$2,0)),0)))</f>
        <v>0</v>
      </c>
      <c r="N1532" s="20"/>
      <c r="O1532" s="26"/>
      <c r="P1532" s="26"/>
      <c r="Q1532" s="6">
        <f t="shared" si="95"/>
        <v>3</v>
      </c>
      <c r="R1532" s="20"/>
    </row>
    <row r="1533" spans="1:18" x14ac:dyDescent="0.25">
      <c r="A1533" s="6">
        <v>18</v>
      </c>
      <c r="B1533" s="4">
        <v>42433.75</v>
      </c>
      <c r="C1533" s="2">
        <f>IF([2]Analysis!AG1533="Data Error","Data Error",[2]Analysis!AI1533*C$1)</f>
        <v>0</v>
      </c>
      <c r="D1533" s="2"/>
      <c r="E1533" s="3">
        <f>IF(C1533="Data Error","Data Error",INDEX('[2]BAAL Adj Cap'!$CB$65:$CY$72,MONTH($B1533),$A1533+1))</f>
        <v>0.35749999999999998</v>
      </c>
      <c r="F1533" s="3"/>
      <c r="G1533" s="31">
        <f t="shared" si="92"/>
        <v>46.475000000000001</v>
      </c>
      <c r="H1533" s="31"/>
      <c r="I1533" s="23">
        <f t="shared" si="93"/>
        <v>0.35749999999999998</v>
      </c>
      <c r="J1533" s="23"/>
      <c r="K1533" s="7">
        <f t="shared" si="94"/>
        <v>28.990000000000009</v>
      </c>
      <c r="M1533" s="20">
        <f>IF(C1533="Data Error","Data Error",IF(C1533&lt;=K1533,0,1-IFERROR(INDEX(BAAL!$C:$D,MATCH(ROUNDUP(C1533-K1533,0),BAAL!$B:$B,0),MATCH(LEFT(M$2,4),BAAL!$C$2:$D$2,0)),0)))</f>
        <v>0</v>
      </c>
      <c r="N1533" s="20"/>
      <c r="O1533" s="26"/>
      <c r="P1533" s="26"/>
      <c r="Q1533" s="6">
        <f t="shared" si="95"/>
        <v>3</v>
      </c>
      <c r="R1533" s="20"/>
    </row>
    <row r="1534" spans="1:18" x14ac:dyDescent="0.25">
      <c r="A1534" s="6">
        <v>19</v>
      </c>
      <c r="B1534" s="4">
        <v>42433.791666666664</v>
      </c>
      <c r="C1534" s="2">
        <f>IF([2]Analysis!AG1534="Data Error","Data Error",[2]Analysis!AI1534*C$1)</f>
        <v>0</v>
      </c>
      <c r="D1534" s="2"/>
      <c r="E1534" s="3">
        <f>IF(C1534="Data Error","Data Error",INDEX('[2]BAAL Adj Cap'!$CB$65:$CY$72,MONTH($B1534),$A1534+1))</f>
        <v>5.2500000000000005E-2</v>
      </c>
      <c r="F1534" s="3"/>
      <c r="G1534" s="31">
        <f t="shared" si="92"/>
        <v>6.8250000000000011</v>
      </c>
      <c r="H1534" s="31"/>
      <c r="I1534" s="23">
        <f t="shared" si="93"/>
        <v>5.2500000000000005E-2</v>
      </c>
      <c r="J1534" s="23"/>
      <c r="K1534" s="7">
        <f t="shared" si="94"/>
        <v>6.8250000000000011</v>
      </c>
      <c r="M1534" s="20">
        <f>IF(C1534="Data Error","Data Error",IF(C1534&lt;=K1534,0,1-IFERROR(INDEX(BAAL!$C:$D,MATCH(ROUNDUP(C1534-K1534,0),BAAL!$B:$B,0),MATCH(LEFT(M$2,4),BAAL!$C$2:$D$2,0)),0)))</f>
        <v>0</v>
      </c>
      <c r="N1534" s="20"/>
      <c r="O1534" s="26"/>
      <c r="P1534" s="26"/>
      <c r="Q1534" s="6">
        <f t="shared" si="95"/>
        <v>3</v>
      </c>
      <c r="R1534" s="20"/>
    </row>
    <row r="1535" spans="1:18" x14ac:dyDescent="0.25">
      <c r="A1535" s="6">
        <v>20</v>
      </c>
      <c r="B1535" s="4">
        <v>42433.833333333336</v>
      </c>
      <c r="C1535" s="2">
        <f>IF([2]Analysis!AG1535="Data Error","Data Error",[2]Analysis!AI1535*C$1)</f>
        <v>0</v>
      </c>
      <c r="D1535" s="2"/>
      <c r="E1535" s="3">
        <f>IF(C1535="Data Error","Data Error",INDEX('[2]BAAL Adj Cap'!$CB$65:$CY$72,MONTH($B1535),$A1535+1))</f>
        <v>0</v>
      </c>
      <c r="F1535" s="3"/>
      <c r="G1535" s="31">
        <f t="shared" si="92"/>
        <v>0</v>
      </c>
      <c r="H1535" s="31"/>
      <c r="I1535" s="23">
        <f t="shared" si="93"/>
        <v>0</v>
      </c>
      <c r="J1535" s="23"/>
      <c r="K1535" s="7">
        <f t="shared" si="94"/>
        <v>0</v>
      </c>
      <c r="M1535" s="20">
        <f>IF(C1535="Data Error","Data Error",IF(C1535&lt;=K1535,0,1-IFERROR(INDEX(BAAL!$C:$D,MATCH(ROUNDUP(C1535-K1535,0),BAAL!$B:$B,0),MATCH(LEFT(M$2,4),BAAL!$C$2:$D$2,0)),0)))</f>
        <v>0</v>
      </c>
      <c r="N1535" s="20"/>
      <c r="O1535" s="26"/>
      <c r="P1535" s="26"/>
      <c r="Q1535" s="6">
        <f t="shared" si="95"/>
        <v>3</v>
      </c>
      <c r="R1535" s="20"/>
    </row>
    <row r="1536" spans="1:18" x14ac:dyDescent="0.25">
      <c r="A1536" s="6">
        <v>21</v>
      </c>
      <c r="B1536" s="4">
        <v>42433.875</v>
      </c>
      <c r="C1536" s="2">
        <f>IF([2]Analysis!AG1536="Data Error","Data Error",[2]Analysis!AI1536*C$1)</f>
        <v>0</v>
      </c>
      <c r="D1536" s="2"/>
      <c r="E1536" s="3">
        <f>IF(C1536="Data Error","Data Error",INDEX('[2]BAAL Adj Cap'!$CB$65:$CY$72,MONTH($B1536),$A1536+1))</f>
        <v>0</v>
      </c>
      <c r="F1536" s="3"/>
      <c r="G1536" s="31">
        <f t="shared" si="92"/>
        <v>0</v>
      </c>
      <c r="H1536" s="31"/>
      <c r="I1536" s="23">
        <f t="shared" si="93"/>
        <v>0</v>
      </c>
      <c r="J1536" s="23"/>
      <c r="K1536" s="7">
        <f t="shared" si="94"/>
        <v>0</v>
      </c>
      <c r="M1536" s="20">
        <f>IF(C1536="Data Error","Data Error",IF(C1536&lt;=K1536,0,1-IFERROR(INDEX(BAAL!$C:$D,MATCH(ROUNDUP(C1536-K1536,0),BAAL!$B:$B,0),MATCH(LEFT(M$2,4),BAAL!$C$2:$D$2,0)),0)))</f>
        <v>0</v>
      </c>
      <c r="N1536" s="20"/>
      <c r="O1536" s="26"/>
      <c r="P1536" s="26"/>
      <c r="Q1536" s="6">
        <f t="shared" si="95"/>
        <v>3</v>
      </c>
      <c r="R1536" s="20"/>
    </row>
    <row r="1537" spans="1:18" x14ac:dyDescent="0.25">
      <c r="A1537" s="6">
        <v>22</v>
      </c>
      <c r="B1537" s="4">
        <v>42433.916666666664</v>
      </c>
      <c r="C1537" s="2">
        <f>IF([2]Analysis!AG1537="Data Error","Data Error",[2]Analysis!AI1537*C$1)</f>
        <v>0</v>
      </c>
      <c r="D1537" s="2"/>
      <c r="E1537" s="3">
        <f>IF(C1537="Data Error","Data Error",INDEX('[2]BAAL Adj Cap'!$CB$65:$CY$72,MONTH($B1537),$A1537+1))</f>
        <v>0</v>
      </c>
      <c r="F1537" s="3"/>
      <c r="G1537" s="31">
        <f t="shared" si="92"/>
        <v>0</v>
      </c>
      <c r="H1537" s="31"/>
      <c r="I1537" s="23">
        <f t="shared" si="93"/>
        <v>0</v>
      </c>
      <c r="J1537" s="23"/>
      <c r="K1537" s="7">
        <f t="shared" si="94"/>
        <v>0</v>
      </c>
      <c r="M1537" s="20">
        <f>IF(C1537="Data Error","Data Error",IF(C1537&lt;=K1537,0,1-IFERROR(INDEX(BAAL!$C:$D,MATCH(ROUNDUP(C1537-K1537,0),BAAL!$B:$B,0),MATCH(LEFT(M$2,4),BAAL!$C$2:$D$2,0)),0)))</f>
        <v>0</v>
      </c>
      <c r="N1537" s="20"/>
      <c r="O1537" s="26"/>
      <c r="P1537" s="26"/>
      <c r="Q1537" s="6">
        <f t="shared" si="95"/>
        <v>3</v>
      </c>
      <c r="R1537" s="20"/>
    </row>
    <row r="1538" spans="1:18" x14ac:dyDescent="0.25">
      <c r="A1538" s="6">
        <v>23</v>
      </c>
      <c r="B1538" s="4">
        <v>42433.958333333336</v>
      </c>
      <c r="C1538" s="2">
        <f>IF([2]Analysis!AG1538="Data Error","Data Error",[2]Analysis!AI1538*C$1)</f>
        <v>0</v>
      </c>
      <c r="D1538" s="2"/>
      <c r="E1538" s="3">
        <f>IF(C1538="Data Error","Data Error",INDEX('[2]BAAL Adj Cap'!$CB$65:$CY$72,MONTH($B1538),$A1538+1))</f>
        <v>0</v>
      </c>
      <c r="F1538" s="3"/>
      <c r="G1538" s="31">
        <f t="shared" si="92"/>
        <v>0</v>
      </c>
      <c r="H1538" s="31"/>
      <c r="I1538" s="23">
        <f t="shared" si="93"/>
        <v>0</v>
      </c>
      <c r="J1538" s="23"/>
      <c r="K1538" s="7">
        <f t="shared" si="94"/>
        <v>0</v>
      </c>
      <c r="M1538" s="20">
        <f>IF(C1538="Data Error","Data Error",IF(C1538&lt;=K1538,0,1-IFERROR(INDEX(BAAL!$C:$D,MATCH(ROUNDUP(C1538-K1538,0),BAAL!$B:$B,0),MATCH(LEFT(M$2,4),BAAL!$C$2:$D$2,0)),0)))</f>
        <v>0</v>
      </c>
      <c r="N1538" s="20"/>
      <c r="O1538" s="26"/>
      <c r="P1538" s="26"/>
      <c r="Q1538" s="6">
        <f t="shared" si="95"/>
        <v>3</v>
      </c>
      <c r="R1538" s="20"/>
    </row>
    <row r="1539" spans="1:18" x14ac:dyDescent="0.25">
      <c r="A1539" s="6">
        <v>0</v>
      </c>
      <c r="B1539" s="1">
        <v>42434</v>
      </c>
      <c r="C1539" s="2">
        <f>IF([2]Analysis!AG1539="Data Error","Data Error",[2]Analysis!AI1539*C$1)</f>
        <v>0</v>
      </c>
      <c r="D1539" s="2"/>
      <c r="E1539" s="3">
        <f>IF(C1539="Data Error","Data Error",INDEX('[2]BAAL Adj Cap'!$CB$65:$CY$72,MONTH($B1539),$A1539+1))</f>
        <v>0</v>
      </c>
      <c r="F1539" s="3"/>
      <c r="G1539" s="31">
        <f t="shared" si="92"/>
        <v>0</v>
      </c>
      <c r="H1539" s="31"/>
      <c r="I1539" s="23">
        <f t="shared" si="93"/>
        <v>0</v>
      </c>
      <c r="J1539" s="23"/>
      <c r="K1539" s="7">
        <f t="shared" si="94"/>
        <v>0</v>
      </c>
      <c r="M1539" s="20">
        <f>IF(C1539="Data Error","Data Error",IF(C1539&lt;=K1539,0,1-IFERROR(INDEX(BAAL!$C:$D,MATCH(ROUNDUP(C1539-K1539,0),BAAL!$B:$B,0),MATCH(LEFT(M$2,4),BAAL!$C$2:$D$2,0)),0)))</f>
        <v>0</v>
      </c>
      <c r="N1539" s="20"/>
      <c r="O1539" s="26"/>
      <c r="P1539" s="26"/>
      <c r="Q1539" s="6">
        <f t="shared" si="95"/>
        <v>3</v>
      </c>
      <c r="R1539" s="20"/>
    </row>
    <row r="1540" spans="1:18" x14ac:dyDescent="0.25">
      <c r="A1540" s="6">
        <v>1</v>
      </c>
      <c r="B1540" s="4">
        <v>42434.041666666664</v>
      </c>
      <c r="C1540" s="2">
        <f>IF([2]Analysis!AG1540="Data Error","Data Error",[2]Analysis!AI1540*C$1)</f>
        <v>0</v>
      </c>
      <c r="D1540" s="2"/>
      <c r="E1540" s="3">
        <f>IF(C1540="Data Error","Data Error",INDEX('[2]BAAL Adj Cap'!$CB$65:$CY$72,MONTH($B1540),$A1540+1))</f>
        <v>0</v>
      </c>
      <c r="F1540" s="3"/>
      <c r="G1540" s="31">
        <f t="shared" ref="G1540:G1603" si="96">IF(C1540="Data Error","Data Error",E1540*E$1-C1540)</f>
        <v>0</v>
      </c>
      <c r="H1540" s="31"/>
      <c r="I1540" s="23">
        <f t="shared" ref="I1540:I1603" si="97">IF(E1540="Data Error","Data Error",E1540)</f>
        <v>0</v>
      </c>
      <c r="J1540" s="23"/>
      <c r="K1540" s="7">
        <f t="shared" ref="K1540:K1603" si="98">IF(C1540="Data Error","Data Error",C$1*MAX(0,MIN(AF$9,E1540*AF$10)))</f>
        <v>0</v>
      </c>
      <c r="M1540" s="20">
        <f>IF(C1540="Data Error","Data Error",IF(C1540&lt;=K1540,0,1-IFERROR(INDEX(BAAL!$C:$D,MATCH(ROUNDUP(C1540-K1540,0),BAAL!$B:$B,0),MATCH(LEFT(M$2,4),BAAL!$C$2:$D$2,0)),0)))</f>
        <v>0</v>
      </c>
      <c r="N1540" s="20"/>
      <c r="O1540" s="26"/>
      <c r="P1540" s="26"/>
      <c r="Q1540" s="6">
        <f t="shared" ref="Q1540:Q1603" si="99">MONTH(B1540)</f>
        <v>3</v>
      </c>
      <c r="R1540" s="20"/>
    </row>
    <row r="1541" spans="1:18" x14ac:dyDescent="0.25">
      <c r="A1541" s="6">
        <v>2</v>
      </c>
      <c r="B1541" s="4">
        <v>42434.083333333336</v>
      </c>
      <c r="C1541" s="2">
        <f>IF([2]Analysis!AG1541="Data Error","Data Error",[2]Analysis!AI1541*C$1)</f>
        <v>0</v>
      </c>
      <c r="D1541" s="2"/>
      <c r="E1541" s="3">
        <f>IF(C1541="Data Error","Data Error",INDEX('[2]BAAL Adj Cap'!$CB$65:$CY$72,MONTH($B1541),$A1541+1))</f>
        <v>0</v>
      </c>
      <c r="F1541" s="3"/>
      <c r="G1541" s="31">
        <f t="shared" si="96"/>
        <v>0</v>
      </c>
      <c r="H1541" s="31"/>
      <c r="I1541" s="23">
        <f t="shared" si="97"/>
        <v>0</v>
      </c>
      <c r="J1541" s="23"/>
      <c r="K1541" s="7">
        <f t="shared" si="98"/>
        <v>0</v>
      </c>
      <c r="M1541" s="20">
        <f>IF(C1541="Data Error","Data Error",IF(C1541&lt;=K1541,0,1-IFERROR(INDEX(BAAL!$C:$D,MATCH(ROUNDUP(C1541-K1541,0),BAAL!$B:$B,0),MATCH(LEFT(M$2,4),BAAL!$C$2:$D$2,0)),0)))</f>
        <v>0</v>
      </c>
      <c r="N1541" s="20"/>
      <c r="O1541" s="26"/>
      <c r="P1541" s="26"/>
      <c r="Q1541" s="6">
        <f t="shared" si="99"/>
        <v>3</v>
      </c>
      <c r="R1541" s="20"/>
    </row>
    <row r="1542" spans="1:18" x14ac:dyDescent="0.25">
      <c r="A1542" s="6">
        <v>3</v>
      </c>
      <c r="B1542" s="4">
        <v>42434.125</v>
      </c>
      <c r="C1542" s="2">
        <f>IF([2]Analysis!AG1542="Data Error","Data Error",[2]Analysis!AI1542*C$1)</f>
        <v>0</v>
      </c>
      <c r="D1542" s="2"/>
      <c r="E1542" s="3">
        <f>IF(C1542="Data Error","Data Error",INDEX('[2]BAAL Adj Cap'!$CB$65:$CY$72,MONTH($B1542),$A1542+1))</f>
        <v>0</v>
      </c>
      <c r="F1542" s="3"/>
      <c r="G1542" s="31">
        <f t="shared" si="96"/>
        <v>0</v>
      </c>
      <c r="H1542" s="31"/>
      <c r="I1542" s="23">
        <f t="shared" si="97"/>
        <v>0</v>
      </c>
      <c r="J1542" s="23"/>
      <c r="K1542" s="7">
        <f t="shared" si="98"/>
        <v>0</v>
      </c>
      <c r="M1542" s="20">
        <f>IF(C1542="Data Error","Data Error",IF(C1542&lt;=K1542,0,1-IFERROR(INDEX(BAAL!$C:$D,MATCH(ROUNDUP(C1542-K1542,0),BAAL!$B:$B,0),MATCH(LEFT(M$2,4),BAAL!$C$2:$D$2,0)),0)))</f>
        <v>0</v>
      </c>
      <c r="N1542" s="20"/>
      <c r="O1542" s="26"/>
      <c r="P1542" s="26"/>
      <c r="Q1542" s="6">
        <f t="shared" si="99"/>
        <v>3</v>
      </c>
      <c r="R1542" s="20"/>
    </row>
    <row r="1543" spans="1:18" x14ac:dyDescent="0.25">
      <c r="A1543" s="6">
        <v>4</v>
      </c>
      <c r="B1543" s="4">
        <v>42434.166666666664</v>
      </c>
      <c r="C1543" s="2">
        <f>IF([2]Analysis!AG1543="Data Error","Data Error",[2]Analysis!AI1543*C$1)</f>
        <v>0</v>
      </c>
      <c r="D1543" s="2"/>
      <c r="E1543" s="3">
        <f>IF(C1543="Data Error","Data Error",INDEX('[2]BAAL Adj Cap'!$CB$65:$CY$72,MONTH($B1543),$A1543+1))</f>
        <v>0</v>
      </c>
      <c r="F1543" s="3"/>
      <c r="G1543" s="31">
        <f t="shared" si="96"/>
        <v>0</v>
      </c>
      <c r="H1543" s="31"/>
      <c r="I1543" s="23">
        <f t="shared" si="97"/>
        <v>0</v>
      </c>
      <c r="J1543" s="23"/>
      <c r="K1543" s="7">
        <f t="shared" si="98"/>
        <v>0</v>
      </c>
      <c r="M1543" s="20">
        <f>IF(C1543="Data Error","Data Error",IF(C1543&lt;=K1543,0,1-IFERROR(INDEX(BAAL!$C:$D,MATCH(ROUNDUP(C1543-K1543,0),BAAL!$B:$B,0),MATCH(LEFT(M$2,4),BAAL!$C$2:$D$2,0)),0)))</f>
        <v>0</v>
      </c>
      <c r="N1543" s="20"/>
      <c r="O1543" s="26"/>
      <c r="P1543" s="26"/>
      <c r="Q1543" s="6">
        <f t="shared" si="99"/>
        <v>3</v>
      </c>
      <c r="R1543" s="20"/>
    </row>
    <row r="1544" spans="1:18" x14ac:dyDescent="0.25">
      <c r="A1544" s="6">
        <v>5</v>
      </c>
      <c r="B1544" s="4">
        <v>42434.208333333336</v>
      </c>
      <c r="C1544" s="2">
        <f>IF([2]Analysis!AG1544="Data Error","Data Error",[2]Analysis!AI1544*C$1)</f>
        <v>2.2307481619870222E-3</v>
      </c>
      <c r="D1544" s="2"/>
      <c r="E1544" s="3">
        <f>IF(C1544="Data Error","Data Error",INDEX('[2]BAAL Adj Cap'!$CB$65:$CY$72,MONTH($B1544),$A1544+1))</f>
        <v>1.4999999999999999E-2</v>
      </c>
      <c r="F1544" s="3"/>
      <c r="G1544" s="31">
        <f t="shared" si="96"/>
        <v>1.947769251838013</v>
      </c>
      <c r="H1544" s="31"/>
      <c r="I1544" s="23">
        <f t="shared" si="97"/>
        <v>1.4999999999999999E-2</v>
      </c>
      <c r="J1544" s="23"/>
      <c r="K1544" s="7">
        <f t="shared" si="98"/>
        <v>1.95</v>
      </c>
      <c r="M1544" s="20">
        <f>IF(C1544="Data Error","Data Error",IF(C1544&lt;=K1544,0,1-IFERROR(INDEX(BAAL!$C:$D,MATCH(ROUNDUP(C1544-K1544,0),BAAL!$B:$B,0),MATCH(LEFT(M$2,4),BAAL!$C$2:$D$2,0)),0)))</f>
        <v>0</v>
      </c>
      <c r="N1544" s="20"/>
      <c r="O1544" s="26"/>
      <c r="P1544" s="26"/>
      <c r="Q1544" s="6">
        <f t="shared" si="99"/>
        <v>3</v>
      </c>
      <c r="R1544" s="20"/>
    </row>
    <row r="1545" spans="1:18" x14ac:dyDescent="0.25">
      <c r="A1545" s="6">
        <v>6</v>
      </c>
      <c r="B1545" s="4">
        <v>42434.25</v>
      </c>
      <c r="C1545" s="2">
        <f>IF([2]Analysis!AG1545="Data Error","Data Error",[2]Analysis!AI1545*C$1)</f>
        <v>2.0317912765084678</v>
      </c>
      <c r="D1545" s="2"/>
      <c r="E1545" s="3">
        <f>IF(C1545="Data Error","Data Error",INDEX('[2]BAAL Adj Cap'!$CB$65:$CY$72,MONTH($B1545),$A1545+1))</f>
        <v>6.9999999999999993E-2</v>
      </c>
      <c r="F1545" s="3"/>
      <c r="G1545" s="31">
        <f t="shared" si="96"/>
        <v>7.0682087234915318</v>
      </c>
      <c r="H1545" s="31"/>
      <c r="I1545" s="23">
        <f t="shared" si="97"/>
        <v>6.9999999999999993E-2</v>
      </c>
      <c r="J1545" s="23"/>
      <c r="K1545" s="7">
        <f t="shared" si="98"/>
        <v>9.1</v>
      </c>
      <c r="M1545" s="20">
        <f>IF(C1545="Data Error","Data Error",IF(C1545&lt;=K1545,0,1-IFERROR(INDEX(BAAL!$C:$D,MATCH(ROUNDUP(C1545-K1545,0),BAAL!$B:$B,0),MATCH(LEFT(M$2,4),BAAL!$C$2:$D$2,0)),0)))</f>
        <v>0</v>
      </c>
      <c r="N1545" s="20"/>
      <c r="O1545" s="26"/>
      <c r="P1545" s="26"/>
      <c r="Q1545" s="6">
        <f t="shared" si="99"/>
        <v>3</v>
      </c>
      <c r="R1545" s="20"/>
    </row>
    <row r="1546" spans="1:18" x14ac:dyDescent="0.25">
      <c r="A1546" s="6">
        <v>7</v>
      </c>
      <c r="B1546" s="4">
        <v>42434.291666666664</v>
      </c>
      <c r="C1546" s="2">
        <f>IF([2]Analysis!AG1546="Data Error","Data Error",[2]Analysis!AI1546*C$1)</f>
        <v>1.6106302218748762E-2</v>
      </c>
      <c r="D1546" s="2"/>
      <c r="E1546" s="3">
        <f>IF(C1546="Data Error","Data Error",INDEX('[2]BAAL Adj Cap'!$CB$65:$CY$72,MONTH($B1546),$A1546+1))</f>
        <v>0.35249999999999998</v>
      </c>
      <c r="F1546" s="3"/>
      <c r="G1546" s="31">
        <f t="shared" si="96"/>
        <v>45.808893697781244</v>
      </c>
      <c r="H1546" s="31"/>
      <c r="I1546" s="23">
        <f t="shared" si="97"/>
        <v>0.35249999999999998</v>
      </c>
      <c r="J1546" s="23"/>
      <c r="K1546" s="7">
        <f t="shared" si="98"/>
        <v>28.990000000000009</v>
      </c>
      <c r="M1546" s="20">
        <f>IF(C1546="Data Error","Data Error",IF(C1546&lt;=K1546,0,1-IFERROR(INDEX(BAAL!$C:$D,MATCH(ROUNDUP(C1546-K1546,0),BAAL!$B:$B,0),MATCH(LEFT(M$2,4),BAAL!$C$2:$D$2,0)),0)))</f>
        <v>0</v>
      </c>
      <c r="N1546" s="20"/>
      <c r="O1546" s="26"/>
      <c r="P1546" s="26"/>
      <c r="Q1546" s="6">
        <f t="shared" si="99"/>
        <v>3</v>
      </c>
      <c r="R1546" s="20"/>
    </row>
    <row r="1547" spans="1:18" x14ac:dyDescent="0.25">
      <c r="A1547" s="6">
        <v>8</v>
      </c>
      <c r="B1547" s="4">
        <v>42434.333333333336</v>
      </c>
      <c r="C1547" s="2">
        <f>IF([2]Analysis!AG1547="Data Error","Data Error",[2]Analysis!AI1547*C$1)</f>
        <v>0.21882537026749682</v>
      </c>
      <c r="D1547" s="2"/>
      <c r="E1547" s="3">
        <f>IF(C1547="Data Error","Data Error",INDEX('[2]BAAL Adj Cap'!$CB$65:$CY$72,MONTH($B1547),$A1547+1))</f>
        <v>0.83</v>
      </c>
      <c r="F1547" s="3"/>
      <c r="G1547" s="31">
        <f t="shared" si="96"/>
        <v>107.6811746297325</v>
      </c>
      <c r="H1547" s="31"/>
      <c r="I1547" s="23">
        <f t="shared" si="97"/>
        <v>0.83</v>
      </c>
      <c r="J1547" s="23"/>
      <c r="K1547" s="7">
        <f t="shared" si="98"/>
        <v>28.990000000000009</v>
      </c>
      <c r="M1547" s="20">
        <f>IF(C1547="Data Error","Data Error",IF(C1547&lt;=K1547,0,1-IFERROR(INDEX(BAAL!$C:$D,MATCH(ROUNDUP(C1547-K1547,0),BAAL!$B:$B,0),MATCH(LEFT(M$2,4),BAAL!$C$2:$D$2,0)),0)))</f>
        <v>0</v>
      </c>
      <c r="N1547" s="20"/>
      <c r="O1547" s="26"/>
      <c r="P1547" s="26"/>
      <c r="Q1547" s="6">
        <f t="shared" si="99"/>
        <v>3</v>
      </c>
      <c r="R1547" s="20"/>
    </row>
    <row r="1548" spans="1:18" x14ac:dyDescent="0.25">
      <c r="A1548" s="6">
        <v>9</v>
      </c>
      <c r="B1548" s="4">
        <v>42434.375</v>
      </c>
      <c r="C1548" s="2">
        <f>IF([2]Analysis!AG1548="Data Error","Data Error",[2]Analysis!AI1548*C$1)</f>
        <v>0</v>
      </c>
      <c r="D1548" s="2"/>
      <c r="E1548" s="3">
        <f>IF(C1548="Data Error","Data Error",INDEX('[2]BAAL Adj Cap'!$CB$65:$CY$72,MONTH($B1548),$A1548+1))</f>
        <v>0.98375000000000001</v>
      </c>
      <c r="F1548" s="3"/>
      <c r="G1548" s="31">
        <f t="shared" si="96"/>
        <v>127.8875</v>
      </c>
      <c r="H1548" s="31"/>
      <c r="I1548" s="23">
        <f t="shared" si="97"/>
        <v>0.98375000000000001</v>
      </c>
      <c r="J1548" s="23"/>
      <c r="K1548" s="7">
        <f t="shared" si="98"/>
        <v>28.990000000000009</v>
      </c>
      <c r="M1548" s="20">
        <f>IF(C1548="Data Error","Data Error",IF(C1548&lt;=K1548,0,1-IFERROR(INDEX(BAAL!$C:$D,MATCH(ROUNDUP(C1548-K1548,0),BAAL!$B:$B,0),MATCH(LEFT(M$2,4),BAAL!$C$2:$D$2,0)),0)))</f>
        <v>0</v>
      </c>
      <c r="N1548" s="20"/>
      <c r="O1548" s="26"/>
      <c r="P1548" s="26"/>
      <c r="Q1548" s="6">
        <f t="shared" si="99"/>
        <v>3</v>
      </c>
      <c r="R1548" s="20"/>
    </row>
    <row r="1549" spans="1:18" x14ac:dyDescent="0.25">
      <c r="A1549" s="6">
        <v>10</v>
      </c>
      <c r="B1549" s="4">
        <v>42434.416666666664</v>
      </c>
      <c r="C1549" s="2">
        <f>IF([2]Analysis!AG1549="Data Error","Data Error",[2]Analysis!AI1549*C$1)</f>
        <v>1.4389395823205022</v>
      </c>
      <c r="D1549" s="2"/>
      <c r="E1549" s="3">
        <f>IF(C1549="Data Error","Data Error",INDEX('[2]BAAL Adj Cap'!$CB$65:$CY$72,MONTH($B1549),$A1549+1))</f>
        <v>0.99</v>
      </c>
      <c r="F1549" s="3"/>
      <c r="G1549" s="31">
        <f t="shared" si="96"/>
        <v>127.26106041767949</v>
      </c>
      <c r="H1549" s="31"/>
      <c r="I1549" s="23">
        <f t="shared" si="97"/>
        <v>0.99</v>
      </c>
      <c r="J1549" s="23"/>
      <c r="K1549" s="7">
        <f t="shared" si="98"/>
        <v>28.990000000000009</v>
      </c>
      <c r="M1549" s="20">
        <f>IF(C1549="Data Error","Data Error",IF(C1549&lt;=K1549,0,1-IFERROR(INDEX(BAAL!$C:$D,MATCH(ROUNDUP(C1549-K1549,0),BAAL!$B:$B,0),MATCH(LEFT(M$2,4),BAAL!$C$2:$D$2,0)),0)))</f>
        <v>0</v>
      </c>
      <c r="N1549" s="20"/>
      <c r="O1549" s="26"/>
      <c r="P1549" s="26"/>
      <c r="Q1549" s="6">
        <f t="shared" si="99"/>
        <v>3</v>
      </c>
      <c r="R1549" s="20"/>
    </row>
    <row r="1550" spans="1:18" x14ac:dyDescent="0.25">
      <c r="A1550" s="6">
        <v>11</v>
      </c>
      <c r="B1550" s="4">
        <v>42434.458333333336</v>
      </c>
      <c r="C1550" s="2">
        <f>IF([2]Analysis!AG1550="Data Error","Data Error",[2]Analysis!AI1550*C$1)</f>
        <v>5.722077061564578</v>
      </c>
      <c r="D1550" s="2"/>
      <c r="E1550" s="3">
        <f>IF(C1550="Data Error","Data Error",INDEX('[2]BAAL Adj Cap'!$CB$65:$CY$72,MONTH($B1550),$A1550+1))</f>
        <v>0.98375000000000001</v>
      </c>
      <c r="F1550" s="3"/>
      <c r="G1550" s="31">
        <f t="shared" si="96"/>
        <v>122.16542293843543</v>
      </c>
      <c r="H1550" s="31"/>
      <c r="I1550" s="23">
        <f t="shared" si="97"/>
        <v>0.98375000000000001</v>
      </c>
      <c r="J1550" s="23"/>
      <c r="K1550" s="7">
        <f t="shared" si="98"/>
        <v>28.990000000000009</v>
      </c>
      <c r="M1550" s="20">
        <f>IF(C1550="Data Error","Data Error",IF(C1550&lt;=K1550,0,1-IFERROR(INDEX(BAAL!$C:$D,MATCH(ROUNDUP(C1550-K1550,0),BAAL!$B:$B,0),MATCH(LEFT(M$2,4),BAAL!$C$2:$D$2,0)),0)))</f>
        <v>0</v>
      </c>
      <c r="N1550" s="20"/>
      <c r="O1550" s="26"/>
      <c r="P1550" s="26"/>
      <c r="Q1550" s="6">
        <f t="shared" si="99"/>
        <v>3</v>
      </c>
      <c r="R1550" s="20"/>
    </row>
    <row r="1551" spans="1:18" x14ac:dyDescent="0.25">
      <c r="A1551" s="6">
        <v>12</v>
      </c>
      <c r="B1551" s="4">
        <v>42434.5</v>
      </c>
      <c r="C1551" s="2">
        <f>IF([2]Analysis!AG1551="Data Error","Data Error",[2]Analysis!AI1551*C$1)</f>
        <v>20.543130048874001</v>
      </c>
      <c r="D1551" s="2"/>
      <c r="E1551" s="3">
        <f>IF(C1551="Data Error","Data Error",INDEX('[2]BAAL Adj Cap'!$CB$65:$CY$72,MONTH($B1551),$A1551+1))</f>
        <v>0.98</v>
      </c>
      <c r="F1551" s="3"/>
      <c r="G1551" s="31">
        <f t="shared" si="96"/>
        <v>106.85686995112599</v>
      </c>
      <c r="H1551" s="31"/>
      <c r="I1551" s="23">
        <f t="shared" si="97"/>
        <v>0.98</v>
      </c>
      <c r="J1551" s="23"/>
      <c r="K1551" s="7">
        <f t="shared" si="98"/>
        <v>28.990000000000009</v>
      </c>
      <c r="M1551" s="20">
        <f>IF(C1551="Data Error","Data Error",IF(C1551&lt;=K1551,0,1-IFERROR(INDEX(BAAL!$C:$D,MATCH(ROUNDUP(C1551-K1551,0),BAAL!$B:$B,0),MATCH(LEFT(M$2,4),BAAL!$C$2:$D$2,0)),0)))</f>
        <v>0</v>
      </c>
      <c r="N1551" s="20"/>
      <c r="O1551" s="26"/>
      <c r="P1551" s="26"/>
      <c r="Q1551" s="6">
        <f t="shared" si="99"/>
        <v>3</v>
      </c>
      <c r="R1551" s="20"/>
    </row>
    <row r="1552" spans="1:18" x14ac:dyDescent="0.25">
      <c r="A1552" s="6">
        <v>13</v>
      </c>
      <c r="B1552" s="4">
        <v>42434.541666666664</v>
      </c>
      <c r="C1552" s="2">
        <f>IF([2]Analysis!AG1552="Data Error","Data Error",[2]Analysis!AI1552*C$1)</f>
        <v>52.938493078972712</v>
      </c>
      <c r="D1552" s="2"/>
      <c r="E1552" s="3">
        <f>IF(C1552="Data Error","Data Error",INDEX('[2]BAAL Adj Cap'!$CB$65:$CY$72,MONTH($B1552),$A1552+1))</f>
        <v>0.98</v>
      </c>
      <c r="F1552" s="3"/>
      <c r="G1552" s="31">
        <f t="shared" si="96"/>
        <v>74.461506921027279</v>
      </c>
      <c r="H1552" s="31"/>
      <c r="I1552" s="23">
        <f t="shared" si="97"/>
        <v>0.98</v>
      </c>
      <c r="J1552" s="23"/>
      <c r="K1552" s="7">
        <f t="shared" si="98"/>
        <v>28.990000000000009</v>
      </c>
      <c r="M1552" s="20">
        <f>IF(C1552="Data Error","Data Error",IF(C1552&lt;=K1552,0,1-IFERROR(INDEX(BAAL!$C:$D,MATCH(ROUNDUP(C1552-K1552,0),BAAL!$B:$B,0),MATCH(LEFT(M$2,4),BAAL!$C$2:$D$2,0)),0)))</f>
        <v>5.0000000000000044E-3</v>
      </c>
      <c r="N1552" s="20"/>
      <c r="O1552" s="26"/>
      <c r="P1552" s="26"/>
      <c r="Q1552" s="6">
        <f t="shared" si="99"/>
        <v>3</v>
      </c>
      <c r="R1552" s="20"/>
    </row>
    <row r="1553" spans="1:18" x14ac:dyDescent="0.25">
      <c r="A1553" s="6">
        <v>14</v>
      </c>
      <c r="B1553" s="4">
        <v>42434.583333333336</v>
      </c>
      <c r="C1553" s="2">
        <f>IF([2]Analysis!AG1553="Data Error","Data Error",[2]Analysis!AI1553*C$1)</f>
        <v>47.145394561782666</v>
      </c>
      <c r="D1553" s="2"/>
      <c r="E1553" s="3">
        <f>IF(C1553="Data Error","Data Error",INDEX('[2]BAAL Adj Cap'!$CB$65:$CY$72,MONTH($B1553),$A1553+1))</f>
        <v>0.98</v>
      </c>
      <c r="F1553" s="3"/>
      <c r="G1553" s="31">
        <f t="shared" si="96"/>
        <v>80.254605438217325</v>
      </c>
      <c r="H1553" s="31"/>
      <c r="I1553" s="23">
        <f t="shared" si="97"/>
        <v>0.98</v>
      </c>
      <c r="J1553" s="23"/>
      <c r="K1553" s="7">
        <f t="shared" si="98"/>
        <v>28.990000000000009</v>
      </c>
      <c r="M1553" s="20">
        <f>IF(C1553="Data Error","Data Error",IF(C1553&lt;=K1553,0,1-IFERROR(INDEX(BAAL!$C:$D,MATCH(ROUNDUP(C1553-K1553,0),BAAL!$B:$B,0),MATCH(LEFT(M$2,4),BAAL!$C$2:$D$2,0)),0)))</f>
        <v>4.0000000000000036E-3</v>
      </c>
      <c r="N1553" s="20"/>
      <c r="O1553" s="26"/>
      <c r="P1553" s="26"/>
      <c r="Q1553" s="6">
        <f t="shared" si="99"/>
        <v>3</v>
      </c>
      <c r="R1553" s="20"/>
    </row>
    <row r="1554" spans="1:18" x14ac:dyDescent="0.25">
      <c r="A1554" s="6">
        <v>15</v>
      </c>
      <c r="B1554" s="4">
        <v>42434.625</v>
      </c>
      <c r="C1554" s="2">
        <f>IF([2]Analysis!AG1554="Data Error","Data Error",[2]Analysis!AI1554*C$1)</f>
        <v>6.5791383691627656</v>
      </c>
      <c r="D1554" s="2"/>
      <c r="E1554" s="3">
        <f>IF(C1554="Data Error","Data Error",INDEX('[2]BAAL Adj Cap'!$CB$65:$CY$72,MONTH($B1554),$A1554+1))</f>
        <v>0.98</v>
      </c>
      <c r="F1554" s="3"/>
      <c r="G1554" s="31">
        <f t="shared" si="96"/>
        <v>120.82086163083723</v>
      </c>
      <c r="H1554" s="31"/>
      <c r="I1554" s="23">
        <f t="shared" si="97"/>
        <v>0.98</v>
      </c>
      <c r="J1554" s="23"/>
      <c r="K1554" s="7">
        <f t="shared" si="98"/>
        <v>28.990000000000009</v>
      </c>
      <c r="M1554" s="20">
        <f>IF(C1554="Data Error","Data Error",IF(C1554&lt;=K1554,0,1-IFERROR(INDEX(BAAL!$C:$D,MATCH(ROUNDUP(C1554-K1554,0),BAAL!$B:$B,0),MATCH(LEFT(M$2,4),BAAL!$C$2:$D$2,0)),0)))</f>
        <v>0</v>
      </c>
      <c r="N1554" s="20"/>
      <c r="O1554" s="26"/>
      <c r="P1554" s="26"/>
      <c r="Q1554" s="6">
        <f t="shared" si="99"/>
        <v>3</v>
      </c>
      <c r="R1554" s="20"/>
    </row>
    <row r="1555" spans="1:18" x14ac:dyDescent="0.25">
      <c r="A1555" s="6">
        <v>16</v>
      </c>
      <c r="B1555" s="4">
        <v>42434.666666666664</v>
      </c>
      <c r="C1555" s="2">
        <f>IF([2]Analysis!AG1555="Data Error","Data Error",[2]Analysis!AI1555*C$1)</f>
        <v>24.415654911495878</v>
      </c>
      <c r="D1555" s="2"/>
      <c r="E1555" s="3">
        <f>IF(C1555="Data Error","Data Error",INDEX('[2]BAAL Adj Cap'!$CB$65:$CY$72,MONTH($B1555),$A1555+1))</f>
        <v>0.98</v>
      </c>
      <c r="F1555" s="3"/>
      <c r="G1555" s="31">
        <f t="shared" si="96"/>
        <v>102.98434508850411</v>
      </c>
      <c r="H1555" s="31"/>
      <c r="I1555" s="23">
        <f t="shared" si="97"/>
        <v>0.98</v>
      </c>
      <c r="J1555" s="23"/>
      <c r="K1555" s="7">
        <f t="shared" si="98"/>
        <v>28.990000000000009</v>
      </c>
      <c r="M1555" s="20">
        <f>IF(C1555="Data Error","Data Error",IF(C1555&lt;=K1555,0,1-IFERROR(INDEX(BAAL!$C:$D,MATCH(ROUNDUP(C1555-K1555,0),BAAL!$B:$B,0),MATCH(LEFT(M$2,4),BAAL!$C$2:$D$2,0)),0)))</f>
        <v>0</v>
      </c>
      <c r="N1555" s="20"/>
      <c r="O1555" s="26"/>
      <c r="P1555" s="26"/>
      <c r="Q1555" s="6">
        <f t="shared" si="99"/>
        <v>3</v>
      </c>
      <c r="R1555" s="20"/>
    </row>
    <row r="1556" spans="1:18" x14ac:dyDescent="0.25">
      <c r="A1556" s="6">
        <v>17</v>
      </c>
      <c r="B1556" s="4">
        <v>42434.708333333336</v>
      </c>
      <c r="C1556" s="2">
        <f>IF([2]Analysis!AG1556="Data Error","Data Error",[2]Analysis!AI1556*C$1)</f>
        <v>10.691926852539508</v>
      </c>
      <c r="D1556" s="2"/>
      <c r="E1556" s="3">
        <f>IF(C1556="Data Error","Data Error",INDEX('[2]BAAL Adj Cap'!$CB$65:$CY$72,MONTH($B1556),$A1556+1))</f>
        <v>0.8175</v>
      </c>
      <c r="F1556" s="3"/>
      <c r="G1556" s="31">
        <f t="shared" si="96"/>
        <v>95.583073147460496</v>
      </c>
      <c r="H1556" s="31"/>
      <c r="I1556" s="23">
        <f t="shared" si="97"/>
        <v>0.8175</v>
      </c>
      <c r="J1556" s="23"/>
      <c r="K1556" s="7">
        <f t="shared" si="98"/>
        <v>28.990000000000009</v>
      </c>
      <c r="M1556" s="20">
        <f>IF(C1556="Data Error","Data Error",IF(C1556&lt;=K1556,0,1-IFERROR(INDEX(BAAL!$C:$D,MATCH(ROUNDUP(C1556-K1556,0),BAAL!$B:$B,0),MATCH(LEFT(M$2,4),BAAL!$C$2:$D$2,0)),0)))</f>
        <v>0</v>
      </c>
      <c r="N1556" s="20"/>
      <c r="O1556" s="26"/>
      <c r="P1556" s="26"/>
      <c r="Q1556" s="6">
        <f t="shared" si="99"/>
        <v>3</v>
      </c>
      <c r="R1556" s="20"/>
    </row>
    <row r="1557" spans="1:18" x14ac:dyDescent="0.25">
      <c r="A1557" s="6">
        <v>18</v>
      </c>
      <c r="B1557" s="4">
        <v>42434.75</v>
      </c>
      <c r="C1557" s="2">
        <f>IF([2]Analysis!AG1557="Data Error","Data Error",[2]Analysis!AI1557*C$1)</f>
        <v>0</v>
      </c>
      <c r="D1557" s="2"/>
      <c r="E1557" s="3">
        <f>IF(C1557="Data Error","Data Error",INDEX('[2]BAAL Adj Cap'!$CB$65:$CY$72,MONTH($B1557),$A1557+1))</f>
        <v>0.35749999999999998</v>
      </c>
      <c r="F1557" s="3"/>
      <c r="G1557" s="31">
        <f t="shared" si="96"/>
        <v>46.475000000000001</v>
      </c>
      <c r="H1557" s="31"/>
      <c r="I1557" s="23">
        <f t="shared" si="97"/>
        <v>0.35749999999999998</v>
      </c>
      <c r="J1557" s="23"/>
      <c r="K1557" s="7">
        <f t="shared" si="98"/>
        <v>28.990000000000009</v>
      </c>
      <c r="M1557" s="20">
        <f>IF(C1557="Data Error","Data Error",IF(C1557&lt;=K1557,0,1-IFERROR(INDEX(BAAL!$C:$D,MATCH(ROUNDUP(C1557-K1557,0),BAAL!$B:$B,0),MATCH(LEFT(M$2,4),BAAL!$C$2:$D$2,0)),0)))</f>
        <v>0</v>
      </c>
      <c r="N1557" s="20"/>
      <c r="O1557" s="26"/>
      <c r="P1557" s="26"/>
      <c r="Q1557" s="6">
        <f t="shared" si="99"/>
        <v>3</v>
      </c>
      <c r="R1557" s="20"/>
    </row>
    <row r="1558" spans="1:18" x14ac:dyDescent="0.25">
      <c r="A1558" s="6">
        <v>19</v>
      </c>
      <c r="B1558" s="4">
        <v>42434.791666666664</v>
      </c>
      <c r="C1558" s="2">
        <f>IF([2]Analysis!AG1558="Data Error","Data Error",[2]Analysis!AI1558*C$1)</f>
        <v>0</v>
      </c>
      <c r="D1558" s="2"/>
      <c r="E1558" s="3">
        <f>IF(C1558="Data Error","Data Error",INDEX('[2]BAAL Adj Cap'!$CB$65:$CY$72,MONTH($B1558),$A1558+1))</f>
        <v>5.2500000000000005E-2</v>
      </c>
      <c r="F1558" s="3"/>
      <c r="G1558" s="31">
        <f t="shared" si="96"/>
        <v>6.8250000000000011</v>
      </c>
      <c r="H1558" s="31"/>
      <c r="I1558" s="23">
        <f t="shared" si="97"/>
        <v>5.2500000000000005E-2</v>
      </c>
      <c r="J1558" s="23"/>
      <c r="K1558" s="7">
        <f t="shared" si="98"/>
        <v>6.8250000000000011</v>
      </c>
      <c r="M1558" s="20">
        <f>IF(C1558="Data Error","Data Error",IF(C1558&lt;=K1558,0,1-IFERROR(INDEX(BAAL!$C:$D,MATCH(ROUNDUP(C1558-K1558,0),BAAL!$B:$B,0),MATCH(LEFT(M$2,4),BAAL!$C$2:$D$2,0)),0)))</f>
        <v>0</v>
      </c>
      <c r="N1558" s="20"/>
      <c r="O1558" s="26"/>
      <c r="P1558" s="26"/>
      <c r="Q1558" s="6">
        <f t="shared" si="99"/>
        <v>3</v>
      </c>
      <c r="R1558" s="20"/>
    </row>
    <row r="1559" spans="1:18" x14ac:dyDescent="0.25">
      <c r="A1559" s="6">
        <v>20</v>
      </c>
      <c r="B1559" s="4">
        <v>42434.833333333336</v>
      </c>
      <c r="C1559" s="2">
        <f>IF([2]Analysis!AG1559="Data Error","Data Error",[2]Analysis!AI1559*C$1)</f>
        <v>0</v>
      </c>
      <c r="D1559" s="2"/>
      <c r="E1559" s="3">
        <f>IF(C1559="Data Error","Data Error",INDEX('[2]BAAL Adj Cap'!$CB$65:$CY$72,MONTH($B1559),$A1559+1))</f>
        <v>0</v>
      </c>
      <c r="F1559" s="3"/>
      <c r="G1559" s="31">
        <f t="shared" si="96"/>
        <v>0</v>
      </c>
      <c r="H1559" s="31"/>
      <c r="I1559" s="23">
        <f t="shared" si="97"/>
        <v>0</v>
      </c>
      <c r="J1559" s="23"/>
      <c r="K1559" s="7">
        <f t="shared" si="98"/>
        <v>0</v>
      </c>
      <c r="M1559" s="20">
        <f>IF(C1559="Data Error","Data Error",IF(C1559&lt;=K1559,0,1-IFERROR(INDEX(BAAL!$C:$D,MATCH(ROUNDUP(C1559-K1559,0),BAAL!$B:$B,0),MATCH(LEFT(M$2,4),BAAL!$C$2:$D$2,0)),0)))</f>
        <v>0</v>
      </c>
      <c r="N1559" s="20"/>
      <c r="O1559" s="26"/>
      <c r="P1559" s="26"/>
      <c r="Q1559" s="6">
        <f t="shared" si="99"/>
        <v>3</v>
      </c>
      <c r="R1559" s="20"/>
    </row>
    <row r="1560" spans="1:18" x14ac:dyDescent="0.25">
      <c r="A1560" s="6">
        <v>21</v>
      </c>
      <c r="B1560" s="4">
        <v>42434.875</v>
      </c>
      <c r="C1560" s="2">
        <f>IF([2]Analysis!AG1560="Data Error","Data Error",[2]Analysis!AI1560*C$1)</f>
        <v>0</v>
      </c>
      <c r="D1560" s="2"/>
      <c r="E1560" s="3">
        <f>IF(C1560="Data Error","Data Error",INDEX('[2]BAAL Adj Cap'!$CB$65:$CY$72,MONTH($B1560),$A1560+1))</f>
        <v>0</v>
      </c>
      <c r="F1560" s="3"/>
      <c r="G1560" s="31">
        <f t="shared" si="96"/>
        <v>0</v>
      </c>
      <c r="H1560" s="31"/>
      <c r="I1560" s="23">
        <f t="shared" si="97"/>
        <v>0</v>
      </c>
      <c r="J1560" s="23"/>
      <c r="K1560" s="7">
        <f t="shared" si="98"/>
        <v>0</v>
      </c>
      <c r="M1560" s="20">
        <f>IF(C1560="Data Error","Data Error",IF(C1560&lt;=K1560,0,1-IFERROR(INDEX(BAAL!$C:$D,MATCH(ROUNDUP(C1560-K1560,0),BAAL!$B:$B,0),MATCH(LEFT(M$2,4),BAAL!$C$2:$D$2,0)),0)))</f>
        <v>0</v>
      </c>
      <c r="N1560" s="20"/>
      <c r="O1560" s="26"/>
      <c r="P1560" s="26"/>
      <c r="Q1560" s="6">
        <f t="shared" si="99"/>
        <v>3</v>
      </c>
      <c r="R1560" s="20"/>
    </row>
    <row r="1561" spans="1:18" x14ac:dyDescent="0.25">
      <c r="A1561" s="6">
        <v>22</v>
      </c>
      <c r="B1561" s="4">
        <v>42434.916666666664</v>
      </c>
      <c r="C1561" s="2">
        <f>IF([2]Analysis!AG1561="Data Error","Data Error",[2]Analysis!AI1561*C$1)</f>
        <v>0</v>
      </c>
      <c r="D1561" s="2"/>
      <c r="E1561" s="3">
        <f>IF(C1561="Data Error","Data Error",INDEX('[2]BAAL Adj Cap'!$CB$65:$CY$72,MONTH($B1561),$A1561+1))</f>
        <v>0</v>
      </c>
      <c r="F1561" s="3"/>
      <c r="G1561" s="31">
        <f t="shared" si="96"/>
        <v>0</v>
      </c>
      <c r="H1561" s="31"/>
      <c r="I1561" s="23">
        <f t="shared" si="97"/>
        <v>0</v>
      </c>
      <c r="J1561" s="23"/>
      <c r="K1561" s="7">
        <f t="shared" si="98"/>
        <v>0</v>
      </c>
      <c r="M1561" s="20">
        <f>IF(C1561="Data Error","Data Error",IF(C1561&lt;=K1561,0,1-IFERROR(INDEX(BAAL!$C:$D,MATCH(ROUNDUP(C1561-K1561,0),BAAL!$B:$B,0),MATCH(LEFT(M$2,4),BAAL!$C$2:$D$2,0)),0)))</f>
        <v>0</v>
      </c>
      <c r="N1561" s="20"/>
      <c r="O1561" s="26"/>
      <c r="P1561" s="26"/>
      <c r="Q1561" s="6">
        <f t="shared" si="99"/>
        <v>3</v>
      </c>
      <c r="R1561" s="20"/>
    </row>
    <row r="1562" spans="1:18" x14ac:dyDescent="0.25">
      <c r="A1562" s="6">
        <v>23</v>
      </c>
      <c r="B1562" s="4">
        <v>42434.958333333336</v>
      </c>
      <c r="C1562" s="2">
        <f>IF([2]Analysis!AG1562="Data Error","Data Error",[2]Analysis!AI1562*C$1)</f>
        <v>0</v>
      </c>
      <c r="D1562" s="2"/>
      <c r="E1562" s="3">
        <f>IF(C1562="Data Error","Data Error",INDEX('[2]BAAL Adj Cap'!$CB$65:$CY$72,MONTH($B1562),$A1562+1))</f>
        <v>0</v>
      </c>
      <c r="F1562" s="3"/>
      <c r="G1562" s="31">
        <f t="shared" si="96"/>
        <v>0</v>
      </c>
      <c r="H1562" s="31"/>
      <c r="I1562" s="23">
        <f t="shared" si="97"/>
        <v>0</v>
      </c>
      <c r="J1562" s="23"/>
      <c r="K1562" s="7">
        <f t="shared" si="98"/>
        <v>0</v>
      </c>
      <c r="M1562" s="20">
        <f>IF(C1562="Data Error","Data Error",IF(C1562&lt;=K1562,0,1-IFERROR(INDEX(BAAL!$C:$D,MATCH(ROUNDUP(C1562-K1562,0),BAAL!$B:$B,0),MATCH(LEFT(M$2,4),BAAL!$C$2:$D$2,0)),0)))</f>
        <v>0</v>
      </c>
      <c r="N1562" s="20"/>
      <c r="O1562" s="26"/>
      <c r="P1562" s="26"/>
      <c r="Q1562" s="6">
        <f t="shared" si="99"/>
        <v>3</v>
      </c>
      <c r="R1562" s="20"/>
    </row>
    <row r="1563" spans="1:18" x14ac:dyDescent="0.25">
      <c r="A1563" s="6">
        <v>0</v>
      </c>
      <c r="B1563" s="1">
        <v>42435</v>
      </c>
      <c r="C1563" s="2">
        <f>IF([2]Analysis!AG1563="Data Error","Data Error",[2]Analysis!AI1563*C$1)</f>
        <v>0</v>
      </c>
      <c r="D1563" s="2"/>
      <c r="E1563" s="3">
        <f>IF(C1563="Data Error","Data Error",INDEX('[2]BAAL Adj Cap'!$CB$65:$CY$72,MONTH($B1563),$A1563+1))</f>
        <v>0</v>
      </c>
      <c r="F1563" s="3"/>
      <c r="G1563" s="31">
        <f t="shared" si="96"/>
        <v>0</v>
      </c>
      <c r="H1563" s="31"/>
      <c r="I1563" s="23">
        <f t="shared" si="97"/>
        <v>0</v>
      </c>
      <c r="J1563" s="23"/>
      <c r="K1563" s="7">
        <f t="shared" si="98"/>
        <v>0</v>
      </c>
      <c r="M1563" s="20">
        <f>IF(C1563="Data Error","Data Error",IF(C1563&lt;=K1563,0,1-IFERROR(INDEX(BAAL!$C:$D,MATCH(ROUNDUP(C1563-K1563,0),BAAL!$B:$B,0),MATCH(LEFT(M$2,4),BAAL!$C$2:$D$2,0)),0)))</f>
        <v>0</v>
      </c>
      <c r="N1563" s="20"/>
      <c r="O1563" s="26"/>
      <c r="P1563" s="26"/>
      <c r="Q1563" s="6">
        <f t="shared" si="99"/>
        <v>3</v>
      </c>
      <c r="R1563" s="20"/>
    </row>
    <row r="1564" spans="1:18" x14ac:dyDescent="0.25">
      <c r="A1564" s="6">
        <v>1</v>
      </c>
      <c r="B1564" s="4">
        <v>42435.041666666664</v>
      </c>
      <c r="C1564" s="2">
        <f>IF([2]Analysis!AG1564="Data Error","Data Error",[2]Analysis!AI1564*C$1)</f>
        <v>0</v>
      </c>
      <c r="D1564" s="2"/>
      <c r="E1564" s="3">
        <f>IF(C1564="Data Error","Data Error",INDEX('[2]BAAL Adj Cap'!$CB$65:$CY$72,MONTH($B1564),$A1564+1))</f>
        <v>0</v>
      </c>
      <c r="F1564" s="3"/>
      <c r="G1564" s="31">
        <f t="shared" si="96"/>
        <v>0</v>
      </c>
      <c r="H1564" s="31"/>
      <c r="I1564" s="23">
        <f t="shared" si="97"/>
        <v>0</v>
      </c>
      <c r="J1564" s="23"/>
      <c r="K1564" s="7">
        <f t="shared" si="98"/>
        <v>0</v>
      </c>
      <c r="M1564" s="20">
        <f>IF(C1564="Data Error","Data Error",IF(C1564&lt;=K1564,0,1-IFERROR(INDEX(BAAL!$C:$D,MATCH(ROUNDUP(C1564-K1564,0),BAAL!$B:$B,0),MATCH(LEFT(M$2,4),BAAL!$C$2:$D$2,0)),0)))</f>
        <v>0</v>
      </c>
      <c r="N1564" s="20"/>
      <c r="O1564" s="26"/>
      <c r="P1564" s="26"/>
      <c r="Q1564" s="6">
        <f t="shared" si="99"/>
        <v>3</v>
      </c>
      <c r="R1564" s="20"/>
    </row>
    <row r="1565" spans="1:18" x14ac:dyDescent="0.25">
      <c r="A1565" s="6">
        <v>2</v>
      </c>
      <c r="B1565" s="4">
        <v>42435.083333333336</v>
      </c>
      <c r="C1565" s="2">
        <f>IF([2]Analysis!AG1565="Data Error","Data Error",[2]Analysis!AI1565*C$1)</f>
        <v>0</v>
      </c>
      <c r="D1565" s="2"/>
      <c r="E1565" s="3">
        <f>IF(C1565="Data Error","Data Error",INDEX('[2]BAAL Adj Cap'!$CB$65:$CY$72,MONTH($B1565),$A1565+1))</f>
        <v>0</v>
      </c>
      <c r="F1565" s="3"/>
      <c r="G1565" s="31">
        <f t="shared" si="96"/>
        <v>0</v>
      </c>
      <c r="H1565" s="31"/>
      <c r="I1565" s="23">
        <f t="shared" si="97"/>
        <v>0</v>
      </c>
      <c r="J1565" s="23"/>
      <c r="K1565" s="7">
        <f t="shared" si="98"/>
        <v>0</v>
      </c>
      <c r="M1565" s="20">
        <f>IF(C1565="Data Error","Data Error",IF(C1565&lt;=K1565,0,1-IFERROR(INDEX(BAAL!$C:$D,MATCH(ROUNDUP(C1565-K1565,0),BAAL!$B:$B,0),MATCH(LEFT(M$2,4),BAAL!$C$2:$D$2,0)),0)))</f>
        <v>0</v>
      </c>
      <c r="N1565" s="20"/>
      <c r="O1565" s="26"/>
      <c r="P1565" s="26"/>
      <c r="Q1565" s="6">
        <f t="shared" si="99"/>
        <v>3</v>
      </c>
      <c r="R1565" s="20"/>
    </row>
    <row r="1566" spans="1:18" x14ac:dyDescent="0.25">
      <c r="A1566" s="6">
        <v>3</v>
      </c>
      <c r="B1566" s="4">
        <v>42435.125</v>
      </c>
      <c r="C1566" s="2">
        <f>IF([2]Analysis!AG1566="Data Error","Data Error",[2]Analysis!AI1566*C$1)</f>
        <v>0</v>
      </c>
      <c r="D1566" s="2"/>
      <c r="E1566" s="3">
        <f>IF(C1566="Data Error","Data Error",INDEX('[2]BAAL Adj Cap'!$CB$65:$CY$72,MONTH($B1566),$A1566+1))</f>
        <v>0</v>
      </c>
      <c r="F1566" s="3"/>
      <c r="G1566" s="31">
        <f t="shared" si="96"/>
        <v>0</v>
      </c>
      <c r="H1566" s="31"/>
      <c r="I1566" s="23">
        <f t="shared" si="97"/>
        <v>0</v>
      </c>
      <c r="J1566" s="23"/>
      <c r="K1566" s="7">
        <f t="shared" si="98"/>
        <v>0</v>
      </c>
      <c r="M1566" s="20">
        <f>IF(C1566="Data Error","Data Error",IF(C1566&lt;=K1566,0,1-IFERROR(INDEX(BAAL!$C:$D,MATCH(ROUNDUP(C1566-K1566,0),BAAL!$B:$B,0),MATCH(LEFT(M$2,4),BAAL!$C$2:$D$2,0)),0)))</f>
        <v>0</v>
      </c>
      <c r="N1566" s="20"/>
      <c r="O1566" s="26"/>
      <c r="P1566" s="26"/>
      <c r="Q1566" s="6">
        <f t="shared" si="99"/>
        <v>3</v>
      </c>
      <c r="R1566" s="20"/>
    </row>
    <row r="1567" spans="1:18" x14ac:dyDescent="0.25">
      <c r="A1567" s="6">
        <v>4</v>
      </c>
      <c r="B1567" s="4">
        <v>42435.166666666664</v>
      </c>
      <c r="C1567" s="2">
        <f>IF([2]Analysis!AG1567="Data Error","Data Error",[2]Analysis!AI1567*C$1)</f>
        <v>0</v>
      </c>
      <c r="D1567" s="2"/>
      <c r="E1567" s="3">
        <f>IF(C1567="Data Error","Data Error",INDEX('[2]BAAL Adj Cap'!$CB$65:$CY$72,MONTH($B1567),$A1567+1))</f>
        <v>0</v>
      </c>
      <c r="F1567" s="3"/>
      <c r="G1567" s="31">
        <f t="shared" si="96"/>
        <v>0</v>
      </c>
      <c r="H1567" s="31"/>
      <c r="I1567" s="23">
        <f t="shared" si="97"/>
        <v>0</v>
      </c>
      <c r="J1567" s="23"/>
      <c r="K1567" s="7">
        <f t="shared" si="98"/>
        <v>0</v>
      </c>
      <c r="M1567" s="20">
        <f>IF(C1567="Data Error","Data Error",IF(C1567&lt;=K1567,0,1-IFERROR(INDEX(BAAL!$C:$D,MATCH(ROUNDUP(C1567-K1567,0),BAAL!$B:$B,0),MATCH(LEFT(M$2,4),BAAL!$C$2:$D$2,0)),0)))</f>
        <v>0</v>
      </c>
      <c r="N1567" s="20"/>
      <c r="O1567" s="26"/>
      <c r="P1567" s="26"/>
      <c r="Q1567" s="6">
        <f t="shared" si="99"/>
        <v>3</v>
      </c>
      <c r="R1567" s="20"/>
    </row>
    <row r="1568" spans="1:18" x14ac:dyDescent="0.25">
      <c r="A1568" s="6">
        <v>5</v>
      </c>
      <c r="B1568" s="4">
        <v>42435.208333333336</v>
      </c>
      <c r="C1568" s="2">
        <f>IF([2]Analysis!AG1568="Data Error","Data Error",[2]Analysis!AI1568*C$1)</f>
        <v>2.2307481619870222E-3</v>
      </c>
      <c r="D1568" s="2"/>
      <c r="E1568" s="3">
        <f>IF(C1568="Data Error","Data Error",INDEX('[2]BAAL Adj Cap'!$CB$65:$CY$72,MONTH($B1568),$A1568+1))</f>
        <v>1.4999999999999999E-2</v>
      </c>
      <c r="F1568" s="3"/>
      <c r="G1568" s="31">
        <f t="shared" si="96"/>
        <v>1.947769251838013</v>
      </c>
      <c r="H1568" s="31"/>
      <c r="I1568" s="23">
        <f t="shared" si="97"/>
        <v>1.4999999999999999E-2</v>
      </c>
      <c r="J1568" s="23"/>
      <c r="K1568" s="7">
        <f t="shared" si="98"/>
        <v>1.95</v>
      </c>
      <c r="M1568" s="20">
        <f>IF(C1568="Data Error","Data Error",IF(C1568&lt;=K1568,0,1-IFERROR(INDEX(BAAL!$C:$D,MATCH(ROUNDUP(C1568-K1568,0),BAAL!$B:$B,0),MATCH(LEFT(M$2,4),BAAL!$C$2:$D$2,0)),0)))</f>
        <v>0</v>
      </c>
      <c r="N1568" s="20"/>
      <c r="O1568" s="26"/>
      <c r="P1568" s="26"/>
      <c r="Q1568" s="6">
        <f t="shared" si="99"/>
        <v>3</v>
      </c>
      <c r="R1568" s="20"/>
    </row>
    <row r="1569" spans="1:18" x14ac:dyDescent="0.25">
      <c r="A1569" s="6">
        <v>6</v>
      </c>
      <c r="B1569" s="4">
        <v>42435.25</v>
      </c>
      <c r="C1569" s="2">
        <f>IF([2]Analysis!AG1569="Data Error","Data Error",[2]Analysis!AI1569*C$1)</f>
        <v>2.0952256493624746</v>
      </c>
      <c r="D1569" s="2"/>
      <c r="E1569" s="3">
        <f>IF(C1569="Data Error","Data Error",INDEX('[2]BAAL Adj Cap'!$CB$65:$CY$72,MONTH($B1569),$A1569+1))</f>
        <v>6.9999999999999993E-2</v>
      </c>
      <c r="F1569" s="3"/>
      <c r="G1569" s="31">
        <f t="shared" si="96"/>
        <v>7.0047743506375255</v>
      </c>
      <c r="H1569" s="31"/>
      <c r="I1569" s="23">
        <f t="shared" si="97"/>
        <v>6.9999999999999993E-2</v>
      </c>
      <c r="J1569" s="23"/>
      <c r="K1569" s="7">
        <f t="shared" si="98"/>
        <v>9.1</v>
      </c>
      <c r="M1569" s="20">
        <f>IF(C1569="Data Error","Data Error",IF(C1569&lt;=K1569,0,1-IFERROR(INDEX(BAAL!$C:$D,MATCH(ROUNDUP(C1569-K1569,0),BAAL!$B:$B,0),MATCH(LEFT(M$2,4),BAAL!$C$2:$D$2,0)),0)))</f>
        <v>0</v>
      </c>
      <c r="N1569" s="20"/>
      <c r="O1569" s="26"/>
      <c r="P1569" s="26"/>
      <c r="Q1569" s="6">
        <f t="shared" si="99"/>
        <v>3</v>
      </c>
      <c r="R1569" s="20"/>
    </row>
    <row r="1570" spans="1:18" x14ac:dyDescent="0.25">
      <c r="A1570" s="6">
        <v>7</v>
      </c>
      <c r="B1570" s="4">
        <v>42435.291666666664</v>
      </c>
      <c r="C1570" s="2">
        <f>IF([2]Analysis!AG1570="Data Error","Data Error",[2]Analysis!AI1570*C$1)</f>
        <v>2.8563639196512305E-2</v>
      </c>
      <c r="D1570" s="2"/>
      <c r="E1570" s="3">
        <f>IF(C1570="Data Error","Data Error",INDEX('[2]BAAL Adj Cap'!$CB$65:$CY$72,MONTH($B1570),$A1570+1))</f>
        <v>0.35249999999999998</v>
      </c>
      <c r="F1570" s="3"/>
      <c r="G1570" s="31">
        <f t="shared" si="96"/>
        <v>45.796436360803483</v>
      </c>
      <c r="H1570" s="31"/>
      <c r="I1570" s="23">
        <f t="shared" si="97"/>
        <v>0.35249999999999998</v>
      </c>
      <c r="J1570" s="23"/>
      <c r="K1570" s="7">
        <f t="shared" si="98"/>
        <v>28.990000000000009</v>
      </c>
      <c r="M1570" s="20">
        <f>IF(C1570="Data Error","Data Error",IF(C1570&lt;=K1570,0,1-IFERROR(INDEX(BAAL!$C:$D,MATCH(ROUNDUP(C1570-K1570,0),BAAL!$B:$B,0),MATCH(LEFT(M$2,4),BAAL!$C$2:$D$2,0)),0)))</f>
        <v>0</v>
      </c>
      <c r="N1570" s="20"/>
      <c r="O1570" s="26"/>
      <c r="P1570" s="26"/>
      <c r="Q1570" s="6">
        <f t="shared" si="99"/>
        <v>3</v>
      </c>
      <c r="R1570" s="20"/>
    </row>
    <row r="1571" spans="1:18" x14ac:dyDescent="0.25">
      <c r="A1571" s="6">
        <v>8</v>
      </c>
      <c r="B1571" s="4">
        <v>42435.333333333336</v>
      </c>
      <c r="C1571" s="2">
        <f>IF([2]Analysis!AG1571="Data Error","Data Error",[2]Analysis!AI1571*C$1)</f>
        <v>1.0510022349723159E-2</v>
      </c>
      <c r="D1571" s="2"/>
      <c r="E1571" s="3">
        <f>IF(C1571="Data Error","Data Error",INDEX('[2]BAAL Adj Cap'!$CB$65:$CY$72,MONTH($B1571),$A1571+1))</f>
        <v>0.83</v>
      </c>
      <c r="F1571" s="3"/>
      <c r="G1571" s="31">
        <f t="shared" si="96"/>
        <v>107.88948997765027</v>
      </c>
      <c r="H1571" s="31"/>
      <c r="I1571" s="23">
        <f t="shared" si="97"/>
        <v>0.83</v>
      </c>
      <c r="J1571" s="23"/>
      <c r="K1571" s="7">
        <f t="shared" si="98"/>
        <v>28.990000000000009</v>
      </c>
      <c r="M1571" s="20">
        <f>IF(C1571="Data Error","Data Error",IF(C1571&lt;=K1571,0,1-IFERROR(INDEX(BAAL!$C:$D,MATCH(ROUNDUP(C1571-K1571,0),BAAL!$B:$B,0),MATCH(LEFT(M$2,4),BAAL!$C$2:$D$2,0)),0)))</f>
        <v>0</v>
      </c>
      <c r="N1571" s="20"/>
      <c r="O1571" s="26"/>
      <c r="P1571" s="26"/>
      <c r="Q1571" s="6">
        <f t="shared" si="99"/>
        <v>3</v>
      </c>
      <c r="R1571" s="20"/>
    </row>
    <row r="1572" spans="1:18" x14ac:dyDescent="0.25">
      <c r="A1572" s="6">
        <v>9</v>
      </c>
      <c r="B1572" s="4">
        <v>42435.375</v>
      </c>
      <c r="C1572" s="2">
        <f>IF([2]Analysis!AG1572="Data Error","Data Error",[2]Analysis!AI1572*C$1)</f>
        <v>0.26926675611921141</v>
      </c>
      <c r="D1572" s="2"/>
      <c r="E1572" s="3">
        <f>IF(C1572="Data Error","Data Error",INDEX('[2]BAAL Adj Cap'!$CB$65:$CY$72,MONTH($B1572),$A1572+1))</f>
        <v>0.98375000000000001</v>
      </c>
      <c r="F1572" s="3"/>
      <c r="G1572" s="31">
        <f t="shared" si="96"/>
        <v>127.61823324388079</v>
      </c>
      <c r="H1572" s="31"/>
      <c r="I1572" s="23">
        <f t="shared" si="97"/>
        <v>0.98375000000000001</v>
      </c>
      <c r="J1572" s="23"/>
      <c r="K1572" s="7">
        <f t="shared" si="98"/>
        <v>28.990000000000009</v>
      </c>
      <c r="M1572" s="20">
        <f>IF(C1572="Data Error","Data Error",IF(C1572&lt;=K1572,0,1-IFERROR(INDEX(BAAL!$C:$D,MATCH(ROUNDUP(C1572-K1572,0),BAAL!$B:$B,0),MATCH(LEFT(M$2,4),BAAL!$C$2:$D$2,0)),0)))</f>
        <v>0</v>
      </c>
      <c r="N1572" s="20"/>
      <c r="O1572" s="26"/>
      <c r="P1572" s="26"/>
      <c r="Q1572" s="6">
        <f t="shared" si="99"/>
        <v>3</v>
      </c>
      <c r="R1572" s="20"/>
    </row>
    <row r="1573" spans="1:18" x14ac:dyDescent="0.25">
      <c r="A1573" s="6">
        <v>10</v>
      </c>
      <c r="B1573" s="4">
        <v>42435.416666666664</v>
      </c>
      <c r="C1573" s="2">
        <f>IF([2]Analysis!AG1573="Data Error","Data Error",[2]Analysis!AI1573*C$1)</f>
        <v>12.460386642131553</v>
      </c>
      <c r="D1573" s="2"/>
      <c r="E1573" s="3">
        <f>IF(C1573="Data Error","Data Error",INDEX('[2]BAAL Adj Cap'!$CB$65:$CY$72,MONTH($B1573),$A1573+1))</f>
        <v>0.99</v>
      </c>
      <c r="F1573" s="3"/>
      <c r="G1573" s="31">
        <f t="shared" si="96"/>
        <v>116.23961335786844</v>
      </c>
      <c r="H1573" s="31"/>
      <c r="I1573" s="23">
        <f t="shared" si="97"/>
        <v>0.99</v>
      </c>
      <c r="J1573" s="23"/>
      <c r="K1573" s="7">
        <f t="shared" si="98"/>
        <v>28.990000000000009</v>
      </c>
      <c r="M1573" s="20">
        <f>IF(C1573="Data Error","Data Error",IF(C1573&lt;=K1573,0,1-IFERROR(INDEX(BAAL!$C:$D,MATCH(ROUNDUP(C1573-K1573,0),BAAL!$B:$B,0),MATCH(LEFT(M$2,4),BAAL!$C$2:$D$2,0)),0)))</f>
        <v>0</v>
      </c>
      <c r="N1573" s="20"/>
      <c r="O1573" s="26"/>
      <c r="P1573" s="26"/>
      <c r="Q1573" s="6">
        <f t="shared" si="99"/>
        <v>3</v>
      </c>
      <c r="R1573" s="20"/>
    </row>
    <row r="1574" spans="1:18" x14ac:dyDescent="0.25">
      <c r="A1574" s="6">
        <v>11</v>
      </c>
      <c r="B1574" s="4">
        <v>42435.458333333336</v>
      </c>
      <c r="C1574" s="2">
        <f>IF([2]Analysis!AG1574="Data Error","Data Error",[2]Analysis!AI1574*C$1)</f>
        <v>0</v>
      </c>
      <c r="D1574" s="2"/>
      <c r="E1574" s="3">
        <f>IF(C1574="Data Error","Data Error",INDEX('[2]BAAL Adj Cap'!$CB$65:$CY$72,MONTH($B1574),$A1574+1))</f>
        <v>0.98375000000000001</v>
      </c>
      <c r="F1574" s="3"/>
      <c r="G1574" s="31">
        <f t="shared" si="96"/>
        <v>127.8875</v>
      </c>
      <c r="H1574" s="31"/>
      <c r="I1574" s="23">
        <f t="shared" si="97"/>
        <v>0.98375000000000001</v>
      </c>
      <c r="J1574" s="23"/>
      <c r="K1574" s="7">
        <f t="shared" si="98"/>
        <v>28.990000000000009</v>
      </c>
      <c r="M1574" s="20">
        <f>IF(C1574="Data Error","Data Error",IF(C1574&lt;=K1574,0,1-IFERROR(INDEX(BAAL!$C:$D,MATCH(ROUNDUP(C1574-K1574,0),BAAL!$B:$B,0),MATCH(LEFT(M$2,4),BAAL!$C$2:$D$2,0)),0)))</f>
        <v>0</v>
      </c>
      <c r="N1574" s="20"/>
      <c r="O1574" s="26"/>
      <c r="P1574" s="26"/>
      <c r="Q1574" s="6">
        <f t="shared" si="99"/>
        <v>3</v>
      </c>
      <c r="R1574" s="20"/>
    </row>
    <row r="1575" spans="1:18" x14ac:dyDescent="0.25">
      <c r="A1575" s="6">
        <v>12</v>
      </c>
      <c r="B1575" s="4">
        <v>42435.5</v>
      </c>
      <c r="C1575" s="2">
        <f>IF([2]Analysis!AG1575="Data Error","Data Error",[2]Analysis!AI1575*C$1)</f>
        <v>1.8646125920843069</v>
      </c>
      <c r="D1575" s="2"/>
      <c r="E1575" s="3">
        <f>IF(C1575="Data Error","Data Error",INDEX('[2]BAAL Adj Cap'!$CB$65:$CY$72,MONTH($B1575),$A1575+1))</f>
        <v>0.98</v>
      </c>
      <c r="F1575" s="3"/>
      <c r="G1575" s="31">
        <f t="shared" si="96"/>
        <v>125.53538740791568</v>
      </c>
      <c r="H1575" s="31"/>
      <c r="I1575" s="23">
        <f t="shared" si="97"/>
        <v>0.98</v>
      </c>
      <c r="J1575" s="23"/>
      <c r="K1575" s="7">
        <f t="shared" si="98"/>
        <v>28.990000000000009</v>
      </c>
      <c r="M1575" s="20">
        <f>IF(C1575="Data Error","Data Error",IF(C1575&lt;=K1575,0,1-IFERROR(INDEX(BAAL!$C:$D,MATCH(ROUNDUP(C1575-K1575,0),BAAL!$B:$B,0),MATCH(LEFT(M$2,4),BAAL!$C$2:$D$2,0)),0)))</f>
        <v>0</v>
      </c>
      <c r="N1575" s="20"/>
      <c r="O1575" s="26"/>
      <c r="P1575" s="26"/>
      <c r="Q1575" s="6">
        <f t="shared" si="99"/>
        <v>3</v>
      </c>
      <c r="R1575" s="20"/>
    </row>
    <row r="1576" spans="1:18" x14ac:dyDescent="0.25">
      <c r="A1576" s="6">
        <v>13</v>
      </c>
      <c r="B1576" s="4">
        <v>42435.541666666664</v>
      </c>
      <c r="C1576" s="2">
        <f>IF([2]Analysis!AG1576="Data Error","Data Error",[2]Analysis!AI1576*C$1)</f>
        <v>27.798635772898869</v>
      </c>
      <c r="D1576" s="2"/>
      <c r="E1576" s="3">
        <f>IF(C1576="Data Error","Data Error",INDEX('[2]BAAL Adj Cap'!$CB$65:$CY$72,MONTH($B1576),$A1576+1))</f>
        <v>0.98</v>
      </c>
      <c r="F1576" s="3"/>
      <c r="G1576" s="31">
        <f t="shared" si="96"/>
        <v>99.601364227101129</v>
      </c>
      <c r="H1576" s="31"/>
      <c r="I1576" s="23">
        <f t="shared" si="97"/>
        <v>0.98</v>
      </c>
      <c r="J1576" s="23"/>
      <c r="K1576" s="7">
        <f t="shared" si="98"/>
        <v>28.990000000000009</v>
      </c>
      <c r="M1576" s="20">
        <f>IF(C1576="Data Error","Data Error",IF(C1576&lt;=K1576,0,1-IFERROR(INDEX(BAAL!$C:$D,MATCH(ROUNDUP(C1576-K1576,0),BAAL!$B:$B,0),MATCH(LEFT(M$2,4),BAAL!$C$2:$D$2,0)),0)))</f>
        <v>0</v>
      </c>
      <c r="N1576" s="20"/>
      <c r="O1576" s="26"/>
      <c r="P1576" s="26"/>
      <c r="Q1576" s="6">
        <f t="shared" si="99"/>
        <v>3</v>
      </c>
      <c r="R1576" s="20"/>
    </row>
    <row r="1577" spans="1:18" x14ac:dyDescent="0.25">
      <c r="A1577" s="6">
        <v>14</v>
      </c>
      <c r="B1577" s="4">
        <v>42435.583333333336</v>
      </c>
      <c r="C1577" s="2">
        <f>IF([2]Analysis!AG1577="Data Error","Data Error",[2]Analysis!AI1577*C$1)</f>
        <v>5.5113710431874186</v>
      </c>
      <c r="D1577" s="2"/>
      <c r="E1577" s="3">
        <f>IF(C1577="Data Error","Data Error",INDEX('[2]BAAL Adj Cap'!$CB$65:$CY$72,MONTH($B1577),$A1577+1))</f>
        <v>0.98</v>
      </c>
      <c r="F1577" s="3"/>
      <c r="G1577" s="31">
        <f t="shared" si="96"/>
        <v>121.88862895681257</v>
      </c>
      <c r="H1577" s="31"/>
      <c r="I1577" s="23">
        <f t="shared" si="97"/>
        <v>0.98</v>
      </c>
      <c r="J1577" s="23"/>
      <c r="K1577" s="7">
        <f t="shared" si="98"/>
        <v>28.990000000000009</v>
      </c>
      <c r="M1577" s="20">
        <f>IF(C1577="Data Error","Data Error",IF(C1577&lt;=K1577,0,1-IFERROR(INDEX(BAAL!$C:$D,MATCH(ROUNDUP(C1577-K1577,0),BAAL!$B:$B,0),MATCH(LEFT(M$2,4),BAAL!$C$2:$D$2,0)),0)))</f>
        <v>0</v>
      </c>
      <c r="N1577" s="20"/>
      <c r="O1577" s="26"/>
      <c r="P1577" s="26"/>
      <c r="Q1577" s="6">
        <f t="shared" si="99"/>
        <v>3</v>
      </c>
      <c r="R1577" s="20"/>
    </row>
    <row r="1578" spans="1:18" x14ac:dyDescent="0.25">
      <c r="A1578" s="6">
        <v>15</v>
      </c>
      <c r="B1578" s="4">
        <v>42435.625</v>
      </c>
      <c r="C1578" s="2">
        <f>IF([2]Analysis!AG1578="Data Error","Data Error",[2]Analysis!AI1578*C$1)</f>
        <v>68.090300749296773</v>
      </c>
      <c r="D1578" s="2"/>
      <c r="E1578" s="3">
        <f>IF(C1578="Data Error","Data Error",INDEX('[2]BAAL Adj Cap'!$CB$65:$CY$72,MONTH($B1578),$A1578+1))</f>
        <v>0.98</v>
      </c>
      <c r="F1578" s="3"/>
      <c r="G1578" s="31">
        <f t="shared" si="96"/>
        <v>59.309699250703218</v>
      </c>
      <c r="H1578" s="31"/>
      <c r="I1578" s="23">
        <f t="shared" si="97"/>
        <v>0.98</v>
      </c>
      <c r="J1578" s="23"/>
      <c r="K1578" s="7">
        <f t="shared" si="98"/>
        <v>28.990000000000009</v>
      </c>
      <c r="M1578" s="20">
        <f>IF(C1578="Data Error","Data Error",IF(C1578&lt;=K1578,0,1-IFERROR(INDEX(BAAL!$C:$D,MATCH(ROUNDUP(C1578-K1578,0),BAAL!$B:$B,0),MATCH(LEFT(M$2,4),BAAL!$C$2:$D$2,0)),0)))</f>
        <v>8.0000000000000071E-3</v>
      </c>
      <c r="N1578" s="20"/>
      <c r="O1578" s="26"/>
      <c r="P1578" s="26"/>
      <c r="Q1578" s="6">
        <f t="shared" si="99"/>
        <v>3</v>
      </c>
      <c r="R1578" s="20"/>
    </row>
    <row r="1579" spans="1:18" x14ac:dyDescent="0.25">
      <c r="A1579" s="6">
        <v>16</v>
      </c>
      <c r="B1579" s="4">
        <v>42435.666666666664</v>
      </c>
      <c r="C1579" s="2">
        <f>IF([2]Analysis!AG1579="Data Error","Data Error",[2]Analysis!AI1579*C$1)</f>
        <v>38.578750369795067</v>
      </c>
      <c r="D1579" s="2"/>
      <c r="E1579" s="3">
        <f>IF(C1579="Data Error","Data Error",INDEX('[2]BAAL Adj Cap'!$CB$65:$CY$72,MONTH($B1579),$A1579+1))</f>
        <v>0.98</v>
      </c>
      <c r="F1579" s="3"/>
      <c r="G1579" s="31">
        <f t="shared" si="96"/>
        <v>88.821249630204932</v>
      </c>
      <c r="H1579" s="31"/>
      <c r="I1579" s="23">
        <f t="shared" si="97"/>
        <v>0.98</v>
      </c>
      <c r="J1579" s="23"/>
      <c r="K1579" s="7">
        <f t="shared" si="98"/>
        <v>28.990000000000009</v>
      </c>
      <c r="M1579" s="20">
        <f>IF(C1579="Data Error","Data Error",IF(C1579&lt;=K1579,0,1-IFERROR(INDEX(BAAL!$C:$D,MATCH(ROUNDUP(C1579-K1579,0),BAAL!$B:$B,0),MATCH(LEFT(M$2,4),BAAL!$C$2:$D$2,0)),0)))</f>
        <v>2.0000000000000018E-3</v>
      </c>
      <c r="N1579" s="20"/>
      <c r="O1579" s="26"/>
      <c r="P1579" s="26"/>
      <c r="Q1579" s="6">
        <f t="shared" si="99"/>
        <v>3</v>
      </c>
      <c r="R1579" s="20"/>
    </row>
    <row r="1580" spans="1:18" x14ac:dyDescent="0.25">
      <c r="A1580" s="6">
        <v>17</v>
      </c>
      <c r="B1580" s="4">
        <v>42435.708333333336</v>
      </c>
      <c r="C1580" s="2">
        <f>IF([2]Analysis!AG1580="Data Error","Data Error",[2]Analysis!AI1580*C$1)</f>
        <v>5.530490542074828</v>
      </c>
      <c r="D1580" s="2"/>
      <c r="E1580" s="3">
        <f>IF(C1580="Data Error","Data Error",INDEX('[2]BAAL Adj Cap'!$CB$65:$CY$72,MONTH($B1580),$A1580+1))</f>
        <v>0.8175</v>
      </c>
      <c r="F1580" s="3"/>
      <c r="G1580" s="31">
        <f t="shared" si="96"/>
        <v>100.74450945792518</v>
      </c>
      <c r="H1580" s="31"/>
      <c r="I1580" s="23">
        <f t="shared" si="97"/>
        <v>0.8175</v>
      </c>
      <c r="J1580" s="23"/>
      <c r="K1580" s="7">
        <f t="shared" si="98"/>
        <v>28.990000000000009</v>
      </c>
      <c r="M1580" s="20">
        <f>IF(C1580="Data Error","Data Error",IF(C1580&lt;=K1580,0,1-IFERROR(INDEX(BAAL!$C:$D,MATCH(ROUNDUP(C1580-K1580,0),BAAL!$B:$B,0),MATCH(LEFT(M$2,4),BAAL!$C$2:$D$2,0)),0)))</f>
        <v>0</v>
      </c>
      <c r="N1580" s="20"/>
      <c r="O1580" s="26"/>
      <c r="P1580" s="26"/>
      <c r="Q1580" s="6">
        <f t="shared" si="99"/>
        <v>3</v>
      </c>
      <c r="R1580" s="20"/>
    </row>
    <row r="1581" spans="1:18" x14ac:dyDescent="0.25">
      <c r="A1581" s="6">
        <v>18</v>
      </c>
      <c r="B1581" s="4">
        <v>42435.75</v>
      </c>
      <c r="C1581" s="2">
        <f>IF([2]Analysis!AG1581="Data Error","Data Error",[2]Analysis!AI1581*C$1)</f>
        <v>2.7261337902852383E-2</v>
      </c>
      <c r="D1581" s="2"/>
      <c r="E1581" s="3">
        <f>IF(C1581="Data Error","Data Error",INDEX('[2]BAAL Adj Cap'!$CB$65:$CY$72,MONTH($B1581),$A1581+1))</f>
        <v>0.35749999999999998</v>
      </c>
      <c r="F1581" s="3"/>
      <c r="G1581" s="31">
        <f t="shared" si="96"/>
        <v>46.447738662097152</v>
      </c>
      <c r="H1581" s="31"/>
      <c r="I1581" s="23">
        <f t="shared" si="97"/>
        <v>0.35749999999999998</v>
      </c>
      <c r="J1581" s="23"/>
      <c r="K1581" s="7">
        <f t="shared" si="98"/>
        <v>28.990000000000009</v>
      </c>
      <c r="M1581" s="20">
        <f>IF(C1581="Data Error","Data Error",IF(C1581&lt;=K1581,0,1-IFERROR(INDEX(BAAL!$C:$D,MATCH(ROUNDUP(C1581-K1581,0),BAAL!$B:$B,0),MATCH(LEFT(M$2,4),BAAL!$C$2:$D$2,0)),0)))</f>
        <v>0</v>
      </c>
      <c r="N1581" s="20"/>
      <c r="O1581" s="26"/>
      <c r="P1581" s="26"/>
      <c r="Q1581" s="6">
        <f t="shared" si="99"/>
        <v>3</v>
      </c>
      <c r="R1581" s="20"/>
    </row>
    <row r="1582" spans="1:18" x14ac:dyDescent="0.25">
      <c r="A1582" s="6">
        <v>19</v>
      </c>
      <c r="B1582" s="4">
        <v>42435.791666666664</v>
      </c>
      <c r="C1582" s="2">
        <f>IF([2]Analysis!AG1582="Data Error","Data Error",[2]Analysis!AI1582*C$1)</f>
        <v>0</v>
      </c>
      <c r="D1582" s="2"/>
      <c r="E1582" s="3">
        <f>IF(C1582="Data Error","Data Error",INDEX('[2]BAAL Adj Cap'!$CB$65:$CY$72,MONTH($B1582),$A1582+1))</f>
        <v>5.2500000000000005E-2</v>
      </c>
      <c r="F1582" s="3"/>
      <c r="G1582" s="31">
        <f t="shared" si="96"/>
        <v>6.8250000000000011</v>
      </c>
      <c r="H1582" s="31"/>
      <c r="I1582" s="23">
        <f t="shared" si="97"/>
        <v>5.2500000000000005E-2</v>
      </c>
      <c r="J1582" s="23"/>
      <c r="K1582" s="7">
        <f t="shared" si="98"/>
        <v>6.8250000000000011</v>
      </c>
      <c r="M1582" s="20">
        <f>IF(C1582="Data Error","Data Error",IF(C1582&lt;=K1582,0,1-IFERROR(INDEX(BAAL!$C:$D,MATCH(ROUNDUP(C1582-K1582,0),BAAL!$B:$B,0),MATCH(LEFT(M$2,4),BAAL!$C$2:$D$2,0)),0)))</f>
        <v>0</v>
      </c>
      <c r="N1582" s="20"/>
      <c r="O1582" s="26"/>
      <c r="P1582" s="26"/>
      <c r="Q1582" s="6">
        <f t="shared" si="99"/>
        <v>3</v>
      </c>
      <c r="R1582" s="20"/>
    </row>
    <row r="1583" spans="1:18" x14ac:dyDescent="0.25">
      <c r="A1583" s="6">
        <v>20</v>
      </c>
      <c r="B1583" s="4">
        <v>42435.833333333336</v>
      </c>
      <c r="C1583" s="2">
        <f>IF([2]Analysis!AG1583="Data Error","Data Error",[2]Analysis!AI1583*C$1)</f>
        <v>0</v>
      </c>
      <c r="D1583" s="2"/>
      <c r="E1583" s="3">
        <f>IF(C1583="Data Error","Data Error",INDEX('[2]BAAL Adj Cap'!$CB$65:$CY$72,MONTH($B1583),$A1583+1))</f>
        <v>0</v>
      </c>
      <c r="F1583" s="3"/>
      <c r="G1583" s="31">
        <f t="shared" si="96"/>
        <v>0</v>
      </c>
      <c r="H1583" s="31"/>
      <c r="I1583" s="23">
        <f t="shared" si="97"/>
        <v>0</v>
      </c>
      <c r="J1583" s="23"/>
      <c r="K1583" s="7">
        <f t="shared" si="98"/>
        <v>0</v>
      </c>
      <c r="M1583" s="20">
        <f>IF(C1583="Data Error","Data Error",IF(C1583&lt;=K1583,0,1-IFERROR(INDEX(BAAL!$C:$D,MATCH(ROUNDUP(C1583-K1583,0),BAAL!$B:$B,0),MATCH(LEFT(M$2,4),BAAL!$C$2:$D$2,0)),0)))</f>
        <v>0</v>
      </c>
      <c r="N1583" s="20"/>
      <c r="O1583" s="26"/>
      <c r="P1583" s="26"/>
      <c r="Q1583" s="6">
        <f t="shared" si="99"/>
        <v>3</v>
      </c>
      <c r="R1583" s="20"/>
    </row>
    <row r="1584" spans="1:18" x14ac:dyDescent="0.25">
      <c r="A1584" s="6">
        <v>21</v>
      </c>
      <c r="B1584" s="4">
        <v>42435.875</v>
      </c>
      <c r="C1584" s="2">
        <f>IF([2]Analysis!AG1584="Data Error","Data Error",[2]Analysis!AI1584*C$1)</f>
        <v>0</v>
      </c>
      <c r="D1584" s="2"/>
      <c r="E1584" s="3">
        <f>IF(C1584="Data Error","Data Error",INDEX('[2]BAAL Adj Cap'!$CB$65:$CY$72,MONTH($B1584),$A1584+1))</f>
        <v>0</v>
      </c>
      <c r="F1584" s="3"/>
      <c r="G1584" s="31">
        <f t="shared" si="96"/>
        <v>0</v>
      </c>
      <c r="H1584" s="31"/>
      <c r="I1584" s="23">
        <f t="shared" si="97"/>
        <v>0</v>
      </c>
      <c r="J1584" s="23"/>
      <c r="K1584" s="7">
        <f t="shared" si="98"/>
        <v>0</v>
      </c>
      <c r="M1584" s="20">
        <f>IF(C1584="Data Error","Data Error",IF(C1584&lt;=K1584,0,1-IFERROR(INDEX(BAAL!$C:$D,MATCH(ROUNDUP(C1584-K1584,0),BAAL!$B:$B,0),MATCH(LEFT(M$2,4),BAAL!$C$2:$D$2,0)),0)))</f>
        <v>0</v>
      </c>
      <c r="N1584" s="20"/>
      <c r="O1584" s="26"/>
      <c r="P1584" s="26"/>
      <c r="Q1584" s="6">
        <f t="shared" si="99"/>
        <v>3</v>
      </c>
      <c r="R1584" s="20"/>
    </row>
    <row r="1585" spans="1:18" x14ac:dyDescent="0.25">
      <c r="A1585" s="6">
        <v>22</v>
      </c>
      <c r="B1585" s="4">
        <v>42435.916666666664</v>
      </c>
      <c r="C1585" s="2">
        <f>IF([2]Analysis!AG1585="Data Error","Data Error",[2]Analysis!AI1585*C$1)</f>
        <v>0</v>
      </c>
      <c r="D1585" s="2"/>
      <c r="E1585" s="3">
        <f>IF(C1585="Data Error","Data Error",INDEX('[2]BAAL Adj Cap'!$CB$65:$CY$72,MONTH($B1585),$A1585+1))</f>
        <v>0</v>
      </c>
      <c r="F1585" s="3"/>
      <c r="G1585" s="31">
        <f t="shared" si="96"/>
        <v>0</v>
      </c>
      <c r="H1585" s="31"/>
      <c r="I1585" s="23">
        <f t="shared" si="97"/>
        <v>0</v>
      </c>
      <c r="J1585" s="23"/>
      <c r="K1585" s="7">
        <f t="shared" si="98"/>
        <v>0</v>
      </c>
      <c r="M1585" s="20">
        <f>IF(C1585="Data Error","Data Error",IF(C1585&lt;=K1585,0,1-IFERROR(INDEX(BAAL!$C:$D,MATCH(ROUNDUP(C1585-K1585,0),BAAL!$B:$B,0),MATCH(LEFT(M$2,4),BAAL!$C$2:$D$2,0)),0)))</f>
        <v>0</v>
      </c>
      <c r="N1585" s="20"/>
      <c r="O1585" s="26"/>
      <c r="P1585" s="26"/>
      <c r="Q1585" s="6">
        <f t="shared" si="99"/>
        <v>3</v>
      </c>
      <c r="R1585" s="20"/>
    </row>
    <row r="1586" spans="1:18" x14ac:dyDescent="0.25">
      <c r="A1586" s="6">
        <v>23</v>
      </c>
      <c r="B1586" s="4">
        <v>42435.958333333336</v>
      </c>
      <c r="C1586" s="2">
        <f>IF([2]Analysis!AG1586="Data Error","Data Error",[2]Analysis!AI1586*C$1)</f>
        <v>0</v>
      </c>
      <c r="D1586" s="2"/>
      <c r="E1586" s="3">
        <f>IF(C1586="Data Error","Data Error",INDEX('[2]BAAL Adj Cap'!$CB$65:$CY$72,MONTH($B1586),$A1586+1))</f>
        <v>0</v>
      </c>
      <c r="F1586" s="3"/>
      <c r="G1586" s="31">
        <f t="shared" si="96"/>
        <v>0</v>
      </c>
      <c r="H1586" s="31"/>
      <c r="I1586" s="23">
        <f t="shared" si="97"/>
        <v>0</v>
      </c>
      <c r="J1586" s="23"/>
      <c r="K1586" s="7">
        <f t="shared" si="98"/>
        <v>0</v>
      </c>
      <c r="M1586" s="20">
        <f>IF(C1586="Data Error","Data Error",IF(C1586&lt;=K1586,0,1-IFERROR(INDEX(BAAL!$C:$D,MATCH(ROUNDUP(C1586-K1586,0),BAAL!$B:$B,0),MATCH(LEFT(M$2,4),BAAL!$C$2:$D$2,0)),0)))</f>
        <v>0</v>
      </c>
      <c r="N1586" s="20"/>
      <c r="O1586" s="26"/>
      <c r="P1586" s="26"/>
      <c r="Q1586" s="6">
        <f t="shared" si="99"/>
        <v>3</v>
      </c>
      <c r="R1586" s="20"/>
    </row>
    <row r="1587" spans="1:18" x14ac:dyDescent="0.25">
      <c r="A1587" s="6">
        <v>0</v>
      </c>
      <c r="B1587" s="1">
        <v>42436</v>
      </c>
      <c r="C1587" s="2">
        <f>IF([2]Analysis!AG1587="Data Error","Data Error",[2]Analysis!AI1587*C$1)</f>
        <v>0</v>
      </c>
      <c r="D1587" s="2"/>
      <c r="E1587" s="3">
        <f>IF(C1587="Data Error","Data Error",INDEX('[2]BAAL Adj Cap'!$CB$65:$CY$72,MONTH($B1587),$A1587+1))</f>
        <v>0</v>
      </c>
      <c r="F1587" s="3"/>
      <c r="G1587" s="31">
        <f t="shared" si="96"/>
        <v>0</v>
      </c>
      <c r="H1587" s="31"/>
      <c r="I1587" s="23">
        <f t="shared" si="97"/>
        <v>0</v>
      </c>
      <c r="J1587" s="23"/>
      <c r="K1587" s="7">
        <f t="shared" si="98"/>
        <v>0</v>
      </c>
      <c r="M1587" s="20">
        <f>IF(C1587="Data Error","Data Error",IF(C1587&lt;=K1587,0,1-IFERROR(INDEX(BAAL!$C:$D,MATCH(ROUNDUP(C1587-K1587,0),BAAL!$B:$B,0),MATCH(LEFT(M$2,4),BAAL!$C$2:$D$2,0)),0)))</f>
        <v>0</v>
      </c>
      <c r="N1587" s="20"/>
      <c r="O1587" s="26"/>
      <c r="P1587" s="26"/>
      <c r="Q1587" s="6">
        <f t="shared" si="99"/>
        <v>3</v>
      </c>
      <c r="R1587" s="20"/>
    </row>
    <row r="1588" spans="1:18" x14ac:dyDescent="0.25">
      <c r="A1588" s="6">
        <v>1</v>
      </c>
      <c r="B1588" s="4">
        <v>42436.041666666664</v>
      </c>
      <c r="C1588" s="2">
        <f>IF([2]Analysis!AG1588="Data Error","Data Error",[2]Analysis!AI1588*C$1)</f>
        <v>0</v>
      </c>
      <c r="D1588" s="2"/>
      <c r="E1588" s="3">
        <f>IF(C1588="Data Error","Data Error",INDEX('[2]BAAL Adj Cap'!$CB$65:$CY$72,MONTH($B1588),$A1588+1))</f>
        <v>0</v>
      </c>
      <c r="F1588" s="3"/>
      <c r="G1588" s="31">
        <f t="shared" si="96"/>
        <v>0</v>
      </c>
      <c r="H1588" s="31"/>
      <c r="I1588" s="23">
        <f t="shared" si="97"/>
        <v>0</v>
      </c>
      <c r="J1588" s="23"/>
      <c r="K1588" s="7">
        <f t="shared" si="98"/>
        <v>0</v>
      </c>
      <c r="M1588" s="20">
        <f>IF(C1588="Data Error","Data Error",IF(C1588&lt;=K1588,0,1-IFERROR(INDEX(BAAL!$C:$D,MATCH(ROUNDUP(C1588-K1588,0),BAAL!$B:$B,0),MATCH(LEFT(M$2,4),BAAL!$C$2:$D$2,0)),0)))</f>
        <v>0</v>
      </c>
      <c r="N1588" s="20"/>
      <c r="O1588" s="26"/>
      <c r="P1588" s="26"/>
      <c r="Q1588" s="6">
        <f t="shared" si="99"/>
        <v>3</v>
      </c>
      <c r="R1588" s="20"/>
    </row>
    <row r="1589" spans="1:18" x14ac:dyDescent="0.25">
      <c r="A1589" s="6">
        <v>2</v>
      </c>
      <c r="B1589" s="4">
        <v>42436.083333333336</v>
      </c>
      <c r="C1589" s="2">
        <f>IF([2]Analysis!AG1589="Data Error","Data Error",[2]Analysis!AI1589*C$1)</f>
        <v>0</v>
      </c>
      <c r="D1589" s="2"/>
      <c r="E1589" s="3">
        <f>IF(C1589="Data Error","Data Error",INDEX('[2]BAAL Adj Cap'!$CB$65:$CY$72,MONTH($B1589),$A1589+1))</f>
        <v>0</v>
      </c>
      <c r="F1589" s="3"/>
      <c r="G1589" s="31">
        <f t="shared" si="96"/>
        <v>0</v>
      </c>
      <c r="H1589" s="31"/>
      <c r="I1589" s="23">
        <f t="shared" si="97"/>
        <v>0</v>
      </c>
      <c r="J1589" s="23"/>
      <c r="K1589" s="7">
        <f t="shared" si="98"/>
        <v>0</v>
      </c>
      <c r="M1589" s="20">
        <f>IF(C1589="Data Error","Data Error",IF(C1589&lt;=K1589,0,1-IFERROR(INDEX(BAAL!$C:$D,MATCH(ROUNDUP(C1589-K1589,0),BAAL!$B:$B,0),MATCH(LEFT(M$2,4),BAAL!$C$2:$D$2,0)),0)))</f>
        <v>0</v>
      </c>
      <c r="N1589" s="20"/>
      <c r="O1589" s="26"/>
      <c r="P1589" s="26"/>
      <c r="Q1589" s="6">
        <f t="shared" si="99"/>
        <v>3</v>
      </c>
      <c r="R1589" s="20"/>
    </row>
    <row r="1590" spans="1:18" x14ac:dyDescent="0.25">
      <c r="A1590" s="6">
        <v>3</v>
      </c>
      <c r="B1590" s="4">
        <v>42436.125</v>
      </c>
      <c r="C1590" s="2">
        <f>IF([2]Analysis!AG1590="Data Error","Data Error",[2]Analysis!AI1590*C$1)</f>
        <v>0</v>
      </c>
      <c r="D1590" s="2"/>
      <c r="E1590" s="3">
        <f>IF(C1590="Data Error","Data Error",INDEX('[2]BAAL Adj Cap'!$CB$65:$CY$72,MONTH($B1590),$A1590+1))</f>
        <v>0</v>
      </c>
      <c r="F1590" s="3"/>
      <c r="G1590" s="31">
        <f t="shared" si="96"/>
        <v>0</v>
      </c>
      <c r="H1590" s="31"/>
      <c r="I1590" s="23">
        <f t="shared" si="97"/>
        <v>0</v>
      </c>
      <c r="J1590" s="23"/>
      <c r="K1590" s="7">
        <f t="shared" si="98"/>
        <v>0</v>
      </c>
      <c r="M1590" s="20">
        <f>IF(C1590="Data Error","Data Error",IF(C1590&lt;=K1590,0,1-IFERROR(INDEX(BAAL!$C:$D,MATCH(ROUNDUP(C1590-K1590,0),BAAL!$B:$B,0),MATCH(LEFT(M$2,4),BAAL!$C$2:$D$2,0)),0)))</f>
        <v>0</v>
      </c>
      <c r="N1590" s="20"/>
      <c r="O1590" s="26"/>
      <c r="P1590" s="26"/>
      <c r="Q1590" s="6">
        <f t="shared" si="99"/>
        <v>3</v>
      </c>
      <c r="R1590" s="20"/>
    </row>
    <row r="1591" spans="1:18" x14ac:dyDescent="0.25">
      <c r="A1591" s="6">
        <v>4</v>
      </c>
      <c r="B1591" s="4">
        <v>42436.166666666664</v>
      </c>
      <c r="C1591" s="2">
        <f>IF([2]Analysis!AG1591="Data Error","Data Error",[2]Analysis!AI1591*C$1)</f>
        <v>0</v>
      </c>
      <c r="D1591" s="2"/>
      <c r="E1591" s="3">
        <f>IF(C1591="Data Error","Data Error",INDEX('[2]BAAL Adj Cap'!$CB$65:$CY$72,MONTH($B1591),$A1591+1))</f>
        <v>0</v>
      </c>
      <c r="F1591" s="3"/>
      <c r="G1591" s="31">
        <f t="shared" si="96"/>
        <v>0</v>
      </c>
      <c r="H1591" s="31"/>
      <c r="I1591" s="23">
        <f t="shared" si="97"/>
        <v>0</v>
      </c>
      <c r="J1591" s="23"/>
      <c r="K1591" s="7">
        <f t="shared" si="98"/>
        <v>0</v>
      </c>
      <c r="M1591" s="20">
        <f>IF(C1591="Data Error","Data Error",IF(C1591&lt;=K1591,0,1-IFERROR(INDEX(BAAL!$C:$D,MATCH(ROUNDUP(C1591-K1591,0),BAAL!$B:$B,0),MATCH(LEFT(M$2,4),BAAL!$C$2:$D$2,0)),0)))</f>
        <v>0</v>
      </c>
      <c r="N1591" s="20"/>
      <c r="O1591" s="26"/>
      <c r="P1591" s="26"/>
      <c r="Q1591" s="6">
        <f t="shared" si="99"/>
        <v>3</v>
      </c>
      <c r="R1591" s="20"/>
    </row>
    <row r="1592" spans="1:18" x14ac:dyDescent="0.25">
      <c r="A1592" s="6">
        <v>5</v>
      </c>
      <c r="B1592" s="4">
        <v>42436.208333333336</v>
      </c>
      <c r="C1592" s="2">
        <f>IF([2]Analysis!AG1592="Data Error","Data Error",[2]Analysis!AI1592*C$1)</f>
        <v>2.2307481619870222E-3</v>
      </c>
      <c r="D1592" s="2"/>
      <c r="E1592" s="3">
        <f>IF(C1592="Data Error","Data Error",INDEX('[2]BAAL Adj Cap'!$CB$65:$CY$72,MONTH($B1592),$A1592+1))</f>
        <v>1.4999999999999999E-2</v>
      </c>
      <c r="F1592" s="3"/>
      <c r="G1592" s="31">
        <f t="shared" si="96"/>
        <v>1.947769251838013</v>
      </c>
      <c r="H1592" s="31"/>
      <c r="I1592" s="23">
        <f t="shared" si="97"/>
        <v>1.4999999999999999E-2</v>
      </c>
      <c r="J1592" s="23"/>
      <c r="K1592" s="7">
        <f t="shared" si="98"/>
        <v>1.95</v>
      </c>
      <c r="M1592" s="20">
        <f>IF(C1592="Data Error","Data Error",IF(C1592&lt;=K1592,0,1-IFERROR(INDEX(BAAL!$C:$D,MATCH(ROUNDUP(C1592-K1592,0),BAAL!$B:$B,0),MATCH(LEFT(M$2,4),BAAL!$C$2:$D$2,0)),0)))</f>
        <v>0</v>
      </c>
      <c r="N1592" s="20"/>
      <c r="O1592" s="26"/>
      <c r="P1592" s="26"/>
      <c r="Q1592" s="6">
        <f t="shared" si="99"/>
        <v>3</v>
      </c>
      <c r="R1592" s="20"/>
    </row>
    <row r="1593" spans="1:18" x14ac:dyDescent="0.25">
      <c r="A1593" s="6">
        <v>6</v>
      </c>
      <c r="B1593" s="4">
        <v>42436.25</v>
      </c>
      <c r="C1593" s="2">
        <f>IF([2]Analysis!AG1593="Data Error","Data Error",[2]Analysis!AI1593*C$1)</f>
        <v>0.49965903097208697</v>
      </c>
      <c r="D1593" s="2"/>
      <c r="E1593" s="3">
        <f>IF(C1593="Data Error","Data Error",INDEX('[2]BAAL Adj Cap'!$CB$65:$CY$72,MONTH($B1593),$A1593+1))</f>
        <v>6.9999999999999993E-2</v>
      </c>
      <c r="F1593" s="3"/>
      <c r="G1593" s="31">
        <f t="shared" si="96"/>
        <v>8.6003409690279131</v>
      </c>
      <c r="H1593" s="31"/>
      <c r="I1593" s="23">
        <f t="shared" si="97"/>
        <v>6.9999999999999993E-2</v>
      </c>
      <c r="J1593" s="23"/>
      <c r="K1593" s="7">
        <f t="shared" si="98"/>
        <v>9.1</v>
      </c>
      <c r="M1593" s="20">
        <f>IF(C1593="Data Error","Data Error",IF(C1593&lt;=K1593,0,1-IFERROR(INDEX(BAAL!$C:$D,MATCH(ROUNDUP(C1593-K1593,0),BAAL!$B:$B,0),MATCH(LEFT(M$2,4),BAAL!$C$2:$D$2,0)),0)))</f>
        <v>0</v>
      </c>
      <c r="N1593" s="20"/>
      <c r="O1593" s="26"/>
      <c r="P1593" s="26"/>
      <c r="Q1593" s="6">
        <f t="shared" si="99"/>
        <v>3</v>
      </c>
      <c r="R1593" s="20"/>
    </row>
    <row r="1594" spans="1:18" x14ac:dyDescent="0.25">
      <c r="A1594" s="6">
        <v>7</v>
      </c>
      <c r="B1594" s="4">
        <v>42436.291666666664</v>
      </c>
      <c r="C1594" s="2">
        <f>IF([2]Analysis!AG1594="Data Error","Data Error",[2]Analysis!AI1594*C$1)</f>
        <v>8.4481457578242686E-2</v>
      </c>
      <c r="D1594" s="2"/>
      <c r="E1594" s="3">
        <f>IF(C1594="Data Error","Data Error",INDEX('[2]BAAL Adj Cap'!$CB$65:$CY$72,MONTH($B1594),$A1594+1))</f>
        <v>0.35249999999999998</v>
      </c>
      <c r="F1594" s="3"/>
      <c r="G1594" s="31">
        <f t="shared" si="96"/>
        <v>45.740518542421754</v>
      </c>
      <c r="H1594" s="31"/>
      <c r="I1594" s="23">
        <f t="shared" si="97"/>
        <v>0.35249999999999998</v>
      </c>
      <c r="J1594" s="23"/>
      <c r="K1594" s="7">
        <f t="shared" si="98"/>
        <v>28.990000000000009</v>
      </c>
      <c r="M1594" s="20">
        <f>IF(C1594="Data Error","Data Error",IF(C1594&lt;=K1594,0,1-IFERROR(INDEX(BAAL!$C:$D,MATCH(ROUNDUP(C1594-K1594,0),BAAL!$B:$B,0),MATCH(LEFT(M$2,4),BAAL!$C$2:$D$2,0)),0)))</f>
        <v>0</v>
      </c>
      <c r="N1594" s="20"/>
      <c r="O1594" s="26"/>
      <c r="P1594" s="26"/>
      <c r="Q1594" s="6">
        <f t="shared" si="99"/>
        <v>3</v>
      </c>
      <c r="R1594" s="20"/>
    </row>
    <row r="1595" spans="1:18" x14ac:dyDescent="0.25">
      <c r="A1595" s="6">
        <v>8</v>
      </c>
      <c r="B1595" s="4">
        <v>42436.333333333336</v>
      </c>
      <c r="C1595" s="2">
        <f>IF([2]Analysis!AG1595="Data Error","Data Error",[2]Analysis!AI1595*C$1)</f>
        <v>0.17908001575018453</v>
      </c>
      <c r="D1595" s="2"/>
      <c r="E1595" s="3">
        <f>IF(C1595="Data Error","Data Error",INDEX('[2]BAAL Adj Cap'!$CB$65:$CY$72,MONTH($B1595),$A1595+1))</f>
        <v>0.83</v>
      </c>
      <c r="F1595" s="3"/>
      <c r="G1595" s="31">
        <f t="shared" si="96"/>
        <v>107.7209199842498</v>
      </c>
      <c r="H1595" s="31"/>
      <c r="I1595" s="23">
        <f t="shared" si="97"/>
        <v>0.83</v>
      </c>
      <c r="J1595" s="23"/>
      <c r="K1595" s="7">
        <f t="shared" si="98"/>
        <v>28.990000000000009</v>
      </c>
      <c r="M1595" s="20">
        <f>IF(C1595="Data Error","Data Error",IF(C1595&lt;=K1595,0,1-IFERROR(INDEX(BAAL!$C:$D,MATCH(ROUNDUP(C1595-K1595,0),BAAL!$B:$B,0),MATCH(LEFT(M$2,4),BAAL!$C$2:$D$2,0)),0)))</f>
        <v>0</v>
      </c>
      <c r="N1595" s="20"/>
      <c r="O1595" s="26"/>
      <c r="P1595" s="26"/>
      <c r="Q1595" s="6">
        <f t="shared" si="99"/>
        <v>3</v>
      </c>
      <c r="R1595" s="20"/>
    </row>
    <row r="1596" spans="1:18" x14ac:dyDescent="0.25">
      <c r="A1596" s="6">
        <v>9</v>
      </c>
      <c r="B1596" s="4">
        <v>42436.375</v>
      </c>
      <c r="C1596" s="2">
        <f>IF([2]Analysis!AG1596="Data Error","Data Error",[2]Analysis!AI1596*C$1)</f>
        <v>13.765256245690379</v>
      </c>
      <c r="D1596" s="2"/>
      <c r="E1596" s="3">
        <f>IF(C1596="Data Error","Data Error",INDEX('[2]BAAL Adj Cap'!$CB$65:$CY$72,MONTH($B1596),$A1596+1))</f>
        <v>0.98375000000000001</v>
      </c>
      <c r="F1596" s="3"/>
      <c r="G1596" s="31">
        <f t="shared" si="96"/>
        <v>114.12224375430962</v>
      </c>
      <c r="H1596" s="31"/>
      <c r="I1596" s="23">
        <f t="shared" si="97"/>
        <v>0.98375000000000001</v>
      </c>
      <c r="J1596" s="23"/>
      <c r="K1596" s="7">
        <f t="shared" si="98"/>
        <v>28.990000000000009</v>
      </c>
      <c r="M1596" s="20">
        <f>IF(C1596="Data Error","Data Error",IF(C1596&lt;=K1596,0,1-IFERROR(INDEX(BAAL!$C:$D,MATCH(ROUNDUP(C1596-K1596,0),BAAL!$B:$B,0),MATCH(LEFT(M$2,4),BAAL!$C$2:$D$2,0)),0)))</f>
        <v>0</v>
      </c>
      <c r="N1596" s="20"/>
      <c r="O1596" s="26"/>
      <c r="P1596" s="26"/>
      <c r="Q1596" s="6">
        <f t="shared" si="99"/>
        <v>3</v>
      </c>
      <c r="R1596" s="20"/>
    </row>
    <row r="1597" spans="1:18" x14ac:dyDescent="0.25">
      <c r="A1597" s="6">
        <v>10</v>
      </c>
      <c r="B1597" s="4">
        <v>42436.416666666664</v>
      </c>
      <c r="C1597" s="2">
        <f>IF([2]Analysis!AG1597="Data Error","Data Error",[2]Analysis!AI1597*C$1)</f>
        <v>11.428104356448635</v>
      </c>
      <c r="D1597" s="2"/>
      <c r="E1597" s="3">
        <f>IF(C1597="Data Error","Data Error",INDEX('[2]BAAL Adj Cap'!$CB$65:$CY$72,MONTH($B1597),$A1597+1))</f>
        <v>0.99</v>
      </c>
      <c r="F1597" s="3"/>
      <c r="G1597" s="31">
        <f t="shared" si="96"/>
        <v>117.27189564355135</v>
      </c>
      <c r="H1597" s="31"/>
      <c r="I1597" s="23">
        <f t="shared" si="97"/>
        <v>0.99</v>
      </c>
      <c r="J1597" s="23"/>
      <c r="K1597" s="7">
        <f t="shared" si="98"/>
        <v>28.990000000000009</v>
      </c>
      <c r="M1597" s="20">
        <f>IF(C1597="Data Error","Data Error",IF(C1597&lt;=K1597,0,1-IFERROR(INDEX(BAAL!$C:$D,MATCH(ROUNDUP(C1597-K1597,0),BAAL!$B:$B,0),MATCH(LEFT(M$2,4),BAAL!$C$2:$D$2,0)),0)))</f>
        <v>0</v>
      </c>
      <c r="N1597" s="20"/>
      <c r="O1597" s="26"/>
      <c r="P1597" s="26"/>
      <c r="Q1597" s="6">
        <f t="shared" si="99"/>
        <v>3</v>
      </c>
      <c r="R1597" s="20"/>
    </row>
    <row r="1598" spans="1:18" x14ac:dyDescent="0.25">
      <c r="A1598" s="6">
        <v>11</v>
      </c>
      <c r="B1598" s="4">
        <v>42436.458333333336</v>
      </c>
      <c r="C1598" s="2">
        <f>IF([2]Analysis!AG1598="Data Error","Data Error",[2]Analysis!AI1598*C$1)</f>
        <v>3.283427507137421</v>
      </c>
      <c r="D1598" s="2"/>
      <c r="E1598" s="3">
        <f>IF(C1598="Data Error","Data Error",INDEX('[2]BAAL Adj Cap'!$CB$65:$CY$72,MONTH($B1598),$A1598+1))</f>
        <v>0.98375000000000001</v>
      </c>
      <c r="F1598" s="3"/>
      <c r="G1598" s="31">
        <f t="shared" si="96"/>
        <v>124.60407249286258</v>
      </c>
      <c r="H1598" s="31"/>
      <c r="I1598" s="23">
        <f t="shared" si="97"/>
        <v>0.98375000000000001</v>
      </c>
      <c r="J1598" s="23"/>
      <c r="K1598" s="7">
        <f t="shared" si="98"/>
        <v>28.990000000000009</v>
      </c>
      <c r="M1598" s="20">
        <f>IF(C1598="Data Error","Data Error",IF(C1598&lt;=K1598,0,1-IFERROR(INDEX(BAAL!$C:$D,MATCH(ROUNDUP(C1598-K1598,0),BAAL!$B:$B,0),MATCH(LEFT(M$2,4),BAAL!$C$2:$D$2,0)),0)))</f>
        <v>0</v>
      </c>
      <c r="N1598" s="20"/>
      <c r="O1598" s="26"/>
      <c r="P1598" s="26"/>
      <c r="Q1598" s="6">
        <f t="shared" si="99"/>
        <v>3</v>
      </c>
      <c r="R1598" s="20"/>
    </row>
    <row r="1599" spans="1:18" x14ac:dyDescent="0.25">
      <c r="A1599" s="6">
        <v>12</v>
      </c>
      <c r="B1599" s="4">
        <v>42436.5</v>
      </c>
      <c r="C1599" s="2">
        <f>IF([2]Analysis!AG1599="Data Error","Data Error",[2]Analysis!AI1599*C$1)</f>
        <v>10.568798082341321</v>
      </c>
      <c r="D1599" s="2"/>
      <c r="E1599" s="3">
        <f>IF(C1599="Data Error","Data Error",INDEX('[2]BAAL Adj Cap'!$CB$65:$CY$72,MONTH($B1599),$A1599+1))</f>
        <v>0.98</v>
      </c>
      <c r="F1599" s="3"/>
      <c r="G1599" s="31">
        <f t="shared" si="96"/>
        <v>116.83120191765867</v>
      </c>
      <c r="H1599" s="31"/>
      <c r="I1599" s="23">
        <f t="shared" si="97"/>
        <v>0.98</v>
      </c>
      <c r="J1599" s="23"/>
      <c r="K1599" s="7">
        <f t="shared" si="98"/>
        <v>28.990000000000009</v>
      </c>
      <c r="M1599" s="20">
        <f>IF(C1599="Data Error","Data Error",IF(C1599&lt;=K1599,0,1-IFERROR(INDEX(BAAL!$C:$D,MATCH(ROUNDUP(C1599-K1599,0),BAAL!$B:$B,0),MATCH(LEFT(M$2,4),BAAL!$C$2:$D$2,0)),0)))</f>
        <v>0</v>
      </c>
      <c r="N1599" s="20"/>
      <c r="O1599" s="26"/>
      <c r="P1599" s="26"/>
      <c r="Q1599" s="6">
        <f t="shared" si="99"/>
        <v>3</v>
      </c>
      <c r="R1599" s="20"/>
    </row>
    <row r="1600" spans="1:18" x14ac:dyDescent="0.25">
      <c r="A1600" s="6">
        <v>13</v>
      </c>
      <c r="B1600" s="4">
        <v>42436.541666666664</v>
      </c>
      <c r="C1600" s="2">
        <f>IF([2]Analysis!AG1600="Data Error","Data Error",[2]Analysis!AI1600*C$1)</f>
        <v>5.89712778552303</v>
      </c>
      <c r="D1600" s="2"/>
      <c r="E1600" s="3">
        <f>IF(C1600="Data Error","Data Error",INDEX('[2]BAAL Adj Cap'!$CB$65:$CY$72,MONTH($B1600),$A1600+1))</f>
        <v>0.98</v>
      </c>
      <c r="F1600" s="3"/>
      <c r="G1600" s="31">
        <f t="shared" si="96"/>
        <v>121.50287221447697</v>
      </c>
      <c r="H1600" s="31"/>
      <c r="I1600" s="23">
        <f t="shared" si="97"/>
        <v>0.98</v>
      </c>
      <c r="J1600" s="23"/>
      <c r="K1600" s="7">
        <f t="shared" si="98"/>
        <v>28.990000000000009</v>
      </c>
      <c r="M1600" s="20">
        <f>IF(C1600="Data Error","Data Error",IF(C1600&lt;=K1600,0,1-IFERROR(INDEX(BAAL!$C:$D,MATCH(ROUNDUP(C1600-K1600,0),BAAL!$B:$B,0),MATCH(LEFT(M$2,4),BAAL!$C$2:$D$2,0)),0)))</f>
        <v>0</v>
      </c>
      <c r="N1600" s="20"/>
      <c r="O1600" s="26"/>
      <c r="P1600" s="26"/>
      <c r="Q1600" s="6">
        <f t="shared" si="99"/>
        <v>3</v>
      </c>
      <c r="R1600" s="20"/>
    </row>
    <row r="1601" spans="1:18" x14ac:dyDescent="0.25">
      <c r="A1601" s="6">
        <v>14</v>
      </c>
      <c r="B1601" s="4">
        <v>42436.583333333336</v>
      </c>
      <c r="C1601" s="2">
        <f>IF([2]Analysis!AG1601="Data Error","Data Error",[2]Analysis!AI1601*C$1)</f>
        <v>9.8742831792375796</v>
      </c>
      <c r="D1601" s="2"/>
      <c r="E1601" s="3">
        <f>IF(C1601="Data Error","Data Error",INDEX('[2]BAAL Adj Cap'!$CB$65:$CY$72,MONTH($B1601),$A1601+1))</f>
        <v>0.98</v>
      </c>
      <c r="F1601" s="3"/>
      <c r="G1601" s="31">
        <f t="shared" si="96"/>
        <v>117.52571682076241</v>
      </c>
      <c r="H1601" s="31"/>
      <c r="I1601" s="23">
        <f t="shared" si="97"/>
        <v>0.98</v>
      </c>
      <c r="J1601" s="23"/>
      <c r="K1601" s="7">
        <f t="shared" si="98"/>
        <v>28.990000000000009</v>
      </c>
      <c r="M1601" s="20">
        <f>IF(C1601="Data Error","Data Error",IF(C1601&lt;=K1601,0,1-IFERROR(INDEX(BAAL!$C:$D,MATCH(ROUNDUP(C1601-K1601,0),BAAL!$B:$B,0),MATCH(LEFT(M$2,4),BAAL!$C$2:$D$2,0)),0)))</f>
        <v>0</v>
      </c>
      <c r="N1601" s="20"/>
      <c r="O1601" s="26"/>
      <c r="P1601" s="26"/>
      <c r="Q1601" s="6">
        <f t="shared" si="99"/>
        <v>3</v>
      </c>
      <c r="R1601" s="20"/>
    </row>
    <row r="1602" spans="1:18" x14ac:dyDescent="0.25">
      <c r="A1602" s="6">
        <v>15</v>
      </c>
      <c r="B1602" s="4">
        <v>42436.625</v>
      </c>
      <c r="C1602" s="2">
        <f>IF([2]Analysis!AG1602="Data Error","Data Error",[2]Analysis!AI1602*C$1)</f>
        <v>26.206210435795771</v>
      </c>
      <c r="D1602" s="2"/>
      <c r="E1602" s="3">
        <f>IF(C1602="Data Error","Data Error",INDEX('[2]BAAL Adj Cap'!$CB$65:$CY$72,MONTH($B1602),$A1602+1))</f>
        <v>0.98</v>
      </c>
      <c r="F1602" s="3"/>
      <c r="G1602" s="31">
        <f t="shared" si="96"/>
        <v>101.19378956420422</v>
      </c>
      <c r="H1602" s="31"/>
      <c r="I1602" s="23">
        <f t="shared" si="97"/>
        <v>0.98</v>
      </c>
      <c r="J1602" s="23"/>
      <c r="K1602" s="7">
        <f t="shared" si="98"/>
        <v>28.990000000000009</v>
      </c>
      <c r="M1602" s="20">
        <f>IF(C1602="Data Error","Data Error",IF(C1602&lt;=K1602,0,1-IFERROR(INDEX(BAAL!$C:$D,MATCH(ROUNDUP(C1602-K1602,0),BAAL!$B:$B,0),MATCH(LEFT(M$2,4),BAAL!$C$2:$D$2,0)),0)))</f>
        <v>0</v>
      </c>
      <c r="N1602" s="20"/>
      <c r="O1602" s="26"/>
      <c r="P1602" s="26"/>
      <c r="Q1602" s="6">
        <f t="shared" si="99"/>
        <v>3</v>
      </c>
      <c r="R1602" s="20"/>
    </row>
    <row r="1603" spans="1:18" x14ac:dyDescent="0.25">
      <c r="A1603" s="6">
        <v>16</v>
      </c>
      <c r="B1603" s="4">
        <v>42436.666666666664</v>
      </c>
      <c r="C1603" s="2">
        <f>IF([2]Analysis!AG1603="Data Error","Data Error",[2]Analysis!AI1603*C$1)</f>
        <v>34.755518491509136</v>
      </c>
      <c r="D1603" s="2"/>
      <c r="E1603" s="3">
        <f>IF(C1603="Data Error","Data Error",INDEX('[2]BAAL Adj Cap'!$CB$65:$CY$72,MONTH($B1603),$A1603+1))</f>
        <v>0.98</v>
      </c>
      <c r="F1603" s="3"/>
      <c r="G1603" s="31">
        <f t="shared" si="96"/>
        <v>92.644481508490856</v>
      </c>
      <c r="H1603" s="31"/>
      <c r="I1603" s="23">
        <f t="shared" si="97"/>
        <v>0.98</v>
      </c>
      <c r="J1603" s="23"/>
      <c r="K1603" s="7">
        <f t="shared" si="98"/>
        <v>28.990000000000009</v>
      </c>
      <c r="M1603" s="20">
        <f>IF(C1603="Data Error","Data Error",IF(C1603&lt;=K1603,0,1-IFERROR(INDEX(BAAL!$C:$D,MATCH(ROUNDUP(C1603-K1603,0),BAAL!$B:$B,0),MATCH(LEFT(M$2,4),BAAL!$C$2:$D$2,0)),0)))</f>
        <v>0</v>
      </c>
      <c r="N1603" s="20"/>
      <c r="O1603" s="26"/>
      <c r="P1603" s="26"/>
      <c r="Q1603" s="6">
        <f t="shared" si="99"/>
        <v>3</v>
      </c>
      <c r="R1603" s="20"/>
    </row>
    <row r="1604" spans="1:18" x14ac:dyDescent="0.25">
      <c r="A1604" s="6">
        <v>17</v>
      </c>
      <c r="B1604" s="4">
        <v>42436.708333333336</v>
      </c>
      <c r="C1604" s="2">
        <f>IF([2]Analysis!AG1604="Data Error","Data Error",[2]Analysis!AI1604*C$1)</f>
        <v>20.130337550463274</v>
      </c>
      <c r="D1604" s="2"/>
      <c r="E1604" s="3">
        <f>IF(C1604="Data Error","Data Error",INDEX('[2]BAAL Adj Cap'!$CB$65:$CY$72,MONTH($B1604),$A1604+1))</f>
        <v>0.8175</v>
      </c>
      <c r="F1604" s="3"/>
      <c r="G1604" s="31">
        <f t="shared" ref="G1604:G1667" si="100">IF(C1604="Data Error","Data Error",E1604*E$1-C1604)</f>
        <v>86.144662449536725</v>
      </c>
      <c r="H1604" s="31"/>
      <c r="I1604" s="23">
        <f t="shared" ref="I1604:I1667" si="101">IF(E1604="Data Error","Data Error",E1604)</f>
        <v>0.8175</v>
      </c>
      <c r="J1604" s="23"/>
      <c r="K1604" s="7">
        <f t="shared" ref="K1604:K1667" si="102">IF(C1604="Data Error","Data Error",C$1*MAX(0,MIN(AF$9,E1604*AF$10)))</f>
        <v>28.990000000000009</v>
      </c>
      <c r="M1604" s="20">
        <f>IF(C1604="Data Error","Data Error",IF(C1604&lt;=K1604,0,1-IFERROR(INDEX(BAAL!$C:$D,MATCH(ROUNDUP(C1604-K1604,0),BAAL!$B:$B,0),MATCH(LEFT(M$2,4),BAAL!$C$2:$D$2,0)),0)))</f>
        <v>0</v>
      </c>
      <c r="N1604" s="20"/>
      <c r="O1604" s="26"/>
      <c r="P1604" s="26"/>
      <c r="Q1604" s="6">
        <f t="shared" ref="Q1604:Q1667" si="103">MONTH(B1604)</f>
        <v>3</v>
      </c>
      <c r="R1604" s="20"/>
    </row>
    <row r="1605" spans="1:18" x14ac:dyDescent="0.25">
      <c r="A1605" s="6">
        <v>18</v>
      </c>
      <c r="B1605" s="4">
        <v>42436.75</v>
      </c>
      <c r="C1605" s="2">
        <f>IF([2]Analysis!AG1605="Data Error","Data Error",[2]Analysis!AI1605*C$1)</f>
        <v>1.0731314533668697</v>
      </c>
      <c r="D1605" s="2"/>
      <c r="E1605" s="3">
        <f>IF(C1605="Data Error","Data Error",INDEX('[2]BAAL Adj Cap'!$CB$65:$CY$72,MONTH($B1605),$A1605+1))</f>
        <v>0.35749999999999998</v>
      </c>
      <c r="F1605" s="3"/>
      <c r="G1605" s="31">
        <f t="shared" si="100"/>
        <v>45.401868546633132</v>
      </c>
      <c r="H1605" s="31"/>
      <c r="I1605" s="23">
        <f t="shared" si="101"/>
        <v>0.35749999999999998</v>
      </c>
      <c r="J1605" s="23"/>
      <c r="K1605" s="7">
        <f t="shared" si="102"/>
        <v>28.990000000000009</v>
      </c>
      <c r="M1605" s="20">
        <f>IF(C1605="Data Error","Data Error",IF(C1605&lt;=K1605,0,1-IFERROR(INDEX(BAAL!$C:$D,MATCH(ROUNDUP(C1605-K1605,0),BAAL!$B:$B,0),MATCH(LEFT(M$2,4),BAAL!$C$2:$D$2,0)),0)))</f>
        <v>0</v>
      </c>
      <c r="N1605" s="20"/>
      <c r="O1605" s="26"/>
      <c r="P1605" s="26"/>
      <c r="Q1605" s="6">
        <f t="shared" si="103"/>
        <v>3</v>
      </c>
      <c r="R1605" s="20"/>
    </row>
    <row r="1606" spans="1:18" x14ac:dyDescent="0.25">
      <c r="A1606" s="6">
        <v>19</v>
      </c>
      <c r="B1606" s="4">
        <v>42436.791666666664</v>
      </c>
      <c r="C1606" s="2">
        <f>IF([2]Analysis!AG1606="Data Error","Data Error",[2]Analysis!AI1606*C$1)</f>
        <v>0</v>
      </c>
      <c r="D1606" s="2"/>
      <c r="E1606" s="3">
        <f>IF(C1606="Data Error","Data Error",INDEX('[2]BAAL Adj Cap'!$CB$65:$CY$72,MONTH($B1606),$A1606+1))</f>
        <v>5.2500000000000005E-2</v>
      </c>
      <c r="F1606" s="3"/>
      <c r="G1606" s="31">
        <f t="shared" si="100"/>
        <v>6.8250000000000011</v>
      </c>
      <c r="H1606" s="31"/>
      <c r="I1606" s="23">
        <f t="shared" si="101"/>
        <v>5.2500000000000005E-2</v>
      </c>
      <c r="J1606" s="23"/>
      <c r="K1606" s="7">
        <f t="shared" si="102"/>
        <v>6.8250000000000011</v>
      </c>
      <c r="M1606" s="20">
        <f>IF(C1606="Data Error","Data Error",IF(C1606&lt;=K1606,0,1-IFERROR(INDEX(BAAL!$C:$D,MATCH(ROUNDUP(C1606-K1606,0),BAAL!$B:$B,0),MATCH(LEFT(M$2,4),BAAL!$C$2:$D$2,0)),0)))</f>
        <v>0</v>
      </c>
      <c r="N1606" s="20"/>
      <c r="O1606" s="26"/>
      <c r="P1606" s="26"/>
      <c r="Q1606" s="6">
        <f t="shared" si="103"/>
        <v>3</v>
      </c>
      <c r="R1606" s="20"/>
    </row>
    <row r="1607" spans="1:18" x14ac:dyDescent="0.25">
      <c r="A1607" s="6">
        <v>20</v>
      </c>
      <c r="B1607" s="4">
        <v>42436.833333333336</v>
      </c>
      <c r="C1607" s="2">
        <f>IF([2]Analysis!AG1607="Data Error","Data Error",[2]Analysis!AI1607*C$1)</f>
        <v>0</v>
      </c>
      <c r="D1607" s="2"/>
      <c r="E1607" s="3">
        <f>IF(C1607="Data Error","Data Error",INDEX('[2]BAAL Adj Cap'!$CB$65:$CY$72,MONTH($B1607),$A1607+1))</f>
        <v>0</v>
      </c>
      <c r="F1607" s="3"/>
      <c r="G1607" s="31">
        <f t="shared" si="100"/>
        <v>0</v>
      </c>
      <c r="H1607" s="31"/>
      <c r="I1607" s="23">
        <f t="shared" si="101"/>
        <v>0</v>
      </c>
      <c r="J1607" s="23"/>
      <c r="K1607" s="7">
        <f t="shared" si="102"/>
        <v>0</v>
      </c>
      <c r="M1607" s="20">
        <f>IF(C1607="Data Error","Data Error",IF(C1607&lt;=K1607,0,1-IFERROR(INDEX(BAAL!$C:$D,MATCH(ROUNDUP(C1607-K1607,0),BAAL!$B:$B,0),MATCH(LEFT(M$2,4),BAAL!$C$2:$D$2,0)),0)))</f>
        <v>0</v>
      </c>
      <c r="N1607" s="20"/>
      <c r="O1607" s="26"/>
      <c r="P1607" s="26"/>
      <c r="Q1607" s="6">
        <f t="shared" si="103"/>
        <v>3</v>
      </c>
      <c r="R1607" s="20"/>
    </row>
    <row r="1608" spans="1:18" x14ac:dyDescent="0.25">
      <c r="A1608" s="6">
        <v>21</v>
      </c>
      <c r="B1608" s="4">
        <v>42436.875</v>
      </c>
      <c r="C1608" s="2">
        <f>IF([2]Analysis!AG1608="Data Error","Data Error",[2]Analysis!AI1608*C$1)</f>
        <v>0</v>
      </c>
      <c r="D1608" s="2"/>
      <c r="E1608" s="3">
        <f>IF(C1608="Data Error","Data Error",INDEX('[2]BAAL Adj Cap'!$CB$65:$CY$72,MONTH($B1608),$A1608+1))</f>
        <v>0</v>
      </c>
      <c r="F1608" s="3"/>
      <c r="G1608" s="31">
        <f t="shared" si="100"/>
        <v>0</v>
      </c>
      <c r="H1608" s="31"/>
      <c r="I1608" s="23">
        <f t="shared" si="101"/>
        <v>0</v>
      </c>
      <c r="J1608" s="23"/>
      <c r="K1608" s="7">
        <f t="shared" si="102"/>
        <v>0</v>
      </c>
      <c r="M1608" s="20">
        <f>IF(C1608="Data Error","Data Error",IF(C1608&lt;=K1608,0,1-IFERROR(INDEX(BAAL!$C:$D,MATCH(ROUNDUP(C1608-K1608,0),BAAL!$B:$B,0),MATCH(LEFT(M$2,4),BAAL!$C$2:$D$2,0)),0)))</f>
        <v>0</v>
      </c>
      <c r="N1608" s="20"/>
      <c r="O1608" s="26"/>
      <c r="P1608" s="26"/>
      <c r="Q1608" s="6">
        <f t="shared" si="103"/>
        <v>3</v>
      </c>
      <c r="R1608" s="20"/>
    </row>
    <row r="1609" spans="1:18" x14ac:dyDescent="0.25">
      <c r="A1609" s="6">
        <v>22</v>
      </c>
      <c r="B1609" s="4">
        <v>42436.916666666664</v>
      </c>
      <c r="C1609" s="2">
        <f>IF([2]Analysis!AG1609="Data Error","Data Error",[2]Analysis!AI1609*C$1)</f>
        <v>0</v>
      </c>
      <c r="D1609" s="2"/>
      <c r="E1609" s="3">
        <f>IF(C1609="Data Error","Data Error",INDEX('[2]BAAL Adj Cap'!$CB$65:$CY$72,MONTH($B1609),$A1609+1))</f>
        <v>0</v>
      </c>
      <c r="F1609" s="3"/>
      <c r="G1609" s="31">
        <f t="shared" si="100"/>
        <v>0</v>
      </c>
      <c r="H1609" s="31"/>
      <c r="I1609" s="23">
        <f t="shared" si="101"/>
        <v>0</v>
      </c>
      <c r="J1609" s="23"/>
      <c r="K1609" s="7">
        <f t="shared" si="102"/>
        <v>0</v>
      </c>
      <c r="M1609" s="20">
        <f>IF(C1609="Data Error","Data Error",IF(C1609&lt;=K1609,0,1-IFERROR(INDEX(BAAL!$C:$D,MATCH(ROUNDUP(C1609-K1609,0),BAAL!$B:$B,0),MATCH(LEFT(M$2,4),BAAL!$C$2:$D$2,0)),0)))</f>
        <v>0</v>
      </c>
      <c r="N1609" s="20"/>
      <c r="O1609" s="26"/>
      <c r="P1609" s="26"/>
      <c r="Q1609" s="6">
        <f t="shared" si="103"/>
        <v>3</v>
      </c>
      <c r="R1609" s="20"/>
    </row>
    <row r="1610" spans="1:18" x14ac:dyDescent="0.25">
      <c r="A1610" s="6">
        <v>23</v>
      </c>
      <c r="B1610" s="1">
        <v>42436.958333333336</v>
      </c>
      <c r="C1610" s="2">
        <f>IF([2]Analysis!AG1610="Data Error","Data Error",[2]Analysis!AI1610*C$1)</f>
        <v>0</v>
      </c>
      <c r="D1610" s="2"/>
      <c r="E1610" s="3">
        <f>IF(C1610="Data Error","Data Error",INDEX('[2]BAAL Adj Cap'!$CB$65:$CY$72,MONTH($B1610),$A1610+1))</f>
        <v>0</v>
      </c>
      <c r="F1610" s="3"/>
      <c r="G1610" s="31">
        <f t="shared" si="100"/>
        <v>0</v>
      </c>
      <c r="H1610" s="31"/>
      <c r="I1610" s="23">
        <f t="shared" si="101"/>
        <v>0</v>
      </c>
      <c r="J1610" s="23"/>
      <c r="K1610" s="7">
        <f t="shared" si="102"/>
        <v>0</v>
      </c>
      <c r="M1610" s="20">
        <f>IF(C1610="Data Error","Data Error",IF(C1610&lt;=K1610,0,1-IFERROR(INDEX(BAAL!$C:$D,MATCH(ROUNDUP(C1610-K1610,0),BAAL!$B:$B,0),MATCH(LEFT(M$2,4),BAAL!$C$2:$D$2,0)),0)))</f>
        <v>0</v>
      </c>
      <c r="N1610" s="20"/>
      <c r="O1610" s="26"/>
      <c r="P1610" s="26"/>
      <c r="Q1610" s="6">
        <f t="shared" si="103"/>
        <v>3</v>
      </c>
      <c r="R1610" s="20"/>
    </row>
    <row r="1611" spans="1:18" x14ac:dyDescent="0.25">
      <c r="A1611" s="6">
        <v>0</v>
      </c>
      <c r="B1611" s="4">
        <v>42437</v>
      </c>
      <c r="C1611" s="2">
        <f>IF([2]Analysis!AG1611="Data Error","Data Error",[2]Analysis!AI1611*C$1)</f>
        <v>0</v>
      </c>
      <c r="D1611" s="2"/>
      <c r="E1611" s="3">
        <f>IF(C1611="Data Error","Data Error",INDEX('[2]BAAL Adj Cap'!$CB$65:$CY$72,MONTH($B1611),$A1611+1))</f>
        <v>0</v>
      </c>
      <c r="F1611" s="3"/>
      <c r="G1611" s="31">
        <f t="shared" si="100"/>
        <v>0</v>
      </c>
      <c r="H1611" s="31"/>
      <c r="I1611" s="23">
        <f t="shared" si="101"/>
        <v>0</v>
      </c>
      <c r="J1611" s="23"/>
      <c r="K1611" s="7">
        <f t="shared" si="102"/>
        <v>0</v>
      </c>
      <c r="M1611" s="20">
        <f>IF(C1611="Data Error","Data Error",IF(C1611&lt;=K1611,0,1-IFERROR(INDEX(BAAL!$C:$D,MATCH(ROUNDUP(C1611-K1611,0),BAAL!$B:$B,0),MATCH(LEFT(M$2,4),BAAL!$C$2:$D$2,0)),0)))</f>
        <v>0</v>
      </c>
      <c r="N1611" s="20"/>
      <c r="O1611" s="26"/>
      <c r="P1611" s="26"/>
      <c r="Q1611" s="6">
        <f t="shared" si="103"/>
        <v>3</v>
      </c>
      <c r="R1611" s="20"/>
    </row>
    <row r="1612" spans="1:18" x14ac:dyDescent="0.25">
      <c r="A1612" s="6">
        <v>1</v>
      </c>
      <c r="B1612" s="4">
        <v>42437.041666666664</v>
      </c>
      <c r="C1612" s="2">
        <f>IF([2]Analysis!AG1612="Data Error","Data Error",[2]Analysis!AI1612*C$1)</f>
        <v>0</v>
      </c>
      <c r="D1612" s="2"/>
      <c r="E1612" s="3">
        <f>IF(C1612="Data Error","Data Error",INDEX('[2]BAAL Adj Cap'!$CB$65:$CY$72,MONTH($B1612),$A1612+1))</f>
        <v>0</v>
      </c>
      <c r="F1612" s="3"/>
      <c r="G1612" s="31">
        <f t="shared" si="100"/>
        <v>0</v>
      </c>
      <c r="H1612" s="31"/>
      <c r="I1612" s="23">
        <f t="shared" si="101"/>
        <v>0</v>
      </c>
      <c r="J1612" s="23"/>
      <c r="K1612" s="7">
        <f t="shared" si="102"/>
        <v>0</v>
      </c>
      <c r="M1612" s="20">
        <f>IF(C1612="Data Error","Data Error",IF(C1612&lt;=K1612,0,1-IFERROR(INDEX(BAAL!$C:$D,MATCH(ROUNDUP(C1612-K1612,0),BAAL!$B:$B,0),MATCH(LEFT(M$2,4),BAAL!$C$2:$D$2,0)),0)))</f>
        <v>0</v>
      </c>
      <c r="N1612" s="20"/>
      <c r="O1612" s="26"/>
      <c r="P1612" s="26"/>
      <c r="Q1612" s="6">
        <f t="shared" si="103"/>
        <v>3</v>
      </c>
      <c r="R1612" s="20"/>
    </row>
    <row r="1613" spans="1:18" x14ac:dyDescent="0.25">
      <c r="A1613" s="6">
        <v>2</v>
      </c>
      <c r="B1613" s="4">
        <v>42437.083333333336</v>
      </c>
      <c r="C1613" s="2">
        <f>IF([2]Analysis!AG1613="Data Error","Data Error",[2]Analysis!AI1613*C$1)</f>
        <v>0</v>
      </c>
      <c r="D1613" s="2"/>
      <c r="E1613" s="3">
        <f>IF(C1613="Data Error","Data Error",INDEX('[2]BAAL Adj Cap'!$CB$65:$CY$72,MONTH($B1613),$A1613+1))</f>
        <v>0</v>
      </c>
      <c r="F1613" s="3"/>
      <c r="G1613" s="31">
        <f t="shared" si="100"/>
        <v>0</v>
      </c>
      <c r="H1613" s="31"/>
      <c r="I1613" s="23">
        <f t="shared" si="101"/>
        <v>0</v>
      </c>
      <c r="J1613" s="23"/>
      <c r="K1613" s="7">
        <f t="shared" si="102"/>
        <v>0</v>
      </c>
      <c r="M1613" s="20">
        <f>IF(C1613="Data Error","Data Error",IF(C1613&lt;=K1613,0,1-IFERROR(INDEX(BAAL!$C:$D,MATCH(ROUNDUP(C1613-K1613,0),BAAL!$B:$B,0),MATCH(LEFT(M$2,4),BAAL!$C$2:$D$2,0)),0)))</f>
        <v>0</v>
      </c>
      <c r="N1613" s="20"/>
      <c r="O1613" s="26"/>
      <c r="P1613" s="26"/>
      <c r="Q1613" s="6">
        <f t="shared" si="103"/>
        <v>3</v>
      </c>
      <c r="R1613" s="20"/>
    </row>
    <row r="1614" spans="1:18" x14ac:dyDescent="0.25">
      <c r="A1614" s="6">
        <v>3</v>
      </c>
      <c r="B1614" s="4">
        <v>42437.125</v>
      </c>
      <c r="C1614" s="2">
        <f>IF([2]Analysis!AG1614="Data Error","Data Error",[2]Analysis!AI1614*C$1)</f>
        <v>0</v>
      </c>
      <c r="D1614" s="2"/>
      <c r="E1614" s="3">
        <f>IF(C1614="Data Error","Data Error",INDEX('[2]BAAL Adj Cap'!$CB$65:$CY$72,MONTH($B1614),$A1614+1))</f>
        <v>0</v>
      </c>
      <c r="F1614" s="3"/>
      <c r="G1614" s="31">
        <f t="shared" si="100"/>
        <v>0</v>
      </c>
      <c r="H1614" s="31"/>
      <c r="I1614" s="23">
        <f t="shared" si="101"/>
        <v>0</v>
      </c>
      <c r="J1614" s="23"/>
      <c r="K1614" s="7">
        <f t="shared" si="102"/>
        <v>0</v>
      </c>
      <c r="M1614" s="20">
        <f>IF(C1614="Data Error","Data Error",IF(C1614&lt;=K1614,0,1-IFERROR(INDEX(BAAL!$C:$D,MATCH(ROUNDUP(C1614-K1614,0),BAAL!$B:$B,0),MATCH(LEFT(M$2,4),BAAL!$C$2:$D$2,0)),0)))</f>
        <v>0</v>
      </c>
      <c r="N1614" s="20"/>
      <c r="O1614" s="26"/>
      <c r="P1614" s="26"/>
      <c r="Q1614" s="6">
        <f t="shared" si="103"/>
        <v>3</v>
      </c>
      <c r="R1614" s="20"/>
    </row>
    <row r="1615" spans="1:18" x14ac:dyDescent="0.25">
      <c r="A1615" s="6">
        <v>4</v>
      </c>
      <c r="B1615" s="4">
        <v>42437.166666666664</v>
      </c>
      <c r="C1615" s="2">
        <f>IF([2]Analysis!AG1615="Data Error","Data Error",[2]Analysis!AI1615*C$1)</f>
        <v>0</v>
      </c>
      <c r="D1615" s="2"/>
      <c r="E1615" s="3">
        <f>IF(C1615="Data Error","Data Error",INDEX('[2]BAAL Adj Cap'!$CB$65:$CY$72,MONTH($B1615),$A1615+1))</f>
        <v>0</v>
      </c>
      <c r="F1615" s="3"/>
      <c r="G1615" s="31">
        <f t="shared" si="100"/>
        <v>0</v>
      </c>
      <c r="H1615" s="31"/>
      <c r="I1615" s="23">
        <f t="shared" si="101"/>
        <v>0</v>
      </c>
      <c r="J1615" s="23"/>
      <c r="K1615" s="7">
        <f t="shared" si="102"/>
        <v>0</v>
      </c>
      <c r="M1615" s="20">
        <f>IF(C1615="Data Error","Data Error",IF(C1615&lt;=K1615,0,1-IFERROR(INDEX(BAAL!$C:$D,MATCH(ROUNDUP(C1615-K1615,0),BAAL!$B:$B,0),MATCH(LEFT(M$2,4),BAAL!$C$2:$D$2,0)),0)))</f>
        <v>0</v>
      </c>
      <c r="N1615" s="20"/>
      <c r="O1615" s="26"/>
      <c r="P1615" s="26"/>
      <c r="Q1615" s="6">
        <f t="shared" si="103"/>
        <v>3</v>
      </c>
      <c r="R1615" s="20"/>
    </row>
    <row r="1616" spans="1:18" x14ac:dyDescent="0.25">
      <c r="A1616" s="6">
        <v>5</v>
      </c>
      <c r="B1616" s="4">
        <v>42437.208333333336</v>
      </c>
      <c r="C1616" s="2">
        <f>IF([2]Analysis!AG1616="Data Error","Data Error",[2]Analysis!AI1616*C$1)</f>
        <v>2.2307481619870222E-3</v>
      </c>
      <c r="D1616" s="2"/>
      <c r="E1616" s="3">
        <f>IF(C1616="Data Error","Data Error",INDEX('[2]BAAL Adj Cap'!$CB$65:$CY$72,MONTH($B1616),$A1616+1))</f>
        <v>1.4999999999999999E-2</v>
      </c>
      <c r="F1616" s="3"/>
      <c r="G1616" s="31">
        <f t="shared" si="100"/>
        <v>1.947769251838013</v>
      </c>
      <c r="H1616" s="31"/>
      <c r="I1616" s="23">
        <f t="shared" si="101"/>
        <v>1.4999999999999999E-2</v>
      </c>
      <c r="J1616" s="23"/>
      <c r="K1616" s="7">
        <f t="shared" si="102"/>
        <v>1.95</v>
      </c>
      <c r="M1616" s="20">
        <f>IF(C1616="Data Error","Data Error",IF(C1616&lt;=K1616,0,1-IFERROR(INDEX(BAAL!$C:$D,MATCH(ROUNDUP(C1616-K1616,0),BAAL!$B:$B,0),MATCH(LEFT(M$2,4),BAAL!$C$2:$D$2,0)),0)))</f>
        <v>0</v>
      </c>
      <c r="N1616" s="20"/>
      <c r="O1616" s="26"/>
      <c r="P1616" s="26"/>
      <c r="Q1616" s="6">
        <f t="shared" si="103"/>
        <v>3</v>
      </c>
      <c r="R1616" s="20"/>
    </row>
    <row r="1617" spans="1:18" x14ac:dyDescent="0.25">
      <c r="A1617" s="6">
        <v>6</v>
      </c>
      <c r="B1617" s="4">
        <v>42437.25</v>
      </c>
      <c r="C1617" s="2">
        <f>IF([2]Analysis!AG1617="Data Error","Data Error",[2]Analysis!AI1617*C$1)</f>
        <v>0</v>
      </c>
      <c r="D1617" s="2"/>
      <c r="E1617" s="3">
        <f>IF(C1617="Data Error","Data Error",INDEX('[2]BAAL Adj Cap'!$CB$65:$CY$72,MONTH($B1617),$A1617+1))</f>
        <v>6.9999999999999993E-2</v>
      </c>
      <c r="F1617" s="3"/>
      <c r="G1617" s="31">
        <f t="shared" si="100"/>
        <v>9.1</v>
      </c>
      <c r="H1617" s="31"/>
      <c r="I1617" s="23">
        <f t="shared" si="101"/>
        <v>6.9999999999999993E-2</v>
      </c>
      <c r="J1617" s="23"/>
      <c r="K1617" s="7">
        <f t="shared" si="102"/>
        <v>9.1</v>
      </c>
      <c r="M1617" s="20">
        <f>IF(C1617="Data Error","Data Error",IF(C1617&lt;=K1617,0,1-IFERROR(INDEX(BAAL!$C:$D,MATCH(ROUNDUP(C1617-K1617,0),BAAL!$B:$B,0),MATCH(LEFT(M$2,4),BAAL!$C$2:$D$2,0)),0)))</f>
        <v>0</v>
      </c>
      <c r="N1617" s="20"/>
      <c r="O1617" s="26"/>
      <c r="P1617" s="26"/>
      <c r="Q1617" s="6">
        <f t="shared" si="103"/>
        <v>3</v>
      </c>
      <c r="R1617" s="20"/>
    </row>
    <row r="1618" spans="1:18" x14ac:dyDescent="0.25">
      <c r="A1618" s="6">
        <v>7</v>
      </c>
      <c r="B1618" s="4">
        <v>42437.291666666664</v>
      </c>
      <c r="C1618" s="2">
        <f>IF([2]Analysis!AG1618="Data Error","Data Error",[2]Analysis!AI1618*C$1)</f>
        <v>0</v>
      </c>
      <c r="D1618" s="2"/>
      <c r="E1618" s="3">
        <f>IF(C1618="Data Error","Data Error",INDEX('[2]BAAL Adj Cap'!$CB$65:$CY$72,MONTH($B1618),$A1618+1))</f>
        <v>0.35249999999999998</v>
      </c>
      <c r="F1618" s="3"/>
      <c r="G1618" s="31">
        <f t="shared" si="100"/>
        <v>45.824999999999996</v>
      </c>
      <c r="H1618" s="31"/>
      <c r="I1618" s="23">
        <f t="shared" si="101"/>
        <v>0.35249999999999998</v>
      </c>
      <c r="J1618" s="23"/>
      <c r="K1618" s="7">
        <f t="shared" si="102"/>
        <v>28.990000000000009</v>
      </c>
      <c r="M1618" s="20">
        <f>IF(C1618="Data Error","Data Error",IF(C1618&lt;=K1618,0,1-IFERROR(INDEX(BAAL!$C:$D,MATCH(ROUNDUP(C1618-K1618,0),BAAL!$B:$B,0),MATCH(LEFT(M$2,4),BAAL!$C$2:$D$2,0)),0)))</f>
        <v>0</v>
      </c>
      <c r="N1618" s="20"/>
      <c r="O1618" s="26"/>
      <c r="P1618" s="26"/>
      <c r="Q1618" s="6">
        <f t="shared" si="103"/>
        <v>3</v>
      </c>
      <c r="R1618" s="20"/>
    </row>
    <row r="1619" spans="1:18" x14ac:dyDescent="0.25">
      <c r="A1619" s="6">
        <v>8</v>
      </c>
      <c r="B1619" s="4">
        <v>42437.333333333336</v>
      </c>
      <c r="C1619" s="2">
        <f>IF([2]Analysis!AG1619="Data Error","Data Error",[2]Analysis!AI1619*C$1)</f>
        <v>0</v>
      </c>
      <c r="D1619" s="2"/>
      <c r="E1619" s="3">
        <f>IF(C1619="Data Error","Data Error",INDEX('[2]BAAL Adj Cap'!$CB$65:$CY$72,MONTH($B1619),$A1619+1))</f>
        <v>0.83</v>
      </c>
      <c r="F1619" s="3"/>
      <c r="G1619" s="31">
        <f t="shared" si="100"/>
        <v>107.89999999999999</v>
      </c>
      <c r="H1619" s="31"/>
      <c r="I1619" s="23">
        <f t="shared" si="101"/>
        <v>0.83</v>
      </c>
      <c r="J1619" s="23"/>
      <c r="K1619" s="7">
        <f t="shared" si="102"/>
        <v>28.990000000000009</v>
      </c>
      <c r="M1619" s="20">
        <f>IF(C1619="Data Error","Data Error",IF(C1619&lt;=K1619,0,1-IFERROR(INDEX(BAAL!$C:$D,MATCH(ROUNDUP(C1619-K1619,0),BAAL!$B:$B,0),MATCH(LEFT(M$2,4),BAAL!$C$2:$D$2,0)),0)))</f>
        <v>0</v>
      </c>
      <c r="N1619" s="20"/>
      <c r="O1619" s="26"/>
      <c r="P1619" s="26"/>
      <c r="Q1619" s="6">
        <f t="shared" si="103"/>
        <v>3</v>
      </c>
      <c r="R1619" s="20"/>
    </row>
    <row r="1620" spans="1:18" x14ac:dyDescent="0.25">
      <c r="A1620" s="6">
        <v>9</v>
      </c>
      <c r="B1620" s="4">
        <v>42437.375</v>
      </c>
      <c r="C1620" s="2">
        <f>IF([2]Analysis!AG1620="Data Error","Data Error",[2]Analysis!AI1620*C$1)</f>
        <v>5.4080420554991422</v>
      </c>
      <c r="D1620" s="2"/>
      <c r="E1620" s="3">
        <f>IF(C1620="Data Error","Data Error",INDEX('[2]BAAL Adj Cap'!$CB$65:$CY$72,MONTH($B1620),$A1620+1))</f>
        <v>0.98375000000000001</v>
      </c>
      <c r="F1620" s="3"/>
      <c r="G1620" s="31">
        <f t="shared" si="100"/>
        <v>122.47945794450087</v>
      </c>
      <c r="H1620" s="31"/>
      <c r="I1620" s="23">
        <f t="shared" si="101"/>
        <v>0.98375000000000001</v>
      </c>
      <c r="J1620" s="23"/>
      <c r="K1620" s="7">
        <f t="shared" si="102"/>
        <v>28.990000000000009</v>
      </c>
      <c r="M1620" s="20">
        <f>IF(C1620="Data Error","Data Error",IF(C1620&lt;=K1620,0,1-IFERROR(INDEX(BAAL!$C:$D,MATCH(ROUNDUP(C1620-K1620,0),BAAL!$B:$B,0),MATCH(LEFT(M$2,4),BAAL!$C$2:$D$2,0)),0)))</f>
        <v>0</v>
      </c>
      <c r="N1620" s="20"/>
      <c r="O1620" s="26"/>
      <c r="P1620" s="26"/>
      <c r="Q1620" s="6">
        <f t="shared" si="103"/>
        <v>3</v>
      </c>
      <c r="R1620" s="20"/>
    </row>
    <row r="1621" spans="1:18" x14ac:dyDescent="0.25">
      <c r="A1621" s="6">
        <v>10</v>
      </c>
      <c r="B1621" s="4">
        <v>42437.416666666664</v>
      </c>
      <c r="C1621" s="2">
        <f>IF([2]Analysis!AG1621="Data Error","Data Error",[2]Analysis!AI1621*C$1)</f>
        <v>11.625216205374752</v>
      </c>
      <c r="D1621" s="2"/>
      <c r="E1621" s="3">
        <f>IF(C1621="Data Error","Data Error",INDEX('[2]BAAL Adj Cap'!$CB$65:$CY$72,MONTH($B1621),$A1621+1))</f>
        <v>0.99</v>
      </c>
      <c r="F1621" s="3"/>
      <c r="G1621" s="31">
        <f t="shared" si="100"/>
        <v>117.07478379462523</v>
      </c>
      <c r="H1621" s="31"/>
      <c r="I1621" s="23">
        <f t="shared" si="101"/>
        <v>0.99</v>
      </c>
      <c r="J1621" s="23"/>
      <c r="K1621" s="7">
        <f t="shared" si="102"/>
        <v>28.990000000000009</v>
      </c>
      <c r="M1621" s="20">
        <f>IF(C1621="Data Error","Data Error",IF(C1621&lt;=K1621,0,1-IFERROR(INDEX(BAAL!$C:$D,MATCH(ROUNDUP(C1621-K1621,0),BAAL!$B:$B,0),MATCH(LEFT(M$2,4),BAAL!$C$2:$D$2,0)),0)))</f>
        <v>0</v>
      </c>
      <c r="N1621" s="20"/>
      <c r="O1621" s="26"/>
      <c r="P1621" s="26"/>
      <c r="Q1621" s="6">
        <f t="shared" si="103"/>
        <v>3</v>
      </c>
      <c r="R1621" s="20"/>
    </row>
    <row r="1622" spans="1:18" x14ac:dyDescent="0.25">
      <c r="A1622" s="6">
        <v>11</v>
      </c>
      <c r="B1622" s="4">
        <v>42437.458333333336</v>
      </c>
      <c r="C1622" s="2">
        <f>IF([2]Analysis!AG1622="Data Error","Data Error",[2]Analysis!AI1622*C$1)</f>
        <v>9.2912759472449551</v>
      </c>
      <c r="D1622" s="2"/>
      <c r="E1622" s="3">
        <f>IF(C1622="Data Error","Data Error",INDEX('[2]BAAL Adj Cap'!$CB$65:$CY$72,MONTH($B1622),$A1622+1))</f>
        <v>0.98375000000000001</v>
      </c>
      <c r="F1622" s="3"/>
      <c r="G1622" s="31">
        <f t="shared" si="100"/>
        <v>118.59622405275505</v>
      </c>
      <c r="H1622" s="31"/>
      <c r="I1622" s="23">
        <f t="shared" si="101"/>
        <v>0.98375000000000001</v>
      </c>
      <c r="J1622" s="23"/>
      <c r="K1622" s="7">
        <f t="shared" si="102"/>
        <v>28.990000000000009</v>
      </c>
      <c r="M1622" s="20">
        <f>IF(C1622="Data Error","Data Error",IF(C1622&lt;=K1622,0,1-IFERROR(INDEX(BAAL!$C:$D,MATCH(ROUNDUP(C1622-K1622,0),BAAL!$B:$B,0),MATCH(LEFT(M$2,4),BAAL!$C$2:$D$2,0)),0)))</f>
        <v>0</v>
      </c>
      <c r="N1622" s="20"/>
      <c r="O1622" s="26"/>
      <c r="P1622" s="26"/>
      <c r="Q1622" s="6">
        <f t="shared" si="103"/>
        <v>3</v>
      </c>
      <c r="R1622" s="20"/>
    </row>
    <row r="1623" spans="1:18" x14ac:dyDescent="0.25">
      <c r="A1623" s="6">
        <v>12</v>
      </c>
      <c r="B1623" s="4">
        <v>42437.5</v>
      </c>
      <c r="C1623" s="2">
        <f>IF([2]Analysis!AG1623="Data Error","Data Error",[2]Analysis!AI1623*C$1)</f>
        <v>9.5370212553477707</v>
      </c>
      <c r="D1623" s="2"/>
      <c r="E1623" s="3">
        <f>IF(C1623="Data Error","Data Error",INDEX('[2]BAAL Adj Cap'!$CB$65:$CY$72,MONTH($B1623),$A1623+1))</f>
        <v>0.98</v>
      </c>
      <c r="F1623" s="3"/>
      <c r="G1623" s="31">
        <f t="shared" si="100"/>
        <v>117.86297874465222</v>
      </c>
      <c r="H1623" s="31"/>
      <c r="I1623" s="23">
        <f t="shared" si="101"/>
        <v>0.98</v>
      </c>
      <c r="J1623" s="23"/>
      <c r="K1623" s="7">
        <f t="shared" si="102"/>
        <v>28.990000000000009</v>
      </c>
      <c r="M1623" s="20">
        <f>IF(C1623="Data Error","Data Error",IF(C1623&lt;=K1623,0,1-IFERROR(INDEX(BAAL!$C:$D,MATCH(ROUNDUP(C1623-K1623,0),BAAL!$B:$B,0),MATCH(LEFT(M$2,4),BAAL!$C$2:$D$2,0)),0)))</f>
        <v>0</v>
      </c>
      <c r="N1623" s="20"/>
      <c r="O1623" s="26"/>
      <c r="P1623" s="26"/>
      <c r="Q1623" s="6">
        <f t="shared" si="103"/>
        <v>3</v>
      </c>
      <c r="R1623" s="20"/>
    </row>
    <row r="1624" spans="1:18" x14ac:dyDescent="0.25">
      <c r="A1624" s="6">
        <v>13</v>
      </c>
      <c r="B1624" s="4">
        <v>42437.541666666664</v>
      </c>
      <c r="C1624" s="2">
        <f>IF([2]Analysis!AG1624="Data Error","Data Error",[2]Analysis!AI1624*C$1)</f>
        <v>7.7629285109295427</v>
      </c>
      <c r="D1624" s="2"/>
      <c r="E1624" s="3">
        <f>IF(C1624="Data Error","Data Error",INDEX('[2]BAAL Adj Cap'!$CB$65:$CY$72,MONTH($B1624),$A1624+1))</f>
        <v>0.98</v>
      </c>
      <c r="F1624" s="3"/>
      <c r="G1624" s="31">
        <f t="shared" si="100"/>
        <v>119.63707148907045</v>
      </c>
      <c r="H1624" s="31"/>
      <c r="I1624" s="23">
        <f t="shared" si="101"/>
        <v>0.98</v>
      </c>
      <c r="J1624" s="23"/>
      <c r="K1624" s="7">
        <f t="shared" si="102"/>
        <v>28.990000000000009</v>
      </c>
      <c r="M1624" s="20">
        <f>IF(C1624="Data Error","Data Error",IF(C1624&lt;=K1624,0,1-IFERROR(INDEX(BAAL!$C:$D,MATCH(ROUNDUP(C1624-K1624,0),BAAL!$B:$B,0),MATCH(LEFT(M$2,4),BAAL!$C$2:$D$2,0)),0)))</f>
        <v>0</v>
      </c>
      <c r="N1624" s="20"/>
      <c r="O1624" s="26"/>
      <c r="P1624" s="26"/>
      <c r="Q1624" s="6">
        <f t="shared" si="103"/>
        <v>3</v>
      </c>
      <c r="R1624" s="20"/>
    </row>
    <row r="1625" spans="1:18" x14ac:dyDescent="0.25">
      <c r="A1625" s="6">
        <v>14</v>
      </c>
      <c r="B1625" s="4">
        <v>42437.583333333336</v>
      </c>
      <c r="C1625" s="2">
        <f>IF([2]Analysis!AG1625="Data Error","Data Error",[2]Analysis!AI1625*C$1)</f>
        <v>5.1591340207451477</v>
      </c>
      <c r="D1625" s="2"/>
      <c r="E1625" s="3">
        <f>IF(C1625="Data Error","Data Error",INDEX('[2]BAAL Adj Cap'!$CB$65:$CY$72,MONTH($B1625),$A1625+1))</f>
        <v>0.98</v>
      </c>
      <c r="F1625" s="3"/>
      <c r="G1625" s="31">
        <f t="shared" si="100"/>
        <v>122.24086597925485</v>
      </c>
      <c r="H1625" s="31"/>
      <c r="I1625" s="23">
        <f t="shared" si="101"/>
        <v>0.98</v>
      </c>
      <c r="J1625" s="23"/>
      <c r="K1625" s="7">
        <f t="shared" si="102"/>
        <v>28.990000000000009</v>
      </c>
      <c r="M1625" s="20">
        <f>IF(C1625="Data Error","Data Error",IF(C1625&lt;=K1625,0,1-IFERROR(INDEX(BAAL!$C:$D,MATCH(ROUNDUP(C1625-K1625,0),BAAL!$B:$B,0),MATCH(LEFT(M$2,4),BAAL!$C$2:$D$2,0)),0)))</f>
        <v>0</v>
      </c>
      <c r="N1625" s="20"/>
      <c r="O1625" s="26"/>
      <c r="P1625" s="26"/>
      <c r="Q1625" s="6">
        <f t="shared" si="103"/>
        <v>3</v>
      </c>
      <c r="R1625" s="20"/>
    </row>
    <row r="1626" spans="1:18" x14ac:dyDescent="0.25">
      <c r="A1626" s="6">
        <v>15</v>
      </c>
      <c r="B1626" s="4">
        <v>42437.625</v>
      </c>
      <c r="C1626" s="2">
        <f>IF([2]Analysis!AG1626="Data Error","Data Error",[2]Analysis!AI1626*C$1)</f>
        <v>7.3793525606466712</v>
      </c>
      <c r="D1626" s="2"/>
      <c r="E1626" s="3">
        <f>IF(C1626="Data Error","Data Error",INDEX('[2]BAAL Adj Cap'!$CB$65:$CY$72,MONTH($B1626),$A1626+1))</f>
        <v>0.98</v>
      </c>
      <c r="F1626" s="3"/>
      <c r="G1626" s="31">
        <f t="shared" si="100"/>
        <v>120.02064743935333</v>
      </c>
      <c r="H1626" s="31"/>
      <c r="I1626" s="23">
        <f t="shared" si="101"/>
        <v>0.98</v>
      </c>
      <c r="J1626" s="23"/>
      <c r="K1626" s="7">
        <f t="shared" si="102"/>
        <v>28.990000000000009</v>
      </c>
      <c r="M1626" s="20">
        <f>IF(C1626="Data Error","Data Error",IF(C1626&lt;=K1626,0,1-IFERROR(INDEX(BAAL!$C:$D,MATCH(ROUNDUP(C1626-K1626,0),BAAL!$B:$B,0),MATCH(LEFT(M$2,4),BAAL!$C$2:$D$2,0)),0)))</f>
        <v>0</v>
      </c>
      <c r="N1626" s="20"/>
      <c r="O1626" s="26"/>
      <c r="P1626" s="26"/>
      <c r="Q1626" s="6">
        <f t="shared" si="103"/>
        <v>3</v>
      </c>
      <c r="R1626" s="20"/>
    </row>
    <row r="1627" spans="1:18" x14ac:dyDescent="0.25">
      <c r="A1627" s="6">
        <v>16</v>
      </c>
      <c r="B1627" s="4">
        <v>42437.666666666664</v>
      </c>
      <c r="C1627" s="2">
        <f>IF([2]Analysis!AG1627="Data Error","Data Error",[2]Analysis!AI1627*C$1)</f>
        <v>19.966941181143778</v>
      </c>
      <c r="D1627" s="2"/>
      <c r="E1627" s="3">
        <f>IF(C1627="Data Error","Data Error",INDEX('[2]BAAL Adj Cap'!$CB$65:$CY$72,MONTH($B1627),$A1627+1))</f>
        <v>0.98</v>
      </c>
      <c r="F1627" s="3"/>
      <c r="G1627" s="31">
        <f t="shared" si="100"/>
        <v>107.43305881885621</v>
      </c>
      <c r="H1627" s="31"/>
      <c r="I1627" s="23">
        <f t="shared" si="101"/>
        <v>0.98</v>
      </c>
      <c r="J1627" s="23"/>
      <c r="K1627" s="7">
        <f t="shared" si="102"/>
        <v>28.990000000000009</v>
      </c>
      <c r="M1627" s="20">
        <f>IF(C1627="Data Error","Data Error",IF(C1627&lt;=K1627,0,1-IFERROR(INDEX(BAAL!$C:$D,MATCH(ROUNDUP(C1627-K1627,0),BAAL!$B:$B,0),MATCH(LEFT(M$2,4),BAAL!$C$2:$D$2,0)),0)))</f>
        <v>0</v>
      </c>
      <c r="N1627" s="20"/>
      <c r="O1627" s="26"/>
      <c r="P1627" s="26"/>
      <c r="Q1627" s="6">
        <f t="shared" si="103"/>
        <v>3</v>
      </c>
      <c r="R1627" s="20"/>
    </row>
    <row r="1628" spans="1:18" x14ac:dyDescent="0.25">
      <c r="A1628" s="6">
        <v>17</v>
      </c>
      <c r="B1628" s="4">
        <v>42437.708333333336</v>
      </c>
      <c r="C1628" s="2">
        <f>IF([2]Analysis!AG1628="Data Error","Data Error",[2]Analysis!AI1628*C$1)</f>
        <v>20.333892230587118</v>
      </c>
      <c r="D1628" s="2"/>
      <c r="E1628" s="3">
        <f>IF(C1628="Data Error","Data Error",INDEX('[2]BAAL Adj Cap'!$CB$65:$CY$72,MONTH($B1628),$A1628+1))</f>
        <v>0.8175</v>
      </c>
      <c r="F1628" s="3"/>
      <c r="G1628" s="31">
        <f t="shared" si="100"/>
        <v>85.941107769412895</v>
      </c>
      <c r="H1628" s="31"/>
      <c r="I1628" s="23">
        <f t="shared" si="101"/>
        <v>0.8175</v>
      </c>
      <c r="J1628" s="23"/>
      <c r="K1628" s="7">
        <f t="shared" si="102"/>
        <v>28.990000000000009</v>
      </c>
      <c r="M1628" s="20">
        <f>IF(C1628="Data Error","Data Error",IF(C1628&lt;=K1628,0,1-IFERROR(INDEX(BAAL!$C:$D,MATCH(ROUNDUP(C1628-K1628,0),BAAL!$B:$B,0),MATCH(LEFT(M$2,4),BAAL!$C$2:$D$2,0)),0)))</f>
        <v>0</v>
      </c>
      <c r="N1628" s="20"/>
      <c r="O1628" s="26"/>
      <c r="P1628" s="26"/>
      <c r="Q1628" s="6">
        <f t="shared" si="103"/>
        <v>3</v>
      </c>
      <c r="R1628" s="20"/>
    </row>
    <row r="1629" spans="1:18" x14ac:dyDescent="0.25">
      <c r="A1629" s="6">
        <v>18</v>
      </c>
      <c r="B1629" s="4">
        <v>42437.75</v>
      </c>
      <c r="C1629" s="2">
        <f>IF([2]Analysis!AG1629="Data Error","Data Error",[2]Analysis!AI1629*C$1)</f>
        <v>2.8009806870386909</v>
      </c>
      <c r="D1629" s="2"/>
      <c r="E1629" s="3">
        <f>IF(C1629="Data Error","Data Error",INDEX('[2]BAAL Adj Cap'!$CB$65:$CY$72,MONTH($B1629),$A1629+1))</f>
        <v>0.35749999999999998</v>
      </c>
      <c r="F1629" s="3"/>
      <c r="G1629" s="31">
        <f t="shared" si="100"/>
        <v>43.674019312961313</v>
      </c>
      <c r="H1629" s="31"/>
      <c r="I1629" s="23">
        <f t="shared" si="101"/>
        <v>0.35749999999999998</v>
      </c>
      <c r="J1629" s="23"/>
      <c r="K1629" s="7">
        <f t="shared" si="102"/>
        <v>28.990000000000009</v>
      </c>
      <c r="M1629" s="20">
        <f>IF(C1629="Data Error","Data Error",IF(C1629&lt;=K1629,0,1-IFERROR(INDEX(BAAL!$C:$D,MATCH(ROUNDUP(C1629-K1629,0),BAAL!$B:$B,0),MATCH(LEFT(M$2,4),BAAL!$C$2:$D$2,0)),0)))</f>
        <v>0</v>
      </c>
      <c r="N1629" s="20"/>
      <c r="O1629" s="26"/>
      <c r="P1629" s="26"/>
      <c r="Q1629" s="6">
        <f t="shared" si="103"/>
        <v>3</v>
      </c>
      <c r="R1629" s="20"/>
    </row>
    <row r="1630" spans="1:18" x14ac:dyDescent="0.25">
      <c r="A1630" s="6">
        <v>19</v>
      </c>
      <c r="B1630" s="4">
        <v>42437.791666666664</v>
      </c>
      <c r="C1630" s="2">
        <f>IF([2]Analysis!AG1630="Data Error","Data Error",[2]Analysis!AI1630*C$1)</f>
        <v>0</v>
      </c>
      <c r="D1630" s="2"/>
      <c r="E1630" s="3">
        <f>IF(C1630="Data Error","Data Error",INDEX('[2]BAAL Adj Cap'!$CB$65:$CY$72,MONTH($B1630),$A1630+1))</f>
        <v>5.2500000000000005E-2</v>
      </c>
      <c r="F1630" s="3"/>
      <c r="G1630" s="31">
        <f t="shared" si="100"/>
        <v>6.8250000000000011</v>
      </c>
      <c r="H1630" s="31"/>
      <c r="I1630" s="23">
        <f t="shared" si="101"/>
        <v>5.2500000000000005E-2</v>
      </c>
      <c r="J1630" s="23"/>
      <c r="K1630" s="7">
        <f t="shared" si="102"/>
        <v>6.8250000000000011</v>
      </c>
      <c r="M1630" s="20">
        <f>IF(C1630="Data Error","Data Error",IF(C1630&lt;=K1630,0,1-IFERROR(INDEX(BAAL!$C:$D,MATCH(ROUNDUP(C1630-K1630,0),BAAL!$B:$B,0),MATCH(LEFT(M$2,4),BAAL!$C$2:$D$2,0)),0)))</f>
        <v>0</v>
      </c>
      <c r="N1630" s="20"/>
      <c r="O1630" s="26"/>
      <c r="P1630" s="26"/>
      <c r="Q1630" s="6">
        <f t="shared" si="103"/>
        <v>3</v>
      </c>
      <c r="R1630" s="20"/>
    </row>
    <row r="1631" spans="1:18" x14ac:dyDescent="0.25">
      <c r="A1631" s="6">
        <v>20</v>
      </c>
      <c r="B1631" s="4">
        <v>42437.833333333336</v>
      </c>
      <c r="C1631" s="2">
        <f>IF([2]Analysis!AG1631="Data Error","Data Error",[2]Analysis!AI1631*C$1)</f>
        <v>0</v>
      </c>
      <c r="D1631" s="2"/>
      <c r="E1631" s="3">
        <f>IF(C1631="Data Error","Data Error",INDEX('[2]BAAL Adj Cap'!$CB$65:$CY$72,MONTH($B1631),$A1631+1))</f>
        <v>0</v>
      </c>
      <c r="F1631" s="3"/>
      <c r="G1631" s="31">
        <f t="shared" si="100"/>
        <v>0</v>
      </c>
      <c r="H1631" s="31"/>
      <c r="I1631" s="23">
        <f t="shared" si="101"/>
        <v>0</v>
      </c>
      <c r="J1631" s="23"/>
      <c r="K1631" s="7">
        <f t="shared" si="102"/>
        <v>0</v>
      </c>
      <c r="M1631" s="20">
        <f>IF(C1631="Data Error","Data Error",IF(C1631&lt;=K1631,0,1-IFERROR(INDEX(BAAL!$C:$D,MATCH(ROUNDUP(C1631-K1631,0),BAAL!$B:$B,0),MATCH(LEFT(M$2,4),BAAL!$C$2:$D$2,0)),0)))</f>
        <v>0</v>
      </c>
      <c r="N1631" s="20"/>
      <c r="O1631" s="26"/>
      <c r="P1631" s="26"/>
      <c r="Q1631" s="6">
        <f t="shared" si="103"/>
        <v>3</v>
      </c>
      <c r="R1631" s="20"/>
    </row>
    <row r="1632" spans="1:18" x14ac:dyDescent="0.25">
      <c r="A1632" s="6">
        <v>21</v>
      </c>
      <c r="B1632" s="4">
        <v>42437.875</v>
      </c>
      <c r="C1632" s="2">
        <f>IF([2]Analysis!AG1632="Data Error","Data Error",[2]Analysis!AI1632*C$1)</f>
        <v>0</v>
      </c>
      <c r="D1632" s="2"/>
      <c r="E1632" s="3">
        <f>IF(C1632="Data Error","Data Error",INDEX('[2]BAAL Adj Cap'!$CB$65:$CY$72,MONTH($B1632),$A1632+1))</f>
        <v>0</v>
      </c>
      <c r="F1632" s="3"/>
      <c r="G1632" s="31">
        <f t="shared" si="100"/>
        <v>0</v>
      </c>
      <c r="H1632" s="31"/>
      <c r="I1632" s="23">
        <f t="shared" si="101"/>
        <v>0</v>
      </c>
      <c r="J1632" s="23"/>
      <c r="K1632" s="7">
        <f t="shared" si="102"/>
        <v>0</v>
      </c>
      <c r="M1632" s="20">
        <f>IF(C1632="Data Error","Data Error",IF(C1632&lt;=K1632,0,1-IFERROR(INDEX(BAAL!$C:$D,MATCH(ROUNDUP(C1632-K1632,0),BAAL!$B:$B,0),MATCH(LEFT(M$2,4),BAAL!$C$2:$D$2,0)),0)))</f>
        <v>0</v>
      </c>
      <c r="N1632" s="20"/>
      <c r="O1632" s="26"/>
      <c r="P1632" s="26"/>
      <c r="Q1632" s="6">
        <f t="shared" si="103"/>
        <v>3</v>
      </c>
      <c r="R1632" s="20"/>
    </row>
    <row r="1633" spans="1:18" x14ac:dyDescent="0.25">
      <c r="A1633" s="6">
        <v>22</v>
      </c>
      <c r="B1633" s="4">
        <v>42437.916666666664</v>
      </c>
      <c r="C1633" s="2">
        <f>IF([2]Analysis!AG1633="Data Error","Data Error",[2]Analysis!AI1633*C$1)</f>
        <v>0</v>
      </c>
      <c r="D1633" s="2"/>
      <c r="E1633" s="3">
        <f>IF(C1633="Data Error","Data Error",INDEX('[2]BAAL Adj Cap'!$CB$65:$CY$72,MONTH($B1633),$A1633+1))</f>
        <v>0</v>
      </c>
      <c r="F1633" s="3"/>
      <c r="G1633" s="31">
        <f t="shared" si="100"/>
        <v>0</v>
      </c>
      <c r="H1633" s="31"/>
      <c r="I1633" s="23">
        <f t="shared" si="101"/>
        <v>0</v>
      </c>
      <c r="J1633" s="23"/>
      <c r="K1633" s="7">
        <f t="shared" si="102"/>
        <v>0</v>
      </c>
      <c r="M1633" s="20">
        <f>IF(C1633="Data Error","Data Error",IF(C1633&lt;=K1633,0,1-IFERROR(INDEX(BAAL!$C:$D,MATCH(ROUNDUP(C1633-K1633,0),BAAL!$B:$B,0),MATCH(LEFT(M$2,4),BAAL!$C$2:$D$2,0)),0)))</f>
        <v>0</v>
      </c>
      <c r="N1633" s="20"/>
      <c r="O1633" s="26"/>
      <c r="P1633" s="26"/>
      <c r="Q1633" s="6">
        <f t="shared" si="103"/>
        <v>3</v>
      </c>
      <c r="R1633" s="20"/>
    </row>
    <row r="1634" spans="1:18" x14ac:dyDescent="0.25">
      <c r="A1634" s="6">
        <v>23</v>
      </c>
      <c r="B1634" s="1">
        <v>42437.958333333336</v>
      </c>
      <c r="C1634" s="2">
        <f>IF([2]Analysis!AG1634="Data Error","Data Error",[2]Analysis!AI1634*C$1)</f>
        <v>0</v>
      </c>
      <c r="D1634" s="2"/>
      <c r="E1634" s="3">
        <f>IF(C1634="Data Error","Data Error",INDEX('[2]BAAL Adj Cap'!$CB$65:$CY$72,MONTH($B1634),$A1634+1))</f>
        <v>0</v>
      </c>
      <c r="F1634" s="3"/>
      <c r="G1634" s="31">
        <f t="shared" si="100"/>
        <v>0</v>
      </c>
      <c r="H1634" s="31"/>
      <c r="I1634" s="23">
        <f t="shared" si="101"/>
        <v>0</v>
      </c>
      <c r="J1634" s="23"/>
      <c r="K1634" s="7">
        <f t="shared" si="102"/>
        <v>0</v>
      </c>
      <c r="M1634" s="20">
        <f>IF(C1634="Data Error","Data Error",IF(C1634&lt;=K1634,0,1-IFERROR(INDEX(BAAL!$C:$D,MATCH(ROUNDUP(C1634-K1634,0),BAAL!$B:$B,0),MATCH(LEFT(M$2,4),BAAL!$C$2:$D$2,0)),0)))</f>
        <v>0</v>
      </c>
      <c r="N1634" s="20"/>
      <c r="O1634" s="26"/>
      <c r="P1634" s="26"/>
      <c r="Q1634" s="6">
        <f t="shared" si="103"/>
        <v>3</v>
      </c>
      <c r="R1634" s="20"/>
    </row>
    <row r="1635" spans="1:18" x14ac:dyDescent="0.25">
      <c r="A1635" s="6">
        <v>0</v>
      </c>
      <c r="B1635" s="4">
        <v>42438</v>
      </c>
      <c r="C1635" s="2">
        <f>IF([2]Analysis!AG1635="Data Error","Data Error",[2]Analysis!AI1635*C$1)</f>
        <v>0</v>
      </c>
      <c r="D1635" s="2"/>
      <c r="E1635" s="3">
        <f>IF(C1635="Data Error","Data Error",INDEX('[2]BAAL Adj Cap'!$CB$65:$CY$72,MONTH($B1635),$A1635+1))</f>
        <v>0</v>
      </c>
      <c r="F1635" s="3"/>
      <c r="G1635" s="31">
        <f t="shared" si="100"/>
        <v>0</v>
      </c>
      <c r="H1635" s="31"/>
      <c r="I1635" s="23">
        <f t="shared" si="101"/>
        <v>0</v>
      </c>
      <c r="J1635" s="23"/>
      <c r="K1635" s="7">
        <f t="shared" si="102"/>
        <v>0</v>
      </c>
      <c r="M1635" s="20">
        <f>IF(C1635="Data Error","Data Error",IF(C1635&lt;=K1635,0,1-IFERROR(INDEX(BAAL!$C:$D,MATCH(ROUNDUP(C1635-K1635,0),BAAL!$B:$B,0),MATCH(LEFT(M$2,4),BAAL!$C$2:$D$2,0)),0)))</f>
        <v>0</v>
      </c>
      <c r="N1635" s="20"/>
      <c r="O1635" s="26"/>
      <c r="P1635" s="26"/>
      <c r="Q1635" s="6">
        <f t="shared" si="103"/>
        <v>3</v>
      </c>
      <c r="R1635" s="20"/>
    </row>
    <row r="1636" spans="1:18" x14ac:dyDescent="0.25">
      <c r="A1636" s="6">
        <v>1</v>
      </c>
      <c r="B1636" s="4">
        <v>42438.041666666664</v>
      </c>
      <c r="C1636" s="2">
        <f>IF([2]Analysis!AG1636="Data Error","Data Error",[2]Analysis!AI1636*C$1)</f>
        <v>0</v>
      </c>
      <c r="D1636" s="2"/>
      <c r="E1636" s="3">
        <f>IF(C1636="Data Error","Data Error",INDEX('[2]BAAL Adj Cap'!$CB$65:$CY$72,MONTH($B1636),$A1636+1))</f>
        <v>0</v>
      </c>
      <c r="F1636" s="3"/>
      <c r="G1636" s="31">
        <f t="shared" si="100"/>
        <v>0</v>
      </c>
      <c r="H1636" s="31"/>
      <c r="I1636" s="23">
        <f t="shared" si="101"/>
        <v>0</v>
      </c>
      <c r="J1636" s="23"/>
      <c r="K1636" s="7">
        <f t="shared" si="102"/>
        <v>0</v>
      </c>
      <c r="M1636" s="20">
        <f>IF(C1636="Data Error","Data Error",IF(C1636&lt;=K1636,0,1-IFERROR(INDEX(BAAL!$C:$D,MATCH(ROUNDUP(C1636-K1636,0),BAAL!$B:$B,0),MATCH(LEFT(M$2,4),BAAL!$C$2:$D$2,0)),0)))</f>
        <v>0</v>
      </c>
      <c r="N1636" s="20"/>
      <c r="O1636" s="26"/>
      <c r="P1636" s="26"/>
      <c r="Q1636" s="6">
        <f t="shared" si="103"/>
        <v>3</v>
      </c>
      <c r="R1636" s="20"/>
    </row>
    <row r="1637" spans="1:18" x14ac:dyDescent="0.25">
      <c r="A1637" s="6">
        <v>2</v>
      </c>
      <c r="B1637" s="4">
        <v>42438.083333333336</v>
      </c>
      <c r="C1637" s="2">
        <f>IF([2]Analysis!AG1637="Data Error","Data Error",[2]Analysis!AI1637*C$1)</f>
        <v>0</v>
      </c>
      <c r="D1637" s="2"/>
      <c r="E1637" s="3">
        <f>IF(C1637="Data Error","Data Error",INDEX('[2]BAAL Adj Cap'!$CB$65:$CY$72,MONTH($B1637),$A1637+1))</f>
        <v>0</v>
      </c>
      <c r="F1637" s="3"/>
      <c r="G1637" s="31">
        <f t="shared" si="100"/>
        <v>0</v>
      </c>
      <c r="H1637" s="31"/>
      <c r="I1637" s="23">
        <f t="shared" si="101"/>
        <v>0</v>
      </c>
      <c r="J1637" s="23"/>
      <c r="K1637" s="7">
        <f t="shared" si="102"/>
        <v>0</v>
      </c>
      <c r="M1637" s="20">
        <f>IF(C1637="Data Error","Data Error",IF(C1637&lt;=K1637,0,1-IFERROR(INDEX(BAAL!$C:$D,MATCH(ROUNDUP(C1637-K1637,0),BAAL!$B:$B,0),MATCH(LEFT(M$2,4),BAAL!$C$2:$D$2,0)),0)))</f>
        <v>0</v>
      </c>
      <c r="N1637" s="20"/>
      <c r="O1637" s="26"/>
      <c r="P1637" s="26"/>
      <c r="Q1637" s="6">
        <f t="shared" si="103"/>
        <v>3</v>
      </c>
      <c r="R1637" s="20"/>
    </row>
    <row r="1638" spans="1:18" x14ac:dyDescent="0.25">
      <c r="A1638" s="6">
        <v>3</v>
      </c>
      <c r="B1638" s="4">
        <v>42438.125</v>
      </c>
      <c r="C1638" s="2">
        <f>IF([2]Analysis!AG1638="Data Error","Data Error",[2]Analysis!AI1638*C$1)</f>
        <v>0</v>
      </c>
      <c r="D1638" s="2"/>
      <c r="E1638" s="3">
        <f>IF(C1638="Data Error","Data Error",INDEX('[2]BAAL Adj Cap'!$CB$65:$CY$72,MONTH($B1638),$A1638+1))</f>
        <v>0</v>
      </c>
      <c r="F1638" s="3"/>
      <c r="G1638" s="31">
        <f t="shared" si="100"/>
        <v>0</v>
      </c>
      <c r="H1638" s="31"/>
      <c r="I1638" s="23">
        <f t="shared" si="101"/>
        <v>0</v>
      </c>
      <c r="J1638" s="23"/>
      <c r="K1638" s="7">
        <f t="shared" si="102"/>
        <v>0</v>
      </c>
      <c r="M1638" s="20">
        <f>IF(C1638="Data Error","Data Error",IF(C1638&lt;=K1638,0,1-IFERROR(INDEX(BAAL!$C:$D,MATCH(ROUNDUP(C1638-K1638,0),BAAL!$B:$B,0),MATCH(LEFT(M$2,4),BAAL!$C$2:$D$2,0)),0)))</f>
        <v>0</v>
      </c>
      <c r="N1638" s="20"/>
      <c r="O1638" s="26"/>
      <c r="P1638" s="26"/>
      <c r="Q1638" s="6">
        <f t="shared" si="103"/>
        <v>3</v>
      </c>
      <c r="R1638" s="20"/>
    </row>
    <row r="1639" spans="1:18" x14ac:dyDescent="0.25">
      <c r="A1639" s="6">
        <v>4</v>
      </c>
      <c r="B1639" s="4">
        <v>42438.166666666664</v>
      </c>
      <c r="C1639" s="2">
        <f>IF([2]Analysis!AG1639="Data Error","Data Error",[2]Analysis!AI1639*C$1)</f>
        <v>0</v>
      </c>
      <c r="D1639" s="2"/>
      <c r="E1639" s="3">
        <f>IF(C1639="Data Error","Data Error",INDEX('[2]BAAL Adj Cap'!$CB$65:$CY$72,MONTH($B1639),$A1639+1))</f>
        <v>0</v>
      </c>
      <c r="F1639" s="3"/>
      <c r="G1639" s="31">
        <f t="shared" si="100"/>
        <v>0</v>
      </c>
      <c r="H1639" s="31"/>
      <c r="I1639" s="23">
        <f t="shared" si="101"/>
        <v>0</v>
      </c>
      <c r="J1639" s="23"/>
      <c r="K1639" s="7">
        <f t="shared" si="102"/>
        <v>0</v>
      </c>
      <c r="M1639" s="20">
        <f>IF(C1639="Data Error","Data Error",IF(C1639&lt;=K1639,0,1-IFERROR(INDEX(BAAL!$C:$D,MATCH(ROUNDUP(C1639-K1639,0),BAAL!$B:$B,0),MATCH(LEFT(M$2,4),BAAL!$C$2:$D$2,0)),0)))</f>
        <v>0</v>
      </c>
      <c r="N1639" s="20"/>
      <c r="O1639" s="26"/>
      <c r="P1639" s="26"/>
      <c r="Q1639" s="6">
        <f t="shared" si="103"/>
        <v>3</v>
      </c>
      <c r="R1639" s="20"/>
    </row>
    <row r="1640" spans="1:18" x14ac:dyDescent="0.25">
      <c r="A1640" s="6">
        <v>5</v>
      </c>
      <c r="B1640" s="4">
        <v>42438.208333333336</v>
      </c>
      <c r="C1640" s="2">
        <f>IF([2]Analysis!AG1640="Data Error","Data Error",[2]Analysis!AI1640*C$1)</f>
        <v>2.2307481619870222E-3</v>
      </c>
      <c r="D1640" s="2"/>
      <c r="E1640" s="3">
        <f>IF(C1640="Data Error","Data Error",INDEX('[2]BAAL Adj Cap'!$CB$65:$CY$72,MONTH($B1640),$A1640+1))</f>
        <v>1.4999999999999999E-2</v>
      </c>
      <c r="F1640" s="3"/>
      <c r="G1640" s="31">
        <f t="shared" si="100"/>
        <v>1.947769251838013</v>
      </c>
      <c r="H1640" s="31"/>
      <c r="I1640" s="23">
        <f t="shared" si="101"/>
        <v>1.4999999999999999E-2</v>
      </c>
      <c r="J1640" s="23"/>
      <c r="K1640" s="7">
        <f t="shared" si="102"/>
        <v>1.95</v>
      </c>
      <c r="M1640" s="20">
        <f>IF(C1640="Data Error","Data Error",IF(C1640&lt;=K1640,0,1-IFERROR(INDEX(BAAL!$C:$D,MATCH(ROUNDUP(C1640-K1640,0),BAAL!$B:$B,0),MATCH(LEFT(M$2,4),BAAL!$C$2:$D$2,0)),0)))</f>
        <v>0</v>
      </c>
      <c r="N1640" s="20"/>
      <c r="O1640" s="26"/>
      <c r="P1640" s="26"/>
      <c r="Q1640" s="6">
        <f t="shared" si="103"/>
        <v>3</v>
      </c>
      <c r="R1640" s="20"/>
    </row>
    <row r="1641" spans="1:18" x14ac:dyDescent="0.25">
      <c r="A1641" s="6">
        <v>6</v>
      </c>
      <c r="B1641" s="4">
        <v>42438.25</v>
      </c>
      <c r="C1641" s="2">
        <f>IF([2]Analysis!AG1641="Data Error","Data Error",[2]Analysis!AI1641*C$1)</f>
        <v>0</v>
      </c>
      <c r="D1641" s="2"/>
      <c r="E1641" s="3">
        <f>IF(C1641="Data Error","Data Error",INDEX('[2]BAAL Adj Cap'!$CB$65:$CY$72,MONTH($B1641),$A1641+1))</f>
        <v>6.9999999999999993E-2</v>
      </c>
      <c r="F1641" s="3"/>
      <c r="G1641" s="31">
        <f t="shared" si="100"/>
        <v>9.1</v>
      </c>
      <c r="H1641" s="31"/>
      <c r="I1641" s="23">
        <f t="shared" si="101"/>
        <v>6.9999999999999993E-2</v>
      </c>
      <c r="J1641" s="23"/>
      <c r="K1641" s="7">
        <f t="shared" si="102"/>
        <v>9.1</v>
      </c>
      <c r="M1641" s="20">
        <f>IF(C1641="Data Error","Data Error",IF(C1641&lt;=K1641,0,1-IFERROR(INDEX(BAAL!$C:$D,MATCH(ROUNDUP(C1641-K1641,0),BAAL!$B:$B,0),MATCH(LEFT(M$2,4),BAAL!$C$2:$D$2,0)),0)))</f>
        <v>0</v>
      </c>
      <c r="N1641" s="20"/>
      <c r="O1641" s="26"/>
      <c r="P1641" s="26"/>
      <c r="Q1641" s="6">
        <f t="shared" si="103"/>
        <v>3</v>
      </c>
      <c r="R1641" s="20"/>
    </row>
    <row r="1642" spans="1:18" x14ac:dyDescent="0.25">
      <c r="A1642" s="6">
        <v>7</v>
      </c>
      <c r="B1642" s="4">
        <v>42438.291666666664</v>
      </c>
      <c r="C1642" s="2">
        <f>IF([2]Analysis!AG1642="Data Error","Data Error",[2]Analysis!AI1642*C$1)</f>
        <v>3.4115110741397052E-2</v>
      </c>
      <c r="D1642" s="2"/>
      <c r="E1642" s="3">
        <f>IF(C1642="Data Error","Data Error",INDEX('[2]BAAL Adj Cap'!$CB$65:$CY$72,MONTH($B1642),$A1642+1))</f>
        <v>0.35249999999999998</v>
      </c>
      <c r="F1642" s="3"/>
      <c r="G1642" s="31">
        <f t="shared" si="100"/>
        <v>45.790884889258599</v>
      </c>
      <c r="H1642" s="31"/>
      <c r="I1642" s="23">
        <f t="shared" si="101"/>
        <v>0.35249999999999998</v>
      </c>
      <c r="J1642" s="23"/>
      <c r="K1642" s="7">
        <f t="shared" si="102"/>
        <v>28.990000000000009</v>
      </c>
      <c r="M1642" s="20">
        <f>IF(C1642="Data Error","Data Error",IF(C1642&lt;=K1642,0,1-IFERROR(INDEX(BAAL!$C:$D,MATCH(ROUNDUP(C1642-K1642,0),BAAL!$B:$B,0),MATCH(LEFT(M$2,4),BAAL!$C$2:$D$2,0)),0)))</f>
        <v>0</v>
      </c>
      <c r="N1642" s="20"/>
      <c r="O1642" s="26"/>
      <c r="P1642" s="26"/>
      <c r="Q1642" s="6">
        <f t="shared" si="103"/>
        <v>3</v>
      </c>
      <c r="R1642" s="20"/>
    </row>
    <row r="1643" spans="1:18" x14ac:dyDescent="0.25">
      <c r="A1643" s="6">
        <v>8</v>
      </c>
      <c r="B1643" s="4">
        <v>42438.333333333336</v>
      </c>
      <c r="C1643" s="2">
        <f>IF([2]Analysis!AG1643="Data Error","Data Error",[2]Analysis!AI1643*C$1)</f>
        <v>0.12580027274165939</v>
      </c>
      <c r="D1643" s="2"/>
      <c r="E1643" s="3">
        <f>IF(C1643="Data Error","Data Error",INDEX('[2]BAAL Adj Cap'!$CB$65:$CY$72,MONTH($B1643),$A1643+1))</f>
        <v>0.83</v>
      </c>
      <c r="F1643" s="3"/>
      <c r="G1643" s="31">
        <f t="shared" si="100"/>
        <v>107.77419972725833</v>
      </c>
      <c r="H1643" s="31"/>
      <c r="I1643" s="23">
        <f t="shared" si="101"/>
        <v>0.83</v>
      </c>
      <c r="J1643" s="23"/>
      <c r="K1643" s="7">
        <f t="shared" si="102"/>
        <v>28.990000000000009</v>
      </c>
      <c r="M1643" s="20">
        <f>IF(C1643="Data Error","Data Error",IF(C1643&lt;=K1643,0,1-IFERROR(INDEX(BAAL!$C:$D,MATCH(ROUNDUP(C1643-K1643,0),BAAL!$B:$B,0),MATCH(LEFT(M$2,4),BAAL!$C$2:$D$2,0)),0)))</f>
        <v>0</v>
      </c>
      <c r="N1643" s="20"/>
      <c r="O1643" s="26"/>
      <c r="P1643" s="26"/>
      <c r="Q1643" s="6">
        <f t="shared" si="103"/>
        <v>3</v>
      </c>
      <c r="R1643" s="20"/>
    </row>
    <row r="1644" spans="1:18" x14ac:dyDescent="0.25">
      <c r="A1644" s="6">
        <v>9</v>
      </c>
      <c r="B1644" s="4">
        <v>42438.375</v>
      </c>
      <c r="C1644" s="2">
        <f>IF([2]Analysis!AG1644="Data Error","Data Error",[2]Analysis!AI1644*C$1)</f>
        <v>0.43824141514640763</v>
      </c>
      <c r="D1644" s="2"/>
      <c r="E1644" s="3">
        <f>IF(C1644="Data Error","Data Error",INDEX('[2]BAAL Adj Cap'!$CB$65:$CY$72,MONTH($B1644),$A1644+1))</f>
        <v>0.98375000000000001</v>
      </c>
      <c r="F1644" s="3"/>
      <c r="G1644" s="31">
        <f t="shared" si="100"/>
        <v>127.4492585848536</v>
      </c>
      <c r="H1644" s="31"/>
      <c r="I1644" s="23">
        <f t="shared" si="101"/>
        <v>0.98375000000000001</v>
      </c>
      <c r="J1644" s="23"/>
      <c r="K1644" s="7">
        <f t="shared" si="102"/>
        <v>28.990000000000009</v>
      </c>
      <c r="M1644" s="20">
        <f>IF(C1644="Data Error","Data Error",IF(C1644&lt;=K1644,0,1-IFERROR(INDEX(BAAL!$C:$D,MATCH(ROUNDUP(C1644-K1644,0),BAAL!$B:$B,0),MATCH(LEFT(M$2,4),BAAL!$C$2:$D$2,0)),0)))</f>
        <v>0</v>
      </c>
      <c r="N1644" s="20"/>
      <c r="O1644" s="26"/>
      <c r="P1644" s="26"/>
      <c r="Q1644" s="6">
        <f t="shared" si="103"/>
        <v>3</v>
      </c>
      <c r="R1644" s="20"/>
    </row>
    <row r="1645" spans="1:18" x14ac:dyDescent="0.25">
      <c r="A1645" s="6">
        <v>10</v>
      </c>
      <c r="B1645" s="4">
        <v>42438.416666666664</v>
      </c>
      <c r="C1645" s="2">
        <f>IF([2]Analysis!AG1645="Data Error","Data Error",[2]Analysis!AI1645*C$1)</f>
        <v>3.5440620209059936</v>
      </c>
      <c r="D1645" s="2"/>
      <c r="E1645" s="3">
        <f>IF(C1645="Data Error","Data Error",INDEX('[2]BAAL Adj Cap'!$CB$65:$CY$72,MONTH($B1645),$A1645+1))</f>
        <v>0.99</v>
      </c>
      <c r="F1645" s="3"/>
      <c r="G1645" s="31">
        <f t="shared" si="100"/>
        <v>125.15593797909399</v>
      </c>
      <c r="H1645" s="31"/>
      <c r="I1645" s="23">
        <f t="shared" si="101"/>
        <v>0.99</v>
      </c>
      <c r="J1645" s="23"/>
      <c r="K1645" s="7">
        <f t="shared" si="102"/>
        <v>28.990000000000009</v>
      </c>
      <c r="M1645" s="20">
        <f>IF(C1645="Data Error","Data Error",IF(C1645&lt;=K1645,0,1-IFERROR(INDEX(BAAL!$C:$D,MATCH(ROUNDUP(C1645-K1645,0),BAAL!$B:$B,0),MATCH(LEFT(M$2,4),BAAL!$C$2:$D$2,0)),0)))</f>
        <v>0</v>
      </c>
      <c r="N1645" s="20"/>
      <c r="O1645" s="26"/>
      <c r="P1645" s="26"/>
      <c r="Q1645" s="6">
        <f t="shared" si="103"/>
        <v>3</v>
      </c>
      <c r="R1645" s="20"/>
    </row>
    <row r="1646" spans="1:18" x14ac:dyDescent="0.25">
      <c r="A1646" s="6">
        <v>11</v>
      </c>
      <c r="B1646" s="4">
        <v>42438.458333333336</v>
      </c>
      <c r="C1646" s="2">
        <f>IF([2]Analysis!AG1646="Data Error","Data Error",[2]Analysis!AI1646*C$1)</f>
        <v>11.03700240665526</v>
      </c>
      <c r="D1646" s="2"/>
      <c r="E1646" s="3">
        <f>IF(C1646="Data Error","Data Error",INDEX('[2]BAAL Adj Cap'!$CB$65:$CY$72,MONTH($B1646),$A1646+1))</f>
        <v>0.98375000000000001</v>
      </c>
      <c r="F1646" s="3"/>
      <c r="G1646" s="31">
        <f t="shared" si="100"/>
        <v>116.85049759334474</v>
      </c>
      <c r="H1646" s="31"/>
      <c r="I1646" s="23">
        <f t="shared" si="101"/>
        <v>0.98375000000000001</v>
      </c>
      <c r="J1646" s="23"/>
      <c r="K1646" s="7">
        <f t="shared" si="102"/>
        <v>28.990000000000009</v>
      </c>
      <c r="M1646" s="20">
        <f>IF(C1646="Data Error","Data Error",IF(C1646&lt;=K1646,0,1-IFERROR(INDEX(BAAL!$C:$D,MATCH(ROUNDUP(C1646-K1646,0),BAAL!$B:$B,0),MATCH(LEFT(M$2,4),BAAL!$C$2:$D$2,0)),0)))</f>
        <v>0</v>
      </c>
      <c r="N1646" s="20"/>
      <c r="O1646" s="26"/>
      <c r="P1646" s="26"/>
      <c r="Q1646" s="6">
        <f t="shared" si="103"/>
        <v>3</v>
      </c>
      <c r="R1646" s="20"/>
    </row>
    <row r="1647" spans="1:18" x14ac:dyDescent="0.25">
      <c r="A1647" s="6">
        <v>12</v>
      </c>
      <c r="B1647" s="4">
        <v>42438.5</v>
      </c>
      <c r="C1647" s="2">
        <f>IF([2]Analysis!AG1647="Data Error","Data Error",[2]Analysis!AI1647*C$1)</f>
        <v>3.7709168111744358</v>
      </c>
      <c r="D1647" s="2"/>
      <c r="E1647" s="3">
        <f>IF(C1647="Data Error","Data Error",INDEX('[2]BAAL Adj Cap'!$CB$65:$CY$72,MONTH($B1647),$A1647+1))</f>
        <v>0.98</v>
      </c>
      <c r="F1647" s="3"/>
      <c r="G1647" s="31">
        <f t="shared" si="100"/>
        <v>123.62908318882556</v>
      </c>
      <c r="H1647" s="31"/>
      <c r="I1647" s="23">
        <f t="shared" si="101"/>
        <v>0.98</v>
      </c>
      <c r="J1647" s="23"/>
      <c r="K1647" s="7">
        <f t="shared" si="102"/>
        <v>28.990000000000009</v>
      </c>
      <c r="M1647" s="20">
        <f>IF(C1647="Data Error","Data Error",IF(C1647&lt;=K1647,0,1-IFERROR(INDEX(BAAL!$C:$D,MATCH(ROUNDUP(C1647-K1647,0),BAAL!$B:$B,0),MATCH(LEFT(M$2,4),BAAL!$C$2:$D$2,0)),0)))</f>
        <v>0</v>
      </c>
      <c r="N1647" s="20"/>
      <c r="O1647" s="26"/>
      <c r="P1647" s="26"/>
      <c r="Q1647" s="6">
        <f t="shared" si="103"/>
        <v>3</v>
      </c>
      <c r="R1647" s="20"/>
    </row>
    <row r="1648" spans="1:18" x14ac:dyDescent="0.25">
      <c r="A1648" s="6">
        <v>13</v>
      </c>
      <c r="B1648" s="4">
        <v>42438.541666666664</v>
      </c>
      <c r="C1648" s="2">
        <f>IF([2]Analysis!AG1648="Data Error","Data Error",[2]Analysis!AI1648*C$1)</f>
        <v>8.0593408189671933</v>
      </c>
      <c r="D1648" s="2"/>
      <c r="E1648" s="3">
        <f>IF(C1648="Data Error","Data Error",INDEX('[2]BAAL Adj Cap'!$CB$65:$CY$72,MONTH($B1648),$A1648+1))</f>
        <v>0.98</v>
      </c>
      <c r="F1648" s="3"/>
      <c r="G1648" s="31">
        <f t="shared" si="100"/>
        <v>119.34065918103281</v>
      </c>
      <c r="H1648" s="31"/>
      <c r="I1648" s="23">
        <f t="shared" si="101"/>
        <v>0.98</v>
      </c>
      <c r="J1648" s="23"/>
      <c r="K1648" s="7">
        <f t="shared" si="102"/>
        <v>28.990000000000009</v>
      </c>
      <c r="M1648" s="20">
        <f>IF(C1648="Data Error","Data Error",IF(C1648&lt;=K1648,0,1-IFERROR(INDEX(BAAL!$C:$D,MATCH(ROUNDUP(C1648-K1648,0),BAAL!$B:$B,0),MATCH(LEFT(M$2,4),BAAL!$C$2:$D$2,0)),0)))</f>
        <v>0</v>
      </c>
      <c r="N1648" s="20"/>
      <c r="O1648" s="26"/>
      <c r="P1648" s="26"/>
      <c r="Q1648" s="6">
        <f t="shared" si="103"/>
        <v>3</v>
      </c>
      <c r="R1648" s="20"/>
    </row>
    <row r="1649" spans="1:18" x14ac:dyDescent="0.25">
      <c r="A1649" s="6">
        <v>14</v>
      </c>
      <c r="B1649" s="4">
        <v>42438.583333333336</v>
      </c>
      <c r="C1649" s="2">
        <f>IF([2]Analysis!AG1649="Data Error","Data Error",[2]Analysis!AI1649*C$1)</f>
        <v>7.4423421533882781</v>
      </c>
      <c r="D1649" s="2"/>
      <c r="E1649" s="3">
        <f>IF(C1649="Data Error","Data Error",INDEX('[2]BAAL Adj Cap'!$CB$65:$CY$72,MONTH($B1649),$A1649+1))</f>
        <v>0.98</v>
      </c>
      <c r="F1649" s="3"/>
      <c r="G1649" s="31">
        <f t="shared" si="100"/>
        <v>119.95765784661171</v>
      </c>
      <c r="H1649" s="31"/>
      <c r="I1649" s="23">
        <f t="shared" si="101"/>
        <v>0.98</v>
      </c>
      <c r="J1649" s="23"/>
      <c r="K1649" s="7">
        <f t="shared" si="102"/>
        <v>28.990000000000009</v>
      </c>
      <c r="M1649" s="20">
        <f>IF(C1649="Data Error","Data Error",IF(C1649&lt;=K1649,0,1-IFERROR(INDEX(BAAL!$C:$D,MATCH(ROUNDUP(C1649-K1649,0),BAAL!$B:$B,0),MATCH(LEFT(M$2,4),BAAL!$C$2:$D$2,0)),0)))</f>
        <v>0</v>
      </c>
      <c r="N1649" s="20"/>
      <c r="O1649" s="26"/>
      <c r="P1649" s="26"/>
      <c r="Q1649" s="6">
        <f t="shared" si="103"/>
        <v>3</v>
      </c>
      <c r="R1649" s="20"/>
    </row>
    <row r="1650" spans="1:18" x14ac:dyDescent="0.25">
      <c r="A1650" s="6">
        <v>15</v>
      </c>
      <c r="B1650" s="4">
        <v>42438.625</v>
      </c>
      <c r="C1650" s="2">
        <f>IF([2]Analysis!AG1650="Data Error","Data Error",[2]Analysis!AI1650*C$1)</f>
        <v>28.565322820415826</v>
      </c>
      <c r="D1650" s="2"/>
      <c r="E1650" s="3">
        <f>IF(C1650="Data Error","Data Error",INDEX('[2]BAAL Adj Cap'!$CB$65:$CY$72,MONTH($B1650),$A1650+1))</f>
        <v>0.98</v>
      </c>
      <c r="F1650" s="3"/>
      <c r="G1650" s="31">
        <f t="shared" si="100"/>
        <v>98.834677179584162</v>
      </c>
      <c r="H1650" s="31"/>
      <c r="I1650" s="23">
        <f t="shared" si="101"/>
        <v>0.98</v>
      </c>
      <c r="J1650" s="23"/>
      <c r="K1650" s="7">
        <f t="shared" si="102"/>
        <v>28.990000000000009</v>
      </c>
      <c r="M1650" s="20">
        <f>IF(C1650="Data Error","Data Error",IF(C1650&lt;=K1650,0,1-IFERROR(INDEX(BAAL!$C:$D,MATCH(ROUNDUP(C1650-K1650,0),BAAL!$B:$B,0),MATCH(LEFT(M$2,4),BAAL!$C$2:$D$2,0)),0)))</f>
        <v>0</v>
      </c>
      <c r="N1650" s="20"/>
      <c r="O1650" s="26"/>
      <c r="P1650" s="26"/>
      <c r="Q1650" s="6">
        <f t="shared" si="103"/>
        <v>3</v>
      </c>
      <c r="R1650" s="20"/>
    </row>
    <row r="1651" spans="1:18" x14ac:dyDescent="0.25">
      <c r="A1651" s="6">
        <v>16</v>
      </c>
      <c r="B1651" s="4">
        <v>42438.666666666664</v>
      </c>
      <c r="C1651" s="2">
        <f>IF([2]Analysis!AG1651="Data Error","Data Error",[2]Analysis!AI1651*C$1)</f>
        <v>18.643437229982748</v>
      </c>
      <c r="D1651" s="2"/>
      <c r="E1651" s="3">
        <f>IF(C1651="Data Error","Data Error",INDEX('[2]BAAL Adj Cap'!$CB$65:$CY$72,MONTH($B1651),$A1651+1))</f>
        <v>0.98</v>
      </c>
      <c r="F1651" s="3"/>
      <c r="G1651" s="31">
        <f t="shared" si="100"/>
        <v>108.75656277001724</v>
      </c>
      <c r="H1651" s="31"/>
      <c r="I1651" s="23">
        <f t="shared" si="101"/>
        <v>0.98</v>
      </c>
      <c r="J1651" s="23"/>
      <c r="K1651" s="7">
        <f t="shared" si="102"/>
        <v>28.990000000000009</v>
      </c>
      <c r="M1651" s="20">
        <f>IF(C1651="Data Error","Data Error",IF(C1651&lt;=K1651,0,1-IFERROR(INDEX(BAAL!$C:$D,MATCH(ROUNDUP(C1651-K1651,0),BAAL!$B:$B,0),MATCH(LEFT(M$2,4),BAAL!$C$2:$D$2,0)),0)))</f>
        <v>0</v>
      </c>
      <c r="N1651" s="20"/>
      <c r="O1651" s="26"/>
      <c r="P1651" s="26"/>
      <c r="Q1651" s="6">
        <f t="shared" si="103"/>
        <v>3</v>
      </c>
      <c r="R1651" s="20"/>
    </row>
    <row r="1652" spans="1:18" x14ac:dyDescent="0.25">
      <c r="A1652" s="6">
        <v>17</v>
      </c>
      <c r="B1652" s="4">
        <v>42438.708333333336</v>
      </c>
      <c r="C1652" s="2">
        <f>IF([2]Analysis!AG1652="Data Error","Data Error",[2]Analysis!AI1652*C$1)</f>
        <v>15.179348451975351</v>
      </c>
      <c r="D1652" s="2"/>
      <c r="E1652" s="3">
        <f>IF(C1652="Data Error","Data Error",INDEX('[2]BAAL Adj Cap'!$CB$65:$CY$72,MONTH($B1652),$A1652+1))</f>
        <v>0.8175</v>
      </c>
      <c r="F1652" s="3"/>
      <c r="G1652" s="31">
        <f t="shared" si="100"/>
        <v>91.095651548024648</v>
      </c>
      <c r="H1652" s="31"/>
      <c r="I1652" s="23">
        <f t="shared" si="101"/>
        <v>0.8175</v>
      </c>
      <c r="J1652" s="23"/>
      <c r="K1652" s="7">
        <f t="shared" si="102"/>
        <v>28.990000000000009</v>
      </c>
      <c r="M1652" s="20">
        <f>IF(C1652="Data Error","Data Error",IF(C1652&lt;=K1652,0,1-IFERROR(INDEX(BAAL!$C:$D,MATCH(ROUNDUP(C1652-K1652,0),BAAL!$B:$B,0),MATCH(LEFT(M$2,4),BAAL!$C$2:$D$2,0)),0)))</f>
        <v>0</v>
      </c>
      <c r="N1652" s="20"/>
      <c r="O1652" s="26"/>
      <c r="P1652" s="26"/>
      <c r="Q1652" s="6">
        <f t="shared" si="103"/>
        <v>3</v>
      </c>
      <c r="R1652" s="20"/>
    </row>
    <row r="1653" spans="1:18" x14ac:dyDescent="0.25">
      <c r="A1653" s="6">
        <v>18</v>
      </c>
      <c r="B1653" s="4">
        <v>42438.75</v>
      </c>
      <c r="C1653" s="2">
        <f>IF([2]Analysis!AG1653="Data Error","Data Error",[2]Analysis!AI1653*C$1)</f>
        <v>0</v>
      </c>
      <c r="D1653" s="2"/>
      <c r="E1653" s="3">
        <f>IF(C1653="Data Error","Data Error",INDEX('[2]BAAL Adj Cap'!$CB$65:$CY$72,MONTH($B1653),$A1653+1))</f>
        <v>0.35749999999999998</v>
      </c>
      <c r="F1653" s="3"/>
      <c r="G1653" s="31">
        <f t="shared" si="100"/>
        <v>46.475000000000001</v>
      </c>
      <c r="H1653" s="31"/>
      <c r="I1653" s="23">
        <f t="shared" si="101"/>
        <v>0.35749999999999998</v>
      </c>
      <c r="J1653" s="23"/>
      <c r="K1653" s="7">
        <f t="shared" si="102"/>
        <v>28.990000000000009</v>
      </c>
      <c r="M1653" s="20">
        <f>IF(C1653="Data Error","Data Error",IF(C1653&lt;=K1653,0,1-IFERROR(INDEX(BAAL!$C:$D,MATCH(ROUNDUP(C1653-K1653,0),BAAL!$B:$B,0),MATCH(LEFT(M$2,4),BAAL!$C$2:$D$2,0)),0)))</f>
        <v>0</v>
      </c>
      <c r="N1653" s="20"/>
      <c r="O1653" s="26"/>
      <c r="P1653" s="26"/>
      <c r="Q1653" s="6">
        <f t="shared" si="103"/>
        <v>3</v>
      </c>
      <c r="R1653" s="20"/>
    </row>
    <row r="1654" spans="1:18" x14ac:dyDescent="0.25">
      <c r="A1654" s="6">
        <v>19</v>
      </c>
      <c r="B1654" s="4">
        <v>42438.791666666664</v>
      </c>
      <c r="C1654" s="2">
        <f>IF([2]Analysis!AG1654="Data Error","Data Error",[2]Analysis!AI1654*C$1)</f>
        <v>0</v>
      </c>
      <c r="D1654" s="2"/>
      <c r="E1654" s="3">
        <f>IF(C1654="Data Error","Data Error",INDEX('[2]BAAL Adj Cap'!$CB$65:$CY$72,MONTH($B1654),$A1654+1))</f>
        <v>5.2500000000000005E-2</v>
      </c>
      <c r="F1654" s="3"/>
      <c r="G1654" s="31">
        <f t="shared" si="100"/>
        <v>6.8250000000000011</v>
      </c>
      <c r="H1654" s="31"/>
      <c r="I1654" s="23">
        <f t="shared" si="101"/>
        <v>5.2500000000000005E-2</v>
      </c>
      <c r="J1654" s="23"/>
      <c r="K1654" s="7">
        <f t="shared" si="102"/>
        <v>6.8250000000000011</v>
      </c>
      <c r="M1654" s="20">
        <f>IF(C1654="Data Error","Data Error",IF(C1654&lt;=K1654,0,1-IFERROR(INDEX(BAAL!$C:$D,MATCH(ROUNDUP(C1654-K1654,0),BAAL!$B:$B,0),MATCH(LEFT(M$2,4),BAAL!$C$2:$D$2,0)),0)))</f>
        <v>0</v>
      </c>
      <c r="N1654" s="20"/>
      <c r="O1654" s="26"/>
      <c r="P1654" s="26"/>
      <c r="Q1654" s="6">
        <f t="shared" si="103"/>
        <v>3</v>
      </c>
      <c r="R1654" s="20"/>
    </row>
    <row r="1655" spans="1:18" x14ac:dyDescent="0.25">
      <c r="A1655" s="6">
        <v>20</v>
      </c>
      <c r="B1655" s="4">
        <v>42438.833333333336</v>
      </c>
      <c r="C1655" s="2">
        <f>IF([2]Analysis!AG1655="Data Error","Data Error",[2]Analysis!AI1655*C$1)</f>
        <v>0</v>
      </c>
      <c r="D1655" s="2"/>
      <c r="E1655" s="3">
        <f>IF(C1655="Data Error","Data Error",INDEX('[2]BAAL Adj Cap'!$CB$65:$CY$72,MONTH($B1655),$A1655+1))</f>
        <v>0</v>
      </c>
      <c r="F1655" s="3"/>
      <c r="G1655" s="31">
        <f t="shared" si="100"/>
        <v>0</v>
      </c>
      <c r="H1655" s="31"/>
      <c r="I1655" s="23">
        <f t="shared" si="101"/>
        <v>0</v>
      </c>
      <c r="J1655" s="23"/>
      <c r="K1655" s="7">
        <f t="shared" si="102"/>
        <v>0</v>
      </c>
      <c r="M1655" s="20">
        <f>IF(C1655="Data Error","Data Error",IF(C1655&lt;=K1655,0,1-IFERROR(INDEX(BAAL!$C:$D,MATCH(ROUNDUP(C1655-K1655,0),BAAL!$B:$B,0),MATCH(LEFT(M$2,4),BAAL!$C$2:$D$2,0)),0)))</f>
        <v>0</v>
      </c>
      <c r="N1655" s="20"/>
      <c r="O1655" s="26"/>
      <c r="P1655" s="26"/>
      <c r="Q1655" s="6">
        <f t="shared" si="103"/>
        <v>3</v>
      </c>
      <c r="R1655" s="20"/>
    </row>
    <row r="1656" spans="1:18" x14ac:dyDescent="0.25">
      <c r="A1656" s="6">
        <v>21</v>
      </c>
      <c r="B1656" s="4">
        <v>42438.875</v>
      </c>
      <c r="C1656" s="2">
        <f>IF([2]Analysis!AG1656="Data Error","Data Error",[2]Analysis!AI1656*C$1)</f>
        <v>0</v>
      </c>
      <c r="D1656" s="2"/>
      <c r="E1656" s="3">
        <f>IF(C1656="Data Error","Data Error",INDEX('[2]BAAL Adj Cap'!$CB$65:$CY$72,MONTH($B1656),$A1656+1))</f>
        <v>0</v>
      </c>
      <c r="F1656" s="3"/>
      <c r="G1656" s="31">
        <f t="shared" si="100"/>
        <v>0</v>
      </c>
      <c r="H1656" s="31"/>
      <c r="I1656" s="23">
        <f t="shared" si="101"/>
        <v>0</v>
      </c>
      <c r="J1656" s="23"/>
      <c r="K1656" s="7">
        <f t="shared" si="102"/>
        <v>0</v>
      </c>
      <c r="M1656" s="20">
        <f>IF(C1656="Data Error","Data Error",IF(C1656&lt;=K1656,0,1-IFERROR(INDEX(BAAL!$C:$D,MATCH(ROUNDUP(C1656-K1656,0),BAAL!$B:$B,0),MATCH(LEFT(M$2,4),BAAL!$C$2:$D$2,0)),0)))</f>
        <v>0</v>
      </c>
      <c r="N1656" s="20"/>
      <c r="O1656" s="26"/>
      <c r="P1656" s="26"/>
      <c r="Q1656" s="6">
        <f t="shared" si="103"/>
        <v>3</v>
      </c>
      <c r="R1656" s="20"/>
    </row>
    <row r="1657" spans="1:18" x14ac:dyDescent="0.25">
      <c r="A1657" s="6">
        <v>22</v>
      </c>
      <c r="B1657" s="4">
        <v>42438.916666666664</v>
      </c>
      <c r="C1657" s="2">
        <f>IF([2]Analysis!AG1657="Data Error","Data Error",[2]Analysis!AI1657*C$1)</f>
        <v>0</v>
      </c>
      <c r="D1657" s="2"/>
      <c r="E1657" s="3">
        <f>IF(C1657="Data Error","Data Error",INDEX('[2]BAAL Adj Cap'!$CB$65:$CY$72,MONTH($B1657),$A1657+1))</f>
        <v>0</v>
      </c>
      <c r="F1657" s="3"/>
      <c r="G1657" s="31">
        <f t="shared" si="100"/>
        <v>0</v>
      </c>
      <c r="H1657" s="31"/>
      <c r="I1657" s="23">
        <f t="shared" si="101"/>
        <v>0</v>
      </c>
      <c r="J1657" s="23"/>
      <c r="K1657" s="7">
        <f t="shared" si="102"/>
        <v>0</v>
      </c>
      <c r="M1657" s="20">
        <f>IF(C1657="Data Error","Data Error",IF(C1657&lt;=K1657,0,1-IFERROR(INDEX(BAAL!$C:$D,MATCH(ROUNDUP(C1657-K1657,0),BAAL!$B:$B,0),MATCH(LEFT(M$2,4),BAAL!$C$2:$D$2,0)),0)))</f>
        <v>0</v>
      </c>
      <c r="N1657" s="20"/>
      <c r="O1657" s="26"/>
      <c r="P1657" s="26"/>
      <c r="Q1657" s="6">
        <f t="shared" si="103"/>
        <v>3</v>
      </c>
      <c r="R1657" s="20"/>
    </row>
    <row r="1658" spans="1:18" x14ac:dyDescent="0.25">
      <c r="A1658" s="6">
        <v>23</v>
      </c>
      <c r="B1658" s="1">
        <v>42438.958333333336</v>
      </c>
      <c r="C1658" s="2">
        <f>IF([2]Analysis!AG1658="Data Error","Data Error",[2]Analysis!AI1658*C$1)</f>
        <v>0</v>
      </c>
      <c r="D1658" s="2"/>
      <c r="E1658" s="3">
        <f>IF(C1658="Data Error","Data Error",INDEX('[2]BAAL Adj Cap'!$CB$65:$CY$72,MONTH($B1658),$A1658+1))</f>
        <v>0</v>
      </c>
      <c r="F1658" s="3"/>
      <c r="G1658" s="31">
        <f t="shared" si="100"/>
        <v>0</v>
      </c>
      <c r="H1658" s="31"/>
      <c r="I1658" s="23">
        <f t="shared" si="101"/>
        <v>0</v>
      </c>
      <c r="J1658" s="23"/>
      <c r="K1658" s="7">
        <f t="shared" si="102"/>
        <v>0</v>
      </c>
      <c r="M1658" s="20">
        <f>IF(C1658="Data Error","Data Error",IF(C1658&lt;=K1658,0,1-IFERROR(INDEX(BAAL!$C:$D,MATCH(ROUNDUP(C1658-K1658,0),BAAL!$B:$B,0),MATCH(LEFT(M$2,4),BAAL!$C$2:$D$2,0)),0)))</f>
        <v>0</v>
      </c>
      <c r="N1658" s="20"/>
      <c r="O1658" s="26"/>
      <c r="P1658" s="26"/>
      <c r="Q1658" s="6">
        <f t="shared" si="103"/>
        <v>3</v>
      </c>
      <c r="R1658" s="20"/>
    </row>
    <row r="1659" spans="1:18" x14ac:dyDescent="0.25">
      <c r="A1659" s="6">
        <v>0</v>
      </c>
      <c r="B1659" s="4">
        <v>42439</v>
      </c>
      <c r="C1659" s="2">
        <f>IF([2]Analysis!AG1659="Data Error","Data Error",[2]Analysis!AI1659*C$1)</f>
        <v>0</v>
      </c>
      <c r="D1659" s="2"/>
      <c r="E1659" s="3">
        <f>IF(C1659="Data Error","Data Error",INDEX('[2]BAAL Adj Cap'!$CB$65:$CY$72,MONTH($B1659),$A1659+1))</f>
        <v>0</v>
      </c>
      <c r="F1659" s="3"/>
      <c r="G1659" s="31">
        <f t="shared" si="100"/>
        <v>0</v>
      </c>
      <c r="H1659" s="31"/>
      <c r="I1659" s="23">
        <f t="shared" si="101"/>
        <v>0</v>
      </c>
      <c r="J1659" s="23"/>
      <c r="K1659" s="7">
        <f t="shared" si="102"/>
        <v>0</v>
      </c>
      <c r="M1659" s="20">
        <f>IF(C1659="Data Error","Data Error",IF(C1659&lt;=K1659,0,1-IFERROR(INDEX(BAAL!$C:$D,MATCH(ROUNDUP(C1659-K1659,0),BAAL!$B:$B,0),MATCH(LEFT(M$2,4),BAAL!$C$2:$D$2,0)),0)))</f>
        <v>0</v>
      </c>
      <c r="N1659" s="20"/>
      <c r="O1659" s="26"/>
      <c r="P1659" s="26"/>
      <c r="Q1659" s="6">
        <f t="shared" si="103"/>
        <v>3</v>
      </c>
      <c r="R1659" s="20"/>
    </row>
    <row r="1660" spans="1:18" x14ac:dyDescent="0.25">
      <c r="A1660" s="6">
        <v>1</v>
      </c>
      <c r="B1660" s="4">
        <v>42439.041666666664</v>
      </c>
      <c r="C1660" s="2">
        <f>IF([2]Analysis!AG1660="Data Error","Data Error",[2]Analysis!AI1660*C$1)</f>
        <v>0</v>
      </c>
      <c r="D1660" s="2"/>
      <c r="E1660" s="3">
        <f>IF(C1660="Data Error","Data Error",INDEX('[2]BAAL Adj Cap'!$CB$65:$CY$72,MONTH($B1660),$A1660+1))</f>
        <v>0</v>
      </c>
      <c r="F1660" s="3"/>
      <c r="G1660" s="31">
        <f t="shared" si="100"/>
        <v>0</v>
      </c>
      <c r="H1660" s="31"/>
      <c r="I1660" s="23">
        <f t="shared" si="101"/>
        <v>0</v>
      </c>
      <c r="J1660" s="23"/>
      <c r="K1660" s="7">
        <f t="shared" si="102"/>
        <v>0</v>
      </c>
      <c r="M1660" s="20">
        <f>IF(C1660="Data Error","Data Error",IF(C1660&lt;=K1660,0,1-IFERROR(INDEX(BAAL!$C:$D,MATCH(ROUNDUP(C1660-K1660,0),BAAL!$B:$B,0),MATCH(LEFT(M$2,4),BAAL!$C$2:$D$2,0)),0)))</f>
        <v>0</v>
      </c>
      <c r="N1660" s="20"/>
      <c r="O1660" s="26"/>
      <c r="P1660" s="26"/>
      <c r="Q1660" s="6">
        <f t="shared" si="103"/>
        <v>3</v>
      </c>
      <c r="R1660" s="20"/>
    </row>
    <row r="1661" spans="1:18" x14ac:dyDescent="0.25">
      <c r="A1661" s="6">
        <v>2</v>
      </c>
      <c r="B1661" s="4">
        <v>42439.083333333336</v>
      </c>
      <c r="C1661" s="2">
        <f>IF([2]Analysis!AG1661="Data Error","Data Error",[2]Analysis!AI1661*C$1)</f>
        <v>0</v>
      </c>
      <c r="D1661" s="2"/>
      <c r="E1661" s="3">
        <f>IF(C1661="Data Error","Data Error",INDEX('[2]BAAL Adj Cap'!$CB$65:$CY$72,MONTH($B1661),$A1661+1))</f>
        <v>0</v>
      </c>
      <c r="F1661" s="3"/>
      <c r="G1661" s="31">
        <f t="shared" si="100"/>
        <v>0</v>
      </c>
      <c r="H1661" s="31"/>
      <c r="I1661" s="23">
        <f t="shared" si="101"/>
        <v>0</v>
      </c>
      <c r="J1661" s="23"/>
      <c r="K1661" s="7">
        <f t="shared" si="102"/>
        <v>0</v>
      </c>
      <c r="M1661" s="20">
        <f>IF(C1661="Data Error","Data Error",IF(C1661&lt;=K1661,0,1-IFERROR(INDEX(BAAL!$C:$D,MATCH(ROUNDUP(C1661-K1661,0),BAAL!$B:$B,0),MATCH(LEFT(M$2,4),BAAL!$C$2:$D$2,0)),0)))</f>
        <v>0</v>
      </c>
      <c r="N1661" s="20"/>
      <c r="O1661" s="26"/>
      <c r="P1661" s="26"/>
      <c r="Q1661" s="6">
        <f t="shared" si="103"/>
        <v>3</v>
      </c>
      <c r="R1661" s="20"/>
    </row>
    <row r="1662" spans="1:18" x14ac:dyDescent="0.25">
      <c r="A1662" s="6">
        <v>3</v>
      </c>
      <c r="B1662" s="4">
        <v>42439.125</v>
      </c>
      <c r="C1662" s="2">
        <f>IF([2]Analysis!AG1662="Data Error","Data Error",[2]Analysis!AI1662*C$1)</f>
        <v>0</v>
      </c>
      <c r="D1662" s="2"/>
      <c r="E1662" s="3">
        <f>IF(C1662="Data Error","Data Error",INDEX('[2]BAAL Adj Cap'!$CB$65:$CY$72,MONTH($B1662),$A1662+1))</f>
        <v>0</v>
      </c>
      <c r="F1662" s="3"/>
      <c r="G1662" s="31">
        <f t="shared" si="100"/>
        <v>0</v>
      </c>
      <c r="H1662" s="31"/>
      <c r="I1662" s="23">
        <f t="shared" si="101"/>
        <v>0</v>
      </c>
      <c r="J1662" s="23"/>
      <c r="K1662" s="7">
        <f t="shared" si="102"/>
        <v>0</v>
      </c>
      <c r="M1662" s="20">
        <f>IF(C1662="Data Error","Data Error",IF(C1662&lt;=K1662,0,1-IFERROR(INDEX(BAAL!$C:$D,MATCH(ROUNDUP(C1662-K1662,0),BAAL!$B:$B,0),MATCH(LEFT(M$2,4),BAAL!$C$2:$D$2,0)),0)))</f>
        <v>0</v>
      </c>
      <c r="N1662" s="20"/>
      <c r="O1662" s="26"/>
      <c r="P1662" s="26"/>
      <c r="Q1662" s="6">
        <f t="shared" si="103"/>
        <v>3</v>
      </c>
      <c r="R1662" s="20"/>
    </row>
    <row r="1663" spans="1:18" x14ac:dyDescent="0.25">
      <c r="A1663" s="6">
        <v>4</v>
      </c>
      <c r="B1663" s="4">
        <v>42439.166666666664</v>
      </c>
      <c r="C1663" s="2">
        <f>IF([2]Analysis!AG1663="Data Error","Data Error",[2]Analysis!AI1663*C$1)</f>
        <v>0</v>
      </c>
      <c r="D1663" s="2"/>
      <c r="E1663" s="3">
        <f>IF(C1663="Data Error","Data Error",INDEX('[2]BAAL Adj Cap'!$CB$65:$CY$72,MONTH($B1663),$A1663+1))</f>
        <v>0</v>
      </c>
      <c r="F1663" s="3"/>
      <c r="G1663" s="31">
        <f t="shared" si="100"/>
        <v>0</v>
      </c>
      <c r="H1663" s="31"/>
      <c r="I1663" s="23">
        <f t="shared" si="101"/>
        <v>0</v>
      </c>
      <c r="J1663" s="23"/>
      <c r="K1663" s="7">
        <f t="shared" si="102"/>
        <v>0</v>
      </c>
      <c r="M1663" s="20">
        <f>IF(C1663="Data Error","Data Error",IF(C1663&lt;=K1663,0,1-IFERROR(INDEX(BAAL!$C:$D,MATCH(ROUNDUP(C1663-K1663,0),BAAL!$B:$B,0),MATCH(LEFT(M$2,4),BAAL!$C$2:$D$2,0)),0)))</f>
        <v>0</v>
      </c>
      <c r="N1663" s="20"/>
      <c r="O1663" s="26"/>
      <c r="P1663" s="26"/>
      <c r="Q1663" s="6">
        <f t="shared" si="103"/>
        <v>3</v>
      </c>
      <c r="R1663" s="20"/>
    </row>
    <row r="1664" spans="1:18" x14ac:dyDescent="0.25">
      <c r="A1664" s="6">
        <v>5</v>
      </c>
      <c r="B1664" s="4">
        <v>42439.208333333336</v>
      </c>
      <c r="C1664" s="2">
        <f>IF([2]Analysis!AG1664="Data Error","Data Error",[2]Analysis!AI1664*C$1)</f>
        <v>2.2307481619870222E-3</v>
      </c>
      <c r="D1664" s="2"/>
      <c r="E1664" s="3">
        <f>IF(C1664="Data Error","Data Error",INDEX('[2]BAAL Adj Cap'!$CB$65:$CY$72,MONTH($B1664),$A1664+1))</f>
        <v>1.4999999999999999E-2</v>
      </c>
      <c r="F1664" s="3"/>
      <c r="G1664" s="31">
        <f t="shared" si="100"/>
        <v>1.947769251838013</v>
      </c>
      <c r="H1664" s="31"/>
      <c r="I1664" s="23">
        <f t="shared" si="101"/>
        <v>1.4999999999999999E-2</v>
      </c>
      <c r="J1664" s="23"/>
      <c r="K1664" s="7">
        <f t="shared" si="102"/>
        <v>1.95</v>
      </c>
      <c r="M1664" s="20">
        <f>IF(C1664="Data Error","Data Error",IF(C1664&lt;=K1664,0,1-IFERROR(INDEX(BAAL!$C:$D,MATCH(ROUNDUP(C1664-K1664,0),BAAL!$B:$B,0),MATCH(LEFT(M$2,4),BAAL!$C$2:$D$2,0)),0)))</f>
        <v>0</v>
      </c>
      <c r="N1664" s="20"/>
      <c r="O1664" s="26"/>
      <c r="P1664" s="26"/>
      <c r="Q1664" s="6">
        <f t="shared" si="103"/>
        <v>3</v>
      </c>
      <c r="R1664" s="20"/>
    </row>
    <row r="1665" spans="1:18" x14ac:dyDescent="0.25">
      <c r="A1665" s="6">
        <v>6</v>
      </c>
      <c r="B1665" s="4">
        <v>42439.25</v>
      </c>
      <c r="C1665" s="2">
        <f>IF([2]Analysis!AG1665="Data Error","Data Error",[2]Analysis!AI1665*C$1)</f>
        <v>3.517535352021068E-2</v>
      </c>
      <c r="D1665" s="2"/>
      <c r="E1665" s="3">
        <f>IF(C1665="Data Error","Data Error",INDEX('[2]BAAL Adj Cap'!$CB$65:$CY$72,MONTH($B1665),$A1665+1))</f>
        <v>6.9999999999999993E-2</v>
      </c>
      <c r="F1665" s="3"/>
      <c r="G1665" s="31">
        <f t="shared" si="100"/>
        <v>9.0648246464797886</v>
      </c>
      <c r="H1665" s="31"/>
      <c r="I1665" s="23">
        <f t="shared" si="101"/>
        <v>6.9999999999999993E-2</v>
      </c>
      <c r="J1665" s="23"/>
      <c r="K1665" s="7">
        <f t="shared" si="102"/>
        <v>9.1</v>
      </c>
      <c r="M1665" s="20">
        <f>IF(C1665="Data Error","Data Error",IF(C1665&lt;=K1665,0,1-IFERROR(INDEX(BAAL!$C:$D,MATCH(ROUNDUP(C1665-K1665,0),BAAL!$B:$B,0),MATCH(LEFT(M$2,4),BAAL!$C$2:$D$2,0)),0)))</f>
        <v>0</v>
      </c>
      <c r="N1665" s="20"/>
      <c r="O1665" s="26"/>
      <c r="P1665" s="26"/>
      <c r="Q1665" s="6">
        <f t="shared" si="103"/>
        <v>3</v>
      </c>
      <c r="R1665" s="20"/>
    </row>
    <row r="1666" spans="1:18" x14ac:dyDescent="0.25">
      <c r="A1666" s="6">
        <v>7</v>
      </c>
      <c r="B1666" s="4">
        <v>42439.291666666664</v>
      </c>
      <c r="C1666" s="2">
        <f>IF([2]Analysis!AG1666="Data Error","Data Error",[2]Analysis!AI1666*C$1)</f>
        <v>0</v>
      </c>
      <c r="D1666" s="2"/>
      <c r="E1666" s="3">
        <f>IF(C1666="Data Error","Data Error",INDEX('[2]BAAL Adj Cap'!$CB$65:$CY$72,MONTH($B1666),$A1666+1))</f>
        <v>0.35249999999999998</v>
      </c>
      <c r="F1666" s="3"/>
      <c r="G1666" s="31">
        <f t="shared" si="100"/>
        <v>45.824999999999996</v>
      </c>
      <c r="H1666" s="31"/>
      <c r="I1666" s="23">
        <f t="shared" si="101"/>
        <v>0.35249999999999998</v>
      </c>
      <c r="J1666" s="23"/>
      <c r="K1666" s="7">
        <f t="shared" si="102"/>
        <v>28.990000000000009</v>
      </c>
      <c r="M1666" s="20">
        <f>IF(C1666="Data Error","Data Error",IF(C1666&lt;=K1666,0,1-IFERROR(INDEX(BAAL!$C:$D,MATCH(ROUNDUP(C1666-K1666,0),BAAL!$B:$B,0),MATCH(LEFT(M$2,4),BAAL!$C$2:$D$2,0)),0)))</f>
        <v>0</v>
      </c>
      <c r="N1666" s="20"/>
      <c r="O1666" s="26"/>
      <c r="P1666" s="26"/>
      <c r="Q1666" s="6">
        <f t="shared" si="103"/>
        <v>3</v>
      </c>
      <c r="R1666" s="20"/>
    </row>
    <row r="1667" spans="1:18" x14ac:dyDescent="0.25">
      <c r="A1667" s="6">
        <v>8</v>
      </c>
      <c r="B1667" s="4">
        <v>42439.333333333336</v>
      </c>
      <c r="C1667" s="2">
        <f>IF([2]Analysis!AG1667="Data Error","Data Error",[2]Analysis!AI1667*C$1)</f>
        <v>0.44146146301083228</v>
      </c>
      <c r="D1667" s="2"/>
      <c r="E1667" s="3">
        <f>IF(C1667="Data Error","Data Error",INDEX('[2]BAAL Adj Cap'!$CB$65:$CY$72,MONTH($B1667),$A1667+1))</f>
        <v>0.83</v>
      </c>
      <c r="F1667" s="3"/>
      <c r="G1667" s="31">
        <f t="shared" si="100"/>
        <v>107.45853853698915</v>
      </c>
      <c r="H1667" s="31"/>
      <c r="I1667" s="23">
        <f t="shared" si="101"/>
        <v>0.83</v>
      </c>
      <c r="J1667" s="23"/>
      <c r="K1667" s="7">
        <f t="shared" si="102"/>
        <v>28.990000000000009</v>
      </c>
      <c r="M1667" s="20">
        <f>IF(C1667="Data Error","Data Error",IF(C1667&lt;=K1667,0,1-IFERROR(INDEX(BAAL!$C:$D,MATCH(ROUNDUP(C1667-K1667,0),BAAL!$B:$B,0),MATCH(LEFT(M$2,4),BAAL!$C$2:$D$2,0)),0)))</f>
        <v>0</v>
      </c>
      <c r="N1667" s="20"/>
      <c r="O1667" s="26"/>
      <c r="P1667" s="26"/>
      <c r="Q1667" s="6">
        <f t="shared" si="103"/>
        <v>3</v>
      </c>
      <c r="R1667" s="20"/>
    </row>
    <row r="1668" spans="1:18" x14ac:dyDescent="0.25">
      <c r="A1668" s="6">
        <v>9</v>
      </c>
      <c r="B1668" s="4">
        <v>42439.375</v>
      </c>
      <c r="C1668" s="2">
        <f>IF([2]Analysis!AG1668="Data Error","Data Error",[2]Analysis!AI1668*C$1)</f>
        <v>2.1545557449142922</v>
      </c>
      <c r="D1668" s="2"/>
      <c r="E1668" s="3">
        <f>IF(C1668="Data Error","Data Error",INDEX('[2]BAAL Adj Cap'!$CB$65:$CY$72,MONTH($B1668),$A1668+1))</f>
        <v>0.98375000000000001</v>
      </c>
      <c r="F1668" s="3"/>
      <c r="G1668" s="31">
        <f t="shared" ref="G1668:G1731" si="104">IF(C1668="Data Error","Data Error",E1668*E$1-C1668)</f>
        <v>125.73294425508571</v>
      </c>
      <c r="H1668" s="31"/>
      <c r="I1668" s="23">
        <f t="shared" ref="I1668:I1731" si="105">IF(E1668="Data Error","Data Error",E1668)</f>
        <v>0.98375000000000001</v>
      </c>
      <c r="J1668" s="23"/>
      <c r="K1668" s="7">
        <f t="shared" ref="K1668:K1731" si="106">IF(C1668="Data Error","Data Error",C$1*MAX(0,MIN(AF$9,E1668*AF$10)))</f>
        <v>28.990000000000009</v>
      </c>
      <c r="M1668" s="20">
        <f>IF(C1668="Data Error","Data Error",IF(C1668&lt;=K1668,0,1-IFERROR(INDEX(BAAL!$C:$D,MATCH(ROUNDUP(C1668-K1668,0),BAAL!$B:$B,0),MATCH(LEFT(M$2,4),BAAL!$C$2:$D$2,0)),0)))</f>
        <v>0</v>
      </c>
      <c r="N1668" s="20"/>
      <c r="O1668" s="26"/>
      <c r="P1668" s="26"/>
      <c r="Q1668" s="6">
        <f t="shared" ref="Q1668:Q1731" si="107">MONTH(B1668)</f>
        <v>3</v>
      </c>
      <c r="R1668" s="20"/>
    </row>
    <row r="1669" spans="1:18" x14ac:dyDescent="0.25">
      <c r="A1669" s="6">
        <v>10</v>
      </c>
      <c r="B1669" s="4">
        <v>42439.416666666664</v>
      </c>
      <c r="C1669" s="2">
        <f>IF([2]Analysis!AG1669="Data Error","Data Error",[2]Analysis!AI1669*C$1)</f>
        <v>13.841042049288156</v>
      </c>
      <c r="D1669" s="2"/>
      <c r="E1669" s="3">
        <f>IF(C1669="Data Error","Data Error",INDEX('[2]BAAL Adj Cap'!$CB$65:$CY$72,MONTH($B1669),$A1669+1))</f>
        <v>0.99</v>
      </c>
      <c r="F1669" s="3"/>
      <c r="G1669" s="31">
        <f t="shared" si="104"/>
        <v>114.85895795071184</v>
      </c>
      <c r="H1669" s="31"/>
      <c r="I1669" s="23">
        <f t="shared" si="105"/>
        <v>0.99</v>
      </c>
      <c r="J1669" s="23"/>
      <c r="K1669" s="7">
        <f t="shared" si="106"/>
        <v>28.990000000000009</v>
      </c>
      <c r="M1669" s="20">
        <f>IF(C1669="Data Error","Data Error",IF(C1669&lt;=K1669,0,1-IFERROR(INDEX(BAAL!$C:$D,MATCH(ROUNDUP(C1669-K1669,0),BAAL!$B:$B,0),MATCH(LEFT(M$2,4),BAAL!$C$2:$D$2,0)),0)))</f>
        <v>0</v>
      </c>
      <c r="N1669" s="20"/>
      <c r="O1669" s="26"/>
      <c r="P1669" s="26"/>
      <c r="Q1669" s="6">
        <f t="shared" si="107"/>
        <v>3</v>
      </c>
      <c r="R1669" s="20"/>
    </row>
    <row r="1670" spans="1:18" x14ac:dyDescent="0.25">
      <c r="A1670" s="6">
        <v>11</v>
      </c>
      <c r="B1670" s="4">
        <v>42439.458333333336</v>
      </c>
      <c r="C1670" s="2">
        <f>IF([2]Analysis!AG1670="Data Error","Data Error",[2]Analysis!AI1670*C$1)</f>
        <v>11.50098124281906</v>
      </c>
      <c r="D1670" s="2"/>
      <c r="E1670" s="3">
        <f>IF(C1670="Data Error","Data Error",INDEX('[2]BAAL Adj Cap'!$CB$65:$CY$72,MONTH($B1670),$A1670+1))</f>
        <v>0.98375000000000001</v>
      </c>
      <c r="F1670" s="3"/>
      <c r="G1670" s="31">
        <f t="shared" si="104"/>
        <v>116.38651875718094</v>
      </c>
      <c r="H1670" s="31"/>
      <c r="I1670" s="23">
        <f t="shared" si="105"/>
        <v>0.98375000000000001</v>
      </c>
      <c r="J1670" s="23"/>
      <c r="K1670" s="7">
        <f t="shared" si="106"/>
        <v>28.990000000000009</v>
      </c>
      <c r="M1670" s="20">
        <f>IF(C1670="Data Error","Data Error",IF(C1670&lt;=K1670,0,1-IFERROR(INDEX(BAAL!$C:$D,MATCH(ROUNDUP(C1670-K1670,0),BAAL!$B:$B,0),MATCH(LEFT(M$2,4),BAAL!$C$2:$D$2,0)),0)))</f>
        <v>0</v>
      </c>
      <c r="N1670" s="20"/>
      <c r="O1670" s="26"/>
      <c r="P1670" s="26"/>
      <c r="Q1670" s="6">
        <f t="shared" si="107"/>
        <v>3</v>
      </c>
      <c r="R1670" s="20"/>
    </row>
    <row r="1671" spans="1:18" x14ac:dyDescent="0.25">
      <c r="A1671" s="6">
        <v>12</v>
      </c>
      <c r="B1671" s="4">
        <v>42439.5</v>
      </c>
      <c r="C1671" s="2">
        <f>IF([2]Analysis!AG1671="Data Error","Data Error",[2]Analysis!AI1671*C$1)</f>
        <v>14.820648301674447</v>
      </c>
      <c r="D1671" s="2"/>
      <c r="E1671" s="3">
        <f>IF(C1671="Data Error","Data Error",INDEX('[2]BAAL Adj Cap'!$CB$65:$CY$72,MONTH($B1671),$A1671+1))</f>
        <v>0.98</v>
      </c>
      <c r="F1671" s="3"/>
      <c r="G1671" s="31">
        <f t="shared" si="104"/>
        <v>112.57935169832554</v>
      </c>
      <c r="H1671" s="31"/>
      <c r="I1671" s="23">
        <f t="shared" si="105"/>
        <v>0.98</v>
      </c>
      <c r="J1671" s="23"/>
      <c r="K1671" s="7">
        <f t="shared" si="106"/>
        <v>28.990000000000009</v>
      </c>
      <c r="M1671" s="20">
        <f>IF(C1671="Data Error","Data Error",IF(C1671&lt;=K1671,0,1-IFERROR(INDEX(BAAL!$C:$D,MATCH(ROUNDUP(C1671-K1671,0),BAAL!$B:$B,0),MATCH(LEFT(M$2,4),BAAL!$C$2:$D$2,0)),0)))</f>
        <v>0</v>
      </c>
      <c r="N1671" s="20"/>
      <c r="O1671" s="26"/>
      <c r="P1671" s="26"/>
      <c r="Q1671" s="6">
        <f t="shared" si="107"/>
        <v>3</v>
      </c>
      <c r="R1671" s="20"/>
    </row>
    <row r="1672" spans="1:18" x14ac:dyDescent="0.25">
      <c r="A1672" s="6">
        <v>13</v>
      </c>
      <c r="B1672" s="4">
        <v>42439.541666666664</v>
      </c>
      <c r="C1672" s="2">
        <f>IF([2]Analysis!AG1672="Data Error","Data Error",[2]Analysis!AI1672*C$1)</f>
        <v>9.9290198549561346</v>
      </c>
      <c r="D1672" s="2"/>
      <c r="E1672" s="3">
        <f>IF(C1672="Data Error","Data Error",INDEX('[2]BAAL Adj Cap'!$CB$65:$CY$72,MONTH($B1672),$A1672+1))</f>
        <v>0.98</v>
      </c>
      <c r="F1672" s="3"/>
      <c r="G1672" s="31">
        <f t="shared" si="104"/>
        <v>117.47098014504385</v>
      </c>
      <c r="H1672" s="31"/>
      <c r="I1672" s="23">
        <f t="shared" si="105"/>
        <v>0.98</v>
      </c>
      <c r="J1672" s="23"/>
      <c r="K1672" s="7">
        <f t="shared" si="106"/>
        <v>28.990000000000009</v>
      </c>
      <c r="M1672" s="20">
        <f>IF(C1672="Data Error","Data Error",IF(C1672&lt;=K1672,0,1-IFERROR(INDEX(BAAL!$C:$D,MATCH(ROUNDUP(C1672-K1672,0),BAAL!$B:$B,0),MATCH(LEFT(M$2,4),BAAL!$C$2:$D$2,0)),0)))</f>
        <v>0</v>
      </c>
      <c r="N1672" s="20"/>
      <c r="O1672" s="26"/>
      <c r="P1672" s="26"/>
      <c r="Q1672" s="6">
        <f t="shared" si="107"/>
        <v>3</v>
      </c>
      <c r="R1672" s="20"/>
    </row>
    <row r="1673" spans="1:18" x14ac:dyDescent="0.25">
      <c r="A1673" s="6">
        <v>14</v>
      </c>
      <c r="B1673" s="4">
        <v>42439.583333333336</v>
      </c>
      <c r="C1673" s="2">
        <f>IF([2]Analysis!AG1673="Data Error","Data Error",[2]Analysis!AI1673*C$1)</f>
        <v>4.2379205793120169</v>
      </c>
      <c r="D1673" s="2"/>
      <c r="E1673" s="3">
        <f>IF(C1673="Data Error","Data Error",INDEX('[2]BAAL Adj Cap'!$CB$65:$CY$72,MONTH($B1673),$A1673+1))</f>
        <v>0.98</v>
      </c>
      <c r="F1673" s="3"/>
      <c r="G1673" s="31">
        <f t="shared" si="104"/>
        <v>123.16207942068797</v>
      </c>
      <c r="H1673" s="31"/>
      <c r="I1673" s="23">
        <f t="shared" si="105"/>
        <v>0.98</v>
      </c>
      <c r="J1673" s="23"/>
      <c r="K1673" s="7">
        <f t="shared" si="106"/>
        <v>28.990000000000009</v>
      </c>
      <c r="M1673" s="20">
        <f>IF(C1673="Data Error","Data Error",IF(C1673&lt;=K1673,0,1-IFERROR(INDEX(BAAL!$C:$D,MATCH(ROUNDUP(C1673-K1673,0),BAAL!$B:$B,0),MATCH(LEFT(M$2,4),BAAL!$C$2:$D$2,0)),0)))</f>
        <v>0</v>
      </c>
      <c r="N1673" s="20"/>
      <c r="O1673" s="26"/>
      <c r="P1673" s="26"/>
      <c r="Q1673" s="6">
        <f t="shared" si="107"/>
        <v>3</v>
      </c>
      <c r="R1673" s="20"/>
    </row>
    <row r="1674" spans="1:18" x14ac:dyDescent="0.25">
      <c r="A1674" s="6">
        <v>15</v>
      </c>
      <c r="B1674" s="4">
        <v>42439.625</v>
      </c>
      <c r="C1674" s="2">
        <f>IF([2]Analysis!AG1674="Data Error","Data Error",[2]Analysis!AI1674*C$1)</f>
        <v>7.0755869033831038</v>
      </c>
      <c r="D1674" s="2"/>
      <c r="E1674" s="3">
        <f>IF(C1674="Data Error","Data Error",INDEX('[2]BAAL Adj Cap'!$CB$65:$CY$72,MONTH($B1674),$A1674+1))</f>
        <v>0.98</v>
      </c>
      <c r="F1674" s="3"/>
      <c r="G1674" s="31">
        <f t="shared" si="104"/>
        <v>120.32441309661689</v>
      </c>
      <c r="H1674" s="31"/>
      <c r="I1674" s="23">
        <f t="shared" si="105"/>
        <v>0.98</v>
      </c>
      <c r="J1674" s="23"/>
      <c r="K1674" s="7">
        <f t="shared" si="106"/>
        <v>28.990000000000009</v>
      </c>
      <c r="M1674" s="20">
        <f>IF(C1674="Data Error","Data Error",IF(C1674&lt;=K1674,0,1-IFERROR(INDEX(BAAL!$C:$D,MATCH(ROUNDUP(C1674-K1674,0),BAAL!$B:$B,0),MATCH(LEFT(M$2,4),BAAL!$C$2:$D$2,0)),0)))</f>
        <v>0</v>
      </c>
      <c r="N1674" s="20"/>
      <c r="O1674" s="26"/>
      <c r="P1674" s="26"/>
      <c r="Q1674" s="6">
        <f t="shared" si="107"/>
        <v>3</v>
      </c>
      <c r="R1674" s="20"/>
    </row>
    <row r="1675" spans="1:18" x14ac:dyDescent="0.25">
      <c r="A1675" s="6">
        <v>16</v>
      </c>
      <c r="B1675" s="4">
        <v>42439.666666666664</v>
      </c>
      <c r="C1675" s="2">
        <f>IF([2]Analysis!AG1675="Data Error","Data Error",[2]Analysis!AI1675*C$1)</f>
        <v>30.027412618831512</v>
      </c>
      <c r="D1675" s="2"/>
      <c r="E1675" s="3">
        <f>IF(C1675="Data Error","Data Error",INDEX('[2]BAAL Adj Cap'!$CB$65:$CY$72,MONTH($B1675),$A1675+1))</f>
        <v>0.98</v>
      </c>
      <c r="F1675" s="3"/>
      <c r="G1675" s="31">
        <f t="shared" si="104"/>
        <v>97.372587381168472</v>
      </c>
      <c r="H1675" s="31"/>
      <c r="I1675" s="23">
        <f t="shared" si="105"/>
        <v>0.98</v>
      </c>
      <c r="J1675" s="23"/>
      <c r="K1675" s="7">
        <f t="shared" si="106"/>
        <v>28.990000000000009</v>
      </c>
      <c r="M1675" s="20">
        <f>IF(C1675="Data Error","Data Error",IF(C1675&lt;=K1675,0,1-IFERROR(INDEX(BAAL!$C:$D,MATCH(ROUNDUP(C1675-K1675,0),BAAL!$B:$B,0),MATCH(LEFT(M$2,4),BAAL!$C$2:$D$2,0)),0)))</f>
        <v>0</v>
      </c>
      <c r="N1675" s="20"/>
      <c r="O1675" s="26"/>
      <c r="P1675" s="26"/>
      <c r="Q1675" s="6">
        <f t="shared" si="107"/>
        <v>3</v>
      </c>
      <c r="R1675" s="20"/>
    </row>
    <row r="1676" spans="1:18" x14ac:dyDescent="0.25">
      <c r="A1676" s="6">
        <v>17</v>
      </c>
      <c r="B1676" s="4">
        <v>42439.708333333336</v>
      </c>
      <c r="C1676" s="2">
        <f>IF([2]Analysis!AG1676="Data Error","Data Error",[2]Analysis!AI1676*C$1)</f>
        <v>16.305083631223361</v>
      </c>
      <c r="D1676" s="2"/>
      <c r="E1676" s="3">
        <f>IF(C1676="Data Error","Data Error",INDEX('[2]BAAL Adj Cap'!$CB$65:$CY$72,MONTH($B1676),$A1676+1))</f>
        <v>0.8175</v>
      </c>
      <c r="F1676" s="3"/>
      <c r="G1676" s="31">
        <f t="shared" si="104"/>
        <v>89.969916368776637</v>
      </c>
      <c r="H1676" s="31"/>
      <c r="I1676" s="23">
        <f t="shared" si="105"/>
        <v>0.8175</v>
      </c>
      <c r="J1676" s="23"/>
      <c r="K1676" s="7">
        <f t="shared" si="106"/>
        <v>28.990000000000009</v>
      </c>
      <c r="M1676" s="20">
        <f>IF(C1676="Data Error","Data Error",IF(C1676&lt;=K1676,0,1-IFERROR(INDEX(BAAL!$C:$D,MATCH(ROUNDUP(C1676-K1676,0),BAAL!$B:$B,0),MATCH(LEFT(M$2,4),BAAL!$C$2:$D$2,0)),0)))</f>
        <v>0</v>
      </c>
      <c r="N1676" s="20"/>
      <c r="O1676" s="26"/>
      <c r="P1676" s="26"/>
      <c r="Q1676" s="6">
        <f t="shared" si="107"/>
        <v>3</v>
      </c>
      <c r="R1676" s="20"/>
    </row>
    <row r="1677" spans="1:18" x14ac:dyDescent="0.25">
      <c r="A1677" s="6">
        <v>18</v>
      </c>
      <c r="B1677" s="4">
        <v>42439.75</v>
      </c>
      <c r="C1677" s="2">
        <f>IF([2]Analysis!AG1677="Data Error","Data Error",[2]Analysis!AI1677*C$1)</f>
        <v>3.4266759438822154</v>
      </c>
      <c r="D1677" s="2"/>
      <c r="E1677" s="3">
        <f>IF(C1677="Data Error","Data Error",INDEX('[2]BAAL Adj Cap'!$CB$65:$CY$72,MONTH($B1677),$A1677+1))</f>
        <v>0.35749999999999998</v>
      </c>
      <c r="F1677" s="3"/>
      <c r="G1677" s="31">
        <f t="shared" si="104"/>
        <v>43.048324056117785</v>
      </c>
      <c r="H1677" s="31"/>
      <c r="I1677" s="23">
        <f t="shared" si="105"/>
        <v>0.35749999999999998</v>
      </c>
      <c r="J1677" s="23"/>
      <c r="K1677" s="7">
        <f t="shared" si="106"/>
        <v>28.990000000000009</v>
      </c>
      <c r="M1677" s="20">
        <f>IF(C1677="Data Error","Data Error",IF(C1677&lt;=K1677,0,1-IFERROR(INDEX(BAAL!$C:$D,MATCH(ROUNDUP(C1677-K1677,0),BAAL!$B:$B,0),MATCH(LEFT(M$2,4),BAAL!$C$2:$D$2,0)),0)))</f>
        <v>0</v>
      </c>
      <c r="N1677" s="20"/>
      <c r="O1677" s="26"/>
      <c r="P1677" s="26"/>
      <c r="Q1677" s="6">
        <f t="shared" si="107"/>
        <v>3</v>
      </c>
      <c r="R1677" s="20"/>
    </row>
    <row r="1678" spans="1:18" x14ac:dyDescent="0.25">
      <c r="A1678" s="6">
        <v>19</v>
      </c>
      <c r="B1678" s="4">
        <v>42439.791666666664</v>
      </c>
      <c r="C1678" s="2">
        <f>IF([2]Analysis!AG1678="Data Error","Data Error",[2]Analysis!AI1678*C$1)</f>
        <v>0</v>
      </c>
      <c r="D1678" s="2"/>
      <c r="E1678" s="3">
        <f>IF(C1678="Data Error","Data Error",INDEX('[2]BAAL Adj Cap'!$CB$65:$CY$72,MONTH($B1678),$A1678+1))</f>
        <v>5.2500000000000005E-2</v>
      </c>
      <c r="F1678" s="3"/>
      <c r="G1678" s="31">
        <f t="shared" si="104"/>
        <v>6.8250000000000011</v>
      </c>
      <c r="H1678" s="31"/>
      <c r="I1678" s="23">
        <f t="shared" si="105"/>
        <v>5.2500000000000005E-2</v>
      </c>
      <c r="J1678" s="23"/>
      <c r="K1678" s="7">
        <f t="shared" si="106"/>
        <v>6.8250000000000011</v>
      </c>
      <c r="M1678" s="20">
        <f>IF(C1678="Data Error","Data Error",IF(C1678&lt;=K1678,0,1-IFERROR(INDEX(BAAL!$C:$D,MATCH(ROUNDUP(C1678-K1678,0),BAAL!$B:$B,0),MATCH(LEFT(M$2,4),BAAL!$C$2:$D$2,0)),0)))</f>
        <v>0</v>
      </c>
      <c r="N1678" s="20"/>
      <c r="O1678" s="26"/>
      <c r="P1678" s="26"/>
      <c r="Q1678" s="6">
        <f t="shared" si="107"/>
        <v>3</v>
      </c>
      <c r="R1678" s="20"/>
    </row>
    <row r="1679" spans="1:18" x14ac:dyDescent="0.25">
      <c r="A1679" s="6">
        <v>20</v>
      </c>
      <c r="B1679" s="4">
        <v>42439.833333333336</v>
      </c>
      <c r="C1679" s="2">
        <f>IF([2]Analysis!AG1679="Data Error","Data Error",[2]Analysis!AI1679*C$1)</f>
        <v>0</v>
      </c>
      <c r="D1679" s="2"/>
      <c r="E1679" s="3">
        <f>IF(C1679="Data Error","Data Error",INDEX('[2]BAAL Adj Cap'!$CB$65:$CY$72,MONTH($B1679),$A1679+1))</f>
        <v>0</v>
      </c>
      <c r="F1679" s="3"/>
      <c r="G1679" s="31">
        <f t="shared" si="104"/>
        <v>0</v>
      </c>
      <c r="H1679" s="31"/>
      <c r="I1679" s="23">
        <f t="shared" si="105"/>
        <v>0</v>
      </c>
      <c r="J1679" s="23"/>
      <c r="K1679" s="7">
        <f t="shared" si="106"/>
        <v>0</v>
      </c>
      <c r="M1679" s="20">
        <f>IF(C1679="Data Error","Data Error",IF(C1679&lt;=K1679,0,1-IFERROR(INDEX(BAAL!$C:$D,MATCH(ROUNDUP(C1679-K1679,0),BAAL!$B:$B,0),MATCH(LEFT(M$2,4),BAAL!$C$2:$D$2,0)),0)))</f>
        <v>0</v>
      </c>
      <c r="N1679" s="20"/>
      <c r="O1679" s="26"/>
      <c r="P1679" s="26"/>
      <c r="Q1679" s="6">
        <f t="shared" si="107"/>
        <v>3</v>
      </c>
      <c r="R1679" s="20"/>
    </row>
    <row r="1680" spans="1:18" x14ac:dyDescent="0.25">
      <c r="A1680" s="6">
        <v>21</v>
      </c>
      <c r="B1680" s="4">
        <v>42439.875</v>
      </c>
      <c r="C1680" s="2">
        <f>IF([2]Analysis!AG1680="Data Error","Data Error",[2]Analysis!AI1680*C$1)</f>
        <v>0</v>
      </c>
      <c r="D1680" s="2"/>
      <c r="E1680" s="3">
        <f>IF(C1680="Data Error","Data Error",INDEX('[2]BAAL Adj Cap'!$CB$65:$CY$72,MONTH($B1680),$A1680+1))</f>
        <v>0</v>
      </c>
      <c r="F1680" s="3"/>
      <c r="G1680" s="31">
        <f t="shared" si="104"/>
        <v>0</v>
      </c>
      <c r="H1680" s="31"/>
      <c r="I1680" s="23">
        <f t="shared" si="105"/>
        <v>0</v>
      </c>
      <c r="J1680" s="23"/>
      <c r="K1680" s="7">
        <f t="shared" si="106"/>
        <v>0</v>
      </c>
      <c r="M1680" s="20">
        <f>IF(C1680="Data Error","Data Error",IF(C1680&lt;=K1680,0,1-IFERROR(INDEX(BAAL!$C:$D,MATCH(ROUNDUP(C1680-K1680,0),BAAL!$B:$B,0),MATCH(LEFT(M$2,4),BAAL!$C$2:$D$2,0)),0)))</f>
        <v>0</v>
      </c>
      <c r="N1680" s="20"/>
      <c r="O1680" s="26"/>
      <c r="P1680" s="26"/>
      <c r="Q1680" s="6">
        <f t="shared" si="107"/>
        <v>3</v>
      </c>
      <c r="R1680" s="20"/>
    </row>
    <row r="1681" spans="1:18" x14ac:dyDescent="0.25">
      <c r="A1681" s="6">
        <v>22</v>
      </c>
      <c r="B1681" s="4">
        <v>42439.916666666664</v>
      </c>
      <c r="C1681" s="2">
        <f>IF([2]Analysis!AG1681="Data Error","Data Error",[2]Analysis!AI1681*C$1)</f>
        <v>0</v>
      </c>
      <c r="D1681" s="2"/>
      <c r="E1681" s="3">
        <f>IF(C1681="Data Error","Data Error",INDEX('[2]BAAL Adj Cap'!$CB$65:$CY$72,MONTH($B1681),$A1681+1))</f>
        <v>0</v>
      </c>
      <c r="F1681" s="3"/>
      <c r="G1681" s="31">
        <f t="shared" si="104"/>
        <v>0</v>
      </c>
      <c r="H1681" s="31"/>
      <c r="I1681" s="23">
        <f t="shared" si="105"/>
        <v>0</v>
      </c>
      <c r="J1681" s="23"/>
      <c r="K1681" s="7">
        <f t="shared" si="106"/>
        <v>0</v>
      </c>
      <c r="M1681" s="20">
        <f>IF(C1681="Data Error","Data Error",IF(C1681&lt;=K1681,0,1-IFERROR(INDEX(BAAL!$C:$D,MATCH(ROUNDUP(C1681-K1681,0),BAAL!$B:$B,0),MATCH(LEFT(M$2,4),BAAL!$C$2:$D$2,0)),0)))</f>
        <v>0</v>
      </c>
      <c r="N1681" s="20"/>
      <c r="O1681" s="26"/>
      <c r="P1681" s="26"/>
      <c r="Q1681" s="6">
        <f t="shared" si="107"/>
        <v>3</v>
      </c>
      <c r="R1681" s="20"/>
    </row>
    <row r="1682" spans="1:18" x14ac:dyDescent="0.25">
      <c r="A1682" s="6">
        <v>23</v>
      </c>
      <c r="B1682" s="1">
        <v>42439.958333333336</v>
      </c>
      <c r="C1682" s="2">
        <f>IF([2]Analysis!AG1682="Data Error","Data Error",[2]Analysis!AI1682*C$1)</f>
        <v>0</v>
      </c>
      <c r="D1682" s="2"/>
      <c r="E1682" s="3">
        <f>IF(C1682="Data Error","Data Error",INDEX('[2]BAAL Adj Cap'!$CB$65:$CY$72,MONTH($B1682),$A1682+1))</f>
        <v>0</v>
      </c>
      <c r="F1682" s="3"/>
      <c r="G1682" s="31">
        <f t="shared" si="104"/>
        <v>0</v>
      </c>
      <c r="H1682" s="31"/>
      <c r="I1682" s="23">
        <f t="shared" si="105"/>
        <v>0</v>
      </c>
      <c r="J1682" s="23"/>
      <c r="K1682" s="7">
        <f t="shared" si="106"/>
        <v>0</v>
      </c>
      <c r="M1682" s="20">
        <f>IF(C1682="Data Error","Data Error",IF(C1682&lt;=K1682,0,1-IFERROR(INDEX(BAAL!$C:$D,MATCH(ROUNDUP(C1682-K1682,0),BAAL!$B:$B,0),MATCH(LEFT(M$2,4),BAAL!$C$2:$D$2,0)),0)))</f>
        <v>0</v>
      </c>
      <c r="N1682" s="20"/>
      <c r="O1682" s="26"/>
      <c r="P1682" s="26"/>
      <c r="Q1682" s="6">
        <f t="shared" si="107"/>
        <v>3</v>
      </c>
      <c r="R1682" s="20"/>
    </row>
    <row r="1683" spans="1:18" x14ac:dyDescent="0.25">
      <c r="A1683" s="6">
        <v>0</v>
      </c>
      <c r="B1683" s="4">
        <v>42440</v>
      </c>
      <c r="C1683" s="2">
        <f>IF([2]Analysis!AG1683="Data Error","Data Error",[2]Analysis!AI1683*C$1)</f>
        <v>0</v>
      </c>
      <c r="D1683" s="2"/>
      <c r="E1683" s="3">
        <f>IF(C1683="Data Error","Data Error",INDEX('[2]BAAL Adj Cap'!$CB$65:$CY$72,MONTH($B1683),$A1683+1))</f>
        <v>0</v>
      </c>
      <c r="F1683" s="3"/>
      <c r="G1683" s="31">
        <f t="shared" si="104"/>
        <v>0</v>
      </c>
      <c r="H1683" s="31"/>
      <c r="I1683" s="23">
        <f t="shared" si="105"/>
        <v>0</v>
      </c>
      <c r="J1683" s="23"/>
      <c r="K1683" s="7">
        <f t="shared" si="106"/>
        <v>0</v>
      </c>
      <c r="M1683" s="20">
        <f>IF(C1683="Data Error","Data Error",IF(C1683&lt;=K1683,0,1-IFERROR(INDEX(BAAL!$C:$D,MATCH(ROUNDUP(C1683-K1683,0),BAAL!$B:$B,0),MATCH(LEFT(M$2,4),BAAL!$C$2:$D$2,0)),0)))</f>
        <v>0</v>
      </c>
      <c r="N1683" s="20"/>
      <c r="O1683" s="26"/>
      <c r="P1683" s="26"/>
      <c r="Q1683" s="6">
        <f t="shared" si="107"/>
        <v>3</v>
      </c>
      <c r="R1683" s="20"/>
    </row>
    <row r="1684" spans="1:18" x14ac:dyDescent="0.25">
      <c r="A1684" s="6">
        <v>1</v>
      </c>
      <c r="B1684" s="4">
        <v>42440.041666666664</v>
      </c>
      <c r="C1684" s="2">
        <f>IF([2]Analysis!AG1684="Data Error","Data Error",[2]Analysis!AI1684*C$1)</f>
        <v>0</v>
      </c>
      <c r="D1684" s="2"/>
      <c r="E1684" s="3">
        <f>IF(C1684="Data Error","Data Error",INDEX('[2]BAAL Adj Cap'!$CB$65:$CY$72,MONTH($B1684),$A1684+1))</f>
        <v>0</v>
      </c>
      <c r="F1684" s="3"/>
      <c r="G1684" s="31">
        <f t="shared" si="104"/>
        <v>0</v>
      </c>
      <c r="H1684" s="31"/>
      <c r="I1684" s="23">
        <f t="shared" si="105"/>
        <v>0</v>
      </c>
      <c r="J1684" s="23"/>
      <c r="K1684" s="7">
        <f t="shared" si="106"/>
        <v>0</v>
      </c>
      <c r="M1684" s="20">
        <f>IF(C1684="Data Error","Data Error",IF(C1684&lt;=K1684,0,1-IFERROR(INDEX(BAAL!$C:$D,MATCH(ROUNDUP(C1684-K1684,0),BAAL!$B:$B,0),MATCH(LEFT(M$2,4),BAAL!$C$2:$D$2,0)),0)))</f>
        <v>0</v>
      </c>
      <c r="N1684" s="20"/>
      <c r="O1684" s="26"/>
      <c r="P1684" s="26"/>
      <c r="Q1684" s="6">
        <f t="shared" si="107"/>
        <v>3</v>
      </c>
      <c r="R1684" s="20"/>
    </row>
    <row r="1685" spans="1:18" x14ac:dyDescent="0.25">
      <c r="A1685" s="6">
        <v>2</v>
      </c>
      <c r="B1685" s="4">
        <v>42440.083333333336</v>
      </c>
      <c r="C1685" s="2">
        <f>IF([2]Analysis!AG1685="Data Error","Data Error",[2]Analysis!AI1685*C$1)</f>
        <v>0</v>
      </c>
      <c r="D1685" s="2"/>
      <c r="E1685" s="3">
        <f>IF(C1685="Data Error","Data Error",INDEX('[2]BAAL Adj Cap'!$CB$65:$CY$72,MONTH($B1685),$A1685+1))</f>
        <v>0</v>
      </c>
      <c r="F1685" s="3"/>
      <c r="G1685" s="31">
        <f t="shared" si="104"/>
        <v>0</v>
      </c>
      <c r="H1685" s="31"/>
      <c r="I1685" s="23">
        <f t="shared" si="105"/>
        <v>0</v>
      </c>
      <c r="J1685" s="23"/>
      <c r="K1685" s="7">
        <f t="shared" si="106"/>
        <v>0</v>
      </c>
      <c r="M1685" s="20">
        <f>IF(C1685="Data Error","Data Error",IF(C1685&lt;=K1685,0,1-IFERROR(INDEX(BAAL!$C:$D,MATCH(ROUNDUP(C1685-K1685,0),BAAL!$B:$B,0),MATCH(LEFT(M$2,4),BAAL!$C$2:$D$2,0)),0)))</f>
        <v>0</v>
      </c>
      <c r="N1685" s="20"/>
      <c r="O1685" s="26"/>
      <c r="P1685" s="26"/>
      <c r="Q1685" s="6">
        <f t="shared" si="107"/>
        <v>3</v>
      </c>
      <c r="R1685" s="20"/>
    </row>
    <row r="1686" spans="1:18" x14ac:dyDescent="0.25">
      <c r="A1686" s="6">
        <v>3</v>
      </c>
      <c r="B1686" s="4">
        <v>42440.125</v>
      </c>
      <c r="C1686" s="2">
        <f>IF([2]Analysis!AG1686="Data Error","Data Error",[2]Analysis!AI1686*C$1)</f>
        <v>0</v>
      </c>
      <c r="D1686" s="2"/>
      <c r="E1686" s="3">
        <f>IF(C1686="Data Error","Data Error",INDEX('[2]BAAL Adj Cap'!$CB$65:$CY$72,MONTH($B1686),$A1686+1))</f>
        <v>0</v>
      </c>
      <c r="F1686" s="3"/>
      <c r="G1686" s="31">
        <f t="shared" si="104"/>
        <v>0</v>
      </c>
      <c r="H1686" s="31"/>
      <c r="I1686" s="23">
        <f t="shared" si="105"/>
        <v>0</v>
      </c>
      <c r="J1686" s="23"/>
      <c r="K1686" s="7">
        <f t="shared" si="106"/>
        <v>0</v>
      </c>
      <c r="M1686" s="20">
        <f>IF(C1686="Data Error","Data Error",IF(C1686&lt;=K1686,0,1-IFERROR(INDEX(BAAL!$C:$D,MATCH(ROUNDUP(C1686-K1686,0),BAAL!$B:$B,0),MATCH(LEFT(M$2,4),BAAL!$C$2:$D$2,0)),0)))</f>
        <v>0</v>
      </c>
      <c r="N1686" s="20"/>
      <c r="O1686" s="26"/>
      <c r="P1686" s="26"/>
      <c r="Q1686" s="6">
        <f t="shared" si="107"/>
        <v>3</v>
      </c>
      <c r="R1686" s="20"/>
    </row>
    <row r="1687" spans="1:18" x14ac:dyDescent="0.25">
      <c r="A1687" s="6">
        <v>4</v>
      </c>
      <c r="B1687" s="4">
        <v>42440.166666666664</v>
      </c>
      <c r="C1687" s="2">
        <f>IF([2]Analysis!AG1687="Data Error","Data Error",[2]Analysis!AI1687*C$1)</f>
        <v>0</v>
      </c>
      <c r="D1687" s="2"/>
      <c r="E1687" s="3">
        <f>IF(C1687="Data Error","Data Error",INDEX('[2]BAAL Adj Cap'!$CB$65:$CY$72,MONTH($B1687),$A1687+1))</f>
        <v>0</v>
      </c>
      <c r="F1687" s="3"/>
      <c r="G1687" s="31">
        <f t="shared" si="104"/>
        <v>0</v>
      </c>
      <c r="H1687" s="31"/>
      <c r="I1687" s="23">
        <f t="shared" si="105"/>
        <v>0</v>
      </c>
      <c r="J1687" s="23"/>
      <c r="K1687" s="7">
        <f t="shared" si="106"/>
        <v>0</v>
      </c>
      <c r="M1687" s="20">
        <f>IF(C1687="Data Error","Data Error",IF(C1687&lt;=K1687,0,1-IFERROR(INDEX(BAAL!$C:$D,MATCH(ROUNDUP(C1687-K1687,0),BAAL!$B:$B,0),MATCH(LEFT(M$2,4),BAAL!$C$2:$D$2,0)),0)))</f>
        <v>0</v>
      </c>
      <c r="N1687" s="20"/>
      <c r="O1687" s="26"/>
      <c r="P1687" s="26"/>
      <c r="Q1687" s="6">
        <f t="shared" si="107"/>
        <v>3</v>
      </c>
      <c r="R1687" s="20"/>
    </row>
    <row r="1688" spans="1:18" x14ac:dyDescent="0.25">
      <c r="A1688" s="6">
        <v>5</v>
      </c>
      <c r="B1688" s="4">
        <v>42440.208333333336</v>
      </c>
      <c r="C1688" s="2">
        <f>IF([2]Analysis!AG1688="Data Error","Data Error",[2]Analysis!AI1688*C$1)</f>
        <v>2.2307481619870222E-3</v>
      </c>
      <c r="D1688" s="2"/>
      <c r="E1688" s="3">
        <f>IF(C1688="Data Error","Data Error",INDEX('[2]BAAL Adj Cap'!$CB$65:$CY$72,MONTH($B1688),$A1688+1))</f>
        <v>1.4999999999999999E-2</v>
      </c>
      <c r="F1688" s="3"/>
      <c r="G1688" s="31">
        <f t="shared" si="104"/>
        <v>1.947769251838013</v>
      </c>
      <c r="H1688" s="31"/>
      <c r="I1688" s="23">
        <f t="shared" si="105"/>
        <v>1.4999999999999999E-2</v>
      </c>
      <c r="J1688" s="23"/>
      <c r="K1688" s="7">
        <f t="shared" si="106"/>
        <v>1.95</v>
      </c>
      <c r="M1688" s="20">
        <f>IF(C1688="Data Error","Data Error",IF(C1688&lt;=K1688,0,1-IFERROR(INDEX(BAAL!$C:$D,MATCH(ROUNDUP(C1688-K1688,0),BAAL!$B:$B,0),MATCH(LEFT(M$2,4),BAAL!$C$2:$D$2,0)),0)))</f>
        <v>0</v>
      </c>
      <c r="N1688" s="20"/>
      <c r="O1688" s="26"/>
      <c r="P1688" s="26"/>
      <c r="Q1688" s="6">
        <f t="shared" si="107"/>
        <v>3</v>
      </c>
      <c r="R1688" s="20"/>
    </row>
    <row r="1689" spans="1:18" x14ac:dyDescent="0.25">
      <c r="A1689" s="6">
        <v>6</v>
      </c>
      <c r="B1689" s="4">
        <v>42440.25</v>
      </c>
      <c r="C1689" s="2">
        <f>IF([2]Analysis!AG1689="Data Error","Data Error",[2]Analysis!AI1689*C$1)</f>
        <v>0</v>
      </c>
      <c r="D1689" s="2"/>
      <c r="E1689" s="3">
        <f>IF(C1689="Data Error","Data Error",INDEX('[2]BAAL Adj Cap'!$CB$65:$CY$72,MONTH($B1689),$A1689+1))</f>
        <v>6.9999999999999993E-2</v>
      </c>
      <c r="F1689" s="3"/>
      <c r="G1689" s="31">
        <f t="shared" si="104"/>
        <v>9.1</v>
      </c>
      <c r="H1689" s="31"/>
      <c r="I1689" s="23">
        <f t="shared" si="105"/>
        <v>6.9999999999999993E-2</v>
      </c>
      <c r="J1689" s="23"/>
      <c r="K1689" s="7">
        <f t="shared" si="106"/>
        <v>9.1</v>
      </c>
      <c r="M1689" s="20">
        <f>IF(C1689="Data Error","Data Error",IF(C1689&lt;=K1689,0,1-IFERROR(INDEX(BAAL!$C:$D,MATCH(ROUNDUP(C1689-K1689,0),BAAL!$B:$B,0),MATCH(LEFT(M$2,4),BAAL!$C$2:$D$2,0)),0)))</f>
        <v>0</v>
      </c>
      <c r="N1689" s="20"/>
      <c r="O1689" s="26"/>
      <c r="P1689" s="26"/>
      <c r="Q1689" s="6">
        <f t="shared" si="107"/>
        <v>3</v>
      </c>
      <c r="R1689" s="20"/>
    </row>
    <row r="1690" spans="1:18" x14ac:dyDescent="0.25">
      <c r="A1690" s="6">
        <v>7</v>
      </c>
      <c r="B1690" s="4">
        <v>42440.291666666664</v>
      </c>
      <c r="C1690" s="2">
        <f>IF([2]Analysis!AG1690="Data Error","Data Error",[2]Analysis!AI1690*C$1)</f>
        <v>2.5008425794998228E-2</v>
      </c>
      <c r="D1690" s="2"/>
      <c r="E1690" s="3">
        <f>IF(C1690="Data Error","Data Error",INDEX('[2]BAAL Adj Cap'!$CB$65:$CY$72,MONTH($B1690),$A1690+1))</f>
        <v>0.35249999999999998</v>
      </c>
      <c r="F1690" s="3"/>
      <c r="G1690" s="31">
        <f t="shared" si="104"/>
        <v>45.799991574204995</v>
      </c>
      <c r="H1690" s="31"/>
      <c r="I1690" s="23">
        <f t="shared" si="105"/>
        <v>0.35249999999999998</v>
      </c>
      <c r="J1690" s="23"/>
      <c r="K1690" s="7">
        <f t="shared" si="106"/>
        <v>28.990000000000009</v>
      </c>
      <c r="M1690" s="20">
        <f>IF(C1690="Data Error","Data Error",IF(C1690&lt;=K1690,0,1-IFERROR(INDEX(BAAL!$C:$D,MATCH(ROUNDUP(C1690-K1690,0),BAAL!$B:$B,0),MATCH(LEFT(M$2,4),BAAL!$C$2:$D$2,0)),0)))</f>
        <v>0</v>
      </c>
      <c r="N1690" s="20"/>
      <c r="O1690" s="26"/>
      <c r="P1690" s="26"/>
      <c r="Q1690" s="6">
        <f t="shared" si="107"/>
        <v>3</v>
      </c>
      <c r="R1690" s="20"/>
    </row>
    <row r="1691" spans="1:18" x14ac:dyDescent="0.25">
      <c r="A1691" s="6">
        <v>8</v>
      </c>
      <c r="B1691" s="4">
        <v>42440.333333333336</v>
      </c>
      <c r="C1691" s="2">
        <f>IF([2]Analysis!AG1691="Data Error","Data Error",[2]Analysis!AI1691*C$1)</f>
        <v>10.884272633555531</v>
      </c>
      <c r="D1691" s="2"/>
      <c r="E1691" s="3">
        <f>IF(C1691="Data Error","Data Error",INDEX('[2]BAAL Adj Cap'!$CB$65:$CY$72,MONTH($B1691),$A1691+1))</f>
        <v>0.83</v>
      </c>
      <c r="F1691" s="3"/>
      <c r="G1691" s="31">
        <f t="shared" si="104"/>
        <v>97.015727366444466</v>
      </c>
      <c r="H1691" s="31"/>
      <c r="I1691" s="23">
        <f t="shared" si="105"/>
        <v>0.83</v>
      </c>
      <c r="J1691" s="23"/>
      <c r="K1691" s="7">
        <f t="shared" si="106"/>
        <v>28.990000000000009</v>
      </c>
      <c r="M1691" s="20">
        <f>IF(C1691="Data Error","Data Error",IF(C1691&lt;=K1691,0,1-IFERROR(INDEX(BAAL!$C:$D,MATCH(ROUNDUP(C1691-K1691,0),BAAL!$B:$B,0),MATCH(LEFT(M$2,4),BAAL!$C$2:$D$2,0)),0)))</f>
        <v>0</v>
      </c>
      <c r="N1691" s="20"/>
      <c r="O1691" s="26"/>
      <c r="P1691" s="26"/>
      <c r="Q1691" s="6">
        <f t="shared" si="107"/>
        <v>3</v>
      </c>
      <c r="R1691" s="20"/>
    </row>
    <row r="1692" spans="1:18" x14ac:dyDescent="0.25">
      <c r="A1692" s="6">
        <v>9</v>
      </c>
      <c r="B1692" s="4">
        <v>42440.375</v>
      </c>
      <c r="C1692" s="2">
        <f>IF([2]Analysis!AG1692="Data Error","Data Error",[2]Analysis!AI1692*C$1)</f>
        <v>3.4043696899511953</v>
      </c>
      <c r="D1692" s="2"/>
      <c r="E1692" s="3">
        <f>IF(C1692="Data Error","Data Error",INDEX('[2]BAAL Adj Cap'!$CB$65:$CY$72,MONTH($B1692),$A1692+1))</f>
        <v>0.98375000000000001</v>
      </c>
      <c r="F1692" s="3"/>
      <c r="G1692" s="31">
        <f t="shared" si="104"/>
        <v>124.48313031004881</v>
      </c>
      <c r="H1692" s="31"/>
      <c r="I1692" s="23">
        <f t="shared" si="105"/>
        <v>0.98375000000000001</v>
      </c>
      <c r="J1692" s="23"/>
      <c r="K1692" s="7">
        <f t="shared" si="106"/>
        <v>28.990000000000009</v>
      </c>
      <c r="M1692" s="20">
        <f>IF(C1692="Data Error","Data Error",IF(C1692&lt;=K1692,0,1-IFERROR(INDEX(BAAL!$C:$D,MATCH(ROUNDUP(C1692-K1692,0),BAAL!$B:$B,0),MATCH(LEFT(M$2,4),BAAL!$C$2:$D$2,0)),0)))</f>
        <v>0</v>
      </c>
      <c r="N1692" s="20"/>
      <c r="O1692" s="26"/>
      <c r="P1692" s="26"/>
      <c r="Q1692" s="6">
        <f t="shared" si="107"/>
        <v>3</v>
      </c>
      <c r="R1692" s="20"/>
    </row>
    <row r="1693" spans="1:18" x14ac:dyDescent="0.25">
      <c r="A1693" s="6">
        <v>10</v>
      </c>
      <c r="B1693" s="4">
        <v>42440.416666666664</v>
      </c>
      <c r="C1693" s="2">
        <f>IF([2]Analysis!AG1693="Data Error","Data Error",[2]Analysis!AI1693*C$1)</f>
        <v>0.53323216243207672</v>
      </c>
      <c r="D1693" s="2"/>
      <c r="E1693" s="3">
        <f>IF(C1693="Data Error","Data Error",INDEX('[2]BAAL Adj Cap'!$CB$65:$CY$72,MONTH($B1693),$A1693+1))</f>
        <v>0.99</v>
      </c>
      <c r="F1693" s="3"/>
      <c r="G1693" s="31">
        <f t="shared" si="104"/>
        <v>128.1667678375679</v>
      </c>
      <c r="H1693" s="31"/>
      <c r="I1693" s="23">
        <f t="shared" si="105"/>
        <v>0.99</v>
      </c>
      <c r="J1693" s="23"/>
      <c r="K1693" s="7">
        <f t="shared" si="106"/>
        <v>28.990000000000009</v>
      </c>
      <c r="M1693" s="20">
        <f>IF(C1693="Data Error","Data Error",IF(C1693&lt;=K1693,0,1-IFERROR(INDEX(BAAL!$C:$D,MATCH(ROUNDUP(C1693-K1693,0),BAAL!$B:$B,0),MATCH(LEFT(M$2,4),BAAL!$C$2:$D$2,0)),0)))</f>
        <v>0</v>
      </c>
      <c r="N1693" s="20"/>
      <c r="O1693" s="26"/>
      <c r="P1693" s="26"/>
      <c r="Q1693" s="6">
        <f t="shared" si="107"/>
        <v>3</v>
      </c>
      <c r="R1693" s="20"/>
    </row>
    <row r="1694" spans="1:18" x14ac:dyDescent="0.25">
      <c r="A1694" s="6">
        <v>11</v>
      </c>
      <c r="B1694" s="4">
        <v>42440.458333333336</v>
      </c>
      <c r="C1694" s="2">
        <f>IF([2]Analysis!AG1694="Data Error","Data Error",[2]Analysis!AI1694*C$1)</f>
        <v>0.66806675337065502</v>
      </c>
      <c r="D1694" s="2"/>
      <c r="E1694" s="3">
        <f>IF(C1694="Data Error","Data Error",INDEX('[2]BAAL Adj Cap'!$CB$65:$CY$72,MONTH($B1694),$A1694+1))</f>
        <v>0.98375000000000001</v>
      </c>
      <c r="F1694" s="3"/>
      <c r="G1694" s="31">
        <f t="shared" si="104"/>
        <v>127.21943324662935</v>
      </c>
      <c r="H1694" s="31"/>
      <c r="I1694" s="23">
        <f t="shared" si="105"/>
        <v>0.98375000000000001</v>
      </c>
      <c r="J1694" s="23"/>
      <c r="K1694" s="7">
        <f t="shared" si="106"/>
        <v>28.990000000000009</v>
      </c>
      <c r="M1694" s="20">
        <f>IF(C1694="Data Error","Data Error",IF(C1694&lt;=K1694,0,1-IFERROR(INDEX(BAAL!$C:$D,MATCH(ROUNDUP(C1694-K1694,0),BAAL!$B:$B,0),MATCH(LEFT(M$2,4),BAAL!$C$2:$D$2,0)),0)))</f>
        <v>0</v>
      </c>
      <c r="N1694" s="20"/>
      <c r="O1694" s="26"/>
      <c r="P1694" s="26"/>
      <c r="Q1694" s="6">
        <f t="shared" si="107"/>
        <v>3</v>
      </c>
      <c r="R1694" s="20"/>
    </row>
    <row r="1695" spans="1:18" x14ac:dyDescent="0.25">
      <c r="A1695" s="6">
        <v>12</v>
      </c>
      <c r="B1695" s="4">
        <v>42440.5</v>
      </c>
      <c r="C1695" s="2">
        <f>IF([2]Analysis!AG1695="Data Error","Data Error",[2]Analysis!AI1695*C$1)</f>
        <v>16.780681957773613</v>
      </c>
      <c r="D1695" s="2"/>
      <c r="E1695" s="3">
        <f>IF(C1695="Data Error","Data Error",INDEX('[2]BAAL Adj Cap'!$CB$65:$CY$72,MONTH($B1695),$A1695+1))</f>
        <v>0.98</v>
      </c>
      <c r="F1695" s="3"/>
      <c r="G1695" s="31">
        <f t="shared" si="104"/>
        <v>110.61931804222638</v>
      </c>
      <c r="H1695" s="31"/>
      <c r="I1695" s="23">
        <f t="shared" si="105"/>
        <v>0.98</v>
      </c>
      <c r="J1695" s="23"/>
      <c r="K1695" s="7">
        <f t="shared" si="106"/>
        <v>28.990000000000009</v>
      </c>
      <c r="M1695" s="20">
        <f>IF(C1695="Data Error","Data Error",IF(C1695&lt;=K1695,0,1-IFERROR(INDEX(BAAL!$C:$D,MATCH(ROUNDUP(C1695-K1695,0),BAAL!$B:$B,0),MATCH(LEFT(M$2,4),BAAL!$C$2:$D$2,0)),0)))</f>
        <v>0</v>
      </c>
      <c r="N1695" s="20"/>
      <c r="O1695" s="26"/>
      <c r="P1695" s="26"/>
      <c r="Q1695" s="6">
        <f t="shared" si="107"/>
        <v>3</v>
      </c>
      <c r="R1695" s="20"/>
    </row>
    <row r="1696" spans="1:18" x14ac:dyDescent="0.25">
      <c r="A1696" s="6">
        <v>13</v>
      </c>
      <c r="B1696" s="4">
        <v>42440.541666666664</v>
      </c>
      <c r="C1696" s="2">
        <f>IF([2]Analysis!AG1696="Data Error","Data Error",[2]Analysis!AI1696*C$1)</f>
        <v>12.779128468786428</v>
      </c>
      <c r="D1696" s="2"/>
      <c r="E1696" s="3">
        <f>IF(C1696="Data Error","Data Error",INDEX('[2]BAAL Adj Cap'!$CB$65:$CY$72,MONTH($B1696),$A1696+1))</f>
        <v>0.98</v>
      </c>
      <c r="F1696" s="3"/>
      <c r="G1696" s="31">
        <f t="shared" si="104"/>
        <v>114.62087153121357</v>
      </c>
      <c r="H1696" s="31"/>
      <c r="I1696" s="23">
        <f t="shared" si="105"/>
        <v>0.98</v>
      </c>
      <c r="J1696" s="23"/>
      <c r="K1696" s="7">
        <f t="shared" si="106"/>
        <v>28.990000000000009</v>
      </c>
      <c r="M1696" s="20">
        <f>IF(C1696="Data Error","Data Error",IF(C1696&lt;=K1696,0,1-IFERROR(INDEX(BAAL!$C:$D,MATCH(ROUNDUP(C1696-K1696,0),BAAL!$B:$B,0),MATCH(LEFT(M$2,4),BAAL!$C$2:$D$2,0)),0)))</f>
        <v>0</v>
      </c>
      <c r="N1696" s="20"/>
      <c r="O1696" s="26"/>
      <c r="P1696" s="26"/>
      <c r="Q1696" s="6">
        <f t="shared" si="107"/>
        <v>3</v>
      </c>
      <c r="R1696" s="20"/>
    </row>
    <row r="1697" spans="1:18" x14ac:dyDescent="0.25">
      <c r="A1697" s="6">
        <v>14</v>
      </c>
      <c r="B1697" s="4">
        <v>42440.583333333336</v>
      </c>
      <c r="C1697" s="2">
        <f>IF([2]Analysis!AG1697="Data Error","Data Error",[2]Analysis!AI1697*C$1)</f>
        <v>4.5982140234580866</v>
      </c>
      <c r="D1697" s="2"/>
      <c r="E1697" s="3">
        <f>IF(C1697="Data Error","Data Error",INDEX('[2]BAAL Adj Cap'!$CB$65:$CY$72,MONTH($B1697),$A1697+1))</f>
        <v>0.98</v>
      </c>
      <c r="F1697" s="3"/>
      <c r="G1697" s="31">
        <f t="shared" si="104"/>
        <v>122.80178597654191</v>
      </c>
      <c r="H1697" s="31"/>
      <c r="I1697" s="23">
        <f t="shared" si="105"/>
        <v>0.98</v>
      </c>
      <c r="J1697" s="23"/>
      <c r="K1697" s="7">
        <f t="shared" si="106"/>
        <v>28.990000000000009</v>
      </c>
      <c r="M1697" s="20">
        <f>IF(C1697="Data Error","Data Error",IF(C1697&lt;=K1697,0,1-IFERROR(INDEX(BAAL!$C:$D,MATCH(ROUNDUP(C1697-K1697,0),BAAL!$B:$B,0),MATCH(LEFT(M$2,4),BAAL!$C$2:$D$2,0)),0)))</f>
        <v>0</v>
      </c>
      <c r="N1697" s="20"/>
      <c r="O1697" s="26"/>
      <c r="P1697" s="26"/>
      <c r="Q1697" s="6">
        <f t="shared" si="107"/>
        <v>3</v>
      </c>
      <c r="R1697" s="20"/>
    </row>
    <row r="1698" spans="1:18" x14ac:dyDescent="0.25">
      <c r="A1698" s="6">
        <v>15</v>
      </c>
      <c r="B1698" s="4">
        <v>42440.625</v>
      </c>
      <c r="C1698" s="2">
        <f>IF([2]Analysis!AG1698="Data Error","Data Error",[2]Analysis!AI1698*C$1)</f>
        <v>50.615798206793798</v>
      </c>
      <c r="D1698" s="2"/>
      <c r="E1698" s="3">
        <f>IF(C1698="Data Error","Data Error",INDEX('[2]BAAL Adj Cap'!$CB$65:$CY$72,MONTH($B1698),$A1698+1))</f>
        <v>0.98</v>
      </c>
      <c r="F1698" s="3"/>
      <c r="G1698" s="31">
        <f t="shared" si="104"/>
        <v>76.784201793206194</v>
      </c>
      <c r="H1698" s="31"/>
      <c r="I1698" s="23">
        <f t="shared" si="105"/>
        <v>0.98</v>
      </c>
      <c r="J1698" s="23"/>
      <c r="K1698" s="7">
        <f t="shared" si="106"/>
        <v>28.990000000000009</v>
      </c>
      <c r="M1698" s="20">
        <f>IF(C1698="Data Error","Data Error",IF(C1698&lt;=K1698,0,1-IFERROR(INDEX(BAAL!$C:$D,MATCH(ROUNDUP(C1698-K1698,0),BAAL!$B:$B,0),MATCH(LEFT(M$2,4),BAAL!$C$2:$D$2,0)),0)))</f>
        <v>4.0000000000000036E-3</v>
      </c>
      <c r="N1698" s="20"/>
      <c r="O1698" s="26"/>
      <c r="P1698" s="26"/>
      <c r="Q1698" s="6">
        <f t="shared" si="107"/>
        <v>3</v>
      </c>
      <c r="R1698" s="20"/>
    </row>
    <row r="1699" spans="1:18" x14ac:dyDescent="0.25">
      <c r="A1699" s="6">
        <v>16</v>
      </c>
      <c r="B1699" s="4">
        <v>42440.666666666664</v>
      </c>
      <c r="C1699" s="2">
        <f>IF([2]Analysis!AG1699="Data Error","Data Error",[2]Analysis!AI1699*C$1)</f>
        <v>11.254325349962709</v>
      </c>
      <c r="D1699" s="2"/>
      <c r="E1699" s="3">
        <f>IF(C1699="Data Error","Data Error",INDEX('[2]BAAL Adj Cap'!$CB$65:$CY$72,MONTH($B1699),$A1699+1))</f>
        <v>0.98</v>
      </c>
      <c r="F1699" s="3"/>
      <c r="G1699" s="31">
        <f t="shared" si="104"/>
        <v>116.14567465003728</v>
      </c>
      <c r="H1699" s="31"/>
      <c r="I1699" s="23">
        <f t="shared" si="105"/>
        <v>0.98</v>
      </c>
      <c r="J1699" s="23"/>
      <c r="K1699" s="7">
        <f t="shared" si="106"/>
        <v>28.990000000000009</v>
      </c>
      <c r="M1699" s="20">
        <f>IF(C1699="Data Error","Data Error",IF(C1699&lt;=K1699,0,1-IFERROR(INDEX(BAAL!$C:$D,MATCH(ROUNDUP(C1699-K1699,0),BAAL!$B:$B,0),MATCH(LEFT(M$2,4),BAAL!$C$2:$D$2,0)),0)))</f>
        <v>0</v>
      </c>
      <c r="N1699" s="20"/>
      <c r="O1699" s="26"/>
      <c r="P1699" s="26"/>
      <c r="Q1699" s="6">
        <f t="shared" si="107"/>
        <v>3</v>
      </c>
      <c r="R1699" s="20"/>
    </row>
    <row r="1700" spans="1:18" x14ac:dyDescent="0.25">
      <c r="A1700" s="6">
        <v>17</v>
      </c>
      <c r="B1700" s="4">
        <v>42440.708333333336</v>
      </c>
      <c r="C1700" s="2">
        <f>IF([2]Analysis!AG1700="Data Error","Data Error",[2]Analysis!AI1700*C$1)</f>
        <v>1.4945956685247417</v>
      </c>
      <c r="D1700" s="2"/>
      <c r="E1700" s="3">
        <f>IF(C1700="Data Error","Data Error",INDEX('[2]BAAL Adj Cap'!$CB$65:$CY$72,MONTH($B1700),$A1700+1))</f>
        <v>0.8175</v>
      </c>
      <c r="F1700" s="3"/>
      <c r="G1700" s="31">
        <f t="shared" si="104"/>
        <v>104.78040433147527</v>
      </c>
      <c r="H1700" s="31"/>
      <c r="I1700" s="23">
        <f t="shared" si="105"/>
        <v>0.8175</v>
      </c>
      <c r="J1700" s="23"/>
      <c r="K1700" s="7">
        <f t="shared" si="106"/>
        <v>28.990000000000009</v>
      </c>
      <c r="M1700" s="20">
        <f>IF(C1700="Data Error","Data Error",IF(C1700&lt;=K1700,0,1-IFERROR(INDEX(BAAL!$C:$D,MATCH(ROUNDUP(C1700-K1700,0),BAAL!$B:$B,0),MATCH(LEFT(M$2,4),BAAL!$C$2:$D$2,0)),0)))</f>
        <v>0</v>
      </c>
      <c r="N1700" s="20"/>
      <c r="O1700" s="26"/>
      <c r="P1700" s="26"/>
      <c r="Q1700" s="6">
        <f t="shared" si="107"/>
        <v>3</v>
      </c>
      <c r="R1700" s="20"/>
    </row>
    <row r="1701" spans="1:18" x14ac:dyDescent="0.25">
      <c r="A1701" s="6">
        <v>18</v>
      </c>
      <c r="B1701" s="4">
        <v>42440.75</v>
      </c>
      <c r="C1701" s="2">
        <f>IF([2]Analysis!AG1701="Data Error","Data Error",[2]Analysis!AI1701*C$1)</f>
        <v>0</v>
      </c>
      <c r="D1701" s="2"/>
      <c r="E1701" s="3">
        <f>IF(C1701="Data Error","Data Error",INDEX('[2]BAAL Adj Cap'!$CB$65:$CY$72,MONTH($B1701),$A1701+1))</f>
        <v>0.35749999999999998</v>
      </c>
      <c r="F1701" s="3"/>
      <c r="G1701" s="31">
        <f t="shared" si="104"/>
        <v>46.475000000000001</v>
      </c>
      <c r="H1701" s="31"/>
      <c r="I1701" s="23">
        <f t="shared" si="105"/>
        <v>0.35749999999999998</v>
      </c>
      <c r="J1701" s="23"/>
      <c r="K1701" s="7">
        <f t="shared" si="106"/>
        <v>28.990000000000009</v>
      </c>
      <c r="M1701" s="20">
        <f>IF(C1701="Data Error","Data Error",IF(C1701&lt;=K1701,0,1-IFERROR(INDEX(BAAL!$C:$D,MATCH(ROUNDUP(C1701-K1701,0),BAAL!$B:$B,0),MATCH(LEFT(M$2,4),BAAL!$C$2:$D$2,0)),0)))</f>
        <v>0</v>
      </c>
      <c r="N1701" s="20"/>
      <c r="O1701" s="26"/>
      <c r="P1701" s="26"/>
      <c r="Q1701" s="6">
        <f t="shared" si="107"/>
        <v>3</v>
      </c>
      <c r="R1701" s="20"/>
    </row>
    <row r="1702" spans="1:18" x14ac:dyDescent="0.25">
      <c r="A1702" s="6">
        <v>19</v>
      </c>
      <c r="B1702" s="4">
        <v>42440.791666666664</v>
      </c>
      <c r="C1702" s="2">
        <f>IF([2]Analysis!AG1702="Data Error","Data Error",[2]Analysis!AI1702*C$1)</f>
        <v>0</v>
      </c>
      <c r="D1702" s="2"/>
      <c r="E1702" s="3">
        <f>IF(C1702="Data Error","Data Error",INDEX('[2]BAAL Adj Cap'!$CB$65:$CY$72,MONTH($B1702),$A1702+1))</f>
        <v>5.2500000000000005E-2</v>
      </c>
      <c r="F1702" s="3"/>
      <c r="G1702" s="31">
        <f t="shared" si="104"/>
        <v>6.8250000000000011</v>
      </c>
      <c r="H1702" s="31"/>
      <c r="I1702" s="23">
        <f t="shared" si="105"/>
        <v>5.2500000000000005E-2</v>
      </c>
      <c r="J1702" s="23"/>
      <c r="K1702" s="7">
        <f t="shared" si="106"/>
        <v>6.8250000000000011</v>
      </c>
      <c r="M1702" s="20">
        <f>IF(C1702="Data Error","Data Error",IF(C1702&lt;=K1702,0,1-IFERROR(INDEX(BAAL!$C:$D,MATCH(ROUNDUP(C1702-K1702,0),BAAL!$B:$B,0),MATCH(LEFT(M$2,4),BAAL!$C$2:$D$2,0)),0)))</f>
        <v>0</v>
      </c>
      <c r="N1702" s="20"/>
      <c r="O1702" s="26"/>
      <c r="P1702" s="26"/>
      <c r="Q1702" s="6">
        <f t="shared" si="107"/>
        <v>3</v>
      </c>
      <c r="R1702" s="20"/>
    </row>
    <row r="1703" spans="1:18" x14ac:dyDescent="0.25">
      <c r="A1703" s="6">
        <v>20</v>
      </c>
      <c r="B1703" s="4">
        <v>42440.833333333336</v>
      </c>
      <c r="C1703" s="2">
        <f>IF([2]Analysis!AG1703="Data Error","Data Error",[2]Analysis!AI1703*C$1)</f>
        <v>0</v>
      </c>
      <c r="D1703" s="2"/>
      <c r="E1703" s="3">
        <f>IF(C1703="Data Error","Data Error",INDEX('[2]BAAL Adj Cap'!$CB$65:$CY$72,MONTH($B1703),$A1703+1))</f>
        <v>0</v>
      </c>
      <c r="F1703" s="3"/>
      <c r="G1703" s="31">
        <f t="shared" si="104"/>
        <v>0</v>
      </c>
      <c r="H1703" s="31"/>
      <c r="I1703" s="23">
        <f t="shared" si="105"/>
        <v>0</v>
      </c>
      <c r="J1703" s="23"/>
      <c r="K1703" s="7">
        <f t="shared" si="106"/>
        <v>0</v>
      </c>
      <c r="M1703" s="20">
        <f>IF(C1703="Data Error","Data Error",IF(C1703&lt;=K1703,0,1-IFERROR(INDEX(BAAL!$C:$D,MATCH(ROUNDUP(C1703-K1703,0),BAAL!$B:$B,0),MATCH(LEFT(M$2,4),BAAL!$C$2:$D$2,0)),0)))</f>
        <v>0</v>
      </c>
      <c r="N1703" s="20"/>
      <c r="O1703" s="26"/>
      <c r="P1703" s="26"/>
      <c r="Q1703" s="6">
        <f t="shared" si="107"/>
        <v>3</v>
      </c>
      <c r="R1703" s="20"/>
    </row>
    <row r="1704" spans="1:18" x14ac:dyDescent="0.25">
      <c r="A1704" s="6">
        <v>21</v>
      </c>
      <c r="B1704" s="4">
        <v>42440.875</v>
      </c>
      <c r="C1704" s="2">
        <f>IF([2]Analysis!AG1704="Data Error","Data Error",[2]Analysis!AI1704*C$1)</f>
        <v>0</v>
      </c>
      <c r="D1704" s="2"/>
      <c r="E1704" s="3">
        <f>IF(C1704="Data Error","Data Error",INDEX('[2]BAAL Adj Cap'!$CB$65:$CY$72,MONTH($B1704),$A1704+1))</f>
        <v>0</v>
      </c>
      <c r="F1704" s="3"/>
      <c r="G1704" s="31">
        <f t="shared" si="104"/>
        <v>0</v>
      </c>
      <c r="H1704" s="31"/>
      <c r="I1704" s="23">
        <f t="shared" si="105"/>
        <v>0</v>
      </c>
      <c r="J1704" s="23"/>
      <c r="K1704" s="7">
        <f t="shared" si="106"/>
        <v>0</v>
      </c>
      <c r="M1704" s="20">
        <f>IF(C1704="Data Error","Data Error",IF(C1704&lt;=K1704,0,1-IFERROR(INDEX(BAAL!$C:$D,MATCH(ROUNDUP(C1704-K1704,0),BAAL!$B:$B,0),MATCH(LEFT(M$2,4),BAAL!$C$2:$D$2,0)),0)))</f>
        <v>0</v>
      </c>
      <c r="N1704" s="20"/>
      <c r="O1704" s="26"/>
      <c r="P1704" s="26"/>
      <c r="Q1704" s="6">
        <f t="shared" si="107"/>
        <v>3</v>
      </c>
      <c r="R1704" s="20"/>
    </row>
    <row r="1705" spans="1:18" x14ac:dyDescent="0.25">
      <c r="A1705" s="6">
        <v>22</v>
      </c>
      <c r="B1705" s="4">
        <v>42440.916666666664</v>
      </c>
      <c r="C1705" s="2">
        <f>IF([2]Analysis!AG1705="Data Error","Data Error",[2]Analysis!AI1705*C$1)</f>
        <v>0</v>
      </c>
      <c r="D1705" s="2"/>
      <c r="E1705" s="3">
        <f>IF(C1705="Data Error","Data Error",INDEX('[2]BAAL Adj Cap'!$CB$65:$CY$72,MONTH($B1705),$A1705+1))</f>
        <v>0</v>
      </c>
      <c r="F1705" s="3"/>
      <c r="G1705" s="31">
        <f t="shared" si="104"/>
        <v>0</v>
      </c>
      <c r="H1705" s="31"/>
      <c r="I1705" s="23">
        <f t="shared" si="105"/>
        <v>0</v>
      </c>
      <c r="J1705" s="23"/>
      <c r="K1705" s="7">
        <f t="shared" si="106"/>
        <v>0</v>
      </c>
      <c r="M1705" s="20">
        <f>IF(C1705="Data Error","Data Error",IF(C1705&lt;=K1705,0,1-IFERROR(INDEX(BAAL!$C:$D,MATCH(ROUNDUP(C1705-K1705,0),BAAL!$B:$B,0),MATCH(LEFT(M$2,4),BAAL!$C$2:$D$2,0)),0)))</f>
        <v>0</v>
      </c>
      <c r="N1705" s="20"/>
      <c r="O1705" s="26"/>
      <c r="P1705" s="26"/>
      <c r="Q1705" s="6">
        <f t="shared" si="107"/>
        <v>3</v>
      </c>
      <c r="R1705" s="20"/>
    </row>
    <row r="1706" spans="1:18" x14ac:dyDescent="0.25">
      <c r="A1706" s="6">
        <v>23</v>
      </c>
      <c r="B1706" s="1">
        <v>42440.958333333336</v>
      </c>
      <c r="C1706" s="2">
        <f>IF([2]Analysis!AG1706="Data Error","Data Error",[2]Analysis!AI1706*C$1)</f>
        <v>0</v>
      </c>
      <c r="D1706" s="2"/>
      <c r="E1706" s="3">
        <f>IF(C1706="Data Error","Data Error",INDEX('[2]BAAL Adj Cap'!$CB$65:$CY$72,MONTH($B1706),$A1706+1))</f>
        <v>0</v>
      </c>
      <c r="F1706" s="3"/>
      <c r="G1706" s="31">
        <f t="shared" si="104"/>
        <v>0</v>
      </c>
      <c r="H1706" s="31"/>
      <c r="I1706" s="23">
        <f t="shared" si="105"/>
        <v>0</v>
      </c>
      <c r="J1706" s="23"/>
      <c r="K1706" s="7">
        <f t="shared" si="106"/>
        <v>0</v>
      </c>
      <c r="M1706" s="20">
        <f>IF(C1706="Data Error","Data Error",IF(C1706&lt;=K1706,0,1-IFERROR(INDEX(BAAL!$C:$D,MATCH(ROUNDUP(C1706-K1706,0),BAAL!$B:$B,0),MATCH(LEFT(M$2,4),BAAL!$C$2:$D$2,0)),0)))</f>
        <v>0</v>
      </c>
      <c r="N1706" s="20"/>
      <c r="O1706" s="26"/>
      <c r="P1706" s="26"/>
      <c r="Q1706" s="6">
        <f t="shared" si="107"/>
        <v>3</v>
      </c>
      <c r="R1706" s="20"/>
    </row>
    <row r="1707" spans="1:18" x14ac:dyDescent="0.25">
      <c r="A1707" s="6">
        <v>0</v>
      </c>
      <c r="B1707" s="4">
        <v>42441</v>
      </c>
      <c r="C1707" s="2">
        <f>IF([2]Analysis!AG1707="Data Error","Data Error",[2]Analysis!AI1707*C$1)</f>
        <v>0</v>
      </c>
      <c r="D1707" s="2"/>
      <c r="E1707" s="3">
        <f>IF(C1707="Data Error","Data Error",INDEX('[2]BAAL Adj Cap'!$CB$65:$CY$72,MONTH($B1707),$A1707+1))</f>
        <v>0</v>
      </c>
      <c r="F1707" s="3"/>
      <c r="G1707" s="31">
        <f t="shared" si="104"/>
        <v>0</v>
      </c>
      <c r="H1707" s="31"/>
      <c r="I1707" s="23">
        <f t="shared" si="105"/>
        <v>0</v>
      </c>
      <c r="J1707" s="23"/>
      <c r="K1707" s="7">
        <f t="shared" si="106"/>
        <v>0</v>
      </c>
      <c r="M1707" s="20">
        <f>IF(C1707="Data Error","Data Error",IF(C1707&lt;=K1707,0,1-IFERROR(INDEX(BAAL!$C:$D,MATCH(ROUNDUP(C1707-K1707,0),BAAL!$B:$B,0),MATCH(LEFT(M$2,4),BAAL!$C$2:$D$2,0)),0)))</f>
        <v>0</v>
      </c>
      <c r="N1707" s="20"/>
      <c r="O1707" s="26"/>
      <c r="P1707" s="26"/>
      <c r="Q1707" s="6">
        <f t="shared" si="107"/>
        <v>3</v>
      </c>
      <c r="R1707" s="20"/>
    </row>
    <row r="1708" spans="1:18" x14ac:dyDescent="0.25">
      <c r="A1708" s="6">
        <v>1</v>
      </c>
      <c r="B1708" s="4">
        <v>42441.041666666664</v>
      </c>
      <c r="C1708" s="2">
        <f>IF([2]Analysis!AG1708="Data Error","Data Error",[2]Analysis!AI1708*C$1)</f>
        <v>0</v>
      </c>
      <c r="D1708" s="2"/>
      <c r="E1708" s="3">
        <f>IF(C1708="Data Error","Data Error",INDEX('[2]BAAL Adj Cap'!$CB$65:$CY$72,MONTH($B1708),$A1708+1))</f>
        <v>0</v>
      </c>
      <c r="F1708" s="3"/>
      <c r="G1708" s="31">
        <f t="shared" si="104"/>
        <v>0</v>
      </c>
      <c r="H1708" s="31"/>
      <c r="I1708" s="23">
        <f t="shared" si="105"/>
        <v>0</v>
      </c>
      <c r="J1708" s="23"/>
      <c r="K1708" s="7">
        <f t="shared" si="106"/>
        <v>0</v>
      </c>
      <c r="M1708" s="20">
        <f>IF(C1708="Data Error","Data Error",IF(C1708&lt;=K1708,0,1-IFERROR(INDEX(BAAL!$C:$D,MATCH(ROUNDUP(C1708-K1708,0),BAAL!$B:$B,0),MATCH(LEFT(M$2,4),BAAL!$C$2:$D$2,0)),0)))</f>
        <v>0</v>
      </c>
      <c r="N1708" s="20"/>
      <c r="O1708" s="26"/>
      <c r="P1708" s="26"/>
      <c r="Q1708" s="6">
        <f t="shared" si="107"/>
        <v>3</v>
      </c>
      <c r="R1708" s="20"/>
    </row>
    <row r="1709" spans="1:18" x14ac:dyDescent="0.25">
      <c r="A1709" s="6">
        <v>2</v>
      </c>
      <c r="B1709" s="4">
        <v>42441.083333333336</v>
      </c>
      <c r="C1709" s="2">
        <f>IF([2]Analysis!AG1709="Data Error","Data Error",[2]Analysis!AI1709*C$1)</f>
        <v>0</v>
      </c>
      <c r="D1709" s="2"/>
      <c r="E1709" s="3">
        <f>IF(C1709="Data Error","Data Error",INDEX('[2]BAAL Adj Cap'!$CB$65:$CY$72,MONTH($B1709),$A1709+1))</f>
        <v>0</v>
      </c>
      <c r="F1709" s="3"/>
      <c r="G1709" s="31">
        <f t="shared" si="104"/>
        <v>0</v>
      </c>
      <c r="H1709" s="31"/>
      <c r="I1709" s="23">
        <f t="shared" si="105"/>
        <v>0</v>
      </c>
      <c r="J1709" s="23"/>
      <c r="K1709" s="7">
        <f t="shared" si="106"/>
        <v>0</v>
      </c>
      <c r="M1709" s="20">
        <f>IF(C1709="Data Error","Data Error",IF(C1709&lt;=K1709,0,1-IFERROR(INDEX(BAAL!$C:$D,MATCH(ROUNDUP(C1709-K1709,0),BAAL!$B:$B,0),MATCH(LEFT(M$2,4),BAAL!$C$2:$D$2,0)),0)))</f>
        <v>0</v>
      </c>
      <c r="N1709" s="20"/>
      <c r="O1709" s="26"/>
      <c r="P1709" s="26"/>
      <c r="Q1709" s="6">
        <f t="shared" si="107"/>
        <v>3</v>
      </c>
      <c r="R1709" s="20"/>
    </row>
    <row r="1710" spans="1:18" x14ac:dyDescent="0.25">
      <c r="A1710" s="6">
        <v>3</v>
      </c>
      <c r="B1710" s="4">
        <v>42441.125</v>
      </c>
      <c r="C1710" s="2">
        <f>IF([2]Analysis!AG1710="Data Error","Data Error",[2]Analysis!AI1710*C$1)</f>
        <v>0</v>
      </c>
      <c r="D1710" s="2"/>
      <c r="E1710" s="3">
        <f>IF(C1710="Data Error","Data Error",INDEX('[2]BAAL Adj Cap'!$CB$65:$CY$72,MONTH($B1710),$A1710+1))</f>
        <v>0</v>
      </c>
      <c r="F1710" s="3"/>
      <c r="G1710" s="31">
        <f t="shared" si="104"/>
        <v>0</v>
      </c>
      <c r="H1710" s="31"/>
      <c r="I1710" s="23">
        <f t="shared" si="105"/>
        <v>0</v>
      </c>
      <c r="J1710" s="23"/>
      <c r="K1710" s="7">
        <f t="shared" si="106"/>
        <v>0</v>
      </c>
      <c r="M1710" s="20">
        <f>IF(C1710="Data Error","Data Error",IF(C1710&lt;=K1710,0,1-IFERROR(INDEX(BAAL!$C:$D,MATCH(ROUNDUP(C1710-K1710,0),BAAL!$B:$B,0),MATCH(LEFT(M$2,4),BAAL!$C$2:$D$2,0)),0)))</f>
        <v>0</v>
      </c>
      <c r="N1710" s="20"/>
      <c r="O1710" s="26"/>
      <c r="P1710" s="26"/>
      <c r="Q1710" s="6">
        <f t="shared" si="107"/>
        <v>3</v>
      </c>
      <c r="R1710" s="20"/>
    </row>
    <row r="1711" spans="1:18" x14ac:dyDescent="0.25">
      <c r="A1711" s="6">
        <v>4</v>
      </c>
      <c r="B1711" s="4">
        <v>42441.166666666664</v>
      </c>
      <c r="C1711" s="2">
        <f>IF([2]Analysis!AG1711="Data Error","Data Error",[2]Analysis!AI1711*C$1)</f>
        <v>0</v>
      </c>
      <c r="D1711" s="2"/>
      <c r="E1711" s="3">
        <f>IF(C1711="Data Error","Data Error",INDEX('[2]BAAL Adj Cap'!$CB$65:$CY$72,MONTH($B1711),$A1711+1))</f>
        <v>0</v>
      </c>
      <c r="F1711" s="3"/>
      <c r="G1711" s="31">
        <f t="shared" si="104"/>
        <v>0</v>
      </c>
      <c r="H1711" s="31"/>
      <c r="I1711" s="23">
        <f t="shared" si="105"/>
        <v>0</v>
      </c>
      <c r="J1711" s="23"/>
      <c r="K1711" s="7">
        <f t="shared" si="106"/>
        <v>0</v>
      </c>
      <c r="M1711" s="20">
        <f>IF(C1711="Data Error","Data Error",IF(C1711&lt;=K1711,0,1-IFERROR(INDEX(BAAL!$C:$D,MATCH(ROUNDUP(C1711-K1711,0),BAAL!$B:$B,0),MATCH(LEFT(M$2,4),BAAL!$C$2:$D$2,0)),0)))</f>
        <v>0</v>
      </c>
      <c r="N1711" s="20"/>
      <c r="O1711" s="26"/>
      <c r="P1711" s="26"/>
      <c r="Q1711" s="6">
        <f t="shared" si="107"/>
        <v>3</v>
      </c>
      <c r="R1711" s="20"/>
    </row>
    <row r="1712" spans="1:18" x14ac:dyDescent="0.25">
      <c r="A1712" s="6">
        <v>5</v>
      </c>
      <c r="B1712" s="4">
        <v>42441.208333333336</v>
      </c>
      <c r="C1712" s="2">
        <f>IF([2]Analysis!AG1712="Data Error","Data Error",[2]Analysis!AI1712*C$1)</f>
        <v>2.2307481619870222E-3</v>
      </c>
      <c r="D1712" s="2"/>
      <c r="E1712" s="3">
        <f>IF(C1712="Data Error","Data Error",INDEX('[2]BAAL Adj Cap'!$CB$65:$CY$72,MONTH($B1712),$A1712+1))</f>
        <v>1.4999999999999999E-2</v>
      </c>
      <c r="F1712" s="3"/>
      <c r="G1712" s="31">
        <f t="shared" si="104"/>
        <v>1.947769251838013</v>
      </c>
      <c r="H1712" s="31"/>
      <c r="I1712" s="23">
        <f t="shared" si="105"/>
        <v>1.4999999999999999E-2</v>
      </c>
      <c r="J1712" s="23"/>
      <c r="K1712" s="7">
        <f t="shared" si="106"/>
        <v>1.95</v>
      </c>
      <c r="M1712" s="20">
        <f>IF(C1712="Data Error","Data Error",IF(C1712&lt;=K1712,0,1-IFERROR(INDEX(BAAL!$C:$D,MATCH(ROUNDUP(C1712-K1712,0),BAAL!$B:$B,0),MATCH(LEFT(M$2,4),BAAL!$C$2:$D$2,0)),0)))</f>
        <v>0</v>
      </c>
      <c r="N1712" s="20"/>
      <c r="O1712" s="26"/>
      <c r="P1712" s="26"/>
      <c r="Q1712" s="6">
        <f t="shared" si="107"/>
        <v>3</v>
      </c>
      <c r="R1712" s="20"/>
    </row>
    <row r="1713" spans="1:18" x14ac:dyDescent="0.25">
      <c r="A1713" s="6">
        <v>6</v>
      </c>
      <c r="B1713" s="4">
        <v>42441.25</v>
      </c>
      <c r="C1713" s="2">
        <f>IF([2]Analysis!AG1713="Data Error","Data Error",[2]Analysis!AI1713*C$1)</f>
        <v>1.4547316223499358</v>
      </c>
      <c r="D1713" s="2"/>
      <c r="E1713" s="3">
        <f>IF(C1713="Data Error","Data Error",INDEX('[2]BAAL Adj Cap'!$CB$65:$CY$72,MONTH($B1713),$A1713+1))</f>
        <v>6.9999999999999993E-2</v>
      </c>
      <c r="F1713" s="3"/>
      <c r="G1713" s="31">
        <f t="shared" si="104"/>
        <v>7.6452683776500638</v>
      </c>
      <c r="H1713" s="31"/>
      <c r="I1713" s="23">
        <f t="shared" si="105"/>
        <v>6.9999999999999993E-2</v>
      </c>
      <c r="J1713" s="23"/>
      <c r="K1713" s="7">
        <f t="shared" si="106"/>
        <v>9.1</v>
      </c>
      <c r="M1713" s="20">
        <f>IF(C1713="Data Error","Data Error",IF(C1713&lt;=K1713,0,1-IFERROR(INDEX(BAAL!$C:$D,MATCH(ROUNDUP(C1713-K1713,0),BAAL!$B:$B,0),MATCH(LEFT(M$2,4),BAAL!$C$2:$D$2,0)),0)))</f>
        <v>0</v>
      </c>
      <c r="N1713" s="20"/>
      <c r="O1713" s="26"/>
      <c r="P1713" s="26"/>
      <c r="Q1713" s="6">
        <f t="shared" si="107"/>
        <v>3</v>
      </c>
      <c r="R1713" s="20"/>
    </row>
    <row r="1714" spans="1:18" x14ac:dyDescent="0.25">
      <c r="A1714" s="6">
        <v>7</v>
      </c>
      <c r="B1714" s="4">
        <v>42441.291666666664</v>
      </c>
      <c r="C1714" s="2">
        <f>IF([2]Analysis!AG1714="Data Error","Data Error",[2]Analysis!AI1714*C$1)</f>
        <v>3.1108437551599158E-2</v>
      </c>
      <c r="D1714" s="2"/>
      <c r="E1714" s="3">
        <f>IF(C1714="Data Error","Data Error",INDEX('[2]BAAL Adj Cap'!$CB$65:$CY$72,MONTH($B1714),$A1714+1))</f>
        <v>0.35249999999999998</v>
      </c>
      <c r="F1714" s="3"/>
      <c r="G1714" s="31">
        <f t="shared" si="104"/>
        <v>45.793891562448394</v>
      </c>
      <c r="H1714" s="31"/>
      <c r="I1714" s="23">
        <f t="shared" si="105"/>
        <v>0.35249999999999998</v>
      </c>
      <c r="J1714" s="23"/>
      <c r="K1714" s="7">
        <f t="shared" si="106"/>
        <v>28.990000000000009</v>
      </c>
      <c r="M1714" s="20">
        <f>IF(C1714="Data Error","Data Error",IF(C1714&lt;=K1714,0,1-IFERROR(INDEX(BAAL!$C:$D,MATCH(ROUNDUP(C1714-K1714,0),BAAL!$B:$B,0),MATCH(LEFT(M$2,4),BAAL!$C$2:$D$2,0)),0)))</f>
        <v>0</v>
      </c>
      <c r="N1714" s="20"/>
      <c r="O1714" s="26"/>
      <c r="P1714" s="26"/>
      <c r="Q1714" s="6">
        <f t="shared" si="107"/>
        <v>3</v>
      </c>
      <c r="R1714" s="20"/>
    </row>
    <row r="1715" spans="1:18" x14ac:dyDescent="0.25">
      <c r="A1715" s="6">
        <v>8</v>
      </c>
      <c r="B1715" s="4">
        <v>42441.333333333336</v>
      </c>
      <c r="C1715" s="2">
        <f>IF([2]Analysis!AG1715="Data Error","Data Error",[2]Analysis!AI1715*C$1)</f>
        <v>0</v>
      </c>
      <c r="D1715" s="2"/>
      <c r="E1715" s="3">
        <f>IF(C1715="Data Error","Data Error",INDEX('[2]BAAL Adj Cap'!$CB$65:$CY$72,MONTH($B1715),$A1715+1))</f>
        <v>0.83</v>
      </c>
      <c r="F1715" s="3"/>
      <c r="G1715" s="31">
        <f t="shared" si="104"/>
        <v>107.89999999999999</v>
      </c>
      <c r="H1715" s="31"/>
      <c r="I1715" s="23">
        <f t="shared" si="105"/>
        <v>0.83</v>
      </c>
      <c r="J1715" s="23"/>
      <c r="K1715" s="7">
        <f t="shared" si="106"/>
        <v>28.990000000000009</v>
      </c>
      <c r="M1715" s="20">
        <f>IF(C1715="Data Error","Data Error",IF(C1715&lt;=K1715,0,1-IFERROR(INDEX(BAAL!$C:$D,MATCH(ROUNDUP(C1715-K1715,0),BAAL!$B:$B,0),MATCH(LEFT(M$2,4),BAAL!$C$2:$D$2,0)),0)))</f>
        <v>0</v>
      </c>
      <c r="N1715" s="20"/>
      <c r="O1715" s="26"/>
      <c r="P1715" s="26"/>
      <c r="Q1715" s="6">
        <f t="shared" si="107"/>
        <v>3</v>
      </c>
      <c r="R1715" s="20"/>
    </row>
    <row r="1716" spans="1:18" x14ac:dyDescent="0.25">
      <c r="A1716" s="6">
        <v>9</v>
      </c>
      <c r="B1716" s="4">
        <v>42441.375</v>
      </c>
      <c r="C1716" s="2">
        <f>IF([2]Analysis!AG1716="Data Error","Data Error",[2]Analysis!AI1716*C$1)</f>
        <v>6.2176695808514548</v>
      </c>
      <c r="D1716" s="2"/>
      <c r="E1716" s="3">
        <f>IF(C1716="Data Error","Data Error",INDEX('[2]BAAL Adj Cap'!$CB$65:$CY$72,MONTH($B1716),$A1716+1))</f>
        <v>0.98375000000000001</v>
      </c>
      <c r="F1716" s="3"/>
      <c r="G1716" s="31">
        <f t="shared" si="104"/>
        <v>121.66983041914855</v>
      </c>
      <c r="H1716" s="31"/>
      <c r="I1716" s="23">
        <f t="shared" si="105"/>
        <v>0.98375000000000001</v>
      </c>
      <c r="J1716" s="23"/>
      <c r="K1716" s="7">
        <f t="shared" si="106"/>
        <v>28.990000000000009</v>
      </c>
      <c r="M1716" s="20">
        <f>IF(C1716="Data Error","Data Error",IF(C1716&lt;=K1716,0,1-IFERROR(INDEX(BAAL!$C:$D,MATCH(ROUNDUP(C1716-K1716,0),BAAL!$B:$B,0),MATCH(LEFT(M$2,4),BAAL!$C$2:$D$2,0)),0)))</f>
        <v>0</v>
      </c>
      <c r="N1716" s="20"/>
      <c r="O1716" s="26"/>
      <c r="P1716" s="26"/>
      <c r="Q1716" s="6">
        <f t="shared" si="107"/>
        <v>3</v>
      </c>
      <c r="R1716" s="20"/>
    </row>
    <row r="1717" spans="1:18" x14ac:dyDescent="0.25">
      <c r="A1717" s="6">
        <v>10</v>
      </c>
      <c r="B1717" s="4">
        <v>42441.416666666664</v>
      </c>
      <c r="C1717" s="2">
        <f>IF([2]Analysis!AG1717="Data Error","Data Error",[2]Analysis!AI1717*C$1)</f>
        <v>22.390839811758443</v>
      </c>
      <c r="D1717" s="2"/>
      <c r="E1717" s="3">
        <f>IF(C1717="Data Error","Data Error",INDEX('[2]BAAL Adj Cap'!$CB$65:$CY$72,MONTH($B1717),$A1717+1))</f>
        <v>0.99</v>
      </c>
      <c r="F1717" s="3"/>
      <c r="G1717" s="31">
        <f t="shared" si="104"/>
        <v>106.30916018824155</v>
      </c>
      <c r="H1717" s="31"/>
      <c r="I1717" s="23">
        <f t="shared" si="105"/>
        <v>0.99</v>
      </c>
      <c r="J1717" s="23"/>
      <c r="K1717" s="7">
        <f t="shared" si="106"/>
        <v>28.990000000000009</v>
      </c>
      <c r="M1717" s="20">
        <f>IF(C1717="Data Error","Data Error",IF(C1717&lt;=K1717,0,1-IFERROR(INDEX(BAAL!$C:$D,MATCH(ROUNDUP(C1717-K1717,0),BAAL!$B:$B,0),MATCH(LEFT(M$2,4),BAAL!$C$2:$D$2,0)),0)))</f>
        <v>0</v>
      </c>
      <c r="N1717" s="20"/>
      <c r="O1717" s="26"/>
      <c r="P1717" s="26"/>
      <c r="Q1717" s="6">
        <f t="shared" si="107"/>
        <v>3</v>
      </c>
      <c r="R1717" s="20"/>
    </row>
    <row r="1718" spans="1:18" x14ac:dyDescent="0.25">
      <c r="A1718" s="6">
        <v>11</v>
      </c>
      <c r="B1718" s="4">
        <v>42441.458333333336</v>
      </c>
      <c r="C1718" s="2">
        <f>IF([2]Analysis!AG1718="Data Error","Data Error",[2]Analysis!AI1718*C$1)</f>
        <v>4.6675039062697925</v>
      </c>
      <c r="D1718" s="2"/>
      <c r="E1718" s="3">
        <f>IF(C1718="Data Error","Data Error",INDEX('[2]BAAL Adj Cap'!$CB$65:$CY$72,MONTH($B1718),$A1718+1))</f>
        <v>0.98375000000000001</v>
      </c>
      <c r="F1718" s="3"/>
      <c r="G1718" s="31">
        <f t="shared" si="104"/>
        <v>123.21999609373022</v>
      </c>
      <c r="H1718" s="31"/>
      <c r="I1718" s="23">
        <f t="shared" si="105"/>
        <v>0.98375000000000001</v>
      </c>
      <c r="J1718" s="23"/>
      <c r="K1718" s="7">
        <f t="shared" si="106"/>
        <v>28.990000000000009</v>
      </c>
      <c r="M1718" s="20">
        <f>IF(C1718="Data Error","Data Error",IF(C1718&lt;=K1718,0,1-IFERROR(INDEX(BAAL!$C:$D,MATCH(ROUNDUP(C1718-K1718,0),BAAL!$B:$B,0),MATCH(LEFT(M$2,4),BAAL!$C$2:$D$2,0)),0)))</f>
        <v>0</v>
      </c>
      <c r="N1718" s="20"/>
      <c r="O1718" s="26"/>
      <c r="P1718" s="26"/>
      <c r="Q1718" s="6">
        <f t="shared" si="107"/>
        <v>3</v>
      </c>
      <c r="R1718" s="20"/>
    </row>
    <row r="1719" spans="1:18" x14ac:dyDescent="0.25">
      <c r="A1719" s="6">
        <v>12</v>
      </c>
      <c r="B1719" s="4">
        <v>42441.5</v>
      </c>
      <c r="C1719" s="2">
        <f>IF([2]Analysis!AG1719="Data Error","Data Error",[2]Analysis!AI1719*C$1)</f>
        <v>10.827689641773409</v>
      </c>
      <c r="D1719" s="2"/>
      <c r="E1719" s="3">
        <f>IF(C1719="Data Error","Data Error",INDEX('[2]BAAL Adj Cap'!$CB$65:$CY$72,MONTH($B1719),$A1719+1))</f>
        <v>0.98</v>
      </c>
      <c r="F1719" s="3"/>
      <c r="G1719" s="31">
        <f t="shared" si="104"/>
        <v>116.57231035822659</v>
      </c>
      <c r="H1719" s="31"/>
      <c r="I1719" s="23">
        <f t="shared" si="105"/>
        <v>0.98</v>
      </c>
      <c r="J1719" s="23"/>
      <c r="K1719" s="7">
        <f t="shared" si="106"/>
        <v>28.990000000000009</v>
      </c>
      <c r="M1719" s="20">
        <f>IF(C1719="Data Error","Data Error",IF(C1719&lt;=K1719,0,1-IFERROR(INDEX(BAAL!$C:$D,MATCH(ROUNDUP(C1719-K1719,0),BAAL!$B:$B,0),MATCH(LEFT(M$2,4),BAAL!$C$2:$D$2,0)),0)))</f>
        <v>0</v>
      </c>
      <c r="N1719" s="20"/>
      <c r="O1719" s="26"/>
      <c r="P1719" s="26"/>
      <c r="Q1719" s="6">
        <f t="shared" si="107"/>
        <v>3</v>
      </c>
      <c r="R1719" s="20"/>
    </row>
    <row r="1720" spans="1:18" x14ac:dyDescent="0.25">
      <c r="A1720" s="6">
        <v>13</v>
      </c>
      <c r="B1720" s="4">
        <v>42441.541666666664</v>
      </c>
      <c r="C1720" s="2">
        <f>IF([2]Analysis!AG1720="Data Error","Data Error",[2]Analysis!AI1720*C$1)</f>
        <v>9.3123420295276294</v>
      </c>
      <c r="D1720" s="2"/>
      <c r="E1720" s="3">
        <f>IF(C1720="Data Error","Data Error",INDEX('[2]BAAL Adj Cap'!$CB$65:$CY$72,MONTH($B1720),$A1720+1))</f>
        <v>0.98</v>
      </c>
      <c r="F1720" s="3"/>
      <c r="G1720" s="31">
        <f t="shared" si="104"/>
        <v>118.08765797047236</v>
      </c>
      <c r="H1720" s="31"/>
      <c r="I1720" s="23">
        <f t="shared" si="105"/>
        <v>0.98</v>
      </c>
      <c r="J1720" s="23"/>
      <c r="K1720" s="7">
        <f t="shared" si="106"/>
        <v>28.990000000000009</v>
      </c>
      <c r="M1720" s="20">
        <f>IF(C1720="Data Error","Data Error",IF(C1720&lt;=K1720,0,1-IFERROR(INDEX(BAAL!$C:$D,MATCH(ROUNDUP(C1720-K1720,0),BAAL!$B:$B,0),MATCH(LEFT(M$2,4),BAAL!$C$2:$D$2,0)),0)))</f>
        <v>0</v>
      </c>
      <c r="N1720" s="20"/>
      <c r="O1720" s="26"/>
      <c r="P1720" s="26"/>
      <c r="Q1720" s="6">
        <f t="shared" si="107"/>
        <v>3</v>
      </c>
      <c r="R1720" s="20"/>
    </row>
    <row r="1721" spans="1:18" x14ac:dyDescent="0.25">
      <c r="A1721" s="6">
        <v>14</v>
      </c>
      <c r="B1721" s="4">
        <v>42441.583333333336</v>
      </c>
      <c r="C1721" s="2">
        <f>IF([2]Analysis!AG1721="Data Error","Data Error",[2]Analysis!AI1721*C$1)</f>
        <v>4.7666001364748656</v>
      </c>
      <c r="D1721" s="2"/>
      <c r="E1721" s="3">
        <f>IF(C1721="Data Error","Data Error",INDEX('[2]BAAL Adj Cap'!$CB$65:$CY$72,MONTH($B1721),$A1721+1))</f>
        <v>0.98</v>
      </c>
      <c r="F1721" s="3"/>
      <c r="G1721" s="31">
        <f t="shared" si="104"/>
        <v>122.63339986352513</v>
      </c>
      <c r="H1721" s="31"/>
      <c r="I1721" s="23">
        <f t="shared" si="105"/>
        <v>0.98</v>
      </c>
      <c r="J1721" s="23"/>
      <c r="K1721" s="7">
        <f t="shared" si="106"/>
        <v>28.990000000000009</v>
      </c>
      <c r="M1721" s="20">
        <f>IF(C1721="Data Error","Data Error",IF(C1721&lt;=K1721,0,1-IFERROR(INDEX(BAAL!$C:$D,MATCH(ROUNDUP(C1721-K1721,0),BAAL!$B:$B,0),MATCH(LEFT(M$2,4),BAAL!$C$2:$D$2,0)),0)))</f>
        <v>0</v>
      </c>
      <c r="N1721" s="20"/>
      <c r="O1721" s="26"/>
      <c r="P1721" s="26"/>
      <c r="Q1721" s="6">
        <f t="shared" si="107"/>
        <v>3</v>
      </c>
      <c r="R1721" s="20"/>
    </row>
    <row r="1722" spans="1:18" x14ac:dyDescent="0.25">
      <c r="A1722" s="6">
        <v>15</v>
      </c>
      <c r="B1722" s="4">
        <v>42441.625</v>
      </c>
      <c r="C1722" s="2">
        <f>IF([2]Analysis!AG1722="Data Error","Data Error",[2]Analysis!AI1722*C$1)</f>
        <v>35.005123198155786</v>
      </c>
      <c r="D1722" s="2"/>
      <c r="E1722" s="3">
        <f>IF(C1722="Data Error","Data Error",INDEX('[2]BAAL Adj Cap'!$CB$65:$CY$72,MONTH($B1722),$A1722+1))</f>
        <v>0.98</v>
      </c>
      <c r="F1722" s="3"/>
      <c r="G1722" s="31">
        <f t="shared" si="104"/>
        <v>92.394876801844205</v>
      </c>
      <c r="H1722" s="31"/>
      <c r="I1722" s="23">
        <f t="shared" si="105"/>
        <v>0.98</v>
      </c>
      <c r="J1722" s="23"/>
      <c r="K1722" s="7">
        <f t="shared" si="106"/>
        <v>28.990000000000009</v>
      </c>
      <c r="M1722" s="20">
        <f>IF(C1722="Data Error","Data Error",IF(C1722&lt;=K1722,0,1-IFERROR(INDEX(BAAL!$C:$D,MATCH(ROUNDUP(C1722-K1722,0),BAAL!$B:$B,0),MATCH(LEFT(M$2,4),BAAL!$C$2:$D$2,0)),0)))</f>
        <v>1.0000000000000009E-3</v>
      </c>
      <c r="N1722" s="20"/>
      <c r="O1722" s="26"/>
      <c r="P1722" s="26"/>
      <c r="Q1722" s="6">
        <f t="shared" si="107"/>
        <v>3</v>
      </c>
      <c r="R1722" s="20"/>
    </row>
    <row r="1723" spans="1:18" x14ac:dyDescent="0.25">
      <c r="A1723" s="6">
        <v>16</v>
      </c>
      <c r="B1723" s="4">
        <v>42441.666666666664</v>
      </c>
      <c r="C1723" s="2">
        <f>IF([2]Analysis!AG1723="Data Error","Data Error",[2]Analysis!AI1723*C$1)</f>
        <v>13.446608161564429</v>
      </c>
      <c r="D1723" s="2"/>
      <c r="E1723" s="3">
        <f>IF(C1723="Data Error","Data Error",INDEX('[2]BAAL Adj Cap'!$CB$65:$CY$72,MONTH($B1723),$A1723+1))</f>
        <v>0.98</v>
      </c>
      <c r="F1723" s="3"/>
      <c r="G1723" s="31">
        <f t="shared" si="104"/>
        <v>113.95339183843556</v>
      </c>
      <c r="H1723" s="31"/>
      <c r="I1723" s="23">
        <f t="shared" si="105"/>
        <v>0.98</v>
      </c>
      <c r="J1723" s="23"/>
      <c r="K1723" s="7">
        <f t="shared" si="106"/>
        <v>28.990000000000009</v>
      </c>
      <c r="M1723" s="20">
        <f>IF(C1723="Data Error","Data Error",IF(C1723&lt;=K1723,0,1-IFERROR(INDEX(BAAL!$C:$D,MATCH(ROUNDUP(C1723-K1723,0),BAAL!$B:$B,0),MATCH(LEFT(M$2,4),BAAL!$C$2:$D$2,0)),0)))</f>
        <v>0</v>
      </c>
      <c r="N1723" s="20"/>
      <c r="O1723" s="26"/>
      <c r="P1723" s="26"/>
      <c r="Q1723" s="6">
        <f t="shared" si="107"/>
        <v>3</v>
      </c>
      <c r="R1723" s="20"/>
    </row>
    <row r="1724" spans="1:18" x14ac:dyDescent="0.25">
      <c r="A1724" s="6">
        <v>17</v>
      </c>
      <c r="B1724" s="4">
        <v>42441.708333333336</v>
      </c>
      <c r="C1724" s="2">
        <f>IF([2]Analysis!AG1724="Data Error","Data Error",[2]Analysis!AI1724*C$1)</f>
        <v>20.095642366739938</v>
      </c>
      <c r="D1724" s="2"/>
      <c r="E1724" s="3">
        <f>IF(C1724="Data Error","Data Error",INDEX('[2]BAAL Adj Cap'!$CB$65:$CY$72,MONTH($B1724),$A1724+1))</f>
        <v>0.8175</v>
      </c>
      <c r="F1724" s="3"/>
      <c r="G1724" s="31">
        <f t="shared" si="104"/>
        <v>86.179357633260068</v>
      </c>
      <c r="H1724" s="31"/>
      <c r="I1724" s="23">
        <f t="shared" si="105"/>
        <v>0.8175</v>
      </c>
      <c r="J1724" s="23"/>
      <c r="K1724" s="7">
        <f t="shared" si="106"/>
        <v>28.990000000000009</v>
      </c>
      <c r="M1724" s="20">
        <f>IF(C1724="Data Error","Data Error",IF(C1724&lt;=K1724,0,1-IFERROR(INDEX(BAAL!$C:$D,MATCH(ROUNDUP(C1724-K1724,0),BAAL!$B:$B,0),MATCH(LEFT(M$2,4),BAAL!$C$2:$D$2,0)),0)))</f>
        <v>0</v>
      </c>
      <c r="N1724" s="20"/>
      <c r="O1724" s="26"/>
      <c r="P1724" s="26"/>
      <c r="Q1724" s="6">
        <f t="shared" si="107"/>
        <v>3</v>
      </c>
      <c r="R1724" s="20"/>
    </row>
    <row r="1725" spans="1:18" x14ac:dyDescent="0.25">
      <c r="A1725" s="6">
        <v>18</v>
      </c>
      <c r="B1725" s="4">
        <v>42441.75</v>
      </c>
      <c r="C1725" s="2">
        <f>IF([2]Analysis!AG1725="Data Error","Data Error",[2]Analysis!AI1725*C$1)</f>
        <v>3.8984365406833152</v>
      </c>
      <c r="D1725" s="2"/>
      <c r="E1725" s="3">
        <f>IF(C1725="Data Error","Data Error",INDEX('[2]BAAL Adj Cap'!$CB$65:$CY$72,MONTH($B1725),$A1725+1))</f>
        <v>0.35749999999999998</v>
      </c>
      <c r="F1725" s="3"/>
      <c r="G1725" s="31">
        <f t="shared" si="104"/>
        <v>42.576563459316688</v>
      </c>
      <c r="H1725" s="31"/>
      <c r="I1725" s="23">
        <f t="shared" si="105"/>
        <v>0.35749999999999998</v>
      </c>
      <c r="J1725" s="23"/>
      <c r="K1725" s="7">
        <f t="shared" si="106"/>
        <v>28.990000000000009</v>
      </c>
      <c r="M1725" s="20">
        <f>IF(C1725="Data Error","Data Error",IF(C1725&lt;=K1725,0,1-IFERROR(INDEX(BAAL!$C:$D,MATCH(ROUNDUP(C1725-K1725,0),BAAL!$B:$B,0),MATCH(LEFT(M$2,4),BAAL!$C$2:$D$2,0)),0)))</f>
        <v>0</v>
      </c>
      <c r="N1725" s="20"/>
      <c r="O1725" s="26"/>
      <c r="P1725" s="26"/>
      <c r="Q1725" s="6">
        <f t="shared" si="107"/>
        <v>3</v>
      </c>
      <c r="R1725" s="20"/>
    </row>
    <row r="1726" spans="1:18" x14ac:dyDescent="0.25">
      <c r="A1726" s="6">
        <v>19</v>
      </c>
      <c r="B1726" s="4">
        <v>42441.791666666664</v>
      </c>
      <c r="C1726" s="2">
        <f>IF([2]Analysis!AG1726="Data Error","Data Error",[2]Analysis!AI1726*C$1)</f>
        <v>0</v>
      </c>
      <c r="D1726" s="2"/>
      <c r="E1726" s="3">
        <f>IF(C1726="Data Error","Data Error",INDEX('[2]BAAL Adj Cap'!$CB$65:$CY$72,MONTH($B1726),$A1726+1))</f>
        <v>5.2500000000000005E-2</v>
      </c>
      <c r="F1726" s="3"/>
      <c r="G1726" s="31">
        <f t="shared" si="104"/>
        <v>6.8250000000000011</v>
      </c>
      <c r="H1726" s="31"/>
      <c r="I1726" s="23">
        <f t="shared" si="105"/>
        <v>5.2500000000000005E-2</v>
      </c>
      <c r="J1726" s="23"/>
      <c r="K1726" s="7">
        <f t="shared" si="106"/>
        <v>6.8250000000000011</v>
      </c>
      <c r="M1726" s="20">
        <f>IF(C1726="Data Error","Data Error",IF(C1726&lt;=K1726,0,1-IFERROR(INDEX(BAAL!$C:$D,MATCH(ROUNDUP(C1726-K1726,0),BAAL!$B:$B,0),MATCH(LEFT(M$2,4),BAAL!$C$2:$D$2,0)),0)))</f>
        <v>0</v>
      </c>
      <c r="N1726" s="20"/>
      <c r="O1726" s="26"/>
      <c r="P1726" s="26"/>
      <c r="Q1726" s="6">
        <f t="shared" si="107"/>
        <v>3</v>
      </c>
      <c r="R1726" s="20"/>
    </row>
    <row r="1727" spans="1:18" x14ac:dyDescent="0.25">
      <c r="A1727" s="6">
        <v>20</v>
      </c>
      <c r="B1727" s="4">
        <v>42441.833333333336</v>
      </c>
      <c r="C1727" s="2">
        <f>IF([2]Analysis!AG1727="Data Error","Data Error",[2]Analysis!AI1727*C$1)</f>
        <v>0</v>
      </c>
      <c r="D1727" s="2"/>
      <c r="E1727" s="3">
        <f>IF(C1727="Data Error","Data Error",INDEX('[2]BAAL Adj Cap'!$CB$65:$CY$72,MONTH($B1727),$A1727+1))</f>
        <v>0</v>
      </c>
      <c r="F1727" s="3"/>
      <c r="G1727" s="31">
        <f t="shared" si="104"/>
        <v>0</v>
      </c>
      <c r="H1727" s="31"/>
      <c r="I1727" s="23">
        <f t="shared" si="105"/>
        <v>0</v>
      </c>
      <c r="J1727" s="23"/>
      <c r="K1727" s="7">
        <f t="shared" si="106"/>
        <v>0</v>
      </c>
      <c r="M1727" s="20">
        <f>IF(C1727="Data Error","Data Error",IF(C1727&lt;=K1727,0,1-IFERROR(INDEX(BAAL!$C:$D,MATCH(ROUNDUP(C1727-K1727,0),BAAL!$B:$B,0),MATCH(LEFT(M$2,4),BAAL!$C$2:$D$2,0)),0)))</f>
        <v>0</v>
      </c>
      <c r="N1727" s="20"/>
      <c r="O1727" s="26"/>
      <c r="P1727" s="26"/>
      <c r="Q1727" s="6">
        <f t="shared" si="107"/>
        <v>3</v>
      </c>
      <c r="R1727" s="20"/>
    </row>
    <row r="1728" spans="1:18" x14ac:dyDescent="0.25">
      <c r="A1728" s="6">
        <v>21</v>
      </c>
      <c r="B1728" s="4">
        <v>42441.875</v>
      </c>
      <c r="C1728" s="2">
        <f>IF([2]Analysis!AG1728="Data Error","Data Error",[2]Analysis!AI1728*C$1)</f>
        <v>0</v>
      </c>
      <c r="D1728" s="2"/>
      <c r="E1728" s="3">
        <f>IF(C1728="Data Error","Data Error",INDEX('[2]BAAL Adj Cap'!$CB$65:$CY$72,MONTH($B1728),$A1728+1))</f>
        <v>0</v>
      </c>
      <c r="F1728" s="3"/>
      <c r="G1728" s="31">
        <f t="shared" si="104"/>
        <v>0</v>
      </c>
      <c r="H1728" s="31"/>
      <c r="I1728" s="23">
        <f t="shared" si="105"/>
        <v>0</v>
      </c>
      <c r="J1728" s="23"/>
      <c r="K1728" s="7">
        <f t="shared" si="106"/>
        <v>0</v>
      </c>
      <c r="M1728" s="20">
        <f>IF(C1728="Data Error","Data Error",IF(C1728&lt;=K1728,0,1-IFERROR(INDEX(BAAL!$C:$D,MATCH(ROUNDUP(C1728-K1728,0),BAAL!$B:$B,0),MATCH(LEFT(M$2,4),BAAL!$C$2:$D$2,0)),0)))</f>
        <v>0</v>
      </c>
      <c r="N1728" s="20"/>
      <c r="O1728" s="26"/>
      <c r="P1728" s="26"/>
      <c r="Q1728" s="6">
        <f t="shared" si="107"/>
        <v>3</v>
      </c>
      <c r="R1728" s="20"/>
    </row>
    <row r="1729" spans="1:18" x14ac:dyDescent="0.25">
      <c r="A1729" s="6">
        <v>22</v>
      </c>
      <c r="B1729" s="4">
        <v>42441.916666666664</v>
      </c>
      <c r="C1729" s="2">
        <f>IF([2]Analysis!AG1729="Data Error","Data Error",[2]Analysis!AI1729*C$1)</f>
        <v>0</v>
      </c>
      <c r="D1729" s="2"/>
      <c r="E1729" s="3">
        <f>IF(C1729="Data Error","Data Error",INDEX('[2]BAAL Adj Cap'!$CB$65:$CY$72,MONTH($B1729),$A1729+1))</f>
        <v>0</v>
      </c>
      <c r="F1729" s="3"/>
      <c r="G1729" s="31">
        <f t="shared" si="104"/>
        <v>0</v>
      </c>
      <c r="H1729" s="31"/>
      <c r="I1729" s="23">
        <f t="shared" si="105"/>
        <v>0</v>
      </c>
      <c r="J1729" s="23"/>
      <c r="K1729" s="7">
        <f t="shared" si="106"/>
        <v>0</v>
      </c>
      <c r="M1729" s="20">
        <f>IF(C1729="Data Error","Data Error",IF(C1729&lt;=K1729,0,1-IFERROR(INDEX(BAAL!$C:$D,MATCH(ROUNDUP(C1729-K1729,0),BAAL!$B:$B,0),MATCH(LEFT(M$2,4),BAAL!$C$2:$D$2,0)),0)))</f>
        <v>0</v>
      </c>
      <c r="N1729" s="20"/>
      <c r="O1729" s="26"/>
      <c r="P1729" s="26"/>
      <c r="Q1729" s="6">
        <f t="shared" si="107"/>
        <v>3</v>
      </c>
      <c r="R1729" s="20"/>
    </row>
    <row r="1730" spans="1:18" x14ac:dyDescent="0.25">
      <c r="A1730" s="6">
        <v>23</v>
      </c>
      <c r="B1730" s="1">
        <v>42441.958333333336</v>
      </c>
      <c r="C1730" s="2">
        <f>IF([2]Analysis!AG1730="Data Error","Data Error",[2]Analysis!AI1730*C$1)</f>
        <v>0</v>
      </c>
      <c r="D1730" s="2"/>
      <c r="E1730" s="3">
        <f>IF(C1730="Data Error","Data Error",INDEX('[2]BAAL Adj Cap'!$CB$65:$CY$72,MONTH($B1730),$A1730+1))</f>
        <v>0</v>
      </c>
      <c r="F1730" s="3"/>
      <c r="G1730" s="31">
        <f t="shared" si="104"/>
        <v>0</v>
      </c>
      <c r="H1730" s="31"/>
      <c r="I1730" s="23">
        <f t="shared" si="105"/>
        <v>0</v>
      </c>
      <c r="J1730" s="23"/>
      <c r="K1730" s="7">
        <f t="shared" si="106"/>
        <v>0</v>
      </c>
      <c r="M1730" s="20">
        <f>IF(C1730="Data Error","Data Error",IF(C1730&lt;=K1730,0,1-IFERROR(INDEX(BAAL!$C:$D,MATCH(ROUNDUP(C1730-K1730,0),BAAL!$B:$B,0),MATCH(LEFT(M$2,4),BAAL!$C$2:$D$2,0)),0)))</f>
        <v>0</v>
      </c>
      <c r="N1730" s="20"/>
      <c r="O1730" s="26"/>
      <c r="P1730" s="26"/>
      <c r="Q1730" s="6">
        <f t="shared" si="107"/>
        <v>3</v>
      </c>
      <c r="R1730" s="20"/>
    </row>
    <row r="1731" spans="1:18" x14ac:dyDescent="0.25">
      <c r="A1731" s="6">
        <v>0</v>
      </c>
      <c r="B1731" s="4">
        <v>42442</v>
      </c>
      <c r="C1731" s="2">
        <f>IF([2]Analysis!AG1731="Data Error","Data Error",[2]Analysis!AI1731*C$1)</f>
        <v>0</v>
      </c>
      <c r="D1731" s="2"/>
      <c r="E1731" s="3">
        <f>IF(C1731="Data Error","Data Error",INDEX('[2]BAAL Adj Cap'!$CB$65:$CY$72,MONTH($B1731),$A1731+1))</f>
        <v>0</v>
      </c>
      <c r="F1731" s="3"/>
      <c r="G1731" s="31">
        <f t="shared" si="104"/>
        <v>0</v>
      </c>
      <c r="H1731" s="31"/>
      <c r="I1731" s="23">
        <f t="shared" si="105"/>
        <v>0</v>
      </c>
      <c r="J1731" s="23"/>
      <c r="K1731" s="7">
        <f t="shared" si="106"/>
        <v>0</v>
      </c>
      <c r="M1731" s="20">
        <f>IF(C1731="Data Error","Data Error",IF(C1731&lt;=K1731,0,1-IFERROR(INDEX(BAAL!$C:$D,MATCH(ROUNDUP(C1731-K1731,0),BAAL!$B:$B,0),MATCH(LEFT(M$2,4),BAAL!$C$2:$D$2,0)),0)))</f>
        <v>0</v>
      </c>
      <c r="N1731" s="20"/>
      <c r="O1731" s="26"/>
      <c r="P1731" s="26"/>
      <c r="Q1731" s="6">
        <f t="shared" si="107"/>
        <v>3</v>
      </c>
      <c r="R1731" s="20"/>
    </row>
    <row r="1732" spans="1:18" x14ac:dyDescent="0.25">
      <c r="A1732" s="6">
        <v>1</v>
      </c>
      <c r="B1732" s="4">
        <v>42442.041666666664</v>
      </c>
      <c r="C1732" s="2">
        <f>IF([2]Analysis!AG1732="Data Error","Data Error",[2]Analysis!AI1732*C$1)</f>
        <v>0</v>
      </c>
      <c r="D1732" s="2"/>
      <c r="E1732" s="3">
        <f>IF(C1732="Data Error","Data Error",INDEX('[2]BAAL Adj Cap'!$CB$65:$CY$72,MONTH($B1732),$A1732+1))</f>
        <v>0</v>
      </c>
      <c r="F1732" s="3"/>
      <c r="G1732" s="31">
        <f t="shared" ref="G1732:G1795" si="108">IF(C1732="Data Error","Data Error",E1732*E$1-C1732)</f>
        <v>0</v>
      </c>
      <c r="H1732" s="31"/>
      <c r="I1732" s="23">
        <f t="shared" ref="I1732:I1795" si="109">IF(E1732="Data Error","Data Error",E1732)</f>
        <v>0</v>
      </c>
      <c r="J1732" s="23"/>
      <c r="K1732" s="7">
        <f t="shared" ref="K1732:K1795" si="110">IF(C1732="Data Error","Data Error",C$1*MAX(0,MIN(AF$9,E1732*AF$10)))</f>
        <v>0</v>
      </c>
      <c r="M1732" s="20">
        <f>IF(C1732="Data Error","Data Error",IF(C1732&lt;=K1732,0,1-IFERROR(INDEX(BAAL!$C:$D,MATCH(ROUNDUP(C1732-K1732,0),BAAL!$B:$B,0),MATCH(LEFT(M$2,4),BAAL!$C$2:$D$2,0)),0)))</f>
        <v>0</v>
      </c>
      <c r="N1732" s="20"/>
      <c r="O1732" s="26"/>
      <c r="P1732" s="26"/>
      <c r="Q1732" s="6">
        <f t="shared" ref="Q1732:Q1795" si="111">MONTH(B1732)</f>
        <v>3</v>
      </c>
      <c r="R1732" s="20"/>
    </row>
    <row r="1733" spans="1:18" x14ac:dyDescent="0.25">
      <c r="A1733" s="6">
        <v>3</v>
      </c>
      <c r="B1733" s="4">
        <v>42442.125</v>
      </c>
      <c r="C1733" s="2">
        <f>IF([2]Analysis!AG1733="Data Error","Data Error",[2]Analysis!AI1733*C$1)</f>
        <v>0</v>
      </c>
      <c r="D1733" s="2"/>
      <c r="E1733" s="3">
        <f>IF(C1733="Data Error","Data Error",INDEX('[2]BAAL Adj Cap'!$CB$65:$CY$72,MONTH($B1733),$A1733+1))</f>
        <v>0</v>
      </c>
      <c r="F1733" s="3"/>
      <c r="G1733" s="31">
        <f t="shared" si="108"/>
        <v>0</v>
      </c>
      <c r="H1733" s="31"/>
      <c r="I1733" s="23">
        <f t="shared" si="109"/>
        <v>0</v>
      </c>
      <c r="J1733" s="23"/>
      <c r="K1733" s="7">
        <f t="shared" si="110"/>
        <v>0</v>
      </c>
      <c r="M1733" s="20">
        <f>IF(C1733="Data Error","Data Error",IF(C1733&lt;=K1733,0,1-IFERROR(INDEX(BAAL!$C:$D,MATCH(ROUNDUP(C1733-K1733,0),BAAL!$B:$B,0),MATCH(LEFT(M$2,4),BAAL!$C$2:$D$2,0)),0)))</f>
        <v>0</v>
      </c>
      <c r="N1733" s="20"/>
      <c r="O1733" s="26"/>
      <c r="P1733" s="26"/>
      <c r="Q1733" s="6">
        <f t="shared" si="111"/>
        <v>3</v>
      </c>
      <c r="R1733" s="20"/>
    </row>
    <row r="1734" spans="1:18" x14ac:dyDescent="0.25">
      <c r="A1734" s="6">
        <v>4</v>
      </c>
      <c r="B1734" s="4">
        <v>42442.166666666664</v>
      </c>
      <c r="C1734" s="2">
        <f>IF([2]Analysis!AG1734="Data Error","Data Error",[2]Analysis!AI1734*C$1)</f>
        <v>0</v>
      </c>
      <c r="D1734" s="2"/>
      <c r="E1734" s="3">
        <f>IF(C1734="Data Error","Data Error",INDEX('[2]BAAL Adj Cap'!$CB$65:$CY$72,MONTH($B1734),$A1734+1))</f>
        <v>0</v>
      </c>
      <c r="F1734" s="3"/>
      <c r="G1734" s="31">
        <f t="shared" si="108"/>
        <v>0</v>
      </c>
      <c r="H1734" s="31"/>
      <c r="I1734" s="23">
        <f t="shared" si="109"/>
        <v>0</v>
      </c>
      <c r="J1734" s="23"/>
      <c r="K1734" s="7">
        <f t="shared" si="110"/>
        <v>0</v>
      </c>
      <c r="M1734" s="20">
        <f>IF(C1734="Data Error","Data Error",IF(C1734&lt;=K1734,0,1-IFERROR(INDEX(BAAL!$C:$D,MATCH(ROUNDUP(C1734-K1734,0),BAAL!$B:$B,0),MATCH(LEFT(M$2,4),BAAL!$C$2:$D$2,0)),0)))</f>
        <v>0</v>
      </c>
      <c r="N1734" s="20"/>
      <c r="O1734" s="26"/>
      <c r="P1734" s="26"/>
      <c r="Q1734" s="6">
        <f t="shared" si="111"/>
        <v>3</v>
      </c>
      <c r="R1734" s="20"/>
    </row>
    <row r="1735" spans="1:18" x14ac:dyDescent="0.25">
      <c r="A1735" s="6">
        <v>5</v>
      </c>
      <c r="B1735" s="4">
        <v>42442.208333333336</v>
      </c>
      <c r="C1735" s="2">
        <f>IF([2]Analysis!AG1735="Data Error","Data Error",[2]Analysis!AI1735*C$1)</f>
        <v>2.2307481619870222E-3</v>
      </c>
      <c r="D1735" s="2"/>
      <c r="E1735" s="3">
        <f>IF(C1735="Data Error","Data Error",INDEX('[2]BAAL Adj Cap'!$CB$65:$CY$72,MONTH($B1735),$A1735+1))</f>
        <v>1.4999999999999999E-2</v>
      </c>
      <c r="F1735" s="3"/>
      <c r="G1735" s="31">
        <f t="shared" si="108"/>
        <v>1.947769251838013</v>
      </c>
      <c r="H1735" s="31"/>
      <c r="I1735" s="23">
        <f t="shared" si="109"/>
        <v>1.4999999999999999E-2</v>
      </c>
      <c r="J1735" s="23"/>
      <c r="K1735" s="7">
        <f t="shared" si="110"/>
        <v>1.95</v>
      </c>
      <c r="M1735" s="20">
        <f>IF(C1735="Data Error","Data Error",IF(C1735&lt;=K1735,0,1-IFERROR(INDEX(BAAL!$C:$D,MATCH(ROUNDUP(C1735-K1735,0),BAAL!$B:$B,0),MATCH(LEFT(M$2,4),BAAL!$C$2:$D$2,0)),0)))</f>
        <v>0</v>
      </c>
      <c r="N1735" s="20"/>
      <c r="O1735" s="26"/>
      <c r="P1735" s="26"/>
      <c r="Q1735" s="6">
        <f t="shared" si="111"/>
        <v>3</v>
      </c>
      <c r="R1735" s="20"/>
    </row>
    <row r="1736" spans="1:18" x14ac:dyDescent="0.25">
      <c r="A1736" s="6">
        <v>6</v>
      </c>
      <c r="B1736" s="4">
        <v>42442.25</v>
      </c>
      <c r="C1736" s="2">
        <f>IF([2]Analysis!AG1736="Data Error","Data Error",[2]Analysis!AI1736*C$1)</f>
        <v>3.6460648235394322</v>
      </c>
      <c r="D1736" s="2"/>
      <c r="E1736" s="3">
        <f>IF(C1736="Data Error","Data Error",INDEX('[2]BAAL Adj Cap'!$CB$65:$CY$72,MONTH($B1736),$A1736+1))</f>
        <v>6.9999999999999993E-2</v>
      </c>
      <c r="F1736" s="3"/>
      <c r="G1736" s="31">
        <f t="shared" si="108"/>
        <v>5.4539351764605675</v>
      </c>
      <c r="H1736" s="31"/>
      <c r="I1736" s="23">
        <f t="shared" si="109"/>
        <v>6.9999999999999993E-2</v>
      </c>
      <c r="J1736" s="23"/>
      <c r="K1736" s="7">
        <f t="shared" si="110"/>
        <v>9.1</v>
      </c>
      <c r="M1736" s="20">
        <f>IF(C1736="Data Error","Data Error",IF(C1736&lt;=K1736,0,1-IFERROR(INDEX(BAAL!$C:$D,MATCH(ROUNDUP(C1736-K1736,0),BAAL!$B:$B,0),MATCH(LEFT(M$2,4),BAAL!$C$2:$D$2,0)),0)))</f>
        <v>0</v>
      </c>
      <c r="N1736" s="20"/>
      <c r="O1736" s="26"/>
      <c r="P1736" s="26"/>
      <c r="Q1736" s="6">
        <f t="shared" si="111"/>
        <v>3</v>
      </c>
      <c r="R1736" s="20"/>
    </row>
    <row r="1737" spans="1:18" x14ac:dyDescent="0.25">
      <c r="A1737" s="6">
        <v>7</v>
      </c>
      <c r="B1737" s="4">
        <v>42442.291666666664</v>
      </c>
      <c r="C1737" s="2">
        <f>IF([2]Analysis!AG1737="Data Error","Data Error",[2]Analysis!AI1737*C$1)</f>
        <v>0.15537056833151186</v>
      </c>
      <c r="D1737" s="2"/>
      <c r="E1737" s="3">
        <f>IF(C1737="Data Error","Data Error",INDEX('[2]BAAL Adj Cap'!$CB$65:$CY$72,MONTH($B1737),$A1737+1))</f>
        <v>0.35249999999999998</v>
      </c>
      <c r="F1737" s="3"/>
      <c r="G1737" s="31">
        <f t="shared" si="108"/>
        <v>45.669629431668483</v>
      </c>
      <c r="H1737" s="31"/>
      <c r="I1737" s="23">
        <f t="shared" si="109"/>
        <v>0.35249999999999998</v>
      </c>
      <c r="J1737" s="23"/>
      <c r="K1737" s="7">
        <f t="shared" si="110"/>
        <v>28.990000000000009</v>
      </c>
      <c r="M1737" s="20">
        <f>IF(C1737="Data Error","Data Error",IF(C1737&lt;=K1737,0,1-IFERROR(INDEX(BAAL!$C:$D,MATCH(ROUNDUP(C1737-K1737,0),BAAL!$B:$B,0),MATCH(LEFT(M$2,4),BAAL!$C$2:$D$2,0)),0)))</f>
        <v>0</v>
      </c>
      <c r="N1737" s="20"/>
      <c r="O1737" s="26"/>
      <c r="P1737" s="26"/>
      <c r="Q1737" s="6">
        <f t="shared" si="111"/>
        <v>3</v>
      </c>
      <c r="R1737" s="20"/>
    </row>
    <row r="1738" spans="1:18" x14ac:dyDescent="0.25">
      <c r="A1738" s="6">
        <v>8</v>
      </c>
      <c r="B1738" s="4">
        <v>42442.333333333336</v>
      </c>
      <c r="C1738" s="2">
        <f>IF([2]Analysis!AG1738="Data Error","Data Error",[2]Analysis!AI1738*C$1)</f>
        <v>0.68707055035404929</v>
      </c>
      <c r="D1738" s="2"/>
      <c r="E1738" s="3">
        <f>IF(C1738="Data Error","Data Error",INDEX('[2]BAAL Adj Cap'!$CB$65:$CY$72,MONTH($B1738),$A1738+1))</f>
        <v>0.83</v>
      </c>
      <c r="F1738" s="3"/>
      <c r="G1738" s="31">
        <f t="shared" si="108"/>
        <v>107.21292944964594</v>
      </c>
      <c r="H1738" s="31"/>
      <c r="I1738" s="23">
        <f t="shared" si="109"/>
        <v>0.83</v>
      </c>
      <c r="J1738" s="23"/>
      <c r="K1738" s="7">
        <f t="shared" si="110"/>
        <v>28.990000000000009</v>
      </c>
      <c r="M1738" s="20">
        <f>IF(C1738="Data Error","Data Error",IF(C1738&lt;=K1738,0,1-IFERROR(INDEX(BAAL!$C:$D,MATCH(ROUNDUP(C1738-K1738,0),BAAL!$B:$B,0),MATCH(LEFT(M$2,4),BAAL!$C$2:$D$2,0)),0)))</f>
        <v>0</v>
      </c>
      <c r="N1738" s="20"/>
      <c r="O1738" s="26"/>
      <c r="P1738" s="26"/>
      <c r="Q1738" s="6">
        <f t="shared" si="111"/>
        <v>3</v>
      </c>
      <c r="R1738" s="20"/>
    </row>
    <row r="1739" spans="1:18" x14ac:dyDescent="0.25">
      <c r="A1739" s="6">
        <v>9</v>
      </c>
      <c r="B1739" s="4">
        <v>42442.375</v>
      </c>
      <c r="C1739" s="2">
        <f>IF([2]Analysis!AG1739="Data Error","Data Error",[2]Analysis!AI1739*C$1)</f>
        <v>0.42817496529007226</v>
      </c>
      <c r="D1739" s="2"/>
      <c r="E1739" s="3">
        <f>IF(C1739="Data Error","Data Error",INDEX('[2]BAAL Adj Cap'!$CB$65:$CY$72,MONTH($B1739),$A1739+1))</f>
        <v>0.98375000000000001</v>
      </c>
      <c r="F1739" s="3"/>
      <c r="G1739" s="31">
        <f t="shared" si="108"/>
        <v>127.45932503470993</v>
      </c>
      <c r="H1739" s="31"/>
      <c r="I1739" s="23">
        <f t="shared" si="109"/>
        <v>0.98375000000000001</v>
      </c>
      <c r="J1739" s="23"/>
      <c r="K1739" s="7">
        <f t="shared" si="110"/>
        <v>28.990000000000009</v>
      </c>
      <c r="M1739" s="20">
        <f>IF(C1739="Data Error","Data Error",IF(C1739&lt;=K1739,0,1-IFERROR(INDEX(BAAL!$C:$D,MATCH(ROUNDUP(C1739-K1739,0),BAAL!$B:$B,0),MATCH(LEFT(M$2,4),BAAL!$C$2:$D$2,0)),0)))</f>
        <v>0</v>
      </c>
      <c r="N1739" s="20"/>
      <c r="O1739" s="26"/>
      <c r="P1739" s="26"/>
      <c r="Q1739" s="6">
        <f t="shared" si="111"/>
        <v>3</v>
      </c>
      <c r="R1739" s="20"/>
    </row>
    <row r="1740" spans="1:18" x14ac:dyDescent="0.25">
      <c r="A1740" s="6">
        <v>10</v>
      </c>
      <c r="B1740" s="4">
        <v>42442.416666666664</v>
      </c>
      <c r="C1740" s="2">
        <f>IF([2]Analysis!AG1740="Data Error","Data Error",[2]Analysis!AI1740*C$1)</f>
        <v>0.60192055563016211</v>
      </c>
      <c r="D1740" s="2"/>
      <c r="E1740" s="3">
        <f>IF(C1740="Data Error","Data Error",INDEX('[2]BAAL Adj Cap'!$CB$65:$CY$72,MONTH($B1740),$A1740+1))</f>
        <v>0.99</v>
      </c>
      <c r="F1740" s="3"/>
      <c r="G1740" s="31">
        <f t="shared" si="108"/>
        <v>128.09807944436983</v>
      </c>
      <c r="H1740" s="31"/>
      <c r="I1740" s="23">
        <f t="shared" si="109"/>
        <v>0.99</v>
      </c>
      <c r="J1740" s="23"/>
      <c r="K1740" s="7">
        <f t="shared" si="110"/>
        <v>28.990000000000009</v>
      </c>
      <c r="M1740" s="20">
        <f>IF(C1740="Data Error","Data Error",IF(C1740&lt;=K1740,0,1-IFERROR(INDEX(BAAL!$C:$D,MATCH(ROUNDUP(C1740-K1740,0),BAAL!$B:$B,0),MATCH(LEFT(M$2,4),BAAL!$C$2:$D$2,0)),0)))</f>
        <v>0</v>
      </c>
      <c r="N1740" s="20"/>
      <c r="O1740" s="26"/>
      <c r="P1740" s="26"/>
      <c r="Q1740" s="6">
        <f t="shared" si="111"/>
        <v>3</v>
      </c>
      <c r="R1740" s="20"/>
    </row>
    <row r="1741" spans="1:18" x14ac:dyDescent="0.25">
      <c r="A1741" s="6">
        <v>11</v>
      </c>
      <c r="B1741" s="4">
        <v>42442.458333333336</v>
      </c>
      <c r="C1741" s="2">
        <f>IF([2]Analysis!AG1741="Data Error","Data Error",[2]Analysis!AI1741*C$1)</f>
        <v>5.0335144992824583</v>
      </c>
      <c r="D1741" s="2"/>
      <c r="E1741" s="3">
        <f>IF(C1741="Data Error","Data Error",INDEX('[2]BAAL Adj Cap'!$CB$65:$CY$72,MONTH($B1741),$A1741+1))</f>
        <v>0.98375000000000001</v>
      </c>
      <c r="F1741" s="3"/>
      <c r="G1741" s="31">
        <f t="shared" si="108"/>
        <v>122.85398550071754</v>
      </c>
      <c r="H1741" s="31"/>
      <c r="I1741" s="23">
        <f t="shared" si="109"/>
        <v>0.98375000000000001</v>
      </c>
      <c r="J1741" s="23"/>
      <c r="K1741" s="7">
        <f t="shared" si="110"/>
        <v>28.990000000000009</v>
      </c>
      <c r="M1741" s="20">
        <f>IF(C1741="Data Error","Data Error",IF(C1741&lt;=K1741,0,1-IFERROR(INDEX(BAAL!$C:$D,MATCH(ROUNDUP(C1741-K1741,0),BAAL!$B:$B,0),MATCH(LEFT(M$2,4),BAAL!$C$2:$D$2,0)),0)))</f>
        <v>0</v>
      </c>
      <c r="N1741" s="20"/>
      <c r="O1741" s="26"/>
      <c r="P1741" s="26"/>
      <c r="Q1741" s="6">
        <f t="shared" si="111"/>
        <v>3</v>
      </c>
      <c r="R1741" s="20"/>
    </row>
    <row r="1742" spans="1:18" x14ac:dyDescent="0.25">
      <c r="A1742" s="6">
        <v>12</v>
      </c>
      <c r="B1742" s="4">
        <v>42442.5</v>
      </c>
      <c r="C1742" s="2">
        <f>IF([2]Analysis!AG1742="Data Error","Data Error",[2]Analysis!AI1742*C$1)</f>
        <v>4.5896929990951145</v>
      </c>
      <c r="D1742" s="2"/>
      <c r="E1742" s="3">
        <f>IF(C1742="Data Error","Data Error",INDEX('[2]BAAL Adj Cap'!$CB$65:$CY$72,MONTH($B1742),$A1742+1))</f>
        <v>0.98</v>
      </c>
      <c r="F1742" s="3"/>
      <c r="G1742" s="31">
        <f t="shared" si="108"/>
        <v>122.81030700090487</v>
      </c>
      <c r="H1742" s="31"/>
      <c r="I1742" s="23">
        <f t="shared" si="109"/>
        <v>0.98</v>
      </c>
      <c r="J1742" s="23"/>
      <c r="K1742" s="7">
        <f t="shared" si="110"/>
        <v>28.990000000000009</v>
      </c>
      <c r="M1742" s="20">
        <f>IF(C1742="Data Error","Data Error",IF(C1742&lt;=K1742,0,1-IFERROR(INDEX(BAAL!$C:$D,MATCH(ROUNDUP(C1742-K1742,0),BAAL!$B:$B,0),MATCH(LEFT(M$2,4),BAAL!$C$2:$D$2,0)),0)))</f>
        <v>0</v>
      </c>
      <c r="N1742" s="20"/>
      <c r="O1742" s="26"/>
      <c r="P1742" s="26"/>
      <c r="Q1742" s="6">
        <f t="shared" si="111"/>
        <v>3</v>
      </c>
      <c r="R1742" s="20"/>
    </row>
    <row r="1743" spans="1:18" x14ac:dyDescent="0.25">
      <c r="A1743" s="6">
        <v>13</v>
      </c>
      <c r="B1743" s="4">
        <v>42442.541666666664</v>
      </c>
      <c r="C1743" s="2">
        <f>IF([2]Analysis!AG1743="Data Error","Data Error",[2]Analysis!AI1743*C$1)</f>
        <v>7.9857659260286251</v>
      </c>
      <c r="D1743" s="2"/>
      <c r="E1743" s="3">
        <f>IF(C1743="Data Error","Data Error",INDEX('[2]BAAL Adj Cap'!$CB$65:$CY$72,MONTH($B1743),$A1743+1))</f>
        <v>0.98</v>
      </c>
      <c r="F1743" s="3"/>
      <c r="G1743" s="31">
        <f t="shared" si="108"/>
        <v>119.41423407397137</v>
      </c>
      <c r="H1743" s="31"/>
      <c r="I1743" s="23">
        <f t="shared" si="109"/>
        <v>0.98</v>
      </c>
      <c r="J1743" s="23"/>
      <c r="K1743" s="7">
        <f t="shared" si="110"/>
        <v>28.990000000000009</v>
      </c>
      <c r="M1743" s="20">
        <f>IF(C1743="Data Error","Data Error",IF(C1743&lt;=K1743,0,1-IFERROR(INDEX(BAAL!$C:$D,MATCH(ROUNDUP(C1743-K1743,0),BAAL!$B:$B,0),MATCH(LEFT(M$2,4),BAAL!$C$2:$D$2,0)),0)))</f>
        <v>0</v>
      </c>
      <c r="N1743" s="20"/>
      <c r="O1743" s="26"/>
      <c r="P1743" s="26"/>
      <c r="Q1743" s="6">
        <f t="shared" si="111"/>
        <v>3</v>
      </c>
      <c r="R1743" s="20"/>
    </row>
    <row r="1744" spans="1:18" x14ac:dyDescent="0.25">
      <c r="A1744" s="6">
        <v>14</v>
      </c>
      <c r="B1744" s="4">
        <v>42442.583333333336</v>
      </c>
      <c r="C1744" s="2">
        <f>IF([2]Analysis!AG1744="Data Error","Data Error",[2]Analysis!AI1744*C$1)</f>
        <v>39.196603585031639</v>
      </c>
      <c r="D1744" s="2"/>
      <c r="E1744" s="3">
        <f>IF(C1744="Data Error","Data Error",INDEX('[2]BAAL Adj Cap'!$CB$65:$CY$72,MONTH($B1744),$A1744+1))</f>
        <v>0.98</v>
      </c>
      <c r="F1744" s="3"/>
      <c r="G1744" s="31">
        <f t="shared" si="108"/>
        <v>88.203396414968353</v>
      </c>
      <c r="H1744" s="31"/>
      <c r="I1744" s="23">
        <f t="shared" si="109"/>
        <v>0.98</v>
      </c>
      <c r="J1744" s="23"/>
      <c r="K1744" s="7">
        <f t="shared" si="110"/>
        <v>28.990000000000009</v>
      </c>
      <c r="M1744" s="20">
        <f>IF(C1744="Data Error","Data Error",IF(C1744&lt;=K1744,0,1-IFERROR(INDEX(BAAL!$C:$D,MATCH(ROUNDUP(C1744-K1744,0),BAAL!$B:$B,0),MATCH(LEFT(M$2,4),BAAL!$C$2:$D$2,0)),0)))</f>
        <v>2.0000000000000018E-3</v>
      </c>
      <c r="N1744" s="20"/>
      <c r="O1744" s="26"/>
      <c r="P1744" s="26"/>
      <c r="Q1744" s="6">
        <f t="shared" si="111"/>
        <v>3</v>
      </c>
      <c r="R1744" s="20"/>
    </row>
    <row r="1745" spans="1:18" x14ac:dyDescent="0.25">
      <c r="A1745" s="6">
        <v>15</v>
      </c>
      <c r="B1745" s="4">
        <v>42442.625</v>
      </c>
      <c r="C1745" s="2">
        <f>IF([2]Analysis!AG1745="Data Error","Data Error",[2]Analysis!AI1745*C$1)</f>
        <v>28.077156379044446</v>
      </c>
      <c r="D1745" s="2"/>
      <c r="E1745" s="3">
        <f>IF(C1745="Data Error","Data Error",INDEX('[2]BAAL Adj Cap'!$CB$65:$CY$72,MONTH($B1745),$A1745+1))</f>
        <v>0.98</v>
      </c>
      <c r="F1745" s="3"/>
      <c r="G1745" s="31">
        <f t="shared" si="108"/>
        <v>99.322843620955553</v>
      </c>
      <c r="H1745" s="31"/>
      <c r="I1745" s="23">
        <f t="shared" si="109"/>
        <v>0.98</v>
      </c>
      <c r="J1745" s="23"/>
      <c r="K1745" s="7">
        <f t="shared" si="110"/>
        <v>28.990000000000009</v>
      </c>
      <c r="M1745" s="20">
        <f>IF(C1745="Data Error","Data Error",IF(C1745&lt;=K1745,0,1-IFERROR(INDEX(BAAL!$C:$D,MATCH(ROUNDUP(C1745-K1745,0),BAAL!$B:$B,0),MATCH(LEFT(M$2,4),BAAL!$C$2:$D$2,0)),0)))</f>
        <v>0</v>
      </c>
      <c r="N1745" s="20"/>
      <c r="O1745" s="26"/>
      <c r="P1745" s="26"/>
      <c r="Q1745" s="6">
        <f t="shared" si="111"/>
        <v>3</v>
      </c>
      <c r="R1745" s="20"/>
    </row>
    <row r="1746" spans="1:18" x14ac:dyDescent="0.25">
      <c r="A1746" s="6">
        <v>16</v>
      </c>
      <c r="B1746" s="4">
        <v>42442.666666666664</v>
      </c>
      <c r="C1746" s="2">
        <f>IF([2]Analysis!AG1746="Data Error","Data Error",[2]Analysis!AI1746*C$1)</f>
        <v>17.012351358894986</v>
      </c>
      <c r="D1746" s="2"/>
      <c r="E1746" s="3">
        <f>IF(C1746="Data Error","Data Error",INDEX('[2]BAAL Adj Cap'!$CB$65:$CY$72,MONTH($B1746),$A1746+1))</f>
        <v>0.98</v>
      </c>
      <c r="F1746" s="3"/>
      <c r="G1746" s="31">
        <f t="shared" si="108"/>
        <v>110.387648641105</v>
      </c>
      <c r="H1746" s="31"/>
      <c r="I1746" s="23">
        <f t="shared" si="109"/>
        <v>0.98</v>
      </c>
      <c r="J1746" s="23"/>
      <c r="K1746" s="7">
        <f t="shared" si="110"/>
        <v>28.990000000000009</v>
      </c>
      <c r="M1746" s="20">
        <f>IF(C1746="Data Error","Data Error",IF(C1746&lt;=K1746,0,1-IFERROR(INDEX(BAAL!$C:$D,MATCH(ROUNDUP(C1746-K1746,0),BAAL!$B:$B,0),MATCH(LEFT(M$2,4),BAAL!$C$2:$D$2,0)),0)))</f>
        <v>0</v>
      </c>
      <c r="N1746" s="20"/>
      <c r="O1746" s="26"/>
      <c r="P1746" s="26"/>
      <c r="Q1746" s="6">
        <f t="shared" si="111"/>
        <v>3</v>
      </c>
      <c r="R1746" s="20"/>
    </row>
    <row r="1747" spans="1:18" x14ac:dyDescent="0.25">
      <c r="A1747" s="6">
        <v>17</v>
      </c>
      <c r="B1747" s="4">
        <v>42442.708333333336</v>
      </c>
      <c r="C1747" s="2">
        <f>IF([2]Analysis!AG1747="Data Error","Data Error",[2]Analysis!AI1747*C$1)</f>
        <v>23.427072771883367</v>
      </c>
      <c r="D1747" s="2"/>
      <c r="E1747" s="3">
        <f>IF(C1747="Data Error","Data Error",INDEX('[2]BAAL Adj Cap'!$CB$65:$CY$72,MONTH($B1747),$A1747+1))</f>
        <v>0.8175</v>
      </c>
      <c r="F1747" s="3"/>
      <c r="G1747" s="31">
        <f t="shared" si="108"/>
        <v>82.847927228116646</v>
      </c>
      <c r="H1747" s="31"/>
      <c r="I1747" s="23">
        <f t="shared" si="109"/>
        <v>0.8175</v>
      </c>
      <c r="J1747" s="23"/>
      <c r="K1747" s="7">
        <f t="shared" si="110"/>
        <v>28.990000000000009</v>
      </c>
      <c r="M1747" s="20">
        <f>IF(C1747="Data Error","Data Error",IF(C1747&lt;=K1747,0,1-IFERROR(INDEX(BAAL!$C:$D,MATCH(ROUNDUP(C1747-K1747,0),BAAL!$B:$B,0),MATCH(LEFT(M$2,4),BAAL!$C$2:$D$2,0)),0)))</f>
        <v>0</v>
      </c>
      <c r="N1747" s="20"/>
      <c r="O1747" s="26"/>
      <c r="P1747" s="26"/>
      <c r="Q1747" s="6">
        <f t="shared" si="111"/>
        <v>3</v>
      </c>
      <c r="R1747" s="20"/>
    </row>
    <row r="1748" spans="1:18" x14ac:dyDescent="0.25">
      <c r="A1748" s="6">
        <v>18</v>
      </c>
      <c r="B1748" s="4">
        <v>42442.75</v>
      </c>
      <c r="C1748" s="2">
        <f>IF([2]Analysis!AG1748="Data Error","Data Error",[2]Analysis!AI1748*C$1)</f>
        <v>7.0645573166383659</v>
      </c>
      <c r="D1748" s="2"/>
      <c r="E1748" s="3">
        <f>IF(C1748="Data Error","Data Error",INDEX('[2]BAAL Adj Cap'!$CB$65:$CY$72,MONTH($B1748),$A1748+1))</f>
        <v>0.35749999999999998</v>
      </c>
      <c r="F1748" s="3"/>
      <c r="G1748" s="31">
        <f t="shared" si="108"/>
        <v>39.410442683361637</v>
      </c>
      <c r="H1748" s="31"/>
      <c r="I1748" s="23">
        <f t="shared" si="109"/>
        <v>0.35749999999999998</v>
      </c>
      <c r="J1748" s="23"/>
      <c r="K1748" s="7">
        <f t="shared" si="110"/>
        <v>28.990000000000009</v>
      </c>
      <c r="M1748" s="20">
        <f>IF(C1748="Data Error","Data Error",IF(C1748&lt;=K1748,0,1-IFERROR(INDEX(BAAL!$C:$D,MATCH(ROUNDUP(C1748-K1748,0),BAAL!$B:$B,0),MATCH(LEFT(M$2,4),BAAL!$C$2:$D$2,0)),0)))</f>
        <v>0</v>
      </c>
      <c r="N1748" s="20"/>
      <c r="O1748" s="26"/>
      <c r="P1748" s="26"/>
      <c r="Q1748" s="6">
        <f t="shared" si="111"/>
        <v>3</v>
      </c>
      <c r="R1748" s="20"/>
    </row>
    <row r="1749" spans="1:18" x14ac:dyDescent="0.25">
      <c r="A1749" s="6">
        <v>19</v>
      </c>
      <c r="B1749" s="4">
        <v>42442.791666666664</v>
      </c>
      <c r="C1749" s="2">
        <f>IF([2]Analysis!AG1749="Data Error","Data Error",[2]Analysis!AI1749*C$1)</f>
        <v>0</v>
      </c>
      <c r="D1749" s="2"/>
      <c r="E1749" s="3">
        <f>IF(C1749="Data Error","Data Error",INDEX('[2]BAAL Adj Cap'!$CB$65:$CY$72,MONTH($B1749),$A1749+1))</f>
        <v>5.2500000000000005E-2</v>
      </c>
      <c r="F1749" s="3"/>
      <c r="G1749" s="31">
        <f t="shared" si="108"/>
        <v>6.8250000000000011</v>
      </c>
      <c r="H1749" s="31"/>
      <c r="I1749" s="23">
        <f t="shared" si="109"/>
        <v>5.2500000000000005E-2</v>
      </c>
      <c r="J1749" s="23"/>
      <c r="K1749" s="7">
        <f t="shared" si="110"/>
        <v>6.8250000000000011</v>
      </c>
      <c r="M1749" s="20">
        <f>IF(C1749="Data Error","Data Error",IF(C1749&lt;=K1749,0,1-IFERROR(INDEX(BAAL!$C:$D,MATCH(ROUNDUP(C1749-K1749,0),BAAL!$B:$B,0),MATCH(LEFT(M$2,4),BAAL!$C$2:$D$2,0)),0)))</f>
        <v>0</v>
      </c>
      <c r="N1749" s="20"/>
      <c r="O1749" s="26"/>
      <c r="P1749" s="26"/>
      <c r="Q1749" s="6">
        <f t="shared" si="111"/>
        <v>3</v>
      </c>
      <c r="R1749" s="20"/>
    </row>
    <row r="1750" spans="1:18" x14ac:dyDescent="0.25">
      <c r="A1750" s="6">
        <v>20</v>
      </c>
      <c r="B1750" s="4">
        <v>42442.833333333336</v>
      </c>
      <c r="C1750" s="2">
        <f>IF([2]Analysis!AG1750="Data Error","Data Error",[2]Analysis!AI1750*C$1)</f>
        <v>0</v>
      </c>
      <c r="D1750" s="2"/>
      <c r="E1750" s="3">
        <f>IF(C1750="Data Error","Data Error",INDEX('[2]BAAL Adj Cap'!$CB$65:$CY$72,MONTH($B1750),$A1750+1))</f>
        <v>0</v>
      </c>
      <c r="F1750" s="3"/>
      <c r="G1750" s="31">
        <f t="shared" si="108"/>
        <v>0</v>
      </c>
      <c r="H1750" s="31"/>
      <c r="I1750" s="23">
        <f t="shared" si="109"/>
        <v>0</v>
      </c>
      <c r="J1750" s="23"/>
      <c r="K1750" s="7">
        <f t="shared" si="110"/>
        <v>0</v>
      </c>
      <c r="M1750" s="20">
        <f>IF(C1750="Data Error","Data Error",IF(C1750&lt;=K1750,0,1-IFERROR(INDEX(BAAL!$C:$D,MATCH(ROUNDUP(C1750-K1750,0),BAAL!$B:$B,0),MATCH(LEFT(M$2,4),BAAL!$C$2:$D$2,0)),0)))</f>
        <v>0</v>
      </c>
      <c r="N1750" s="20"/>
      <c r="O1750" s="26"/>
      <c r="P1750" s="26"/>
      <c r="Q1750" s="6">
        <f t="shared" si="111"/>
        <v>3</v>
      </c>
      <c r="R1750" s="20"/>
    </row>
    <row r="1751" spans="1:18" x14ac:dyDescent="0.25">
      <c r="A1751" s="6">
        <v>21</v>
      </c>
      <c r="B1751" s="4">
        <v>42442.875</v>
      </c>
      <c r="C1751" s="2">
        <f>IF([2]Analysis!AG1751="Data Error","Data Error",[2]Analysis!AI1751*C$1)</f>
        <v>0</v>
      </c>
      <c r="D1751" s="2"/>
      <c r="E1751" s="3">
        <f>IF(C1751="Data Error","Data Error",INDEX('[2]BAAL Adj Cap'!$CB$65:$CY$72,MONTH($B1751),$A1751+1))</f>
        <v>0</v>
      </c>
      <c r="F1751" s="3"/>
      <c r="G1751" s="31">
        <f t="shared" si="108"/>
        <v>0</v>
      </c>
      <c r="H1751" s="31"/>
      <c r="I1751" s="23">
        <f t="shared" si="109"/>
        <v>0</v>
      </c>
      <c r="J1751" s="23"/>
      <c r="K1751" s="7">
        <f t="shared" si="110"/>
        <v>0</v>
      </c>
      <c r="M1751" s="20">
        <f>IF(C1751="Data Error","Data Error",IF(C1751&lt;=K1751,0,1-IFERROR(INDEX(BAAL!$C:$D,MATCH(ROUNDUP(C1751-K1751,0),BAAL!$B:$B,0),MATCH(LEFT(M$2,4),BAAL!$C$2:$D$2,0)),0)))</f>
        <v>0</v>
      </c>
      <c r="N1751" s="20"/>
      <c r="O1751" s="26"/>
      <c r="P1751" s="26"/>
      <c r="Q1751" s="6">
        <f t="shared" si="111"/>
        <v>3</v>
      </c>
      <c r="R1751" s="20"/>
    </row>
    <row r="1752" spans="1:18" x14ac:dyDescent="0.25">
      <c r="A1752" s="6">
        <v>22</v>
      </c>
      <c r="B1752" s="4">
        <v>42442.916666666664</v>
      </c>
      <c r="C1752" s="2">
        <f>IF([2]Analysis!AG1752="Data Error","Data Error",[2]Analysis!AI1752*C$1)</f>
        <v>0</v>
      </c>
      <c r="D1752" s="2"/>
      <c r="E1752" s="3">
        <f>IF(C1752="Data Error","Data Error",INDEX('[2]BAAL Adj Cap'!$CB$65:$CY$72,MONTH($B1752),$A1752+1))</f>
        <v>0</v>
      </c>
      <c r="F1752" s="3"/>
      <c r="G1752" s="31">
        <f t="shared" si="108"/>
        <v>0</v>
      </c>
      <c r="H1752" s="31"/>
      <c r="I1752" s="23">
        <f t="shared" si="109"/>
        <v>0</v>
      </c>
      <c r="J1752" s="23"/>
      <c r="K1752" s="7">
        <f t="shared" si="110"/>
        <v>0</v>
      </c>
      <c r="M1752" s="20">
        <f>IF(C1752="Data Error","Data Error",IF(C1752&lt;=K1752,0,1-IFERROR(INDEX(BAAL!$C:$D,MATCH(ROUNDUP(C1752-K1752,0),BAAL!$B:$B,0),MATCH(LEFT(M$2,4),BAAL!$C$2:$D$2,0)),0)))</f>
        <v>0</v>
      </c>
      <c r="N1752" s="20"/>
      <c r="O1752" s="26"/>
      <c r="P1752" s="26"/>
      <c r="Q1752" s="6">
        <f t="shared" si="111"/>
        <v>3</v>
      </c>
      <c r="R1752" s="20"/>
    </row>
    <row r="1753" spans="1:18" x14ac:dyDescent="0.25">
      <c r="A1753" s="6">
        <v>23</v>
      </c>
      <c r="B1753" s="4">
        <v>42442.958333333336</v>
      </c>
      <c r="C1753" s="2">
        <f>IF([2]Analysis!AG1753="Data Error","Data Error",[2]Analysis!AI1753*C$1)</f>
        <v>0</v>
      </c>
      <c r="D1753" s="2"/>
      <c r="E1753" s="3">
        <f>IF(C1753="Data Error","Data Error",INDEX('[2]BAAL Adj Cap'!$CB$65:$CY$72,MONTH($B1753),$A1753+1))</f>
        <v>0</v>
      </c>
      <c r="F1753" s="3"/>
      <c r="G1753" s="31">
        <f t="shared" si="108"/>
        <v>0</v>
      </c>
      <c r="H1753" s="31"/>
      <c r="I1753" s="23">
        <f t="shared" si="109"/>
        <v>0</v>
      </c>
      <c r="J1753" s="23"/>
      <c r="K1753" s="7">
        <f t="shared" si="110"/>
        <v>0</v>
      </c>
      <c r="M1753" s="20">
        <f>IF(C1753="Data Error","Data Error",IF(C1753&lt;=K1753,0,1-IFERROR(INDEX(BAAL!$C:$D,MATCH(ROUNDUP(C1753-K1753,0),BAAL!$B:$B,0),MATCH(LEFT(M$2,4),BAAL!$C$2:$D$2,0)),0)))</f>
        <v>0</v>
      </c>
      <c r="N1753" s="20"/>
      <c r="O1753" s="26"/>
      <c r="P1753" s="26"/>
      <c r="Q1753" s="6">
        <f t="shared" si="111"/>
        <v>3</v>
      </c>
      <c r="R1753" s="20"/>
    </row>
    <row r="1754" spans="1:18" x14ac:dyDescent="0.25">
      <c r="A1754" s="6">
        <v>0</v>
      </c>
      <c r="B1754" s="1">
        <v>42443</v>
      </c>
      <c r="C1754" s="2">
        <f>IF([2]Analysis!AG1754="Data Error","Data Error",[2]Analysis!AI1754*C$1)</f>
        <v>0</v>
      </c>
      <c r="D1754" s="2"/>
      <c r="E1754" s="3">
        <f>IF(C1754="Data Error","Data Error",INDEX('[2]BAAL Adj Cap'!$CB$65:$CY$72,MONTH($B1754),$A1754+1))</f>
        <v>0</v>
      </c>
      <c r="F1754" s="3"/>
      <c r="G1754" s="31">
        <f t="shared" si="108"/>
        <v>0</v>
      </c>
      <c r="H1754" s="31"/>
      <c r="I1754" s="23">
        <f t="shared" si="109"/>
        <v>0</v>
      </c>
      <c r="J1754" s="23"/>
      <c r="K1754" s="7">
        <f t="shared" si="110"/>
        <v>0</v>
      </c>
      <c r="M1754" s="20">
        <f>IF(C1754="Data Error","Data Error",IF(C1754&lt;=K1754,0,1-IFERROR(INDEX(BAAL!$C:$D,MATCH(ROUNDUP(C1754-K1754,0),BAAL!$B:$B,0),MATCH(LEFT(M$2,4),BAAL!$C$2:$D$2,0)),0)))</f>
        <v>0</v>
      </c>
      <c r="N1754" s="20"/>
      <c r="O1754" s="26"/>
      <c r="P1754" s="26"/>
      <c r="Q1754" s="6">
        <f t="shared" si="111"/>
        <v>3</v>
      </c>
      <c r="R1754" s="20"/>
    </row>
    <row r="1755" spans="1:18" x14ac:dyDescent="0.25">
      <c r="A1755" s="6">
        <v>1</v>
      </c>
      <c r="B1755" s="4">
        <v>42443.041666666664</v>
      </c>
      <c r="C1755" s="2">
        <f>IF([2]Analysis!AG1755="Data Error","Data Error",[2]Analysis!AI1755*C$1)</f>
        <v>0</v>
      </c>
      <c r="D1755" s="2"/>
      <c r="E1755" s="3">
        <f>IF(C1755="Data Error","Data Error",INDEX('[2]BAAL Adj Cap'!$CB$65:$CY$72,MONTH($B1755),$A1755+1))</f>
        <v>0</v>
      </c>
      <c r="F1755" s="3"/>
      <c r="G1755" s="31">
        <f t="shared" si="108"/>
        <v>0</v>
      </c>
      <c r="H1755" s="31"/>
      <c r="I1755" s="23">
        <f t="shared" si="109"/>
        <v>0</v>
      </c>
      <c r="J1755" s="23"/>
      <c r="K1755" s="7">
        <f t="shared" si="110"/>
        <v>0</v>
      </c>
      <c r="M1755" s="20">
        <f>IF(C1755="Data Error","Data Error",IF(C1755&lt;=K1755,0,1-IFERROR(INDEX(BAAL!$C:$D,MATCH(ROUNDUP(C1755-K1755,0),BAAL!$B:$B,0),MATCH(LEFT(M$2,4),BAAL!$C$2:$D$2,0)),0)))</f>
        <v>0</v>
      </c>
      <c r="N1755" s="20"/>
      <c r="O1755" s="26"/>
      <c r="P1755" s="26"/>
      <c r="Q1755" s="6">
        <f t="shared" si="111"/>
        <v>3</v>
      </c>
      <c r="R1755" s="20"/>
    </row>
    <row r="1756" spans="1:18" x14ac:dyDescent="0.25">
      <c r="A1756" s="6">
        <v>2</v>
      </c>
      <c r="B1756" s="4">
        <v>42443.083333333336</v>
      </c>
      <c r="C1756" s="2">
        <f>IF([2]Analysis!AG1756="Data Error","Data Error",[2]Analysis!AI1756*C$1)</f>
        <v>0</v>
      </c>
      <c r="D1756" s="2"/>
      <c r="E1756" s="3">
        <f>IF(C1756="Data Error","Data Error",INDEX('[2]BAAL Adj Cap'!$CB$65:$CY$72,MONTH($B1756),$A1756+1))</f>
        <v>0</v>
      </c>
      <c r="F1756" s="3"/>
      <c r="G1756" s="31">
        <f t="shared" si="108"/>
        <v>0</v>
      </c>
      <c r="H1756" s="31"/>
      <c r="I1756" s="23">
        <f t="shared" si="109"/>
        <v>0</v>
      </c>
      <c r="J1756" s="23"/>
      <c r="K1756" s="7">
        <f t="shared" si="110"/>
        <v>0</v>
      </c>
      <c r="M1756" s="20">
        <f>IF(C1756="Data Error","Data Error",IF(C1756&lt;=K1756,0,1-IFERROR(INDEX(BAAL!$C:$D,MATCH(ROUNDUP(C1756-K1756,0),BAAL!$B:$B,0),MATCH(LEFT(M$2,4),BAAL!$C$2:$D$2,0)),0)))</f>
        <v>0</v>
      </c>
      <c r="N1756" s="20"/>
      <c r="O1756" s="26"/>
      <c r="P1756" s="26"/>
      <c r="Q1756" s="6">
        <f t="shared" si="111"/>
        <v>3</v>
      </c>
      <c r="R1756" s="20"/>
    </row>
    <row r="1757" spans="1:18" x14ac:dyDescent="0.25">
      <c r="A1757" s="6">
        <v>3</v>
      </c>
      <c r="B1757" s="4">
        <v>42443.125</v>
      </c>
      <c r="C1757" s="2">
        <f>IF([2]Analysis!AG1757="Data Error","Data Error",[2]Analysis!AI1757*C$1)</f>
        <v>0</v>
      </c>
      <c r="D1757" s="2"/>
      <c r="E1757" s="3">
        <f>IF(C1757="Data Error","Data Error",INDEX('[2]BAAL Adj Cap'!$CB$65:$CY$72,MONTH($B1757),$A1757+1))</f>
        <v>0</v>
      </c>
      <c r="F1757" s="3"/>
      <c r="G1757" s="31">
        <f t="shared" si="108"/>
        <v>0</v>
      </c>
      <c r="H1757" s="31"/>
      <c r="I1757" s="23">
        <f t="shared" si="109"/>
        <v>0</v>
      </c>
      <c r="J1757" s="23"/>
      <c r="K1757" s="7">
        <f t="shared" si="110"/>
        <v>0</v>
      </c>
      <c r="M1757" s="20">
        <f>IF(C1757="Data Error","Data Error",IF(C1757&lt;=K1757,0,1-IFERROR(INDEX(BAAL!$C:$D,MATCH(ROUNDUP(C1757-K1757,0),BAAL!$B:$B,0),MATCH(LEFT(M$2,4),BAAL!$C$2:$D$2,0)),0)))</f>
        <v>0</v>
      </c>
      <c r="N1757" s="20"/>
      <c r="O1757" s="26"/>
      <c r="P1757" s="26"/>
      <c r="Q1757" s="6">
        <f t="shared" si="111"/>
        <v>3</v>
      </c>
      <c r="R1757" s="20"/>
    </row>
    <row r="1758" spans="1:18" x14ac:dyDescent="0.25">
      <c r="A1758" s="6">
        <v>4</v>
      </c>
      <c r="B1758" s="4">
        <v>42443.166666666664</v>
      </c>
      <c r="C1758" s="2">
        <f>IF([2]Analysis!AG1758="Data Error","Data Error",[2]Analysis!AI1758*C$1)</f>
        <v>0</v>
      </c>
      <c r="D1758" s="2"/>
      <c r="E1758" s="3">
        <f>IF(C1758="Data Error","Data Error",INDEX('[2]BAAL Adj Cap'!$CB$65:$CY$72,MONTH($B1758),$A1758+1))</f>
        <v>0</v>
      </c>
      <c r="F1758" s="3"/>
      <c r="G1758" s="31">
        <f t="shared" si="108"/>
        <v>0</v>
      </c>
      <c r="H1758" s="31"/>
      <c r="I1758" s="23">
        <f t="shared" si="109"/>
        <v>0</v>
      </c>
      <c r="J1758" s="23"/>
      <c r="K1758" s="7">
        <f t="shared" si="110"/>
        <v>0</v>
      </c>
      <c r="M1758" s="20">
        <f>IF(C1758="Data Error","Data Error",IF(C1758&lt;=K1758,0,1-IFERROR(INDEX(BAAL!$C:$D,MATCH(ROUNDUP(C1758-K1758,0),BAAL!$B:$B,0),MATCH(LEFT(M$2,4),BAAL!$C$2:$D$2,0)),0)))</f>
        <v>0</v>
      </c>
      <c r="N1758" s="20"/>
      <c r="O1758" s="26"/>
      <c r="P1758" s="26"/>
      <c r="Q1758" s="6">
        <f t="shared" si="111"/>
        <v>3</v>
      </c>
      <c r="R1758" s="20"/>
    </row>
    <row r="1759" spans="1:18" x14ac:dyDescent="0.25">
      <c r="A1759" s="6">
        <v>5</v>
      </c>
      <c r="B1759" s="4">
        <v>42443.208333333336</v>
      </c>
      <c r="C1759" s="2">
        <f>IF([2]Analysis!AG1759="Data Error","Data Error",[2]Analysis!AI1759*C$1)</f>
        <v>2.2307481619870222E-3</v>
      </c>
      <c r="D1759" s="2"/>
      <c r="E1759" s="3">
        <f>IF(C1759="Data Error","Data Error",INDEX('[2]BAAL Adj Cap'!$CB$65:$CY$72,MONTH($B1759),$A1759+1))</f>
        <v>1.4999999999999999E-2</v>
      </c>
      <c r="F1759" s="3"/>
      <c r="G1759" s="31">
        <f t="shared" si="108"/>
        <v>1.947769251838013</v>
      </c>
      <c r="H1759" s="31"/>
      <c r="I1759" s="23">
        <f t="shared" si="109"/>
        <v>1.4999999999999999E-2</v>
      </c>
      <c r="J1759" s="23"/>
      <c r="K1759" s="7">
        <f t="shared" si="110"/>
        <v>1.95</v>
      </c>
      <c r="M1759" s="20">
        <f>IF(C1759="Data Error","Data Error",IF(C1759&lt;=K1759,0,1-IFERROR(INDEX(BAAL!$C:$D,MATCH(ROUNDUP(C1759-K1759,0),BAAL!$B:$B,0),MATCH(LEFT(M$2,4),BAAL!$C$2:$D$2,0)),0)))</f>
        <v>0</v>
      </c>
      <c r="N1759" s="20"/>
      <c r="O1759" s="26"/>
      <c r="P1759" s="26"/>
      <c r="Q1759" s="6">
        <f t="shared" si="111"/>
        <v>3</v>
      </c>
      <c r="R1759" s="20"/>
    </row>
    <row r="1760" spans="1:18" x14ac:dyDescent="0.25">
      <c r="A1760" s="6">
        <v>6</v>
      </c>
      <c r="B1760" s="4">
        <v>42443.25</v>
      </c>
      <c r="C1760" s="2">
        <f>IF([2]Analysis!AG1760="Data Error","Data Error",[2]Analysis!AI1760*C$1)</f>
        <v>3.8808200825575856</v>
      </c>
      <c r="D1760" s="2"/>
      <c r="E1760" s="3">
        <f>IF(C1760="Data Error","Data Error",INDEX('[2]BAAL Adj Cap'!$CB$65:$CY$72,MONTH($B1760),$A1760+1))</f>
        <v>6.9999999999999993E-2</v>
      </c>
      <c r="F1760" s="3"/>
      <c r="G1760" s="31">
        <f t="shared" si="108"/>
        <v>5.2191799174424141</v>
      </c>
      <c r="H1760" s="31"/>
      <c r="I1760" s="23">
        <f t="shared" si="109"/>
        <v>6.9999999999999993E-2</v>
      </c>
      <c r="J1760" s="23"/>
      <c r="K1760" s="7">
        <f t="shared" si="110"/>
        <v>9.1</v>
      </c>
      <c r="M1760" s="20">
        <f>IF(C1760="Data Error","Data Error",IF(C1760&lt;=K1760,0,1-IFERROR(INDEX(BAAL!$C:$D,MATCH(ROUNDUP(C1760-K1760,0),BAAL!$B:$B,0),MATCH(LEFT(M$2,4),BAAL!$C$2:$D$2,0)),0)))</f>
        <v>0</v>
      </c>
      <c r="N1760" s="20"/>
      <c r="O1760" s="26"/>
      <c r="P1760" s="26"/>
      <c r="Q1760" s="6">
        <f t="shared" si="111"/>
        <v>3</v>
      </c>
      <c r="R1760" s="20"/>
    </row>
    <row r="1761" spans="1:18" x14ac:dyDescent="0.25">
      <c r="A1761" s="6">
        <v>7</v>
      </c>
      <c r="B1761" s="4">
        <v>42443.291666666664</v>
      </c>
      <c r="C1761" s="2">
        <f>IF([2]Analysis!AG1761="Data Error","Data Error",[2]Analysis!AI1761*C$1)</f>
        <v>0.16892942874175521</v>
      </c>
      <c r="D1761" s="2"/>
      <c r="E1761" s="3">
        <f>IF(C1761="Data Error","Data Error",INDEX('[2]BAAL Adj Cap'!$CB$65:$CY$72,MONTH($B1761),$A1761+1))</f>
        <v>0.35249999999999998</v>
      </c>
      <c r="F1761" s="3"/>
      <c r="G1761" s="31">
        <f t="shared" si="108"/>
        <v>45.65607057125824</v>
      </c>
      <c r="H1761" s="31"/>
      <c r="I1761" s="23">
        <f t="shared" si="109"/>
        <v>0.35249999999999998</v>
      </c>
      <c r="J1761" s="23"/>
      <c r="K1761" s="7">
        <f t="shared" si="110"/>
        <v>28.990000000000009</v>
      </c>
      <c r="M1761" s="20">
        <f>IF(C1761="Data Error","Data Error",IF(C1761&lt;=K1761,0,1-IFERROR(INDEX(BAAL!$C:$D,MATCH(ROUNDUP(C1761-K1761,0),BAAL!$B:$B,0),MATCH(LEFT(M$2,4),BAAL!$C$2:$D$2,0)),0)))</f>
        <v>0</v>
      </c>
      <c r="N1761" s="20"/>
      <c r="O1761" s="26"/>
      <c r="P1761" s="26"/>
      <c r="Q1761" s="6">
        <f t="shared" si="111"/>
        <v>3</v>
      </c>
      <c r="R1761" s="20"/>
    </row>
    <row r="1762" spans="1:18" x14ac:dyDescent="0.25">
      <c r="A1762" s="6">
        <v>8</v>
      </c>
      <c r="B1762" s="4">
        <v>42443.333333333336</v>
      </c>
      <c r="C1762" s="2">
        <f>IF([2]Analysis!AG1762="Data Error","Data Error",[2]Analysis!AI1762*C$1)</f>
        <v>0.13945419576760951</v>
      </c>
      <c r="D1762" s="2"/>
      <c r="E1762" s="3">
        <f>IF(C1762="Data Error","Data Error",INDEX('[2]BAAL Adj Cap'!$CB$65:$CY$72,MONTH($B1762),$A1762+1))</f>
        <v>0.83</v>
      </c>
      <c r="F1762" s="3"/>
      <c r="G1762" s="31">
        <f t="shared" si="108"/>
        <v>107.76054580423238</v>
      </c>
      <c r="H1762" s="31"/>
      <c r="I1762" s="23">
        <f t="shared" si="109"/>
        <v>0.83</v>
      </c>
      <c r="J1762" s="23"/>
      <c r="K1762" s="7">
        <f t="shared" si="110"/>
        <v>28.990000000000009</v>
      </c>
      <c r="M1762" s="20">
        <f>IF(C1762="Data Error","Data Error",IF(C1762&lt;=K1762,0,1-IFERROR(INDEX(BAAL!$C:$D,MATCH(ROUNDUP(C1762-K1762,0),BAAL!$B:$B,0),MATCH(LEFT(M$2,4),BAAL!$C$2:$D$2,0)),0)))</f>
        <v>0</v>
      </c>
      <c r="N1762" s="20"/>
      <c r="O1762" s="26"/>
      <c r="P1762" s="26"/>
      <c r="Q1762" s="6">
        <f t="shared" si="111"/>
        <v>3</v>
      </c>
      <c r="R1762" s="20"/>
    </row>
    <row r="1763" spans="1:18" x14ac:dyDescent="0.25">
      <c r="A1763" s="6">
        <v>9</v>
      </c>
      <c r="B1763" s="4">
        <v>42443.375</v>
      </c>
      <c r="C1763" s="2">
        <f>IF([2]Analysis!AG1763="Data Error","Data Error",[2]Analysis!AI1763*C$1)</f>
        <v>0</v>
      </c>
      <c r="D1763" s="2"/>
      <c r="E1763" s="3">
        <f>IF(C1763="Data Error","Data Error",INDEX('[2]BAAL Adj Cap'!$CB$65:$CY$72,MONTH($B1763),$A1763+1))</f>
        <v>0.98375000000000001</v>
      </c>
      <c r="F1763" s="3"/>
      <c r="G1763" s="31">
        <f t="shared" si="108"/>
        <v>127.8875</v>
      </c>
      <c r="H1763" s="31"/>
      <c r="I1763" s="23">
        <f t="shared" si="109"/>
        <v>0.98375000000000001</v>
      </c>
      <c r="J1763" s="23"/>
      <c r="K1763" s="7">
        <f t="shared" si="110"/>
        <v>28.990000000000009</v>
      </c>
      <c r="M1763" s="20">
        <f>IF(C1763="Data Error","Data Error",IF(C1763&lt;=K1763,0,1-IFERROR(INDEX(BAAL!$C:$D,MATCH(ROUNDUP(C1763-K1763,0),BAAL!$B:$B,0),MATCH(LEFT(M$2,4),BAAL!$C$2:$D$2,0)),0)))</f>
        <v>0</v>
      </c>
      <c r="N1763" s="20"/>
      <c r="O1763" s="26"/>
      <c r="P1763" s="26"/>
      <c r="Q1763" s="6">
        <f t="shared" si="111"/>
        <v>3</v>
      </c>
      <c r="R1763" s="20"/>
    </row>
    <row r="1764" spans="1:18" x14ac:dyDescent="0.25">
      <c r="A1764" s="6">
        <v>10</v>
      </c>
      <c r="B1764" s="4">
        <v>42443.416666666664</v>
      </c>
      <c r="C1764" s="2">
        <f>IF([2]Analysis!AG1764="Data Error","Data Error",[2]Analysis!AI1764*C$1)</f>
        <v>0</v>
      </c>
      <c r="D1764" s="2"/>
      <c r="E1764" s="3">
        <f>IF(C1764="Data Error","Data Error",INDEX('[2]BAAL Adj Cap'!$CB$65:$CY$72,MONTH($B1764),$A1764+1))</f>
        <v>0.99</v>
      </c>
      <c r="F1764" s="3"/>
      <c r="G1764" s="31">
        <f t="shared" si="108"/>
        <v>128.69999999999999</v>
      </c>
      <c r="H1764" s="31"/>
      <c r="I1764" s="23">
        <f t="shared" si="109"/>
        <v>0.99</v>
      </c>
      <c r="J1764" s="23"/>
      <c r="K1764" s="7">
        <f t="shared" si="110"/>
        <v>28.990000000000009</v>
      </c>
      <c r="M1764" s="20">
        <f>IF(C1764="Data Error","Data Error",IF(C1764&lt;=K1764,0,1-IFERROR(INDEX(BAAL!$C:$D,MATCH(ROUNDUP(C1764-K1764,0),BAAL!$B:$B,0),MATCH(LEFT(M$2,4),BAAL!$C$2:$D$2,0)),0)))</f>
        <v>0</v>
      </c>
      <c r="N1764" s="20"/>
      <c r="O1764" s="26"/>
      <c r="P1764" s="26"/>
      <c r="Q1764" s="6">
        <f t="shared" si="111"/>
        <v>3</v>
      </c>
      <c r="R1764" s="20"/>
    </row>
    <row r="1765" spans="1:18" x14ac:dyDescent="0.25">
      <c r="A1765" s="6">
        <v>11</v>
      </c>
      <c r="B1765" s="4">
        <v>42443.458333333336</v>
      </c>
      <c r="C1765" s="2">
        <f>IF([2]Analysis!AG1765="Data Error","Data Error",[2]Analysis!AI1765*C$1)</f>
        <v>29.011943307786737</v>
      </c>
      <c r="D1765" s="2"/>
      <c r="E1765" s="3">
        <f>IF(C1765="Data Error","Data Error",INDEX('[2]BAAL Adj Cap'!$CB$65:$CY$72,MONTH($B1765),$A1765+1))</f>
        <v>0.98375000000000001</v>
      </c>
      <c r="F1765" s="3"/>
      <c r="G1765" s="31">
        <f t="shared" si="108"/>
        <v>98.875556692213266</v>
      </c>
      <c r="H1765" s="31"/>
      <c r="I1765" s="23">
        <f t="shared" si="109"/>
        <v>0.98375000000000001</v>
      </c>
      <c r="J1765" s="23"/>
      <c r="K1765" s="7">
        <f t="shared" si="110"/>
        <v>28.990000000000009</v>
      </c>
      <c r="M1765" s="20">
        <f>IF(C1765="Data Error","Data Error",IF(C1765&lt;=K1765,0,1-IFERROR(INDEX(BAAL!$C:$D,MATCH(ROUNDUP(C1765-K1765,0),BAAL!$B:$B,0),MATCH(LEFT(M$2,4),BAAL!$C$2:$D$2,0)),0)))</f>
        <v>0</v>
      </c>
      <c r="N1765" s="20"/>
      <c r="O1765" s="26"/>
      <c r="P1765" s="26"/>
      <c r="Q1765" s="6">
        <f t="shared" si="111"/>
        <v>3</v>
      </c>
      <c r="R1765" s="20"/>
    </row>
    <row r="1766" spans="1:18" x14ac:dyDescent="0.25">
      <c r="A1766" s="6">
        <v>12</v>
      </c>
      <c r="B1766" s="4">
        <v>42443.5</v>
      </c>
      <c r="C1766" s="2">
        <f>IF([2]Analysis!AG1766="Data Error","Data Error",[2]Analysis!AI1766*C$1)</f>
        <v>32.523905424683122</v>
      </c>
      <c r="D1766" s="2"/>
      <c r="E1766" s="3">
        <f>IF(C1766="Data Error","Data Error",INDEX('[2]BAAL Adj Cap'!$CB$65:$CY$72,MONTH($B1766),$A1766+1))</f>
        <v>0.98</v>
      </c>
      <c r="F1766" s="3"/>
      <c r="G1766" s="31">
        <f t="shared" si="108"/>
        <v>94.87609457531687</v>
      </c>
      <c r="H1766" s="31"/>
      <c r="I1766" s="23">
        <f t="shared" si="109"/>
        <v>0.98</v>
      </c>
      <c r="J1766" s="23"/>
      <c r="K1766" s="7">
        <f t="shared" si="110"/>
        <v>28.990000000000009</v>
      </c>
      <c r="M1766" s="20">
        <f>IF(C1766="Data Error","Data Error",IF(C1766&lt;=K1766,0,1-IFERROR(INDEX(BAAL!$C:$D,MATCH(ROUNDUP(C1766-K1766,0),BAAL!$B:$B,0),MATCH(LEFT(M$2,4),BAAL!$C$2:$D$2,0)),0)))</f>
        <v>0</v>
      </c>
      <c r="N1766" s="20"/>
      <c r="O1766" s="26"/>
      <c r="P1766" s="26"/>
      <c r="Q1766" s="6">
        <f t="shared" si="111"/>
        <v>3</v>
      </c>
      <c r="R1766" s="20"/>
    </row>
    <row r="1767" spans="1:18" x14ac:dyDescent="0.25">
      <c r="A1767" s="6">
        <v>13</v>
      </c>
      <c r="B1767" s="4">
        <v>42443.541666666664</v>
      </c>
      <c r="C1767" s="2">
        <f>IF([2]Analysis!AG1767="Data Error","Data Error",[2]Analysis!AI1767*C$1)</f>
        <v>18.887080222015008</v>
      </c>
      <c r="D1767" s="2"/>
      <c r="E1767" s="3">
        <f>IF(C1767="Data Error","Data Error",INDEX('[2]BAAL Adj Cap'!$CB$65:$CY$72,MONTH($B1767),$A1767+1))</f>
        <v>0.98</v>
      </c>
      <c r="F1767" s="3"/>
      <c r="G1767" s="31">
        <f t="shared" si="108"/>
        <v>108.51291977798499</v>
      </c>
      <c r="H1767" s="31"/>
      <c r="I1767" s="23">
        <f t="shared" si="109"/>
        <v>0.98</v>
      </c>
      <c r="J1767" s="23"/>
      <c r="K1767" s="7">
        <f t="shared" si="110"/>
        <v>28.990000000000009</v>
      </c>
      <c r="M1767" s="20">
        <f>IF(C1767="Data Error","Data Error",IF(C1767&lt;=K1767,0,1-IFERROR(INDEX(BAAL!$C:$D,MATCH(ROUNDUP(C1767-K1767,0),BAAL!$B:$B,0),MATCH(LEFT(M$2,4),BAAL!$C$2:$D$2,0)),0)))</f>
        <v>0</v>
      </c>
      <c r="N1767" s="20"/>
      <c r="O1767" s="26"/>
      <c r="P1767" s="26"/>
      <c r="Q1767" s="6">
        <f t="shared" si="111"/>
        <v>3</v>
      </c>
      <c r="R1767" s="20"/>
    </row>
    <row r="1768" spans="1:18" x14ac:dyDescent="0.25">
      <c r="A1768" s="6">
        <v>14</v>
      </c>
      <c r="B1768" s="4">
        <v>42443.583333333336</v>
      </c>
      <c r="C1768" s="2">
        <f>IF([2]Analysis!AG1768="Data Error","Data Error",[2]Analysis!AI1768*C$1)</f>
        <v>11.404232039072472</v>
      </c>
      <c r="D1768" s="2"/>
      <c r="E1768" s="3">
        <f>IF(C1768="Data Error","Data Error",INDEX('[2]BAAL Adj Cap'!$CB$65:$CY$72,MONTH($B1768),$A1768+1))</f>
        <v>0.98</v>
      </c>
      <c r="F1768" s="3"/>
      <c r="G1768" s="31">
        <f t="shared" si="108"/>
        <v>115.99576796092752</v>
      </c>
      <c r="H1768" s="31"/>
      <c r="I1768" s="23">
        <f t="shared" si="109"/>
        <v>0.98</v>
      </c>
      <c r="J1768" s="23"/>
      <c r="K1768" s="7">
        <f t="shared" si="110"/>
        <v>28.990000000000009</v>
      </c>
      <c r="M1768" s="20">
        <f>IF(C1768="Data Error","Data Error",IF(C1768&lt;=K1768,0,1-IFERROR(INDEX(BAAL!$C:$D,MATCH(ROUNDUP(C1768-K1768,0),BAAL!$B:$B,0),MATCH(LEFT(M$2,4),BAAL!$C$2:$D$2,0)),0)))</f>
        <v>0</v>
      </c>
      <c r="N1768" s="20"/>
      <c r="O1768" s="26"/>
      <c r="P1768" s="26"/>
      <c r="Q1768" s="6">
        <f t="shared" si="111"/>
        <v>3</v>
      </c>
      <c r="R1768" s="20"/>
    </row>
    <row r="1769" spans="1:18" x14ac:dyDescent="0.25">
      <c r="A1769" s="6">
        <v>15</v>
      </c>
      <c r="B1769" s="4">
        <v>42443.625</v>
      </c>
      <c r="C1769" s="2">
        <f>IF([2]Analysis!AG1769="Data Error","Data Error",[2]Analysis!AI1769*C$1)</f>
        <v>30.212433571089552</v>
      </c>
      <c r="D1769" s="2"/>
      <c r="E1769" s="3">
        <f>IF(C1769="Data Error","Data Error",INDEX('[2]BAAL Adj Cap'!$CB$65:$CY$72,MONTH($B1769),$A1769+1))</f>
        <v>0.98</v>
      </c>
      <c r="F1769" s="3"/>
      <c r="G1769" s="31">
        <f t="shared" si="108"/>
        <v>97.187566428910444</v>
      </c>
      <c r="H1769" s="31"/>
      <c r="I1769" s="23">
        <f t="shared" si="109"/>
        <v>0.98</v>
      </c>
      <c r="J1769" s="23"/>
      <c r="K1769" s="7">
        <f t="shared" si="110"/>
        <v>28.990000000000009</v>
      </c>
      <c r="M1769" s="20">
        <f>IF(C1769="Data Error","Data Error",IF(C1769&lt;=K1769,0,1-IFERROR(INDEX(BAAL!$C:$D,MATCH(ROUNDUP(C1769-K1769,0),BAAL!$B:$B,0),MATCH(LEFT(M$2,4),BAAL!$C$2:$D$2,0)),0)))</f>
        <v>0</v>
      </c>
      <c r="N1769" s="20"/>
      <c r="O1769" s="26"/>
      <c r="P1769" s="26"/>
      <c r="Q1769" s="6">
        <f t="shared" si="111"/>
        <v>3</v>
      </c>
      <c r="R1769" s="20"/>
    </row>
    <row r="1770" spans="1:18" x14ac:dyDescent="0.25">
      <c r="A1770" s="6">
        <v>16</v>
      </c>
      <c r="B1770" s="4">
        <v>42443.666666666664</v>
      </c>
      <c r="C1770" s="2">
        <f>IF([2]Analysis!AG1770="Data Error","Data Error",[2]Analysis!AI1770*C$1)</f>
        <v>12.260036238292392</v>
      </c>
      <c r="D1770" s="2"/>
      <c r="E1770" s="3">
        <f>IF(C1770="Data Error","Data Error",INDEX('[2]BAAL Adj Cap'!$CB$65:$CY$72,MONTH($B1770),$A1770+1))</f>
        <v>0.98</v>
      </c>
      <c r="F1770" s="3"/>
      <c r="G1770" s="31">
        <f t="shared" si="108"/>
        <v>115.13996376170761</v>
      </c>
      <c r="H1770" s="31"/>
      <c r="I1770" s="23">
        <f t="shared" si="109"/>
        <v>0.98</v>
      </c>
      <c r="J1770" s="23"/>
      <c r="K1770" s="7">
        <f t="shared" si="110"/>
        <v>28.990000000000009</v>
      </c>
      <c r="M1770" s="20">
        <f>IF(C1770="Data Error","Data Error",IF(C1770&lt;=K1770,0,1-IFERROR(INDEX(BAAL!$C:$D,MATCH(ROUNDUP(C1770-K1770,0),BAAL!$B:$B,0),MATCH(LEFT(M$2,4),BAAL!$C$2:$D$2,0)),0)))</f>
        <v>0</v>
      </c>
      <c r="N1770" s="20"/>
      <c r="O1770" s="26"/>
      <c r="P1770" s="26"/>
      <c r="Q1770" s="6">
        <f t="shared" si="111"/>
        <v>3</v>
      </c>
      <c r="R1770" s="20"/>
    </row>
    <row r="1771" spans="1:18" x14ac:dyDescent="0.25">
      <c r="A1771" s="6">
        <v>17</v>
      </c>
      <c r="B1771" s="4">
        <v>42443.708333333336</v>
      </c>
      <c r="C1771" s="2">
        <f>IF([2]Analysis!AG1771="Data Error","Data Error",[2]Analysis!AI1771*C$1)</f>
        <v>0.7183624539222917</v>
      </c>
      <c r="D1771" s="2"/>
      <c r="E1771" s="3">
        <f>IF(C1771="Data Error","Data Error",INDEX('[2]BAAL Adj Cap'!$CB$65:$CY$72,MONTH($B1771),$A1771+1))</f>
        <v>0.8175</v>
      </c>
      <c r="F1771" s="3"/>
      <c r="G1771" s="31">
        <f t="shared" si="108"/>
        <v>105.55663754607771</v>
      </c>
      <c r="H1771" s="31"/>
      <c r="I1771" s="23">
        <f t="shared" si="109"/>
        <v>0.8175</v>
      </c>
      <c r="J1771" s="23"/>
      <c r="K1771" s="7">
        <f t="shared" si="110"/>
        <v>28.990000000000009</v>
      </c>
      <c r="M1771" s="20">
        <f>IF(C1771="Data Error","Data Error",IF(C1771&lt;=K1771,0,1-IFERROR(INDEX(BAAL!$C:$D,MATCH(ROUNDUP(C1771-K1771,0),BAAL!$B:$B,0),MATCH(LEFT(M$2,4),BAAL!$C$2:$D$2,0)),0)))</f>
        <v>0</v>
      </c>
      <c r="N1771" s="20"/>
      <c r="O1771" s="26"/>
      <c r="P1771" s="26"/>
      <c r="Q1771" s="6">
        <f t="shared" si="111"/>
        <v>3</v>
      </c>
      <c r="R1771" s="20"/>
    </row>
    <row r="1772" spans="1:18" x14ac:dyDescent="0.25">
      <c r="A1772" s="6">
        <v>18</v>
      </c>
      <c r="B1772" s="4">
        <v>42443.75</v>
      </c>
      <c r="C1772" s="2">
        <f>IF([2]Analysis!AG1772="Data Error","Data Error",[2]Analysis!AI1772*C$1)</f>
        <v>6.1526566875794986</v>
      </c>
      <c r="D1772" s="2"/>
      <c r="E1772" s="3">
        <f>IF(C1772="Data Error","Data Error",INDEX('[2]BAAL Adj Cap'!$CB$65:$CY$72,MONTH($B1772),$A1772+1))</f>
        <v>0.35749999999999998</v>
      </c>
      <c r="F1772" s="3"/>
      <c r="G1772" s="31">
        <f t="shared" si="108"/>
        <v>40.3223433124205</v>
      </c>
      <c r="H1772" s="31"/>
      <c r="I1772" s="23">
        <f t="shared" si="109"/>
        <v>0.35749999999999998</v>
      </c>
      <c r="J1772" s="23"/>
      <c r="K1772" s="7">
        <f t="shared" si="110"/>
        <v>28.990000000000009</v>
      </c>
      <c r="M1772" s="20">
        <f>IF(C1772="Data Error","Data Error",IF(C1772&lt;=K1772,0,1-IFERROR(INDEX(BAAL!$C:$D,MATCH(ROUNDUP(C1772-K1772,0),BAAL!$B:$B,0),MATCH(LEFT(M$2,4),BAAL!$C$2:$D$2,0)),0)))</f>
        <v>0</v>
      </c>
      <c r="N1772" s="20"/>
      <c r="O1772" s="26"/>
      <c r="P1772" s="26"/>
      <c r="Q1772" s="6">
        <f t="shared" si="111"/>
        <v>3</v>
      </c>
      <c r="R1772" s="20"/>
    </row>
    <row r="1773" spans="1:18" x14ac:dyDescent="0.25">
      <c r="A1773" s="6">
        <v>19</v>
      </c>
      <c r="B1773" s="4">
        <v>42443.791666666664</v>
      </c>
      <c r="C1773" s="2">
        <f>IF([2]Analysis!AG1773="Data Error","Data Error",[2]Analysis!AI1773*C$1)</f>
        <v>4.5956108813741539</v>
      </c>
      <c r="D1773" s="2"/>
      <c r="E1773" s="3">
        <f>IF(C1773="Data Error","Data Error",INDEX('[2]BAAL Adj Cap'!$CB$65:$CY$72,MONTH($B1773),$A1773+1))</f>
        <v>5.2500000000000005E-2</v>
      </c>
      <c r="F1773" s="3"/>
      <c r="G1773" s="31">
        <f t="shared" si="108"/>
        <v>2.2293891186258472</v>
      </c>
      <c r="H1773" s="31"/>
      <c r="I1773" s="23">
        <f t="shared" si="109"/>
        <v>5.2500000000000005E-2</v>
      </c>
      <c r="J1773" s="23"/>
      <c r="K1773" s="7">
        <f t="shared" si="110"/>
        <v>6.8250000000000011</v>
      </c>
      <c r="M1773" s="20">
        <f>IF(C1773="Data Error","Data Error",IF(C1773&lt;=K1773,0,1-IFERROR(INDEX(BAAL!$C:$D,MATCH(ROUNDUP(C1773-K1773,0),BAAL!$B:$B,0),MATCH(LEFT(M$2,4),BAAL!$C$2:$D$2,0)),0)))</f>
        <v>0</v>
      </c>
      <c r="N1773" s="20"/>
      <c r="O1773" s="26"/>
      <c r="P1773" s="26"/>
      <c r="Q1773" s="6">
        <f t="shared" si="111"/>
        <v>3</v>
      </c>
      <c r="R1773" s="20"/>
    </row>
    <row r="1774" spans="1:18" x14ac:dyDescent="0.25">
      <c r="A1774" s="6">
        <v>20</v>
      </c>
      <c r="B1774" s="4">
        <v>42443.833333333336</v>
      </c>
      <c r="C1774" s="2">
        <f>IF([2]Analysis!AG1774="Data Error","Data Error",[2]Analysis!AI1774*C$1)</f>
        <v>0</v>
      </c>
      <c r="D1774" s="2"/>
      <c r="E1774" s="3">
        <f>IF(C1774="Data Error","Data Error",INDEX('[2]BAAL Adj Cap'!$CB$65:$CY$72,MONTH($B1774),$A1774+1))</f>
        <v>0</v>
      </c>
      <c r="F1774" s="3"/>
      <c r="G1774" s="31">
        <f t="shared" si="108"/>
        <v>0</v>
      </c>
      <c r="H1774" s="31"/>
      <c r="I1774" s="23">
        <f t="shared" si="109"/>
        <v>0</v>
      </c>
      <c r="J1774" s="23"/>
      <c r="K1774" s="7">
        <f t="shared" si="110"/>
        <v>0</v>
      </c>
      <c r="M1774" s="20">
        <f>IF(C1774="Data Error","Data Error",IF(C1774&lt;=K1774,0,1-IFERROR(INDEX(BAAL!$C:$D,MATCH(ROUNDUP(C1774-K1774,0),BAAL!$B:$B,0),MATCH(LEFT(M$2,4),BAAL!$C$2:$D$2,0)),0)))</f>
        <v>0</v>
      </c>
      <c r="N1774" s="20"/>
      <c r="O1774" s="26"/>
      <c r="P1774" s="26"/>
      <c r="Q1774" s="6">
        <f t="shared" si="111"/>
        <v>3</v>
      </c>
      <c r="R1774" s="20"/>
    </row>
    <row r="1775" spans="1:18" x14ac:dyDescent="0.25">
      <c r="A1775" s="6">
        <v>21</v>
      </c>
      <c r="B1775" s="4">
        <v>42443.875</v>
      </c>
      <c r="C1775" s="2">
        <f>IF([2]Analysis!AG1775="Data Error","Data Error",[2]Analysis!AI1775*C$1)</f>
        <v>0</v>
      </c>
      <c r="D1775" s="2"/>
      <c r="E1775" s="3">
        <f>IF(C1775="Data Error","Data Error",INDEX('[2]BAAL Adj Cap'!$CB$65:$CY$72,MONTH($B1775),$A1775+1))</f>
        <v>0</v>
      </c>
      <c r="F1775" s="3"/>
      <c r="G1775" s="31">
        <f t="shared" si="108"/>
        <v>0</v>
      </c>
      <c r="H1775" s="31"/>
      <c r="I1775" s="23">
        <f t="shared" si="109"/>
        <v>0</v>
      </c>
      <c r="J1775" s="23"/>
      <c r="K1775" s="7">
        <f t="shared" si="110"/>
        <v>0</v>
      </c>
      <c r="M1775" s="20">
        <f>IF(C1775="Data Error","Data Error",IF(C1775&lt;=K1775,0,1-IFERROR(INDEX(BAAL!$C:$D,MATCH(ROUNDUP(C1775-K1775,0),BAAL!$B:$B,0),MATCH(LEFT(M$2,4),BAAL!$C$2:$D$2,0)),0)))</f>
        <v>0</v>
      </c>
      <c r="N1775" s="20"/>
      <c r="O1775" s="26"/>
      <c r="P1775" s="26"/>
      <c r="Q1775" s="6">
        <f t="shared" si="111"/>
        <v>3</v>
      </c>
      <c r="R1775" s="20"/>
    </row>
    <row r="1776" spans="1:18" x14ac:dyDescent="0.25">
      <c r="A1776" s="6">
        <v>22</v>
      </c>
      <c r="B1776" s="4">
        <v>42443.916666666664</v>
      </c>
      <c r="C1776" s="2">
        <f>IF([2]Analysis!AG1776="Data Error","Data Error",[2]Analysis!AI1776*C$1)</f>
        <v>0</v>
      </c>
      <c r="D1776" s="2"/>
      <c r="E1776" s="3">
        <f>IF(C1776="Data Error","Data Error",INDEX('[2]BAAL Adj Cap'!$CB$65:$CY$72,MONTH($B1776),$A1776+1))</f>
        <v>0</v>
      </c>
      <c r="F1776" s="3"/>
      <c r="G1776" s="31">
        <f t="shared" si="108"/>
        <v>0</v>
      </c>
      <c r="H1776" s="31"/>
      <c r="I1776" s="23">
        <f t="shared" si="109"/>
        <v>0</v>
      </c>
      <c r="J1776" s="23"/>
      <c r="K1776" s="7">
        <f t="shared" si="110"/>
        <v>0</v>
      </c>
      <c r="M1776" s="20">
        <f>IF(C1776="Data Error","Data Error",IF(C1776&lt;=K1776,0,1-IFERROR(INDEX(BAAL!$C:$D,MATCH(ROUNDUP(C1776-K1776,0),BAAL!$B:$B,0),MATCH(LEFT(M$2,4),BAAL!$C$2:$D$2,0)),0)))</f>
        <v>0</v>
      </c>
      <c r="N1776" s="20"/>
      <c r="O1776" s="26"/>
      <c r="P1776" s="26"/>
      <c r="Q1776" s="6">
        <f t="shared" si="111"/>
        <v>3</v>
      </c>
      <c r="R1776" s="20"/>
    </row>
    <row r="1777" spans="1:18" x14ac:dyDescent="0.25">
      <c r="A1777" s="6">
        <v>23</v>
      </c>
      <c r="B1777" s="4">
        <v>42443.958333333336</v>
      </c>
      <c r="C1777" s="2">
        <f>IF([2]Analysis!AG1777="Data Error","Data Error",[2]Analysis!AI1777*C$1)</f>
        <v>0</v>
      </c>
      <c r="D1777" s="2"/>
      <c r="E1777" s="3">
        <f>IF(C1777="Data Error","Data Error",INDEX('[2]BAAL Adj Cap'!$CB$65:$CY$72,MONTH($B1777),$A1777+1))</f>
        <v>0</v>
      </c>
      <c r="F1777" s="3"/>
      <c r="G1777" s="31">
        <f t="shared" si="108"/>
        <v>0</v>
      </c>
      <c r="H1777" s="31"/>
      <c r="I1777" s="23">
        <f t="shared" si="109"/>
        <v>0</v>
      </c>
      <c r="J1777" s="23"/>
      <c r="K1777" s="7">
        <f t="shared" si="110"/>
        <v>0</v>
      </c>
      <c r="M1777" s="20">
        <f>IF(C1777="Data Error","Data Error",IF(C1777&lt;=K1777,0,1-IFERROR(INDEX(BAAL!$C:$D,MATCH(ROUNDUP(C1777-K1777,0),BAAL!$B:$B,0),MATCH(LEFT(M$2,4),BAAL!$C$2:$D$2,0)),0)))</f>
        <v>0</v>
      </c>
      <c r="N1777" s="20"/>
      <c r="O1777" s="26"/>
      <c r="P1777" s="26"/>
      <c r="Q1777" s="6">
        <f t="shared" si="111"/>
        <v>3</v>
      </c>
      <c r="R1777" s="20"/>
    </row>
    <row r="1778" spans="1:18" x14ac:dyDescent="0.25">
      <c r="A1778" s="6">
        <v>0</v>
      </c>
      <c r="B1778" s="1">
        <v>42444</v>
      </c>
      <c r="C1778" s="2">
        <f>IF([2]Analysis!AG1778="Data Error","Data Error",[2]Analysis!AI1778*C$1)</f>
        <v>0</v>
      </c>
      <c r="D1778" s="2"/>
      <c r="E1778" s="3">
        <f>IF(C1778="Data Error","Data Error",INDEX('[2]BAAL Adj Cap'!$CB$65:$CY$72,MONTH($B1778),$A1778+1))</f>
        <v>0</v>
      </c>
      <c r="F1778" s="3"/>
      <c r="G1778" s="31">
        <f t="shared" si="108"/>
        <v>0</v>
      </c>
      <c r="H1778" s="31"/>
      <c r="I1778" s="23">
        <f t="shared" si="109"/>
        <v>0</v>
      </c>
      <c r="J1778" s="23"/>
      <c r="K1778" s="7">
        <f t="shared" si="110"/>
        <v>0</v>
      </c>
      <c r="M1778" s="20">
        <f>IF(C1778="Data Error","Data Error",IF(C1778&lt;=K1778,0,1-IFERROR(INDEX(BAAL!$C:$D,MATCH(ROUNDUP(C1778-K1778,0),BAAL!$B:$B,0),MATCH(LEFT(M$2,4),BAAL!$C$2:$D$2,0)),0)))</f>
        <v>0</v>
      </c>
      <c r="N1778" s="20"/>
      <c r="O1778" s="26"/>
      <c r="P1778" s="26"/>
      <c r="Q1778" s="6">
        <f t="shared" si="111"/>
        <v>3</v>
      </c>
      <c r="R1778" s="20"/>
    </row>
    <row r="1779" spans="1:18" x14ac:dyDescent="0.25">
      <c r="A1779" s="6">
        <v>1</v>
      </c>
      <c r="B1779" s="4">
        <v>42444.041666666664</v>
      </c>
      <c r="C1779" s="2">
        <f>IF([2]Analysis!AG1779="Data Error","Data Error",[2]Analysis!AI1779*C$1)</f>
        <v>0</v>
      </c>
      <c r="D1779" s="2"/>
      <c r="E1779" s="3">
        <f>IF(C1779="Data Error","Data Error",INDEX('[2]BAAL Adj Cap'!$CB$65:$CY$72,MONTH($B1779),$A1779+1))</f>
        <v>0</v>
      </c>
      <c r="F1779" s="3"/>
      <c r="G1779" s="31">
        <f t="shared" si="108"/>
        <v>0</v>
      </c>
      <c r="H1779" s="31"/>
      <c r="I1779" s="23">
        <f t="shared" si="109"/>
        <v>0</v>
      </c>
      <c r="J1779" s="23"/>
      <c r="K1779" s="7">
        <f t="shared" si="110"/>
        <v>0</v>
      </c>
      <c r="M1779" s="20">
        <f>IF(C1779="Data Error","Data Error",IF(C1779&lt;=K1779,0,1-IFERROR(INDEX(BAAL!$C:$D,MATCH(ROUNDUP(C1779-K1779,0),BAAL!$B:$B,0),MATCH(LEFT(M$2,4),BAAL!$C$2:$D$2,0)),0)))</f>
        <v>0</v>
      </c>
      <c r="N1779" s="20"/>
      <c r="O1779" s="26"/>
      <c r="P1779" s="26"/>
      <c r="Q1779" s="6">
        <f t="shared" si="111"/>
        <v>3</v>
      </c>
      <c r="R1779" s="20"/>
    </row>
    <row r="1780" spans="1:18" x14ac:dyDescent="0.25">
      <c r="A1780" s="6">
        <v>2</v>
      </c>
      <c r="B1780" s="4">
        <v>42444.083333333336</v>
      </c>
      <c r="C1780" s="2">
        <f>IF([2]Analysis!AG1780="Data Error","Data Error",[2]Analysis!AI1780*C$1)</f>
        <v>0</v>
      </c>
      <c r="D1780" s="2"/>
      <c r="E1780" s="3">
        <f>IF(C1780="Data Error","Data Error",INDEX('[2]BAAL Adj Cap'!$CB$65:$CY$72,MONTH($B1780),$A1780+1))</f>
        <v>0</v>
      </c>
      <c r="F1780" s="3"/>
      <c r="G1780" s="31">
        <f t="shared" si="108"/>
        <v>0</v>
      </c>
      <c r="H1780" s="31"/>
      <c r="I1780" s="23">
        <f t="shared" si="109"/>
        <v>0</v>
      </c>
      <c r="J1780" s="23"/>
      <c r="K1780" s="7">
        <f t="shared" si="110"/>
        <v>0</v>
      </c>
      <c r="M1780" s="20">
        <f>IF(C1780="Data Error","Data Error",IF(C1780&lt;=K1780,0,1-IFERROR(INDEX(BAAL!$C:$D,MATCH(ROUNDUP(C1780-K1780,0),BAAL!$B:$B,0),MATCH(LEFT(M$2,4),BAAL!$C$2:$D$2,0)),0)))</f>
        <v>0</v>
      </c>
      <c r="N1780" s="20"/>
      <c r="O1780" s="26"/>
      <c r="P1780" s="26"/>
      <c r="Q1780" s="6">
        <f t="shared" si="111"/>
        <v>3</v>
      </c>
      <c r="R1780" s="20"/>
    </row>
    <row r="1781" spans="1:18" x14ac:dyDescent="0.25">
      <c r="A1781" s="6">
        <v>3</v>
      </c>
      <c r="B1781" s="4">
        <v>42444.125</v>
      </c>
      <c r="C1781" s="2">
        <f>IF([2]Analysis!AG1781="Data Error","Data Error",[2]Analysis!AI1781*C$1)</f>
        <v>0</v>
      </c>
      <c r="D1781" s="2"/>
      <c r="E1781" s="3">
        <f>IF(C1781="Data Error","Data Error",INDEX('[2]BAAL Adj Cap'!$CB$65:$CY$72,MONTH($B1781),$A1781+1))</f>
        <v>0</v>
      </c>
      <c r="F1781" s="3"/>
      <c r="G1781" s="31">
        <f t="shared" si="108"/>
        <v>0</v>
      </c>
      <c r="H1781" s="31"/>
      <c r="I1781" s="23">
        <f t="shared" si="109"/>
        <v>0</v>
      </c>
      <c r="J1781" s="23"/>
      <c r="K1781" s="7">
        <f t="shared" si="110"/>
        <v>0</v>
      </c>
      <c r="M1781" s="20">
        <f>IF(C1781="Data Error","Data Error",IF(C1781&lt;=K1781,0,1-IFERROR(INDEX(BAAL!$C:$D,MATCH(ROUNDUP(C1781-K1781,0),BAAL!$B:$B,0),MATCH(LEFT(M$2,4),BAAL!$C$2:$D$2,0)),0)))</f>
        <v>0</v>
      </c>
      <c r="N1781" s="20"/>
      <c r="O1781" s="26"/>
      <c r="P1781" s="26"/>
      <c r="Q1781" s="6">
        <f t="shared" si="111"/>
        <v>3</v>
      </c>
      <c r="R1781" s="20"/>
    </row>
    <row r="1782" spans="1:18" x14ac:dyDescent="0.25">
      <c r="A1782" s="6">
        <v>4</v>
      </c>
      <c r="B1782" s="4">
        <v>42444.166666666664</v>
      </c>
      <c r="C1782" s="2">
        <f>IF([2]Analysis!AG1782="Data Error","Data Error",[2]Analysis!AI1782*C$1)</f>
        <v>0</v>
      </c>
      <c r="D1782" s="2"/>
      <c r="E1782" s="3">
        <f>IF(C1782="Data Error","Data Error",INDEX('[2]BAAL Adj Cap'!$CB$65:$CY$72,MONTH($B1782),$A1782+1))</f>
        <v>0</v>
      </c>
      <c r="F1782" s="3"/>
      <c r="G1782" s="31">
        <f t="shared" si="108"/>
        <v>0</v>
      </c>
      <c r="H1782" s="31"/>
      <c r="I1782" s="23">
        <f t="shared" si="109"/>
        <v>0</v>
      </c>
      <c r="J1782" s="23"/>
      <c r="K1782" s="7">
        <f t="shared" si="110"/>
        <v>0</v>
      </c>
      <c r="M1782" s="20">
        <f>IF(C1782="Data Error","Data Error",IF(C1782&lt;=K1782,0,1-IFERROR(INDEX(BAAL!$C:$D,MATCH(ROUNDUP(C1782-K1782,0),BAAL!$B:$B,0),MATCH(LEFT(M$2,4),BAAL!$C$2:$D$2,0)),0)))</f>
        <v>0</v>
      </c>
      <c r="N1782" s="20"/>
      <c r="O1782" s="26"/>
      <c r="P1782" s="26"/>
      <c r="Q1782" s="6">
        <f t="shared" si="111"/>
        <v>3</v>
      </c>
      <c r="R1782" s="20"/>
    </row>
    <row r="1783" spans="1:18" x14ac:dyDescent="0.25">
      <c r="A1783" s="6">
        <v>5</v>
      </c>
      <c r="B1783" s="4">
        <v>42444.208333333336</v>
      </c>
      <c r="C1783" s="2">
        <f>IF([2]Analysis!AG1783="Data Error","Data Error",[2]Analysis!AI1783*C$1)</f>
        <v>2.2307481619870222E-3</v>
      </c>
      <c r="D1783" s="2"/>
      <c r="E1783" s="3">
        <f>IF(C1783="Data Error","Data Error",INDEX('[2]BAAL Adj Cap'!$CB$65:$CY$72,MONTH($B1783),$A1783+1))</f>
        <v>1.4999999999999999E-2</v>
      </c>
      <c r="F1783" s="3"/>
      <c r="G1783" s="31">
        <f t="shared" si="108"/>
        <v>1.947769251838013</v>
      </c>
      <c r="H1783" s="31"/>
      <c r="I1783" s="23">
        <f t="shared" si="109"/>
        <v>1.4999999999999999E-2</v>
      </c>
      <c r="J1783" s="23"/>
      <c r="K1783" s="7">
        <f t="shared" si="110"/>
        <v>1.95</v>
      </c>
      <c r="M1783" s="20">
        <f>IF(C1783="Data Error","Data Error",IF(C1783&lt;=K1783,0,1-IFERROR(INDEX(BAAL!$C:$D,MATCH(ROUNDUP(C1783-K1783,0),BAAL!$B:$B,0),MATCH(LEFT(M$2,4),BAAL!$C$2:$D$2,0)),0)))</f>
        <v>0</v>
      </c>
      <c r="N1783" s="20"/>
      <c r="O1783" s="26"/>
      <c r="P1783" s="26"/>
      <c r="Q1783" s="6">
        <f t="shared" si="111"/>
        <v>3</v>
      </c>
      <c r="R1783" s="20"/>
    </row>
    <row r="1784" spans="1:18" x14ac:dyDescent="0.25">
      <c r="A1784" s="6">
        <v>6</v>
      </c>
      <c r="B1784" s="4">
        <v>42444.25</v>
      </c>
      <c r="C1784" s="2">
        <f>IF([2]Analysis!AG1784="Data Error","Data Error",[2]Analysis!AI1784*C$1)</f>
        <v>0</v>
      </c>
      <c r="D1784" s="2"/>
      <c r="E1784" s="3">
        <f>IF(C1784="Data Error","Data Error",INDEX('[2]BAAL Adj Cap'!$CB$65:$CY$72,MONTH($B1784),$A1784+1))</f>
        <v>6.9999999999999993E-2</v>
      </c>
      <c r="F1784" s="3"/>
      <c r="G1784" s="31">
        <f t="shared" si="108"/>
        <v>9.1</v>
      </c>
      <c r="H1784" s="31"/>
      <c r="I1784" s="23">
        <f t="shared" si="109"/>
        <v>6.9999999999999993E-2</v>
      </c>
      <c r="J1784" s="23"/>
      <c r="K1784" s="7">
        <f t="shared" si="110"/>
        <v>9.1</v>
      </c>
      <c r="M1784" s="20">
        <f>IF(C1784="Data Error","Data Error",IF(C1784&lt;=K1784,0,1-IFERROR(INDEX(BAAL!$C:$D,MATCH(ROUNDUP(C1784-K1784,0),BAAL!$B:$B,0),MATCH(LEFT(M$2,4),BAAL!$C$2:$D$2,0)),0)))</f>
        <v>0</v>
      </c>
      <c r="N1784" s="20"/>
      <c r="O1784" s="26"/>
      <c r="P1784" s="26"/>
      <c r="Q1784" s="6">
        <f t="shared" si="111"/>
        <v>3</v>
      </c>
      <c r="R1784" s="20"/>
    </row>
    <row r="1785" spans="1:18" x14ac:dyDescent="0.25">
      <c r="A1785" s="6">
        <v>7</v>
      </c>
      <c r="B1785" s="4">
        <v>42444.291666666664</v>
      </c>
      <c r="C1785" s="2">
        <f>IF([2]Analysis!AG1785="Data Error","Data Error",[2]Analysis!AI1785*C$1)</f>
        <v>3.2948318854390542E-2</v>
      </c>
      <c r="D1785" s="2"/>
      <c r="E1785" s="3">
        <f>IF(C1785="Data Error","Data Error",INDEX('[2]BAAL Adj Cap'!$CB$65:$CY$72,MONTH($B1785),$A1785+1))</f>
        <v>0.35249999999999998</v>
      </c>
      <c r="F1785" s="3"/>
      <c r="G1785" s="31">
        <f t="shared" si="108"/>
        <v>45.792051681145608</v>
      </c>
      <c r="H1785" s="31"/>
      <c r="I1785" s="23">
        <f t="shared" si="109"/>
        <v>0.35249999999999998</v>
      </c>
      <c r="J1785" s="23"/>
      <c r="K1785" s="7">
        <f t="shared" si="110"/>
        <v>28.990000000000009</v>
      </c>
      <c r="M1785" s="20">
        <f>IF(C1785="Data Error","Data Error",IF(C1785&lt;=K1785,0,1-IFERROR(INDEX(BAAL!$C:$D,MATCH(ROUNDUP(C1785-K1785,0),BAAL!$B:$B,0),MATCH(LEFT(M$2,4),BAAL!$C$2:$D$2,0)),0)))</f>
        <v>0</v>
      </c>
      <c r="N1785" s="20"/>
      <c r="O1785" s="26"/>
      <c r="P1785" s="26"/>
      <c r="Q1785" s="6">
        <f t="shared" si="111"/>
        <v>3</v>
      </c>
      <c r="R1785" s="20"/>
    </row>
    <row r="1786" spans="1:18" x14ac:dyDescent="0.25">
      <c r="A1786" s="6">
        <v>8</v>
      </c>
      <c r="B1786" s="4">
        <v>42444.333333333336</v>
      </c>
      <c r="C1786" s="2">
        <f>IF([2]Analysis!AG1786="Data Error","Data Error",[2]Analysis!AI1786*C$1)</f>
        <v>0</v>
      </c>
      <c r="D1786" s="2"/>
      <c r="E1786" s="3">
        <f>IF(C1786="Data Error","Data Error",INDEX('[2]BAAL Adj Cap'!$CB$65:$CY$72,MONTH($B1786),$A1786+1))</f>
        <v>0.83</v>
      </c>
      <c r="F1786" s="3"/>
      <c r="G1786" s="31">
        <f t="shared" si="108"/>
        <v>107.89999999999999</v>
      </c>
      <c r="H1786" s="31"/>
      <c r="I1786" s="23">
        <f t="shared" si="109"/>
        <v>0.83</v>
      </c>
      <c r="J1786" s="23"/>
      <c r="K1786" s="7">
        <f t="shared" si="110"/>
        <v>28.990000000000009</v>
      </c>
      <c r="M1786" s="20">
        <f>IF(C1786="Data Error","Data Error",IF(C1786&lt;=K1786,0,1-IFERROR(INDEX(BAAL!$C:$D,MATCH(ROUNDUP(C1786-K1786,0),BAAL!$B:$B,0),MATCH(LEFT(M$2,4),BAAL!$C$2:$D$2,0)),0)))</f>
        <v>0</v>
      </c>
      <c r="N1786" s="20"/>
      <c r="O1786" s="26"/>
      <c r="P1786" s="26"/>
      <c r="Q1786" s="6">
        <f t="shared" si="111"/>
        <v>3</v>
      </c>
      <c r="R1786" s="20"/>
    </row>
    <row r="1787" spans="1:18" x14ac:dyDescent="0.25">
      <c r="A1787" s="6">
        <v>9</v>
      </c>
      <c r="B1787" s="4">
        <v>42444.375</v>
      </c>
      <c r="C1787" s="2">
        <f>IF([2]Analysis!AG1787="Data Error","Data Error",[2]Analysis!AI1787*C$1)</f>
        <v>0.807625764992699</v>
      </c>
      <c r="D1787" s="2"/>
      <c r="E1787" s="3">
        <f>IF(C1787="Data Error","Data Error",INDEX('[2]BAAL Adj Cap'!$CB$65:$CY$72,MONTH($B1787),$A1787+1))</f>
        <v>0.98375000000000001</v>
      </c>
      <c r="F1787" s="3"/>
      <c r="G1787" s="31">
        <f t="shared" si="108"/>
        <v>127.07987423500731</v>
      </c>
      <c r="H1787" s="31"/>
      <c r="I1787" s="23">
        <f t="shared" si="109"/>
        <v>0.98375000000000001</v>
      </c>
      <c r="J1787" s="23"/>
      <c r="K1787" s="7">
        <f t="shared" si="110"/>
        <v>28.990000000000009</v>
      </c>
      <c r="M1787" s="20">
        <f>IF(C1787="Data Error","Data Error",IF(C1787&lt;=K1787,0,1-IFERROR(INDEX(BAAL!$C:$D,MATCH(ROUNDUP(C1787-K1787,0),BAAL!$B:$B,0),MATCH(LEFT(M$2,4),BAAL!$C$2:$D$2,0)),0)))</f>
        <v>0</v>
      </c>
      <c r="N1787" s="20"/>
      <c r="O1787" s="26"/>
      <c r="P1787" s="26"/>
      <c r="Q1787" s="6">
        <f t="shared" si="111"/>
        <v>3</v>
      </c>
      <c r="R1787" s="20"/>
    </row>
    <row r="1788" spans="1:18" x14ac:dyDescent="0.25">
      <c r="A1788" s="6">
        <v>10</v>
      </c>
      <c r="B1788" s="4">
        <v>42444.416666666664</v>
      </c>
      <c r="C1788" s="2">
        <f>IF([2]Analysis!AG1788="Data Error","Data Error",[2]Analysis!AI1788*C$1)</f>
        <v>8.1707401325202476</v>
      </c>
      <c r="D1788" s="2"/>
      <c r="E1788" s="3">
        <f>IF(C1788="Data Error","Data Error",INDEX('[2]BAAL Adj Cap'!$CB$65:$CY$72,MONTH($B1788),$A1788+1))</f>
        <v>0.99</v>
      </c>
      <c r="F1788" s="3"/>
      <c r="G1788" s="31">
        <f t="shared" si="108"/>
        <v>120.52925986747974</v>
      </c>
      <c r="H1788" s="31"/>
      <c r="I1788" s="23">
        <f t="shared" si="109"/>
        <v>0.99</v>
      </c>
      <c r="J1788" s="23"/>
      <c r="K1788" s="7">
        <f t="shared" si="110"/>
        <v>28.990000000000009</v>
      </c>
      <c r="M1788" s="20">
        <f>IF(C1788="Data Error","Data Error",IF(C1788&lt;=K1788,0,1-IFERROR(INDEX(BAAL!$C:$D,MATCH(ROUNDUP(C1788-K1788,0),BAAL!$B:$B,0),MATCH(LEFT(M$2,4),BAAL!$C$2:$D$2,0)),0)))</f>
        <v>0</v>
      </c>
      <c r="N1788" s="20"/>
      <c r="O1788" s="26"/>
      <c r="P1788" s="26"/>
      <c r="Q1788" s="6">
        <f t="shared" si="111"/>
        <v>3</v>
      </c>
      <c r="R1788" s="20"/>
    </row>
    <row r="1789" spans="1:18" x14ac:dyDescent="0.25">
      <c r="A1789" s="6">
        <v>11</v>
      </c>
      <c r="B1789" s="4">
        <v>42444.458333333336</v>
      </c>
      <c r="C1789" s="2">
        <f>IF([2]Analysis!AG1789="Data Error","Data Error",[2]Analysis!AI1789*C$1)</f>
        <v>12.037284236645792</v>
      </c>
      <c r="D1789" s="2"/>
      <c r="E1789" s="3">
        <f>IF(C1789="Data Error","Data Error",INDEX('[2]BAAL Adj Cap'!$CB$65:$CY$72,MONTH($B1789),$A1789+1))</f>
        <v>0.98375000000000001</v>
      </c>
      <c r="F1789" s="3"/>
      <c r="G1789" s="31">
        <f t="shared" si="108"/>
        <v>115.85021576335421</v>
      </c>
      <c r="H1789" s="31"/>
      <c r="I1789" s="23">
        <f t="shared" si="109"/>
        <v>0.98375000000000001</v>
      </c>
      <c r="J1789" s="23"/>
      <c r="K1789" s="7">
        <f t="shared" si="110"/>
        <v>28.990000000000009</v>
      </c>
      <c r="M1789" s="20">
        <f>IF(C1789="Data Error","Data Error",IF(C1789&lt;=K1789,0,1-IFERROR(INDEX(BAAL!$C:$D,MATCH(ROUNDUP(C1789-K1789,0),BAAL!$B:$B,0),MATCH(LEFT(M$2,4),BAAL!$C$2:$D$2,0)),0)))</f>
        <v>0</v>
      </c>
      <c r="N1789" s="20"/>
      <c r="O1789" s="26"/>
      <c r="P1789" s="26"/>
      <c r="Q1789" s="6">
        <f t="shared" si="111"/>
        <v>3</v>
      </c>
      <c r="R1789" s="20"/>
    </row>
    <row r="1790" spans="1:18" x14ac:dyDescent="0.25">
      <c r="A1790" s="6">
        <v>12</v>
      </c>
      <c r="B1790" s="4">
        <v>42444.5</v>
      </c>
      <c r="C1790" s="2">
        <f>IF([2]Analysis!AG1790="Data Error","Data Error",[2]Analysis!AI1790*C$1)</f>
        <v>15.908923086124529</v>
      </c>
      <c r="D1790" s="2"/>
      <c r="E1790" s="3">
        <f>IF(C1790="Data Error","Data Error",INDEX('[2]BAAL Adj Cap'!$CB$65:$CY$72,MONTH($B1790),$A1790+1))</f>
        <v>0.98</v>
      </c>
      <c r="F1790" s="3"/>
      <c r="G1790" s="31">
        <f t="shared" si="108"/>
        <v>111.49107691387546</v>
      </c>
      <c r="H1790" s="31"/>
      <c r="I1790" s="23">
        <f t="shared" si="109"/>
        <v>0.98</v>
      </c>
      <c r="J1790" s="23"/>
      <c r="K1790" s="7">
        <f t="shared" si="110"/>
        <v>28.990000000000009</v>
      </c>
      <c r="M1790" s="20">
        <f>IF(C1790="Data Error","Data Error",IF(C1790&lt;=K1790,0,1-IFERROR(INDEX(BAAL!$C:$D,MATCH(ROUNDUP(C1790-K1790,0),BAAL!$B:$B,0),MATCH(LEFT(M$2,4),BAAL!$C$2:$D$2,0)),0)))</f>
        <v>0</v>
      </c>
      <c r="N1790" s="20"/>
      <c r="O1790" s="26"/>
      <c r="P1790" s="26"/>
      <c r="Q1790" s="6">
        <f t="shared" si="111"/>
        <v>3</v>
      </c>
      <c r="R1790" s="20"/>
    </row>
    <row r="1791" spans="1:18" x14ac:dyDescent="0.25">
      <c r="A1791" s="6">
        <v>13</v>
      </c>
      <c r="B1791" s="4">
        <v>42444.541666666664</v>
      </c>
      <c r="C1791" s="2">
        <f>IF([2]Analysis!AG1791="Data Error","Data Error",[2]Analysis!AI1791*C$1)</f>
        <v>13.862033098911407</v>
      </c>
      <c r="D1791" s="2"/>
      <c r="E1791" s="3">
        <f>IF(C1791="Data Error","Data Error",INDEX('[2]BAAL Adj Cap'!$CB$65:$CY$72,MONTH($B1791),$A1791+1))</f>
        <v>0.98</v>
      </c>
      <c r="F1791" s="3"/>
      <c r="G1791" s="31">
        <f t="shared" si="108"/>
        <v>113.53796690108858</v>
      </c>
      <c r="H1791" s="31"/>
      <c r="I1791" s="23">
        <f t="shared" si="109"/>
        <v>0.98</v>
      </c>
      <c r="J1791" s="23"/>
      <c r="K1791" s="7">
        <f t="shared" si="110"/>
        <v>28.990000000000009</v>
      </c>
      <c r="M1791" s="20">
        <f>IF(C1791="Data Error","Data Error",IF(C1791&lt;=K1791,0,1-IFERROR(INDEX(BAAL!$C:$D,MATCH(ROUNDUP(C1791-K1791,0),BAAL!$B:$B,0),MATCH(LEFT(M$2,4),BAAL!$C$2:$D$2,0)),0)))</f>
        <v>0</v>
      </c>
      <c r="N1791" s="20"/>
      <c r="O1791" s="26"/>
      <c r="P1791" s="26"/>
      <c r="Q1791" s="6">
        <f t="shared" si="111"/>
        <v>3</v>
      </c>
      <c r="R1791" s="20"/>
    </row>
    <row r="1792" spans="1:18" x14ac:dyDescent="0.25">
      <c r="A1792" s="6">
        <v>14</v>
      </c>
      <c r="B1792" s="4">
        <v>42444.583333333336</v>
      </c>
      <c r="C1792" s="2">
        <f>IF([2]Analysis!AG1792="Data Error","Data Error",[2]Analysis!AI1792*C$1)</f>
        <v>18.369741218352907</v>
      </c>
      <c r="D1792" s="2"/>
      <c r="E1792" s="3">
        <f>IF(C1792="Data Error","Data Error",INDEX('[2]BAAL Adj Cap'!$CB$65:$CY$72,MONTH($B1792),$A1792+1))</f>
        <v>0.98</v>
      </c>
      <c r="F1792" s="3"/>
      <c r="G1792" s="31">
        <f t="shared" si="108"/>
        <v>109.03025878164709</v>
      </c>
      <c r="H1792" s="31"/>
      <c r="I1792" s="23">
        <f t="shared" si="109"/>
        <v>0.98</v>
      </c>
      <c r="J1792" s="23"/>
      <c r="K1792" s="7">
        <f t="shared" si="110"/>
        <v>28.990000000000009</v>
      </c>
      <c r="M1792" s="20">
        <f>IF(C1792="Data Error","Data Error",IF(C1792&lt;=K1792,0,1-IFERROR(INDEX(BAAL!$C:$D,MATCH(ROUNDUP(C1792-K1792,0),BAAL!$B:$B,0),MATCH(LEFT(M$2,4),BAAL!$C$2:$D$2,0)),0)))</f>
        <v>0</v>
      </c>
      <c r="N1792" s="20"/>
      <c r="O1792" s="26"/>
      <c r="P1792" s="26"/>
      <c r="Q1792" s="6">
        <f t="shared" si="111"/>
        <v>3</v>
      </c>
      <c r="R1792" s="20"/>
    </row>
    <row r="1793" spans="1:18" x14ac:dyDescent="0.25">
      <c r="A1793" s="6">
        <v>15</v>
      </c>
      <c r="B1793" s="4">
        <v>42444.625</v>
      </c>
      <c r="C1793" s="2">
        <f>IF([2]Analysis!AG1793="Data Error","Data Error",[2]Analysis!AI1793*C$1)</f>
        <v>13.631525489597623</v>
      </c>
      <c r="D1793" s="2"/>
      <c r="E1793" s="3">
        <f>IF(C1793="Data Error","Data Error",INDEX('[2]BAAL Adj Cap'!$CB$65:$CY$72,MONTH($B1793),$A1793+1))</f>
        <v>0.98</v>
      </c>
      <c r="F1793" s="3"/>
      <c r="G1793" s="31">
        <f t="shared" si="108"/>
        <v>113.76847451040237</v>
      </c>
      <c r="H1793" s="31"/>
      <c r="I1793" s="23">
        <f t="shared" si="109"/>
        <v>0.98</v>
      </c>
      <c r="J1793" s="23"/>
      <c r="K1793" s="7">
        <f t="shared" si="110"/>
        <v>28.990000000000009</v>
      </c>
      <c r="M1793" s="20">
        <f>IF(C1793="Data Error","Data Error",IF(C1793&lt;=K1793,0,1-IFERROR(INDEX(BAAL!$C:$D,MATCH(ROUNDUP(C1793-K1793,0),BAAL!$B:$B,0),MATCH(LEFT(M$2,4),BAAL!$C$2:$D$2,0)),0)))</f>
        <v>0</v>
      </c>
      <c r="N1793" s="20"/>
      <c r="O1793" s="26"/>
      <c r="P1793" s="26"/>
      <c r="Q1793" s="6">
        <f t="shared" si="111"/>
        <v>3</v>
      </c>
      <c r="R1793" s="20"/>
    </row>
    <row r="1794" spans="1:18" x14ac:dyDescent="0.25">
      <c r="A1794" s="6">
        <v>16</v>
      </c>
      <c r="B1794" s="4">
        <v>42444.666666666664</v>
      </c>
      <c r="C1794" s="2">
        <f>IF([2]Analysis!AG1794="Data Error","Data Error",[2]Analysis!AI1794*C$1)</f>
        <v>17.625343668661476</v>
      </c>
      <c r="D1794" s="2"/>
      <c r="E1794" s="3">
        <f>IF(C1794="Data Error","Data Error",INDEX('[2]BAAL Adj Cap'!$CB$65:$CY$72,MONTH($B1794),$A1794+1))</f>
        <v>0.98</v>
      </c>
      <c r="F1794" s="3"/>
      <c r="G1794" s="31">
        <f t="shared" si="108"/>
        <v>109.77465633133852</v>
      </c>
      <c r="H1794" s="31"/>
      <c r="I1794" s="23">
        <f t="shared" si="109"/>
        <v>0.98</v>
      </c>
      <c r="J1794" s="23"/>
      <c r="K1794" s="7">
        <f t="shared" si="110"/>
        <v>28.990000000000009</v>
      </c>
      <c r="M1794" s="20">
        <f>IF(C1794="Data Error","Data Error",IF(C1794&lt;=K1794,0,1-IFERROR(INDEX(BAAL!$C:$D,MATCH(ROUNDUP(C1794-K1794,0),BAAL!$B:$B,0),MATCH(LEFT(M$2,4),BAAL!$C$2:$D$2,0)),0)))</f>
        <v>0</v>
      </c>
      <c r="N1794" s="20"/>
      <c r="O1794" s="26"/>
      <c r="P1794" s="26"/>
      <c r="Q1794" s="6">
        <f t="shared" si="111"/>
        <v>3</v>
      </c>
      <c r="R1794" s="20"/>
    </row>
    <row r="1795" spans="1:18" x14ac:dyDescent="0.25">
      <c r="A1795" s="6">
        <v>17</v>
      </c>
      <c r="B1795" s="4">
        <v>42444.708333333336</v>
      </c>
      <c r="C1795" s="2">
        <f>IF([2]Analysis!AG1795="Data Error","Data Error",[2]Analysis!AI1795*C$1)</f>
        <v>14.524812731991771</v>
      </c>
      <c r="D1795" s="2"/>
      <c r="E1795" s="3">
        <f>IF(C1795="Data Error","Data Error",INDEX('[2]BAAL Adj Cap'!$CB$65:$CY$72,MONTH($B1795),$A1795+1))</f>
        <v>0.8175</v>
      </c>
      <c r="F1795" s="3"/>
      <c r="G1795" s="31">
        <f t="shared" si="108"/>
        <v>91.750187268008233</v>
      </c>
      <c r="H1795" s="31"/>
      <c r="I1795" s="23">
        <f t="shared" si="109"/>
        <v>0.8175</v>
      </c>
      <c r="J1795" s="23"/>
      <c r="K1795" s="7">
        <f t="shared" si="110"/>
        <v>28.990000000000009</v>
      </c>
      <c r="M1795" s="20">
        <f>IF(C1795="Data Error","Data Error",IF(C1795&lt;=K1795,0,1-IFERROR(INDEX(BAAL!$C:$D,MATCH(ROUNDUP(C1795-K1795,0),BAAL!$B:$B,0),MATCH(LEFT(M$2,4),BAAL!$C$2:$D$2,0)),0)))</f>
        <v>0</v>
      </c>
      <c r="N1795" s="20"/>
      <c r="O1795" s="26"/>
      <c r="P1795" s="26"/>
      <c r="Q1795" s="6">
        <f t="shared" si="111"/>
        <v>3</v>
      </c>
      <c r="R1795" s="20"/>
    </row>
    <row r="1796" spans="1:18" x14ac:dyDescent="0.25">
      <c r="A1796" s="6">
        <v>18</v>
      </c>
      <c r="B1796" s="4">
        <v>42444.75</v>
      </c>
      <c r="C1796" s="2">
        <f>IF([2]Analysis!AG1796="Data Error","Data Error",[2]Analysis!AI1796*C$1)</f>
        <v>14.130684514721734</v>
      </c>
      <c r="D1796" s="2"/>
      <c r="E1796" s="3">
        <f>IF(C1796="Data Error","Data Error",INDEX('[2]BAAL Adj Cap'!$CB$65:$CY$72,MONTH($B1796),$A1796+1))</f>
        <v>0.35749999999999998</v>
      </c>
      <c r="F1796" s="3"/>
      <c r="G1796" s="31">
        <f t="shared" ref="G1796:G1859" si="112">IF(C1796="Data Error","Data Error",E1796*E$1-C1796)</f>
        <v>32.344315485278265</v>
      </c>
      <c r="H1796" s="31"/>
      <c r="I1796" s="23">
        <f t="shared" ref="I1796:I1859" si="113">IF(E1796="Data Error","Data Error",E1796)</f>
        <v>0.35749999999999998</v>
      </c>
      <c r="J1796" s="23"/>
      <c r="K1796" s="7">
        <f t="shared" ref="K1796:K1859" si="114">IF(C1796="Data Error","Data Error",C$1*MAX(0,MIN(AF$9,E1796*AF$10)))</f>
        <v>28.990000000000009</v>
      </c>
      <c r="M1796" s="20">
        <f>IF(C1796="Data Error","Data Error",IF(C1796&lt;=K1796,0,1-IFERROR(INDEX(BAAL!$C:$D,MATCH(ROUNDUP(C1796-K1796,0),BAAL!$B:$B,0),MATCH(LEFT(M$2,4),BAAL!$C$2:$D$2,0)),0)))</f>
        <v>0</v>
      </c>
      <c r="N1796" s="20"/>
      <c r="O1796" s="26"/>
      <c r="P1796" s="26"/>
      <c r="Q1796" s="6">
        <f t="shared" ref="Q1796:Q1859" si="115">MONTH(B1796)</f>
        <v>3</v>
      </c>
      <c r="R1796" s="20"/>
    </row>
    <row r="1797" spans="1:18" x14ac:dyDescent="0.25">
      <c r="A1797" s="6">
        <v>19</v>
      </c>
      <c r="B1797" s="4">
        <v>42444.791666666664</v>
      </c>
      <c r="C1797" s="2">
        <f>IF([2]Analysis!AG1797="Data Error","Data Error",[2]Analysis!AI1797*C$1)</f>
        <v>4.3254780023370563</v>
      </c>
      <c r="D1797" s="2"/>
      <c r="E1797" s="3">
        <f>IF(C1797="Data Error","Data Error",INDEX('[2]BAAL Adj Cap'!$CB$65:$CY$72,MONTH($B1797),$A1797+1))</f>
        <v>5.2500000000000005E-2</v>
      </c>
      <c r="F1797" s="3"/>
      <c r="G1797" s="31">
        <f t="shared" si="112"/>
        <v>2.4995219976629448</v>
      </c>
      <c r="H1797" s="31"/>
      <c r="I1797" s="23">
        <f t="shared" si="113"/>
        <v>5.2500000000000005E-2</v>
      </c>
      <c r="J1797" s="23"/>
      <c r="K1797" s="7">
        <f t="shared" si="114"/>
        <v>6.8250000000000011</v>
      </c>
      <c r="M1797" s="20">
        <f>IF(C1797="Data Error","Data Error",IF(C1797&lt;=K1797,0,1-IFERROR(INDEX(BAAL!$C:$D,MATCH(ROUNDUP(C1797-K1797,0),BAAL!$B:$B,0),MATCH(LEFT(M$2,4),BAAL!$C$2:$D$2,0)),0)))</f>
        <v>0</v>
      </c>
      <c r="N1797" s="20"/>
      <c r="O1797" s="26"/>
      <c r="P1797" s="26"/>
      <c r="Q1797" s="6">
        <f t="shared" si="115"/>
        <v>3</v>
      </c>
      <c r="R1797" s="20"/>
    </row>
    <row r="1798" spans="1:18" x14ac:dyDescent="0.25">
      <c r="A1798" s="6">
        <v>20</v>
      </c>
      <c r="B1798" s="4">
        <v>42444.833333333336</v>
      </c>
      <c r="C1798" s="2">
        <f>IF([2]Analysis!AG1798="Data Error","Data Error",[2]Analysis!AI1798*C$1)</f>
        <v>0</v>
      </c>
      <c r="D1798" s="2"/>
      <c r="E1798" s="3">
        <f>IF(C1798="Data Error","Data Error",INDEX('[2]BAAL Adj Cap'!$CB$65:$CY$72,MONTH($B1798),$A1798+1))</f>
        <v>0</v>
      </c>
      <c r="F1798" s="3"/>
      <c r="G1798" s="31">
        <f t="shared" si="112"/>
        <v>0</v>
      </c>
      <c r="H1798" s="31"/>
      <c r="I1798" s="23">
        <f t="shared" si="113"/>
        <v>0</v>
      </c>
      <c r="J1798" s="23"/>
      <c r="K1798" s="7">
        <f t="shared" si="114"/>
        <v>0</v>
      </c>
      <c r="M1798" s="20">
        <f>IF(C1798="Data Error","Data Error",IF(C1798&lt;=K1798,0,1-IFERROR(INDEX(BAAL!$C:$D,MATCH(ROUNDUP(C1798-K1798,0),BAAL!$B:$B,0),MATCH(LEFT(M$2,4),BAAL!$C$2:$D$2,0)),0)))</f>
        <v>0</v>
      </c>
      <c r="N1798" s="20"/>
      <c r="O1798" s="26"/>
      <c r="P1798" s="26"/>
      <c r="Q1798" s="6">
        <f t="shared" si="115"/>
        <v>3</v>
      </c>
      <c r="R1798" s="20"/>
    </row>
    <row r="1799" spans="1:18" x14ac:dyDescent="0.25">
      <c r="A1799" s="6">
        <v>21</v>
      </c>
      <c r="B1799" s="4">
        <v>42444.875</v>
      </c>
      <c r="C1799" s="2">
        <f>IF([2]Analysis!AG1799="Data Error","Data Error",[2]Analysis!AI1799*C$1)</f>
        <v>0</v>
      </c>
      <c r="D1799" s="2"/>
      <c r="E1799" s="3">
        <f>IF(C1799="Data Error","Data Error",INDEX('[2]BAAL Adj Cap'!$CB$65:$CY$72,MONTH($B1799),$A1799+1))</f>
        <v>0</v>
      </c>
      <c r="F1799" s="3"/>
      <c r="G1799" s="31">
        <f t="shared" si="112"/>
        <v>0</v>
      </c>
      <c r="H1799" s="31"/>
      <c r="I1799" s="23">
        <f t="shared" si="113"/>
        <v>0</v>
      </c>
      <c r="J1799" s="23"/>
      <c r="K1799" s="7">
        <f t="shared" si="114"/>
        <v>0</v>
      </c>
      <c r="M1799" s="20">
        <f>IF(C1799="Data Error","Data Error",IF(C1799&lt;=K1799,0,1-IFERROR(INDEX(BAAL!$C:$D,MATCH(ROUNDUP(C1799-K1799,0),BAAL!$B:$B,0),MATCH(LEFT(M$2,4),BAAL!$C$2:$D$2,0)),0)))</f>
        <v>0</v>
      </c>
      <c r="N1799" s="20"/>
      <c r="O1799" s="26"/>
      <c r="P1799" s="26"/>
      <c r="Q1799" s="6">
        <f t="shared" si="115"/>
        <v>3</v>
      </c>
      <c r="R1799" s="20"/>
    </row>
    <row r="1800" spans="1:18" x14ac:dyDescent="0.25">
      <c r="A1800" s="6">
        <v>22</v>
      </c>
      <c r="B1800" s="4">
        <v>42444.916666666664</v>
      </c>
      <c r="C1800" s="2">
        <f>IF([2]Analysis!AG1800="Data Error","Data Error",[2]Analysis!AI1800*C$1)</f>
        <v>0</v>
      </c>
      <c r="D1800" s="2"/>
      <c r="E1800" s="3">
        <f>IF(C1800="Data Error","Data Error",INDEX('[2]BAAL Adj Cap'!$CB$65:$CY$72,MONTH($B1800),$A1800+1))</f>
        <v>0</v>
      </c>
      <c r="F1800" s="3"/>
      <c r="G1800" s="31">
        <f t="shared" si="112"/>
        <v>0</v>
      </c>
      <c r="H1800" s="31"/>
      <c r="I1800" s="23">
        <f t="shared" si="113"/>
        <v>0</v>
      </c>
      <c r="J1800" s="23"/>
      <c r="K1800" s="7">
        <f t="shared" si="114"/>
        <v>0</v>
      </c>
      <c r="M1800" s="20">
        <f>IF(C1800="Data Error","Data Error",IF(C1800&lt;=K1800,0,1-IFERROR(INDEX(BAAL!$C:$D,MATCH(ROUNDUP(C1800-K1800,0),BAAL!$B:$B,0),MATCH(LEFT(M$2,4),BAAL!$C$2:$D$2,0)),0)))</f>
        <v>0</v>
      </c>
      <c r="N1800" s="20"/>
      <c r="O1800" s="26"/>
      <c r="P1800" s="26"/>
      <c r="Q1800" s="6">
        <f t="shared" si="115"/>
        <v>3</v>
      </c>
      <c r="R1800" s="20"/>
    </row>
    <row r="1801" spans="1:18" x14ac:dyDescent="0.25">
      <c r="A1801" s="6">
        <v>23</v>
      </c>
      <c r="B1801" s="4">
        <v>42444.958333333336</v>
      </c>
      <c r="C1801" s="2">
        <f>IF([2]Analysis!AG1801="Data Error","Data Error",[2]Analysis!AI1801*C$1)</f>
        <v>0</v>
      </c>
      <c r="D1801" s="2"/>
      <c r="E1801" s="3">
        <f>IF(C1801="Data Error","Data Error",INDEX('[2]BAAL Adj Cap'!$CB$65:$CY$72,MONTH($B1801),$A1801+1))</f>
        <v>0</v>
      </c>
      <c r="F1801" s="3"/>
      <c r="G1801" s="31">
        <f t="shared" si="112"/>
        <v>0</v>
      </c>
      <c r="H1801" s="31"/>
      <c r="I1801" s="23">
        <f t="shared" si="113"/>
        <v>0</v>
      </c>
      <c r="J1801" s="23"/>
      <c r="K1801" s="7">
        <f t="shared" si="114"/>
        <v>0</v>
      </c>
      <c r="M1801" s="20">
        <f>IF(C1801="Data Error","Data Error",IF(C1801&lt;=K1801,0,1-IFERROR(INDEX(BAAL!$C:$D,MATCH(ROUNDUP(C1801-K1801,0),BAAL!$B:$B,0),MATCH(LEFT(M$2,4),BAAL!$C$2:$D$2,0)),0)))</f>
        <v>0</v>
      </c>
      <c r="N1801" s="20"/>
      <c r="O1801" s="26"/>
      <c r="P1801" s="26"/>
      <c r="Q1801" s="6">
        <f t="shared" si="115"/>
        <v>3</v>
      </c>
      <c r="R1801" s="20"/>
    </row>
    <row r="1802" spans="1:18" x14ac:dyDescent="0.25">
      <c r="A1802" s="6">
        <v>0</v>
      </c>
      <c r="B1802" s="1">
        <v>42445</v>
      </c>
      <c r="C1802" s="2">
        <f>IF([2]Analysis!AG1802="Data Error","Data Error",[2]Analysis!AI1802*C$1)</f>
        <v>0</v>
      </c>
      <c r="D1802" s="2"/>
      <c r="E1802" s="3">
        <f>IF(C1802="Data Error","Data Error",INDEX('[2]BAAL Adj Cap'!$CB$65:$CY$72,MONTH($B1802),$A1802+1))</f>
        <v>0</v>
      </c>
      <c r="F1802" s="3"/>
      <c r="G1802" s="31">
        <f t="shared" si="112"/>
        <v>0</v>
      </c>
      <c r="H1802" s="31"/>
      <c r="I1802" s="23">
        <f t="shared" si="113"/>
        <v>0</v>
      </c>
      <c r="J1802" s="23"/>
      <c r="K1802" s="7">
        <f t="shared" si="114"/>
        <v>0</v>
      </c>
      <c r="M1802" s="20">
        <f>IF(C1802="Data Error","Data Error",IF(C1802&lt;=K1802,0,1-IFERROR(INDEX(BAAL!$C:$D,MATCH(ROUNDUP(C1802-K1802,0),BAAL!$B:$B,0),MATCH(LEFT(M$2,4),BAAL!$C$2:$D$2,0)),0)))</f>
        <v>0</v>
      </c>
      <c r="N1802" s="20"/>
      <c r="O1802" s="26"/>
      <c r="P1802" s="26"/>
      <c r="Q1802" s="6">
        <f t="shared" si="115"/>
        <v>3</v>
      </c>
      <c r="R1802" s="20"/>
    </row>
    <row r="1803" spans="1:18" x14ac:dyDescent="0.25">
      <c r="A1803" s="6">
        <v>1</v>
      </c>
      <c r="B1803" s="4">
        <v>42445.041666666664</v>
      </c>
      <c r="C1803" s="2">
        <f>IF([2]Analysis!AG1803="Data Error","Data Error",[2]Analysis!AI1803*C$1)</f>
        <v>0</v>
      </c>
      <c r="D1803" s="2"/>
      <c r="E1803" s="3">
        <f>IF(C1803="Data Error","Data Error",INDEX('[2]BAAL Adj Cap'!$CB$65:$CY$72,MONTH($B1803),$A1803+1))</f>
        <v>0</v>
      </c>
      <c r="F1803" s="3"/>
      <c r="G1803" s="31">
        <f t="shared" si="112"/>
        <v>0</v>
      </c>
      <c r="H1803" s="31"/>
      <c r="I1803" s="23">
        <f t="shared" si="113"/>
        <v>0</v>
      </c>
      <c r="J1803" s="23"/>
      <c r="K1803" s="7">
        <f t="shared" si="114"/>
        <v>0</v>
      </c>
      <c r="M1803" s="20">
        <f>IF(C1803="Data Error","Data Error",IF(C1803&lt;=K1803,0,1-IFERROR(INDEX(BAAL!$C:$D,MATCH(ROUNDUP(C1803-K1803,0),BAAL!$B:$B,0),MATCH(LEFT(M$2,4),BAAL!$C$2:$D$2,0)),0)))</f>
        <v>0</v>
      </c>
      <c r="N1803" s="20"/>
      <c r="O1803" s="26"/>
      <c r="P1803" s="26"/>
      <c r="Q1803" s="6">
        <f t="shared" si="115"/>
        <v>3</v>
      </c>
      <c r="R1803" s="20"/>
    </row>
    <row r="1804" spans="1:18" x14ac:dyDescent="0.25">
      <c r="A1804" s="6">
        <v>2</v>
      </c>
      <c r="B1804" s="4">
        <v>42445.083333333336</v>
      </c>
      <c r="C1804" s="2">
        <f>IF([2]Analysis!AG1804="Data Error","Data Error",[2]Analysis!AI1804*C$1)</f>
        <v>0</v>
      </c>
      <c r="D1804" s="2"/>
      <c r="E1804" s="3">
        <f>IF(C1804="Data Error","Data Error",INDEX('[2]BAAL Adj Cap'!$CB$65:$CY$72,MONTH($B1804),$A1804+1))</f>
        <v>0</v>
      </c>
      <c r="F1804" s="3"/>
      <c r="G1804" s="31">
        <f t="shared" si="112"/>
        <v>0</v>
      </c>
      <c r="H1804" s="31"/>
      <c r="I1804" s="23">
        <f t="shared" si="113"/>
        <v>0</v>
      </c>
      <c r="J1804" s="23"/>
      <c r="K1804" s="7">
        <f t="shared" si="114"/>
        <v>0</v>
      </c>
      <c r="M1804" s="20">
        <f>IF(C1804="Data Error","Data Error",IF(C1804&lt;=K1804,0,1-IFERROR(INDEX(BAAL!$C:$D,MATCH(ROUNDUP(C1804-K1804,0),BAAL!$B:$B,0),MATCH(LEFT(M$2,4),BAAL!$C$2:$D$2,0)),0)))</f>
        <v>0</v>
      </c>
      <c r="N1804" s="20"/>
      <c r="O1804" s="26"/>
      <c r="P1804" s="26"/>
      <c r="Q1804" s="6">
        <f t="shared" si="115"/>
        <v>3</v>
      </c>
      <c r="R1804" s="20"/>
    </row>
    <row r="1805" spans="1:18" x14ac:dyDescent="0.25">
      <c r="A1805" s="6">
        <v>3</v>
      </c>
      <c r="B1805" s="4">
        <v>42445.125</v>
      </c>
      <c r="C1805" s="2">
        <f>IF([2]Analysis!AG1805="Data Error","Data Error",[2]Analysis!AI1805*C$1)</f>
        <v>0</v>
      </c>
      <c r="D1805" s="2"/>
      <c r="E1805" s="3">
        <f>IF(C1805="Data Error","Data Error",INDEX('[2]BAAL Adj Cap'!$CB$65:$CY$72,MONTH($B1805),$A1805+1))</f>
        <v>0</v>
      </c>
      <c r="F1805" s="3"/>
      <c r="G1805" s="31">
        <f t="shared" si="112"/>
        <v>0</v>
      </c>
      <c r="H1805" s="31"/>
      <c r="I1805" s="23">
        <f t="shared" si="113"/>
        <v>0</v>
      </c>
      <c r="J1805" s="23"/>
      <c r="K1805" s="7">
        <f t="shared" si="114"/>
        <v>0</v>
      </c>
      <c r="M1805" s="20">
        <f>IF(C1805="Data Error","Data Error",IF(C1805&lt;=K1805,0,1-IFERROR(INDEX(BAAL!$C:$D,MATCH(ROUNDUP(C1805-K1805,0),BAAL!$B:$B,0),MATCH(LEFT(M$2,4),BAAL!$C$2:$D$2,0)),0)))</f>
        <v>0</v>
      </c>
      <c r="N1805" s="20"/>
      <c r="O1805" s="26"/>
      <c r="P1805" s="26"/>
      <c r="Q1805" s="6">
        <f t="shared" si="115"/>
        <v>3</v>
      </c>
      <c r="R1805" s="20"/>
    </row>
    <row r="1806" spans="1:18" x14ac:dyDescent="0.25">
      <c r="A1806" s="6">
        <v>4</v>
      </c>
      <c r="B1806" s="4">
        <v>42445.166666666664</v>
      </c>
      <c r="C1806" s="2">
        <f>IF([2]Analysis!AG1806="Data Error","Data Error",[2]Analysis!AI1806*C$1)</f>
        <v>0</v>
      </c>
      <c r="D1806" s="2"/>
      <c r="E1806" s="3">
        <f>IF(C1806="Data Error","Data Error",INDEX('[2]BAAL Adj Cap'!$CB$65:$CY$72,MONTH($B1806),$A1806+1))</f>
        <v>0</v>
      </c>
      <c r="F1806" s="3"/>
      <c r="G1806" s="31">
        <f t="shared" si="112"/>
        <v>0</v>
      </c>
      <c r="H1806" s="31"/>
      <c r="I1806" s="23">
        <f t="shared" si="113"/>
        <v>0</v>
      </c>
      <c r="J1806" s="23"/>
      <c r="K1806" s="7">
        <f t="shared" si="114"/>
        <v>0</v>
      </c>
      <c r="M1806" s="20">
        <f>IF(C1806="Data Error","Data Error",IF(C1806&lt;=K1806,0,1-IFERROR(INDEX(BAAL!$C:$D,MATCH(ROUNDUP(C1806-K1806,0),BAAL!$B:$B,0),MATCH(LEFT(M$2,4),BAAL!$C$2:$D$2,0)),0)))</f>
        <v>0</v>
      </c>
      <c r="N1806" s="20"/>
      <c r="O1806" s="26"/>
      <c r="P1806" s="26"/>
      <c r="Q1806" s="6">
        <f t="shared" si="115"/>
        <v>3</v>
      </c>
      <c r="R1806" s="20"/>
    </row>
    <row r="1807" spans="1:18" x14ac:dyDescent="0.25">
      <c r="A1807" s="6">
        <v>5</v>
      </c>
      <c r="B1807" s="4">
        <v>42445.208333333336</v>
      </c>
      <c r="C1807" s="2">
        <f>IF([2]Analysis!AG1807="Data Error","Data Error",[2]Analysis!AI1807*C$1)</f>
        <v>2.2307481619870222E-3</v>
      </c>
      <c r="D1807" s="2"/>
      <c r="E1807" s="3">
        <f>IF(C1807="Data Error","Data Error",INDEX('[2]BAAL Adj Cap'!$CB$65:$CY$72,MONTH($B1807),$A1807+1))</f>
        <v>1.4999999999999999E-2</v>
      </c>
      <c r="F1807" s="3"/>
      <c r="G1807" s="31">
        <f t="shared" si="112"/>
        <v>1.947769251838013</v>
      </c>
      <c r="H1807" s="31"/>
      <c r="I1807" s="23">
        <f t="shared" si="113"/>
        <v>1.4999999999999999E-2</v>
      </c>
      <c r="J1807" s="23"/>
      <c r="K1807" s="7">
        <f t="shared" si="114"/>
        <v>1.95</v>
      </c>
      <c r="M1807" s="20">
        <f>IF(C1807="Data Error","Data Error",IF(C1807&lt;=K1807,0,1-IFERROR(INDEX(BAAL!$C:$D,MATCH(ROUNDUP(C1807-K1807,0),BAAL!$B:$B,0),MATCH(LEFT(M$2,4),BAAL!$C$2:$D$2,0)),0)))</f>
        <v>0</v>
      </c>
      <c r="N1807" s="20"/>
      <c r="O1807" s="26"/>
      <c r="P1807" s="26"/>
      <c r="Q1807" s="6">
        <f t="shared" si="115"/>
        <v>3</v>
      </c>
      <c r="R1807" s="20"/>
    </row>
    <row r="1808" spans="1:18" x14ac:dyDescent="0.25">
      <c r="A1808" s="6">
        <v>6</v>
      </c>
      <c r="B1808" s="4">
        <v>42445.25</v>
      </c>
      <c r="C1808" s="2">
        <f>IF([2]Analysis!AG1808="Data Error","Data Error",[2]Analysis!AI1808*C$1)</f>
        <v>3.9871217580681595</v>
      </c>
      <c r="D1808" s="2"/>
      <c r="E1808" s="3">
        <f>IF(C1808="Data Error","Data Error",INDEX('[2]BAAL Adj Cap'!$CB$65:$CY$72,MONTH($B1808),$A1808+1))</f>
        <v>6.9999999999999993E-2</v>
      </c>
      <c r="F1808" s="3"/>
      <c r="G1808" s="31">
        <f t="shared" si="112"/>
        <v>5.1128782419318402</v>
      </c>
      <c r="H1808" s="31"/>
      <c r="I1808" s="23">
        <f t="shared" si="113"/>
        <v>6.9999999999999993E-2</v>
      </c>
      <c r="J1808" s="23"/>
      <c r="K1808" s="7">
        <f t="shared" si="114"/>
        <v>9.1</v>
      </c>
      <c r="M1808" s="20">
        <f>IF(C1808="Data Error","Data Error",IF(C1808&lt;=K1808,0,1-IFERROR(INDEX(BAAL!$C:$D,MATCH(ROUNDUP(C1808-K1808,0),BAAL!$B:$B,0),MATCH(LEFT(M$2,4),BAAL!$C$2:$D$2,0)),0)))</f>
        <v>0</v>
      </c>
      <c r="N1808" s="20"/>
      <c r="O1808" s="26"/>
      <c r="P1808" s="26"/>
      <c r="Q1808" s="6">
        <f t="shared" si="115"/>
        <v>3</v>
      </c>
      <c r="R1808" s="20"/>
    </row>
    <row r="1809" spans="1:18" x14ac:dyDescent="0.25">
      <c r="A1809" s="6">
        <v>7</v>
      </c>
      <c r="B1809" s="4">
        <v>42445.291666666664</v>
      </c>
      <c r="C1809" s="2">
        <f>IF([2]Analysis!AG1809="Data Error","Data Error",[2]Analysis!AI1809*C$1)</f>
        <v>0.13889278146715026</v>
      </c>
      <c r="D1809" s="2"/>
      <c r="E1809" s="3">
        <f>IF(C1809="Data Error","Data Error",INDEX('[2]BAAL Adj Cap'!$CB$65:$CY$72,MONTH($B1809),$A1809+1))</f>
        <v>0.35249999999999998</v>
      </c>
      <c r="F1809" s="3"/>
      <c r="G1809" s="31">
        <f t="shared" si="112"/>
        <v>45.686107218532847</v>
      </c>
      <c r="H1809" s="31"/>
      <c r="I1809" s="23">
        <f t="shared" si="113"/>
        <v>0.35249999999999998</v>
      </c>
      <c r="J1809" s="23"/>
      <c r="K1809" s="7">
        <f t="shared" si="114"/>
        <v>28.990000000000009</v>
      </c>
      <c r="M1809" s="20">
        <f>IF(C1809="Data Error","Data Error",IF(C1809&lt;=K1809,0,1-IFERROR(INDEX(BAAL!$C:$D,MATCH(ROUNDUP(C1809-K1809,0),BAAL!$B:$B,0),MATCH(LEFT(M$2,4),BAAL!$C$2:$D$2,0)),0)))</f>
        <v>0</v>
      </c>
      <c r="N1809" s="20"/>
      <c r="O1809" s="26"/>
      <c r="P1809" s="26"/>
      <c r="Q1809" s="6">
        <f t="shared" si="115"/>
        <v>3</v>
      </c>
      <c r="R1809" s="20"/>
    </row>
    <row r="1810" spans="1:18" x14ac:dyDescent="0.25">
      <c r="A1810" s="6">
        <v>8</v>
      </c>
      <c r="B1810" s="4">
        <v>42445.333333333336</v>
      </c>
      <c r="C1810" s="2">
        <f>IF([2]Analysis!AG1810="Data Error","Data Error",[2]Analysis!AI1810*C$1)</f>
        <v>0</v>
      </c>
      <c r="D1810" s="2"/>
      <c r="E1810" s="3">
        <f>IF(C1810="Data Error","Data Error",INDEX('[2]BAAL Adj Cap'!$CB$65:$CY$72,MONTH($B1810),$A1810+1))</f>
        <v>0.83</v>
      </c>
      <c r="F1810" s="3"/>
      <c r="G1810" s="31">
        <f t="shared" si="112"/>
        <v>107.89999999999999</v>
      </c>
      <c r="H1810" s="31"/>
      <c r="I1810" s="23">
        <f t="shared" si="113"/>
        <v>0.83</v>
      </c>
      <c r="J1810" s="23"/>
      <c r="K1810" s="7">
        <f t="shared" si="114"/>
        <v>28.990000000000009</v>
      </c>
      <c r="M1810" s="20">
        <f>IF(C1810="Data Error","Data Error",IF(C1810&lt;=K1810,0,1-IFERROR(INDEX(BAAL!$C:$D,MATCH(ROUNDUP(C1810-K1810,0),BAAL!$B:$B,0),MATCH(LEFT(M$2,4),BAAL!$C$2:$D$2,0)),0)))</f>
        <v>0</v>
      </c>
      <c r="N1810" s="20"/>
      <c r="O1810" s="26"/>
      <c r="P1810" s="26"/>
      <c r="Q1810" s="6">
        <f t="shared" si="115"/>
        <v>3</v>
      </c>
      <c r="R1810" s="20"/>
    </row>
    <row r="1811" spans="1:18" x14ac:dyDescent="0.25">
      <c r="A1811" s="6">
        <v>9</v>
      </c>
      <c r="B1811" s="4">
        <v>42445.375</v>
      </c>
      <c r="C1811" s="2">
        <f>IF([2]Analysis!AG1811="Data Error","Data Error",[2]Analysis!AI1811*C$1)</f>
        <v>0.96355236968456381</v>
      </c>
      <c r="D1811" s="2"/>
      <c r="E1811" s="3">
        <f>IF(C1811="Data Error","Data Error",INDEX('[2]BAAL Adj Cap'!$CB$65:$CY$72,MONTH($B1811),$A1811+1))</f>
        <v>0.98375000000000001</v>
      </c>
      <c r="F1811" s="3"/>
      <c r="G1811" s="31">
        <f t="shared" si="112"/>
        <v>126.92394763031544</v>
      </c>
      <c r="H1811" s="31"/>
      <c r="I1811" s="23">
        <f t="shared" si="113"/>
        <v>0.98375000000000001</v>
      </c>
      <c r="J1811" s="23"/>
      <c r="K1811" s="7">
        <f t="shared" si="114"/>
        <v>28.990000000000009</v>
      </c>
      <c r="M1811" s="20">
        <f>IF(C1811="Data Error","Data Error",IF(C1811&lt;=K1811,0,1-IFERROR(INDEX(BAAL!$C:$D,MATCH(ROUNDUP(C1811-K1811,0),BAAL!$B:$B,0),MATCH(LEFT(M$2,4),BAAL!$C$2:$D$2,0)),0)))</f>
        <v>0</v>
      </c>
      <c r="N1811" s="20"/>
      <c r="O1811" s="26"/>
      <c r="P1811" s="26"/>
      <c r="Q1811" s="6">
        <f t="shared" si="115"/>
        <v>3</v>
      </c>
      <c r="R1811" s="20"/>
    </row>
    <row r="1812" spans="1:18" x14ac:dyDescent="0.25">
      <c r="A1812" s="6">
        <v>10</v>
      </c>
      <c r="B1812" s="4">
        <v>42445.416666666664</v>
      </c>
      <c r="C1812" s="2">
        <f>IF([2]Analysis!AG1812="Data Error","Data Error",[2]Analysis!AI1812*C$1)</f>
        <v>8.3903105929375084</v>
      </c>
      <c r="D1812" s="2"/>
      <c r="E1812" s="3">
        <f>IF(C1812="Data Error","Data Error",INDEX('[2]BAAL Adj Cap'!$CB$65:$CY$72,MONTH($B1812),$A1812+1))</f>
        <v>0.99</v>
      </c>
      <c r="F1812" s="3"/>
      <c r="G1812" s="31">
        <f t="shared" si="112"/>
        <v>120.30968940706248</v>
      </c>
      <c r="H1812" s="31"/>
      <c r="I1812" s="23">
        <f t="shared" si="113"/>
        <v>0.99</v>
      </c>
      <c r="J1812" s="23"/>
      <c r="K1812" s="7">
        <f t="shared" si="114"/>
        <v>28.990000000000009</v>
      </c>
      <c r="M1812" s="20">
        <f>IF(C1812="Data Error","Data Error",IF(C1812&lt;=K1812,0,1-IFERROR(INDEX(BAAL!$C:$D,MATCH(ROUNDUP(C1812-K1812,0),BAAL!$B:$B,0),MATCH(LEFT(M$2,4),BAAL!$C$2:$D$2,0)),0)))</f>
        <v>0</v>
      </c>
      <c r="N1812" s="20"/>
      <c r="O1812" s="26"/>
      <c r="P1812" s="26"/>
      <c r="Q1812" s="6">
        <f t="shared" si="115"/>
        <v>3</v>
      </c>
      <c r="R1812" s="20"/>
    </row>
    <row r="1813" spans="1:18" x14ac:dyDescent="0.25">
      <c r="A1813" s="6">
        <v>11</v>
      </c>
      <c r="B1813" s="4">
        <v>42445.458333333336</v>
      </c>
      <c r="C1813" s="2">
        <f>IF([2]Analysis!AG1813="Data Error","Data Error",[2]Analysis!AI1813*C$1)</f>
        <v>12.858462423517881</v>
      </c>
      <c r="D1813" s="2"/>
      <c r="E1813" s="3">
        <f>IF(C1813="Data Error","Data Error",INDEX('[2]BAAL Adj Cap'!$CB$65:$CY$72,MONTH($B1813),$A1813+1))</f>
        <v>0.98375000000000001</v>
      </c>
      <c r="F1813" s="3"/>
      <c r="G1813" s="31">
        <f t="shared" si="112"/>
        <v>115.02903757648212</v>
      </c>
      <c r="H1813" s="31"/>
      <c r="I1813" s="23">
        <f t="shared" si="113"/>
        <v>0.98375000000000001</v>
      </c>
      <c r="J1813" s="23"/>
      <c r="K1813" s="7">
        <f t="shared" si="114"/>
        <v>28.990000000000009</v>
      </c>
      <c r="M1813" s="20">
        <f>IF(C1813="Data Error","Data Error",IF(C1813&lt;=K1813,0,1-IFERROR(INDEX(BAAL!$C:$D,MATCH(ROUNDUP(C1813-K1813,0),BAAL!$B:$B,0),MATCH(LEFT(M$2,4),BAAL!$C$2:$D$2,0)),0)))</f>
        <v>0</v>
      </c>
      <c r="N1813" s="20"/>
      <c r="O1813" s="26"/>
      <c r="P1813" s="26"/>
      <c r="Q1813" s="6">
        <f t="shared" si="115"/>
        <v>3</v>
      </c>
      <c r="R1813" s="20"/>
    </row>
    <row r="1814" spans="1:18" x14ac:dyDescent="0.25">
      <c r="A1814" s="6">
        <v>12</v>
      </c>
      <c r="B1814" s="4">
        <v>42445.5</v>
      </c>
      <c r="C1814" s="2">
        <f>IF([2]Analysis!AG1814="Data Error","Data Error",[2]Analysis!AI1814*C$1)</f>
        <v>8.4911608192081562</v>
      </c>
      <c r="D1814" s="2"/>
      <c r="E1814" s="3">
        <f>IF(C1814="Data Error","Data Error",INDEX('[2]BAAL Adj Cap'!$CB$65:$CY$72,MONTH($B1814),$A1814+1))</f>
        <v>0.98</v>
      </c>
      <c r="F1814" s="3"/>
      <c r="G1814" s="31">
        <f t="shared" si="112"/>
        <v>118.90883918079183</v>
      </c>
      <c r="H1814" s="31"/>
      <c r="I1814" s="23">
        <f t="shared" si="113"/>
        <v>0.98</v>
      </c>
      <c r="J1814" s="23"/>
      <c r="K1814" s="7">
        <f t="shared" si="114"/>
        <v>28.990000000000009</v>
      </c>
      <c r="M1814" s="20">
        <f>IF(C1814="Data Error","Data Error",IF(C1814&lt;=K1814,0,1-IFERROR(INDEX(BAAL!$C:$D,MATCH(ROUNDUP(C1814-K1814,0),BAAL!$B:$B,0),MATCH(LEFT(M$2,4),BAAL!$C$2:$D$2,0)),0)))</f>
        <v>0</v>
      </c>
      <c r="N1814" s="20"/>
      <c r="O1814" s="26"/>
      <c r="P1814" s="26"/>
      <c r="Q1814" s="6">
        <f t="shared" si="115"/>
        <v>3</v>
      </c>
      <c r="R1814" s="20"/>
    </row>
    <row r="1815" spans="1:18" x14ac:dyDescent="0.25">
      <c r="A1815" s="6">
        <v>13</v>
      </c>
      <c r="B1815" s="4">
        <v>42445.541666666664</v>
      </c>
      <c r="C1815" s="2">
        <f>IF([2]Analysis!AG1815="Data Error","Data Error",[2]Analysis!AI1815*C$1)</f>
        <v>9.7780596563548663</v>
      </c>
      <c r="D1815" s="2"/>
      <c r="E1815" s="3">
        <f>IF(C1815="Data Error","Data Error",INDEX('[2]BAAL Adj Cap'!$CB$65:$CY$72,MONTH($B1815),$A1815+1))</f>
        <v>0.98</v>
      </c>
      <c r="F1815" s="3"/>
      <c r="G1815" s="31">
        <f t="shared" si="112"/>
        <v>117.62194034364512</v>
      </c>
      <c r="H1815" s="31"/>
      <c r="I1815" s="23">
        <f t="shared" si="113"/>
        <v>0.98</v>
      </c>
      <c r="J1815" s="23"/>
      <c r="K1815" s="7">
        <f t="shared" si="114"/>
        <v>28.990000000000009</v>
      </c>
      <c r="M1815" s="20">
        <f>IF(C1815="Data Error","Data Error",IF(C1815&lt;=K1815,0,1-IFERROR(INDEX(BAAL!$C:$D,MATCH(ROUNDUP(C1815-K1815,0),BAAL!$B:$B,0),MATCH(LEFT(M$2,4),BAAL!$C$2:$D$2,0)),0)))</f>
        <v>0</v>
      </c>
      <c r="N1815" s="20"/>
      <c r="O1815" s="26"/>
      <c r="P1815" s="26"/>
      <c r="Q1815" s="6">
        <f t="shared" si="115"/>
        <v>3</v>
      </c>
      <c r="R1815" s="20"/>
    </row>
    <row r="1816" spans="1:18" x14ac:dyDescent="0.25">
      <c r="A1816" s="6">
        <v>14</v>
      </c>
      <c r="B1816" s="4">
        <v>42445.583333333336</v>
      </c>
      <c r="C1816" s="2">
        <f>IF([2]Analysis!AG1816="Data Error","Data Error",[2]Analysis!AI1816*C$1)</f>
        <v>8.8643909490988353</v>
      </c>
      <c r="D1816" s="2"/>
      <c r="E1816" s="3">
        <f>IF(C1816="Data Error","Data Error",INDEX('[2]BAAL Adj Cap'!$CB$65:$CY$72,MONTH($B1816),$A1816+1))</f>
        <v>0.98</v>
      </c>
      <c r="F1816" s="3"/>
      <c r="G1816" s="31">
        <f t="shared" si="112"/>
        <v>118.53560905090116</v>
      </c>
      <c r="H1816" s="31"/>
      <c r="I1816" s="23">
        <f t="shared" si="113"/>
        <v>0.98</v>
      </c>
      <c r="J1816" s="23"/>
      <c r="K1816" s="7">
        <f t="shared" si="114"/>
        <v>28.990000000000009</v>
      </c>
      <c r="M1816" s="20">
        <f>IF(C1816="Data Error","Data Error",IF(C1816&lt;=K1816,0,1-IFERROR(INDEX(BAAL!$C:$D,MATCH(ROUNDUP(C1816-K1816,0),BAAL!$B:$B,0),MATCH(LEFT(M$2,4),BAAL!$C$2:$D$2,0)),0)))</f>
        <v>0</v>
      </c>
      <c r="N1816" s="20"/>
      <c r="O1816" s="26"/>
      <c r="P1816" s="26"/>
      <c r="Q1816" s="6">
        <f t="shared" si="115"/>
        <v>3</v>
      </c>
      <c r="R1816" s="20"/>
    </row>
    <row r="1817" spans="1:18" x14ac:dyDescent="0.25">
      <c r="A1817" s="6">
        <v>15</v>
      </c>
      <c r="B1817" s="4">
        <v>42445.625</v>
      </c>
      <c r="C1817" s="2">
        <f>IF([2]Analysis!AG1817="Data Error","Data Error",[2]Analysis!AI1817*C$1)</f>
        <v>6.6089884003708859</v>
      </c>
      <c r="D1817" s="2"/>
      <c r="E1817" s="3">
        <f>IF(C1817="Data Error","Data Error",INDEX('[2]BAAL Adj Cap'!$CB$65:$CY$72,MONTH($B1817),$A1817+1))</f>
        <v>0.98</v>
      </c>
      <c r="F1817" s="3"/>
      <c r="G1817" s="31">
        <f t="shared" si="112"/>
        <v>120.7910115996291</v>
      </c>
      <c r="H1817" s="31"/>
      <c r="I1817" s="23">
        <f t="shared" si="113"/>
        <v>0.98</v>
      </c>
      <c r="J1817" s="23"/>
      <c r="K1817" s="7">
        <f t="shared" si="114"/>
        <v>28.990000000000009</v>
      </c>
      <c r="M1817" s="20">
        <f>IF(C1817="Data Error","Data Error",IF(C1817&lt;=K1817,0,1-IFERROR(INDEX(BAAL!$C:$D,MATCH(ROUNDUP(C1817-K1817,0),BAAL!$B:$B,0),MATCH(LEFT(M$2,4),BAAL!$C$2:$D$2,0)),0)))</f>
        <v>0</v>
      </c>
      <c r="N1817" s="20"/>
      <c r="O1817" s="26"/>
      <c r="P1817" s="26"/>
      <c r="Q1817" s="6">
        <f t="shared" si="115"/>
        <v>3</v>
      </c>
      <c r="R1817" s="20"/>
    </row>
    <row r="1818" spans="1:18" x14ac:dyDescent="0.25">
      <c r="A1818" s="6">
        <v>16</v>
      </c>
      <c r="B1818" s="4">
        <v>42445.666666666664</v>
      </c>
      <c r="C1818" s="2">
        <f>IF([2]Analysis!AG1818="Data Error","Data Error",[2]Analysis!AI1818*C$1)</f>
        <v>9.2689849959205599</v>
      </c>
      <c r="D1818" s="2"/>
      <c r="E1818" s="3">
        <f>IF(C1818="Data Error","Data Error",INDEX('[2]BAAL Adj Cap'!$CB$65:$CY$72,MONTH($B1818),$A1818+1))</f>
        <v>0.98</v>
      </c>
      <c r="F1818" s="3"/>
      <c r="G1818" s="31">
        <f t="shared" si="112"/>
        <v>118.13101500407943</v>
      </c>
      <c r="H1818" s="31"/>
      <c r="I1818" s="23">
        <f t="shared" si="113"/>
        <v>0.98</v>
      </c>
      <c r="J1818" s="23"/>
      <c r="K1818" s="7">
        <f t="shared" si="114"/>
        <v>28.990000000000009</v>
      </c>
      <c r="M1818" s="20">
        <f>IF(C1818="Data Error","Data Error",IF(C1818&lt;=K1818,0,1-IFERROR(INDEX(BAAL!$C:$D,MATCH(ROUNDUP(C1818-K1818,0),BAAL!$B:$B,0),MATCH(LEFT(M$2,4),BAAL!$C$2:$D$2,0)),0)))</f>
        <v>0</v>
      </c>
      <c r="N1818" s="20"/>
      <c r="O1818" s="26"/>
      <c r="P1818" s="26"/>
      <c r="Q1818" s="6">
        <f t="shared" si="115"/>
        <v>3</v>
      </c>
      <c r="R1818" s="20"/>
    </row>
    <row r="1819" spans="1:18" x14ac:dyDescent="0.25">
      <c r="A1819" s="6">
        <v>17</v>
      </c>
      <c r="B1819" s="4">
        <v>42445.708333333336</v>
      </c>
      <c r="C1819" s="2">
        <f>IF([2]Analysis!AG1819="Data Error","Data Error",[2]Analysis!AI1819*C$1)</f>
        <v>21.949984044289053</v>
      </c>
      <c r="D1819" s="2"/>
      <c r="E1819" s="3">
        <f>IF(C1819="Data Error","Data Error",INDEX('[2]BAAL Adj Cap'!$CB$65:$CY$72,MONTH($B1819),$A1819+1))</f>
        <v>0.8175</v>
      </c>
      <c r="F1819" s="3"/>
      <c r="G1819" s="31">
        <f t="shared" si="112"/>
        <v>84.325015955710953</v>
      </c>
      <c r="H1819" s="31"/>
      <c r="I1819" s="23">
        <f t="shared" si="113"/>
        <v>0.8175</v>
      </c>
      <c r="J1819" s="23"/>
      <c r="K1819" s="7">
        <f t="shared" si="114"/>
        <v>28.990000000000009</v>
      </c>
      <c r="M1819" s="20">
        <f>IF(C1819="Data Error","Data Error",IF(C1819&lt;=K1819,0,1-IFERROR(INDEX(BAAL!$C:$D,MATCH(ROUNDUP(C1819-K1819,0),BAAL!$B:$B,0),MATCH(LEFT(M$2,4),BAAL!$C$2:$D$2,0)),0)))</f>
        <v>0</v>
      </c>
      <c r="N1819" s="20"/>
      <c r="O1819" s="26"/>
      <c r="P1819" s="26"/>
      <c r="Q1819" s="6">
        <f t="shared" si="115"/>
        <v>3</v>
      </c>
      <c r="R1819" s="20"/>
    </row>
    <row r="1820" spans="1:18" x14ac:dyDescent="0.25">
      <c r="A1820" s="6">
        <v>18</v>
      </c>
      <c r="B1820" s="4">
        <v>42445.75</v>
      </c>
      <c r="C1820" s="2">
        <f>IF([2]Analysis!AG1820="Data Error","Data Error",[2]Analysis!AI1820*C$1)</f>
        <v>15.429828198694924</v>
      </c>
      <c r="D1820" s="2"/>
      <c r="E1820" s="3">
        <f>IF(C1820="Data Error","Data Error",INDEX('[2]BAAL Adj Cap'!$CB$65:$CY$72,MONTH($B1820),$A1820+1))</f>
        <v>0.35749999999999998</v>
      </c>
      <c r="F1820" s="3"/>
      <c r="G1820" s="31">
        <f t="shared" si="112"/>
        <v>31.045171801305077</v>
      </c>
      <c r="H1820" s="31"/>
      <c r="I1820" s="23">
        <f t="shared" si="113"/>
        <v>0.35749999999999998</v>
      </c>
      <c r="J1820" s="23"/>
      <c r="K1820" s="7">
        <f t="shared" si="114"/>
        <v>28.990000000000009</v>
      </c>
      <c r="M1820" s="20">
        <f>IF(C1820="Data Error","Data Error",IF(C1820&lt;=K1820,0,1-IFERROR(INDEX(BAAL!$C:$D,MATCH(ROUNDUP(C1820-K1820,0),BAAL!$B:$B,0),MATCH(LEFT(M$2,4),BAAL!$C$2:$D$2,0)),0)))</f>
        <v>0</v>
      </c>
      <c r="N1820" s="20"/>
      <c r="O1820" s="26"/>
      <c r="P1820" s="26"/>
      <c r="Q1820" s="6">
        <f t="shared" si="115"/>
        <v>3</v>
      </c>
      <c r="R1820" s="20"/>
    </row>
    <row r="1821" spans="1:18" x14ac:dyDescent="0.25">
      <c r="A1821" s="6">
        <v>19</v>
      </c>
      <c r="B1821" s="4">
        <v>42445.791666666664</v>
      </c>
      <c r="C1821" s="2">
        <f>IF([2]Analysis!AG1821="Data Error","Data Error",[2]Analysis!AI1821*C$1)</f>
        <v>4.6349148212525018</v>
      </c>
      <c r="D1821" s="2"/>
      <c r="E1821" s="3">
        <f>IF(C1821="Data Error","Data Error",INDEX('[2]BAAL Adj Cap'!$CB$65:$CY$72,MONTH($B1821),$A1821+1))</f>
        <v>5.2500000000000005E-2</v>
      </c>
      <c r="F1821" s="3"/>
      <c r="G1821" s="31">
        <f t="shared" si="112"/>
        <v>2.1900851787474993</v>
      </c>
      <c r="H1821" s="31"/>
      <c r="I1821" s="23">
        <f t="shared" si="113"/>
        <v>5.2500000000000005E-2</v>
      </c>
      <c r="J1821" s="23"/>
      <c r="K1821" s="7">
        <f t="shared" si="114"/>
        <v>6.8250000000000011</v>
      </c>
      <c r="M1821" s="20">
        <f>IF(C1821="Data Error","Data Error",IF(C1821&lt;=K1821,0,1-IFERROR(INDEX(BAAL!$C:$D,MATCH(ROUNDUP(C1821-K1821,0),BAAL!$B:$B,0),MATCH(LEFT(M$2,4),BAAL!$C$2:$D$2,0)),0)))</f>
        <v>0</v>
      </c>
      <c r="N1821" s="20"/>
      <c r="O1821" s="26"/>
      <c r="P1821" s="26"/>
      <c r="Q1821" s="6">
        <f t="shared" si="115"/>
        <v>3</v>
      </c>
      <c r="R1821" s="20"/>
    </row>
    <row r="1822" spans="1:18" x14ac:dyDescent="0.25">
      <c r="A1822" s="6">
        <v>20</v>
      </c>
      <c r="B1822" s="4">
        <v>42445.833333333336</v>
      </c>
      <c r="C1822" s="2">
        <f>IF([2]Analysis!AG1822="Data Error","Data Error",[2]Analysis!AI1822*C$1)</f>
        <v>0</v>
      </c>
      <c r="D1822" s="2"/>
      <c r="E1822" s="3">
        <f>IF(C1822="Data Error","Data Error",INDEX('[2]BAAL Adj Cap'!$CB$65:$CY$72,MONTH($B1822),$A1822+1))</f>
        <v>0</v>
      </c>
      <c r="F1822" s="3"/>
      <c r="G1822" s="31">
        <f t="shared" si="112"/>
        <v>0</v>
      </c>
      <c r="H1822" s="31"/>
      <c r="I1822" s="23">
        <f t="shared" si="113"/>
        <v>0</v>
      </c>
      <c r="J1822" s="23"/>
      <c r="K1822" s="7">
        <f t="shared" si="114"/>
        <v>0</v>
      </c>
      <c r="M1822" s="20">
        <f>IF(C1822="Data Error","Data Error",IF(C1822&lt;=K1822,0,1-IFERROR(INDEX(BAAL!$C:$D,MATCH(ROUNDUP(C1822-K1822,0),BAAL!$B:$B,0),MATCH(LEFT(M$2,4),BAAL!$C$2:$D$2,0)),0)))</f>
        <v>0</v>
      </c>
      <c r="N1822" s="20"/>
      <c r="O1822" s="26"/>
      <c r="P1822" s="26"/>
      <c r="Q1822" s="6">
        <f t="shared" si="115"/>
        <v>3</v>
      </c>
      <c r="R1822" s="20"/>
    </row>
    <row r="1823" spans="1:18" x14ac:dyDescent="0.25">
      <c r="A1823" s="6">
        <v>21</v>
      </c>
      <c r="B1823" s="4">
        <v>42445.875</v>
      </c>
      <c r="C1823" s="2">
        <f>IF([2]Analysis!AG1823="Data Error","Data Error",[2]Analysis!AI1823*C$1)</f>
        <v>0</v>
      </c>
      <c r="D1823" s="2"/>
      <c r="E1823" s="3">
        <f>IF(C1823="Data Error","Data Error",INDEX('[2]BAAL Adj Cap'!$CB$65:$CY$72,MONTH($B1823),$A1823+1))</f>
        <v>0</v>
      </c>
      <c r="F1823" s="3"/>
      <c r="G1823" s="31">
        <f t="shared" si="112"/>
        <v>0</v>
      </c>
      <c r="H1823" s="31"/>
      <c r="I1823" s="23">
        <f t="shared" si="113"/>
        <v>0</v>
      </c>
      <c r="J1823" s="23"/>
      <c r="K1823" s="7">
        <f t="shared" si="114"/>
        <v>0</v>
      </c>
      <c r="M1823" s="20">
        <f>IF(C1823="Data Error","Data Error",IF(C1823&lt;=K1823,0,1-IFERROR(INDEX(BAAL!$C:$D,MATCH(ROUNDUP(C1823-K1823,0),BAAL!$B:$B,0),MATCH(LEFT(M$2,4),BAAL!$C$2:$D$2,0)),0)))</f>
        <v>0</v>
      </c>
      <c r="N1823" s="20"/>
      <c r="O1823" s="26"/>
      <c r="P1823" s="26"/>
      <c r="Q1823" s="6">
        <f t="shared" si="115"/>
        <v>3</v>
      </c>
      <c r="R1823" s="20"/>
    </row>
    <row r="1824" spans="1:18" x14ac:dyDescent="0.25">
      <c r="A1824" s="6">
        <v>22</v>
      </c>
      <c r="B1824" s="4">
        <v>42445.916666666664</v>
      </c>
      <c r="C1824" s="2">
        <f>IF([2]Analysis!AG1824="Data Error","Data Error",[2]Analysis!AI1824*C$1)</f>
        <v>0</v>
      </c>
      <c r="D1824" s="2"/>
      <c r="E1824" s="3">
        <f>IF(C1824="Data Error","Data Error",INDEX('[2]BAAL Adj Cap'!$CB$65:$CY$72,MONTH($B1824),$A1824+1))</f>
        <v>0</v>
      </c>
      <c r="F1824" s="3"/>
      <c r="G1824" s="31">
        <f t="shared" si="112"/>
        <v>0</v>
      </c>
      <c r="H1824" s="31"/>
      <c r="I1824" s="23">
        <f t="shared" si="113"/>
        <v>0</v>
      </c>
      <c r="J1824" s="23"/>
      <c r="K1824" s="7">
        <f t="shared" si="114"/>
        <v>0</v>
      </c>
      <c r="M1824" s="20">
        <f>IF(C1824="Data Error","Data Error",IF(C1824&lt;=K1824,0,1-IFERROR(INDEX(BAAL!$C:$D,MATCH(ROUNDUP(C1824-K1824,0),BAAL!$B:$B,0),MATCH(LEFT(M$2,4),BAAL!$C$2:$D$2,0)),0)))</f>
        <v>0</v>
      </c>
      <c r="N1824" s="20"/>
      <c r="O1824" s="26"/>
      <c r="P1824" s="26"/>
      <c r="Q1824" s="6">
        <f t="shared" si="115"/>
        <v>3</v>
      </c>
      <c r="R1824" s="20"/>
    </row>
    <row r="1825" spans="1:18" x14ac:dyDescent="0.25">
      <c r="A1825" s="6">
        <v>23</v>
      </c>
      <c r="B1825" s="4">
        <v>42445.958333333336</v>
      </c>
      <c r="C1825" s="2">
        <f>IF([2]Analysis!AG1825="Data Error","Data Error",[2]Analysis!AI1825*C$1)</f>
        <v>0</v>
      </c>
      <c r="D1825" s="2"/>
      <c r="E1825" s="3">
        <f>IF(C1825="Data Error","Data Error",INDEX('[2]BAAL Adj Cap'!$CB$65:$CY$72,MONTH($B1825),$A1825+1))</f>
        <v>0</v>
      </c>
      <c r="F1825" s="3"/>
      <c r="G1825" s="31">
        <f t="shared" si="112"/>
        <v>0</v>
      </c>
      <c r="H1825" s="31"/>
      <c r="I1825" s="23">
        <f t="shared" si="113"/>
        <v>0</v>
      </c>
      <c r="J1825" s="23"/>
      <c r="K1825" s="7">
        <f t="shared" si="114"/>
        <v>0</v>
      </c>
      <c r="M1825" s="20">
        <f>IF(C1825="Data Error","Data Error",IF(C1825&lt;=K1825,0,1-IFERROR(INDEX(BAAL!$C:$D,MATCH(ROUNDUP(C1825-K1825,0),BAAL!$B:$B,0),MATCH(LEFT(M$2,4),BAAL!$C$2:$D$2,0)),0)))</f>
        <v>0</v>
      </c>
      <c r="N1825" s="20"/>
      <c r="O1825" s="26"/>
      <c r="P1825" s="26"/>
      <c r="Q1825" s="6">
        <f t="shared" si="115"/>
        <v>3</v>
      </c>
      <c r="R1825" s="20"/>
    </row>
    <row r="1826" spans="1:18" x14ac:dyDescent="0.25">
      <c r="A1826" s="6">
        <v>0</v>
      </c>
      <c r="B1826" s="1">
        <v>42446</v>
      </c>
      <c r="C1826" s="2">
        <f>IF([2]Analysis!AG1826="Data Error","Data Error",[2]Analysis!AI1826*C$1)</f>
        <v>0</v>
      </c>
      <c r="D1826" s="2"/>
      <c r="E1826" s="3">
        <f>IF(C1826="Data Error","Data Error",INDEX('[2]BAAL Adj Cap'!$CB$65:$CY$72,MONTH($B1826),$A1826+1))</f>
        <v>0</v>
      </c>
      <c r="F1826" s="3"/>
      <c r="G1826" s="31">
        <f t="shared" si="112"/>
        <v>0</v>
      </c>
      <c r="H1826" s="31"/>
      <c r="I1826" s="23">
        <f t="shared" si="113"/>
        <v>0</v>
      </c>
      <c r="J1826" s="23"/>
      <c r="K1826" s="7">
        <f t="shared" si="114"/>
        <v>0</v>
      </c>
      <c r="M1826" s="20">
        <f>IF(C1826="Data Error","Data Error",IF(C1826&lt;=K1826,0,1-IFERROR(INDEX(BAAL!$C:$D,MATCH(ROUNDUP(C1826-K1826,0),BAAL!$B:$B,0),MATCH(LEFT(M$2,4),BAAL!$C$2:$D$2,0)),0)))</f>
        <v>0</v>
      </c>
      <c r="N1826" s="20"/>
      <c r="O1826" s="26"/>
      <c r="P1826" s="26"/>
      <c r="Q1826" s="6">
        <f t="shared" si="115"/>
        <v>3</v>
      </c>
      <c r="R1826" s="20"/>
    </row>
    <row r="1827" spans="1:18" x14ac:dyDescent="0.25">
      <c r="A1827" s="6">
        <v>1</v>
      </c>
      <c r="B1827" s="4">
        <v>42446.041666666664</v>
      </c>
      <c r="C1827" s="2">
        <f>IF([2]Analysis!AG1827="Data Error","Data Error",[2]Analysis!AI1827*C$1)</f>
        <v>0</v>
      </c>
      <c r="D1827" s="2"/>
      <c r="E1827" s="3">
        <f>IF(C1827="Data Error","Data Error",INDEX('[2]BAAL Adj Cap'!$CB$65:$CY$72,MONTH($B1827),$A1827+1))</f>
        <v>0</v>
      </c>
      <c r="F1827" s="3"/>
      <c r="G1827" s="31">
        <f t="shared" si="112"/>
        <v>0</v>
      </c>
      <c r="H1827" s="31"/>
      <c r="I1827" s="23">
        <f t="shared" si="113"/>
        <v>0</v>
      </c>
      <c r="J1827" s="23"/>
      <c r="K1827" s="7">
        <f t="shared" si="114"/>
        <v>0</v>
      </c>
      <c r="M1827" s="20">
        <f>IF(C1827="Data Error","Data Error",IF(C1827&lt;=K1827,0,1-IFERROR(INDEX(BAAL!$C:$D,MATCH(ROUNDUP(C1827-K1827,0),BAAL!$B:$B,0),MATCH(LEFT(M$2,4),BAAL!$C$2:$D$2,0)),0)))</f>
        <v>0</v>
      </c>
      <c r="N1827" s="20"/>
      <c r="O1827" s="26"/>
      <c r="P1827" s="26"/>
      <c r="Q1827" s="6">
        <f t="shared" si="115"/>
        <v>3</v>
      </c>
      <c r="R1827" s="20"/>
    </row>
    <row r="1828" spans="1:18" x14ac:dyDescent="0.25">
      <c r="A1828" s="6">
        <v>2</v>
      </c>
      <c r="B1828" s="4">
        <v>42446.083333333336</v>
      </c>
      <c r="C1828" s="2">
        <f>IF([2]Analysis!AG1828="Data Error","Data Error",[2]Analysis!AI1828*C$1)</f>
        <v>0</v>
      </c>
      <c r="D1828" s="2"/>
      <c r="E1828" s="3">
        <f>IF(C1828="Data Error","Data Error",INDEX('[2]BAAL Adj Cap'!$CB$65:$CY$72,MONTH($B1828),$A1828+1))</f>
        <v>0</v>
      </c>
      <c r="F1828" s="3"/>
      <c r="G1828" s="31">
        <f t="shared" si="112"/>
        <v>0</v>
      </c>
      <c r="H1828" s="31"/>
      <c r="I1828" s="23">
        <f t="shared" si="113"/>
        <v>0</v>
      </c>
      <c r="J1828" s="23"/>
      <c r="K1828" s="7">
        <f t="shared" si="114"/>
        <v>0</v>
      </c>
      <c r="M1828" s="20">
        <f>IF(C1828="Data Error","Data Error",IF(C1828&lt;=K1828,0,1-IFERROR(INDEX(BAAL!$C:$D,MATCH(ROUNDUP(C1828-K1828,0),BAAL!$B:$B,0),MATCH(LEFT(M$2,4),BAAL!$C$2:$D$2,0)),0)))</f>
        <v>0</v>
      </c>
      <c r="N1828" s="20"/>
      <c r="O1828" s="26"/>
      <c r="P1828" s="26"/>
      <c r="Q1828" s="6">
        <f t="shared" si="115"/>
        <v>3</v>
      </c>
      <c r="R1828" s="20"/>
    </row>
    <row r="1829" spans="1:18" x14ac:dyDescent="0.25">
      <c r="A1829" s="6">
        <v>3</v>
      </c>
      <c r="B1829" s="4">
        <v>42446.125</v>
      </c>
      <c r="C1829" s="2">
        <f>IF([2]Analysis!AG1829="Data Error","Data Error",[2]Analysis!AI1829*C$1)</f>
        <v>0</v>
      </c>
      <c r="D1829" s="2"/>
      <c r="E1829" s="3">
        <f>IF(C1829="Data Error","Data Error",INDEX('[2]BAAL Adj Cap'!$CB$65:$CY$72,MONTH($B1829),$A1829+1))</f>
        <v>0</v>
      </c>
      <c r="F1829" s="3"/>
      <c r="G1829" s="31">
        <f t="shared" si="112"/>
        <v>0</v>
      </c>
      <c r="H1829" s="31"/>
      <c r="I1829" s="23">
        <f t="shared" si="113"/>
        <v>0</v>
      </c>
      <c r="J1829" s="23"/>
      <c r="K1829" s="7">
        <f t="shared" si="114"/>
        <v>0</v>
      </c>
      <c r="M1829" s="20">
        <f>IF(C1829="Data Error","Data Error",IF(C1829&lt;=K1829,0,1-IFERROR(INDEX(BAAL!$C:$D,MATCH(ROUNDUP(C1829-K1829,0),BAAL!$B:$B,0),MATCH(LEFT(M$2,4),BAAL!$C$2:$D$2,0)),0)))</f>
        <v>0</v>
      </c>
      <c r="N1829" s="20"/>
      <c r="O1829" s="26"/>
      <c r="P1829" s="26"/>
      <c r="Q1829" s="6">
        <f t="shared" si="115"/>
        <v>3</v>
      </c>
      <c r="R1829" s="20"/>
    </row>
    <row r="1830" spans="1:18" x14ac:dyDescent="0.25">
      <c r="A1830" s="6">
        <v>4</v>
      </c>
      <c r="B1830" s="4">
        <v>42446.166666666664</v>
      </c>
      <c r="C1830" s="2">
        <f>IF([2]Analysis!AG1830="Data Error","Data Error",[2]Analysis!AI1830*C$1)</f>
        <v>0</v>
      </c>
      <c r="D1830" s="2"/>
      <c r="E1830" s="3">
        <f>IF(C1830="Data Error","Data Error",INDEX('[2]BAAL Adj Cap'!$CB$65:$CY$72,MONTH($B1830),$A1830+1))</f>
        <v>0</v>
      </c>
      <c r="F1830" s="3"/>
      <c r="G1830" s="31">
        <f t="shared" si="112"/>
        <v>0</v>
      </c>
      <c r="H1830" s="31"/>
      <c r="I1830" s="23">
        <f t="shared" si="113"/>
        <v>0</v>
      </c>
      <c r="J1830" s="23"/>
      <c r="K1830" s="7">
        <f t="shared" si="114"/>
        <v>0</v>
      </c>
      <c r="M1830" s="20">
        <f>IF(C1830="Data Error","Data Error",IF(C1830&lt;=K1830,0,1-IFERROR(INDEX(BAAL!$C:$D,MATCH(ROUNDUP(C1830-K1830,0),BAAL!$B:$B,0),MATCH(LEFT(M$2,4),BAAL!$C$2:$D$2,0)),0)))</f>
        <v>0</v>
      </c>
      <c r="N1830" s="20"/>
      <c r="O1830" s="26"/>
      <c r="P1830" s="26"/>
      <c r="Q1830" s="6">
        <f t="shared" si="115"/>
        <v>3</v>
      </c>
      <c r="R1830" s="20"/>
    </row>
    <row r="1831" spans="1:18" x14ac:dyDescent="0.25">
      <c r="A1831" s="6">
        <v>5</v>
      </c>
      <c r="B1831" s="4">
        <v>42446.208333333336</v>
      </c>
      <c r="C1831" s="2">
        <f>IF([2]Analysis!AG1831="Data Error","Data Error",[2]Analysis!AI1831*C$1)</f>
        <v>2.2307481619870222E-3</v>
      </c>
      <c r="D1831" s="2"/>
      <c r="E1831" s="3">
        <f>IF(C1831="Data Error","Data Error",INDEX('[2]BAAL Adj Cap'!$CB$65:$CY$72,MONTH($B1831),$A1831+1))</f>
        <v>1.4999999999999999E-2</v>
      </c>
      <c r="F1831" s="3"/>
      <c r="G1831" s="31">
        <f t="shared" si="112"/>
        <v>1.947769251838013</v>
      </c>
      <c r="H1831" s="31"/>
      <c r="I1831" s="23">
        <f t="shared" si="113"/>
        <v>1.4999999999999999E-2</v>
      </c>
      <c r="J1831" s="23"/>
      <c r="K1831" s="7">
        <f t="shared" si="114"/>
        <v>1.95</v>
      </c>
      <c r="M1831" s="20">
        <f>IF(C1831="Data Error","Data Error",IF(C1831&lt;=K1831,0,1-IFERROR(INDEX(BAAL!$C:$D,MATCH(ROUNDUP(C1831-K1831,0),BAAL!$B:$B,0),MATCH(LEFT(M$2,4),BAAL!$C$2:$D$2,0)),0)))</f>
        <v>0</v>
      </c>
      <c r="N1831" s="20"/>
      <c r="O1831" s="26"/>
      <c r="P1831" s="26"/>
      <c r="Q1831" s="6">
        <f t="shared" si="115"/>
        <v>3</v>
      </c>
      <c r="R1831" s="20"/>
    </row>
    <row r="1832" spans="1:18" x14ac:dyDescent="0.25">
      <c r="A1832" s="6">
        <v>6</v>
      </c>
      <c r="B1832" s="4">
        <v>42446.25</v>
      </c>
      <c r="C1832" s="2">
        <f>IF([2]Analysis!AG1832="Data Error","Data Error",[2]Analysis!AI1832*C$1)</f>
        <v>3.1426327340742435</v>
      </c>
      <c r="D1832" s="2"/>
      <c r="E1832" s="3">
        <f>IF(C1832="Data Error","Data Error",INDEX('[2]BAAL Adj Cap'!$CB$65:$CY$72,MONTH($B1832),$A1832+1))</f>
        <v>6.9999999999999993E-2</v>
      </c>
      <c r="F1832" s="3"/>
      <c r="G1832" s="31">
        <f t="shared" si="112"/>
        <v>5.9573672659257557</v>
      </c>
      <c r="H1832" s="31"/>
      <c r="I1832" s="23">
        <f t="shared" si="113"/>
        <v>6.9999999999999993E-2</v>
      </c>
      <c r="J1832" s="23"/>
      <c r="K1832" s="7">
        <f t="shared" si="114"/>
        <v>9.1</v>
      </c>
      <c r="M1832" s="20">
        <f>IF(C1832="Data Error","Data Error",IF(C1832&lt;=K1832,0,1-IFERROR(INDEX(BAAL!$C:$D,MATCH(ROUNDUP(C1832-K1832,0),BAAL!$B:$B,0),MATCH(LEFT(M$2,4),BAAL!$C$2:$D$2,0)),0)))</f>
        <v>0</v>
      </c>
      <c r="N1832" s="20"/>
      <c r="O1832" s="26"/>
      <c r="P1832" s="26"/>
      <c r="Q1832" s="6">
        <f t="shared" si="115"/>
        <v>3</v>
      </c>
      <c r="R1832" s="20"/>
    </row>
    <row r="1833" spans="1:18" x14ac:dyDescent="0.25">
      <c r="A1833" s="6">
        <v>7</v>
      </c>
      <c r="B1833" s="4">
        <v>42446.291666666664</v>
      </c>
      <c r="C1833" s="2">
        <f>IF([2]Analysis!AG1833="Data Error","Data Error",[2]Analysis!AI1833*C$1)</f>
        <v>0</v>
      </c>
      <c r="D1833" s="2"/>
      <c r="E1833" s="3">
        <f>IF(C1833="Data Error","Data Error",INDEX('[2]BAAL Adj Cap'!$CB$65:$CY$72,MONTH($B1833),$A1833+1))</f>
        <v>0.35249999999999998</v>
      </c>
      <c r="F1833" s="3"/>
      <c r="G1833" s="31">
        <f t="shared" si="112"/>
        <v>45.824999999999996</v>
      </c>
      <c r="H1833" s="31"/>
      <c r="I1833" s="23">
        <f t="shared" si="113"/>
        <v>0.35249999999999998</v>
      </c>
      <c r="J1833" s="23"/>
      <c r="K1833" s="7">
        <f t="shared" si="114"/>
        <v>28.990000000000009</v>
      </c>
      <c r="M1833" s="20">
        <f>IF(C1833="Data Error","Data Error",IF(C1833&lt;=K1833,0,1-IFERROR(INDEX(BAAL!$C:$D,MATCH(ROUNDUP(C1833-K1833,0),BAAL!$B:$B,0),MATCH(LEFT(M$2,4),BAAL!$C$2:$D$2,0)),0)))</f>
        <v>0</v>
      </c>
      <c r="N1833" s="20"/>
      <c r="O1833" s="26"/>
      <c r="P1833" s="26"/>
      <c r="Q1833" s="6">
        <f t="shared" si="115"/>
        <v>3</v>
      </c>
      <c r="R1833" s="20"/>
    </row>
    <row r="1834" spans="1:18" x14ac:dyDescent="0.25">
      <c r="A1834" s="6">
        <v>8</v>
      </c>
      <c r="B1834" s="4">
        <v>42446.333333333336</v>
      </c>
      <c r="C1834" s="2">
        <f>IF([2]Analysis!AG1834="Data Error","Data Error",[2]Analysis!AI1834*C$1)</f>
        <v>0</v>
      </c>
      <c r="D1834" s="2"/>
      <c r="E1834" s="3">
        <f>IF(C1834="Data Error","Data Error",INDEX('[2]BAAL Adj Cap'!$CB$65:$CY$72,MONTH($B1834),$A1834+1))</f>
        <v>0.83</v>
      </c>
      <c r="F1834" s="3"/>
      <c r="G1834" s="31">
        <f t="shared" si="112"/>
        <v>107.89999999999999</v>
      </c>
      <c r="H1834" s="31"/>
      <c r="I1834" s="23">
        <f t="shared" si="113"/>
        <v>0.83</v>
      </c>
      <c r="J1834" s="23"/>
      <c r="K1834" s="7">
        <f t="shared" si="114"/>
        <v>28.990000000000009</v>
      </c>
      <c r="M1834" s="20">
        <f>IF(C1834="Data Error","Data Error",IF(C1834&lt;=K1834,0,1-IFERROR(INDEX(BAAL!$C:$D,MATCH(ROUNDUP(C1834-K1834,0),BAAL!$B:$B,0),MATCH(LEFT(M$2,4),BAAL!$C$2:$D$2,0)),0)))</f>
        <v>0</v>
      </c>
      <c r="N1834" s="20"/>
      <c r="O1834" s="26"/>
      <c r="P1834" s="26"/>
      <c r="Q1834" s="6">
        <f t="shared" si="115"/>
        <v>3</v>
      </c>
      <c r="R1834" s="20"/>
    </row>
    <row r="1835" spans="1:18" x14ac:dyDescent="0.25">
      <c r="A1835" s="6">
        <v>9</v>
      </c>
      <c r="B1835" s="4">
        <v>42446.375</v>
      </c>
      <c r="C1835" s="2">
        <f>IF([2]Analysis!AG1835="Data Error","Data Error",[2]Analysis!AI1835*C$1)</f>
        <v>0.49378105322248828</v>
      </c>
      <c r="D1835" s="2"/>
      <c r="E1835" s="3">
        <f>IF(C1835="Data Error","Data Error",INDEX('[2]BAAL Adj Cap'!$CB$65:$CY$72,MONTH($B1835),$A1835+1))</f>
        <v>0.98375000000000001</v>
      </c>
      <c r="F1835" s="3"/>
      <c r="G1835" s="31">
        <f t="shared" si="112"/>
        <v>127.39371894677751</v>
      </c>
      <c r="H1835" s="31"/>
      <c r="I1835" s="23">
        <f t="shared" si="113"/>
        <v>0.98375000000000001</v>
      </c>
      <c r="J1835" s="23"/>
      <c r="K1835" s="7">
        <f t="shared" si="114"/>
        <v>28.990000000000009</v>
      </c>
      <c r="M1835" s="20">
        <f>IF(C1835="Data Error","Data Error",IF(C1835&lt;=K1835,0,1-IFERROR(INDEX(BAAL!$C:$D,MATCH(ROUNDUP(C1835-K1835,0),BAAL!$B:$B,0),MATCH(LEFT(M$2,4),BAAL!$C$2:$D$2,0)),0)))</f>
        <v>0</v>
      </c>
      <c r="N1835" s="20"/>
      <c r="O1835" s="26"/>
      <c r="P1835" s="26"/>
      <c r="Q1835" s="6">
        <f t="shared" si="115"/>
        <v>3</v>
      </c>
      <c r="R1835" s="20"/>
    </row>
    <row r="1836" spans="1:18" x14ac:dyDescent="0.25">
      <c r="A1836" s="6">
        <v>10</v>
      </c>
      <c r="B1836" s="4">
        <v>42446.416666666664</v>
      </c>
      <c r="C1836" s="2">
        <f>IF([2]Analysis!AG1836="Data Error","Data Error",[2]Analysis!AI1836*C$1)</f>
        <v>3.8271804708647794</v>
      </c>
      <c r="D1836" s="2"/>
      <c r="E1836" s="3">
        <f>IF(C1836="Data Error","Data Error",INDEX('[2]BAAL Adj Cap'!$CB$65:$CY$72,MONTH($B1836),$A1836+1))</f>
        <v>0.99</v>
      </c>
      <c r="F1836" s="3"/>
      <c r="G1836" s="31">
        <f t="shared" si="112"/>
        <v>124.87281952913521</v>
      </c>
      <c r="H1836" s="31"/>
      <c r="I1836" s="23">
        <f t="shared" si="113"/>
        <v>0.99</v>
      </c>
      <c r="J1836" s="23"/>
      <c r="K1836" s="7">
        <f t="shared" si="114"/>
        <v>28.990000000000009</v>
      </c>
      <c r="M1836" s="20">
        <f>IF(C1836="Data Error","Data Error",IF(C1836&lt;=K1836,0,1-IFERROR(INDEX(BAAL!$C:$D,MATCH(ROUNDUP(C1836-K1836,0),BAAL!$B:$B,0),MATCH(LEFT(M$2,4),BAAL!$C$2:$D$2,0)),0)))</f>
        <v>0</v>
      </c>
      <c r="N1836" s="20"/>
      <c r="O1836" s="26"/>
      <c r="P1836" s="26"/>
      <c r="Q1836" s="6">
        <f t="shared" si="115"/>
        <v>3</v>
      </c>
      <c r="R1836" s="20"/>
    </row>
    <row r="1837" spans="1:18" x14ac:dyDescent="0.25">
      <c r="A1837" s="6">
        <v>11</v>
      </c>
      <c r="B1837" s="4">
        <v>42446.458333333336</v>
      </c>
      <c r="C1837" s="2">
        <f>IF([2]Analysis!AG1837="Data Error","Data Error",[2]Analysis!AI1837*C$1)</f>
        <v>8.8137523037413317</v>
      </c>
      <c r="D1837" s="2"/>
      <c r="E1837" s="3">
        <f>IF(C1837="Data Error","Data Error",INDEX('[2]BAAL Adj Cap'!$CB$65:$CY$72,MONTH($B1837),$A1837+1))</f>
        <v>0.98375000000000001</v>
      </c>
      <c r="F1837" s="3"/>
      <c r="G1837" s="31">
        <f t="shared" si="112"/>
        <v>119.07374769625866</v>
      </c>
      <c r="H1837" s="31"/>
      <c r="I1837" s="23">
        <f t="shared" si="113"/>
        <v>0.98375000000000001</v>
      </c>
      <c r="J1837" s="23"/>
      <c r="K1837" s="7">
        <f t="shared" si="114"/>
        <v>28.990000000000009</v>
      </c>
      <c r="M1837" s="20">
        <f>IF(C1837="Data Error","Data Error",IF(C1837&lt;=K1837,0,1-IFERROR(INDEX(BAAL!$C:$D,MATCH(ROUNDUP(C1837-K1837,0),BAAL!$B:$B,0),MATCH(LEFT(M$2,4),BAAL!$C$2:$D$2,0)),0)))</f>
        <v>0</v>
      </c>
      <c r="N1837" s="20"/>
      <c r="O1837" s="26"/>
      <c r="P1837" s="26"/>
      <c r="Q1837" s="6">
        <f t="shared" si="115"/>
        <v>3</v>
      </c>
      <c r="R1837" s="20"/>
    </row>
    <row r="1838" spans="1:18" x14ac:dyDescent="0.25">
      <c r="A1838" s="6">
        <v>12</v>
      </c>
      <c r="B1838" s="4">
        <v>42446.5</v>
      </c>
      <c r="C1838" s="2">
        <f>IF([2]Analysis!AG1838="Data Error","Data Error",[2]Analysis!AI1838*C$1)</f>
        <v>3.4766485500823574</v>
      </c>
      <c r="D1838" s="2"/>
      <c r="E1838" s="3">
        <f>IF(C1838="Data Error","Data Error",INDEX('[2]BAAL Adj Cap'!$CB$65:$CY$72,MONTH($B1838),$A1838+1))</f>
        <v>0.98</v>
      </c>
      <c r="F1838" s="3"/>
      <c r="G1838" s="31">
        <f t="shared" si="112"/>
        <v>123.92335144991763</v>
      </c>
      <c r="H1838" s="31"/>
      <c r="I1838" s="23">
        <f t="shared" si="113"/>
        <v>0.98</v>
      </c>
      <c r="J1838" s="23"/>
      <c r="K1838" s="7">
        <f t="shared" si="114"/>
        <v>28.990000000000009</v>
      </c>
      <c r="M1838" s="20">
        <f>IF(C1838="Data Error","Data Error",IF(C1838&lt;=K1838,0,1-IFERROR(INDEX(BAAL!$C:$D,MATCH(ROUNDUP(C1838-K1838,0),BAAL!$B:$B,0),MATCH(LEFT(M$2,4),BAAL!$C$2:$D$2,0)),0)))</f>
        <v>0</v>
      </c>
      <c r="N1838" s="20"/>
      <c r="O1838" s="26"/>
      <c r="P1838" s="26"/>
      <c r="Q1838" s="6">
        <f t="shared" si="115"/>
        <v>3</v>
      </c>
      <c r="R1838" s="20"/>
    </row>
    <row r="1839" spans="1:18" x14ac:dyDescent="0.25">
      <c r="A1839" s="6">
        <v>13</v>
      </c>
      <c r="B1839" s="4">
        <v>42446.541666666664</v>
      </c>
      <c r="C1839" s="2">
        <f>IF([2]Analysis!AG1839="Data Error","Data Error",[2]Analysis!AI1839*C$1)</f>
        <v>14.833626738081058</v>
      </c>
      <c r="D1839" s="2"/>
      <c r="E1839" s="3">
        <f>IF(C1839="Data Error","Data Error",INDEX('[2]BAAL Adj Cap'!$CB$65:$CY$72,MONTH($B1839),$A1839+1))</f>
        <v>0.98</v>
      </c>
      <c r="F1839" s="3"/>
      <c r="G1839" s="31">
        <f t="shared" si="112"/>
        <v>112.56637326191893</v>
      </c>
      <c r="H1839" s="31"/>
      <c r="I1839" s="23">
        <f t="shared" si="113"/>
        <v>0.98</v>
      </c>
      <c r="J1839" s="23"/>
      <c r="K1839" s="7">
        <f t="shared" si="114"/>
        <v>28.990000000000009</v>
      </c>
      <c r="M1839" s="20">
        <f>IF(C1839="Data Error","Data Error",IF(C1839&lt;=K1839,0,1-IFERROR(INDEX(BAAL!$C:$D,MATCH(ROUNDUP(C1839-K1839,0),BAAL!$B:$B,0),MATCH(LEFT(M$2,4),BAAL!$C$2:$D$2,0)),0)))</f>
        <v>0</v>
      </c>
      <c r="N1839" s="20"/>
      <c r="O1839" s="26"/>
      <c r="P1839" s="26"/>
      <c r="Q1839" s="6">
        <f t="shared" si="115"/>
        <v>3</v>
      </c>
      <c r="R1839" s="20"/>
    </row>
    <row r="1840" spans="1:18" x14ac:dyDescent="0.25">
      <c r="A1840" s="6">
        <v>14</v>
      </c>
      <c r="B1840" s="4">
        <v>42446.583333333336</v>
      </c>
      <c r="C1840" s="2">
        <f>IF([2]Analysis!AG1840="Data Error","Data Error",[2]Analysis!AI1840*C$1)</f>
        <v>8.9700515337250089</v>
      </c>
      <c r="D1840" s="2"/>
      <c r="E1840" s="3">
        <f>IF(C1840="Data Error","Data Error",INDEX('[2]BAAL Adj Cap'!$CB$65:$CY$72,MONTH($B1840),$A1840+1))</f>
        <v>0.98</v>
      </c>
      <c r="F1840" s="3"/>
      <c r="G1840" s="31">
        <f t="shared" si="112"/>
        <v>118.42994846627498</v>
      </c>
      <c r="H1840" s="31"/>
      <c r="I1840" s="23">
        <f t="shared" si="113"/>
        <v>0.98</v>
      </c>
      <c r="J1840" s="23"/>
      <c r="K1840" s="7">
        <f t="shared" si="114"/>
        <v>28.990000000000009</v>
      </c>
      <c r="M1840" s="20">
        <f>IF(C1840="Data Error","Data Error",IF(C1840&lt;=K1840,0,1-IFERROR(INDEX(BAAL!$C:$D,MATCH(ROUNDUP(C1840-K1840,0),BAAL!$B:$B,0),MATCH(LEFT(M$2,4),BAAL!$C$2:$D$2,0)),0)))</f>
        <v>0</v>
      </c>
      <c r="N1840" s="20"/>
      <c r="O1840" s="26"/>
      <c r="P1840" s="26"/>
      <c r="Q1840" s="6">
        <f t="shared" si="115"/>
        <v>3</v>
      </c>
      <c r="R1840" s="20"/>
    </row>
    <row r="1841" spans="1:18" x14ac:dyDescent="0.25">
      <c r="A1841" s="6">
        <v>15</v>
      </c>
      <c r="B1841" s="4">
        <v>42446.625</v>
      </c>
      <c r="C1841" s="2">
        <f>IF([2]Analysis!AG1841="Data Error","Data Error",[2]Analysis!AI1841*C$1)</f>
        <v>4.3372281782975213</v>
      </c>
      <c r="D1841" s="2"/>
      <c r="E1841" s="3">
        <f>IF(C1841="Data Error","Data Error",INDEX('[2]BAAL Adj Cap'!$CB$65:$CY$72,MONTH($B1841),$A1841+1))</f>
        <v>0.98</v>
      </c>
      <c r="F1841" s="3"/>
      <c r="G1841" s="31">
        <f t="shared" si="112"/>
        <v>123.06277182170247</v>
      </c>
      <c r="H1841" s="31"/>
      <c r="I1841" s="23">
        <f t="shared" si="113"/>
        <v>0.98</v>
      </c>
      <c r="J1841" s="23"/>
      <c r="K1841" s="7">
        <f t="shared" si="114"/>
        <v>28.990000000000009</v>
      </c>
      <c r="M1841" s="20">
        <f>IF(C1841="Data Error","Data Error",IF(C1841&lt;=K1841,0,1-IFERROR(INDEX(BAAL!$C:$D,MATCH(ROUNDUP(C1841-K1841,0),BAAL!$B:$B,0),MATCH(LEFT(M$2,4),BAAL!$C$2:$D$2,0)),0)))</f>
        <v>0</v>
      </c>
      <c r="N1841" s="20"/>
      <c r="O1841" s="26"/>
      <c r="P1841" s="26"/>
      <c r="Q1841" s="6">
        <f t="shared" si="115"/>
        <v>3</v>
      </c>
      <c r="R1841" s="20"/>
    </row>
    <row r="1842" spans="1:18" x14ac:dyDescent="0.25">
      <c r="A1842" s="6">
        <v>16</v>
      </c>
      <c r="B1842" s="4">
        <v>42446.666666666664</v>
      </c>
      <c r="C1842" s="2">
        <f>IF([2]Analysis!AG1842="Data Error","Data Error",[2]Analysis!AI1842*C$1)</f>
        <v>5.3444203489451496</v>
      </c>
      <c r="D1842" s="2"/>
      <c r="E1842" s="3">
        <f>IF(C1842="Data Error","Data Error",INDEX('[2]BAAL Adj Cap'!$CB$65:$CY$72,MONTH($B1842),$A1842+1))</f>
        <v>0.98</v>
      </c>
      <c r="F1842" s="3"/>
      <c r="G1842" s="31">
        <f t="shared" si="112"/>
        <v>122.05557965105484</v>
      </c>
      <c r="H1842" s="31"/>
      <c r="I1842" s="23">
        <f t="shared" si="113"/>
        <v>0.98</v>
      </c>
      <c r="J1842" s="23"/>
      <c r="K1842" s="7">
        <f t="shared" si="114"/>
        <v>28.990000000000009</v>
      </c>
      <c r="M1842" s="20">
        <f>IF(C1842="Data Error","Data Error",IF(C1842&lt;=K1842,0,1-IFERROR(INDEX(BAAL!$C:$D,MATCH(ROUNDUP(C1842-K1842,0),BAAL!$B:$B,0),MATCH(LEFT(M$2,4),BAAL!$C$2:$D$2,0)),0)))</f>
        <v>0</v>
      </c>
      <c r="N1842" s="20"/>
      <c r="O1842" s="26"/>
      <c r="P1842" s="26"/>
      <c r="Q1842" s="6">
        <f t="shared" si="115"/>
        <v>3</v>
      </c>
      <c r="R1842" s="20"/>
    </row>
    <row r="1843" spans="1:18" x14ac:dyDescent="0.25">
      <c r="A1843" s="6">
        <v>17</v>
      </c>
      <c r="B1843" s="4">
        <v>42446.708333333336</v>
      </c>
      <c r="C1843" s="2">
        <f>IF([2]Analysis!AG1843="Data Error","Data Error",[2]Analysis!AI1843*C$1)</f>
        <v>14.048175988774247</v>
      </c>
      <c r="D1843" s="2"/>
      <c r="E1843" s="3">
        <f>IF(C1843="Data Error","Data Error",INDEX('[2]BAAL Adj Cap'!$CB$65:$CY$72,MONTH($B1843),$A1843+1))</f>
        <v>0.8175</v>
      </c>
      <c r="F1843" s="3"/>
      <c r="G1843" s="31">
        <f t="shared" si="112"/>
        <v>92.226824011225759</v>
      </c>
      <c r="H1843" s="31"/>
      <c r="I1843" s="23">
        <f t="shared" si="113"/>
        <v>0.8175</v>
      </c>
      <c r="J1843" s="23"/>
      <c r="K1843" s="7">
        <f t="shared" si="114"/>
        <v>28.990000000000009</v>
      </c>
      <c r="M1843" s="20">
        <f>IF(C1843="Data Error","Data Error",IF(C1843&lt;=K1843,0,1-IFERROR(INDEX(BAAL!$C:$D,MATCH(ROUNDUP(C1843-K1843,0),BAAL!$B:$B,0),MATCH(LEFT(M$2,4),BAAL!$C$2:$D$2,0)),0)))</f>
        <v>0</v>
      </c>
      <c r="N1843" s="20"/>
      <c r="O1843" s="26"/>
      <c r="P1843" s="26"/>
      <c r="Q1843" s="6">
        <f t="shared" si="115"/>
        <v>3</v>
      </c>
      <c r="R1843" s="20"/>
    </row>
    <row r="1844" spans="1:18" x14ac:dyDescent="0.25">
      <c r="A1844" s="6">
        <v>18</v>
      </c>
      <c r="B1844" s="4">
        <v>42446.75</v>
      </c>
      <c r="C1844" s="2">
        <f>IF([2]Analysis!AG1844="Data Error","Data Error",[2]Analysis!AI1844*C$1)</f>
        <v>15.594098115213635</v>
      </c>
      <c r="D1844" s="2"/>
      <c r="E1844" s="3">
        <f>IF(C1844="Data Error","Data Error",INDEX('[2]BAAL Adj Cap'!$CB$65:$CY$72,MONTH($B1844),$A1844+1))</f>
        <v>0.35749999999999998</v>
      </c>
      <c r="F1844" s="3"/>
      <c r="G1844" s="31">
        <f t="shared" si="112"/>
        <v>30.880901884786368</v>
      </c>
      <c r="H1844" s="31"/>
      <c r="I1844" s="23">
        <f t="shared" si="113"/>
        <v>0.35749999999999998</v>
      </c>
      <c r="J1844" s="23"/>
      <c r="K1844" s="7">
        <f t="shared" si="114"/>
        <v>28.990000000000009</v>
      </c>
      <c r="M1844" s="20">
        <f>IF(C1844="Data Error","Data Error",IF(C1844&lt;=K1844,0,1-IFERROR(INDEX(BAAL!$C:$D,MATCH(ROUNDUP(C1844-K1844,0),BAAL!$B:$B,0),MATCH(LEFT(M$2,4),BAAL!$C$2:$D$2,0)),0)))</f>
        <v>0</v>
      </c>
      <c r="N1844" s="20"/>
      <c r="O1844" s="26"/>
      <c r="P1844" s="26"/>
      <c r="Q1844" s="6">
        <f t="shared" si="115"/>
        <v>3</v>
      </c>
      <c r="R1844" s="20"/>
    </row>
    <row r="1845" spans="1:18" x14ac:dyDescent="0.25">
      <c r="A1845" s="6">
        <v>19</v>
      </c>
      <c r="B1845" s="4">
        <v>42446.791666666664</v>
      </c>
      <c r="C1845" s="2">
        <f>IF([2]Analysis!AG1845="Data Error","Data Error",[2]Analysis!AI1845*C$1)</f>
        <v>5.0333150749826903</v>
      </c>
      <c r="D1845" s="2"/>
      <c r="E1845" s="3">
        <f>IF(C1845="Data Error","Data Error",INDEX('[2]BAAL Adj Cap'!$CB$65:$CY$72,MONTH($B1845),$A1845+1))</f>
        <v>5.2500000000000005E-2</v>
      </c>
      <c r="F1845" s="3"/>
      <c r="G1845" s="31">
        <f t="shared" si="112"/>
        <v>1.7916849250173108</v>
      </c>
      <c r="H1845" s="31"/>
      <c r="I1845" s="23">
        <f t="shared" si="113"/>
        <v>5.2500000000000005E-2</v>
      </c>
      <c r="J1845" s="23"/>
      <c r="K1845" s="7">
        <f t="shared" si="114"/>
        <v>6.8250000000000011</v>
      </c>
      <c r="M1845" s="20">
        <f>IF(C1845="Data Error","Data Error",IF(C1845&lt;=K1845,0,1-IFERROR(INDEX(BAAL!$C:$D,MATCH(ROUNDUP(C1845-K1845,0),BAAL!$B:$B,0),MATCH(LEFT(M$2,4),BAAL!$C$2:$D$2,0)),0)))</f>
        <v>0</v>
      </c>
      <c r="N1845" s="20"/>
      <c r="O1845" s="26"/>
      <c r="P1845" s="26"/>
      <c r="Q1845" s="6">
        <f t="shared" si="115"/>
        <v>3</v>
      </c>
      <c r="R1845" s="20"/>
    </row>
    <row r="1846" spans="1:18" x14ac:dyDescent="0.25">
      <c r="A1846" s="6">
        <v>20</v>
      </c>
      <c r="B1846" s="4">
        <v>42446.833333333336</v>
      </c>
      <c r="C1846" s="2">
        <f>IF([2]Analysis!AG1846="Data Error","Data Error",[2]Analysis!AI1846*C$1)</f>
        <v>0</v>
      </c>
      <c r="D1846" s="2"/>
      <c r="E1846" s="3">
        <f>IF(C1846="Data Error","Data Error",INDEX('[2]BAAL Adj Cap'!$CB$65:$CY$72,MONTH($B1846),$A1846+1))</f>
        <v>0</v>
      </c>
      <c r="F1846" s="3"/>
      <c r="G1846" s="31">
        <f t="shared" si="112"/>
        <v>0</v>
      </c>
      <c r="H1846" s="31"/>
      <c r="I1846" s="23">
        <f t="shared" si="113"/>
        <v>0</v>
      </c>
      <c r="J1846" s="23"/>
      <c r="K1846" s="7">
        <f t="shared" si="114"/>
        <v>0</v>
      </c>
      <c r="M1846" s="20">
        <f>IF(C1846="Data Error","Data Error",IF(C1846&lt;=K1846,0,1-IFERROR(INDEX(BAAL!$C:$D,MATCH(ROUNDUP(C1846-K1846,0),BAAL!$B:$B,0),MATCH(LEFT(M$2,4),BAAL!$C$2:$D$2,0)),0)))</f>
        <v>0</v>
      </c>
      <c r="N1846" s="20"/>
      <c r="O1846" s="26"/>
      <c r="P1846" s="26"/>
      <c r="Q1846" s="6">
        <f t="shared" si="115"/>
        <v>3</v>
      </c>
      <c r="R1846" s="20"/>
    </row>
    <row r="1847" spans="1:18" x14ac:dyDescent="0.25">
      <c r="A1847" s="6">
        <v>21</v>
      </c>
      <c r="B1847" s="4">
        <v>42446.875</v>
      </c>
      <c r="C1847" s="2">
        <f>IF([2]Analysis!AG1847="Data Error","Data Error",[2]Analysis!AI1847*C$1)</f>
        <v>0</v>
      </c>
      <c r="D1847" s="2"/>
      <c r="E1847" s="3">
        <f>IF(C1847="Data Error","Data Error",INDEX('[2]BAAL Adj Cap'!$CB$65:$CY$72,MONTH($B1847),$A1847+1))</f>
        <v>0</v>
      </c>
      <c r="F1847" s="3"/>
      <c r="G1847" s="31">
        <f t="shared" si="112"/>
        <v>0</v>
      </c>
      <c r="H1847" s="31"/>
      <c r="I1847" s="23">
        <f t="shared" si="113"/>
        <v>0</v>
      </c>
      <c r="J1847" s="23"/>
      <c r="K1847" s="7">
        <f t="shared" si="114"/>
        <v>0</v>
      </c>
      <c r="M1847" s="20">
        <f>IF(C1847="Data Error","Data Error",IF(C1847&lt;=K1847,0,1-IFERROR(INDEX(BAAL!$C:$D,MATCH(ROUNDUP(C1847-K1847,0),BAAL!$B:$B,0),MATCH(LEFT(M$2,4),BAAL!$C$2:$D$2,0)),0)))</f>
        <v>0</v>
      </c>
      <c r="N1847" s="20"/>
      <c r="O1847" s="26"/>
      <c r="P1847" s="26"/>
      <c r="Q1847" s="6">
        <f t="shared" si="115"/>
        <v>3</v>
      </c>
      <c r="R1847" s="20"/>
    </row>
    <row r="1848" spans="1:18" x14ac:dyDescent="0.25">
      <c r="A1848" s="6">
        <v>22</v>
      </c>
      <c r="B1848" s="4">
        <v>42446.916666666664</v>
      </c>
      <c r="C1848" s="2">
        <f>IF([2]Analysis!AG1848="Data Error","Data Error",[2]Analysis!AI1848*C$1)</f>
        <v>0</v>
      </c>
      <c r="D1848" s="2"/>
      <c r="E1848" s="3">
        <f>IF(C1848="Data Error","Data Error",INDEX('[2]BAAL Adj Cap'!$CB$65:$CY$72,MONTH($B1848),$A1848+1))</f>
        <v>0</v>
      </c>
      <c r="F1848" s="3"/>
      <c r="G1848" s="31">
        <f t="shared" si="112"/>
        <v>0</v>
      </c>
      <c r="H1848" s="31"/>
      <c r="I1848" s="23">
        <f t="shared" si="113"/>
        <v>0</v>
      </c>
      <c r="J1848" s="23"/>
      <c r="K1848" s="7">
        <f t="shared" si="114"/>
        <v>0</v>
      </c>
      <c r="M1848" s="20">
        <f>IF(C1848="Data Error","Data Error",IF(C1848&lt;=K1848,0,1-IFERROR(INDEX(BAAL!$C:$D,MATCH(ROUNDUP(C1848-K1848,0),BAAL!$B:$B,0),MATCH(LEFT(M$2,4),BAAL!$C$2:$D$2,0)),0)))</f>
        <v>0</v>
      </c>
      <c r="N1848" s="20"/>
      <c r="O1848" s="26"/>
      <c r="P1848" s="26"/>
      <c r="Q1848" s="6">
        <f t="shared" si="115"/>
        <v>3</v>
      </c>
      <c r="R1848" s="20"/>
    </row>
    <row r="1849" spans="1:18" x14ac:dyDescent="0.25">
      <c r="A1849" s="6">
        <v>23</v>
      </c>
      <c r="B1849" s="4">
        <v>42446.958333333336</v>
      </c>
      <c r="C1849" s="2">
        <f>IF([2]Analysis!AG1849="Data Error","Data Error",[2]Analysis!AI1849*C$1)</f>
        <v>0</v>
      </c>
      <c r="D1849" s="2"/>
      <c r="E1849" s="3">
        <f>IF(C1849="Data Error","Data Error",INDEX('[2]BAAL Adj Cap'!$CB$65:$CY$72,MONTH($B1849),$A1849+1))</f>
        <v>0</v>
      </c>
      <c r="F1849" s="3"/>
      <c r="G1849" s="31">
        <f t="shared" si="112"/>
        <v>0</v>
      </c>
      <c r="H1849" s="31"/>
      <c r="I1849" s="23">
        <f t="shared" si="113"/>
        <v>0</v>
      </c>
      <c r="J1849" s="23"/>
      <c r="K1849" s="7">
        <f t="shared" si="114"/>
        <v>0</v>
      </c>
      <c r="M1849" s="20">
        <f>IF(C1849="Data Error","Data Error",IF(C1849&lt;=K1849,0,1-IFERROR(INDEX(BAAL!$C:$D,MATCH(ROUNDUP(C1849-K1849,0),BAAL!$B:$B,0),MATCH(LEFT(M$2,4),BAAL!$C$2:$D$2,0)),0)))</f>
        <v>0</v>
      </c>
      <c r="N1849" s="20"/>
      <c r="O1849" s="26"/>
      <c r="P1849" s="26"/>
      <c r="Q1849" s="6">
        <f t="shared" si="115"/>
        <v>3</v>
      </c>
      <c r="R1849" s="20"/>
    </row>
    <row r="1850" spans="1:18" x14ac:dyDescent="0.25">
      <c r="A1850" s="6">
        <v>0</v>
      </c>
      <c r="B1850" s="1">
        <v>42447</v>
      </c>
      <c r="C1850" s="2">
        <f>IF([2]Analysis!AG1850="Data Error","Data Error",[2]Analysis!AI1850*C$1)</f>
        <v>0</v>
      </c>
      <c r="D1850" s="2"/>
      <c r="E1850" s="3">
        <f>IF(C1850="Data Error","Data Error",INDEX('[2]BAAL Adj Cap'!$CB$65:$CY$72,MONTH($B1850),$A1850+1))</f>
        <v>0</v>
      </c>
      <c r="F1850" s="3"/>
      <c r="G1850" s="31">
        <f t="shared" si="112"/>
        <v>0</v>
      </c>
      <c r="H1850" s="31"/>
      <c r="I1850" s="23">
        <f t="shared" si="113"/>
        <v>0</v>
      </c>
      <c r="J1850" s="23"/>
      <c r="K1850" s="7">
        <f t="shared" si="114"/>
        <v>0</v>
      </c>
      <c r="M1850" s="20">
        <f>IF(C1850="Data Error","Data Error",IF(C1850&lt;=K1850,0,1-IFERROR(INDEX(BAAL!$C:$D,MATCH(ROUNDUP(C1850-K1850,0),BAAL!$B:$B,0),MATCH(LEFT(M$2,4),BAAL!$C$2:$D$2,0)),0)))</f>
        <v>0</v>
      </c>
      <c r="N1850" s="20"/>
      <c r="O1850" s="26"/>
      <c r="P1850" s="26"/>
      <c r="Q1850" s="6">
        <f t="shared" si="115"/>
        <v>3</v>
      </c>
      <c r="R1850" s="20"/>
    </row>
    <row r="1851" spans="1:18" x14ac:dyDescent="0.25">
      <c r="A1851" s="6">
        <v>1</v>
      </c>
      <c r="B1851" s="4">
        <v>42447.041666666664</v>
      </c>
      <c r="C1851" s="2">
        <f>IF([2]Analysis!AG1851="Data Error","Data Error",[2]Analysis!AI1851*C$1)</f>
        <v>0</v>
      </c>
      <c r="D1851" s="2"/>
      <c r="E1851" s="3">
        <f>IF(C1851="Data Error","Data Error",INDEX('[2]BAAL Adj Cap'!$CB$65:$CY$72,MONTH($B1851),$A1851+1))</f>
        <v>0</v>
      </c>
      <c r="F1851" s="3"/>
      <c r="G1851" s="31">
        <f t="shared" si="112"/>
        <v>0</v>
      </c>
      <c r="H1851" s="31"/>
      <c r="I1851" s="23">
        <f t="shared" si="113"/>
        <v>0</v>
      </c>
      <c r="J1851" s="23"/>
      <c r="K1851" s="7">
        <f t="shared" si="114"/>
        <v>0</v>
      </c>
      <c r="M1851" s="20">
        <f>IF(C1851="Data Error","Data Error",IF(C1851&lt;=K1851,0,1-IFERROR(INDEX(BAAL!$C:$D,MATCH(ROUNDUP(C1851-K1851,0),BAAL!$B:$B,0),MATCH(LEFT(M$2,4),BAAL!$C$2:$D$2,0)),0)))</f>
        <v>0</v>
      </c>
      <c r="N1851" s="20"/>
      <c r="O1851" s="26"/>
      <c r="P1851" s="26"/>
      <c r="Q1851" s="6">
        <f t="shared" si="115"/>
        <v>3</v>
      </c>
      <c r="R1851" s="20"/>
    </row>
    <row r="1852" spans="1:18" x14ac:dyDescent="0.25">
      <c r="A1852" s="6">
        <v>2</v>
      </c>
      <c r="B1852" s="4">
        <v>42447.083333333336</v>
      </c>
      <c r="C1852" s="2">
        <f>IF([2]Analysis!AG1852="Data Error","Data Error",[2]Analysis!AI1852*C$1)</f>
        <v>0</v>
      </c>
      <c r="D1852" s="2"/>
      <c r="E1852" s="3">
        <f>IF(C1852="Data Error","Data Error",INDEX('[2]BAAL Adj Cap'!$CB$65:$CY$72,MONTH($B1852),$A1852+1))</f>
        <v>0</v>
      </c>
      <c r="F1852" s="3"/>
      <c r="G1852" s="31">
        <f t="shared" si="112"/>
        <v>0</v>
      </c>
      <c r="H1852" s="31"/>
      <c r="I1852" s="23">
        <f t="shared" si="113"/>
        <v>0</v>
      </c>
      <c r="J1852" s="23"/>
      <c r="K1852" s="7">
        <f t="shared" si="114"/>
        <v>0</v>
      </c>
      <c r="M1852" s="20">
        <f>IF(C1852="Data Error","Data Error",IF(C1852&lt;=K1852,0,1-IFERROR(INDEX(BAAL!$C:$D,MATCH(ROUNDUP(C1852-K1852,0),BAAL!$B:$B,0),MATCH(LEFT(M$2,4),BAAL!$C$2:$D$2,0)),0)))</f>
        <v>0</v>
      </c>
      <c r="N1852" s="20"/>
      <c r="O1852" s="26"/>
      <c r="P1852" s="26"/>
      <c r="Q1852" s="6">
        <f t="shared" si="115"/>
        <v>3</v>
      </c>
      <c r="R1852" s="20"/>
    </row>
    <row r="1853" spans="1:18" x14ac:dyDescent="0.25">
      <c r="A1853" s="6">
        <v>3</v>
      </c>
      <c r="B1853" s="4">
        <v>42447.125</v>
      </c>
      <c r="C1853" s="2">
        <f>IF([2]Analysis!AG1853="Data Error","Data Error",[2]Analysis!AI1853*C$1)</f>
        <v>0</v>
      </c>
      <c r="D1853" s="2"/>
      <c r="E1853" s="3">
        <f>IF(C1853="Data Error","Data Error",INDEX('[2]BAAL Adj Cap'!$CB$65:$CY$72,MONTH($B1853),$A1853+1))</f>
        <v>0</v>
      </c>
      <c r="F1853" s="3"/>
      <c r="G1853" s="31">
        <f t="shared" si="112"/>
        <v>0</v>
      </c>
      <c r="H1853" s="31"/>
      <c r="I1853" s="23">
        <f t="shared" si="113"/>
        <v>0</v>
      </c>
      <c r="J1853" s="23"/>
      <c r="K1853" s="7">
        <f t="shared" si="114"/>
        <v>0</v>
      </c>
      <c r="M1853" s="20">
        <f>IF(C1853="Data Error","Data Error",IF(C1853&lt;=K1853,0,1-IFERROR(INDEX(BAAL!$C:$D,MATCH(ROUNDUP(C1853-K1853,0),BAAL!$B:$B,0),MATCH(LEFT(M$2,4),BAAL!$C$2:$D$2,0)),0)))</f>
        <v>0</v>
      </c>
      <c r="N1853" s="20"/>
      <c r="O1853" s="26"/>
      <c r="P1853" s="26"/>
      <c r="Q1853" s="6">
        <f t="shared" si="115"/>
        <v>3</v>
      </c>
      <c r="R1853" s="20"/>
    </row>
    <row r="1854" spans="1:18" x14ac:dyDescent="0.25">
      <c r="A1854" s="6">
        <v>4</v>
      </c>
      <c r="B1854" s="4">
        <v>42447.166666666664</v>
      </c>
      <c r="C1854" s="2">
        <f>IF([2]Analysis!AG1854="Data Error","Data Error",[2]Analysis!AI1854*C$1)</f>
        <v>0</v>
      </c>
      <c r="D1854" s="2"/>
      <c r="E1854" s="3">
        <f>IF(C1854="Data Error","Data Error",INDEX('[2]BAAL Adj Cap'!$CB$65:$CY$72,MONTH($B1854),$A1854+1))</f>
        <v>0</v>
      </c>
      <c r="F1854" s="3"/>
      <c r="G1854" s="31">
        <f t="shared" si="112"/>
        <v>0</v>
      </c>
      <c r="H1854" s="31"/>
      <c r="I1854" s="23">
        <f t="shared" si="113"/>
        <v>0</v>
      </c>
      <c r="J1854" s="23"/>
      <c r="K1854" s="7">
        <f t="shared" si="114"/>
        <v>0</v>
      </c>
      <c r="M1854" s="20">
        <f>IF(C1854="Data Error","Data Error",IF(C1854&lt;=K1854,0,1-IFERROR(INDEX(BAAL!$C:$D,MATCH(ROUNDUP(C1854-K1854,0),BAAL!$B:$B,0),MATCH(LEFT(M$2,4),BAAL!$C$2:$D$2,0)),0)))</f>
        <v>0</v>
      </c>
      <c r="N1854" s="20"/>
      <c r="O1854" s="26"/>
      <c r="P1854" s="26"/>
      <c r="Q1854" s="6">
        <f t="shared" si="115"/>
        <v>3</v>
      </c>
      <c r="R1854" s="20"/>
    </row>
    <row r="1855" spans="1:18" x14ac:dyDescent="0.25">
      <c r="A1855" s="6">
        <v>5</v>
      </c>
      <c r="B1855" s="4">
        <v>42447.208333333336</v>
      </c>
      <c r="C1855" s="2">
        <f>IF([2]Analysis!AG1855="Data Error","Data Error",[2]Analysis!AI1855*C$1)</f>
        <v>2.2307481619870222E-3</v>
      </c>
      <c r="D1855" s="2"/>
      <c r="E1855" s="3">
        <f>IF(C1855="Data Error","Data Error",INDEX('[2]BAAL Adj Cap'!$CB$65:$CY$72,MONTH($B1855),$A1855+1))</f>
        <v>1.4999999999999999E-2</v>
      </c>
      <c r="F1855" s="3"/>
      <c r="G1855" s="31">
        <f t="shared" si="112"/>
        <v>1.947769251838013</v>
      </c>
      <c r="H1855" s="31"/>
      <c r="I1855" s="23">
        <f t="shared" si="113"/>
        <v>1.4999999999999999E-2</v>
      </c>
      <c r="J1855" s="23"/>
      <c r="K1855" s="7">
        <f t="shared" si="114"/>
        <v>1.95</v>
      </c>
      <c r="M1855" s="20">
        <f>IF(C1855="Data Error","Data Error",IF(C1855&lt;=K1855,0,1-IFERROR(INDEX(BAAL!$C:$D,MATCH(ROUNDUP(C1855-K1855,0),BAAL!$B:$B,0),MATCH(LEFT(M$2,4),BAAL!$C$2:$D$2,0)),0)))</f>
        <v>0</v>
      </c>
      <c r="N1855" s="20"/>
      <c r="O1855" s="26"/>
      <c r="P1855" s="26"/>
      <c r="Q1855" s="6">
        <f t="shared" si="115"/>
        <v>3</v>
      </c>
      <c r="R1855" s="20"/>
    </row>
    <row r="1856" spans="1:18" x14ac:dyDescent="0.25">
      <c r="A1856" s="6">
        <v>6</v>
      </c>
      <c r="B1856" s="4">
        <v>42447.25</v>
      </c>
      <c r="C1856" s="2">
        <f>IF([2]Analysis!AG1856="Data Error","Data Error",[2]Analysis!AI1856*C$1)</f>
        <v>4.6710094497557808</v>
      </c>
      <c r="D1856" s="2"/>
      <c r="E1856" s="3">
        <f>IF(C1856="Data Error","Data Error",INDEX('[2]BAAL Adj Cap'!$CB$65:$CY$72,MONTH($B1856),$A1856+1))</f>
        <v>6.9999999999999993E-2</v>
      </c>
      <c r="F1856" s="3"/>
      <c r="G1856" s="31">
        <f t="shared" si="112"/>
        <v>4.4289905502442188</v>
      </c>
      <c r="H1856" s="31"/>
      <c r="I1856" s="23">
        <f t="shared" si="113"/>
        <v>6.9999999999999993E-2</v>
      </c>
      <c r="J1856" s="23"/>
      <c r="K1856" s="7">
        <f t="shared" si="114"/>
        <v>9.1</v>
      </c>
      <c r="M1856" s="20">
        <f>IF(C1856="Data Error","Data Error",IF(C1856&lt;=K1856,0,1-IFERROR(INDEX(BAAL!$C:$D,MATCH(ROUNDUP(C1856-K1856,0),BAAL!$B:$B,0),MATCH(LEFT(M$2,4),BAAL!$C$2:$D$2,0)),0)))</f>
        <v>0</v>
      </c>
      <c r="N1856" s="20"/>
      <c r="O1856" s="26"/>
      <c r="P1856" s="26"/>
      <c r="Q1856" s="6">
        <f t="shared" si="115"/>
        <v>3</v>
      </c>
      <c r="R1856" s="20"/>
    </row>
    <row r="1857" spans="1:18" x14ac:dyDescent="0.25">
      <c r="A1857" s="6">
        <v>7</v>
      </c>
      <c r="B1857" s="4">
        <v>42447.291666666664</v>
      </c>
      <c r="C1857" s="2">
        <f>IF([2]Analysis!AG1857="Data Error","Data Error",[2]Analysis!AI1857*C$1)</f>
        <v>0</v>
      </c>
      <c r="D1857" s="2"/>
      <c r="E1857" s="3">
        <f>IF(C1857="Data Error","Data Error",INDEX('[2]BAAL Adj Cap'!$CB$65:$CY$72,MONTH($B1857),$A1857+1))</f>
        <v>0.35249999999999998</v>
      </c>
      <c r="F1857" s="3"/>
      <c r="G1857" s="31">
        <f t="shared" si="112"/>
        <v>45.824999999999996</v>
      </c>
      <c r="H1857" s="31"/>
      <c r="I1857" s="23">
        <f t="shared" si="113"/>
        <v>0.35249999999999998</v>
      </c>
      <c r="J1857" s="23"/>
      <c r="K1857" s="7">
        <f t="shared" si="114"/>
        <v>28.990000000000009</v>
      </c>
      <c r="M1857" s="20">
        <f>IF(C1857="Data Error","Data Error",IF(C1857&lt;=K1857,0,1-IFERROR(INDEX(BAAL!$C:$D,MATCH(ROUNDUP(C1857-K1857,0),BAAL!$B:$B,0),MATCH(LEFT(M$2,4),BAAL!$C$2:$D$2,0)),0)))</f>
        <v>0</v>
      </c>
      <c r="N1857" s="20"/>
      <c r="O1857" s="26"/>
      <c r="P1857" s="26"/>
      <c r="Q1857" s="6">
        <f t="shared" si="115"/>
        <v>3</v>
      </c>
      <c r="R1857" s="20"/>
    </row>
    <row r="1858" spans="1:18" x14ac:dyDescent="0.25">
      <c r="A1858" s="6">
        <v>8</v>
      </c>
      <c r="B1858" s="4">
        <v>42447.333333333336</v>
      </c>
      <c r="C1858" s="2">
        <f>IF([2]Analysis!AG1858="Data Error","Data Error",[2]Analysis!AI1858*C$1)</f>
        <v>0</v>
      </c>
      <c r="D1858" s="2"/>
      <c r="E1858" s="3">
        <f>IF(C1858="Data Error","Data Error",INDEX('[2]BAAL Adj Cap'!$CB$65:$CY$72,MONTH($B1858),$A1858+1))</f>
        <v>0.83</v>
      </c>
      <c r="F1858" s="3"/>
      <c r="G1858" s="31">
        <f t="shared" si="112"/>
        <v>107.89999999999999</v>
      </c>
      <c r="H1858" s="31"/>
      <c r="I1858" s="23">
        <f t="shared" si="113"/>
        <v>0.83</v>
      </c>
      <c r="J1858" s="23"/>
      <c r="K1858" s="7">
        <f t="shared" si="114"/>
        <v>28.990000000000009</v>
      </c>
      <c r="M1858" s="20">
        <f>IF(C1858="Data Error","Data Error",IF(C1858&lt;=K1858,0,1-IFERROR(INDEX(BAAL!$C:$D,MATCH(ROUNDUP(C1858-K1858,0),BAAL!$B:$B,0),MATCH(LEFT(M$2,4),BAAL!$C$2:$D$2,0)),0)))</f>
        <v>0</v>
      </c>
      <c r="N1858" s="20"/>
      <c r="O1858" s="26"/>
      <c r="P1858" s="26"/>
      <c r="Q1858" s="6">
        <f t="shared" si="115"/>
        <v>3</v>
      </c>
      <c r="R1858" s="20"/>
    </row>
    <row r="1859" spans="1:18" x14ac:dyDescent="0.25">
      <c r="A1859" s="6">
        <v>9</v>
      </c>
      <c r="B1859" s="4">
        <v>42447.375</v>
      </c>
      <c r="C1859" s="2">
        <f>IF([2]Analysis!AG1859="Data Error","Data Error",[2]Analysis!AI1859*C$1)</f>
        <v>0</v>
      </c>
      <c r="D1859" s="2"/>
      <c r="E1859" s="3">
        <f>IF(C1859="Data Error","Data Error",INDEX('[2]BAAL Adj Cap'!$CB$65:$CY$72,MONTH($B1859),$A1859+1))</f>
        <v>0.98375000000000001</v>
      </c>
      <c r="F1859" s="3"/>
      <c r="G1859" s="31">
        <f t="shared" si="112"/>
        <v>127.8875</v>
      </c>
      <c r="H1859" s="31"/>
      <c r="I1859" s="23">
        <f t="shared" si="113"/>
        <v>0.98375000000000001</v>
      </c>
      <c r="J1859" s="23"/>
      <c r="K1859" s="7">
        <f t="shared" si="114"/>
        <v>28.990000000000009</v>
      </c>
      <c r="M1859" s="20">
        <f>IF(C1859="Data Error","Data Error",IF(C1859&lt;=K1859,0,1-IFERROR(INDEX(BAAL!$C:$D,MATCH(ROUNDUP(C1859-K1859,0),BAAL!$B:$B,0),MATCH(LEFT(M$2,4),BAAL!$C$2:$D$2,0)),0)))</f>
        <v>0</v>
      </c>
      <c r="N1859" s="20"/>
      <c r="O1859" s="26"/>
      <c r="P1859" s="26"/>
      <c r="Q1859" s="6">
        <f t="shared" si="115"/>
        <v>3</v>
      </c>
      <c r="R1859" s="20"/>
    </row>
    <row r="1860" spans="1:18" x14ac:dyDescent="0.25">
      <c r="A1860" s="6">
        <v>10</v>
      </c>
      <c r="B1860" s="4">
        <v>42447.416666666664</v>
      </c>
      <c r="C1860" s="2">
        <f>IF([2]Analysis!AG1860="Data Error","Data Error",[2]Analysis!AI1860*C$1)</f>
        <v>7.049882608281564</v>
      </c>
      <c r="D1860" s="2"/>
      <c r="E1860" s="3">
        <f>IF(C1860="Data Error","Data Error",INDEX('[2]BAAL Adj Cap'!$CB$65:$CY$72,MONTH($B1860),$A1860+1))</f>
        <v>0.99</v>
      </c>
      <c r="F1860" s="3"/>
      <c r="G1860" s="31">
        <f t="shared" ref="G1860:G1923" si="116">IF(C1860="Data Error","Data Error",E1860*E$1-C1860)</f>
        <v>121.65011739171842</v>
      </c>
      <c r="H1860" s="31"/>
      <c r="I1860" s="23">
        <f t="shared" ref="I1860:I1923" si="117">IF(E1860="Data Error","Data Error",E1860)</f>
        <v>0.99</v>
      </c>
      <c r="J1860" s="23"/>
      <c r="K1860" s="7">
        <f t="shared" ref="K1860:K1923" si="118">IF(C1860="Data Error","Data Error",C$1*MAX(0,MIN(AF$9,E1860*AF$10)))</f>
        <v>28.990000000000009</v>
      </c>
      <c r="M1860" s="20">
        <f>IF(C1860="Data Error","Data Error",IF(C1860&lt;=K1860,0,1-IFERROR(INDEX(BAAL!$C:$D,MATCH(ROUNDUP(C1860-K1860,0),BAAL!$B:$B,0),MATCH(LEFT(M$2,4),BAAL!$C$2:$D$2,0)),0)))</f>
        <v>0</v>
      </c>
      <c r="N1860" s="20"/>
      <c r="O1860" s="26"/>
      <c r="P1860" s="26"/>
      <c r="Q1860" s="6">
        <f t="shared" ref="Q1860:Q1923" si="119">MONTH(B1860)</f>
        <v>3</v>
      </c>
      <c r="R1860" s="20"/>
    </row>
    <row r="1861" spans="1:18" x14ac:dyDescent="0.25">
      <c r="A1861" s="6">
        <v>11</v>
      </c>
      <c r="B1861" s="4">
        <v>42447.458333333336</v>
      </c>
      <c r="C1861" s="2">
        <f>IF([2]Analysis!AG1861="Data Error","Data Error",[2]Analysis!AI1861*C$1)</f>
        <v>9.5321959745404339</v>
      </c>
      <c r="D1861" s="2"/>
      <c r="E1861" s="3">
        <f>IF(C1861="Data Error","Data Error",INDEX('[2]BAAL Adj Cap'!$CB$65:$CY$72,MONTH($B1861),$A1861+1))</f>
        <v>0.98375000000000001</v>
      </c>
      <c r="F1861" s="3"/>
      <c r="G1861" s="31">
        <f t="shared" si="116"/>
        <v>118.35530402545957</v>
      </c>
      <c r="H1861" s="31"/>
      <c r="I1861" s="23">
        <f t="shared" si="117"/>
        <v>0.98375000000000001</v>
      </c>
      <c r="J1861" s="23"/>
      <c r="K1861" s="7">
        <f t="shared" si="118"/>
        <v>28.990000000000009</v>
      </c>
      <c r="M1861" s="20">
        <f>IF(C1861="Data Error","Data Error",IF(C1861&lt;=K1861,0,1-IFERROR(INDEX(BAAL!$C:$D,MATCH(ROUNDUP(C1861-K1861,0),BAAL!$B:$B,0),MATCH(LEFT(M$2,4),BAAL!$C$2:$D$2,0)),0)))</f>
        <v>0</v>
      </c>
      <c r="N1861" s="20"/>
      <c r="O1861" s="26"/>
      <c r="P1861" s="26"/>
      <c r="Q1861" s="6">
        <f t="shared" si="119"/>
        <v>3</v>
      </c>
      <c r="R1861" s="20"/>
    </row>
    <row r="1862" spans="1:18" x14ac:dyDescent="0.25">
      <c r="A1862" s="6">
        <v>12</v>
      </c>
      <c r="B1862" s="4">
        <v>42447.5</v>
      </c>
      <c r="C1862" s="2">
        <f>IF([2]Analysis!AG1862="Data Error","Data Error",[2]Analysis!AI1862*C$1)</f>
        <v>9.3225306363307858</v>
      </c>
      <c r="D1862" s="2"/>
      <c r="E1862" s="3">
        <f>IF(C1862="Data Error","Data Error",INDEX('[2]BAAL Adj Cap'!$CB$65:$CY$72,MONTH($B1862),$A1862+1))</f>
        <v>0.98</v>
      </c>
      <c r="F1862" s="3"/>
      <c r="G1862" s="31">
        <f t="shared" si="116"/>
        <v>118.07746936366921</v>
      </c>
      <c r="H1862" s="31"/>
      <c r="I1862" s="23">
        <f t="shared" si="117"/>
        <v>0.98</v>
      </c>
      <c r="J1862" s="23"/>
      <c r="K1862" s="7">
        <f t="shared" si="118"/>
        <v>28.990000000000009</v>
      </c>
      <c r="M1862" s="20">
        <f>IF(C1862="Data Error","Data Error",IF(C1862&lt;=K1862,0,1-IFERROR(INDEX(BAAL!$C:$D,MATCH(ROUNDUP(C1862-K1862,0),BAAL!$B:$B,0),MATCH(LEFT(M$2,4),BAAL!$C$2:$D$2,0)),0)))</f>
        <v>0</v>
      </c>
      <c r="N1862" s="20"/>
      <c r="O1862" s="26"/>
      <c r="P1862" s="26"/>
      <c r="Q1862" s="6">
        <f t="shared" si="119"/>
        <v>3</v>
      </c>
      <c r="R1862" s="20"/>
    </row>
    <row r="1863" spans="1:18" x14ac:dyDescent="0.25">
      <c r="A1863" s="6">
        <v>13</v>
      </c>
      <c r="B1863" s="4">
        <v>42447.541666666664</v>
      </c>
      <c r="C1863" s="2">
        <f>IF([2]Analysis!AG1863="Data Error","Data Error",[2]Analysis!AI1863*C$1)</f>
        <v>10.53803606511282</v>
      </c>
      <c r="D1863" s="2"/>
      <c r="E1863" s="3">
        <f>IF(C1863="Data Error","Data Error",INDEX('[2]BAAL Adj Cap'!$CB$65:$CY$72,MONTH($B1863),$A1863+1))</f>
        <v>0.98</v>
      </c>
      <c r="F1863" s="3"/>
      <c r="G1863" s="31">
        <f t="shared" si="116"/>
        <v>116.86196393488717</v>
      </c>
      <c r="H1863" s="31"/>
      <c r="I1863" s="23">
        <f t="shared" si="117"/>
        <v>0.98</v>
      </c>
      <c r="J1863" s="23"/>
      <c r="K1863" s="7">
        <f t="shared" si="118"/>
        <v>28.990000000000009</v>
      </c>
      <c r="M1863" s="20">
        <f>IF(C1863="Data Error","Data Error",IF(C1863&lt;=K1863,0,1-IFERROR(INDEX(BAAL!$C:$D,MATCH(ROUNDUP(C1863-K1863,0),BAAL!$B:$B,0),MATCH(LEFT(M$2,4),BAAL!$C$2:$D$2,0)),0)))</f>
        <v>0</v>
      </c>
      <c r="N1863" s="20"/>
      <c r="O1863" s="26"/>
      <c r="P1863" s="26"/>
      <c r="Q1863" s="6">
        <f t="shared" si="119"/>
        <v>3</v>
      </c>
      <c r="R1863" s="20"/>
    </row>
    <row r="1864" spans="1:18" x14ac:dyDescent="0.25">
      <c r="A1864" s="6">
        <v>14</v>
      </c>
      <c r="B1864" s="4">
        <v>42447.583333333336</v>
      </c>
      <c r="C1864" s="2">
        <f>IF([2]Analysis!AG1864="Data Error","Data Error",[2]Analysis!AI1864*C$1)</f>
        <v>8.8326893429466526</v>
      </c>
      <c r="D1864" s="2"/>
      <c r="E1864" s="3">
        <f>IF(C1864="Data Error","Data Error",INDEX('[2]BAAL Adj Cap'!$CB$65:$CY$72,MONTH($B1864),$A1864+1))</f>
        <v>0.98</v>
      </c>
      <c r="F1864" s="3"/>
      <c r="G1864" s="31">
        <f t="shared" si="116"/>
        <v>118.56731065705334</v>
      </c>
      <c r="H1864" s="31"/>
      <c r="I1864" s="23">
        <f t="shared" si="117"/>
        <v>0.98</v>
      </c>
      <c r="J1864" s="23"/>
      <c r="K1864" s="7">
        <f t="shared" si="118"/>
        <v>28.990000000000009</v>
      </c>
      <c r="M1864" s="20">
        <f>IF(C1864="Data Error","Data Error",IF(C1864&lt;=K1864,0,1-IFERROR(INDEX(BAAL!$C:$D,MATCH(ROUNDUP(C1864-K1864,0),BAAL!$B:$B,0),MATCH(LEFT(M$2,4),BAAL!$C$2:$D$2,0)),0)))</f>
        <v>0</v>
      </c>
      <c r="N1864" s="20"/>
      <c r="O1864" s="26"/>
      <c r="P1864" s="26"/>
      <c r="Q1864" s="6">
        <f t="shared" si="119"/>
        <v>3</v>
      </c>
      <c r="R1864" s="20"/>
    </row>
    <row r="1865" spans="1:18" x14ac:dyDescent="0.25">
      <c r="A1865" s="6">
        <v>15</v>
      </c>
      <c r="B1865" s="4">
        <v>42447.625</v>
      </c>
      <c r="C1865" s="2">
        <f>IF([2]Analysis!AG1865="Data Error","Data Error",[2]Analysis!AI1865*C$1)</f>
        <v>7.679888034807389</v>
      </c>
      <c r="D1865" s="2"/>
      <c r="E1865" s="3">
        <f>IF(C1865="Data Error","Data Error",INDEX('[2]BAAL Adj Cap'!$CB$65:$CY$72,MONTH($B1865),$A1865+1))</f>
        <v>0.98</v>
      </c>
      <c r="F1865" s="3"/>
      <c r="G1865" s="31">
        <f t="shared" si="116"/>
        <v>119.7201119651926</v>
      </c>
      <c r="H1865" s="31"/>
      <c r="I1865" s="23">
        <f t="shared" si="117"/>
        <v>0.98</v>
      </c>
      <c r="J1865" s="23"/>
      <c r="K1865" s="7">
        <f t="shared" si="118"/>
        <v>28.990000000000009</v>
      </c>
      <c r="M1865" s="20">
        <f>IF(C1865="Data Error","Data Error",IF(C1865&lt;=K1865,0,1-IFERROR(INDEX(BAAL!$C:$D,MATCH(ROUNDUP(C1865-K1865,0),BAAL!$B:$B,0),MATCH(LEFT(M$2,4),BAAL!$C$2:$D$2,0)),0)))</f>
        <v>0</v>
      </c>
      <c r="N1865" s="20"/>
      <c r="O1865" s="26"/>
      <c r="P1865" s="26"/>
      <c r="Q1865" s="6">
        <f t="shared" si="119"/>
        <v>3</v>
      </c>
      <c r="R1865" s="20"/>
    </row>
    <row r="1866" spans="1:18" x14ac:dyDescent="0.25">
      <c r="A1866" s="6">
        <v>16</v>
      </c>
      <c r="B1866" s="4">
        <v>42447.666666666664</v>
      </c>
      <c r="C1866" s="2">
        <f>IF([2]Analysis!AG1866="Data Error","Data Error",[2]Analysis!AI1866*C$1)</f>
        <v>3.0681384474940816</v>
      </c>
      <c r="D1866" s="2"/>
      <c r="E1866" s="3">
        <f>IF(C1866="Data Error","Data Error",INDEX('[2]BAAL Adj Cap'!$CB$65:$CY$72,MONTH($B1866),$A1866+1))</f>
        <v>0.98</v>
      </c>
      <c r="F1866" s="3"/>
      <c r="G1866" s="31">
        <f t="shared" si="116"/>
        <v>124.33186155250591</v>
      </c>
      <c r="H1866" s="31"/>
      <c r="I1866" s="23">
        <f t="shared" si="117"/>
        <v>0.98</v>
      </c>
      <c r="J1866" s="23"/>
      <c r="K1866" s="7">
        <f t="shared" si="118"/>
        <v>28.990000000000009</v>
      </c>
      <c r="M1866" s="20">
        <f>IF(C1866="Data Error","Data Error",IF(C1866&lt;=K1866,0,1-IFERROR(INDEX(BAAL!$C:$D,MATCH(ROUNDUP(C1866-K1866,0),BAAL!$B:$B,0),MATCH(LEFT(M$2,4),BAAL!$C$2:$D$2,0)),0)))</f>
        <v>0</v>
      </c>
      <c r="N1866" s="20"/>
      <c r="O1866" s="26"/>
      <c r="P1866" s="26"/>
      <c r="Q1866" s="6">
        <f t="shared" si="119"/>
        <v>3</v>
      </c>
      <c r="R1866" s="20"/>
    </row>
    <row r="1867" spans="1:18" x14ac:dyDescent="0.25">
      <c r="A1867" s="6">
        <v>17</v>
      </c>
      <c r="B1867" s="4">
        <v>42447.708333333336</v>
      </c>
      <c r="C1867" s="2">
        <f>IF([2]Analysis!AG1867="Data Error","Data Error",[2]Analysis!AI1867*C$1)</f>
        <v>13.715012784069726</v>
      </c>
      <c r="D1867" s="2"/>
      <c r="E1867" s="3">
        <f>IF(C1867="Data Error","Data Error",INDEX('[2]BAAL Adj Cap'!$CB$65:$CY$72,MONTH($B1867),$A1867+1))</f>
        <v>0.8175</v>
      </c>
      <c r="F1867" s="3"/>
      <c r="G1867" s="31">
        <f t="shared" si="116"/>
        <v>92.559987215930278</v>
      </c>
      <c r="H1867" s="31"/>
      <c r="I1867" s="23">
        <f t="shared" si="117"/>
        <v>0.8175</v>
      </c>
      <c r="J1867" s="23"/>
      <c r="K1867" s="7">
        <f t="shared" si="118"/>
        <v>28.990000000000009</v>
      </c>
      <c r="M1867" s="20">
        <f>IF(C1867="Data Error","Data Error",IF(C1867&lt;=K1867,0,1-IFERROR(INDEX(BAAL!$C:$D,MATCH(ROUNDUP(C1867-K1867,0),BAAL!$B:$B,0),MATCH(LEFT(M$2,4),BAAL!$C$2:$D$2,0)),0)))</f>
        <v>0</v>
      </c>
      <c r="N1867" s="20"/>
      <c r="O1867" s="26"/>
      <c r="P1867" s="26"/>
      <c r="Q1867" s="6">
        <f t="shared" si="119"/>
        <v>3</v>
      </c>
      <c r="R1867" s="20"/>
    </row>
    <row r="1868" spans="1:18" x14ac:dyDescent="0.25">
      <c r="A1868" s="6">
        <v>18</v>
      </c>
      <c r="B1868" s="4">
        <v>42447.75</v>
      </c>
      <c r="C1868" s="2">
        <f>IF([2]Analysis!AG1868="Data Error","Data Error",[2]Analysis!AI1868*C$1)</f>
        <v>11.251722904774798</v>
      </c>
      <c r="D1868" s="2"/>
      <c r="E1868" s="3">
        <f>IF(C1868="Data Error","Data Error",INDEX('[2]BAAL Adj Cap'!$CB$65:$CY$72,MONTH($B1868),$A1868+1))</f>
        <v>0.35749999999999998</v>
      </c>
      <c r="F1868" s="3"/>
      <c r="G1868" s="31">
        <f t="shared" si="116"/>
        <v>35.2232770952252</v>
      </c>
      <c r="H1868" s="31"/>
      <c r="I1868" s="23">
        <f t="shared" si="117"/>
        <v>0.35749999999999998</v>
      </c>
      <c r="J1868" s="23"/>
      <c r="K1868" s="7">
        <f t="shared" si="118"/>
        <v>28.990000000000009</v>
      </c>
      <c r="M1868" s="20">
        <f>IF(C1868="Data Error","Data Error",IF(C1868&lt;=K1868,0,1-IFERROR(INDEX(BAAL!$C:$D,MATCH(ROUNDUP(C1868-K1868,0),BAAL!$B:$B,0),MATCH(LEFT(M$2,4),BAAL!$C$2:$D$2,0)),0)))</f>
        <v>0</v>
      </c>
      <c r="N1868" s="20"/>
      <c r="O1868" s="26"/>
      <c r="P1868" s="26"/>
      <c r="Q1868" s="6">
        <f t="shared" si="119"/>
        <v>3</v>
      </c>
      <c r="R1868" s="20"/>
    </row>
    <row r="1869" spans="1:18" x14ac:dyDescent="0.25">
      <c r="A1869" s="6">
        <v>19</v>
      </c>
      <c r="B1869" s="4">
        <v>42447.791666666664</v>
      </c>
      <c r="C1869" s="2">
        <f>IF([2]Analysis!AG1869="Data Error","Data Error",[2]Analysis!AI1869*C$1)</f>
        <v>3.6450466396514472</v>
      </c>
      <c r="D1869" s="2"/>
      <c r="E1869" s="3">
        <f>IF(C1869="Data Error","Data Error",INDEX('[2]BAAL Adj Cap'!$CB$65:$CY$72,MONTH($B1869),$A1869+1))</f>
        <v>5.2500000000000005E-2</v>
      </c>
      <c r="F1869" s="3"/>
      <c r="G1869" s="31">
        <f t="shared" si="116"/>
        <v>3.1799533603485539</v>
      </c>
      <c r="H1869" s="31"/>
      <c r="I1869" s="23">
        <f t="shared" si="117"/>
        <v>5.2500000000000005E-2</v>
      </c>
      <c r="J1869" s="23"/>
      <c r="K1869" s="7">
        <f t="shared" si="118"/>
        <v>6.8250000000000011</v>
      </c>
      <c r="M1869" s="20">
        <f>IF(C1869="Data Error","Data Error",IF(C1869&lt;=K1869,0,1-IFERROR(INDEX(BAAL!$C:$D,MATCH(ROUNDUP(C1869-K1869,0),BAAL!$B:$B,0),MATCH(LEFT(M$2,4),BAAL!$C$2:$D$2,0)),0)))</f>
        <v>0</v>
      </c>
      <c r="N1869" s="20"/>
      <c r="O1869" s="26"/>
      <c r="P1869" s="26"/>
      <c r="Q1869" s="6">
        <f t="shared" si="119"/>
        <v>3</v>
      </c>
      <c r="R1869" s="20"/>
    </row>
    <row r="1870" spans="1:18" x14ac:dyDescent="0.25">
      <c r="A1870" s="6">
        <v>20</v>
      </c>
      <c r="B1870" s="4">
        <v>42447.833333333336</v>
      </c>
      <c r="C1870" s="2">
        <f>IF([2]Analysis!AG1870="Data Error","Data Error",[2]Analysis!AI1870*C$1)</f>
        <v>0</v>
      </c>
      <c r="D1870" s="2"/>
      <c r="E1870" s="3">
        <f>IF(C1870="Data Error","Data Error",INDEX('[2]BAAL Adj Cap'!$CB$65:$CY$72,MONTH($B1870),$A1870+1))</f>
        <v>0</v>
      </c>
      <c r="F1870" s="3"/>
      <c r="G1870" s="31">
        <f t="shared" si="116"/>
        <v>0</v>
      </c>
      <c r="H1870" s="31"/>
      <c r="I1870" s="23">
        <f t="shared" si="117"/>
        <v>0</v>
      </c>
      <c r="J1870" s="23"/>
      <c r="K1870" s="7">
        <f t="shared" si="118"/>
        <v>0</v>
      </c>
      <c r="M1870" s="20">
        <f>IF(C1870="Data Error","Data Error",IF(C1870&lt;=K1870,0,1-IFERROR(INDEX(BAAL!$C:$D,MATCH(ROUNDUP(C1870-K1870,0),BAAL!$B:$B,0),MATCH(LEFT(M$2,4),BAAL!$C$2:$D$2,0)),0)))</f>
        <v>0</v>
      </c>
      <c r="N1870" s="20"/>
      <c r="O1870" s="26"/>
      <c r="P1870" s="26"/>
      <c r="Q1870" s="6">
        <f t="shared" si="119"/>
        <v>3</v>
      </c>
      <c r="R1870" s="20"/>
    </row>
    <row r="1871" spans="1:18" x14ac:dyDescent="0.25">
      <c r="A1871" s="6">
        <v>21</v>
      </c>
      <c r="B1871" s="4">
        <v>42447.875</v>
      </c>
      <c r="C1871" s="2">
        <f>IF([2]Analysis!AG1871="Data Error","Data Error",[2]Analysis!AI1871*C$1)</f>
        <v>0</v>
      </c>
      <c r="D1871" s="2"/>
      <c r="E1871" s="3">
        <f>IF(C1871="Data Error","Data Error",INDEX('[2]BAAL Adj Cap'!$CB$65:$CY$72,MONTH($B1871),$A1871+1))</f>
        <v>0</v>
      </c>
      <c r="F1871" s="3"/>
      <c r="G1871" s="31">
        <f t="shared" si="116"/>
        <v>0</v>
      </c>
      <c r="H1871" s="31"/>
      <c r="I1871" s="23">
        <f t="shared" si="117"/>
        <v>0</v>
      </c>
      <c r="J1871" s="23"/>
      <c r="K1871" s="7">
        <f t="shared" si="118"/>
        <v>0</v>
      </c>
      <c r="M1871" s="20">
        <f>IF(C1871="Data Error","Data Error",IF(C1871&lt;=K1871,0,1-IFERROR(INDEX(BAAL!$C:$D,MATCH(ROUNDUP(C1871-K1871,0),BAAL!$B:$B,0),MATCH(LEFT(M$2,4),BAAL!$C$2:$D$2,0)),0)))</f>
        <v>0</v>
      </c>
      <c r="N1871" s="20"/>
      <c r="O1871" s="26"/>
      <c r="P1871" s="26"/>
      <c r="Q1871" s="6">
        <f t="shared" si="119"/>
        <v>3</v>
      </c>
      <c r="R1871" s="20"/>
    </row>
    <row r="1872" spans="1:18" x14ac:dyDescent="0.25">
      <c r="A1872" s="6">
        <v>22</v>
      </c>
      <c r="B1872" s="4">
        <v>42447.916666666664</v>
      </c>
      <c r="C1872" s="2">
        <f>IF([2]Analysis!AG1872="Data Error","Data Error",[2]Analysis!AI1872*C$1)</f>
        <v>0</v>
      </c>
      <c r="D1872" s="2"/>
      <c r="E1872" s="3">
        <f>IF(C1872="Data Error","Data Error",INDEX('[2]BAAL Adj Cap'!$CB$65:$CY$72,MONTH($B1872),$A1872+1))</f>
        <v>0</v>
      </c>
      <c r="F1872" s="3"/>
      <c r="G1872" s="31">
        <f t="shared" si="116"/>
        <v>0</v>
      </c>
      <c r="H1872" s="31"/>
      <c r="I1872" s="23">
        <f t="shared" si="117"/>
        <v>0</v>
      </c>
      <c r="J1872" s="23"/>
      <c r="K1872" s="7">
        <f t="shared" si="118"/>
        <v>0</v>
      </c>
      <c r="M1872" s="20">
        <f>IF(C1872="Data Error","Data Error",IF(C1872&lt;=K1872,0,1-IFERROR(INDEX(BAAL!$C:$D,MATCH(ROUNDUP(C1872-K1872,0),BAAL!$B:$B,0),MATCH(LEFT(M$2,4),BAAL!$C$2:$D$2,0)),0)))</f>
        <v>0</v>
      </c>
      <c r="N1872" s="20"/>
      <c r="O1872" s="26"/>
      <c r="P1872" s="26"/>
      <c r="Q1872" s="6">
        <f t="shared" si="119"/>
        <v>3</v>
      </c>
      <c r="R1872" s="20"/>
    </row>
    <row r="1873" spans="1:18" x14ac:dyDescent="0.25">
      <c r="A1873" s="6">
        <v>23</v>
      </c>
      <c r="B1873" s="4">
        <v>42447.958333333336</v>
      </c>
      <c r="C1873" s="2">
        <f>IF([2]Analysis!AG1873="Data Error","Data Error",[2]Analysis!AI1873*C$1)</f>
        <v>0</v>
      </c>
      <c r="D1873" s="2"/>
      <c r="E1873" s="3">
        <f>IF(C1873="Data Error","Data Error",INDEX('[2]BAAL Adj Cap'!$CB$65:$CY$72,MONTH($B1873),$A1873+1))</f>
        <v>0</v>
      </c>
      <c r="F1873" s="3"/>
      <c r="G1873" s="31">
        <f t="shared" si="116"/>
        <v>0</v>
      </c>
      <c r="H1873" s="31"/>
      <c r="I1873" s="23">
        <f t="shared" si="117"/>
        <v>0</v>
      </c>
      <c r="J1873" s="23"/>
      <c r="K1873" s="7">
        <f t="shared" si="118"/>
        <v>0</v>
      </c>
      <c r="M1873" s="20">
        <f>IF(C1873="Data Error","Data Error",IF(C1873&lt;=K1873,0,1-IFERROR(INDEX(BAAL!$C:$D,MATCH(ROUNDUP(C1873-K1873,0),BAAL!$B:$B,0),MATCH(LEFT(M$2,4),BAAL!$C$2:$D$2,0)),0)))</f>
        <v>0</v>
      </c>
      <c r="N1873" s="20"/>
      <c r="O1873" s="26"/>
      <c r="P1873" s="26"/>
      <c r="Q1873" s="6">
        <f t="shared" si="119"/>
        <v>3</v>
      </c>
      <c r="R1873" s="20"/>
    </row>
    <row r="1874" spans="1:18" x14ac:dyDescent="0.25">
      <c r="A1874" s="6">
        <v>0</v>
      </c>
      <c r="B1874" s="1">
        <v>42448</v>
      </c>
      <c r="C1874" s="2">
        <f>IF([2]Analysis!AG1874="Data Error","Data Error",[2]Analysis!AI1874*C$1)</f>
        <v>0</v>
      </c>
      <c r="D1874" s="2"/>
      <c r="E1874" s="3">
        <f>IF(C1874="Data Error","Data Error",INDEX('[2]BAAL Adj Cap'!$CB$65:$CY$72,MONTH($B1874),$A1874+1))</f>
        <v>0</v>
      </c>
      <c r="F1874" s="3"/>
      <c r="G1874" s="31">
        <f t="shared" si="116"/>
        <v>0</v>
      </c>
      <c r="H1874" s="31"/>
      <c r="I1874" s="23">
        <f t="shared" si="117"/>
        <v>0</v>
      </c>
      <c r="J1874" s="23"/>
      <c r="K1874" s="7">
        <f t="shared" si="118"/>
        <v>0</v>
      </c>
      <c r="M1874" s="20">
        <f>IF(C1874="Data Error","Data Error",IF(C1874&lt;=K1874,0,1-IFERROR(INDEX(BAAL!$C:$D,MATCH(ROUNDUP(C1874-K1874,0),BAAL!$B:$B,0),MATCH(LEFT(M$2,4),BAAL!$C$2:$D$2,0)),0)))</f>
        <v>0</v>
      </c>
      <c r="N1874" s="20"/>
      <c r="O1874" s="26"/>
      <c r="P1874" s="26"/>
      <c r="Q1874" s="6">
        <f t="shared" si="119"/>
        <v>3</v>
      </c>
      <c r="R1874" s="20"/>
    </row>
    <row r="1875" spans="1:18" x14ac:dyDescent="0.25">
      <c r="A1875" s="6">
        <v>1</v>
      </c>
      <c r="B1875" s="4">
        <v>42448.041666666664</v>
      </c>
      <c r="C1875" s="2">
        <f>IF([2]Analysis!AG1875="Data Error","Data Error",[2]Analysis!AI1875*C$1)</f>
        <v>0</v>
      </c>
      <c r="D1875" s="2"/>
      <c r="E1875" s="3">
        <f>IF(C1875="Data Error","Data Error",INDEX('[2]BAAL Adj Cap'!$CB$65:$CY$72,MONTH($B1875),$A1875+1))</f>
        <v>0</v>
      </c>
      <c r="F1875" s="3"/>
      <c r="G1875" s="31">
        <f t="shared" si="116"/>
        <v>0</v>
      </c>
      <c r="H1875" s="31"/>
      <c r="I1875" s="23">
        <f t="shared" si="117"/>
        <v>0</v>
      </c>
      <c r="J1875" s="23"/>
      <c r="K1875" s="7">
        <f t="shared" si="118"/>
        <v>0</v>
      </c>
      <c r="M1875" s="20">
        <f>IF(C1875="Data Error","Data Error",IF(C1875&lt;=K1875,0,1-IFERROR(INDEX(BAAL!$C:$D,MATCH(ROUNDUP(C1875-K1875,0),BAAL!$B:$B,0),MATCH(LEFT(M$2,4),BAAL!$C$2:$D$2,0)),0)))</f>
        <v>0</v>
      </c>
      <c r="N1875" s="20"/>
      <c r="O1875" s="26"/>
      <c r="P1875" s="26"/>
      <c r="Q1875" s="6">
        <f t="shared" si="119"/>
        <v>3</v>
      </c>
      <c r="R1875" s="20"/>
    </row>
    <row r="1876" spans="1:18" x14ac:dyDescent="0.25">
      <c r="A1876" s="6">
        <v>2</v>
      </c>
      <c r="B1876" s="4">
        <v>42448.083333333336</v>
      </c>
      <c r="C1876" s="2">
        <f>IF([2]Analysis!AG1876="Data Error","Data Error",[2]Analysis!AI1876*C$1)</f>
        <v>0</v>
      </c>
      <c r="D1876" s="2"/>
      <c r="E1876" s="3">
        <f>IF(C1876="Data Error","Data Error",INDEX('[2]BAAL Adj Cap'!$CB$65:$CY$72,MONTH($B1876),$A1876+1))</f>
        <v>0</v>
      </c>
      <c r="F1876" s="3"/>
      <c r="G1876" s="31">
        <f t="shared" si="116"/>
        <v>0</v>
      </c>
      <c r="H1876" s="31"/>
      <c r="I1876" s="23">
        <f t="shared" si="117"/>
        <v>0</v>
      </c>
      <c r="J1876" s="23"/>
      <c r="K1876" s="7">
        <f t="shared" si="118"/>
        <v>0</v>
      </c>
      <c r="M1876" s="20">
        <f>IF(C1876="Data Error","Data Error",IF(C1876&lt;=K1876,0,1-IFERROR(INDEX(BAAL!$C:$D,MATCH(ROUNDUP(C1876-K1876,0),BAAL!$B:$B,0),MATCH(LEFT(M$2,4),BAAL!$C$2:$D$2,0)),0)))</f>
        <v>0</v>
      </c>
      <c r="N1876" s="20"/>
      <c r="O1876" s="26"/>
      <c r="P1876" s="26"/>
      <c r="Q1876" s="6">
        <f t="shared" si="119"/>
        <v>3</v>
      </c>
      <c r="R1876" s="20"/>
    </row>
    <row r="1877" spans="1:18" x14ac:dyDescent="0.25">
      <c r="A1877" s="6">
        <v>3</v>
      </c>
      <c r="B1877" s="4">
        <v>42448.125</v>
      </c>
      <c r="C1877" s="2">
        <f>IF([2]Analysis!AG1877="Data Error","Data Error",[2]Analysis!AI1877*C$1)</f>
        <v>0</v>
      </c>
      <c r="D1877" s="2"/>
      <c r="E1877" s="3">
        <f>IF(C1877="Data Error","Data Error",INDEX('[2]BAAL Adj Cap'!$CB$65:$CY$72,MONTH($B1877),$A1877+1))</f>
        <v>0</v>
      </c>
      <c r="F1877" s="3"/>
      <c r="G1877" s="31">
        <f t="shared" si="116"/>
        <v>0</v>
      </c>
      <c r="H1877" s="31"/>
      <c r="I1877" s="23">
        <f t="shared" si="117"/>
        <v>0</v>
      </c>
      <c r="J1877" s="23"/>
      <c r="K1877" s="7">
        <f t="shared" si="118"/>
        <v>0</v>
      </c>
      <c r="M1877" s="20">
        <f>IF(C1877="Data Error","Data Error",IF(C1877&lt;=K1877,0,1-IFERROR(INDEX(BAAL!$C:$D,MATCH(ROUNDUP(C1877-K1877,0),BAAL!$B:$B,0),MATCH(LEFT(M$2,4),BAAL!$C$2:$D$2,0)),0)))</f>
        <v>0</v>
      </c>
      <c r="N1877" s="20"/>
      <c r="O1877" s="26"/>
      <c r="P1877" s="26"/>
      <c r="Q1877" s="6">
        <f t="shared" si="119"/>
        <v>3</v>
      </c>
      <c r="R1877" s="20"/>
    </row>
    <row r="1878" spans="1:18" x14ac:dyDescent="0.25">
      <c r="A1878" s="6">
        <v>4</v>
      </c>
      <c r="B1878" s="4">
        <v>42448.166666666664</v>
      </c>
      <c r="C1878" s="2">
        <f>IF([2]Analysis!AG1878="Data Error","Data Error",[2]Analysis!AI1878*C$1)</f>
        <v>0</v>
      </c>
      <c r="D1878" s="2"/>
      <c r="E1878" s="3">
        <f>IF(C1878="Data Error","Data Error",INDEX('[2]BAAL Adj Cap'!$CB$65:$CY$72,MONTH($B1878),$A1878+1))</f>
        <v>0</v>
      </c>
      <c r="F1878" s="3"/>
      <c r="G1878" s="31">
        <f t="shared" si="116"/>
        <v>0</v>
      </c>
      <c r="H1878" s="31"/>
      <c r="I1878" s="23">
        <f t="shared" si="117"/>
        <v>0</v>
      </c>
      <c r="J1878" s="23"/>
      <c r="K1878" s="7">
        <f t="shared" si="118"/>
        <v>0</v>
      </c>
      <c r="M1878" s="20">
        <f>IF(C1878="Data Error","Data Error",IF(C1878&lt;=K1878,0,1-IFERROR(INDEX(BAAL!$C:$D,MATCH(ROUNDUP(C1878-K1878,0),BAAL!$B:$B,0),MATCH(LEFT(M$2,4),BAAL!$C$2:$D$2,0)),0)))</f>
        <v>0</v>
      </c>
      <c r="N1878" s="20"/>
      <c r="O1878" s="26"/>
      <c r="P1878" s="26"/>
      <c r="Q1878" s="6">
        <f t="shared" si="119"/>
        <v>3</v>
      </c>
      <c r="R1878" s="20"/>
    </row>
    <row r="1879" spans="1:18" x14ac:dyDescent="0.25">
      <c r="A1879" s="6">
        <v>5</v>
      </c>
      <c r="B1879" s="4">
        <v>42448.208333333336</v>
      </c>
      <c r="C1879" s="2">
        <f>IF([2]Analysis!AG1879="Data Error","Data Error",[2]Analysis!AI1879*C$1)</f>
        <v>2.2307481619870222E-3</v>
      </c>
      <c r="D1879" s="2"/>
      <c r="E1879" s="3">
        <f>IF(C1879="Data Error","Data Error",INDEX('[2]BAAL Adj Cap'!$CB$65:$CY$72,MONTH($B1879),$A1879+1))</f>
        <v>1.4999999999999999E-2</v>
      </c>
      <c r="F1879" s="3"/>
      <c r="G1879" s="31">
        <f t="shared" si="116"/>
        <v>1.947769251838013</v>
      </c>
      <c r="H1879" s="31"/>
      <c r="I1879" s="23">
        <f t="shared" si="117"/>
        <v>1.4999999999999999E-2</v>
      </c>
      <c r="J1879" s="23"/>
      <c r="K1879" s="7">
        <f t="shared" si="118"/>
        <v>1.95</v>
      </c>
      <c r="M1879" s="20">
        <f>IF(C1879="Data Error","Data Error",IF(C1879&lt;=K1879,0,1-IFERROR(INDEX(BAAL!$C:$D,MATCH(ROUNDUP(C1879-K1879,0),BAAL!$B:$B,0),MATCH(LEFT(M$2,4),BAAL!$C$2:$D$2,0)),0)))</f>
        <v>0</v>
      </c>
      <c r="N1879" s="20"/>
      <c r="O1879" s="26"/>
      <c r="P1879" s="26"/>
      <c r="Q1879" s="6">
        <f t="shared" si="119"/>
        <v>3</v>
      </c>
      <c r="R1879" s="20"/>
    </row>
    <row r="1880" spans="1:18" x14ac:dyDescent="0.25">
      <c r="A1880" s="6">
        <v>6</v>
      </c>
      <c r="B1880" s="4">
        <v>42448.25</v>
      </c>
      <c r="C1880" s="2">
        <f>IF([2]Analysis!AG1880="Data Error","Data Error",[2]Analysis!AI1880*C$1)</f>
        <v>4.4441129085544029</v>
      </c>
      <c r="D1880" s="2"/>
      <c r="E1880" s="3">
        <f>IF(C1880="Data Error","Data Error",INDEX('[2]BAAL Adj Cap'!$CB$65:$CY$72,MONTH($B1880),$A1880+1))</f>
        <v>6.9999999999999993E-2</v>
      </c>
      <c r="F1880" s="3"/>
      <c r="G1880" s="31">
        <f t="shared" si="116"/>
        <v>4.6558870914455968</v>
      </c>
      <c r="H1880" s="31"/>
      <c r="I1880" s="23">
        <f t="shared" si="117"/>
        <v>6.9999999999999993E-2</v>
      </c>
      <c r="J1880" s="23"/>
      <c r="K1880" s="7">
        <f t="shared" si="118"/>
        <v>9.1</v>
      </c>
      <c r="M1880" s="20">
        <f>IF(C1880="Data Error","Data Error",IF(C1880&lt;=K1880,0,1-IFERROR(INDEX(BAAL!$C:$D,MATCH(ROUNDUP(C1880-K1880,0),BAAL!$B:$B,0),MATCH(LEFT(M$2,4),BAAL!$C$2:$D$2,0)),0)))</f>
        <v>0</v>
      </c>
      <c r="N1880" s="20"/>
      <c r="O1880" s="26"/>
      <c r="P1880" s="26"/>
      <c r="Q1880" s="6">
        <f t="shared" si="119"/>
        <v>3</v>
      </c>
      <c r="R1880" s="20"/>
    </row>
    <row r="1881" spans="1:18" x14ac:dyDescent="0.25">
      <c r="A1881" s="6">
        <v>7</v>
      </c>
      <c r="B1881" s="4">
        <v>42448.291666666664</v>
      </c>
      <c r="C1881" s="2">
        <f>IF([2]Analysis!AG1881="Data Error","Data Error",[2]Analysis!AI1881*C$1)</f>
        <v>0</v>
      </c>
      <c r="D1881" s="2"/>
      <c r="E1881" s="3">
        <f>IF(C1881="Data Error","Data Error",INDEX('[2]BAAL Adj Cap'!$CB$65:$CY$72,MONTH($B1881),$A1881+1))</f>
        <v>0.35249999999999998</v>
      </c>
      <c r="F1881" s="3"/>
      <c r="G1881" s="31">
        <f t="shared" si="116"/>
        <v>45.824999999999996</v>
      </c>
      <c r="H1881" s="31"/>
      <c r="I1881" s="23">
        <f t="shared" si="117"/>
        <v>0.35249999999999998</v>
      </c>
      <c r="J1881" s="23"/>
      <c r="K1881" s="7">
        <f t="shared" si="118"/>
        <v>28.990000000000009</v>
      </c>
      <c r="M1881" s="20">
        <f>IF(C1881="Data Error","Data Error",IF(C1881&lt;=K1881,0,1-IFERROR(INDEX(BAAL!$C:$D,MATCH(ROUNDUP(C1881-K1881,0),BAAL!$B:$B,0),MATCH(LEFT(M$2,4),BAAL!$C$2:$D$2,0)),0)))</f>
        <v>0</v>
      </c>
      <c r="N1881" s="20"/>
      <c r="O1881" s="26"/>
      <c r="P1881" s="26"/>
      <c r="Q1881" s="6">
        <f t="shared" si="119"/>
        <v>3</v>
      </c>
      <c r="R1881" s="20"/>
    </row>
    <row r="1882" spans="1:18" x14ac:dyDescent="0.25">
      <c r="A1882" s="6">
        <v>8</v>
      </c>
      <c r="B1882" s="4">
        <v>42448.333333333336</v>
      </c>
      <c r="C1882" s="2">
        <f>IF([2]Analysis!AG1882="Data Error","Data Error",[2]Analysis!AI1882*C$1)</f>
        <v>0.21211843591790408</v>
      </c>
      <c r="D1882" s="2"/>
      <c r="E1882" s="3">
        <f>IF(C1882="Data Error","Data Error",INDEX('[2]BAAL Adj Cap'!$CB$65:$CY$72,MONTH($B1882),$A1882+1))</f>
        <v>0.83</v>
      </c>
      <c r="F1882" s="3"/>
      <c r="G1882" s="31">
        <f t="shared" si="116"/>
        <v>107.68788156408209</v>
      </c>
      <c r="H1882" s="31"/>
      <c r="I1882" s="23">
        <f t="shared" si="117"/>
        <v>0.83</v>
      </c>
      <c r="J1882" s="23"/>
      <c r="K1882" s="7">
        <f t="shared" si="118"/>
        <v>28.990000000000009</v>
      </c>
      <c r="M1882" s="20">
        <f>IF(C1882="Data Error","Data Error",IF(C1882&lt;=K1882,0,1-IFERROR(INDEX(BAAL!$C:$D,MATCH(ROUNDUP(C1882-K1882,0),BAAL!$B:$B,0),MATCH(LEFT(M$2,4),BAAL!$C$2:$D$2,0)),0)))</f>
        <v>0</v>
      </c>
      <c r="N1882" s="20"/>
      <c r="O1882" s="26"/>
      <c r="P1882" s="26"/>
      <c r="Q1882" s="6">
        <f t="shared" si="119"/>
        <v>3</v>
      </c>
      <c r="R1882" s="20"/>
    </row>
    <row r="1883" spans="1:18" x14ac:dyDescent="0.25">
      <c r="A1883" s="6">
        <v>9</v>
      </c>
      <c r="B1883" s="4">
        <v>42448.375</v>
      </c>
      <c r="C1883" s="2">
        <f>IF([2]Analysis!AG1883="Data Error","Data Error",[2]Analysis!AI1883*C$1)</f>
        <v>0</v>
      </c>
      <c r="D1883" s="2"/>
      <c r="E1883" s="3">
        <f>IF(C1883="Data Error","Data Error",INDEX('[2]BAAL Adj Cap'!$CB$65:$CY$72,MONTH($B1883),$A1883+1))</f>
        <v>0.98375000000000001</v>
      </c>
      <c r="F1883" s="3"/>
      <c r="G1883" s="31">
        <f t="shared" si="116"/>
        <v>127.8875</v>
      </c>
      <c r="H1883" s="31"/>
      <c r="I1883" s="23">
        <f t="shared" si="117"/>
        <v>0.98375000000000001</v>
      </c>
      <c r="J1883" s="23"/>
      <c r="K1883" s="7">
        <f t="shared" si="118"/>
        <v>28.990000000000009</v>
      </c>
      <c r="M1883" s="20">
        <f>IF(C1883="Data Error","Data Error",IF(C1883&lt;=K1883,0,1-IFERROR(INDEX(BAAL!$C:$D,MATCH(ROUNDUP(C1883-K1883,0),BAAL!$B:$B,0),MATCH(LEFT(M$2,4),BAAL!$C$2:$D$2,0)),0)))</f>
        <v>0</v>
      </c>
      <c r="N1883" s="20"/>
      <c r="O1883" s="26"/>
      <c r="P1883" s="26"/>
      <c r="Q1883" s="6">
        <f t="shared" si="119"/>
        <v>3</v>
      </c>
      <c r="R1883" s="20"/>
    </row>
    <row r="1884" spans="1:18" x14ac:dyDescent="0.25">
      <c r="A1884" s="6">
        <v>10</v>
      </c>
      <c r="B1884" s="4">
        <v>42448.416666666664</v>
      </c>
      <c r="C1884" s="2">
        <f>IF([2]Analysis!AG1884="Data Error","Data Error",[2]Analysis!AI1884*C$1)</f>
        <v>6.0820383657187094</v>
      </c>
      <c r="D1884" s="2"/>
      <c r="E1884" s="3">
        <f>IF(C1884="Data Error","Data Error",INDEX('[2]BAAL Adj Cap'!$CB$65:$CY$72,MONTH($B1884),$A1884+1))</f>
        <v>0.99</v>
      </c>
      <c r="F1884" s="3"/>
      <c r="G1884" s="31">
        <f t="shared" si="116"/>
        <v>122.61796163428127</v>
      </c>
      <c r="H1884" s="31"/>
      <c r="I1884" s="23">
        <f t="shared" si="117"/>
        <v>0.99</v>
      </c>
      <c r="J1884" s="23"/>
      <c r="K1884" s="7">
        <f t="shared" si="118"/>
        <v>28.990000000000009</v>
      </c>
      <c r="M1884" s="20">
        <f>IF(C1884="Data Error","Data Error",IF(C1884&lt;=K1884,0,1-IFERROR(INDEX(BAAL!$C:$D,MATCH(ROUNDUP(C1884-K1884,0),BAAL!$B:$B,0),MATCH(LEFT(M$2,4),BAAL!$C$2:$D$2,0)),0)))</f>
        <v>0</v>
      </c>
      <c r="N1884" s="20"/>
      <c r="O1884" s="26"/>
      <c r="P1884" s="26"/>
      <c r="Q1884" s="6">
        <f t="shared" si="119"/>
        <v>3</v>
      </c>
      <c r="R1884" s="20"/>
    </row>
    <row r="1885" spans="1:18" x14ac:dyDescent="0.25">
      <c r="A1885" s="6">
        <v>11</v>
      </c>
      <c r="B1885" s="4">
        <v>42448.458333333336</v>
      </c>
      <c r="C1885" s="2">
        <f>IF([2]Analysis!AG1885="Data Error","Data Error",[2]Analysis!AI1885*C$1)</f>
        <v>6.3136522847828411</v>
      </c>
      <c r="D1885" s="2"/>
      <c r="E1885" s="3">
        <f>IF(C1885="Data Error","Data Error",INDEX('[2]BAAL Adj Cap'!$CB$65:$CY$72,MONTH($B1885),$A1885+1))</f>
        <v>0.98375000000000001</v>
      </c>
      <c r="F1885" s="3"/>
      <c r="G1885" s="31">
        <f t="shared" si="116"/>
        <v>121.57384771521716</v>
      </c>
      <c r="H1885" s="31"/>
      <c r="I1885" s="23">
        <f t="shared" si="117"/>
        <v>0.98375000000000001</v>
      </c>
      <c r="J1885" s="23"/>
      <c r="K1885" s="7">
        <f t="shared" si="118"/>
        <v>28.990000000000009</v>
      </c>
      <c r="M1885" s="20">
        <f>IF(C1885="Data Error","Data Error",IF(C1885&lt;=K1885,0,1-IFERROR(INDEX(BAAL!$C:$D,MATCH(ROUNDUP(C1885-K1885,0),BAAL!$B:$B,0),MATCH(LEFT(M$2,4),BAAL!$C$2:$D$2,0)),0)))</f>
        <v>0</v>
      </c>
      <c r="N1885" s="20"/>
      <c r="O1885" s="26"/>
      <c r="P1885" s="26"/>
      <c r="Q1885" s="6">
        <f t="shared" si="119"/>
        <v>3</v>
      </c>
      <c r="R1885" s="20"/>
    </row>
    <row r="1886" spans="1:18" x14ac:dyDescent="0.25">
      <c r="A1886" s="6">
        <v>12</v>
      </c>
      <c r="B1886" s="4">
        <v>42448.5</v>
      </c>
      <c r="C1886" s="2">
        <f>IF([2]Analysis!AG1886="Data Error","Data Error",[2]Analysis!AI1886*C$1)</f>
        <v>10.215329949668442</v>
      </c>
      <c r="D1886" s="2"/>
      <c r="E1886" s="3">
        <f>IF(C1886="Data Error","Data Error",INDEX('[2]BAAL Adj Cap'!$CB$65:$CY$72,MONTH($B1886),$A1886+1))</f>
        <v>0.98</v>
      </c>
      <c r="F1886" s="3"/>
      <c r="G1886" s="31">
        <f t="shared" si="116"/>
        <v>117.18467005033155</v>
      </c>
      <c r="H1886" s="31"/>
      <c r="I1886" s="23">
        <f t="shared" si="117"/>
        <v>0.98</v>
      </c>
      <c r="J1886" s="23"/>
      <c r="K1886" s="7">
        <f t="shared" si="118"/>
        <v>28.990000000000009</v>
      </c>
      <c r="M1886" s="20">
        <f>IF(C1886="Data Error","Data Error",IF(C1886&lt;=K1886,0,1-IFERROR(INDEX(BAAL!$C:$D,MATCH(ROUNDUP(C1886-K1886,0),BAAL!$B:$B,0),MATCH(LEFT(M$2,4),BAAL!$C$2:$D$2,0)),0)))</f>
        <v>0</v>
      </c>
      <c r="N1886" s="20"/>
      <c r="O1886" s="26"/>
      <c r="P1886" s="26"/>
      <c r="Q1886" s="6">
        <f t="shared" si="119"/>
        <v>3</v>
      </c>
      <c r="R1886" s="20"/>
    </row>
    <row r="1887" spans="1:18" x14ac:dyDescent="0.25">
      <c r="A1887" s="6">
        <v>13</v>
      </c>
      <c r="B1887" s="4">
        <v>42448.541666666664</v>
      </c>
      <c r="C1887" s="2">
        <f>IF([2]Analysis!AG1887="Data Error","Data Error",[2]Analysis!AI1887*C$1)</f>
        <v>10.960504576154918</v>
      </c>
      <c r="D1887" s="2"/>
      <c r="E1887" s="3">
        <f>IF(C1887="Data Error","Data Error",INDEX('[2]BAAL Adj Cap'!$CB$65:$CY$72,MONTH($B1887),$A1887+1))</f>
        <v>0.98</v>
      </c>
      <c r="F1887" s="3"/>
      <c r="G1887" s="31">
        <f t="shared" si="116"/>
        <v>116.43949542384507</v>
      </c>
      <c r="H1887" s="31"/>
      <c r="I1887" s="23">
        <f t="shared" si="117"/>
        <v>0.98</v>
      </c>
      <c r="J1887" s="23"/>
      <c r="K1887" s="7">
        <f t="shared" si="118"/>
        <v>28.990000000000009</v>
      </c>
      <c r="M1887" s="20">
        <f>IF(C1887="Data Error","Data Error",IF(C1887&lt;=K1887,0,1-IFERROR(INDEX(BAAL!$C:$D,MATCH(ROUNDUP(C1887-K1887,0),BAAL!$B:$B,0),MATCH(LEFT(M$2,4),BAAL!$C$2:$D$2,0)),0)))</f>
        <v>0</v>
      </c>
      <c r="N1887" s="20"/>
      <c r="O1887" s="26"/>
      <c r="P1887" s="26"/>
      <c r="Q1887" s="6">
        <f t="shared" si="119"/>
        <v>3</v>
      </c>
      <c r="R1887" s="20"/>
    </row>
    <row r="1888" spans="1:18" x14ac:dyDescent="0.25">
      <c r="A1888" s="6">
        <v>14</v>
      </c>
      <c r="B1888" s="4">
        <v>42448.583333333336</v>
      </c>
      <c r="C1888" s="2">
        <f>IF([2]Analysis!AG1888="Data Error","Data Error",[2]Analysis!AI1888*C$1)</f>
        <v>8.2035121665571147</v>
      </c>
      <c r="D1888" s="2"/>
      <c r="E1888" s="3">
        <f>IF(C1888="Data Error","Data Error",INDEX('[2]BAAL Adj Cap'!$CB$65:$CY$72,MONTH($B1888),$A1888+1))</f>
        <v>0.98</v>
      </c>
      <c r="F1888" s="3"/>
      <c r="G1888" s="31">
        <f t="shared" si="116"/>
        <v>119.19648783344287</v>
      </c>
      <c r="H1888" s="31"/>
      <c r="I1888" s="23">
        <f t="shared" si="117"/>
        <v>0.98</v>
      </c>
      <c r="J1888" s="23"/>
      <c r="K1888" s="7">
        <f t="shared" si="118"/>
        <v>28.990000000000009</v>
      </c>
      <c r="M1888" s="20">
        <f>IF(C1888="Data Error","Data Error",IF(C1888&lt;=K1888,0,1-IFERROR(INDEX(BAAL!$C:$D,MATCH(ROUNDUP(C1888-K1888,0),BAAL!$B:$B,0),MATCH(LEFT(M$2,4),BAAL!$C$2:$D$2,0)),0)))</f>
        <v>0</v>
      </c>
      <c r="N1888" s="20"/>
      <c r="O1888" s="26"/>
      <c r="P1888" s="26"/>
      <c r="Q1888" s="6">
        <f t="shared" si="119"/>
        <v>3</v>
      </c>
      <c r="R1888" s="20"/>
    </row>
    <row r="1889" spans="1:18" x14ac:dyDescent="0.25">
      <c r="A1889" s="6">
        <v>15</v>
      </c>
      <c r="B1889" s="4">
        <v>42448.625</v>
      </c>
      <c r="C1889" s="2">
        <f>IF([2]Analysis!AG1889="Data Error","Data Error",[2]Analysis!AI1889*C$1)</f>
        <v>7.5494807124391956</v>
      </c>
      <c r="D1889" s="2"/>
      <c r="E1889" s="3">
        <f>IF(C1889="Data Error","Data Error",INDEX('[2]BAAL Adj Cap'!$CB$65:$CY$72,MONTH($B1889),$A1889+1))</f>
        <v>0.98</v>
      </c>
      <c r="F1889" s="3"/>
      <c r="G1889" s="31">
        <f t="shared" si="116"/>
        <v>119.8505192875608</v>
      </c>
      <c r="H1889" s="31"/>
      <c r="I1889" s="23">
        <f t="shared" si="117"/>
        <v>0.98</v>
      </c>
      <c r="J1889" s="23"/>
      <c r="K1889" s="7">
        <f t="shared" si="118"/>
        <v>28.990000000000009</v>
      </c>
      <c r="M1889" s="20">
        <f>IF(C1889="Data Error","Data Error",IF(C1889&lt;=K1889,0,1-IFERROR(INDEX(BAAL!$C:$D,MATCH(ROUNDUP(C1889-K1889,0),BAAL!$B:$B,0),MATCH(LEFT(M$2,4),BAAL!$C$2:$D$2,0)),0)))</f>
        <v>0</v>
      </c>
      <c r="N1889" s="20"/>
      <c r="O1889" s="26"/>
      <c r="P1889" s="26"/>
      <c r="Q1889" s="6">
        <f t="shared" si="119"/>
        <v>3</v>
      </c>
      <c r="R1889" s="20"/>
    </row>
    <row r="1890" spans="1:18" x14ac:dyDescent="0.25">
      <c r="A1890" s="6">
        <v>16</v>
      </c>
      <c r="B1890" s="4">
        <v>42448.666666666664</v>
      </c>
      <c r="C1890" s="2">
        <f>IF([2]Analysis!AG1890="Data Error","Data Error",[2]Analysis!AI1890*C$1)</f>
        <v>43.51844746653893</v>
      </c>
      <c r="D1890" s="2"/>
      <c r="E1890" s="3">
        <f>IF(C1890="Data Error","Data Error",INDEX('[2]BAAL Adj Cap'!$CB$65:$CY$72,MONTH($B1890),$A1890+1))</f>
        <v>0.98</v>
      </c>
      <c r="F1890" s="3"/>
      <c r="G1890" s="31">
        <f t="shared" si="116"/>
        <v>83.881552533461061</v>
      </c>
      <c r="H1890" s="31"/>
      <c r="I1890" s="23">
        <f t="shared" si="117"/>
        <v>0.98</v>
      </c>
      <c r="J1890" s="23"/>
      <c r="K1890" s="7">
        <f t="shared" si="118"/>
        <v>28.990000000000009</v>
      </c>
      <c r="M1890" s="20">
        <f>IF(C1890="Data Error","Data Error",IF(C1890&lt;=K1890,0,1-IFERROR(INDEX(BAAL!$C:$D,MATCH(ROUNDUP(C1890-K1890,0),BAAL!$B:$B,0),MATCH(LEFT(M$2,4),BAAL!$C$2:$D$2,0)),0)))</f>
        <v>3.0000000000000027E-3</v>
      </c>
      <c r="N1890" s="20"/>
      <c r="O1890" s="26"/>
      <c r="P1890" s="26"/>
      <c r="Q1890" s="6">
        <f t="shared" si="119"/>
        <v>3</v>
      </c>
      <c r="R1890" s="20"/>
    </row>
    <row r="1891" spans="1:18" x14ac:dyDescent="0.25">
      <c r="A1891" s="6">
        <v>17</v>
      </c>
      <c r="B1891" s="4">
        <v>42448.708333333336</v>
      </c>
      <c r="C1891" s="2">
        <f>IF([2]Analysis!AG1891="Data Error","Data Error",[2]Analysis!AI1891*C$1)</f>
        <v>36.538182975572049</v>
      </c>
      <c r="D1891" s="2"/>
      <c r="E1891" s="3">
        <f>IF(C1891="Data Error","Data Error",INDEX('[2]BAAL Adj Cap'!$CB$65:$CY$72,MONTH($B1891),$A1891+1))</f>
        <v>0.8175</v>
      </c>
      <c r="F1891" s="3"/>
      <c r="G1891" s="31">
        <f t="shared" si="116"/>
        <v>69.73681702442795</v>
      </c>
      <c r="H1891" s="31"/>
      <c r="I1891" s="23">
        <f t="shared" si="117"/>
        <v>0.8175</v>
      </c>
      <c r="J1891" s="23"/>
      <c r="K1891" s="7">
        <f t="shared" si="118"/>
        <v>28.990000000000009</v>
      </c>
      <c r="M1891" s="20">
        <f>IF(C1891="Data Error","Data Error",IF(C1891&lt;=K1891,0,1-IFERROR(INDEX(BAAL!$C:$D,MATCH(ROUNDUP(C1891-K1891,0),BAAL!$B:$B,0),MATCH(LEFT(M$2,4),BAAL!$C$2:$D$2,0)),0)))</f>
        <v>1.0000000000000009E-3</v>
      </c>
      <c r="N1891" s="20"/>
      <c r="O1891" s="26"/>
      <c r="P1891" s="26"/>
      <c r="Q1891" s="6">
        <f t="shared" si="119"/>
        <v>3</v>
      </c>
      <c r="R1891" s="20"/>
    </row>
    <row r="1892" spans="1:18" x14ac:dyDescent="0.25">
      <c r="A1892" s="6">
        <v>18</v>
      </c>
      <c r="B1892" s="4">
        <v>42448.75</v>
      </c>
      <c r="C1892" s="2">
        <f>IF([2]Analysis!AG1892="Data Error","Data Error",[2]Analysis!AI1892*C$1)</f>
        <v>26.274517555452881</v>
      </c>
      <c r="D1892" s="2"/>
      <c r="E1892" s="3">
        <f>IF(C1892="Data Error","Data Error",INDEX('[2]BAAL Adj Cap'!$CB$65:$CY$72,MONTH($B1892),$A1892+1))</f>
        <v>0.35749999999999998</v>
      </c>
      <c r="F1892" s="3"/>
      <c r="G1892" s="31">
        <f t="shared" si="116"/>
        <v>20.20048244454712</v>
      </c>
      <c r="H1892" s="31"/>
      <c r="I1892" s="23">
        <f t="shared" si="117"/>
        <v>0.35749999999999998</v>
      </c>
      <c r="J1892" s="23"/>
      <c r="K1892" s="7">
        <f t="shared" si="118"/>
        <v>28.990000000000009</v>
      </c>
      <c r="M1892" s="20">
        <f>IF(C1892="Data Error","Data Error",IF(C1892&lt;=K1892,0,1-IFERROR(INDEX(BAAL!$C:$D,MATCH(ROUNDUP(C1892-K1892,0),BAAL!$B:$B,0),MATCH(LEFT(M$2,4),BAAL!$C$2:$D$2,0)),0)))</f>
        <v>0</v>
      </c>
      <c r="N1892" s="20"/>
      <c r="O1892" s="26"/>
      <c r="P1892" s="26"/>
      <c r="Q1892" s="6">
        <f t="shared" si="119"/>
        <v>3</v>
      </c>
      <c r="R1892" s="20"/>
    </row>
    <row r="1893" spans="1:18" x14ac:dyDescent="0.25">
      <c r="A1893" s="6">
        <v>19</v>
      </c>
      <c r="B1893" s="4">
        <v>42448.791666666664</v>
      </c>
      <c r="C1893" s="2">
        <f>IF([2]Analysis!AG1893="Data Error","Data Error",[2]Analysis!AI1893*C$1)</f>
        <v>3.8738561053120639</v>
      </c>
      <c r="D1893" s="2"/>
      <c r="E1893" s="3">
        <f>IF(C1893="Data Error","Data Error",INDEX('[2]BAAL Adj Cap'!$CB$65:$CY$72,MONTH($B1893),$A1893+1))</f>
        <v>5.2500000000000005E-2</v>
      </c>
      <c r="F1893" s="3"/>
      <c r="G1893" s="31">
        <f t="shared" si="116"/>
        <v>2.9511438946879371</v>
      </c>
      <c r="H1893" s="31"/>
      <c r="I1893" s="23">
        <f t="shared" si="117"/>
        <v>5.2500000000000005E-2</v>
      </c>
      <c r="J1893" s="23"/>
      <c r="K1893" s="7">
        <f t="shared" si="118"/>
        <v>6.8250000000000011</v>
      </c>
      <c r="M1893" s="20">
        <f>IF(C1893="Data Error","Data Error",IF(C1893&lt;=K1893,0,1-IFERROR(INDEX(BAAL!$C:$D,MATCH(ROUNDUP(C1893-K1893,0),BAAL!$B:$B,0),MATCH(LEFT(M$2,4),BAAL!$C$2:$D$2,0)),0)))</f>
        <v>0</v>
      </c>
      <c r="N1893" s="20"/>
      <c r="O1893" s="26"/>
      <c r="P1893" s="26"/>
      <c r="Q1893" s="6">
        <f t="shared" si="119"/>
        <v>3</v>
      </c>
      <c r="R1893" s="20"/>
    </row>
    <row r="1894" spans="1:18" x14ac:dyDescent="0.25">
      <c r="A1894" s="6">
        <v>20</v>
      </c>
      <c r="B1894" s="4">
        <v>42448.833333333336</v>
      </c>
      <c r="C1894" s="2">
        <f>IF([2]Analysis!AG1894="Data Error","Data Error",[2]Analysis!AI1894*C$1)</f>
        <v>0</v>
      </c>
      <c r="D1894" s="2"/>
      <c r="E1894" s="3">
        <f>IF(C1894="Data Error","Data Error",INDEX('[2]BAAL Adj Cap'!$CB$65:$CY$72,MONTH($B1894),$A1894+1))</f>
        <v>0</v>
      </c>
      <c r="F1894" s="3"/>
      <c r="G1894" s="31">
        <f t="shared" si="116"/>
        <v>0</v>
      </c>
      <c r="H1894" s="31"/>
      <c r="I1894" s="23">
        <f t="shared" si="117"/>
        <v>0</v>
      </c>
      <c r="J1894" s="23"/>
      <c r="K1894" s="7">
        <f t="shared" si="118"/>
        <v>0</v>
      </c>
      <c r="M1894" s="20">
        <f>IF(C1894="Data Error","Data Error",IF(C1894&lt;=K1894,0,1-IFERROR(INDEX(BAAL!$C:$D,MATCH(ROUNDUP(C1894-K1894,0),BAAL!$B:$B,0),MATCH(LEFT(M$2,4),BAAL!$C$2:$D$2,0)),0)))</f>
        <v>0</v>
      </c>
      <c r="N1894" s="20"/>
      <c r="O1894" s="26"/>
      <c r="P1894" s="26"/>
      <c r="Q1894" s="6">
        <f t="shared" si="119"/>
        <v>3</v>
      </c>
      <c r="R1894" s="20"/>
    </row>
    <row r="1895" spans="1:18" x14ac:dyDescent="0.25">
      <c r="A1895" s="6">
        <v>21</v>
      </c>
      <c r="B1895" s="4">
        <v>42448.875</v>
      </c>
      <c r="C1895" s="2">
        <f>IF([2]Analysis!AG1895="Data Error","Data Error",[2]Analysis!AI1895*C$1)</f>
        <v>0</v>
      </c>
      <c r="D1895" s="2"/>
      <c r="E1895" s="3">
        <f>IF(C1895="Data Error","Data Error",INDEX('[2]BAAL Adj Cap'!$CB$65:$CY$72,MONTH($B1895),$A1895+1))</f>
        <v>0</v>
      </c>
      <c r="F1895" s="3"/>
      <c r="G1895" s="31">
        <f t="shared" si="116"/>
        <v>0</v>
      </c>
      <c r="H1895" s="31"/>
      <c r="I1895" s="23">
        <f t="shared" si="117"/>
        <v>0</v>
      </c>
      <c r="J1895" s="23"/>
      <c r="K1895" s="7">
        <f t="shared" si="118"/>
        <v>0</v>
      </c>
      <c r="M1895" s="20">
        <f>IF(C1895="Data Error","Data Error",IF(C1895&lt;=K1895,0,1-IFERROR(INDEX(BAAL!$C:$D,MATCH(ROUNDUP(C1895-K1895,0),BAAL!$B:$B,0),MATCH(LEFT(M$2,4),BAAL!$C$2:$D$2,0)),0)))</f>
        <v>0</v>
      </c>
      <c r="N1895" s="20"/>
      <c r="O1895" s="26"/>
      <c r="P1895" s="26"/>
      <c r="Q1895" s="6">
        <f t="shared" si="119"/>
        <v>3</v>
      </c>
      <c r="R1895" s="20"/>
    </row>
    <row r="1896" spans="1:18" x14ac:dyDescent="0.25">
      <c r="A1896" s="6">
        <v>22</v>
      </c>
      <c r="B1896" s="4">
        <v>42448.916666666664</v>
      </c>
      <c r="C1896" s="2">
        <f>IF([2]Analysis!AG1896="Data Error","Data Error",[2]Analysis!AI1896*C$1)</f>
        <v>0</v>
      </c>
      <c r="D1896" s="2"/>
      <c r="E1896" s="3">
        <f>IF(C1896="Data Error","Data Error",INDEX('[2]BAAL Adj Cap'!$CB$65:$CY$72,MONTH($B1896),$A1896+1))</f>
        <v>0</v>
      </c>
      <c r="F1896" s="3"/>
      <c r="G1896" s="31">
        <f t="shared" si="116"/>
        <v>0</v>
      </c>
      <c r="H1896" s="31"/>
      <c r="I1896" s="23">
        <f t="shared" si="117"/>
        <v>0</v>
      </c>
      <c r="J1896" s="23"/>
      <c r="K1896" s="7">
        <f t="shared" si="118"/>
        <v>0</v>
      </c>
      <c r="M1896" s="20">
        <f>IF(C1896="Data Error","Data Error",IF(C1896&lt;=K1896,0,1-IFERROR(INDEX(BAAL!$C:$D,MATCH(ROUNDUP(C1896-K1896,0),BAAL!$B:$B,0),MATCH(LEFT(M$2,4),BAAL!$C$2:$D$2,0)),0)))</f>
        <v>0</v>
      </c>
      <c r="N1896" s="20"/>
      <c r="O1896" s="26"/>
      <c r="P1896" s="26"/>
      <c r="Q1896" s="6">
        <f t="shared" si="119"/>
        <v>3</v>
      </c>
      <c r="R1896" s="20"/>
    </row>
    <row r="1897" spans="1:18" x14ac:dyDescent="0.25">
      <c r="A1897" s="6">
        <v>23</v>
      </c>
      <c r="B1897" s="4">
        <v>42448.958333333336</v>
      </c>
      <c r="C1897" s="2">
        <f>IF([2]Analysis!AG1897="Data Error","Data Error",[2]Analysis!AI1897*C$1)</f>
        <v>0</v>
      </c>
      <c r="D1897" s="2"/>
      <c r="E1897" s="3">
        <f>IF(C1897="Data Error","Data Error",INDEX('[2]BAAL Adj Cap'!$CB$65:$CY$72,MONTH($B1897),$A1897+1))</f>
        <v>0</v>
      </c>
      <c r="F1897" s="3"/>
      <c r="G1897" s="31">
        <f t="shared" si="116"/>
        <v>0</v>
      </c>
      <c r="H1897" s="31"/>
      <c r="I1897" s="23">
        <f t="shared" si="117"/>
        <v>0</v>
      </c>
      <c r="J1897" s="23"/>
      <c r="K1897" s="7">
        <f t="shared" si="118"/>
        <v>0</v>
      </c>
      <c r="M1897" s="20">
        <f>IF(C1897="Data Error","Data Error",IF(C1897&lt;=K1897,0,1-IFERROR(INDEX(BAAL!$C:$D,MATCH(ROUNDUP(C1897-K1897,0),BAAL!$B:$B,0),MATCH(LEFT(M$2,4),BAAL!$C$2:$D$2,0)),0)))</f>
        <v>0</v>
      </c>
      <c r="N1897" s="20"/>
      <c r="O1897" s="26"/>
      <c r="P1897" s="26"/>
      <c r="Q1897" s="6">
        <f t="shared" si="119"/>
        <v>3</v>
      </c>
      <c r="R1897" s="20"/>
    </row>
    <row r="1898" spans="1:18" x14ac:dyDescent="0.25">
      <c r="A1898" s="6">
        <v>0</v>
      </c>
      <c r="B1898" s="1">
        <v>42449</v>
      </c>
      <c r="C1898" s="2">
        <f>IF([2]Analysis!AG1898="Data Error","Data Error",[2]Analysis!AI1898*C$1)</f>
        <v>0</v>
      </c>
      <c r="D1898" s="2"/>
      <c r="E1898" s="3">
        <f>IF(C1898="Data Error","Data Error",INDEX('[2]BAAL Adj Cap'!$CB$65:$CY$72,MONTH($B1898),$A1898+1))</f>
        <v>0</v>
      </c>
      <c r="F1898" s="3"/>
      <c r="G1898" s="31">
        <f t="shared" si="116"/>
        <v>0</v>
      </c>
      <c r="H1898" s="31"/>
      <c r="I1898" s="23">
        <f t="shared" si="117"/>
        <v>0</v>
      </c>
      <c r="J1898" s="23"/>
      <c r="K1898" s="7">
        <f t="shared" si="118"/>
        <v>0</v>
      </c>
      <c r="M1898" s="20">
        <f>IF(C1898="Data Error","Data Error",IF(C1898&lt;=K1898,0,1-IFERROR(INDEX(BAAL!$C:$D,MATCH(ROUNDUP(C1898-K1898,0),BAAL!$B:$B,0),MATCH(LEFT(M$2,4),BAAL!$C$2:$D$2,0)),0)))</f>
        <v>0</v>
      </c>
      <c r="N1898" s="20"/>
      <c r="O1898" s="26"/>
      <c r="P1898" s="26"/>
      <c r="Q1898" s="6">
        <f t="shared" si="119"/>
        <v>3</v>
      </c>
      <c r="R1898" s="20"/>
    </row>
    <row r="1899" spans="1:18" x14ac:dyDescent="0.25">
      <c r="A1899" s="6">
        <v>1</v>
      </c>
      <c r="B1899" s="4">
        <v>42449.041666666664</v>
      </c>
      <c r="C1899" s="2">
        <f>IF([2]Analysis!AG1899="Data Error","Data Error",[2]Analysis!AI1899*C$1)</f>
        <v>0</v>
      </c>
      <c r="D1899" s="2"/>
      <c r="E1899" s="3">
        <f>IF(C1899="Data Error","Data Error",INDEX('[2]BAAL Adj Cap'!$CB$65:$CY$72,MONTH($B1899),$A1899+1))</f>
        <v>0</v>
      </c>
      <c r="F1899" s="3"/>
      <c r="G1899" s="31">
        <f t="shared" si="116"/>
        <v>0</v>
      </c>
      <c r="H1899" s="31"/>
      <c r="I1899" s="23">
        <f t="shared" si="117"/>
        <v>0</v>
      </c>
      <c r="J1899" s="23"/>
      <c r="K1899" s="7">
        <f t="shared" si="118"/>
        <v>0</v>
      </c>
      <c r="M1899" s="20">
        <f>IF(C1899="Data Error","Data Error",IF(C1899&lt;=K1899,0,1-IFERROR(INDEX(BAAL!$C:$D,MATCH(ROUNDUP(C1899-K1899,0),BAAL!$B:$B,0),MATCH(LEFT(M$2,4),BAAL!$C$2:$D$2,0)),0)))</f>
        <v>0</v>
      </c>
      <c r="N1899" s="20"/>
      <c r="O1899" s="26"/>
      <c r="P1899" s="26"/>
      <c r="Q1899" s="6">
        <f t="shared" si="119"/>
        <v>3</v>
      </c>
      <c r="R1899" s="20"/>
    </row>
    <row r="1900" spans="1:18" x14ac:dyDescent="0.25">
      <c r="A1900" s="6">
        <v>2</v>
      </c>
      <c r="B1900" s="4">
        <v>42449.083333333336</v>
      </c>
      <c r="C1900" s="2">
        <f>IF([2]Analysis!AG1900="Data Error","Data Error",[2]Analysis!AI1900*C$1)</f>
        <v>0</v>
      </c>
      <c r="D1900" s="2"/>
      <c r="E1900" s="3">
        <f>IF(C1900="Data Error","Data Error",INDEX('[2]BAAL Adj Cap'!$CB$65:$CY$72,MONTH($B1900),$A1900+1))</f>
        <v>0</v>
      </c>
      <c r="F1900" s="3"/>
      <c r="G1900" s="31">
        <f t="shared" si="116"/>
        <v>0</v>
      </c>
      <c r="H1900" s="31"/>
      <c r="I1900" s="23">
        <f t="shared" si="117"/>
        <v>0</v>
      </c>
      <c r="J1900" s="23"/>
      <c r="K1900" s="7">
        <f t="shared" si="118"/>
        <v>0</v>
      </c>
      <c r="M1900" s="20">
        <f>IF(C1900="Data Error","Data Error",IF(C1900&lt;=K1900,0,1-IFERROR(INDEX(BAAL!$C:$D,MATCH(ROUNDUP(C1900-K1900,0),BAAL!$B:$B,0),MATCH(LEFT(M$2,4),BAAL!$C$2:$D$2,0)),0)))</f>
        <v>0</v>
      </c>
      <c r="N1900" s="20"/>
      <c r="O1900" s="26"/>
      <c r="P1900" s="26"/>
      <c r="Q1900" s="6">
        <f t="shared" si="119"/>
        <v>3</v>
      </c>
      <c r="R1900" s="20"/>
    </row>
    <row r="1901" spans="1:18" x14ac:dyDescent="0.25">
      <c r="A1901" s="6">
        <v>3</v>
      </c>
      <c r="B1901" s="4">
        <v>42449.125</v>
      </c>
      <c r="C1901" s="2">
        <f>IF([2]Analysis!AG1901="Data Error","Data Error",[2]Analysis!AI1901*C$1)</f>
        <v>0</v>
      </c>
      <c r="D1901" s="2"/>
      <c r="E1901" s="3">
        <f>IF(C1901="Data Error","Data Error",INDEX('[2]BAAL Adj Cap'!$CB$65:$CY$72,MONTH($B1901),$A1901+1))</f>
        <v>0</v>
      </c>
      <c r="F1901" s="3"/>
      <c r="G1901" s="31">
        <f t="shared" si="116"/>
        <v>0</v>
      </c>
      <c r="H1901" s="31"/>
      <c r="I1901" s="23">
        <f t="shared" si="117"/>
        <v>0</v>
      </c>
      <c r="J1901" s="23"/>
      <c r="K1901" s="7">
        <f t="shared" si="118"/>
        <v>0</v>
      </c>
      <c r="M1901" s="20">
        <f>IF(C1901="Data Error","Data Error",IF(C1901&lt;=K1901,0,1-IFERROR(INDEX(BAAL!$C:$D,MATCH(ROUNDUP(C1901-K1901,0),BAAL!$B:$B,0),MATCH(LEFT(M$2,4),BAAL!$C$2:$D$2,0)),0)))</f>
        <v>0</v>
      </c>
      <c r="N1901" s="20"/>
      <c r="O1901" s="26"/>
      <c r="P1901" s="26"/>
      <c r="Q1901" s="6">
        <f t="shared" si="119"/>
        <v>3</v>
      </c>
      <c r="R1901" s="20"/>
    </row>
    <row r="1902" spans="1:18" x14ac:dyDescent="0.25">
      <c r="A1902" s="6">
        <v>4</v>
      </c>
      <c r="B1902" s="4">
        <v>42449.166666666664</v>
      </c>
      <c r="C1902" s="2">
        <f>IF([2]Analysis!AG1902="Data Error","Data Error",[2]Analysis!AI1902*C$1)</f>
        <v>0</v>
      </c>
      <c r="D1902" s="2"/>
      <c r="E1902" s="3">
        <f>IF(C1902="Data Error","Data Error",INDEX('[2]BAAL Adj Cap'!$CB$65:$CY$72,MONTH($B1902),$A1902+1))</f>
        <v>0</v>
      </c>
      <c r="F1902" s="3"/>
      <c r="G1902" s="31">
        <f t="shared" si="116"/>
        <v>0</v>
      </c>
      <c r="H1902" s="31"/>
      <c r="I1902" s="23">
        <f t="shared" si="117"/>
        <v>0</v>
      </c>
      <c r="J1902" s="23"/>
      <c r="K1902" s="7">
        <f t="shared" si="118"/>
        <v>0</v>
      </c>
      <c r="M1902" s="20">
        <f>IF(C1902="Data Error","Data Error",IF(C1902&lt;=K1902,0,1-IFERROR(INDEX(BAAL!$C:$D,MATCH(ROUNDUP(C1902-K1902,0),BAAL!$B:$B,0),MATCH(LEFT(M$2,4),BAAL!$C$2:$D$2,0)),0)))</f>
        <v>0</v>
      </c>
      <c r="N1902" s="20"/>
      <c r="O1902" s="26"/>
      <c r="P1902" s="26"/>
      <c r="Q1902" s="6">
        <f t="shared" si="119"/>
        <v>3</v>
      </c>
      <c r="R1902" s="20"/>
    </row>
    <row r="1903" spans="1:18" x14ac:dyDescent="0.25">
      <c r="A1903" s="6">
        <v>5</v>
      </c>
      <c r="B1903" s="4">
        <v>42449.208333333336</v>
      </c>
      <c r="C1903" s="2">
        <f>IF([2]Analysis!AG1903="Data Error","Data Error",[2]Analysis!AI1903*C$1)</f>
        <v>2.2307481619870222E-3</v>
      </c>
      <c r="D1903" s="2"/>
      <c r="E1903" s="3">
        <f>IF(C1903="Data Error","Data Error",INDEX('[2]BAAL Adj Cap'!$CB$65:$CY$72,MONTH($B1903),$A1903+1))</f>
        <v>1.4999999999999999E-2</v>
      </c>
      <c r="F1903" s="3"/>
      <c r="G1903" s="31">
        <f t="shared" si="116"/>
        <v>1.947769251838013</v>
      </c>
      <c r="H1903" s="31"/>
      <c r="I1903" s="23">
        <f t="shared" si="117"/>
        <v>1.4999999999999999E-2</v>
      </c>
      <c r="J1903" s="23"/>
      <c r="K1903" s="7">
        <f t="shared" si="118"/>
        <v>1.95</v>
      </c>
      <c r="M1903" s="20">
        <f>IF(C1903="Data Error","Data Error",IF(C1903&lt;=K1903,0,1-IFERROR(INDEX(BAAL!$C:$D,MATCH(ROUNDUP(C1903-K1903,0),BAAL!$B:$B,0),MATCH(LEFT(M$2,4),BAAL!$C$2:$D$2,0)),0)))</f>
        <v>0</v>
      </c>
      <c r="N1903" s="20"/>
      <c r="O1903" s="26"/>
      <c r="P1903" s="26"/>
      <c r="Q1903" s="6">
        <f t="shared" si="119"/>
        <v>3</v>
      </c>
      <c r="R1903" s="20"/>
    </row>
    <row r="1904" spans="1:18" x14ac:dyDescent="0.25">
      <c r="A1904" s="6">
        <v>6</v>
      </c>
      <c r="B1904" s="4">
        <v>42449.25</v>
      </c>
      <c r="C1904" s="2">
        <f>IF([2]Analysis!AG1904="Data Error","Data Error",[2]Analysis!AI1904*C$1)</f>
        <v>1.1302260648243936</v>
      </c>
      <c r="D1904" s="2"/>
      <c r="E1904" s="3">
        <f>IF(C1904="Data Error","Data Error",INDEX('[2]BAAL Adj Cap'!$CB$65:$CY$72,MONTH($B1904),$A1904+1))</f>
        <v>6.9999999999999993E-2</v>
      </c>
      <c r="F1904" s="3"/>
      <c r="G1904" s="31">
        <f t="shared" si="116"/>
        <v>7.9697739351756063</v>
      </c>
      <c r="H1904" s="31"/>
      <c r="I1904" s="23">
        <f t="shared" si="117"/>
        <v>6.9999999999999993E-2</v>
      </c>
      <c r="J1904" s="23"/>
      <c r="K1904" s="7">
        <f t="shared" si="118"/>
        <v>9.1</v>
      </c>
      <c r="M1904" s="20">
        <f>IF(C1904="Data Error","Data Error",IF(C1904&lt;=K1904,0,1-IFERROR(INDEX(BAAL!$C:$D,MATCH(ROUNDUP(C1904-K1904,0),BAAL!$B:$B,0),MATCH(LEFT(M$2,4),BAAL!$C$2:$D$2,0)),0)))</f>
        <v>0</v>
      </c>
      <c r="N1904" s="20"/>
      <c r="O1904" s="26"/>
      <c r="P1904" s="26"/>
      <c r="Q1904" s="6">
        <f t="shared" si="119"/>
        <v>3</v>
      </c>
      <c r="R1904" s="20"/>
    </row>
    <row r="1905" spans="1:18" x14ac:dyDescent="0.25">
      <c r="A1905" s="6">
        <v>7</v>
      </c>
      <c r="B1905" s="4">
        <v>42449.291666666664</v>
      </c>
      <c r="C1905" s="2">
        <f>IF([2]Analysis!AG1905="Data Error","Data Error",[2]Analysis!AI1905*C$1)</f>
        <v>0.10035985472366642</v>
      </c>
      <c r="D1905" s="2"/>
      <c r="E1905" s="3">
        <f>IF(C1905="Data Error","Data Error",INDEX('[2]BAAL Adj Cap'!$CB$65:$CY$72,MONTH($B1905),$A1905+1))</f>
        <v>0.35249999999999998</v>
      </c>
      <c r="F1905" s="3"/>
      <c r="G1905" s="31">
        <f t="shared" si="116"/>
        <v>45.724640145276332</v>
      </c>
      <c r="H1905" s="31"/>
      <c r="I1905" s="23">
        <f t="shared" si="117"/>
        <v>0.35249999999999998</v>
      </c>
      <c r="J1905" s="23"/>
      <c r="K1905" s="7">
        <f t="shared" si="118"/>
        <v>28.990000000000009</v>
      </c>
      <c r="M1905" s="20">
        <f>IF(C1905="Data Error","Data Error",IF(C1905&lt;=K1905,0,1-IFERROR(INDEX(BAAL!$C:$D,MATCH(ROUNDUP(C1905-K1905,0),BAAL!$B:$B,0),MATCH(LEFT(M$2,4),BAAL!$C$2:$D$2,0)),0)))</f>
        <v>0</v>
      </c>
      <c r="N1905" s="20"/>
      <c r="O1905" s="26"/>
      <c r="P1905" s="26"/>
      <c r="Q1905" s="6">
        <f t="shared" si="119"/>
        <v>3</v>
      </c>
      <c r="R1905" s="20"/>
    </row>
    <row r="1906" spans="1:18" x14ac:dyDescent="0.25">
      <c r="A1906" s="6">
        <v>8</v>
      </c>
      <c r="B1906" s="4">
        <v>42449.333333333336</v>
      </c>
      <c r="C1906" s="2">
        <f>IF([2]Analysis!AG1906="Data Error","Data Error",[2]Analysis!AI1906*C$1)</f>
        <v>0</v>
      </c>
      <c r="D1906" s="2"/>
      <c r="E1906" s="3">
        <f>IF(C1906="Data Error","Data Error",INDEX('[2]BAAL Adj Cap'!$CB$65:$CY$72,MONTH($B1906),$A1906+1))</f>
        <v>0.83</v>
      </c>
      <c r="F1906" s="3"/>
      <c r="G1906" s="31">
        <f t="shared" si="116"/>
        <v>107.89999999999999</v>
      </c>
      <c r="H1906" s="31"/>
      <c r="I1906" s="23">
        <f t="shared" si="117"/>
        <v>0.83</v>
      </c>
      <c r="J1906" s="23"/>
      <c r="K1906" s="7">
        <f t="shared" si="118"/>
        <v>28.990000000000009</v>
      </c>
      <c r="M1906" s="20">
        <f>IF(C1906="Data Error","Data Error",IF(C1906&lt;=K1906,0,1-IFERROR(INDEX(BAAL!$C:$D,MATCH(ROUNDUP(C1906-K1906,0),BAAL!$B:$B,0),MATCH(LEFT(M$2,4),BAAL!$C$2:$D$2,0)),0)))</f>
        <v>0</v>
      </c>
      <c r="N1906" s="20"/>
      <c r="O1906" s="26"/>
      <c r="P1906" s="26"/>
      <c r="Q1906" s="6">
        <f t="shared" si="119"/>
        <v>3</v>
      </c>
      <c r="R1906" s="20"/>
    </row>
    <row r="1907" spans="1:18" x14ac:dyDescent="0.25">
      <c r="A1907" s="6">
        <v>9</v>
      </c>
      <c r="B1907" s="4">
        <v>42449.375</v>
      </c>
      <c r="C1907" s="2">
        <f>IF([2]Analysis!AG1907="Data Error","Data Error",[2]Analysis!AI1907*C$1)</f>
        <v>0.5888656948583082</v>
      </c>
      <c r="D1907" s="2"/>
      <c r="E1907" s="3">
        <f>IF(C1907="Data Error","Data Error",INDEX('[2]BAAL Adj Cap'!$CB$65:$CY$72,MONTH($B1907),$A1907+1))</f>
        <v>0.98375000000000001</v>
      </c>
      <c r="F1907" s="3"/>
      <c r="G1907" s="31">
        <f t="shared" si="116"/>
        <v>127.29863430514169</v>
      </c>
      <c r="H1907" s="31"/>
      <c r="I1907" s="23">
        <f t="shared" si="117"/>
        <v>0.98375000000000001</v>
      </c>
      <c r="J1907" s="23"/>
      <c r="K1907" s="7">
        <f t="shared" si="118"/>
        <v>28.990000000000009</v>
      </c>
      <c r="M1907" s="20">
        <f>IF(C1907="Data Error","Data Error",IF(C1907&lt;=K1907,0,1-IFERROR(INDEX(BAAL!$C:$D,MATCH(ROUNDUP(C1907-K1907,0),BAAL!$B:$B,0),MATCH(LEFT(M$2,4),BAAL!$C$2:$D$2,0)),0)))</f>
        <v>0</v>
      </c>
      <c r="N1907" s="20"/>
      <c r="O1907" s="26"/>
      <c r="P1907" s="26"/>
      <c r="Q1907" s="6">
        <f t="shared" si="119"/>
        <v>3</v>
      </c>
      <c r="R1907" s="20"/>
    </row>
    <row r="1908" spans="1:18" x14ac:dyDescent="0.25">
      <c r="A1908" s="6">
        <v>10</v>
      </c>
      <c r="B1908" s="4">
        <v>42449.416666666664</v>
      </c>
      <c r="C1908" s="2">
        <f>IF([2]Analysis!AG1908="Data Error","Data Error",[2]Analysis!AI1908*C$1)</f>
        <v>9.2590400187465338</v>
      </c>
      <c r="D1908" s="2"/>
      <c r="E1908" s="3">
        <f>IF(C1908="Data Error","Data Error",INDEX('[2]BAAL Adj Cap'!$CB$65:$CY$72,MONTH($B1908),$A1908+1))</f>
        <v>0.99</v>
      </c>
      <c r="F1908" s="3"/>
      <c r="G1908" s="31">
        <f t="shared" si="116"/>
        <v>119.44095998125346</v>
      </c>
      <c r="H1908" s="31"/>
      <c r="I1908" s="23">
        <f t="shared" si="117"/>
        <v>0.99</v>
      </c>
      <c r="J1908" s="23"/>
      <c r="K1908" s="7">
        <f t="shared" si="118"/>
        <v>28.990000000000009</v>
      </c>
      <c r="M1908" s="20">
        <f>IF(C1908="Data Error","Data Error",IF(C1908&lt;=K1908,0,1-IFERROR(INDEX(BAAL!$C:$D,MATCH(ROUNDUP(C1908-K1908,0),BAAL!$B:$B,0),MATCH(LEFT(M$2,4),BAAL!$C$2:$D$2,0)),0)))</f>
        <v>0</v>
      </c>
      <c r="N1908" s="20"/>
      <c r="O1908" s="26"/>
      <c r="P1908" s="26"/>
      <c r="Q1908" s="6">
        <f t="shared" si="119"/>
        <v>3</v>
      </c>
      <c r="R1908" s="20"/>
    </row>
    <row r="1909" spans="1:18" x14ac:dyDescent="0.25">
      <c r="A1909" s="6">
        <v>11</v>
      </c>
      <c r="B1909" s="4">
        <v>42449.458333333336</v>
      </c>
      <c r="C1909" s="2">
        <f>IF([2]Analysis!AG1909="Data Error","Data Error",[2]Analysis!AI1909*C$1)</f>
        <v>8.9710009030058373</v>
      </c>
      <c r="D1909" s="2"/>
      <c r="E1909" s="3">
        <f>IF(C1909="Data Error","Data Error",INDEX('[2]BAAL Adj Cap'!$CB$65:$CY$72,MONTH($B1909),$A1909+1))</f>
        <v>0.98375000000000001</v>
      </c>
      <c r="F1909" s="3"/>
      <c r="G1909" s="31">
        <f t="shared" si="116"/>
        <v>118.91649909699416</v>
      </c>
      <c r="H1909" s="31"/>
      <c r="I1909" s="23">
        <f t="shared" si="117"/>
        <v>0.98375000000000001</v>
      </c>
      <c r="J1909" s="23"/>
      <c r="K1909" s="7">
        <f t="shared" si="118"/>
        <v>28.990000000000009</v>
      </c>
      <c r="M1909" s="20">
        <f>IF(C1909="Data Error","Data Error",IF(C1909&lt;=K1909,0,1-IFERROR(INDEX(BAAL!$C:$D,MATCH(ROUNDUP(C1909-K1909,0),BAAL!$B:$B,0),MATCH(LEFT(M$2,4),BAAL!$C$2:$D$2,0)),0)))</f>
        <v>0</v>
      </c>
      <c r="N1909" s="20"/>
      <c r="O1909" s="26"/>
      <c r="P1909" s="26"/>
      <c r="Q1909" s="6">
        <f t="shared" si="119"/>
        <v>3</v>
      </c>
      <c r="R1909" s="20"/>
    </row>
    <row r="1910" spans="1:18" x14ac:dyDescent="0.25">
      <c r="A1910" s="6">
        <v>12</v>
      </c>
      <c r="B1910" s="4">
        <v>42449.5</v>
      </c>
      <c r="C1910" s="2">
        <f>IF([2]Analysis!AG1910="Data Error","Data Error",[2]Analysis!AI1910*C$1)</f>
        <v>10.113815159334067</v>
      </c>
      <c r="D1910" s="2"/>
      <c r="E1910" s="3">
        <f>IF(C1910="Data Error","Data Error",INDEX('[2]BAAL Adj Cap'!$CB$65:$CY$72,MONTH($B1910),$A1910+1))</f>
        <v>0.98</v>
      </c>
      <c r="F1910" s="3"/>
      <c r="G1910" s="31">
        <f t="shared" si="116"/>
        <v>117.28618484066592</v>
      </c>
      <c r="H1910" s="31"/>
      <c r="I1910" s="23">
        <f t="shared" si="117"/>
        <v>0.98</v>
      </c>
      <c r="J1910" s="23"/>
      <c r="K1910" s="7">
        <f t="shared" si="118"/>
        <v>28.990000000000009</v>
      </c>
      <c r="M1910" s="20">
        <f>IF(C1910="Data Error","Data Error",IF(C1910&lt;=K1910,0,1-IFERROR(INDEX(BAAL!$C:$D,MATCH(ROUNDUP(C1910-K1910,0),BAAL!$B:$B,0),MATCH(LEFT(M$2,4),BAAL!$C$2:$D$2,0)),0)))</f>
        <v>0</v>
      </c>
      <c r="N1910" s="20"/>
      <c r="O1910" s="26"/>
      <c r="P1910" s="26"/>
      <c r="Q1910" s="6">
        <f t="shared" si="119"/>
        <v>3</v>
      </c>
      <c r="R1910" s="20"/>
    </row>
    <row r="1911" spans="1:18" x14ac:dyDescent="0.25">
      <c r="A1911" s="6">
        <v>13</v>
      </c>
      <c r="B1911" s="4">
        <v>42449.541666666664</v>
      </c>
      <c r="C1911" s="2">
        <f>IF([2]Analysis!AG1911="Data Error","Data Error",[2]Analysis!AI1911*C$1)</f>
        <v>6.8189497544880879</v>
      </c>
      <c r="D1911" s="2"/>
      <c r="E1911" s="3">
        <f>IF(C1911="Data Error","Data Error",INDEX('[2]BAAL Adj Cap'!$CB$65:$CY$72,MONTH($B1911),$A1911+1))</f>
        <v>0.98</v>
      </c>
      <c r="F1911" s="3"/>
      <c r="G1911" s="31">
        <f t="shared" si="116"/>
        <v>120.5810502455119</v>
      </c>
      <c r="H1911" s="31"/>
      <c r="I1911" s="23">
        <f t="shared" si="117"/>
        <v>0.98</v>
      </c>
      <c r="J1911" s="23"/>
      <c r="K1911" s="7">
        <f t="shared" si="118"/>
        <v>28.990000000000009</v>
      </c>
      <c r="M1911" s="20">
        <f>IF(C1911="Data Error","Data Error",IF(C1911&lt;=K1911,0,1-IFERROR(INDEX(BAAL!$C:$D,MATCH(ROUNDUP(C1911-K1911,0),BAAL!$B:$B,0),MATCH(LEFT(M$2,4),BAAL!$C$2:$D$2,0)),0)))</f>
        <v>0</v>
      </c>
      <c r="N1911" s="20"/>
      <c r="O1911" s="26"/>
      <c r="P1911" s="26"/>
      <c r="Q1911" s="6">
        <f t="shared" si="119"/>
        <v>3</v>
      </c>
      <c r="R1911" s="20"/>
    </row>
    <row r="1912" spans="1:18" x14ac:dyDescent="0.25">
      <c r="A1912" s="6">
        <v>14</v>
      </c>
      <c r="B1912" s="4">
        <v>42449.583333333336</v>
      </c>
      <c r="C1912" s="2">
        <f>IF([2]Analysis!AG1912="Data Error","Data Error",[2]Analysis!AI1912*C$1)</f>
        <v>2.6650840740965598</v>
      </c>
      <c r="D1912" s="2"/>
      <c r="E1912" s="3">
        <f>IF(C1912="Data Error","Data Error",INDEX('[2]BAAL Adj Cap'!$CB$65:$CY$72,MONTH($B1912),$A1912+1))</f>
        <v>0.98</v>
      </c>
      <c r="F1912" s="3"/>
      <c r="G1912" s="31">
        <f t="shared" si="116"/>
        <v>124.73491592590344</v>
      </c>
      <c r="H1912" s="31"/>
      <c r="I1912" s="23">
        <f t="shared" si="117"/>
        <v>0.98</v>
      </c>
      <c r="J1912" s="23"/>
      <c r="K1912" s="7">
        <f t="shared" si="118"/>
        <v>28.990000000000009</v>
      </c>
      <c r="M1912" s="20">
        <f>IF(C1912="Data Error","Data Error",IF(C1912&lt;=K1912,0,1-IFERROR(INDEX(BAAL!$C:$D,MATCH(ROUNDUP(C1912-K1912,0),BAAL!$B:$B,0),MATCH(LEFT(M$2,4),BAAL!$C$2:$D$2,0)),0)))</f>
        <v>0</v>
      </c>
      <c r="N1912" s="20"/>
      <c r="O1912" s="26"/>
      <c r="P1912" s="26"/>
      <c r="Q1912" s="6">
        <f t="shared" si="119"/>
        <v>3</v>
      </c>
      <c r="R1912" s="20"/>
    </row>
    <row r="1913" spans="1:18" x14ac:dyDescent="0.25">
      <c r="A1913" s="6">
        <v>15</v>
      </c>
      <c r="B1913" s="4">
        <v>42449.625</v>
      </c>
      <c r="C1913" s="2">
        <f>IF([2]Analysis!AG1913="Data Error","Data Error",[2]Analysis!AI1913*C$1)</f>
        <v>26.004815464571326</v>
      </c>
      <c r="D1913" s="2"/>
      <c r="E1913" s="3">
        <f>IF(C1913="Data Error","Data Error",INDEX('[2]BAAL Adj Cap'!$CB$65:$CY$72,MONTH($B1913),$A1913+1))</f>
        <v>0.98</v>
      </c>
      <c r="F1913" s="3"/>
      <c r="G1913" s="31">
        <f t="shared" si="116"/>
        <v>101.39518453542867</v>
      </c>
      <c r="H1913" s="31"/>
      <c r="I1913" s="23">
        <f t="shared" si="117"/>
        <v>0.98</v>
      </c>
      <c r="J1913" s="23"/>
      <c r="K1913" s="7">
        <f t="shared" si="118"/>
        <v>28.990000000000009</v>
      </c>
      <c r="M1913" s="20">
        <f>IF(C1913="Data Error","Data Error",IF(C1913&lt;=K1913,0,1-IFERROR(INDEX(BAAL!$C:$D,MATCH(ROUNDUP(C1913-K1913,0),BAAL!$B:$B,0),MATCH(LEFT(M$2,4),BAAL!$C$2:$D$2,0)),0)))</f>
        <v>0</v>
      </c>
      <c r="N1913" s="20"/>
      <c r="O1913" s="26"/>
      <c r="P1913" s="26"/>
      <c r="Q1913" s="6">
        <f t="shared" si="119"/>
        <v>3</v>
      </c>
      <c r="R1913" s="20"/>
    </row>
    <row r="1914" spans="1:18" x14ac:dyDescent="0.25">
      <c r="A1914" s="6">
        <v>16</v>
      </c>
      <c r="B1914" s="4">
        <v>42449.666666666664</v>
      </c>
      <c r="C1914" s="2">
        <f>IF([2]Analysis!AG1914="Data Error","Data Error",[2]Analysis!AI1914*C$1)</f>
        <v>40.22657637757311</v>
      </c>
      <c r="D1914" s="2"/>
      <c r="E1914" s="3">
        <f>IF(C1914="Data Error","Data Error",INDEX('[2]BAAL Adj Cap'!$CB$65:$CY$72,MONTH($B1914),$A1914+1))</f>
        <v>0.98</v>
      </c>
      <c r="F1914" s="3"/>
      <c r="G1914" s="31">
        <f t="shared" si="116"/>
        <v>87.173423622426881</v>
      </c>
      <c r="H1914" s="31"/>
      <c r="I1914" s="23">
        <f t="shared" si="117"/>
        <v>0.98</v>
      </c>
      <c r="J1914" s="23"/>
      <c r="K1914" s="7">
        <f t="shared" si="118"/>
        <v>28.990000000000009</v>
      </c>
      <c r="M1914" s="20">
        <f>IF(C1914="Data Error","Data Error",IF(C1914&lt;=K1914,0,1-IFERROR(INDEX(BAAL!$C:$D,MATCH(ROUNDUP(C1914-K1914,0),BAAL!$B:$B,0),MATCH(LEFT(M$2,4),BAAL!$C$2:$D$2,0)),0)))</f>
        <v>2.0000000000000018E-3</v>
      </c>
      <c r="N1914" s="20"/>
      <c r="O1914" s="26"/>
      <c r="P1914" s="26"/>
      <c r="Q1914" s="6">
        <f t="shared" si="119"/>
        <v>3</v>
      </c>
      <c r="R1914" s="20"/>
    </row>
    <row r="1915" spans="1:18" x14ac:dyDescent="0.25">
      <c r="A1915" s="6">
        <v>17</v>
      </c>
      <c r="B1915" s="4">
        <v>42449.708333333336</v>
      </c>
      <c r="C1915" s="2">
        <f>IF([2]Analysis!AG1915="Data Error","Data Error",[2]Analysis!AI1915*C$1)</f>
        <v>45.080241308171729</v>
      </c>
      <c r="D1915" s="2"/>
      <c r="E1915" s="3">
        <f>IF(C1915="Data Error","Data Error",INDEX('[2]BAAL Adj Cap'!$CB$65:$CY$72,MONTH($B1915),$A1915+1))</f>
        <v>0.8175</v>
      </c>
      <c r="F1915" s="3"/>
      <c r="G1915" s="31">
        <f t="shared" si="116"/>
        <v>61.194758691828277</v>
      </c>
      <c r="H1915" s="31"/>
      <c r="I1915" s="23">
        <f t="shared" si="117"/>
        <v>0.8175</v>
      </c>
      <c r="J1915" s="23"/>
      <c r="K1915" s="7">
        <f t="shared" si="118"/>
        <v>28.990000000000009</v>
      </c>
      <c r="M1915" s="20">
        <f>IF(C1915="Data Error","Data Error",IF(C1915&lt;=K1915,0,1-IFERROR(INDEX(BAAL!$C:$D,MATCH(ROUNDUP(C1915-K1915,0),BAAL!$B:$B,0),MATCH(LEFT(M$2,4),BAAL!$C$2:$D$2,0)),0)))</f>
        <v>3.0000000000000027E-3</v>
      </c>
      <c r="N1915" s="20"/>
      <c r="O1915" s="26"/>
      <c r="P1915" s="26"/>
      <c r="Q1915" s="6">
        <f t="shared" si="119"/>
        <v>3</v>
      </c>
      <c r="R1915" s="20"/>
    </row>
    <row r="1916" spans="1:18" x14ac:dyDescent="0.25">
      <c r="A1916" s="6">
        <v>18</v>
      </c>
      <c r="B1916" s="4">
        <v>42449.75</v>
      </c>
      <c r="C1916" s="2">
        <f>IF([2]Analysis!AG1916="Data Error","Data Error",[2]Analysis!AI1916*C$1)</f>
        <v>18.049137004344825</v>
      </c>
      <c r="D1916" s="2"/>
      <c r="E1916" s="3">
        <f>IF(C1916="Data Error","Data Error",INDEX('[2]BAAL Adj Cap'!$CB$65:$CY$72,MONTH($B1916),$A1916+1))</f>
        <v>0.35749999999999998</v>
      </c>
      <c r="F1916" s="3"/>
      <c r="G1916" s="31">
        <f t="shared" si="116"/>
        <v>28.425862995655176</v>
      </c>
      <c r="H1916" s="31"/>
      <c r="I1916" s="23">
        <f t="shared" si="117"/>
        <v>0.35749999999999998</v>
      </c>
      <c r="J1916" s="23"/>
      <c r="K1916" s="7">
        <f t="shared" si="118"/>
        <v>28.990000000000009</v>
      </c>
      <c r="M1916" s="20">
        <f>IF(C1916="Data Error","Data Error",IF(C1916&lt;=K1916,0,1-IFERROR(INDEX(BAAL!$C:$D,MATCH(ROUNDUP(C1916-K1916,0),BAAL!$B:$B,0),MATCH(LEFT(M$2,4),BAAL!$C$2:$D$2,0)),0)))</f>
        <v>0</v>
      </c>
      <c r="N1916" s="20"/>
      <c r="O1916" s="26"/>
      <c r="P1916" s="26"/>
      <c r="Q1916" s="6">
        <f t="shared" si="119"/>
        <v>3</v>
      </c>
      <c r="R1916" s="20"/>
    </row>
    <row r="1917" spans="1:18" x14ac:dyDescent="0.25">
      <c r="A1917" s="6">
        <v>19</v>
      </c>
      <c r="B1917" s="4">
        <v>42449.791666666664</v>
      </c>
      <c r="C1917" s="2">
        <f>IF([2]Analysis!AG1917="Data Error","Data Error",[2]Analysis!AI1917*C$1)</f>
        <v>0</v>
      </c>
      <c r="D1917" s="2"/>
      <c r="E1917" s="3">
        <f>IF(C1917="Data Error","Data Error",INDEX('[2]BAAL Adj Cap'!$CB$65:$CY$72,MONTH($B1917),$A1917+1))</f>
        <v>5.2500000000000005E-2</v>
      </c>
      <c r="F1917" s="3"/>
      <c r="G1917" s="31">
        <f t="shared" si="116"/>
        <v>6.8250000000000011</v>
      </c>
      <c r="H1917" s="31"/>
      <c r="I1917" s="23">
        <f t="shared" si="117"/>
        <v>5.2500000000000005E-2</v>
      </c>
      <c r="J1917" s="23"/>
      <c r="K1917" s="7">
        <f t="shared" si="118"/>
        <v>6.8250000000000011</v>
      </c>
      <c r="M1917" s="20">
        <f>IF(C1917="Data Error","Data Error",IF(C1917&lt;=K1917,0,1-IFERROR(INDEX(BAAL!$C:$D,MATCH(ROUNDUP(C1917-K1917,0),BAAL!$B:$B,0),MATCH(LEFT(M$2,4),BAAL!$C$2:$D$2,0)),0)))</f>
        <v>0</v>
      </c>
      <c r="N1917" s="20"/>
      <c r="O1917" s="26"/>
      <c r="P1917" s="26"/>
      <c r="Q1917" s="6">
        <f t="shared" si="119"/>
        <v>3</v>
      </c>
      <c r="R1917" s="20"/>
    </row>
    <row r="1918" spans="1:18" x14ac:dyDescent="0.25">
      <c r="A1918" s="6">
        <v>20</v>
      </c>
      <c r="B1918" s="4">
        <v>42449.833333333336</v>
      </c>
      <c r="C1918" s="2">
        <f>IF([2]Analysis!AG1918="Data Error","Data Error",[2]Analysis!AI1918*C$1)</f>
        <v>0</v>
      </c>
      <c r="D1918" s="2"/>
      <c r="E1918" s="3">
        <f>IF(C1918="Data Error","Data Error",INDEX('[2]BAAL Adj Cap'!$CB$65:$CY$72,MONTH($B1918),$A1918+1))</f>
        <v>0</v>
      </c>
      <c r="F1918" s="3"/>
      <c r="G1918" s="31">
        <f t="shared" si="116"/>
        <v>0</v>
      </c>
      <c r="H1918" s="31"/>
      <c r="I1918" s="23">
        <f t="shared" si="117"/>
        <v>0</v>
      </c>
      <c r="J1918" s="23"/>
      <c r="K1918" s="7">
        <f t="shared" si="118"/>
        <v>0</v>
      </c>
      <c r="M1918" s="20">
        <f>IF(C1918="Data Error","Data Error",IF(C1918&lt;=K1918,0,1-IFERROR(INDEX(BAAL!$C:$D,MATCH(ROUNDUP(C1918-K1918,0),BAAL!$B:$B,0),MATCH(LEFT(M$2,4),BAAL!$C$2:$D$2,0)),0)))</f>
        <v>0</v>
      </c>
      <c r="N1918" s="20"/>
      <c r="O1918" s="26"/>
      <c r="P1918" s="26"/>
      <c r="Q1918" s="6">
        <f t="shared" si="119"/>
        <v>3</v>
      </c>
      <c r="R1918" s="20"/>
    </row>
    <row r="1919" spans="1:18" x14ac:dyDescent="0.25">
      <c r="A1919" s="6">
        <v>21</v>
      </c>
      <c r="B1919" s="4">
        <v>42449.875</v>
      </c>
      <c r="C1919" s="2">
        <f>IF([2]Analysis!AG1919="Data Error","Data Error",[2]Analysis!AI1919*C$1)</f>
        <v>0</v>
      </c>
      <c r="D1919" s="2"/>
      <c r="E1919" s="3">
        <f>IF(C1919="Data Error","Data Error",INDEX('[2]BAAL Adj Cap'!$CB$65:$CY$72,MONTH($B1919),$A1919+1))</f>
        <v>0</v>
      </c>
      <c r="F1919" s="3"/>
      <c r="G1919" s="31">
        <f t="shared" si="116"/>
        <v>0</v>
      </c>
      <c r="H1919" s="31"/>
      <c r="I1919" s="23">
        <f t="shared" si="117"/>
        <v>0</v>
      </c>
      <c r="J1919" s="23"/>
      <c r="K1919" s="7">
        <f t="shared" si="118"/>
        <v>0</v>
      </c>
      <c r="M1919" s="20">
        <f>IF(C1919="Data Error","Data Error",IF(C1919&lt;=K1919,0,1-IFERROR(INDEX(BAAL!$C:$D,MATCH(ROUNDUP(C1919-K1919,0),BAAL!$B:$B,0),MATCH(LEFT(M$2,4),BAAL!$C$2:$D$2,0)),0)))</f>
        <v>0</v>
      </c>
      <c r="N1919" s="20"/>
      <c r="O1919" s="26"/>
      <c r="P1919" s="26"/>
      <c r="Q1919" s="6">
        <f t="shared" si="119"/>
        <v>3</v>
      </c>
      <c r="R1919" s="20"/>
    </row>
    <row r="1920" spans="1:18" x14ac:dyDescent="0.25">
      <c r="A1920" s="6">
        <v>22</v>
      </c>
      <c r="B1920" s="4">
        <v>42449.916666666664</v>
      </c>
      <c r="C1920" s="2">
        <f>IF([2]Analysis!AG1920="Data Error","Data Error",[2]Analysis!AI1920*C$1)</f>
        <v>0</v>
      </c>
      <c r="D1920" s="2"/>
      <c r="E1920" s="3">
        <f>IF(C1920="Data Error","Data Error",INDEX('[2]BAAL Adj Cap'!$CB$65:$CY$72,MONTH($B1920),$A1920+1))</f>
        <v>0</v>
      </c>
      <c r="F1920" s="3"/>
      <c r="G1920" s="31">
        <f t="shared" si="116"/>
        <v>0</v>
      </c>
      <c r="H1920" s="31"/>
      <c r="I1920" s="23">
        <f t="shared" si="117"/>
        <v>0</v>
      </c>
      <c r="J1920" s="23"/>
      <c r="K1920" s="7">
        <f t="shared" si="118"/>
        <v>0</v>
      </c>
      <c r="M1920" s="20">
        <f>IF(C1920="Data Error","Data Error",IF(C1920&lt;=K1920,0,1-IFERROR(INDEX(BAAL!$C:$D,MATCH(ROUNDUP(C1920-K1920,0),BAAL!$B:$B,0),MATCH(LEFT(M$2,4),BAAL!$C$2:$D$2,0)),0)))</f>
        <v>0</v>
      </c>
      <c r="N1920" s="20"/>
      <c r="O1920" s="26"/>
      <c r="P1920" s="26"/>
      <c r="Q1920" s="6">
        <f t="shared" si="119"/>
        <v>3</v>
      </c>
      <c r="R1920" s="20"/>
    </row>
    <row r="1921" spans="1:18" x14ac:dyDescent="0.25">
      <c r="A1921" s="6">
        <v>23</v>
      </c>
      <c r="B1921" s="4">
        <v>42449.958333333336</v>
      </c>
      <c r="C1921" s="2">
        <f>IF([2]Analysis!AG1921="Data Error","Data Error",[2]Analysis!AI1921*C$1)</f>
        <v>0</v>
      </c>
      <c r="D1921" s="2"/>
      <c r="E1921" s="3">
        <f>IF(C1921="Data Error","Data Error",INDEX('[2]BAAL Adj Cap'!$CB$65:$CY$72,MONTH($B1921),$A1921+1))</f>
        <v>0</v>
      </c>
      <c r="F1921" s="3"/>
      <c r="G1921" s="31">
        <f t="shared" si="116"/>
        <v>0</v>
      </c>
      <c r="H1921" s="31"/>
      <c r="I1921" s="23">
        <f t="shared" si="117"/>
        <v>0</v>
      </c>
      <c r="J1921" s="23"/>
      <c r="K1921" s="7">
        <f t="shared" si="118"/>
        <v>0</v>
      </c>
      <c r="M1921" s="20">
        <f>IF(C1921="Data Error","Data Error",IF(C1921&lt;=K1921,0,1-IFERROR(INDEX(BAAL!$C:$D,MATCH(ROUNDUP(C1921-K1921,0),BAAL!$B:$B,0),MATCH(LEFT(M$2,4),BAAL!$C$2:$D$2,0)),0)))</f>
        <v>0</v>
      </c>
      <c r="N1921" s="20"/>
      <c r="O1921" s="26"/>
      <c r="P1921" s="26"/>
      <c r="Q1921" s="6">
        <f t="shared" si="119"/>
        <v>3</v>
      </c>
      <c r="R1921" s="20"/>
    </row>
    <row r="1922" spans="1:18" x14ac:dyDescent="0.25">
      <c r="A1922" s="6">
        <v>0</v>
      </c>
      <c r="B1922" s="1">
        <v>42450</v>
      </c>
      <c r="C1922" s="2">
        <f>IF([2]Analysis!AG1922="Data Error","Data Error",[2]Analysis!AI1922*C$1)</f>
        <v>0</v>
      </c>
      <c r="D1922" s="2"/>
      <c r="E1922" s="3">
        <f>IF(C1922="Data Error","Data Error",INDEX('[2]BAAL Adj Cap'!$CB$65:$CY$72,MONTH($B1922),$A1922+1))</f>
        <v>0</v>
      </c>
      <c r="F1922" s="3"/>
      <c r="G1922" s="31">
        <f t="shared" si="116"/>
        <v>0</v>
      </c>
      <c r="H1922" s="31"/>
      <c r="I1922" s="23">
        <f t="shared" si="117"/>
        <v>0</v>
      </c>
      <c r="J1922" s="23"/>
      <c r="K1922" s="7">
        <f t="shared" si="118"/>
        <v>0</v>
      </c>
      <c r="M1922" s="20">
        <f>IF(C1922="Data Error","Data Error",IF(C1922&lt;=K1922,0,1-IFERROR(INDEX(BAAL!$C:$D,MATCH(ROUNDUP(C1922-K1922,0),BAAL!$B:$B,0),MATCH(LEFT(M$2,4),BAAL!$C$2:$D$2,0)),0)))</f>
        <v>0</v>
      </c>
      <c r="N1922" s="20"/>
      <c r="O1922" s="26"/>
      <c r="P1922" s="26"/>
      <c r="Q1922" s="6">
        <f t="shared" si="119"/>
        <v>3</v>
      </c>
      <c r="R1922" s="20"/>
    </row>
    <row r="1923" spans="1:18" x14ac:dyDescent="0.25">
      <c r="A1923" s="6">
        <v>1</v>
      </c>
      <c r="B1923" s="4">
        <v>42450.041666666664</v>
      </c>
      <c r="C1923" s="2">
        <f>IF([2]Analysis!AG1923="Data Error","Data Error",[2]Analysis!AI1923*C$1)</f>
        <v>0</v>
      </c>
      <c r="D1923" s="2"/>
      <c r="E1923" s="3">
        <f>IF(C1923="Data Error","Data Error",INDEX('[2]BAAL Adj Cap'!$CB$65:$CY$72,MONTH($B1923),$A1923+1))</f>
        <v>0</v>
      </c>
      <c r="F1923" s="3"/>
      <c r="G1923" s="31">
        <f t="shared" si="116"/>
        <v>0</v>
      </c>
      <c r="H1923" s="31"/>
      <c r="I1923" s="23">
        <f t="shared" si="117"/>
        <v>0</v>
      </c>
      <c r="J1923" s="23"/>
      <c r="K1923" s="7">
        <f t="shared" si="118"/>
        <v>0</v>
      </c>
      <c r="M1923" s="20">
        <f>IF(C1923="Data Error","Data Error",IF(C1923&lt;=K1923,0,1-IFERROR(INDEX(BAAL!$C:$D,MATCH(ROUNDUP(C1923-K1923,0),BAAL!$B:$B,0),MATCH(LEFT(M$2,4),BAAL!$C$2:$D$2,0)),0)))</f>
        <v>0</v>
      </c>
      <c r="N1923" s="20"/>
      <c r="O1923" s="26"/>
      <c r="P1923" s="26"/>
      <c r="Q1923" s="6">
        <f t="shared" si="119"/>
        <v>3</v>
      </c>
      <c r="R1923" s="20"/>
    </row>
    <row r="1924" spans="1:18" x14ac:dyDescent="0.25">
      <c r="A1924" s="6">
        <v>2</v>
      </c>
      <c r="B1924" s="4">
        <v>42450.083333333336</v>
      </c>
      <c r="C1924" s="2">
        <f>IF([2]Analysis!AG1924="Data Error","Data Error",[2]Analysis!AI1924*C$1)</f>
        <v>0</v>
      </c>
      <c r="D1924" s="2"/>
      <c r="E1924" s="3">
        <f>IF(C1924="Data Error","Data Error",INDEX('[2]BAAL Adj Cap'!$CB$65:$CY$72,MONTH($B1924),$A1924+1))</f>
        <v>0</v>
      </c>
      <c r="F1924" s="3"/>
      <c r="G1924" s="31">
        <f t="shared" ref="G1924:G1987" si="120">IF(C1924="Data Error","Data Error",E1924*E$1-C1924)</f>
        <v>0</v>
      </c>
      <c r="H1924" s="31"/>
      <c r="I1924" s="23">
        <f t="shared" ref="I1924:I1987" si="121">IF(E1924="Data Error","Data Error",E1924)</f>
        <v>0</v>
      </c>
      <c r="J1924" s="23"/>
      <c r="K1924" s="7">
        <f t="shared" ref="K1924:K1987" si="122">IF(C1924="Data Error","Data Error",C$1*MAX(0,MIN(AF$9,E1924*AF$10)))</f>
        <v>0</v>
      </c>
      <c r="M1924" s="20">
        <f>IF(C1924="Data Error","Data Error",IF(C1924&lt;=K1924,0,1-IFERROR(INDEX(BAAL!$C:$D,MATCH(ROUNDUP(C1924-K1924,0),BAAL!$B:$B,0),MATCH(LEFT(M$2,4),BAAL!$C$2:$D$2,0)),0)))</f>
        <v>0</v>
      </c>
      <c r="N1924" s="20"/>
      <c r="O1924" s="26"/>
      <c r="P1924" s="26"/>
      <c r="Q1924" s="6">
        <f t="shared" ref="Q1924:Q1987" si="123">MONTH(B1924)</f>
        <v>3</v>
      </c>
      <c r="R1924" s="20"/>
    </row>
    <row r="1925" spans="1:18" x14ac:dyDescent="0.25">
      <c r="A1925" s="6">
        <v>3</v>
      </c>
      <c r="B1925" s="4">
        <v>42450.125</v>
      </c>
      <c r="C1925" s="2">
        <f>IF([2]Analysis!AG1925="Data Error","Data Error",[2]Analysis!AI1925*C$1)</f>
        <v>0</v>
      </c>
      <c r="D1925" s="2"/>
      <c r="E1925" s="3">
        <f>IF(C1925="Data Error","Data Error",INDEX('[2]BAAL Adj Cap'!$CB$65:$CY$72,MONTH($B1925),$A1925+1))</f>
        <v>0</v>
      </c>
      <c r="F1925" s="3"/>
      <c r="G1925" s="31">
        <f t="shared" si="120"/>
        <v>0</v>
      </c>
      <c r="H1925" s="31"/>
      <c r="I1925" s="23">
        <f t="shared" si="121"/>
        <v>0</v>
      </c>
      <c r="J1925" s="23"/>
      <c r="K1925" s="7">
        <f t="shared" si="122"/>
        <v>0</v>
      </c>
      <c r="M1925" s="20">
        <f>IF(C1925="Data Error","Data Error",IF(C1925&lt;=K1925,0,1-IFERROR(INDEX(BAAL!$C:$D,MATCH(ROUNDUP(C1925-K1925,0),BAAL!$B:$B,0),MATCH(LEFT(M$2,4),BAAL!$C$2:$D$2,0)),0)))</f>
        <v>0</v>
      </c>
      <c r="N1925" s="20"/>
      <c r="O1925" s="26"/>
      <c r="P1925" s="26"/>
      <c r="Q1925" s="6">
        <f t="shared" si="123"/>
        <v>3</v>
      </c>
      <c r="R1925" s="20"/>
    </row>
    <row r="1926" spans="1:18" x14ac:dyDescent="0.25">
      <c r="A1926" s="6">
        <v>4</v>
      </c>
      <c r="B1926" s="4">
        <v>42450.166666666664</v>
      </c>
      <c r="C1926" s="2">
        <f>IF([2]Analysis!AG1926="Data Error","Data Error",[2]Analysis!AI1926*C$1)</f>
        <v>0</v>
      </c>
      <c r="D1926" s="2"/>
      <c r="E1926" s="3">
        <f>IF(C1926="Data Error","Data Error",INDEX('[2]BAAL Adj Cap'!$CB$65:$CY$72,MONTH($B1926),$A1926+1))</f>
        <v>0</v>
      </c>
      <c r="F1926" s="3"/>
      <c r="G1926" s="31">
        <f t="shared" si="120"/>
        <v>0</v>
      </c>
      <c r="H1926" s="31"/>
      <c r="I1926" s="23">
        <f t="shared" si="121"/>
        <v>0</v>
      </c>
      <c r="J1926" s="23"/>
      <c r="K1926" s="7">
        <f t="shared" si="122"/>
        <v>0</v>
      </c>
      <c r="M1926" s="20">
        <f>IF(C1926="Data Error","Data Error",IF(C1926&lt;=K1926,0,1-IFERROR(INDEX(BAAL!$C:$D,MATCH(ROUNDUP(C1926-K1926,0),BAAL!$B:$B,0),MATCH(LEFT(M$2,4),BAAL!$C$2:$D$2,0)),0)))</f>
        <v>0</v>
      </c>
      <c r="N1926" s="20"/>
      <c r="O1926" s="26"/>
      <c r="P1926" s="26"/>
      <c r="Q1926" s="6">
        <f t="shared" si="123"/>
        <v>3</v>
      </c>
      <c r="R1926" s="20"/>
    </row>
    <row r="1927" spans="1:18" x14ac:dyDescent="0.25">
      <c r="A1927" s="6">
        <v>5</v>
      </c>
      <c r="B1927" s="4">
        <v>42450.208333333336</v>
      </c>
      <c r="C1927" s="2">
        <f>IF([2]Analysis!AG1927="Data Error","Data Error",[2]Analysis!AI1927*C$1)</f>
        <v>2.2307481619870222E-3</v>
      </c>
      <c r="D1927" s="2"/>
      <c r="E1927" s="3">
        <f>IF(C1927="Data Error","Data Error",INDEX('[2]BAAL Adj Cap'!$CB$65:$CY$72,MONTH($B1927),$A1927+1))</f>
        <v>1.4999999999999999E-2</v>
      </c>
      <c r="F1927" s="3"/>
      <c r="G1927" s="31">
        <f t="shared" si="120"/>
        <v>1.947769251838013</v>
      </c>
      <c r="H1927" s="31"/>
      <c r="I1927" s="23">
        <f t="shared" si="121"/>
        <v>1.4999999999999999E-2</v>
      </c>
      <c r="J1927" s="23"/>
      <c r="K1927" s="7">
        <f t="shared" si="122"/>
        <v>1.95</v>
      </c>
      <c r="M1927" s="20">
        <f>IF(C1927="Data Error","Data Error",IF(C1927&lt;=K1927,0,1-IFERROR(INDEX(BAAL!$C:$D,MATCH(ROUNDUP(C1927-K1927,0),BAAL!$B:$B,0),MATCH(LEFT(M$2,4),BAAL!$C$2:$D$2,0)),0)))</f>
        <v>0</v>
      </c>
      <c r="N1927" s="20"/>
      <c r="O1927" s="26"/>
      <c r="P1927" s="26"/>
      <c r="Q1927" s="6">
        <f t="shared" si="123"/>
        <v>3</v>
      </c>
      <c r="R1927" s="20"/>
    </row>
    <row r="1928" spans="1:18" x14ac:dyDescent="0.25">
      <c r="A1928" s="6">
        <v>6</v>
      </c>
      <c r="B1928" s="4">
        <v>42450.25</v>
      </c>
      <c r="C1928" s="2">
        <f>IF([2]Analysis!AG1928="Data Error","Data Error",[2]Analysis!AI1928*C$1)</f>
        <v>3.9351681456666352</v>
      </c>
      <c r="D1928" s="2"/>
      <c r="E1928" s="3">
        <f>IF(C1928="Data Error","Data Error",INDEX('[2]BAAL Adj Cap'!$CB$65:$CY$72,MONTH($B1928),$A1928+1))</f>
        <v>6.9999999999999993E-2</v>
      </c>
      <c r="F1928" s="3"/>
      <c r="G1928" s="31">
        <f t="shared" si="120"/>
        <v>5.1648318543333644</v>
      </c>
      <c r="H1928" s="31"/>
      <c r="I1928" s="23">
        <f t="shared" si="121"/>
        <v>6.9999999999999993E-2</v>
      </c>
      <c r="J1928" s="23"/>
      <c r="K1928" s="7">
        <f t="shared" si="122"/>
        <v>9.1</v>
      </c>
      <c r="M1928" s="20">
        <f>IF(C1928="Data Error","Data Error",IF(C1928&lt;=K1928,0,1-IFERROR(INDEX(BAAL!$C:$D,MATCH(ROUNDUP(C1928-K1928,0),BAAL!$B:$B,0),MATCH(LEFT(M$2,4),BAAL!$C$2:$D$2,0)),0)))</f>
        <v>0</v>
      </c>
      <c r="N1928" s="20"/>
      <c r="O1928" s="26"/>
      <c r="P1928" s="26"/>
      <c r="Q1928" s="6">
        <f t="shared" si="123"/>
        <v>3</v>
      </c>
      <c r="R1928" s="20"/>
    </row>
    <row r="1929" spans="1:18" x14ac:dyDescent="0.25">
      <c r="A1929" s="6">
        <v>7</v>
      </c>
      <c r="B1929" s="4">
        <v>42450.291666666664</v>
      </c>
      <c r="C1929" s="2">
        <f>IF([2]Analysis!AG1929="Data Error","Data Error",[2]Analysis!AI1929*C$1)</f>
        <v>3.9840267092691645E-2</v>
      </c>
      <c r="D1929" s="2"/>
      <c r="E1929" s="3">
        <f>IF(C1929="Data Error","Data Error",INDEX('[2]BAAL Adj Cap'!$CB$65:$CY$72,MONTH($B1929),$A1929+1))</f>
        <v>0.35249999999999998</v>
      </c>
      <c r="F1929" s="3"/>
      <c r="G1929" s="31">
        <f t="shared" si="120"/>
        <v>45.785159732907303</v>
      </c>
      <c r="H1929" s="31"/>
      <c r="I1929" s="23">
        <f t="shared" si="121"/>
        <v>0.35249999999999998</v>
      </c>
      <c r="J1929" s="23"/>
      <c r="K1929" s="7">
        <f t="shared" si="122"/>
        <v>28.990000000000009</v>
      </c>
      <c r="M1929" s="20">
        <f>IF(C1929="Data Error","Data Error",IF(C1929&lt;=K1929,0,1-IFERROR(INDEX(BAAL!$C:$D,MATCH(ROUNDUP(C1929-K1929,0),BAAL!$B:$B,0),MATCH(LEFT(M$2,4),BAAL!$C$2:$D$2,0)),0)))</f>
        <v>0</v>
      </c>
      <c r="N1929" s="20"/>
      <c r="O1929" s="26"/>
      <c r="P1929" s="26"/>
      <c r="Q1929" s="6">
        <f t="shared" si="123"/>
        <v>3</v>
      </c>
      <c r="R1929" s="20"/>
    </row>
    <row r="1930" spans="1:18" x14ac:dyDescent="0.25">
      <c r="A1930" s="6">
        <v>8</v>
      </c>
      <c r="B1930" s="4">
        <v>42450.333333333336</v>
      </c>
      <c r="C1930" s="2">
        <f>IF([2]Analysis!AG1930="Data Error","Data Error",[2]Analysis!AI1930*C$1)</f>
        <v>5.5561880994626715E-2</v>
      </c>
      <c r="D1930" s="2"/>
      <c r="E1930" s="3">
        <f>IF(C1930="Data Error","Data Error",INDEX('[2]BAAL Adj Cap'!$CB$65:$CY$72,MONTH($B1930),$A1930+1))</f>
        <v>0.83</v>
      </c>
      <c r="F1930" s="3"/>
      <c r="G1930" s="31">
        <f t="shared" si="120"/>
        <v>107.84443811900536</v>
      </c>
      <c r="H1930" s="31"/>
      <c r="I1930" s="23">
        <f t="shared" si="121"/>
        <v>0.83</v>
      </c>
      <c r="J1930" s="23"/>
      <c r="K1930" s="7">
        <f t="shared" si="122"/>
        <v>28.990000000000009</v>
      </c>
      <c r="M1930" s="20">
        <f>IF(C1930="Data Error","Data Error",IF(C1930&lt;=K1930,0,1-IFERROR(INDEX(BAAL!$C:$D,MATCH(ROUNDUP(C1930-K1930,0),BAAL!$B:$B,0),MATCH(LEFT(M$2,4),BAAL!$C$2:$D$2,0)),0)))</f>
        <v>0</v>
      </c>
      <c r="N1930" s="20"/>
      <c r="O1930" s="26"/>
      <c r="P1930" s="26"/>
      <c r="Q1930" s="6">
        <f t="shared" si="123"/>
        <v>3</v>
      </c>
      <c r="R1930" s="20"/>
    </row>
    <row r="1931" spans="1:18" x14ac:dyDescent="0.25">
      <c r="A1931" s="6">
        <v>9</v>
      </c>
      <c r="B1931" s="4">
        <v>42450.375</v>
      </c>
      <c r="C1931" s="2">
        <f>IF([2]Analysis!AG1931="Data Error","Data Error",[2]Analysis!AI1931*C$1)</f>
        <v>2.2692516611049496</v>
      </c>
      <c r="D1931" s="2"/>
      <c r="E1931" s="3">
        <f>IF(C1931="Data Error","Data Error",INDEX('[2]BAAL Adj Cap'!$CB$65:$CY$72,MONTH($B1931),$A1931+1))</f>
        <v>0.98375000000000001</v>
      </c>
      <c r="F1931" s="3"/>
      <c r="G1931" s="31">
        <f t="shared" si="120"/>
        <v>125.61824833889506</v>
      </c>
      <c r="H1931" s="31"/>
      <c r="I1931" s="23">
        <f t="shared" si="121"/>
        <v>0.98375000000000001</v>
      </c>
      <c r="J1931" s="23"/>
      <c r="K1931" s="7">
        <f t="shared" si="122"/>
        <v>28.990000000000009</v>
      </c>
      <c r="M1931" s="20">
        <f>IF(C1931="Data Error","Data Error",IF(C1931&lt;=K1931,0,1-IFERROR(INDEX(BAAL!$C:$D,MATCH(ROUNDUP(C1931-K1931,0),BAAL!$B:$B,0),MATCH(LEFT(M$2,4),BAAL!$C$2:$D$2,0)),0)))</f>
        <v>0</v>
      </c>
      <c r="N1931" s="20"/>
      <c r="O1931" s="26"/>
      <c r="P1931" s="26"/>
      <c r="Q1931" s="6">
        <f t="shared" si="123"/>
        <v>3</v>
      </c>
      <c r="R1931" s="20"/>
    </row>
    <row r="1932" spans="1:18" x14ac:dyDescent="0.25">
      <c r="A1932" s="6">
        <v>10</v>
      </c>
      <c r="B1932" s="4">
        <v>42450.416666666664</v>
      </c>
      <c r="C1932" s="2">
        <f>IF([2]Analysis!AG1932="Data Error","Data Error",[2]Analysis!AI1932*C$1)</f>
        <v>0</v>
      </c>
      <c r="D1932" s="2"/>
      <c r="E1932" s="3">
        <f>IF(C1932="Data Error","Data Error",INDEX('[2]BAAL Adj Cap'!$CB$65:$CY$72,MONTH($B1932),$A1932+1))</f>
        <v>0.99</v>
      </c>
      <c r="F1932" s="3"/>
      <c r="G1932" s="31">
        <f t="shared" si="120"/>
        <v>128.69999999999999</v>
      </c>
      <c r="H1932" s="31"/>
      <c r="I1932" s="23">
        <f t="shared" si="121"/>
        <v>0.99</v>
      </c>
      <c r="J1932" s="23"/>
      <c r="K1932" s="7">
        <f t="shared" si="122"/>
        <v>28.990000000000009</v>
      </c>
      <c r="M1932" s="20">
        <f>IF(C1932="Data Error","Data Error",IF(C1932&lt;=K1932,0,1-IFERROR(INDEX(BAAL!$C:$D,MATCH(ROUNDUP(C1932-K1932,0),BAAL!$B:$B,0),MATCH(LEFT(M$2,4),BAAL!$C$2:$D$2,0)),0)))</f>
        <v>0</v>
      </c>
      <c r="N1932" s="20"/>
      <c r="O1932" s="26"/>
      <c r="P1932" s="26"/>
      <c r="Q1932" s="6">
        <f t="shared" si="123"/>
        <v>3</v>
      </c>
      <c r="R1932" s="20"/>
    </row>
    <row r="1933" spans="1:18" x14ac:dyDescent="0.25">
      <c r="A1933" s="6">
        <v>11</v>
      </c>
      <c r="B1933" s="4">
        <v>42450.458333333336</v>
      </c>
      <c r="C1933" s="2">
        <f>IF([2]Analysis!AG1933="Data Error","Data Error",[2]Analysis!AI1933*C$1)</f>
        <v>1.7169578850696805</v>
      </c>
      <c r="D1933" s="2"/>
      <c r="E1933" s="3">
        <f>IF(C1933="Data Error","Data Error",INDEX('[2]BAAL Adj Cap'!$CB$65:$CY$72,MONTH($B1933),$A1933+1))</f>
        <v>0.98375000000000001</v>
      </c>
      <c r="F1933" s="3"/>
      <c r="G1933" s="31">
        <f t="shared" si="120"/>
        <v>126.17054211493033</v>
      </c>
      <c r="H1933" s="31"/>
      <c r="I1933" s="23">
        <f t="shared" si="121"/>
        <v>0.98375000000000001</v>
      </c>
      <c r="J1933" s="23"/>
      <c r="K1933" s="7">
        <f t="shared" si="122"/>
        <v>28.990000000000009</v>
      </c>
      <c r="M1933" s="20">
        <f>IF(C1933="Data Error","Data Error",IF(C1933&lt;=K1933,0,1-IFERROR(INDEX(BAAL!$C:$D,MATCH(ROUNDUP(C1933-K1933,0),BAAL!$B:$B,0),MATCH(LEFT(M$2,4),BAAL!$C$2:$D$2,0)),0)))</f>
        <v>0</v>
      </c>
      <c r="N1933" s="20"/>
      <c r="O1933" s="26"/>
      <c r="P1933" s="26"/>
      <c r="Q1933" s="6">
        <f t="shared" si="123"/>
        <v>3</v>
      </c>
      <c r="R1933" s="20"/>
    </row>
    <row r="1934" spans="1:18" x14ac:dyDescent="0.25">
      <c r="A1934" s="6">
        <v>12</v>
      </c>
      <c r="B1934" s="4">
        <v>42450.5</v>
      </c>
      <c r="C1934" s="2">
        <f>IF([2]Analysis!AG1934="Data Error","Data Error",[2]Analysis!AI1934*C$1)</f>
        <v>0</v>
      </c>
      <c r="D1934" s="2"/>
      <c r="E1934" s="3">
        <f>IF(C1934="Data Error","Data Error",INDEX('[2]BAAL Adj Cap'!$CB$65:$CY$72,MONTH($B1934),$A1934+1))</f>
        <v>0.98</v>
      </c>
      <c r="F1934" s="3"/>
      <c r="G1934" s="31">
        <f t="shared" si="120"/>
        <v>127.39999999999999</v>
      </c>
      <c r="H1934" s="31"/>
      <c r="I1934" s="23">
        <f t="shared" si="121"/>
        <v>0.98</v>
      </c>
      <c r="J1934" s="23"/>
      <c r="K1934" s="7">
        <f t="shared" si="122"/>
        <v>28.990000000000009</v>
      </c>
      <c r="M1934" s="20">
        <f>IF(C1934="Data Error","Data Error",IF(C1934&lt;=K1934,0,1-IFERROR(INDEX(BAAL!$C:$D,MATCH(ROUNDUP(C1934-K1934,0),BAAL!$B:$B,0),MATCH(LEFT(M$2,4),BAAL!$C$2:$D$2,0)),0)))</f>
        <v>0</v>
      </c>
      <c r="N1934" s="20"/>
      <c r="O1934" s="26"/>
      <c r="P1934" s="26"/>
      <c r="Q1934" s="6">
        <f t="shared" si="123"/>
        <v>3</v>
      </c>
      <c r="R1934" s="20"/>
    </row>
    <row r="1935" spans="1:18" x14ac:dyDescent="0.25">
      <c r="A1935" s="6">
        <v>13</v>
      </c>
      <c r="B1935" s="4">
        <v>42450.541666666664</v>
      </c>
      <c r="C1935" s="2">
        <f>IF([2]Analysis!AG1935="Data Error","Data Error",[2]Analysis!AI1935*C$1)</f>
        <v>45.9628609783081</v>
      </c>
      <c r="D1935" s="2"/>
      <c r="E1935" s="3">
        <f>IF(C1935="Data Error","Data Error",INDEX('[2]BAAL Adj Cap'!$CB$65:$CY$72,MONTH($B1935),$A1935+1))</f>
        <v>0.98</v>
      </c>
      <c r="F1935" s="3"/>
      <c r="G1935" s="31">
        <f t="shared" si="120"/>
        <v>81.437139021691891</v>
      </c>
      <c r="H1935" s="31"/>
      <c r="I1935" s="23">
        <f t="shared" si="121"/>
        <v>0.98</v>
      </c>
      <c r="J1935" s="23"/>
      <c r="K1935" s="7">
        <f t="shared" si="122"/>
        <v>28.990000000000009</v>
      </c>
      <c r="M1935" s="20">
        <f>IF(C1935="Data Error","Data Error",IF(C1935&lt;=K1935,0,1-IFERROR(INDEX(BAAL!$C:$D,MATCH(ROUNDUP(C1935-K1935,0),BAAL!$B:$B,0),MATCH(LEFT(M$2,4),BAAL!$C$2:$D$2,0)),0)))</f>
        <v>3.0000000000000027E-3</v>
      </c>
      <c r="N1935" s="20"/>
      <c r="O1935" s="26"/>
      <c r="P1935" s="26"/>
      <c r="Q1935" s="6">
        <f t="shared" si="123"/>
        <v>3</v>
      </c>
      <c r="R1935" s="20"/>
    </row>
    <row r="1936" spans="1:18" x14ac:dyDescent="0.25">
      <c r="A1936" s="6">
        <v>14</v>
      </c>
      <c r="B1936" s="4">
        <v>42450.583333333336</v>
      </c>
      <c r="C1936" s="2">
        <f>IF([2]Analysis!AG1936="Data Error","Data Error",[2]Analysis!AI1936*C$1)</f>
        <v>47.673273588338077</v>
      </c>
      <c r="D1936" s="2"/>
      <c r="E1936" s="3">
        <f>IF(C1936="Data Error","Data Error",INDEX('[2]BAAL Adj Cap'!$CB$65:$CY$72,MONTH($B1936),$A1936+1))</f>
        <v>0.98</v>
      </c>
      <c r="F1936" s="3"/>
      <c r="G1936" s="31">
        <f t="shared" si="120"/>
        <v>79.726726411661915</v>
      </c>
      <c r="H1936" s="31"/>
      <c r="I1936" s="23">
        <f t="shared" si="121"/>
        <v>0.98</v>
      </c>
      <c r="J1936" s="23"/>
      <c r="K1936" s="7">
        <f t="shared" si="122"/>
        <v>28.990000000000009</v>
      </c>
      <c r="M1936" s="20">
        <f>IF(C1936="Data Error","Data Error",IF(C1936&lt;=K1936,0,1-IFERROR(INDEX(BAAL!$C:$D,MATCH(ROUNDUP(C1936-K1936,0),BAAL!$B:$B,0),MATCH(LEFT(M$2,4),BAAL!$C$2:$D$2,0)),0)))</f>
        <v>4.0000000000000036E-3</v>
      </c>
      <c r="N1936" s="20"/>
      <c r="O1936" s="26"/>
      <c r="P1936" s="26"/>
      <c r="Q1936" s="6">
        <f t="shared" si="123"/>
        <v>3</v>
      </c>
      <c r="R1936" s="20"/>
    </row>
    <row r="1937" spans="1:18" x14ac:dyDescent="0.25">
      <c r="A1937" s="6">
        <v>15</v>
      </c>
      <c r="B1937" s="4">
        <v>42450.625</v>
      </c>
      <c r="C1937" s="2">
        <f>IF([2]Analysis!AG1937="Data Error","Data Error",[2]Analysis!AI1937*C$1)</f>
        <v>19.452816102673932</v>
      </c>
      <c r="D1937" s="2"/>
      <c r="E1937" s="3">
        <f>IF(C1937="Data Error","Data Error",INDEX('[2]BAAL Adj Cap'!$CB$65:$CY$72,MONTH($B1937),$A1937+1))</f>
        <v>0.98</v>
      </c>
      <c r="F1937" s="3"/>
      <c r="G1937" s="31">
        <f t="shared" si="120"/>
        <v>107.94718389732606</v>
      </c>
      <c r="H1937" s="31"/>
      <c r="I1937" s="23">
        <f t="shared" si="121"/>
        <v>0.98</v>
      </c>
      <c r="J1937" s="23"/>
      <c r="K1937" s="7">
        <f t="shared" si="122"/>
        <v>28.990000000000009</v>
      </c>
      <c r="M1937" s="20">
        <f>IF(C1937="Data Error","Data Error",IF(C1937&lt;=K1937,0,1-IFERROR(INDEX(BAAL!$C:$D,MATCH(ROUNDUP(C1937-K1937,0),BAAL!$B:$B,0),MATCH(LEFT(M$2,4),BAAL!$C$2:$D$2,0)),0)))</f>
        <v>0</v>
      </c>
      <c r="N1937" s="20"/>
      <c r="O1937" s="26"/>
      <c r="P1937" s="26"/>
      <c r="Q1937" s="6">
        <f t="shared" si="123"/>
        <v>3</v>
      </c>
      <c r="R1937" s="20"/>
    </row>
    <row r="1938" spans="1:18" x14ac:dyDescent="0.25">
      <c r="A1938" s="6">
        <v>16</v>
      </c>
      <c r="B1938" s="4">
        <v>42450.666666666664</v>
      </c>
      <c r="C1938" s="2">
        <f>IF([2]Analysis!AG1938="Data Error","Data Error",[2]Analysis!AI1938*C$1)</f>
        <v>38.133985059415615</v>
      </c>
      <c r="D1938" s="2"/>
      <c r="E1938" s="3">
        <f>IF(C1938="Data Error","Data Error",INDEX('[2]BAAL Adj Cap'!$CB$65:$CY$72,MONTH($B1938),$A1938+1))</f>
        <v>0.98</v>
      </c>
      <c r="F1938" s="3"/>
      <c r="G1938" s="31">
        <f t="shared" si="120"/>
        <v>89.26601494058437</v>
      </c>
      <c r="H1938" s="31"/>
      <c r="I1938" s="23">
        <f t="shared" si="121"/>
        <v>0.98</v>
      </c>
      <c r="J1938" s="23"/>
      <c r="K1938" s="7">
        <f t="shared" si="122"/>
        <v>28.990000000000009</v>
      </c>
      <c r="M1938" s="20">
        <f>IF(C1938="Data Error","Data Error",IF(C1938&lt;=K1938,0,1-IFERROR(INDEX(BAAL!$C:$D,MATCH(ROUNDUP(C1938-K1938,0),BAAL!$B:$B,0),MATCH(LEFT(M$2,4),BAAL!$C$2:$D$2,0)),0)))</f>
        <v>2.0000000000000018E-3</v>
      </c>
      <c r="N1938" s="20"/>
      <c r="O1938" s="26"/>
      <c r="P1938" s="26"/>
      <c r="Q1938" s="6">
        <f t="shared" si="123"/>
        <v>3</v>
      </c>
      <c r="R1938" s="20"/>
    </row>
    <row r="1939" spans="1:18" x14ac:dyDescent="0.25">
      <c r="A1939" s="6">
        <v>17</v>
      </c>
      <c r="B1939" s="4">
        <v>42450.708333333336</v>
      </c>
      <c r="C1939" s="2">
        <f>IF([2]Analysis!AG1939="Data Error","Data Error",[2]Analysis!AI1939*C$1)</f>
        <v>20.212649770298182</v>
      </c>
      <c r="D1939" s="2"/>
      <c r="E1939" s="3">
        <f>IF(C1939="Data Error","Data Error",INDEX('[2]BAAL Adj Cap'!$CB$65:$CY$72,MONTH($B1939),$A1939+1))</f>
        <v>0.8175</v>
      </c>
      <c r="F1939" s="3"/>
      <c r="G1939" s="31">
        <f t="shared" si="120"/>
        <v>86.062350229701821</v>
      </c>
      <c r="H1939" s="31"/>
      <c r="I1939" s="23">
        <f t="shared" si="121"/>
        <v>0.8175</v>
      </c>
      <c r="J1939" s="23"/>
      <c r="K1939" s="7">
        <f t="shared" si="122"/>
        <v>28.990000000000009</v>
      </c>
      <c r="M1939" s="20">
        <f>IF(C1939="Data Error","Data Error",IF(C1939&lt;=K1939,0,1-IFERROR(INDEX(BAAL!$C:$D,MATCH(ROUNDUP(C1939-K1939,0),BAAL!$B:$B,0),MATCH(LEFT(M$2,4),BAAL!$C$2:$D$2,0)),0)))</f>
        <v>0</v>
      </c>
      <c r="N1939" s="20"/>
      <c r="O1939" s="26"/>
      <c r="P1939" s="26"/>
      <c r="Q1939" s="6">
        <f t="shared" si="123"/>
        <v>3</v>
      </c>
      <c r="R1939" s="20"/>
    </row>
    <row r="1940" spans="1:18" x14ac:dyDescent="0.25">
      <c r="A1940" s="6">
        <v>18</v>
      </c>
      <c r="B1940" s="4">
        <v>42450.75</v>
      </c>
      <c r="C1940" s="2">
        <f>IF([2]Analysis!AG1940="Data Error","Data Error",[2]Analysis!AI1940*C$1)</f>
        <v>6.4840649291675234</v>
      </c>
      <c r="D1940" s="2"/>
      <c r="E1940" s="3">
        <f>IF(C1940="Data Error","Data Error",INDEX('[2]BAAL Adj Cap'!$CB$65:$CY$72,MONTH($B1940),$A1940+1))</f>
        <v>0.35749999999999998</v>
      </c>
      <c r="F1940" s="3"/>
      <c r="G1940" s="31">
        <f t="shared" si="120"/>
        <v>39.990935070832478</v>
      </c>
      <c r="H1940" s="31"/>
      <c r="I1940" s="23">
        <f t="shared" si="121"/>
        <v>0.35749999999999998</v>
      </c>
      <c r="J1940" s="23"/>
      <c r="K1940" s="7">
        <f t="shared" si="122"/>
        <v>28.990000000000009</v>
      </c>
      <c r="M1940" s="20">
        <f>IF(C1940="Data Error","Data Error",IF(C1940&lt;=K1940,0,1-IFERROR(INDEX(BAAL!$C:$D,MATCH(ROUNDUP(C1940-K1940,0),BAAL!$B:$B,0),MATCH(LEFT(M$2,4),BAAL!$C$2:$D$2,0)),0)))</f>
        <v>0</v>
      </c>
      <c r="N1940" s="20"/>
      <c r="O1940" s="26"/>
      <c r="P1940" s="26"/>
      <c r="Q1940" s="6">
        <f t="shared" si="123"/>
        <v>3</v>
      </c>
      <c r="R1940" s="20"/>
    </row>
    <row r="1941" spans="1:18" x14ac:dyDescent="0.25">
      <c r="A1941" s="6">
        <v>19</v>
      </c>
      <c r="B1941" s="4">
        <v>42450.791666666664</v>
      </c>
      <c r="C1941" s="2">
        <f>IF([2]Analysis!AG1941="Data Error","Data Error",[2]Analysis!AI1941*C$1)</f>
        <v>1.1070685666657027</v>
      </c>
      <c r="D1941" s="2"/>
      <c r="E1941" s="3">
        <f>IF(C1941="Data Error","Data Error",INDEX('[2]BAAL Adj Cap'!$CB$65:$CY$72,MONTH($B1941),$A1941+1))</f>
        <v>5.2500000000000005E-2</v>
      </c>
      <c r="F1941" s="3"/>
      <c r="G1941" s="31">
        <f t="shared" si="120"/>
        <v>5.7179314333342983</v>
      </c>
      <c r="H1941" s="31"/>
      <c r="I1941" s="23">
        <f t="shared" si="121"/>
        <v>5.2500000000000005E-2</v>
      </c>
      <c r="J1941" s="23"/>
      <c r="K1941" s="7">
        <f t="shared" si="122"/>
        <v>6.8250000000000011</v>
      </c>
      <c r="M1941" s="20">
        <f>IF(C1941="Data Error","Data Error",IF(C1941&lt;=K1941,0,1-IFERROR(INDEX(BAAL!$C:$D,MATCH(ROUNDUP(C1941-K1941,0),BAAL!$B:$B,0),MATCH(LEFT(M$2,4),BAAL!$C$2:$D$2,0)),0)))</f>
        <v>0</v>
      </c>
      <c r="N1941" s="20"/>
      <c r="O1941" s="26"/>
      <c r="P1941" s="26"/>
      <c r="Q1941" s="6">
        <f t="shared" si="123"/>
        <v>3</v>
      </c>
      <c r="R1941" s="20"/>
    </row>
    <row r="1942" spans="1:18" x14ac:dyDescent="0.25">
      <c r="A1942" s="6">
        <v>20</v>
      </c>
      <c r="B1942" s="4">
        <v>42450.833333333336</v>
      </c>
      <c r="C1942" s="2">
        <f>IF([2]Analysis!AG1942="Data Error","Data Error",[2]Analysis!AI1942*C$1)</f>
        <v>0</v>
      </c>
      <c r="D1942" s="2"/>
      <c r="E1942" s="3">
        <f>IF(C1942="Data Error","Data Error",INDEX('[2]BAAL Adj Cap'!$CB$65:$CY$72,MONTH($B1942),$A1942+1))</f>
        <v>0</v>
      </c>
      <c r="F1942" s="3"/>
      <c r="G1942" s="31">
        <f t="shared" si="120"/>
        <v>0</v>
      </c>
      <c r="H1942" s="31"/>
      <c r="I1942" s="23">
        <f t="shared" si="121"/>
        <v>0</v>
      </c>
      <c r="J1942" s="23"/>
      <c r="K1942" s="7">
        <f t="shared" si="122"/>
        <v>0</v>
      </c>
      <c r="M1942" s="20">
        <f>IF(C1942="Data Error","Data Error",IF(C1942&lt;=K1942,0,1-IFERROR(INDEX(BAAL!$C:$D,MATCH(ROUNDUP(C1942-K1942,0),BAAL!$B:$B,0),MATCH(LEFT(M$2,4),BAAL!$C$2:$D$2,0)),0)))</f>
        <v>0</v>
      </c>
      <c r="N1942" s="20"/>
      <c r="O1942" s="26"/>
      <c r="P1942" s="26"/>
      <c r="Q1942" s="6">
        <f t="shared" si="123"/>
        <v>3</v>
      </c>
      <c r="R1942" s="20"/>
    </row>
    <row r="1943" spans="1:18" x14ac:dyDescent="0.25">
      <c r="A1943" s="6">
        <v>21</v>
      </c>
      <c r="B1943" s="4">
        <v>42450.875</v>
      </c>
      <c r="C1943" s="2">
        <f>IF([2]Analysis!AG1943="Data Error","Data Error",[2]Analysis!AI1943*C$1)</f>
        <v>0</v>
      </c>
      <c r="D1943" s="2"/>
      <c r="E1943" s="3">
        <f>IF(C1943="Data Error","Data Error",INDEX('[2]BAAL Adj Cap'!$CB$65:$CY$72,MONTH($B1943),$A1943+1))</f>
        <v>0</v>
      </c>
      <c r="F1943" s="3"/>
      <c r="G1943" s="31">
        <f t="shared" si="120"/>
        <v>0</v>
      </c>
      <c r="H1943" s="31"/>
      <c r="I1943" s="23">
        <f t="shared" si="121"/>
        <v>0</v>
      </c>
      <c r="J1943" s="23"/>
      <c r="K1943" s="7">
        <f t="shared" si="122"/>
        <v>0</v>
      </c>
      <c r="M1943" s="20">
        <f>IF(C1943="Data Error","Data Error",IF(C1943&lt;=K1943,0,1-IFERROR(INDEX(BAAL!$C:$D,MATCH(ROUNDUP(C1943-K1943,0),BAAL!$B:$B,0),MATCH(LEFT(M$2,4),BAAL!$C$2:$D$2,0)),0)))</f>
        <v>0</v>
      </c>
      <c r="N1943" s="20"/>
      <c r="O1943" s="26"/>
      <c r="P1943" s="26"/>
      <c r="Q1943" s="6">
        <f t="shared" si="123"/>
        <v>3</v>
      </c>
      <c r="R1943" s="20"/>
    </row>
    <row r="1944" spans="1:18" x14ac:dyDescent="0.25">
      <c r="A1944" s="6">
        <v>22</v>
      </c>
      <c r="B1944" s="4">
        <v>42450.916666666664</v>
      </c>
      <c r="C1944" s="2">
        <f>IF([2]Analysis!AG1944="Data Error","Data Error",[2]Analysis!AI1944*C$1)</f>
        <v>0</v>
      </c>
      <c r="D1944" s="2"/>
      <c r="E1944" s="3">
        <f>IF(C1944="Data Error","Data Error",INDEX('[2]BAAL Adj Cap'!$CB$65:$CY$72,MONTH($B1944),$A1944+1))</f>
        <v>0</v>
      </c>
      <c r="F1944" s="3"/>
      <c r="G1944" s="31">
        <f t="shared" si="120"/>
        <v>0</v>
      </c>
      <c r="H1944" s="31"/>
      <c r="I1944" s="23">
        <f t="shared" si="121"/>
        <v>0</v>
      </c>
      <c r="J1944" s="23"/>
      <c r="K1944" s="7">
        <f t="shared" si="122"/>
        <v>0</v>
      </c>
      <c r="M1944" s="20">
        <f>IF(C1944="Data Error","Data Error",IF(C1944&lt;=K1944,0,1-IFERROR(INDEX(BAAL!$C:$D,MATCH(ROUNDUP(C1944-K1944,0),BAAL!$B:$B,0),MATCH(LEFT(M$2,4),BAAL!$C$2:$D$2,0)),0)))</f>
        <v>0</v>
      </c>
      <c r="N1944" s="20"/>
      <c r="O1944" s="26"/>
      <c r="P1944" s="26"/>
      <c r="Q1944" s="6">
        <f t="shared" si="123"/>
        <v>3</v>
      </c>
      <c r="R1944" s="20"/>
    </row>
    <row r="1945" spans="1:18" x14ac:dyDescent="0.25">
      <c r="A1945" s="6">
        <v>23</v>
      </c>
      <c r="B1945" s="4">
        <v>42450.958333333336</v>
      </c>
      <c r="C1945" s="2">
        <f>IF([2]Analysis!AG1945="Data Error","Data Error",[2]Analysis!AI1945*C$1)</f>
        <v>0</v>
      </c>
      <c r="D1945" s="2"/>
      <c r="E1945" s="3">
        <f>IF(C1945="Data Error","Data Error",INDEX('[2]BAAL Adj Cap'!$CB$65:$CY$72,MONTH($B1945),$A1945+1))</f>
        <v>0</v>
      </c>
      <c r="F1945" s="3"/>
      <c r="G1945" s="31">
        <f t="shared" si="120"/>
        <v>0</v>
      </c>
      <c r="H1945" s="31"/>
      <c r="I1945" s="23">
        <f t="shared" si="121"/>
        <v>0</v>
      </c>
      <c r="J1945" s="23"/>
      <c r="K1945" s="7">
        <f t="shared" si="122"/>
        <v>0</v>
      </c>
      <c r="M1945" s="20">
        <f>IF(C1945="Data Error","Data Error",IF(C1945&lt;=K1945,0,1-IFERROR(INDEX(BAAL!$C:$D,MATCH(ROUNDUP(C1945-K1945,0),BAAL!$B:$B,0),MATCH(LEFT(M$2,4),BAAL!$C$2:$D$2,0)),0)))</f>
        <v>0</v>
      </c>
      <c r="N1945" s="20"/>
      <c r="O1945" s="26"/>
      <c r="P1945" s="26"/>
      <c r="Q1945" s="6">
        <f t="shared" si="123"/>
        <v>3</v>
      </c>
      <c r="R1945" s="20"/>
    </row>
    <row r="1946" spans="1:18" x14ac:dyDescent="0.25">
      <c r="A1946" s="6">
        <v>0</v>
      </c>
      <c r="B1946" s="1">
        <v>42451</v>
      </c>
      <c r="C1946" s="2">
        <f>IF([2]Analysis!AG1946="Data Error","Data Error",[2]Analysis!AI1946*C$1)</f>
        <v>0</v>
      </c>
      <c r="D1946" s="2"/>
      <c r="E1946" s="3">
        <f>IF(C1946="Data Error","Data Error",INDEX('[2]BAAL Adj Cap'!$CB$65:$CY$72,MONTH($B1946),$A1946+1))</f>
        <v>0</v>
      </c>
      <c r="F1946" s="3"/>
      <c r="G1946" s="31">
        <f t="shared" si="120"/>
        <v>0</v>
      </c>
      <c r="H1946" s="31"/>
      <c r="I1946" s="23">
        <f t="shared" si="121"/>
        <v>0</v>
      </c>
      <c r="J1946" s="23"/>
      <c r="K1946" s="7">
        <f t="shared" si="122"/>
        <v>0</v>
      </c>
      <c r="M1946" s="20">
        <f>IF(C1946="Data Error","Data Error",IF(C1946&lt;=K1946,0,1-IFERROR(INDEX(BAAL!$C:$D,MATCH(ROUNDUP(C1946-K1946,0),BAAL!$B:$B,0),MATCH(LEFT(M$2,4),BAAL!$C$2:$D$2,0)),0)))</f>
        <v>0</v>
      </c>
      <c r="N1946" s="20"/>
      <c r="O1946" s="26"/>
      <c r="P1946" s="26"/>
      <c r="Q1946" s="6">
        <f t="shared" si="123"/>
        <v>3</v>
      </c>
      <c r="R1946" s="20"/>
    </row>
    <row r="1947" spans="1:18" x14ac:dyDescent="0.25">
      <c r="A1947" s="6">
        <v>1</v>
      </c>
      <c r="B1947" s="4">
        <v>42451.041666666664</v>
      </c>
      <c r="C1947" s="2">
        <f>IF([2]Analysis!AG1947="Data Error","Data Error",[2]Analysis!AI1947*C$1)</f>
        <v>0</v>
      </c>
      <c r="D1947" s="2"/>
      <c r="E1947" s="3">
        <f>IF(C1947="Data Error","Data Error",INDEX('[2]BAAL Adj Cap'!$CB$65:$CY$72,MONTH($B1947),$A1947+1))</f>
        <v>0</v>
      </c>
      <c r="F1947" s="3"/>
      <c r="G1947" s="31">
        <f t="shared" si="120"/>
        <v>0</v>
      </c>
      <c r="H1947" s="31"/>
      <c r="I1947" s="23">
        <f t="shared" si="121"/>
        <v>0</v>
      </c>
      <c r="J1947" s="23"/>
      <c r="K1947" s="7">
        <f t="shared" si="122"/>
        <v>0</v>
      </c>
      <c r="M1947" s="20">
        <f>IF(C1947="Data Error","Data Error",IF(C1947&lt;=K1947,0,1-IFERROR(INDEX(BAAL!$C:$D,MATCH(ROUNDUP(C1947-K1947,0),BAAL!$B:$B,0),MATCH(LEFT(M$2,4),BAAL!$C$2:$D$2,0)),0)))</f>
        <v>0</v>
      </c>
      <c r="N1947" s="20"/>
      <c r="O1947" s="26"/>
      <c r="P1947" s="26"/>
      <c r="Q1947" s="6">
        <f t="shared" si="123"/>
        <v>3</v>
      </c>
      <c r="R1947" s="20"/>
    </row>
    <row r="1948" spans="1:18" x14ac:dyDescent="0.25">
      <c r="A1948" s="6">
        <v>2</v>
      </c>
      <c r="B1948" s="4">
        <v>42451.083333333336</v>
      </c>
      <c r="C1948" s="2">
        <f>IF([2]Analysis!AG1948="Data Error","Data Error",[2]Analysis!AI1948*C$1)</f>
        <v>0</v>
      </c>
      <c r="D1948" s="2"/>
      <c r="E1948" s="3">
        <f>IF(C1948="Data Error","Data Error",INDEX('[2]BAAL Adj Cap'!$CB$65:$CY$72,MONTH($B1948),$A1948+1))</f>
        <v>0</v>
      </c>
      <c r="F1948" s="3"/>
      <c r="G1948" s="31">
        <f t="shared" si="120"/>
        <v>0</v>
      </c>
      <c r="H1948" s="31"/>
      <c r="I1948" s="23">
        <f t="shared" si="121"/>
        <v>0</v>
      </c>
      <c r="J1948" s="23"/>
      <c r="K1948" s="7">
        <f t="shared" si="122"/>
        <v>0</v>
      </c>
      <c r="M1948" s="20">
        <f>IF(C1948="Data Error","Data Error",IF(C1948&lt;=K1948,0,1-IFERROR(INDEX(BAAL!$C:$D,MATCH(ROUNDUP(C1948-K1948,0),BAAL!$B:$B,0),MATCH(LEFT(M$2,4),BAAL!$C$2:$D$2,0)),0)))</f>
        <v>0</v>
      </c>
      <c r="N1948" s="20"/>
      <c r="O1948" s="26"/>
      <c r="P1948" s="26"/>
      <c r="Q1948" s="6">
        <f t="shared" si="123"/>
        <v>3</v>
      </c>
      <c r="R1948" s="20"/>
    </row>
    <row r="1949" spans="1:18" x14ac:dyDescent="0.25">
      <c r="A1949" s="6">
        <v>3</v>
      </c>
      <c r="B1949" s="4">
        <v>42451.125</v>
      </c>
      <c r="C1949" s="2">
        <f>IF([2]Analysis!AG1949="Data Error","Data Error",[2]Analysis!AI1949*C$1)</f>
        <v>0</v>
      </c>
      <c r="D1949" s="2"/>
      <c r="E1949" s="3">
        <f>IF(C1949="Data Error","Data Error",INDEX('[2]BAAL Adj Cap'!$CB$65:$CY$72,MONTH($B1949),$A1949+1))</f>
        <v>0</v>
      </c>
      <c r="F1949" s="3"/>
      <c r="G1949" s="31">
        <f t="shared" si="120"/>
        <v>0</v>
      </c>
      <c r="H1949" s="31"/>
      <c r="I1949" s="23">
        <f t="shared" si="121"/>
        <v>0</v>
      </c>
      <c r="J1949" s="23"/>
      <c r="K1949" s="7">
        <f t="shared" si="122"/>
        <v>0</v>
      </c>
      <c r="M1949" s="20">
        <f>IF(C1949="Data Error","Data Error",IF(C1949&lt;=K1949,0,1-IFERROR(INDEX(BAAL!$C:$D,MATCH(ROUNDUP(C1949-K1949,0),BAAL!$B:$B,0),MATCH(LEFT(M$2,4),BAAL!$C$2:$D$2,0)),0)))</f>
        <v>0</v>
      </c>
      <c r="N1949" s="20"/>
      <c r="O1949" s="26"/>
      <c r="P1949" s="26"/>
      <c r="Q1949" s="6">
        <f t="shared" si="123"/>
        <v>3</v>
      </c>
      <c r="R1949" s="20"/>
    </row>
    <row r="1950" spans="1:18" x14ac:dyDescent="0.25">
      <c r="A1950" s="6">
        <v>4</v>
      </c>
      <c r="B1950" s="4">
        <v>42451.166666666664</v>
      </c>
      <c r="C1950" s="2">
        <f>IF([2]Analysis!AG1950="Data Error","Data Error",[2]Analysis!AI1950*C$1)</f>
        <v>0</v>
      </c>
      <c r="D1950" s="2"/>
      <c r="E1950" s="3">
        <f>IF(C1950="Data Error","Data Error",INDEX('[2]BAAL Adj Cap'!$CB$65:$CY$72,MONTH($B1950),$A1950+1))</f>
        <v>0</v>
      </c>
      <c r="F1950" s="3"/>
      <c r="G1950" s="31">
        <f t="shared" si="120"/>
        <v>0</v>
      </c>
      <c r="H1950" s="31"/>
      <c r="I1950" s="23">
        <f t="shared" si="121"/>
        <v>0</v>
      </c>
      <c r="J1950" s="23"/>
      <c r="K1950" s="7">
        <f t="shared" si="122"/>
        <v>0</v>
      </c>
      <c r="M1950" s="20">
        <f>IF(C1950="Data Error","Data Error",IF(C1950&lt;=K1950,0,1-IFERROR(INDEX(BAAL!$C:$D,MATCH(ROUNDUP(C1950-K1950,0),BAAL!$B:$B,0),MATCH(LEFT(M$2,4),BAAL!$C$2:$D$2,0)),0)))</f>
        <v>0</v>
      </c>
      <c r="N1950" s="20"/>
      <c r="O1950" s="26"/>
      <c r="P1950" s="26"/>
      <c r="Q1950" s="6">
        <f t="shared" si="123"/>
        <v>3</v>
      </c>
      <c r="R1950" s="20"/>
    </row>
    <row r="1951" spans="1:18" x14ac:dyDescent="0.25">
      <c r="A1951" s="6">
        <v>5</v>
      </c>
      <c r="B1951" s="4">
        <v>42451.208333333336</v>
      </c>
      <c r="C1951" s="2">
        <f>IF([2]Analysis!AG1951="Data Error","Data Error",[2]Analysis!AI1951*C$1)</f>
        <v>2.2307481619870222E-3</v>
      </c>
      <c r="D1951" s="2"/>
      <c r="E1951" s="3">
        <f>IF(C1951="Data Error","Data Error",INDEX('[2]BAAL Adj Cap'!$CB$65:$CY$72,MONTH($B1951),$A1951+1))</f>
        <v>1.4999999999999999E-2</v>
      </c>
      <c r="F1951" s="3"/>
      <c r="G1951" s="31">
        <f t="shared" si="120"/>
        <v>1.947769251838013</v>
      </c>
      <c r="H1951" s="31"/>
      <c r="I1951" s="23">
        <f t="shared" si="121"/>
        <v>1.4999999999999999E-2</v>
      </c>
      <c r="J1951" s="23"/>
      <c r="K1951" s="7">
        <f t="shared" si="122"/>
        <v>1.95</v>
      </c>
      <c r="M1951" s="20">
        <f>IF(C1951="Data Error","Data Error",IF(C1951&lt;=K1951,0,1-IFERROR(INDEX(BAAL!$C:$D,MATCH(ROUNDUP(C1951-K1951,0),BAAL!$B:$B,0),MATCH(LEFT(M$2,4),BAAL!$C$2:$D$2,0)),0)))</f>
        <v>0</v>
      </c>
      <c r="N1951" s="20"/>
      <c r="O1951" s="26"/>
      <c r="P1951" s="26"/>
      <c r="Q1951" s="6">
        <f t="shared" si="123"/>
        <v>3</v>
      </c>
      <c r="R1951" s="20"/>
    </row>
    <row r="1952" spans="1:18" x14ac:dyDescent="0.25">
      <c r="A1952" s="6">
        <v>6</v>
      </c>
      <c r="B1952" s="4">
        <v>42451.25</v>
      </c>
      <c r="C1952" s="2">
        <f>IF([2]Analysis!AG1952="Data Error","Data Error",[2]Analysis!AI1952*C$1)</f>
        <v>3.3571187414142099</v>
      </c>
      <c r="D1952" s="2"/>
      <c r="E1952" s="3">
        <f>IF(C1952="Data Error","Data Error",INDEX('[2]BAAL Adj Cap'!$CB$65:$CY$72,MONTH($B1952),$A1952+1))</f>
        <v>6.9999999999999993E-2</v>
      </c>
      <c r="F1952" s="3"/>
      <c r="G1952" s="31">
        <f t="shared" si="120"/>
        <v>5.7428812585857898</v>
      </c>
      <c r="H1952" s="31"/>
      <c r="I1952" s="23">
        <f t="shared" si="121"/>
        <v>6.9999999999999993E-2</v>
      </c>
      <c r="J1952" s="23"/>
      <c r="K1952" s="7">
        <f t="shared" si="122"/>
        <v>9.1</v>
      </c>
      <c r="M1952" s="20">
        <f>IF(C1952="Data Error","Data Error",IF(C1952&lt;=K1952,0,1-IFERROR(INDEX(BAAL!$C:$D,MATCH(ROUNDUP(C1952-K1952,0),BAAL!$B:$B,0),MATCH(LEFT(M$2,4),BAAL!$C$2:$D$2,0)),0)))</f>
        <v>0</v>
      </c>
      <c r="N1952" s="20"/>
      <c r="O1952" s="26"/>
      <c r="P1952" s="26"/>
      <c r="Q1952" s="6">
        <f t="shared" si="123"/>
        <v>3</v>
      </c>
      <c r="R1952" s="20"/>
    </row>
    <row r="1953" spans="1:18" x14ac:dyDescent="0.25">
      <c r="A1953" s="6">
        <v>7</v>
      </c>
      <c r="B1953" s="4">
        <v>42451.291666666664</v>
      </c>
      <c r="C1953" s="2">
        <f>IF([2]Analysis!AG1953="Data Error","Data Error",[2]Analysis!AI1953*C$1)</f>
        <v>0.19396909161272707</v>
      </c>
      <c r="D1953" s="2"/>
      <c r="E1953" s="3">
        <f>IF(C1953="Data Error","Data Error",INDEX('[2]BAAL Adj Cap'!$CB$65:$CY$72,MONTH($B1953),$A1953+1))</f>
        <v>0.35249999999999998</v>
      </c>
      <c r="F1953" s="3"/>
      <c r="G1953" s="31">
        <f t="shared" si="120"/>
        <v>45.631030908387267</v>
      </c>
      <c r="H1953" s="31"/>
      <c r="I1953" s="23">
        <f t="shared" si="121"/>
        <v>0.35249999999999998</v>
      </c>
      <c r="J1953" s="23"/>
      <c r="K1953" s="7">
        <f t="shared" si="122"/>
        <v>28.990000000000009</v>
      </c>
      <c r="M1953" s="20">
        <f>IF(C1953="Data Error","Data Error",IF(C1953&lt;=K1953,0,1-IFERROR(INDEX(BAAL!$C:$D,MATCH(ROUNDUP(C1953-K1953,0),BAAL!$B:$B,0),MATCH(LEFT(M$2,4),BAAL!$C$2:$D$2,0)),0)))</f>
        <v>0</v>
      </c>
      <c r="N1953" s="20"/>
      <c r="O1953" s="26"/>
      <c r="P1953" s="26"/>
      <c r="Q1953" s="6">
        <f t="shared" si="123"/>
        <v>3</v>
      </c>
      <c r="R1953" s="20"/>
    </row>
    <row r="1954" spans="1:18" x14ac:dyDescent="0.25">
      <c r="A1954" s="6">
        <v>8</v>
      </c>
      <c r="B1954" s="4">
        <v>42451.333333333336</v>
      </c>
      <c r="C1954" s="2">
        <f>IF([2]Analysis!AG1954="Data Error","Data Error",[2]Analysis!AI1954*C$1)</f>
        <v>1.4547167515529582</v>
      </c>
      <c r="D1954" s="2"/>
      <c r="E1954" s="3">
        <f>IF(C1954="Data Error","Data Error",INDEX('[2]BAAL Adj Cap'!$CB$65:$CY$72,MONTH($B1954),$A1954+1))</f>
        <v>0.83</v>
      </c>
      <c r="F1954" s="3"/>
      <c r="G1954" s="31">
        <f t="shared" si="120"/>
        <v>106.44528324844703</v>
      </c>
      <c r="H1954" s="31"/>
      <c r="I1954" s="23">
        <f t="shared" si="121"/>
        <v>0.83</v>
      </c>
      <c r="J1954" s="23"/>
      <c r="K1954" s="7">
        <f t="shared" si="122"/>
        <v>28.990000000000009</v>
      </c>
      <c r="M1954" s="20">
        <f>IF(C1954="Data Error","Data Error",IF(C1954&lt;=K1954,0,1-IFERROR(INDEX(BAAL!$C:$D,MATCH(ROUNDUP(C1954-K1954,0),BAAL!$B:$B,0),MATCH(LEFT(M$2,4),BAAL!$C$2:$D$2,0)),0)))</f>
        <v>0</v>
      </c>
      <c r="N1954" s="20"/>
      <c r="O1954" s="26"/>
      <c r="P1954" s="26"/>
      <c r="Q1954" s="6">
        <f t="shared" si="123"/>
        <v>3</v>
      </c>
      <c r="R1954" s="20"/>
    </row>
    <row r="1955" spans="1:18" x14ac:dyDescent="0.25">
      <c r="A1955" s="6">
        <v>9</v>
      </c>
      <c r="B1955" s="4">
        <v>42451.375</v>
      </c>
      <c r="C1955" s="2">
        <f>IF([2]Analysis!AG1955="Data Error","Data Error",[2]Analysis!AI1955*C$1)</f>
        <v>8.1513246766814991</v>
      </c>
      <c r="D1955" s="2"/>
      <c r="E1955" s="3">
        <f>IF(C1955="Data Error","Data Error",INDEX('[2]BAAL Adj Cap'!$CB$65:$CY$72,MONTH($B1955),$A1955+1))</f>
        <v>0.98375000000000001</v>
      </c>
      <c r="F1955" s="3"/>
      <c r="G1955" s="31">
        <f t="shared" si="120"/>
        <v>119.73617532331851</v>
      </c>
      <c r="H1955" s="31"/>
      <c r="I1955" s="23">
        <f t="shared" si="121"/>
        <v>0.98375000000000001</v>
      </c>
      <c r="J1955" s="23"/>
      <c r="K1955" s="7">
        <f t="shared" si="122"/>
        <v>28.990000000000009</v>
      </c>
      <c r="M1955" s="20">
        <f>IF(C1955="Data Error","Data Error",IF(C1955&lt;=K1955,0,1-IFERROR(INDEX(BAAL!$C:$D,MATCH(ROUNDUP(C1955-K1955,0),BAAL!$B:$B,0),MATCH(LEFT(M$2,4),BAAL!$C$2:$D$2,0)),0)))</f>
        <v>0</v>
      </c>
      <c r="N1955" s="20"/>
      <c r="O1955" s="26"/>
      <c r="P1955" s="26"/>
      <c r="Q1955" s="6">
        <f t="shared" si="123"/>
        <v>3</v>
      </c>
      <c r="R1955" s="20"/>
    </row>
    <row r="1956" spans="1:18" x14ac:dyDescent="0.25">
      <c r="A1956" s="6">
        <v>10</v>
      </c>
      <c r="B1956" s="4">
        <v>42451.416666666664</v>
      </c>
      <c r="C1956" s="2">
        <f>IF([2]Analysis!AG1956="Data Error","Data Error",[2]Analysis!AI1956*C$1)</f>
        <v>0</v>
      </c>
      <c r="D1956" s="2"/>
      <c r="E1956" s="3">
        <f>IF(C1956="Data Error","Data Error",INDEX('[2]BAAL Adj Cap'!$CB$65:$CY$72,MONTH($B1956),$A1956+1))</f>
        <v>0.99</v>
      </c>
      <c r="F1956" s="3"/>
      <c r="G1956" s="31">
        <f t="shared" si="120"/>
        <v>128.69999999999999</v>
      </c>
      <c r="H1956" s="31"/>
      <c r="I1956" s="23">
        <f t="shared" si="121"/>
        <v>0.99</v>
      </c>
      <c r="J1956" s="23"/>
      <c r="K1956" s="7">
        <f t="shared" si="122"/>
        <v>28.990000000000009</v>
      </c>
      <c r="M1956" s="20">
        <f>IF(C1956="Data Error","Data Error",IF(C1956&lt;=K1956,0,1-IFERROR(INDEX(BAAL!$C:$D,MATCH(ROUNDUP(C1956-K1956,0),BAAL!$B:$B,0),MATCH(LEFT(M$2,4),BAAL!$C$2:$D$2,0)),0)))</f>
        <v>0</v>
      </c>
      <c r="N1956" s="20"/>
      <c r="O1956" s="26"/>
      <c r="P1956" s="26"/>
      <c r="Q1956" s="6">
        <f t="shared" si="123"/>
        <v>3</v>
      </c>
      <c r="R1956" s="20"/>
    </row>
    <row r="1957" spans="1:18" x14ac:dyDescent="0.25">
      <c r="A1957" s="6">
        <v>11</v>
      </c>
      <c r="B1957" s="4">
        <v>42451.458333333336</v>
      </c>
      <c r="C1957" s="2">
        <f>IF([2]Analysis!AG1957="Data Error","Data Error",[2]Analysis!AI1957*C$1)</f>
        <v>2.3028067532681149</v>
      </c>
      <c r="D1957" s="2"/>
      <c r="E1957" s="3">
        <f>IF(C1957="Data Error","Data Error",INDEX('[2]BAAL Adj Cap'!$CB$65:$CY$72,MONTH($B1957),$A1957+1))</f>
        <v>0.98375000000000001</v>
      </c>
      <c r="F1957" s="3"/>
      <c r="G1957" s="31">
        <f t="shared" si="120"/>
        <v>125.58469324673189</v>
      </c>
      <c r="H1957" s="31"/>
      <c r="I1957" s="23">
        <f t="shared" si="121"/>
        <v>0.98375000000000001</v>
      </c>
      <c r="J1957" s="23"/>
      <c r="K1957" s="7">
        <f t="shared" si="122"/>
        <v>28.990000000000009</v>
      </c>
      <c r="M1957" s="20">
        <f>IF(C1957="Data Error","Data Error",IF(C1957&lt;=K1957,0,1-IFERROR(INDEX(BAAL!$C:$D,MATCH(ROUNDUP(C1957-K1957,0),BAAL!$B:$B,0),MATCH(LEFT(M$2,4),BAAL!$C$2:$D$2,0)),0)))</f>
        <v>0</v>
      </c>
      <c r="N1957" s="20"/>
      <c r="O1957" s="26"/>
      <c r="P1957" s="26"/>
      <c r="Q1957" s="6">
        <f t="shared" si="123"/>
        <v>3</v>
      </c>
      <c r="R1957" s="20"/>
    </row>
    <row r="1958" spans="1:18" x14ac:dyDescent="0.25">
      <c r="A1958" s="6">
        <v>12</v>
      </c>
      <c r="B1958" s="4">
        <v>42451.5</v>
      </c>
      <c r="C1958" s="2">
        <f>IF([2]Analysis!AG1958="Data Error","Data Error",[2]Analysis!AI1958*C$1)</f>
        <v>8.1670725012258956</v>
      </c>
      <c r="D1958" s="2"/>
      <c r="E1958" s="3">
        <f>IF(C1958="Data Error","Data Error",INDEX('[2]BAAL Adj Cap'!$CB$65:$CY$72,MONTH($B1958),$A1958+1))</f>
        <v>0.98</v>
      </c>
      <c r="F1958" s="3"/>
      <c r="G1958" s="31">
        <f t="shared" si="120"/>
        <v>119.2329274987741</v>
      </c>
      <c r="H1958" s="31"/>
      <c r="I1958" s="23">
        <f t="shared" si="121"/>
        <v>0.98</v>
      </c>
      <c r="J1958" s="23"/>
      <c r="K1958" s="7">
        <f t="shared" si="122"/>
        <v>28.990000000000009</v>
      </c>
      <c r="M1958" s="20">
        <f>IF(C1958="Data Error","Data Error",IF(C1958&lt;=K1958,0,1-IFERROR(INDEX(BAAL!$C:$D,MATCH(ROUNDUP(C1958-K1958,0),BAAL!$B:$B,0),MATCH(LEFT(M$2,4),BAAL!$C$2:$D$2,0)),0)))</f>
        <v>0</v>
      </c>
      <c r="N1958" s="20"/>
      <c r="O1958" s="26"/>
      <c r="P1958" s="26"/>
      <c r="Q1958" s="6">
        <f t="shared" si="123"/>
        <v>3</v>
      </c>
      <c r="R1958" s="20"/>
    </row>
    <row r="1959" spans="1:18" x14ac:dyDescent="0.25">
      <c r="A1959" s="6">
        <v>13</v>
      </c>
      <c r="B1959" s="4">
        <v>42451.541666666664</v>
      </c>
      <c r="C1959" s="2">
        <f>IF([2]Analysis!AG1959="Data Error","Data Error",[2]Analysis!AI1959*C$1)</f>
        <v>4.5665445319270512</v>
      </c>
      <c r="D1959" s="2"/>
      <c r="E1959" s="3">
        <f>IF(C1959="Data Error","Data Error",INDEX('[2]BAAL Adj Cap'!$CB$65:$CY$72,MONTH($B1959),$A1959+1))</f>
        <v>0.98</v>
      </c>
      <c r="F1959" s="3"/>
      <c r="G1959" s="31">
        <f t="shared" si="120"/>
        <v>122.83345546807294</v>
      </c>
      <c r="H1959" s="31"/>
      <c r="I1959" s="23">
        <f t="shared" si="121"/>
        <v>0.98</v>
      </c>
      <c r="J1959" s="23"/>
      <c r="K1959" s="7">
        <f t="shared" si="122"/>
        <v>28.990000000000009</v>
      </c>
      <c r="M1959" s="20">
        <f>IF(C1959="Data Error","Data Error",IF(C1959&lt;=K1959,0,1-IFERROR(INDEX(BAAL!$C:$D,MATCH(ROUNDUP(C1959-K1959,0),BAAL!$B:$B,0),MATCH(LEFT(M$2,4),BAAL!$C$2:$D$2,0)),0)))</f>
        <v>0</v>
      </c>
      <c r="N1959" s="20"/>
      <c r="O1959" s="26"/>
      <c r="P1959" s="26"/>
      <c r="Q1959" s="6">
        <f t="shared" si="123"/>
        <v>3</v>
      </c>
      <c r="R1959" s="20"/>
    </row>
    <row r="1960" spans="1:18" x14ac:dyDescent="0.25">
      <c r="A1960" s="6">
        <v>14</v>
      </c>
      <c r="B1960" s="4">
        <v>42451.583333333336</v>
      </c>
      <c r="C1960" s="2">
        <f>IF([2]Analysis!AG1960="Data Error","Data Error",[2]Analysis!AI1960*C$1)</f>
        <v>1.6325456861055923</v>
      </c>
      <c r="D1960" s="2"/>
      <c r="E1960" s="3">
        <f>IF(C1960="Data Error","Data Error",INDEX('[2]BAAL Adj Cap'!$CB$65:$CY$72,MONTH($B1960),$A1960+1))</f>
        <v>0.98</v>
      </c>
      <c r="F1960" s="3"/>
      <c r="G1960" s="31">
        <f t="shared" si="120"/>
        <v>125.7674543138944</v>
      </c>
      <c r="H1960" s="31"/>
      <c r="I1960" s="23">
        <f t="shared" si="121"/>
        <v>0.98</v>
      </c>
      <c r="J1960" s="23"/>
      <c r="K1960" s="7">
        <f t="shared" si="122"/>
        <v>28.990000000000009</v>
      </c>
      <c r="M1960" s="20">
        <f>IF(C1960="Data Error","Data Error",IF(C1960&lt;=K1960,0,1-IFERROR(INDEX(BAAL!$C:$D,MATCH(ROUNDUP(C1960-K1960,0),BAAL!$B:$B,0),MATCH(LEFT(M$2,4),BAAL!$C$2:$D$2,0)),0)))</f>
        <v>0</v>
      </c>
      <c r="N1960" s="20"/>
      <c r="O1960" s="26"/>
      <c r="P1960" s="26"/>
      <c r="Q1960" s="6">
        <f t="shared" si="123"/>
        <v>3</v>
      </c>
      <c r="R1960" s="20"/>
    </row>
    <row r="1961" spans="1:18" x14ac:dyDescent="0.25">
      <c r="A1961" s="6">
        <v>15</v>
      </c>
      <c r="B1961" s="4">
        <v>42451.625</v>
      </c>
      <c r="C1961" s="2">
        <f>IF([2]Analysis!AG1961="Data Error","Data Error",[2]Analysis!AI1961*C$1)</f>
        <v>1.1983661084493413</v>
      </c>
      <c r="D1961" s="2"/>
      <c r="E1961" s="3">
        <f>IF(C1961="Data Error","Data Error",INDEX('[2]BAAL Adj Cap'!$CB$65:$CY$72,MONTH($B1961),$A1961+1))</f>
        <v>0.98</v>
      </c>
      <c r="F1961" s="3"/>
      <c r="G1961" s="31">
        <f t="shared" si="120"/>
        <v>126.20163389155066</v>
      </c>
      <c r="H1961" s="31"/>
      <c r="I1961" s="23">
        <f t="shared" si="121"/>
        <v>0.98</v>
      </c>
      <c r="J1961" s="23"/>
      <c r="K1961" s="7">
        <f t="shared" si="122"/>
        <v>28.990000000000009</v>
      </c>
      <c r="M1961" s="20">
        <f>IF(C1961="Data Error","Data Error",IF(C1961&lt;=K1961,0,1-IFERROR(INDEX(BAAL!$C:$D,MATCH(ROUNDUP(C1961-K1961,0),BAAL!$B:$B,0),MATCH(LEFT(M$2,4),BAAL!$C$2:$D$2,0)),0)))</f>
        <v>0</v>
      </c>
      <c r="N1961" s="20"/>
      <c r="O1961" s="26"/>
      <c r="P1961" s="26"/>
      <c r="Q1961" s="6">
        <f t="shared" si="123"/>
        <v>3</v>
      </c>
      <c r="R1961" s="20"/>
    </row>
    <row r="1962" spans="1:18" x14ac:dyDescent="0.25">
      <c r="A1962" s="6">
        <v>16</v>
      </c>
      <c r="B1962" s="4">
        <v>42451.666666666664</v>
      </c>
      <c r="C1962" s="2">
        <f>IF([2]Analysis!AG1962="Data Error","Data Error",[2]Analysis!AI1962*C$1)</f>
        <v>20.147757973798193</v>
      </c>
      <c r="D1962" s="2"/>
      <c r="E1962" s="3">
        <f>IF(C1962="Data Error","Data Error",INDEX('[2]BAAL Adj Cap'!$CB$65:$CY$72,MONTH($B1962),$A1962+1))</f>
        <v>0.98</v>
      </c>
      <c r="F1962" s="3"/>
      <c r="G1962" s="31">
        <f t="shared" si="120"/>
        <v>107.2522420262018</v>
      </c>
      <c r="H1962" s="31"/>
      <c r="I1962" s="23">
        <f t="shared" si="121"/>
        <v>0.98</v>
      </c>
      <c r="J1962" s="23"/>
      <c r="K1962" s="7">
        <f t="shared" si="122"/>
        <v>28.990000000000009</v>
      </c>
      <c r="M1962" s="20">
        <f>IF(C1962="Data Error","Data Error",IF(C1962&lt;=K1962,0,1-IFERROR(INDEX(BAAL!$C:$D,MATCH(ROUNDUP(C1962-K1962,0),BAAL!$B:$B,0),MATCH(LEFT(M$2,4),BAAL!$C$2:$D$2,0)),0)))</f>
        <v>0</v>
      </c>
      <c r="N1962" s="20"/>
      <c r="O1962" s="26"/>
      <c r="P1962" s="26"/>
      <c r="Q1962" s="6">
        <f t="shared" si="123"/>
        <v>3</v>
      </c>
      <c r="R1962" s="20"/>
    </row>
    <row r="1963" spans="1:18" x14ac:dyDescent="0.25">
      <c r="A1963" s="6">
        <v>17</v>
      </c>
      <c r="B1963" s="4">
        <v>42451.708333333336</v>
      </c>
      <c r="C1963" s="2">
        <f>IF([2]Analysis!AG1963="Data Error","Data Error",[2]Analysis!AI1963*C$1)</f>
        <v>3.7637263188307748</v>
      </c>
      <c r="D1963" s="2"/>
      <c r="E1963" s="3">
        <f>IF(C1963="Data Error","Data Error",INDEX('[2]BAAL Adj Cap'!$CB$65:$CY$72,MONTH($B1963),$A1963+1))</f>
        <v>0.8175</v>
      </c>
      <c r="F1963" s="3"/>
      <c r="G1963" s="31">
        <f t="shared" si="120"/>
        <v>102.51127368116923</v>
      </c>
      <c r="H1963" s="31"/>
      <c r="I1963" s="23">
        <f t="shared" si="121"/>
        <v>0.8175</v>
      </c>
      <c r="J1963" s="23"/>
      <c r="K1963" s="7">
        <f t="shared" si="122"/>
        <v>28.990000000000009</v>
      </c>
      <c r="M1963" s="20">
        <f>IF(C1963="Data Error","Data Error",IF(C1963&lt;=K1963,0,1-IFERROR(INDEX(BAAL!$C:$D,MATCH(ROUNDUP(C1963-K1963,0),BAAL!$B:$B,0),MATCH(LEFT(M$2,4),BAAL!$C$2:$D$2,0)),0)))</f>
        <v>0</v>
      </c>
      <c r="N1963" s="20"/>
      <c r="O1963" s="26"/>
      <c r="P1963" s="26"/>
      <c r="Q1963" s="6">
        <f t="shared" si="123"/>
        <v>3</v>
      </c>
      <c r="R1963" s="20"/>
    </row>
    <row r="1964" spans="1:18" x14ac:dyDescent="0.25">
      <c r="A1964" s="6">
        <v>18</v>
      </c>
      <c r="B1964" s="4">
        <v>42451.75</v>
      </c>
      <c r="C1964" s="2">
        <f>IF([2]Analysis!AG1964="Data Error","Data Error",[2]Analysis!AI1964*C$1)</f>
        <v>1.5474997764162799</v>
      </c>
      <c r="D1964" s="2"/>
      <c r="E1964" s="3">
        <f>IF(C1964="Data Error","Data Error",INDEX('[2]BAAL Adj Cap'!$CB$65:$CY$72,MONTH($B1964),$A1964+1))</f>
        <v>0.35749999999999998</v>
      </c>
      <c r="F1964" s="3"/>
      <c r="G1964" s="31">
        <f t="shared" si="120"/>
        <v>44.927500223583721</v>
      </c>
      <c r="H1964" s="31"/>
      <c r="I1964" s="23">
        <f t="shared" si="121"/>
        <v>0.35749999999999998</v>
      </c>
      <c r="J1964" s="23"/>
      <c r="K1964" s="7">
        <f t="shared" si="122"/>
        <v>28.990000000000009</v>
      </c>
      <c r="M1964" s="20">
        <f>IF(C1964="Data Error","Data Error",IF(C1964&lt;=K1964,0,1-IFERROR(INDEX(BAAL!$C:$D,MATCH(ROUNDUP(C1964-K1964,0),BAAL!$B:$B,0),MATCH(LEFT(M$2,4),BAAL!$C$2:$D$2,0)),0)))</f>
        <v>0</v>
      </c>
      <c r="N1964" s="20"/>
      <c r="O1964" s="26"/>
      <c r="P1964" s="26"/>
      <c r="Q1964" s="6">
        <f t="shared" si="123"/>
        <v>3</v>
      </c>
      <c r="R1964" s="20"/>
    </row>
    <row r="1965" spans="1:18" x14ac:dyDescent="0.25">
      <c r="A1965" s="6">
        <v>19</v>
      </c>
      <c r="B1965" s="4">
        <v>42451.791666666664</v>
      </c>
      <c r="C1965" s="2">
        <f>IF([2]Analysis!AG1965="Data Error","Data Error",[2]Analysis!AI1965*C$1)</f>
        <v>0.19792413517426108</v>
      </c>
      <c r="D1965" s="2"/>
      <c r="E1965" s="3">
        <f>IF(C1965="Data Error","Data Error",INDEX('[2]BAAL Adj Cap'!$CB$65:$CY$72,MONTH($B1965),$A1965+1))</f>
        <v>5.2500000000000005E-2</v>
      </c>
      <c r="F1965" s="3"/>
      <c r="G1965" s="31">
        <f t="shared" si="120"/>
        <v>6.6270758648257404</v>
      </c>
      <c r="H1965" s="31"/>
      <c r="I1965" s="23">
        <f t="shared" si="121"/>
        <v>5.2500000000000005E-2</v>
      </c>
      <c r="J1965" s="23"/>
      <c r="K1965" s="7">
        <f t="shared" si="122"/>
        <v>6.8250000000000011</v>
      </c>
      <c r="M1965" s="20">
        <f>IF(C1965="Data Error","Data Error",IF(C1965&lt;=K1965,0,1-IFERROR(INDEX(BAAL!$C:$D,MATCH(ROUNDUP(C1965-K1965,0),BAAL!$B:$B,0),MATCH(LEFT(M$2,4),BAAL!$C$2:$D$2,0)),0)))</f>
        <v>0</v>
      </c>
      <c r="N1965" s="20"/>
      <c r="O1965" s="26"/>
      <c r="P1965" s="26"/>
      <c r="Q1965" s="6">
        <f t="shared" si="123"/>
        <v>3</v>
      </c>
      <c r="R1965" s="20"/>
    </row>
    <row r="1966" spans="1:18" x14ac:dyDescent="0.25">
      <c r="A1966" s="6">
        <v>20</v>
      </c>
      <c r="B1966" s="4">
        <v>42451.833333333336</v>
      </c>
      <c r="C1966" s="2">
        <f>IF([2]Analysis!AG1966="Data Error","Data Error",[2]Analysis!AI1966*C$1)</f>
        <v>0</v>
      </c>
      <c r="D1966" s="2"/>
      <c r="E1966" s="3">
        <f>IF(C1966="Data Error","Data Error",INDEX('[2]BAAL Adj Cap'!$CB$65:$CY$72,MONTH($B1966),$A1966+1))</f>
        <v>0</v>
      </c>
      <c r="F1966" s="3"/>
      <c r="G1966" s="31">
        <f t="shared" si="120"/>
        <v>0</v>
      </c>
      <c r="H1966" s="31"/>
      <c r="I1966" s="23">
        <f t="shared" si="121"/>
        <v>0</v>
      </c>
      <c r="J1966" s="23"/>
      <c r="K1966" s="7">
        <f t="shared" si="122"/>
        <v>0</v>
      </c>
      <c r="M1966" s="20">
        <f>IF(C1966="Data Error","Data Error",IF(C1966&lt;=K1966,0,1-IFERROR(INDEX(BAAL!$C:$D,MATCH(ROUNDUP(C1966-K1966,0),BAAL!$B:$B,0),MATCH(LEFT(M$2,4),BAAL!$C$2:$D$2,0)),0)))</f>
        <v>0</v>
      </c>
      <c r="N1966" s="20"/>
      <c r="O1966" s="26"/>
      <c r="P1966" s="26"/>
      <c r="Q1966" s="6">
        <f t="shared" si="123"/>
        <v>3</v>
      </c>
      <c r="R1966" s="20"/>
    </row>
    <row r="1967" spans="1:18" x14ac:dyDescent="0.25">
      <c r="A1967" s="6">
        <v>21</v>
      </c>
      <c r="B1967" s="4">
        <v>42451.875</v>
      </c>
      <c r="C1967" s="2">
        <f>IF([2]Analysis!AG1967="Data Error","Data Error",[2]Analysis!AI1967*C$1)</f>
        <v>0</v>
      </c>
      <c r="D1967" s="2"/>
      <c r="E1967" s="3">
        <f>IF(C1967="Data Error","Data Error",INDEX('[2]BAAL Adj Cap'!$CB$65:$CY$72,MONTH($B1967),$A1967+1))</f>
        <v>0</v>
      </c>
      <c r="F1967" s="3"/>
      <c r="G1967" s="31">
        <f t="shared" si="120"/>
        <v>0</v>
      </c>
      <c r="H1967" s="31"/>
      <c r="I1967" s="23">
        <f t="shared" si="121"/>
        <v>0</v>
      </c>
      <c r="J1967" s="23"/>
      <c r="K1967" s="7">
        <f t="shared" si="122"/>
        <v>0</v>
      </c>
      <c r="M1967" s="20">
        <f>IF(C1967="Data Error","Data Error",IF(C1967&lt;=K1967,0,1-IFERROR(INDEX(BAAL!$C:$D,MATCH(ROUNDUP(C1967-K1967,0),BAAL!$B:$B,0),MATCH(LEFT(M$2,4),BAAL!$C$2:$D$2,0)),0)))</f>
        <v>0</v>
      </c>
      <c r="N1967" s="20"/>
      <c r="O1967" s="26"/>
      <c r="P1967" s="26"/>
      <c r="Q1967" s="6">
        <f t="shared" si="123"/>
        <v>3</v>
      </c>
      <c r="R1967" s="20"/>
    </row>
    <row r="1968" spans="1:18" x14ac:dyDescent="0.25">
      <c r="A1968" s="6">
        <v>22</v>
      </c>
      <c r="B1968" s="4">
        <v>42451.916666666664</v>
      </c>
      <c r="C1968" s="2">
        <f>IF([2]Analysis!AG1968="Data Error","Data Error",[2]Analysis!AI1968*C$1)</f>
        <v>0</v>
      </c>
      <c r="D1968" s="2"/>
      <c r="E1968" s="3">
        <f>IF(C1968="Data Error","Data Error",INDEX('[2]BAAL Adj Cap'!$CB$65:$CY$72,MONTH($B1968),$A1968+1))</f>
        <v>0</v>
      </c>
      <c r="F1968" s="3"/>
      <c r="G1968" s="31">
        <f t="shared" si="120"/>
        <v>0</v>
      </c>
      <c r="H1968" s="31"/>
      <c r="I1968" s="23">
        <f t="shared" si="121"/>
        <v>0</v>
      </c>
      <c r="J1968" s="23"/>
      <c r="K1968" s="7">
        <f t="shared" si="122"/>
        <v>0</v>
      </c>
      <c r="M1968" s="20">
        <f>IF(C1968="Data Error","Data Error",IF(C1968&lt;=K1968,0,1-IFERROR(INDEX(BAAL!$C:$D,MATCH(ROUNDUP(C1968-K1968,0),BAAL!$B:$B,0),MATCH(LEFT(M$2,4),BAAL!$C$2:$D$2,0)),0)))</f>
        <v>0</v>
      </c>
      <c r="N1968" s="20"/>
      <c r="O1968" s="26"/>
      <c r="P1968" s="26"/>
      <c r="Q1968" s="6">
        <f t="shared" si="123"/>
        <v>3</v>
      </c>
      <c r="R1968" s="20"/>
    </row>
    <row r="1969" spans="1:18" x14ac:dyDescent="0.25">
      <c r="A1969" s="6">
        <v>23</v>
      </c>
      <c r="B1969" s="4">
        <v>42451.958333333336</v>
      </c>
      <c r="C1969" s="2">
        <f>IF([2]Analysis!AG1969="Data Error","Data Error",[2]Analysis!AI1969*C$1)</f>
        <v>0</v>
      </c>
      <c r="D1969" s="2"/>
      <c r="E1969" s="3">
        <f>IF(C1969="Data Error","Data Error",INDEX('[2]BAAL Adj Cap'!$CB$65:$CY$72,MONTH($B1969),$A1969+1))</f>
        <v>0</v>
      </c>
      <c r="F1969" s="3"/>
      <c r="G1969" s="31">
        <f t="shared" si="120"/>
        <v>0</v>
      </c>
      <c r="H1969" s="31"/>
      <c r="I1969" s="23">
        <f t="shared" si="121"/>
        <v>0</v>
      </c>
      <c r="J1969" s="23"/>
      <c r="K1969" s="7">
        <f t="shared" si="122"/>
        <v>0</v>
      </c>
      <c r="M1969" s="20">
        <f>IF(C1969="Data Error","Data Error",IF(C1969&lt;=K1969,0,1-IFERROR(INDEX(BAAL!$C:$D,MATCH(ROUNDUP(C1969-K1969,0),BAAL!$B:$B,0),MATCH(LEFT(M$2,4),BAAL!$C$2:$D$2,0)),0)))</f>
        <v>0</v>
      </c>
      <c r="N1969" s="20"/>
      <c r="O1969" s="26"/>
      <c r="P1969" s="26"/>
      <c r="Q1969" s="6">
        <f t="shared" si="123"/>
        <v>3</v>
      </c>
      <c r="R1969" s="20"/>
    </row>
    <row r="1970" spans="1:18" x14ac:dyDescent="0.25">
      <c r="A1970" s="6">
        <v>0</v>
      </c>
      <c r="B1970" s="1">
        <v>42452</v>
      </c>
      <c r="C1970" s="2">
        <f>IF([2]Analysis!AG1970="Data Error","Data Error",[2]Analysis!AI1970*C$1)</f>
        <v>0</v>
      </c>
      <c r="D1970" s="2"/>
      <c r="E1970" s="3">
        <f>IF(C1970="Data Error","Data Error",INDEX('[2]BAAL Adj Cap'!$CB$65:$CY$72,MONTH($B1970),$A1970+1))</f>
        <v>0</v>
      </c>
      <c r="F1970" s="3"/>
      <c r="G1970" s="31">
        <f t="shared" si="120"/>
        <v>0</v>
      </c>
      <c r="H1970" s="31"/>
      <c r="I1970" s="23">
        <f t="shared" si="121"/>
        <v>0</v>
      </c>
      <c r="J1970" s="23"/>
      <c r="K1970" s="7">
        <f t="shared" si="122"/>
        <v>0</v>
      </c>
      <c r="M1970" s="20">
        <f>IF(C1970="Data Error","Data Error",IF(C1970&lt;=K1970,0,1-IFERROR(INDEX(BAAL!$C:$D,MATCH(ROUNDUP(C1970-K1970,0),BAAL!$B:$B,0),MATCH(LEFT(M$2,4),BAAL!$C$2:$D$2,0)),0)))</f>
        <v>0</v>
      </c>
      <c r="N1970" s="20"/>
      <c r="O1970" s="26"/>
      <c r="P1970" s="26"/>
      <c r="Q1970" s="6">
        <f t="shared" si="123"/>
        <v>3</v>
      </c>
      <c r="R1970" s="20"/>
    </row>
    <row r="1971" spans="1:18" x14ac:dyDescent="0.25">
      <c r="A1971" s="6">
        <v>1</v>
      </c>
      <c r="B1971" s="4">
        <v>42452.041666666664</v>
      </c>
      <c r="C1971" s="2">
        <f>IF([2]Analysis!AG1971="Data Error","Data Error",[2]Analysis!AI1971*C$1)</f>
        <v>0</v>
      </c>
      <c r="D1971" s="2"/>
      <c r="E1971" s="3">
        <f>IF(C1971="Data Error","Data Error",INDEX('[2]BAAL Adj Cap'!$CB$65:$CY$72,MONTH($B1971),$A1971+1))</f>
        <v>0</v>
      </c>
      <c r="F1971" s="3"/>
      <c r="G1971" s="31">
        <f t="shared" si="120"/>
        <v>0</v>
      </c>
      <c r="H1971" s="31"/>
      <c r="I1971" s="23">
        <f t="shared" si="121"/>
        <v>0</v>
      </c>
      <c r="J1971" s="23"/>
      <c r="K1971" s="7">
        <f t="shared" si="122"/>
        <v>0</v>
      </c>
      <c r="M1971" s="20">
        <f>IF(C1971="Data Error","Data Error",IF(C1971&lt;=K1971,0,1-IFERROR(INDEX(BAAL!$C:$D,MATCH(ROUNDUP(C1971-K1971,0),BAAL!$B:$B,0),MATCH(LEFT(M$2,4),BAAL!$C$2:$D$2,0)),0)))</f>
        <v>0</v>
      </c>
      <c r="N1971" s="20"/>
      <c r="O1971" s="26"/>
      <c r="P1971" s="26"/>
      <c r="Q1971" s="6">
        <f t="shared" si="123"/>
        <v>3</v>
      </c>
      <c r="R1971" s="20"/>
    </row>
    <row r="1972" spans="1:18" x14ac:dyDescent="0.25">
      <c r="A1972" s="6">
        <v>2</v>
      </c>
      <c r="B1972" s="4">
        <v>42452.083333333336</v>
      </c>
      <c r="C1972" s="2">
        <f>IF([2]Analysis!AG1972="Data Error","Data Error",[2]Analysis!AI1972*C$1)</f>
        <v>0</v>
      </c>
      <c r="D1972" s="2"/>
      <c r="E1972" s="3">
        <f>IF(C1972="Data Error","Data Error",INDEX('[2]BAAL Adj Cap'!$CB$65:$CY$72,MONTH($B1972),$A1972+1))</f>
        <v>0</v>
      </c>
      <c r="F1972" s="3"/>
      <c r="G1972" s="31">
        <f t="shared" si="120"/>
        <v>0</v>
      </c>
      <c r="H1972" s="31"/>
      <c r="I1972" s="23">
        <f t="shared" si="121"/>
        <v>0</v>
      </c>
      <c r="J1972" s="23"/>
      <c r="K1972" s="7">
        <f t="shared" si="122"/>
        <v>0</v>
      </c>
      <c r="M1972" s="20">
        <f>IF(C1972="Data Error","Data Error",IF(C1972&lt;=K1972,0,1-IFERROR(INDEX(BAAL!$C:$D,MATCH(ROUNDUP(C1972-K1972,0),BAAL!$B:$B,0),MATCH(LEFT(M$2,4),BAAL!$C$2:$D$2,0)),0)))</f>
        <v>0</v>
      </c>
      <c r="N1972" s="20"/>
      <c r="O1972" s="26"/>
      <c r="P1972" s="26"/>
      <c r="Q1972" s="6">
        <f t="shared" si="123"/>
        <v>3</v>
      </c>
      <c r="R1972" s="20"/>
    </row>
    <row r="1973" spans="1:18" x14ac:dyDescent="0.25">
      <c r="A1973" s="6">
        <v>3</v>
      </c>
      <c r="B1973" s="4">
        <v>42452.125</v>
      </c>
      <c r="C1973" s="2">
        <f>IF([2]Analysis!AG1973="Data Error","Data Error",[2]Analysis!AI1973*C$1)</f>
        <v>0</v>
      </c>
      <c r="D1973" s="2"/>
      <c r="E1973" s="3">
        <f>IF(C1973="Data Error","Data Error",INDEX('[2]BAAL Adj Cap'!$CB$65:$CY$72,MONTH($B1973),$A1973+1))</f>
        <v>0</v>
      </c>
      <c r="F1973" s="3"/>
      <c r="G1973" s="31">
        <f t="shared" si="120"/>
        <v>0</v>
      </c>
      <c r="H1973" s="31"/>
      <c r="I1973" s="23">
        <f t="shared" si="121"/>
        <v>0</v>
      </c>
      <c r="J1973" s="23"/>
      <c r="K1973" s="7">
        <f t="shared" si="122"/>
        <v>0</v>
      </c>
      <c r="M1973" s="20">
        <f>IF(C1973="Data Error","Data Error",IF(C1973&lt;=K1973,0,1-IFERROR(INDEX(BAAL!$C:$D,MATCH(ROUNDUP(C1973-K1973,0),BAAL!$B:$B,0),MATCH(LEFT(M$2,4),BAAL!$C$2:$D$2,0)),0)))</f>
        <v>0</v>
      </c>
      <c r="N1973" s="20"/>
      <c r="O1973" s="26"/>
      <c r="P1973" s="26"/>
      <c r="Q1973" s="6">
        <f t="shared" si="123"/>
        <v>3</v>
      </c>
      <c r="R1973" s="20"/>
    </row>
    <row r="1974" spans="1:18" x14ac:dyDescent="0.25">
      <c r="A1974" s="6">
        <v>4</v>
      </c>
      <c r="B1974" s="4">
        <v>42452.166666666664</v>
      </c>
      <c r="C1974" s="2">
        <f>IF([2]Analysis!AG1974="Data Error","Data Error",[2]Analysis!AI1974*C$1)</f>
        <v>0</v>
      </c>
      <c r="D1974" s="2"/>
      <c r="E1974" s="3">
        <f>IF(C1974="Data Error","Data Error",INDEX('[2]BAAL Adj Cap'!$CB$65:$CY$72,MONTH($B1974),$A1974+1))</f>
        <v>0</v>
      </c>
      <c r="F1974" s="3"/>
      <c r="G1974" s="31">
        <f t="shared" si="120"/>
        <v>0</v>
      </c>
      <c r="H1974" s="31"/>
      <c r="I1974" s="23">
        <f t="shared" si="121"/>
        <v>0</v>
      </c>
      <c r="J1974" s="23"/>
      <c r="K1974" s="7">
        <f t="shared" si="122"/>
        <v>0</v>
      </c>
      <c r="M1974" s="20">
        <f>IF(C1974="Data Error","Data Error",IF(C1974&lt;=K1974,0,1-IFERROR(INDEX(BAAL!$C:$D,MATCH(ROUNDUP(C1974-K1974,0),BAAL!$B:$B,0),MATCH(LEFT(M$2,4),BAAL!$C$2:$D$2,0)),0)))</f>
        <v>0</v>
      </c>
      <c r="N1974" s="20"/>
      <c r="O1974" s="26"/>
      <c r="P1974" s="26"/>
      <c r="Q1974" s="6">
        <f t="shared" si="123"/>
        <v>3</v>
      </c>
      <c r="R1974" s="20"/>
    </row>
    <row r="1975" spans="1:18" x14ac:dyDescent="0.25">
      <c r="A1975" s="6">
        <v>5</v>
      </c>
      <c r="B1975" s="4">
        <v>42452.208333333336</v>
      </c>
      <c r="C1975" s="2">
        <f>IF([2]Analysis!AG1975="Data Error","Data Error",[2]Analysis!AI1975*C$1)</f>
        <v>2.2307481619870222E-3</v>
      </c>
      <c r="D1975" s="2"/>
      <c r="E1975" s="3">
        <f>IF(C1975="Data Error","Data Error",INDEX('[2]BAAL Adj Cap'!$CB$65:$CY$72,MONTH($B1975),$A1975+1))</f>
        <v>1.4999999999999999E-2</v>
      </c>
      <c r="F1975" s="3"/>
      <c r="G1975" s="31">
        <f t="shared" si="120"/>
        <v>1.947769251838013</v>
      </c>
      <c r="H1975" s="31"/>
      <c r="I1975" s="23">
        <f t="shared" si="121"/>
        <v>1.4999999999999999E-2</v>
      </c>
      <c r="J1975" s="23"/>
      <c r="K1975" s="7">
        <f t="shared" si="122"/>
        <v>1.95</v>
      </c>
      <c r="M1975" s="20">
        <f>IF(C1975="Data Error","Data Error",IF(C1975&lt;=K1975,0,1-IFERROR(INDEX(BAAL!$C:$D,MATCH(ROUNDUP(C1975-K1975,0),BAAL!$B:$B,0),MATCH(LEFT(M$2,4),BAAL!$C$2:$D$2,0)),0)))</f>
        <v>0</v>
      </c>
      <c r="N1975" s="20"/>
      <c r="O1975" s="26"/>
      <c r="P1975" s="26"/>
      <c r="Q1975" s="6">
        <f t="shared" si="123"/>
        <v>3</v>
      </c>
      <c r="R1975" s="20"/>
    </row>
    <row r="1976" spans="1:18" x14ac:dyDescent="0.25">
      <c r="A1976" s="6">
        <v>6</v>
      </c>
      <c r="B1976" s="4">
        <v>42452.25</v>
      </c>
      <c r="C1976" s="2">
        <f>IF([2]Analysis!AG1976="Data Error","Data Error",[2]Analysis!AI1976*C$1)</f>
        <v>7.4189117530208719</v>
      </c>
      <c r="D1976" s="2"/>
      <c r="E1976" s="3">
        <f>IF(C1976="Data Error","Data Error",INDEX('[2]BAAL Adj Cap'!$CB$65:$CY$72,MONTH($B1976),$A1976+1))</f>
        <v>6.9999999999999993E-2</v>
      </c>
      <c r="F1976" s="3"/>
      <c r="G1976" s="31">
        <f t="shared" si="120"/>
        <v>1.6810882469791277</v>
      </c>
      <c r="H1976" s="31"/>
      <c r="I1976" s="23">
        <f t="shared" si="121"/>
        <v>6.9999999999999993E-2</v>
      </c>
      <c r="J1976" s="23"/>
      <c r="K1976" s="7">
        <f t="shared" si="122"/>
        <v>9.1</v>
      </c>
      <c r="M1976" s="20">
        <f>IF(C1976="Data Error","Data Error",IF(C1976&lt;=K1976,0,1-IFERROR(INDEX(BAAL!$C:$D,MATCH(ROUNDUP(C1976-K1976,0),BAAL!$B:$B,0),MATCH(LEFT(M$2,4),BAAL!$C$2:$D$2,0)),0)))</f>
        <v>0</v>
      </c>
      <c r="N1976" s="20"/>
      <c r="O1976" s="26"/>
      <c r="P1976" s="26"/>
      <c r="Q1976" s="6">
        <f t="shared" si="123"/>
        <v>3</v>
      </c>
      <c r="R1976" s="20"/>
    </row>
    <row r="1977" spans="1:18" x14ac:dyDescent="0.25">
      <c r="A1977" s="6">
        <v>7</v>
      </c>
      <c r="B1977" s="4">
        <v>42452.291666666664</v>
      </c>
      <c r="C1977" s="2">
        <f>IF([2]Analysis!AG1977="Data Error","Data Error",[2]Analysis!AI1977*C$1)</f>
        <v>0.19829954076201931</v>
      </c>
      <c r="D1977" s="2"/>
      <c r="E1977" s="3">
        <f>IF(C1977="Data Error","Data Error",INDEX('[2]BAAL Adj Cap'!$CB$65:$CY$72,MONTH($B1977),$A1977+1))</f>
        <v>0.35249999999999998</v>
      </c>
      <c r="F1977" s="3"/>
      <c r="G1977" s="31">
        <f t="shared" si="120"/>
        <v>45.626700459237973</v>
      </c>
      <c r="H1977" s="31"/>
      <c r="I1977" s="23">
        <f t="shared" si="121"/>
        <v>0.35249999999999998</v>
      </c>
      <c r="J1977" s="23"/>
      <c r="K1977" s="7">
        <f t="shared" si="122"/>
        <v>28.990000000000009</v>
      </c>
      <c r="M1977" s="20">
        <f>IF(C1977="Data Error","Data Error",IF(C1977&lt;=K1977,0,1-IFERROR(INDEX(BAAL!$C:$D,MATCH(ROUNDUP(C1977-K1977,0),BAAL!$B:$B,0),MATCH(LEFT(M$2,4),BAAL!$C$2:$D$2,0)),0)))</f>
        <v>0</v>
      </c>
      <c r="N1977" s="20"/>
      <c r="O1977" s="26"/>
      <c r="P1977" s="26"/>
      <c r="Q1977" s="6">
        <f t="shared" si="123"/>
        <v>3</v>
      </c>
      <c r="R1977" s="20"/>
    </row>
    <row r="1978" spans="1:18" x14ac:dyDescent="0.25">
      <c r="A1978" s="6">
        <v>8</v>
      </c>
      <c r="B1978" s="4">
        <v>42452.333333333336</v>
      </c>
      <c r="C1978" s="2">
        <f>IF([2]Analysis!AG1978="Data Error","Data Error",[2]Analysis!AI1978*C$1)</f>
        <v>0</v>
      </c>
      <c r="D1978" s="2"/>
      <c r="E1978" s="3">
        <f>IF(C1978="Data Error","Data Error",INDEX('[2]BAAL Adj Cap'!$CB$65:$CY$72,MONTH($B1978),$A1978+1))</f>
        <v>0.83</v>
      </c>
      <c r="F1978" s="3"/>
      <c r="G1978" s="31">
        <f t="shared" si="120"/>
        <v>107.89999999999999</v>
      </c>
      <c r="H1978" s="31"/>
      <c r="I1978" s="23">
        <f t="shared" si="121"/>
        <v>0.83</v>
      </c>
      <c r="J1978" s="23"/>
      <c r="K1978" s="7">
        <f t="shared" si="122"/>
        <v>28.990000000000009</v>
      </c>
      <c r="M1978" s="20">
        <f>IF(C1978="Data Error","Data Error",IF(C1978&lt;=K1978,0,1-IFERROR(INDEX(BAAL!$C:$D,MATCH(ROUNDUP(C1978-K1978,0),BAAL!$B:$B,0),MATCH(LEFT(M$2,4),BAAL!$C$2:$D$2,0)),0)))</f>
        <v>0</v>
      </c>
      <c r="N1978" s="20"/>
      <c r="O1978" s="26"/>
      <c r="P1978" s="26"/>
      <c r="Q1978" s="6">
        <f t="shared" si="123"/>
        <v>3</v>
      </c>
      <c r="R1978" s="20"/>
    </row>
    <row r="1979" spans="1:18" x14ac:dyDescent="0.25">
      <c r="A1979" s="6">
        <v>9</v>
      </c>
      <c r="B1979" s="4">
        <v>42452.375</v>
      </c>
      <c r="C1979" s="2">
        <f>IF([2]Analysis!AG1979="Data Error","Data Error",[2]Analysis!AI1979*C$1)</f>
        <v>0.22641996560746339</v>
      </c>
      <c r="D1979" s="2"/>
      <c r="E1979" s="3">
        <f>IF(C1979="Data Error","Data Error",INDEX('[2]BAAL Adj Cap'!$CB$65:$CY$72,MONTH($B1979),$A1979+1))</f>
        <v>0.98375000000000001</v>
      </c>
      <c r="F1979" s="3"/>
      <c r="G1979" s="31">
        <f t="shared" si="120"/>
        <v>127.66108003439254</v>
      </c>
      <c r="H1979" s="31"/>
      <c r="I1979" s="23">
        <f t="shared" si="121"/>
        <v>0.98375000000000001</v>
      </c>
      <c r="J1979" s="23"/>
      <c r="K1979" s="7">
        <f t="shared" si="122"/>
        <v>28.990000000000009</v>
      </c>
      <c r="M1979" s="20">
        <f>IF(C1979="Data Error","Data Error",IF(C1979&lt;=K1979,0,1-IFERROR(INDEX(BAAL!$C:$D,MATCH(ROUNDUP(C1979-K1979,0),BAAL!$B:$B,0),MATCH(LEFT(M$2,4),BAAL!$C$2:$D$2,0)),0)))</f>
        <v>0</v>
      </c>
      <c r="N1979" s="20"/>
      <c r="O1979" s="26"/>
      <c r="P1979" s="26"/>
      <c r="Q1979" s="6">
        <f t="shared" si="123"/>
        <v>3</v>
      </c>
      <c r="R1979" s="20"/>
    </row>
    <row r="1980" spans="1:18" x14ac:dyDescent="0.25">
      <c r="A1980" s="6">
        <v>10</v>
      </c>
      <c r="B1980" s="4">
        <v>42452.416666666664</v>
      </c>
      <c r="C1980" s="2">
        <f>IF([2]Analysis!AG1980="Data Error","Data Error",[2]Analysis!AI1980*C$1)</f>
        <v>2.8116078308502406</v>
      </c>
      <c r="D1980" s="2"/>
      <c r="E1980" s="3">
        <f>IF(C1980="Data Error","Data Error",INDEX('[2]BAAL Adj Cap'!$CB$65:$CY$72,MONTH($B1980),$A1980+1))</f>
        <v>0.99</v>
      </c>
      <c r="F1980" s="3"/>
      <c r="G1980" s="31">
        <f t="shared" si="120"/>
        <v>125.88839216914975</v>
      </c>
      <c r="H1980" s="31"/>
      <c r="I1980" s="23">
        <f t="shared" si="121"/>
        <v>0.99</v>
      </c>
      <c r="J1980" s="23"/>
      <c r="K1980" s="7">
        <f t="shared" si="122"/>
        <v>28.990000000000009</v>
      </c>
      <c r="M1980" s="20">
        <f>IF(C1980="Data Error","Data Error",IF(C1980&lt;=K1980,0,1-IFERROR(INDEX(BAAL!$C:$D,MATCH(ROUNDUP(C1980-K1980,0),BAAL!$B:$B,0),MATCH(LEFT(M$2,4),BAAL!$C$2:$D$2,0)),0)))</f>
        <v>0</v>
      </c>
      <c r="N1980" s="20"/>
      <c r="O1980" s="26"/>
      <c r="P1980" s="26"/>
      <c r="Q1980" s="6">
        <f t="shared" si="123"/>
        <v>3</v>
      </c>
      <c r="R1980" s="20"/>
    </row>
    <row r="1981" spans="1:18" x14ac:dyDescent="0.25">
      <c r="A1981" s="6">
        <v>11</v>
      </c>
      <c r="B1981" s="4">
        <v>42452.458333333336</v>
      </c>
      <c r="C1981" s="2">
        <f>IF([2]Analysis!AG1981="Data Error","Data Error",[2]Analysis!AI1981*C$1)</f>
        <v>19.994852683762559</v>
      </c>
      <c r="D1981" s="2"/>
      <c r="E1981" s="3">
        <f>IF(C1981="Data Error","Data Error",INDEX('[2]BAAL Adj Cap'!$CB$65:$CY$72,MONTH($B1981),$A1981+1))</f>
        <v>0.98375000000000001</v>
      </c>
      <c r="F1981" s="3"/>
      <c r="G1981" s="31">
        <f t="shared" si="120"/>
        <v>107.89264731623744</v>
      </c>
      <c r="H1981" s="31"/>
      <c r="I1981" s="23">
        <f t="shared" si="121"/>
        <v>0.98375000000000001</v>
      </c>
      <c r="J1981" s="23"/>
      <c r="K1981" s="7">
        <f t="shared" si="122"/>
        <v>28.990000000000009</v>
      </c>
      <c r="M1981" s="20">
        <f>IF(C1981="Data Error","Data Error",IF(C1981&lt;=K1981,0,1-IFERROR(INDEX(BAAL!$C:$D,MATCH(ROUNDUP(C1981-K1981,0),BAAL!$B:$B,0),MATCH(LEFT(M$2,4),BAAL!$C$2:$D$2,0)),0)))</f>
        <v>0</v>
      </c>
      <c r="N1981" s="20"/>
      <c r="O1981" s="26"/>
      <c r="P1981" s="26"/>
      <c r="Q1981" s="6">
        <f t="shared" si="123"/>
        <v>3</v>
      </c>
      <c r="R1981" s="20"/>
    </row>
    <row r="1982" spans="1:18" x14ac:dyDescent="0.25">
      <c r="A1982" s="6">
        <v>12</v>
      </c>
      <c r="B1982" s="4">
        <v>42452.5</v>
      </c>
      <c r="C1982" s="2">
        <f>IF([2]Analysis!AG1982="Data Error","Data Error",[2]Analysis!AI1982*C$1)</f>
        <v>14.128423468251574</v>
      </c>
      <c r="D1982" s="2"/>
      <c r="E1982" s="3">
        <f>IF(C1982="Data Error","Data Error",INDEX('[2]BAAL Adj Cap'!$CB$65:$CY$72,MONTH($B1982),$A1982+1))</f>
        <v>0.98</v>
      </c>
      <c r="F1982" s="3"/>
      <c r="G1982" s="31">
        <f t="shared" si="120"/>
        <v>113.27157653174842</v>
      </c>
      <c r="H1982" s="31"/>
      <c r="I1982" s="23">
        <f t="shared" si="121"/>
        <v>0.98</v>
      </c>
      <c r="J1982" s="23"/>
      <c r="K1982" s="7">
        <f t="shared" si="122"/>
        <v>28.990000000000009</v>
      </c>
      <c r="M1982" s="20">
        <f>IF(C1982="Data Error","Data Error",IF(C1982&lt;=K1982,0,1-IFERROR(INDEX(BAAL!$C:$D,MATCH(ROUNDUP(C1982-K1982,0),BAAL!$B:$B,0),MATCH(LEFT(M$2,4),BAAL!$C$2:$D$2,0)),0)))</f>
        <v>0</v>
      </c>
      <c r="N1982" s="20"/>
      <c r="O1982" s="26"/>
      <c r="P1982" s="26"/>
      <c r="Q1982" s="6">
        <f t="shared" si="123"/>
        <v>3</v>
      </c>
      <c r="R1982" s="20"/>
    </row>
    <row r="1983" spans="1:18" x14ac:dyDescent="0.25">
      <c r="A1983" s="6">
        <v>13</v>
      </c>
      <c r="B1983" s="4">
        <v>42452.541666666664</v>
      </c>
      <c r="C1983" s="2">
        <f>IF([2]Analysis!AG1983="Data Error","Data Error",[2]Analysis!AI1983*C$1)</f>
        <v>17.00033634264696</v>
      </c>
      <c r="D1983" s="2"/>
      <c r="E1983" s="3">
        <f>IF(C1983="Data Error","Data Error",INDEX('[2]BAAL Adj Cap'!$CB$65:$CY$72,MONTH($B1983),$A1983+1))</f>
        <v>0.98</v>
      </c>
      <c r="F1983" s="3"/>
      <c r="G1983" s="31">
        <f t="shared" si="120"/>
        <v>110.39966365735303</v>
      </c>
      <c r="H1983" s="31"/>
      <c r="I1983" s="23">
        <f t="shared" si="121"/>
        <v>0.98</v>
      </c>
      <c r="J1983" s="23"/>
      <c r="K1983" s="7">
        <f t="shared" si="122"/>
        <v>28.990000000000009</v>
      </c>
      <c r="M1983" s="20">
        <f>IF(C1983="Data Error","Data Error",IF(C1983&lt;=K1983,0,1-IFERROR(INDEX(BAAL!$C:$D,MATCH(ROUNDUP(C1983-K1983,0),BAAL!$B:$B,0),MATCH(LEFT(M$2,4),BAAL!$C$2:$D$2,0)),0)))</f>
        <v>0</v>
      </c>
      <c r="N1983" s="20"/>
      <c r="O1983" s="26"/>
      <c r="P1983" s="26"/>
      <c r="Q1983" s="6">
        <f t="shared" si="123"/>
        <v>3</v>
      </c>
      <c r="R1983" s="20"/>
    </row>
    <row r="1984" spans="1:18" x14ac:dyDescent="0.25">
      <c r="A1984" s="6">
        <v>14</v>
      </c>
      <c r="B1984" s="4">
        <v>42452.583333333336</v>
      </c>
      <c r="C1984" s="2">
        <f>IF([2]Analysis!AG1984="Data Error","Data Error",[2]Analysis!AI1984*C$1)</f>
        <v>14.159089039118598</v>
      </c>
      <c r="D1984" s="2"/>
      <c r="E1984" s="3">
        <f>IF(C1984="Data Error","Data Error",INDEX('[2]BAAL Adj Cap'!$CB$65:$CY$72,MONTH($B1984),$A1984+1))</f>
        <v>0.98</v>
      </c>
      <c r="F1984" s="3"/>
      <c r="G1984" s="31">
        <f t="shared" si="120"/>
        <v>113.24091096088139</v>
      </c>
      <c r="H1984" s="31"/>
      <c r="I1984" s="23">
        <f t="shared" si="121"/>
        <v>0.98</v>
      </c>
      <c r="J1984" s="23"/>
      <c r="K1984" s="7">
        <f t="shared" si="122"/>
        <v>28.990000000000009</v>
      </c>
      <c r="M1984" s="20">
        <f>IF(C1984="Data Error","Data Error",IF(C1984&lt;=K1984,0,1-IFERROR(INDEX(BAAL!$C:$D,MATCH(ROUNDUP(C1984-K1984,0),BAAL!$B:$B,0),MATCH(LEFT(M$2,4),BAAL!$C$2:$D$2,0)),0)))</f>
        <v>0</v>
      </c>
      <c r="N1984" s="20"/>
      <c r="O1984" s="26"/>
      <c r="P1984" s="26"/>
      <c r="Q1984" s="6">
        <f t="shared" si="123"/>
        <v>3</v>
      </c>
      <c r="R1984" s="20"/>
    </row>
    <row r="1985" spans="1:18" x14ac:dyDescent="0.25">
      <c r="A1985" s="6">
        <v>15</v>
      </c>
      <c r="B1985" s="4">
        <v>42452.625</v>
      </c>
      <c r="C1985" s="2">
        <f>IF([2]Analysis!AG1985="Data Error","Data Error",[2]Analysis!AI1985*C$1)</f>
        <v>1.9054484177369126</v>
      </c>
      <c r="D1985" s="2"/>
      <c r="E1985" s="3">
        <f>IF(C1985="Data Error","Data Error",INDEX('[2]BAAL Adj Cap'!$CB$65:$CY$72,MONTH($B1985),$A1985+1))</f>
        <v>0.98</v>
      </c>
      <c r="F1985" s="3"/>
      <c r="G1985" s="31">
        <f t="shared" si="120"/>
        <v>125.49455158226309</v>
      </c>
      <c r="H1985" s="31"/>
      <c r="I1985" s="23">
        <f t="shared" si="121"/>
        <v>0.98</v>
      </c>
      <c r="J1985" s="23"/>
      <c r="K1985" s="7">
        <f t="shared" si="122"/>
        <v>28.990000000000009</v>
      </c>
      <c r="M1985" s="20">
        <f>IF(C1985="Data Error","Data Error",IF(C1985&lt;=K1985,0,1-IFERROR(INDEX(BAAL!$C:$D,MATCH(ROUNDUP(C1985-K1985,0),BAAL!$B:$B,0),MATCH(LEFT(M$2,4),BAAL!$C$2:$D$2,0)),0)))</f>
        <v>0</v>
      </c>
      <c r="N1985" s="20"/>
      <c r="O1985" s="26"/>
      <c r="P1985" s="26"/>
      <c r="Q1985" s="6">
        <f t="shared" si="123"/>
        <v>3</v>
      </c>
      <c r="R1985" s="20"/>
    </row>
    <row r="1986" spans="1:18" x14ac:dyDescent="0.25">
      <c r="A1986" s="6">
        <v>16</v>
      </c>
      <c r="B1986" s="4">
        <v>42452.666666666664</v>
      </c>
      <c r="C1986" s="2">
        <f>IF([2]Analysis!AG1986="Data Error","Data Error",[2]Analysis!AI1986*C$1)</f>
        <v>0.55546464622769354</v>
      </c>
      <c r="D1986" s="2"/>
      <c r="E1986" s="3">
        <f>IF(C1986="Data Error","Data Error",INDEX('[2]BAAL Adj Cap'!$CB$65:$CY$72,MONTH($B1986),$A1986+1))</f>
        <v>0.98</v>
      </c>
      <c r="F1986" s="3"/>
      <c r="G1986" s="31">
        <f t="shared" si="120"/>
        <v>126.8445353537723</v>
      </c>
      <c r="H1986" s="31"/>
      <c r="I1986" s="23">
        <f t="shared" si="121"/>
        <v>0.98</v>
      </c>
      <c r="J1986" s="23"/>
      <c r="K1986" s="7">
        <f t="shared" si="122"/>
        <v>28.990000000000009</v>
      </c>
      <c r="M1986" s="20">
        <f>IF(C1986="Data Error","Data Error",IF(C1986&lt;=K1986,0,1-IFERROR(INDEX(BAAL!$C:$D,MATCH(ROUNDUP(C1986-K1986,0),BAAL!$B:$B,0),MATCH(LEFT(M$2,4),BAAL!$C$2:$D$2,0)),0)))</f>
        <v>0</v>
      </c>
      <c r="N1986" s="20"/>
      <c r="O1986" s="26"/>
      <c r="P1986" s="26"/>
      <c r="Q1986" s="6">
        <f t="shared" si="123"/>
        <v>3</v>
      </c>
      <c r="R1986" s="20"/>
    </row>
    <row r="1987" spans="1:18" x14ac:dyDescent="0.25">
      <c r="A1987" s="6">
        <v>17</v>
      </c>
      <c r="B1987" s="4">
        <v>42452.708333333336</v>
      </c>
      <c r="C1987" s="2">
        <f>IF([2]Analysis!AG1987="Data Error","Data Error",[2]Analysis!AI1987*C$1)</f>
        <v>18.791221168769869</v>
      </c>
      <c r="D1987" s="2"/>
      <c r="E1987" s="3">
        <f>IF(C1987="Data Error","Data Error",INDEX('[2]BAAL Adj Cap'!$CB$65:$CY$72,MONTH($B1987),$A1987+1))</f>
        <v>0.8175</v>
      </c>
      <c r="F1987" s="3"/>
      <c r="G1987" s="31">
        <f t="shared" si="120"/>
        <v>87.48377883123014</v>
      </c>
      <c r="H1987" s="31"/>
      <c r="I1987" s="23">
        <f t="shared" si="121"/>
        <v>0.8175</v>
      </c>
      <c r="J1987" s="23"/>
      <c r="K1987" s="7">
        <f t="shared" si="122"/>
        <v>28.990000000000009</v>
      </c>
      <c r="M1987" s="20">
        <f>IF(C1987="Data Error","Data Error",IF(C1987&lt;=K1987,0,1-IFERROR(INDEX(BAAL!$C:$D,MATCH(ROUNDUP(C1987-K1987,0),BAAL!$B:$B,0),MATCH(LEFT(M$2,4),BAAL!$C$2:$D$2,0)),0)))</f>
        <v>0</v>
      </c>
      <c r="N1987" s="20"/>
      <c r="O1987" s="26"/>
      <c r="P1987" s="26"/>
      <c r="Q1987" s="6">
        <f t="shared" si="123"/>
        <v>3</v>
      </c>
      <c r="R1987" s="20"/>
    </row>
    <row r="1988" spans="1:18" x14ac:dyDescent="0.25">
      <c r="A1988" s="6">
        <v>18</v>
      </c>
      <c r="B1988" s="4">
        <v>42452.75</v>
      </c>
      <c r="C1988" s="2">
        <f>IF([2]Analysis!AG1988="Data Error","Data Error",[2]Analysis!AI1988*C$1)</f>
        <v>15.437452194512208</v>
      </c>
      <c r="D1988" s="2"/>
      <c r="E1988" s="3">
        <f>IF(C1988="Data Error","Data Error",INDEX('[2]BAAL Adj Cap'!$CB$65:$CY$72,MONTH($B1988),$A1988+1))</f>
        <v>0.35749999999999998</v>
      </c>
      <c r="F1988" s="3"/>
      <c r="G1988" s="31">
        <f t="shared" ref="G1988:G2051" si="124">IF(C1988="Data Error","Data Error",E1988*E$1-C1988)</f>
        <v>31.037547805487794</v>
      </c>
      <c r="H1988" s="31"/>
      <c r="I1988" s="23">
        <f t="shared" ref="I1988:I2051" si="125">IF(E1988="Data Error","Data Error",E1988)</f>
        <v>0.35749999999999998</v>
      </c>
      <c r="J1988" s="23"/>
      <c r="K1988" s="7">
        <f t="shared" ref="K1988:K2051" si="126">IF(C1988="Data Error","Data Error",C$1*MAX(0,MIN(AF$9,E1988*AF$10)))</f>
        <v>28.990000000000009</v>
      </c>
      <c r="M1988" s="20">
        <f>IF(C1988="Data Error","Data Error",IF(C1988&lt;=K1988,0,1-IFERROR(INDEX(BAAL!$C:$D,MATCH(ROUNDUP(C1988-K1988,0),BAAL!$B:$B,0),MATCH(LEFT(M$2,4),BAAL!$C$2:$D$2,0)),0)))</f>
        <v>0</v>
      </c>
      <c r="N1988" s="20"/>
      <c r="O1988" s="26"/>
      <c r="P1988" s="26"/>
      <c r="Q1988" s="6">
        <f t="shared" ref="Q1988:Q2051" si="127">MONTH(B1988)</f>
        <v>3</v>
      </c>
      <c r="R1988" s="20"/>
    </row>
    <row r="1989" spans="1:18" x14ac:dyDescent="0.25">
      <c r="A1989" s="6">
        <v>19</v>
      </c>
      <c r="B1989" s="4">
        <v>42452.791666666664</v>
      </c>
      <c r="C1989" s="2">
        <f>IF([2]Analysis!AG1989="Data Error","Data Error",[2]Analysis!AI1989*C$1)</f>
        <v>5.2115106573812087</v>
      </c>
      <c r="D1989" s="2"/>
      <c r="E1989" s="3">
        <f>IF(C1989="Data Error","Data Error",INDEX('[2]BAAL Adj Cap'!$CB$65:$CY$72,MONTH($B1989),$A1989+1))</f>
        <v>5.2500000000000005E-2</v>
      </c>
      <c r="F1989" s="3"/>
      <c r="G1989" s="31">
        <f t="shared" si="124"/>
        <v>1.6134893426187924</v>
      </c>
      <c r="H1989" s="31"/>
      <c r="I1989" s="23">
        <f t="shared" si="125"/>
        <v>5.2500000000000005E-2</v>
      </c>
      <c r="J1989" s="23"/>
      <c r="K1989" s="7">
        <f t="shared" si="126"/>
        <v>6.8250000000000011</v>
      </c>
      <c r="M1989" s="20">
        <f>IF(C1989="Data Error","Data Error",IF(C1989&lt;=K1989,0,1-IFERROR(INDEX(BAAL!$C:$D,MATCH(ROUNDUP(C1989-K1989,0),BAAL!$B:$B,0),MATCH(LEFT(M$2,4),BAAL!$C$2:$D$2,0)),0)))</f>
        <v>0</v>
      </c>
      <c r="N1989" s="20"/>
      <c r="O1989" s="26"/>
      <c r="P1989" s="26"/>
      <c r="Q1989" s="6">
        <f t="shared" si="127"/>
        <v>3</v>
      </c>
      <c r="R1989" s="20"/>
    </row>
    <row r="1990" spans="1:18" x14ac:dyDescent="0.25">
      <c r="A1990" s="6">
        <v>20</v>
      </c>
      <c r="B1990" s="4">
        <v>42452.833333333336</v>
      </c>
      <c r="C1990" s="2">
        <f>IF([2]Analysis!AG1990="Data Error","Data Error",[2]Analysis!AI1990*C$1)</f>
        <v>0</v>
      </c>
      <c r="D1990" s="2"/>
      <c r="E1990" s="3">
        <f>IF(C1990="Data Error","Data Error",INDEX('[2]BAAL Adj Cap'!$CB$65:$CY$72,MONTH($B1990),$A1990+1))</f>
        <v>0</v>
      </c>
      <c r="F1990" s="3"/>
      <c r="G1990" s="31">
        <f t="shared" si="124"/>
        <v>0</v>
      </c>
      <c r="H1990" s="31"/>
      <c r="I1990" s="23">
        <f t="shared" si="125"/>
        <v>0</v>
      </c>
      <c r="J1990" s="23"/>
      <c r="K1990" s="7">
        <f t="shared" si="126"/>
        <v>0</v>
      </c>
      <c r="M1990" s="20">
        <f>IF(C1990="Data Error","Data Error",IF(C1990&lt;=K1990,0,1-IFERROR(INDEX(BAAL!$C:$D,MATCH(ROUNDUP(C1990-K1990,0),BAAL!$B:$B,0),MATCH(LEFT(M$2,4),BAAL!$C$2:$D$2,0)),0)))</f>
        <v>0</v>
      </c>
      <c r="N1990" s="20"/>
      <c r="O1990" s="26"/>
      <c r="P1990" s="26"/>
      <c r="Q1990" s="6">
        <f t="shared" si="127"/>
        <v>3</v>
      </c>
      <c r="R1990" s="20"/>
    </row>
    <row r="1991" spans="1:18" x14ac:dyDescent="0.25">
      <c r="A1991" s="6">
        <v>21</v>
      </c>
      <c r="B1991" s="4">
        <v>42452.875</v>
      </c>
      <c r="C1991" s="2">
        <f>IF([2]Analysis!AG1991="Data Error","Data Error",[2]Analysis!AI1991*C$1)</f>
        <v>0</v>
      </c>
      <c r="D1991" s="2"/>
      <c r="E1991" s="3">
        <f>IF(C1991="Data Error","Data Error",INDEX('[2]BAAL Adj Cap'!$CB$65:$CY$72,MONTH($B1991),$A1991+1))</f>
        <v>0</v>
      </c>
      <c r="F1991" s="3"/>
      <c r="G1991" s="31">
        <f t="shared" si="124"/>
        <v>0</v>
      </c>
      <c r="H1991" s="31"/>
      <c r="I1991" s="23">
        <f t="shared" si="125"/>
        <v>0</v>
      </c>
      <c r="J1991" s="23"/>
      <c r="K1991" s="7">
        <f t="shared" si="126"/>
        <v>0</v>
      </c>
      <c r="M1991" s="20">
        <f>IF(C1991="Data Error","Data Error",IF(C1991&lt;=K1991,0,1-IFERROR(INDEX(BAAL!$C:$D,MATCH(ROUNDUP(C1991-K1991,0),BAAL!$B:$B,0),MATCH(LEFT(M$2,4),BAAL!$C$2:$D$2,0)),0)))</f>
        <v>0</v>
      </c>
      <c r="N1991" s="20"/>
      <c r="O1991" s="26"/>
      <c r="P1991" s="26"/>
      <c r="Q1991" s="6">
        <f t="shared" si="127"/>
        <v>3</v>
      </c>
      <c r="R1991" s="20"/>
    </row>
    <row r="1992" spans="1:18" x14ac:dyDescent="0.25">
      <c r="A1992" s="6">
        <v>22</v>
      </c>
      <c r="B1992" s="4">
        <v>42452.916666666664</v>
      </c>
      <c r="C1992" s="2">
        <f>IF([2]Analysis!AG1992="Data Error","Data Error",[2]Analysis!AI1992*C$1)</f>
        <v>0</v>
      </c>
      <c r="D1992" s="2"/>
      <c r="E1992" s="3">
        <f>IF(C1992="Data Error","Data Error",INDEX('[2]BAAL Adj Cap'!$CB$65:$CY$72,MONTH($B1992),$A1992+1))</f>
        <v>0</v>
      </c>
      <c r="F1992" s="3"/>
      <c r="G1992" s="31">
        <f t="shared" si="124"/>
        <v>0</v>
      </c>
      <c r="H1992" s="31"/>
      <c r="I1992" s="23">
        <f t="shared" si="125"/>
        <v>0</v>
      </c>
      <c r="J1992" s="23"/>
      <c r="K1992" s="7">
        <f t="shared" si="126"/>
        <v>0</v>
      </c>
      <c r="M1992" s="20">
        <f>IF(C1992="Data Error","Data Error",IF(C1992&lt;=K1992,0,1-IFERROR(INDEX(BAAL!$C:$D,MATCH(ROUNDUP(C1992-K1992,0),BAAL!$B:$B,0),MATCH(LEFT(M$2,4),BAAL!$C$2:$D$2,0)),0)))</f>
        <v>0</v>
      </c>
      <c r="N1992" s="20"/>
      <c r="O1992" s="26"/>
      <c r="P1992" s="26"/>
      <c r="Q1992" s="6">
        <f t="shared" si="127"/>
        <v>3</v>
      </c>
      <c r="R1992" s="20"/>
    </row>
    <row r="1993" spans="1:18" x14ac:dyDescent="0.25">
      <c r="A1993" s="6">
        <v>23</v>
      </c>
      <c r="B1993" s="4">
        <v>42452.958333333336</v>
      </c>
      <c r="C1993" s="2">
        <f>IF([2]Analysis!AG1993="Data Error","Data Error",[2]Analysis!AI1993*C$1)</f>
        <v>0</v>
      </c>
      <c r="D1993" s="2"/>
      <c r="E1993" s="3">
        <f>IF(C1993="Data Error","Data Error",INDEX('[2]BAAL Adj Cap'!$CB$65:$CY$72,MONTH($B1993),$A1993+1))</f>
        <v>0</v>
      </c>
      <c r="F1993" s="3"/>
      <c r="G1993" s="31">
        <f t="shared" si="124"/>
        <v>0</v>
      </c>
      <c r="H1993" s="31"/>
      <c r="I1993" s="23">
        <f t="shared" si="125"/>
        <v>0</v>
      </c>
      <c r="J1993" s="23"/>
      <c r="K1993" s="7">
        <f t="shared" si="126"/>
        <v>0</v>
      </c>
      <c r="M1993" s="20">
        <f>IF(C1993="Data Error","Data Error",IF(C1993&lt;=K1993,0,1-IFERROR(INDEX(BAAL!$C:$D,MATCH(ROUNDUP(C1993-K1993,0),BAAL!$B:$B,0),MATCH(LEFT(M$2,4),BAAL!$C$2:$D$2,0)),0)))</f>
        <v>0</v>
      </c>
      <c r="N1993" s="20"/>
      <c r="O1993" s="26"/>
      <c r="P1993" s="26"/>
      <c r="Q1993" s="6">
        <f t="shared" si="127"/>
        <v>3</v>
      </c>
      <c r="R1993" s="20"/>
    </row>
    <row r="1994" spans="1:18" x14ac:dyDescent="0.25">
      <c r="A1994" s="6">
        <v>0</v>
      </c>
      <c r="B1994" s="1">
        <v>42453</v>
      </c>
      <c r="C1994" s="2">
        <f>IF([2]Analysis!AG1994="Data Error","Data Error",[2]Analysis!AI1994*C$1)</f>
        <v>0</v>
      </c>
      <c r="D1994" s="2"/>
      <c r="E1994" s="3">
        <f>IF(C1994="Data Error","Data Error",INDEX('[2]BAAL Adj Cap'!$CB$65:$CY$72,MONTH($B1994),$A1994+1))</f>
        <v>0</v>
      </c>
      <c r="F1994" s="3"/>
      <c r="G1994" s="31">
        <f t="shared" si="124"/>
        <v>0</v>
      </c>
      <c r="H1994" s="31"/>
      <c r="I1994" s="23">
        <f t="shared" si="125"/>
        <v>0</v>
      </c>
      <c r="J1994" s="23"/>
      <c r="K1994" s="7">
        <f t="shared" si="126"/>
        <v>0</v>
      </c>
      <c r="M1994" s="20">
        <f>IF(C1994="Data Error","Data Error",IF(C1994&lt;=K1994,0,1-IFERROR(INDEX(BAAL!$C:$D,MATCH(ROUNDUP(C1994-K1994,0),BAAL!$B:$B,0),MATCH(LEFT(M$2,4),BAAL!$C$2:$D$2,0)),0)))</f>
        <v>0</v>
      </c>
      <c r="N1994" s="20"/>
      <c r="O1994" s="26"/>
      <c r="P1994" s="26"/>
      <c r="Q1994" s="6">
        <f t="shared" si="127"/>
        <v>3</v>
      </c>
      <c r="R1994" s="20"/>
    </row>
    <row r="1995" spans="1:18" x14ac:dyDescent="0.25">
      <c r="A1995" s="6">
        <v>1</v>
      </c>
      <c r="B1995" s="4">
        <v>42453.041666666664</v>
      </c>
      <c r="C1995" s="2">
        <f>IF([2]Analysis!AG1995="Data Error","Data Error",[2]Analysis!AI1995*C$1)</f>
        <v>0</v>
      </c>
      <c r="D1995" s="2"/>
      <c r="E1995" s="3">
        <f>IF(C1995="Data Error","Data Error",INDEX('[2]BAAL Adj Cap'!$CB$65:$CY$72,MONTH($B1995),$A1995+1))</f>
        <v>0</v>
      </c>
      <c r="F1995" s="3"/>
      <c r="G1995" s="31">
        <f t="shared" si="124"/>
        <v>0</v>
      </c>
      <c r="H1995" s="31"/>
      <c r="I1995" s="23">
        <f t="shared" si="125"/>
        <v>0</v>
      </c>
      <c r="J1995" s="23"/>
      <c r="K1995" s="7">
        <f t="shared" si="126"/>
        <v>0</v>
      </c>
      <c r="M1995" s="20">
        <f>IF(C1995="Data Error","Data Error",IF(C1995&lt;=K1995,0,1-IFERROR(INDEX(BAAL!$C:$D,MATCH(ROUNDUP(C1995-K1995,0),BAAL!$B:$B,0),MATCH(LEFT(M$2,4),BAAL!$C$2:$D$2,0)),0)))</f>
        <v>0</v>
      </c>
      <c r="N1995" s="20"/>
      <c r="O1995" s="26"/>
      <c r="P1995" s="26"/>
      <c r="Q1995" s="6">
        <f t="shared" si="127"/>
        <v>3</v>
      </c>
      <c r="R1995" s="20"/>
    </row>
    <row r="1996" spans="1:18" x14ac:dyDescent="0.25">
      <c r="A1996" s="6">
        <v>2</v>
      </c>
      <c r="B1996" s="4">
        <v>42453.083333333336</v>
      </c>
      <c r="C1996" s="2">
        <f>IF([2]Analysis!AG1996="Data Error","Data Error",[2]Analysis!AI1996*C$1)</f>
        <v>0</v>
      </c>
      <c r="D1996" s="2"/>
      <c r="E1996" s="3">
        <f>IF(C1996="Data Error","Data Error",INDEX('[2]BAAL Adj Cap'!$CB$65:$CY$72,MONTH($B1996),$A1996+1))</f>
        <v>0</v>
      </c>
      <c r="F1996" s="3"/>
      <c r="G1996" s="31">
        <f t="shared" si="124"/>
        <v>0</v>
      </c>
      <c r="H1996" s="31"/>
      <c r="I1996" s="23">
        <f t="shared" si="125"/>
        <v>0</v>
      </c>
      <c r="J1996" s="23"/>
      <c r="K1996" s="7">
        <f t="shared" si="126"/>
        <v>0</v>
      </c>
      <c r="M1996" s="20">
        <f>IF(C1996="Data Error","Data Error",IF(C1996&lt;=K1996,0,1-IFERROR(INDEX(BAAL!$C:$D,MATCH(ROUNDUP(C1996-K1996,0),BAAL!$B:$B,0),MATCH(LEFT(M$2,4),BAAL!$C$2:$D$2,0)),0)))</f>
        <v>0</v>
      </c>
      <c r="N1996" s="20"/>
      <c r="O1996" s="26"/>
      <c r="P1996" s="26"/>
      <c r="Q1996" s="6">
        <f t="shared" si="127"/>
        <v>3</v>
      </c>
      <c r="R1996" s="20"/>
    </row>
    <row r="1997" spans="1:18" x14ac:dyDescent="0.25">
      <c r="A1997" s="6">
        <v>3</v>
      </c>
      <c r="B1997" s="4">
        <v>42453.125</v>
      </c>
      <c r="C1997" s="2">
        <f>IF([2]Analysis!AG1997="Data Error","Data Error",[2]Analysis!AI1997*C$1)</f>
        <v>0</v>
      </c>
      <c r="D1997" s="2"/>
      <c r="E1997" s="3">
        <f>IF(C1997="Data Error","Data Error",INDEX('[2]BAAL Adj Cap'!$CB$65:$CY$72,MONTH($B1997),$A1997+1))</f>
        <v>0</v>
      </c>
      <c r="F1997" s="3"/>
      <c r="G1997" s="31">
        <f t="shared" si="124"/>
        <v>0</v>
      </c>
      <c r="H1997" s="31"/>
      <c r="I1997" s="23">
        <f t="shared" si="125"/>
        <v>0</v>
      </c>
      <c r="J1997" s="23"/>
      <c r="K1997" s="7">
        <f t="shared" si="126"/>
        <v>0</v>
      </c>
      <c r="M1997" s="20">
        <f>IF(C1997="Data Error","Data Error",IF(C1997&lt;=K1997,0,1-IFERROR(INDEX(BAAL!$C:$D,MATCH(ROUNDUP(C1997-K1997,0),BAAL!$B:$B,0),MATCH(LEFT(M$2,4),BAAL!$C$2:$D$2,0)),0)))</f>
        <v>0</v>
      </c>
      <c r="N1997" s="20"/>
      <c r="O1997" s="26"/>
      <c r="P1997" s="26"/>
      <c r="Q1997" s="6">
        <f t="shared" si="127"/>
        <v>3</v>
      </c>
      <c r="R1997" s="20"/>
    </row>
    <row r="1998" spans="1:18" x14ac:dyDescent="0.25">
      <c r="A1998" s="6">
        <v>4</v>
      </c>
      <c r="B1998" s="4">
        <v>42453.166666666664</v>
      </c>
      <c r="C1998" s="2">
        <f>IF([2]Analysis!AG1998="Data Error","Data Error",[2]Analysis!AI1998*C$1)</f>
        <v>0</v>
      </c>
      <c r="D1998" s="2"/>
      <c r="E1998" s="3">
        <f>IF(C1998="Data Error","Data Error",INDEX('[2]BAAL Adj Cap'!$CB$65:$CY$72,MONTH($B1998),$A1998+1))</f>
        <v>0</v>
      </c>
      <c r="F1998" s="3"/>
      <c r="G1998" s="31">
        <f t="shared" si="124"/>
        <v>0</v>
      </c>
      <c r="H1998" s="31"/>
      <c r="I1998" s="23">
        <f t="shared" si="125"/>
        <v>0</v>
      </c>
      <c r="J1998" s="23"/>
      <c r="K1998" s="7">
        <f t="shared" si="126"/>
        <v>0</v>
      </c>
      <c r="M1998" s="20">
        <f>IF(C1998="Data Error","Data Error",IF(C1998&lt;=K1998,0,1-IFERROR(INDEX(BAAL!$C:$D,MATCH(ROUNDUP(C1998-K1998,0),BAAL!$B:$B,0),MATCH(LEFT(M$2,4),BAAL!$C$2:$D$2,0)),0)))</f>
        <v>0</v>
      </c>
      <c r="N1998" s="20"/>
      <c r="O1998" s="26"/>
      <c r="P1998" s="26"/>
      <c r="Q1998" s="6">
        <f t="shared" si="127"/>
        <v>3</v>
      </c>
      <c r="R1998" s="20"/>
    </row>
    <row r="1999" spans="1:18" x14ac:dyDescent="0.25">
      <c r="A1999" s="6">
        <v>5</v>
      </c>
      <c r="B1999" s="4">
        <v>42453.208333333336</v>
      </c>
      <c r="C1999" s="2">
        <f>IF([2]Analysis!AG1999="Data Error","Data Error",[2]Analysis!AI1999*C$1)</f>
        <v>2.2307481619870222E-3</v>
      </c>
      <c r="D1999" s="2"/>
      <c r="E1999" s="3">
        <f>IF(C1999="Data Error","Data Error",INDEX('[2]BAAL Adj Cap'!$CB$65:$CY$72,MONTH($B1999),$A1999+1))</f>
        <v>1.4999999999999999E-2</v>
      </c>
      <c r="F1999" s="3"/>
      <c r="G1999" s="31">
        <f t="shared" si="124"/>
        <v>1.947769251838013</v>
      </c>
      <c r="H1999" s="31"/>
      <c r="I1999" s="23">
        <f t="shared" si="125"/>
        <v>1.4999999999999999E-2</v>
      </c>
      <c r="J1999" s="23"/>
      <c r="K1999" s="7">
        <f t="shared" si="126"/>
        <v>1.95</v>
      </c>
      <c r="M1999" s="20">
        <f>IF(C1999="Data Error","Data Error",IF(C1999&lt;=K1999,0,1-IFERROR(INDEX(BAAL!$C:$D,MATCH(ROUNDUP(C1999-K1999,0),BAAL!$B:$B,0),MATCH(LEFT(M$2,4),BAAL!$C$2:$D$2,0)),0)))</f>
        <v>0</v>
      </c>
      <c r="N1999" s="20"/>
      <c r="O1999" s="26"/>
      <c r="P1999" s="26"/>
      <c r="Q1999" s="6">
        <f t="shared" si="127"/>
        <v>3</v>
      </c>
      <c r="R1999" s="20"/>
    </row>
    <row r="2000" spans="1:18" x14ac:dyDescent="0.25">
      <c r="A2000" s="6">
        <v>6</v>
      </c>
      <c r="B2000" s="4">
        <v>42453.25</v>
      </c>
      <c r="C2000" s="2">
        <f>IF([2]Analysis!AG2000="Data Error","Data Error",[2]Analysis!AI2000*C$1)</f>
        <v>0</v>
      </c>
      <c r="D2000" s="2"/>
      <c r="E2000" s="3">
        <f>IF(C2000="Data Error","Data Error",INDEX('[2]BAAL Adj Cap'!$CB$65:$CY$72,MONTH($B2000),$A2000+1))</f>
        <v>6.9999999999999993E-2</v>
      </c>
      <c r="F2000" s="3"/>
      <c r="G2000" s="31">
        <f t="shared" si="124"/>
        <v>9.1</v>
      </c>
      <c r="H2000" s="31"/>
      <c r="I2000" s="23">
        <f t="shared" si="125"/>
        <v>6.9999999999999993E-2</v>
      </c>
      <c r="J2000" s="23"/>
      <c r="K2000" s="7">
        <f t="shared" si="126"/>
        <v>9.1</v>
      </c>
      <c r="M2000" s="20">
        <f>IF(C2000="Data Error","Data Error",IF(C2000&lt;=K2000,0,1-IFERROR(INDEX(BAAL!$C:$D,MATCH(ROUNDUP(C2000-K2000,0),BAAL!$B:$B,0),MATCH(LEFT(M$2,4),BAAL!$C$2:$D$2,0)),0)))</f>
        <v>0</v>
      </c>
      <c r="N2000" s="20"/>
      <c r="O2000" s="26"/>
      <c r="P2000" s="26"/>
      <c r="Q2000" s="6">
        <f t="shared" si="127"/>
        <v>3</v>
      </c>
      <c r="R2000" s="20"/>
    </row>
    <row r="2001" spans="1:18" x14ac:dyDescent="0.25">
      <c r="A2001" s="6">
        <v>7</v>
      </c>
      <c r="B2001" s="4">
        <v>42453.291666666664</v>
      </c>
      <c r="C2001" s="2">
        <f>IF([2]Analysis!AG2001="Data Error","Data Error",[2]Analysis!AI2001*C$1)</f>
        <v>0</v>
      </c>
      <c r="D2001" s="2"/>
      <c r="E2001" s="3">
        <f>IF(C2001="Data Error","Data Error",INDEX('[2]BAAL Adj Cap'!$CB$65:$CY$72,MONTH($B2001),$A2001+1))</f>
        <v>0.35249999999999998</v>
      </c>
      <c r="F2001" s="3"/>
      <c r="G2001" s="31">
        <f t="shared" si="124"/>
        <v>45.824999999999996</v>
      </c>
      <c r="H2001" s="31"/>
      <c r="I2001" s="23">
        <f t="shared" si="125"/>
        <v>0.35249999999999998</v>
      </c>
      <c r="J2001" s="23"/>
      <c r="K2001" s="7">
        <f t="shared" si="126"/>
        <v>28.990000000000009</v>
      </c>
      <c r="M2001" s="20">
        <f>IF(C2001="Data Error","Data Error",IF(C2001&lt;=K2001,0,1-IFERROR(INDEX(BAAL!$C:$D,MATCH(ROUNDUP(C2001-K2001,0),BAAL!$B:$B,0),MATCH(LEFT(M$2,4),BAAL!$C$2:$D$2,0)),0)))</f>
        <v>0</v>
      </c>
      <c r="N2001" s="20"/>
      <c r="O2001" s="26"/>
      <c r="P2001" s="26"/>
      <c r="Q2001" s="6">
        <f t="shared" si="127"/>
        <v>3</v>
      </c>
      <c r="R2001" s="20"/>
    </row>
    <row r="2002" spans="1:18" x14ac:dyDescent="0.25">
      <c r="A2002" s="6">
        <v>8</v>
      </c>
      <c r="B2002" s="4">
        <v>42453.333333333336</v>
      </c>
      <c r="C2002" s="2">
        <f>IF([2]Analysis!AG2002="Data Error","Data Error",[2]Analysis!AI2002*C$1)</f>
        <v>0.5163740452399469</v>
      </c>
      <c r="D2002" s="2"/>
      <c r="E2002" s="3">
        <f>IF(C2002="Data Error","Data Error",INDEX('[2]BAAL Adj Cap'!$CB$65:$CY$72,MONTH($B2002),$A2002+1))</f>
        <v>0.83</v>
      </c>
      <c r="F2002" s="3"/>
      <c r="G2002" s="31">
        <f t="shared" si="124"/>
        <v>107.38362595476005</v>
      </c>
      <c r="H2002" s="31"/>
      <c r="I2002" s="23">
        <f t="shared" si="125"/>
        <v>0.83</v>
      </c>
      <c r="J2002" s="23"/>
      <c r="K2002" s="7">
        <f t="shared" si="126"/>
        <v>28.990000000000009</v>
      </c>
      <c r="M2002" s="20">
        <f>IF(C2002="Data Error","Data Error",IF(C2002&lt;=K2002,0,1-IFERROR(INDEX(BAAL!$C:$D,MATCH(ROUNDUP(C2002-K2002,0),BAAL!$B:$B,0),MATCH(LEFT(M$2,4),BAAL!$C$2:$D$2,0)),0)))</f>
        <v>0</v>
      </c>
      <c r="N2002" s="20"/>
      <c r="O2002" s="26"/>
      <c r="P2002" s="26"/>
      <c r="Q2002" s="6">
        <f t="shared" si="127"/>
        <v>3</v>
      </c>
      <c r="R2002" s="20"/>
    </row>
    <row r="2003" spans="1:18" x14ac:dyDescent="0.25">
      <c r="A2003" s="6">
        <v>9</v>
      </c>
      <c r="B2003" s="4">
        <v>42453.375</v>
      </c>
      <c r="C2003" s="2">
        <f>IF([2]Analysis!AG2003="Data Error","Data Error",[2]Analysis!AI2003*C$1)</f>
        <v>0</v>
      </c>
      <c r="D2003" s="2"/>
      <c r="E2003" s="3">
        <f>IF(C2003="Data Error","Data Error",INDEX('[2]BAAL Adj Cap'!$CB$65:$CY$72,MONTH($B2003),$A2003+1))</f>
        <v>0.98375000000000001</v>
      </c>
      <c r="F2003" s="3"/>
      <c r="G2003" s="31">
        <f t="shared" si="124"/>
        <v>127.8875</v>
      </c>
      <c r="H2003" s="31"/>
      <c r="I2003" s="23">
        <f t="shared" si="125"/>
        <v>0.98375000000000001</v>
      </c>
      <c r="J2003" s="23"/>
      <c r="K2003" s="7">
        <f t="shared" si="126"/>
        <v>28.990000000000009</v>
      </c>
      <c r="M2003" s="20">
        <f>IF(C2003="Data Error","Data Error",IF(C2003&lt;=K2003,0,1-IFERROR(INDEX(BAAL!$C:$D,MATCH(ROUNDUP(C2003-K2003,0),BAAL!$B:$B,0),MATCH(LEFT(M$2,4),BAAL!$C$2:$D$2,0)),0)))</f>
        <v>0</v>
      </c>
      <c r="N2003" s="20"/>
      <c r="O2003" s="26"/>
      <c r="P2003" s="26"/>
      <c r="Q2003" s="6">
        <f t="shared" si="127"/>
        <v>3</v>
      </c>
      <c r="R2003" s="20"/>
    </row>
    <row r="2004" spans="1:18" x14ac:dyDescent="0.25">
      <c r="A2004" s="6">
        <v>10</v>
      </c>
      <c r="B2004" s="4">
        <v>42453.416666666664</v>
      </c>
      <c r="C2004" s="2">
        <f>IF([2]Analysis!AG2004="Data Error","Data Error",[2]Analysis!AI2004*C$1)</f>
        <v>5.830694001929146</v>
      </c>
      <c r="D2004" s="2"/>
      <c r="E2004" s="3">
        <f>IF(C2004="Data Error","Data Error",INDEX('[2]BAAL Adj Cap'!$CB$65:$CY$72,MONTH($B2004),$A2004+1))</f>
        <v>0.99</v>
      </c>
      <c r="F2004" s="3"/>
      <c r="G2004" s="31">
        <f t="shared" si="124"/>
        <v>122.86930599807084</v>
      </c>
      <c r="H2004" s="31"/>
      <c r="I2004" s="23">
        <f t="shared" si="125"/>
        <v>0.99</v>
      </c>
      <c r="J2004" s="23"/>
      <c r="K2004" s="7">
        <f t="shared" si="126"/>
        <v>28.990000000000009</v>
      </c>
      <c r="M2004" s="20">
        <f>IF(C2004="Data Error","Data Error",IF(C2004&lt;=K2004,0,1-IFERROR(INDEX(BAAL!$C:$D,MATCH(ROUNDUP(C2004-K2004,0),BAAL!$B:$B,0),MATCH(LEFT(M$2,4),BAAL!$C$2:$D$2,0)),0)))</f>
        <v>0</v>
      </c>
      <c r="N2004" s="20"/>
      <c r="O2004" s="26"/>
      <c r="P2004" s="26"/>
      <c r="Q2004" s="6">
        <f t="shared" si="127"/>
        <v>3</v>
      </c>
      <c r="R2004" s="20"/>
    </row>
    <row r="2005" spans="1:18" x14ac:dyDescent="0.25">
      <c r="A2005" s="6">
        <v>11</v>
      </c>
      <c r="B2005" s="4">
        <v>42453.458333333336</v>
      </c>
      <c r="C2005" s="2">
        <f>IF([2]Analysis!AG2005="Data Error","Data Error",[2]Analysis!AI2005*C$1)</f>
        <v>9.8426191496153539</v>
      </c>
      <c r="D2005" s="2"/>
      <c r="E2005" s="3">
        <f>IF(C2005="Data Error","Data Error",INDEX('[2]BAAL Adj Cap'!$CB$65:$CY$72,MONTH($B2005),$A2005+1))</f>
        <v>0.98375000000000001</v>
      </c>
      <c r="F2005" s="3"/>
      <c r="G2005" s="31">
        <f t="shared" si="124"/>
        <v>118.04488085038464</v>
      </c>
      <c r="H2005" s="31"/>
      <c r="I2005" s="23">
        <f t="shared" si="125"/>
        <v>0.98375000000000001</v>
      </c>
      <c r="J2005" s="23"/>
      <c r="K2005" s="7">
        <f t="shared" si="126"/>
        <v>28.990000000000009</v>
      </c>
      <c r="M2005" s="20">
        <f>IF(C2005="Data Error","Data Error",IF(C2005&lt;=K2005,0,1-IFERROR(INDEX(BAAL!$C:$D,MATCH(ROUNDUP(C2005-K2005,0),BAAL!$B:$B,0),MATCH(LEFT(M$2,4),BAAL!$C$2:$D$2,0)),0)))</f>
        <v>0</v>
      </c>
      <c r="N2005" s="20"/>
      <c r="O2005" s="26"/>
      <c r="P2005" s="26"/>
      <c r="Q2005" s="6">
        <f t="shared" si="127"/>
        <v>3</v>
      </c>
      <c r="R2005" s="20"/>
    </row>
    <row r="2006" spans="1:18" x14ac:dyDescent="0.25">
      <c r="A2006" s="6">
        <v>12</v>
      </c>
      <c r="B2006" s="4">
        <v>42453.5</v>
      </c>
      <c r="C2006" s="2">
        <f>IF([2]Analysis!AG2006="Data Error","Data Error",[2]Analysis!AI2006*C$1)</f>
        <v>3.140193485885534</v>
      </c>
      <c r="D2006" s="2"/>
      <c r="E2006" s="3">
        <f>IF(C2006="Data Error","Data Error",INDEX('[2]BAAL Adj Cap'!$CB$65:$CY$72,MONTH($B2006),$A2006+1))</f>
        <v>0.98</v>
      </c>
      <c r="F2006" s="3"/>
      <c r="G2006" s="31">
        <f t="shared" si="124"/>
        <v>124.25980651411446</v>
      </c>
      <c r="H2006" s="31"/>
      <c r="I2006" s="23">
        <f t="shared" si="125"/>
        <v>0.98</v>
      </c>
      <c r="J2006" s="23"/>
      <c r="K2006" s="7">
        <f t="shared" si="126"/>
        <v>28.990000000000009</v>
      </c>
      <c r="M2006" s="20">
        <f>IF(C2006="Data Error","Data Error",IF(C2006&lt;=K2006,0,1-IFERROR(INDEX(BAAL!$C:$D,MATCH(ROUNDUP(C2006-K2006,0),BAAL!$B:$B,0),MATCH(LEFT(M$2,4),BAAL!$C$2:$D$2,0)),0)))</f>
        <v>0</v>
      </c>
      <c r="N2006" s="20"/>
      <c r="O2006" s="26"/>
      <c r="P2006" s="26"/>
      <c r="Q2006" s="6">
        <f t="shared" si="127"/>
        <v>3</v>
      </c>
      <c r="R2006" s="20"/>
    </row>
    <row r="2007" spans="1:18" x14ac:dyDescent="0.25">
      <c r="A2007" s="6">
        <v>13</v>
      </c>
      <c r="B2007" s="4">
        <v>42453.541666666664</v>
      </c>
      <c r="C2007" s="2">
        <f>IF([2]Analysis!AG2007="Data Error","Data Error",[2]Analysis!AI2007*C$1)</f>
        <v>10.610366094437122</v>
      </c>
      <c r="D2007" s="2"/>
      <c r="E2007" s="3">
        <f>IF(C2007="Data Error","Data Error",INDEX('[2]BAAL Adj Cap'!$CB$65:$CY$72,MONTH($B2007),$A2007+1))</f>
        <v>0.98</v>
      </c>
      <c r="F2007" s="3"/>
      <c r="G2007" s="31">
        <f t="shared" si="124"/>
        <v>116.78963390556287</v>
      </c>
      <c r="H2007" s="31"/>
      <c r="I2007" s="23">
        <f t="shared" si="125"/>
        <v>0.98</v>
      </c>
      <c r="J2007" s="23"/>
      <c r="K2007" s="7">
        <f t="shared" si="126"/>
        <v>28.990000000000009</v>
      </c>
      <c r="M2007" s="20">
        <f>IF(C2007="Data Error","Data Error",IF(C2007&lt;=K2007,0,1-IFERROR(INDEX(BAAL!$C:$D,MATCH(ROUNDUP(C2007-K2007,0),BAAL!$B:$B,0),MATCH(LEFT(M$2,4),BAAL!$C$2:$D$2,0)),0)))</f>
        <v>0</v>
      </c>
      <c r="N2007" s="20"/>
      <c r="O2007" s="26"/>
      <c r="P2007" s="26"/>
      <c r="Q2007" s="6">
        <f t="shared" si="127"/>
        <v>3</v>
      </c>
      <c r="R2007" s="20"/>
    </row>
    <row r="2008" spans="1:18" x14ac:dyDescent="0.25">
      <c r="A2008" s="6">
        <v>14</v>
      </c>
      <c r="B2008" s="4">
        <v>42453.583333333336</v>
      </c>
      <c r="C2008" s="2">
        <f>IF([2]Analysis!AG2008="Data Error","Data Error",[2]Analysis!AI2008*C$1)</f>
        <v>3.9422566770300116</v>
      </c>
      <c r="D2008" s="2"/>
      <c r="E2008" s="3">
        <f>IF(C2008="Data Error","Data Error",INDEX('[2]BAAL Adj Cap'!$CB$65:$CY$72,MONTH($B2008),$A2008+1))</f>
        <v>0.98</v>
      </c>
      <c r="F2008" s="3"/>
      <c r="G2008" s="31">
        <f t="shared" si="124"/>
        <v>123.45774332296997</v>
      </c>
      <c r="H2008" s="31"/>
      <c r="I2008" s="23">
        <f t="shared" si="125"/>
        <v>0.98</v>
      </c>
      <c r="J2008" s="23"/>
      <c r="K2008" s="7">
        <f t="shared" si="126"/>
        <v>28.990000000000009</v>
      </c>
      <c r="M2008" s="20">
        <f>IF(C2008="Data Error","Data Error",IF(C2008&lt;=K2008,0,1-IFERROR(INDEX(BAAL!$C:$D,MATCH(ROUNDUP(C2008-K2008,0),BAAL!$B:$B,0),MATCH(LEFT(M$2,4),BAAL!$C$2:$D$2,0)),0)))</f>
        <v>0</v>
      </c>
      <c r="N2008" s="20"/>
      <c r="O2008" s="26"/>
      <c r="P2008" s="26"/>
      <c r="Q2008" s="6">
        <f t="shared" si="127"/>
        <v>3</v>
      </c>
      <c r="R2008" s="20"/>
    </row>
    <row r="2009" spans="1:18" x14ac:dyDescent="0.25">
      <c r="A2009" s="6">
        <v>15</v>
      </c>
      <c r="B2009" s="4">
        <v>42453.625</v>
      </c>
      <c r="C2009" s="2">
        <f>IF([2]Analysis!AG2009="Data Error","Data Error",[2]Analysis!AI2009*C$1)</f>
        <v>2.777479805527109</v>
      </c>
      <c r="D2009" s="2"/>
      <c r="E2009" s="3">
        <f>IF(C2009="Data Error","Data Error",INDEX('[2]BAAL Adj Cap'!$CB$65:$CY$72,MONTH($B2009),$A2009+1))</f>
        <v>0.98</v>
      </c>
      <c r="F2009" s="3"/>
      <c r="G2009" s="31">
        <f t="shared" si="124"/>
        <v>124.62252019447288</v>
      </c>
      <c r="H2009" s="31"/>
      <c r="I2009" s="23">
        <f t="shared" si="125"/>
        <v>0.98</v>
      </c>
      <c r="J2009" s="23"/>
      <c r="K2009" s="7">
        <f t="shared" si="126"/>
        <v>28.990000000000009</v>
      </c>
      <c r="M2009" s="20">
        <f>IF(C2009="Data Error","Data Error",IF(C2009&lt;=K2009,0,1-IFERROR(INDEX(BAAL!$C:$D,MATCH(ROUNDUP(C2009-K2009,0),BAAL!$B:$B,0),MATCH(LEFT(M$2,4),BAAL!$C$2:$D$2,0)),0)))</f>
        <v>0</v>
      </c>
      <c r="N2009" s="20"/>
      <c r="O2009" s="26"/>
      <c r="P2009" s="26"/>
      <c r="Q2009" s="6">
        <f t="shared" si="127"/>
        <v>3</v>
      </c>
      <c r="R2009" s="20"/>
    </row>
    <row r="2010" spans="1:18" x14ac:dyDescent="0.25">
      <c r="A2010" s="6">
        <v>16</v>
      </c>
      <c r="B2010" s="4">
        <v>42453.666666666664</v>
      </c>
      <c r="C2010" s="2">
        <f>IF([2]Analysis!AG2010="Data Error","Data Error",[2]Analysis!AI2010*C$1)</f>
        <v>9.1032010390019327</v>
      </c>
      <c r="D2010" s="2"/>
      <c r="E2010" s="3">
        <f>IF(C2010="Data Error","Data Error",INDEX('[2]BAAL Adj Cap'!$CB$65:$CY$72,MONTH($B2010),$A2010+1))</f>
        <v>0.98</v>
      </c>
      <c r="F2010" s="3"/>
      <c r="G2010" s="31">
        <f t="shared" si="124"/>
        <v>118.29679896099806</v>
      </c>
      <c r="H2010" s="31"/>
      <c r="I2010" s="23">
        <f t="shared" si="125"/>
        <v>0.98</v>
      </c>
      <c r="J2010" s="23"/>
      <c r="K2010" s="7">
        <f t="shared" si="126"/>
        <v>28.990000000000009</v>
      </c>
      <c r="M2010" s="20">
        <f>IF(C2010="Data Error","Data Error",IF(C2010&lt;=K2010,0,1-IFERROR(INDEX(BAAL!$C:$D,MATCH(ROUNDUP(C2010-K2010,0),BAAL!$B:$B,0),MATCH(LEFT(M$2,4),BAAL!$C$2:$D$2,0)),0)))</f>
        <v>0</v>
      </c>
      <c r="N2010" s="20"/>
      <c r="O2010" s="26"/>
      <c r="P2010" s="26"/>
      <c r="Q2010" s="6">
        <f t="shared" si="127"/>
        <v>3</v>
      </c>
      <c r="R2010" s="20"/>
    </row>
    <row r="2011" spans="1:18" x14ac:dyDescent="0.25">
      <c r="A2011" s="6">
        <v>17</v>
      </c>
      <c r="B2011" s="4">
        <v>42453.708333333336</v>
      </c>
      <c r="C2011" s="2">
        <f>IF([2]Analysis!AG2011="Data Error","Data Error",[2]Analysis!AI2011*C$1)</f>
        <v>38.818795381546643</v>
      </c>
      <c r="D2011" s="2"/>
      <c r="E2011" s="3">
        <f>IF(C2011="Data Error","Data Error",INDEX('[2]BAAL Adj Cap'!$CB$65:$CY$72,MONTH($B2011),$A2011+1))</f>
        <v>0.8175</v>
      </c>
      <c r="F2011" s="3"/>
      <c r="G2011" s="31">
        <f t="shared" si="124"/>
        <v>67.45620461845337</v>
      </c>
      <c r="H2011" s="31"/>
      <c r="I2011" s="23">
        <f t="shared" si="125"/>
        <v>0.8175</v>
      </c>
      <c r="J2011" s="23"/>
      <c r="K2011" s="7">
        <f t="shared" si="126"/>
        <v>28.990000000000009</v>
      </c>
      <c r="M2011" s="20">
        <f>IF(C2011="Data Error","Data Error",IF(C2011&lt;=K2011,0,1-IFERROR(INDEX(BAAL!$C:$D,MATCH(ROUNDUP(C2011-K2011,0),BAAL!$B:$B,0),MATCH(LEFT(M$2,4),BAAL!$C$2:$D$2,0)),0)))</f>
        <v>2.0000000000000018E-3</v>
      </c>
      <c r="N2011" s="20"/>
      <c r="O2011" s="26"/>
      <c r="P2011" s="26"/>
      <c r="Q2011" s="6">
        <f t="shared" si="127"/>
        <v>3</v>
      </c>
      <c r="R2011" s="20"/>
    </row>
    <row r="2012" spans="1:18" x14ac:dyDescent="0.25">
      <c r="A2012" s="6">
        <v>18</v>
      </c>
      <c r="B2012" s="4">
        <v>42453.75</v>
      </c>
      <c r="C2012" s="2">
        <f>IF([2]Analysis!AG2012="Data Error","Data Error",[2]Analysis!AI2012*C$1)</f>
        <v>16.090676956718827</v>
      </c>
      <c r="D2012" s="2"/>
      <c r="E2012" s="3">
        <f>IF(C2012="Data Error","Data Error",INDEX('[2]BAAL Adj Cap'!$CB$65:$CY$72,MONTH($B2012),$A2012+1))</f>
        <v>0.35749999999999998</v>
      </c>
      <c r="F2012" s="3"/>
      <c r="G2012" s="31">
        <f t="shared" si="124"/>
        <v>30.384323043281174</v>
      </c>
      <c r="H2012" s="31"/>
      <c r="I2012" s="23">
        <f t="shared" si="125"/>
        <v>0.35749999999999998</v>
      </c>
      <c r="J2012" s="23"/>
      <c r="K2012" s="7">
        <f t="shared" si="126"/>
        <v>28.990000000000009</v>
      </c>
      <c r="M2012" s="20">
        <f>IF(C2012="Data Error","Data Error",IF(C2012&lt;=K2012,0,1-IFERROR(INDEX(BAAL!$C:$D,MATCH(ROUNDUP(C2012-K2012,0),BAAL!$B:$B,0),MATCH(LEFT(M$2,4),BAAL!$C$2:$D$2,0)),0)))</f>
        <v>0</v>
      </c>
      <c r="N2012" s="20"/>
      <c r="O2012" s="26"/>
      <c r="P2012" s="26"/>
      <c r="Q2012" s="6">
        <f t="shared" si="127"/>
        <v>3</v>
      </c>
      <c r="R2012" s="20"/>
    </row>
    <row r="2013" spans="1:18" x14ac:dyDescent="0.25">
      <c r="A2013" s="6">
        <v>19</v>
      </c>
      <c r="B2013" s="4">
        <v>42453.791666666664</v>
      </c>
      <c r="C2013" s="2">
        <f>IF([2]Analysis!AG2013="Data Error","Data Error",[2]Analysis!AI2013*C$1)</f>
        <v>4.702900824266858</v>
      </c>
      <c r="D2013" s="2"/>
      <c r="E2013" s="3">
        <f>IF(C2013="Data Error","Data Error",INDEX('[2]BAAL Adj Cap'!$CB$65:$CY$72,MONTH($B2013),$A2013+1))</f>
        <v>5.2500000000000005E-2</v>
      </c>
      <c r="F2013" s="3"/>
      <c r="G2013" s="31">
        <f t="shared" si="124"/>
        <v>2.1220991757331431</v>
      </c>
      <c r="H2013" s="31"/>
      <c r="I2013" s="23">
        <f t="shared" si="125"/>
        <v>5.2500000000000005E-2</v>
      </c>
      <c r="J2013" s="23"/>
      <c r="K2013" s="7">
        <f t="shared" si="126"/>
        <v>6.8250000000000011</v>
      </c>
      <c r="M2013" s="20">
        <f>IF(C2013="Data Error","Data Error",IF(C2013&lt;=K2013,0,1-IFERROR(INDEX(BAAL!$C:$D,MATCH(ROUNDUP(C2013-K2013,0),BAAL!$B:$B,0),MATCH(LEFT(M$2,4),BAAL!$C$2:$D$2,0)),0)))</f>
        <v>0</v>
      </c>
      <c r="N2013" s="20"/>
      <c r="O2013" s="26"/>
      <c r="P2013" s="26"/>
      <c r="Q2013" s="6">
        <f t="shared" si="127"/>
        <v>3</v>
      </c>
      <c r="R2013" s="20"/>
    </row>
    <row r="2014" spans="1:18" x14ac:dyDescent="0.25">
      <c r="A2014" s="6">
        <v>20</v>
      </c>
      <c r="B2014" s="4">
        <v>42453.833333333336</v>
      </c>
      <c r="C2014" s="2">
        <f>IF([2]Analysis!AG2014="Data Error","Data Error",[2]Analysis!AI2014*C$1)</f>
        <v>0</v>
      </c>
      <c r="D2014" s="2"/>
      <c r="E2014" s="3">
        <f>IF(C2014="Data Error","Data Error",INDEX('[2]BAAL Adj Cap'!$CB$65:$CY$72,MONTH($B2014),$A2014+1))</f>
        <v>0</v>
      </c>
      <c r="F2014" s="3"/>
      <c r="G2014" s="31">
        <f t="shared" si="124"/>
        <v>0</v>
      </c>
      <c r="H2014" s="31"/>
      <c r="I2014" s="23">
        <f t="shared" si="125"/>
        <v>0</v>
      </c>
      <c r="J2014" s="23"/>
      <c r="K2014" s="7">
        <f t="shared" si="126"/>
        <v>0</v>
      </c>
      <c r="M2014" s="20">
        <f>IF(C2014="Data Error","Data Error",IF(C2014&lt;=K2014,0,1-IFERROR(INDEX(BAAL!$C:$D,MATCH(ROUNDUP(C2014-K2014,0),BAAL!$B:$B,0),MATCH(LEFT(M$2,4),BAAL!$C$2:$D$2,0)),0)))</f>
        <v>0</v>
      </c>
      <c r="N2014" s="20"/>
      <c r="O2014" s="26"/>
      <c r="P2014" s="26"/>
      <c r="Q2014" s="6">
        <f t="shared" si="127"/>
        <v>3</v>
      </c>
      <c r="R2014" s="20"/>
    </row>
    <row r="2015" spans="1:18" x14ac:dyDescent="0.25">
      <c r="A2015" s="6">
        <v>21</v>
      </c>
      <c r="B2015" s="4">
        <v>42453.875</v>
      </c>
      <c r="C2015" s="2">
        <f>IF([2]Analysis!AG2015="Data Error","Data Error",[2]Analysis!AI2015*C$1)</f>
        <v>0</v>
      </c>
      <c r="D2015" s="2"/>
      <c r="E2015" s="3">
        <f>IF(C2015="Data Error","Data Error",INDEX('[2]BAAL Adj Cap'!$CB$65:$CY$72,MONTH($B2015),$A2015+1))</f>
        <v>0</v>
      </c>
      <c r="F2015" s="3"/>
      <c r="G2015" s="31">
        <f t="shared" si="124"/>
        <v>0</v>
      </c>
      <c r="H2015" s="31"/>
      <c r="I2015" s="23">
        <f t="shared" si="125"/>
        <v>0</v>
      </c>
      <c r="J2015" s="23"/>
      <c r="K2015" s="7">
        <f t="shared" si="126"/>
        <v>0</v>
      </c>
      <c r="M2015" s="20">
        <f>IF(C2015="Data Error","Data Error",IF(C2015&lt;=K2015,0,1-IFERROR(INDEX(BAAL!$C:$D,MATCH(ROUNDUP(C2015-K2015,0),BAAL!$B:$B,0),MATCH(LEFT(M$2,4),BAAL!$C$2:$D$2,0)),0)))</f>
        <v>0</v>
      </c>
      <c r="N2015" s="20"/>
      <c r="O2015" s="26"/>
      <c r="P2015" s="26"/>
      <c r="Q2015" s="6">
        <f t="shared" si="127"/>
        <v>3</v>
      </c>
      <c r="R2015" s="20"/>
    </row>
    <row r="2016" spans="1:18" x14ac:dyDescent="0.25">
      <c r="A2016" s="6">
        <v>22</v>
      </c>
      <c r="B2016" s="4">
        <v>42453.916666666664</v>
      </c>
      <c r="C2016" s="2">
        <f>IF([2]Analysis!AG2016="Data Error","Data Error",[2]Analysis!AI2016*C$1)</f>
        <v>0</v>
      </c>
      <c r="D2016" s="2"/>
      <c r="E2016" s="3">
        <f>IF(C2016="Data Error","Data Error",INDEX('[2]BAAL Adj Cap'!$CB$65:$CY$72,MONTH($B2016),$A2016+1))</f>
        <v>0</v>
      </c>
      <c r="F2016" s="3"/>
      <c r="G2016" s="31">
        <f t="shared" si="124"/>
        <v>0</v>
      </c>
      <c r="H2016" s="31"/>
      <c r="I2016" s="23">
        <f t="shared" si="125"/>
        <v>0</v>
      </c>
      <c r="J2016" s="23"/>
      <c r="K2016" s="7">
        <f t="shared" si="126"/>
        <v>0</v>
      </c>
      <c r="M2016" s="20">
        <f>IF(C2016="Data Error","Data Error",IF(C2016&lt;=K2016,0,1-IFERROR(INDEX(BAAL!$C:$D,MATCH(ROUNDUP(C2016-K2016,0),BAAL!$B:$B,0),MATCH(LEFT(M$2,4),BAAL!$C$2:$D$2,0)),0)))</f>
        <v>0</v>
      </c>
      <c r="N2016" s="20"/>
      <c r="O2016" s="26"/>
      <c r="P2016" s="26"/>
      <c r="Q2016" s="6">
        <f t="shared" si="127"/>
        <v>3</v>
      </c>
      <c r="R2016" s="20"/>
    </row>
    <row r="2017" spans="1:18" x14ac:dyDescent="0.25">
      <c r="A2017" s="6">
        <v>23</v>
      </c>
      <c r="B2017" s="4">
        <v>42453.958333333336</v>
      </c>
      <c r="C2017" s="2">
        <f>IF([2]Analysis!AG2017="Data Error","Data Error",[2]Analysis!AI2017*C$1)</f>
        <v>0</v>
      </c>
      <c r="D2017" s="2"/>
      <c r="E2017" s="3">
        <f>IF(C2017="Data Error","Data Error",INDEX('[2]BAAL Adj Cap'!$CB$65:$CY$72,MONTH($B2017),$A2017+1))</f>
        <v>0</v>
      </c>
      <c r="F2017" s="3"/>
      <c r="G2017" s="31">
        <f t="shared" si="124"/>
        <v>0</v>
      </c>
      <c r="H2017" s="31"/>
      <c r="I2017" s="23">
        <f t="shared" si="125"/>
        <v>0</v>
      </c>
      <c r="J2017" s="23"/>
      <c r="K2017" s="7">
        <f t="shared" si="126"/>
        <v>0</v>
      </c>
      <c r="M2017" s="20">
        <f>IF(C2017="Data Error","Data Error",IF(C2017&lt;=K2017,0,1-IFERROR(INDEX(BAAL!$C:$D,MATCH(ROUNDUP(C2017-K2017,0),BAAL!$B:$B,0),MATCH(LEFT(M$2,4),BAAL!$C$2:$D$2,0)),0)))</f>
        <v>0</v>
      </c>
      <c r="N2017" s="20"/>
      <c r="O2017" s="26"/>
      <c r="P2017" s="26"/>
      <c r="Q2017" s="6">
        <f t="shared" si="127"/>
        <v>3</v>
      </c>
      <c r="R2017" s="20"/>
    </row>
    <row r="2018" spans="1:18" x14ac:dyDescent="0.25">
      <c r="A2018" s="6">
        <v>0</v>
      </c>
      <c r="B2018" s="1">
        <v>42454</v>
      </c>
      <c r="C2018" s="2">
        <f>IF([2]Analysis!AG2018="Data Error","Data Error",[2]Analysis!AI2018*C$1)</f>
        <v>0</v>
      </c>
      <c r="D2018" s="2"/>
      <c r="E2018" s="3">
        <f>IF(C2018="Data Error","Data Error",INDEX('[2]BAAL Adj Cap'!$CB$65:$CY$72,MONTH($B2018),$A2018+1))</f>
        <v>0</v>
      </c>
      <c r="F2018" s="3"/>
      <c r="G2018" s="31">
        <f t="shared" si="124"/>
        <v>0</v>
      </c>
      <c r="H2018" s="31"/>
      <c r="I2018" s="23">
        <f t="shared" si="125"/>
        <v>0</v>
      </c>
      <c r="J2018" s="23"/>
      <c r="K2018" s="7">
        <f t="shared" si="126"/>
        <v>0</v>
      </c>
      <c r="M2018" s="20">
        <f>IF(C2018="Data Error","Data Error",IF(C2018&lt;=K2018,0,1-IFERROR(INDEX(BAAL!$C:$D,MATCH(ROUNDUP(C2018-K2018,0),BAAL!$B:$B,0),MATCH(LEFT(M$2,4),BAAL!$C$2:$D$2,0)),0)))</f>
        <v>0</v>
      </c>
      <c r="N2018" s="20"/>
      <c r="O2018" s="26"/>
      <c r="P2018" s="26"/>
      <c r="Q2018" s="6">
        <f t="shared" si="127"/>
        <v>3</v>
      </c>
      <c r="R2018" s="20"/>
    </row>
    <row r="2019" spans="1:18" x14ac:dyDescent="0.25">
      <c r="A2019" s="6">
        <v>1</v>
      </c>
      <c r="B2019" s="4">
        <v>42454.041666666664</v>
      </c>
      <c r="C2019" s="2">
        <f>IF([2]Analysis!AG2019="Data Error","Data Error",[2]Analysis!AI2019*C$1)</f>
        <v>0</v>
      </c>
      <c r="D2019" s="2"/>
      <c r="E2019" s="3">
        <f>IF(C2019="Data Error","Data Error",INDEX('[2]BAAL Adj Cap'!$CB$65:$CY$72,MONTH($B2019),$A2019+1))</f>
        <v>0</v>
      </c>
      <c r="F2019" s="3"/>
      <c r="G2019" s="31">
        <f t="shared" si="124"/>
        <v>0</v>
      </c>
      <c r="H2019" s="31"/>
      <c r="I2019" s="23">
        <f t="shared" si="125"/>
        <v>0</v>
      </c>
      <c r="J2019" s="23"/>
      <c r="K2019" s="7">
        <f t="shared" si="126"/>
        <v>0</v>
      </c>
      <c r="M2019" s="20">
        <f>IF(C2019="Data Error","Data Error",IF(C2019&lt;=K2019,0,1-IFERROR(INDEX(BAAL!$C:$D,MATCH(ROUNDUP(C2019-K2019,0),BAAL!$B:$B,0),MATCH(LEFT(M$2,4),BAAL!$C$2:$D$2,0)),0)))</f>
        <v>0</v>
      </c>
      <c r="N2019" s="20"/>
      <c r="O2019" s="26"/>
      <c r="P2019" s="26"/>
      <c r="Q2019" s="6">
        <f t="shared" si="127"/>
        <v>3</v>
      </c>
      <c r="R2019" s="20"/>
    </row>
    <row r="2020" spans="1:18" x14ac:dyDescent="0.25">
      <c r="A2020" s="6">
        <v>2</v>
      </c>
      <c r="B2020" s="4">
        <v>42454.083333333336</v>
      </c>
      <c r="C2020" s="2">
        <f>IF([2]Analysis!AG2020="Data Error","Data Error",[2]Analysis!AI2020*C$1)</f>
        <v>0</v>
      </c>
      <c r="D2020" s="2"/>
      <c r="E2020" s="3">
        <f>IF(C2020="Data Error","Data Error",INDEX('[2]BAAL Adj Cap'!$CB$65:$CY$72,MONTH($B2020),$A2020+1))</f>
        <v>0</v>
      </c>
      <c r="F2020" s="3"/>
      <c r="G2020" s="31">
        <f t="shared" si="124"/>
        <v>0</v>
      </c>
      <c r="H2020" s="31"/>
      <c r="I2020" s="23">
        <f t="shared" si="125"/>
        <v>0</v>
      </c>
      <c r="J2020" s="23"/>
      <c r="K2020" s="7">
        <f t="shared" si="126"/>
        <v>0</v>
      </c>
      <c r="M2020" s="20">
        <f>IF(C2020="Data Error","Data Error",IF(C2020&lt;=K2020,0,1-IFERROR(INDEX(BAAL!$C:$D,MATCH(ROUNDUP(C2020-K2020,0),BAAL!$B:$B,0),MATCH(LEFT(M$2,4),BAAL!$C$2:$D$2,0)),0)))</f>
        <v>0</v>
      </c>
      <c r="N2020" s="20"/>
      <c r="O2020" s="26"/>
      <c r="P2020" s="26"/>
      <c r="Q2020" s="6">
        <f t="shared" si="127"/>
        <v>3</v>
      </c>
      <c r="R2020" s="20"/>
    </row>
    <row r="2021" spans="1:18" x14ac:dyDescent="0.25">
      <c r="A2021" s="6">
        <v>3</v>
      </c>
      <c r="B2021" s="4">
        <v>42454.125</v>
      </c>
      <c r="C2021" s="2">
        <f>IF([2]Analysis!AG2021="Data Error","Data Error",[2]Analysis!AI2021*C$1)</f>
        <v>0</v>
      </c>
      <c r="D2021" s="2"/>
      <c r="E2021" s="3">
        <f>IF(C2021="Data Error","Data Error",INDEX('[2]BAAL Adj Cap'!$CB$65:$CY$72,MONTH($B2021),$A2021+1))</f>
        <v>0</v>
      </c>
      <c r="F2021" s="3"/>
      <c r="G2021" s="31">
        <f t="shared" si="124"/>
        <v>0</v>
      </c>
      <c r="H2021" s="31"/>
      <c r="I2021" s="23">
        <f t="shared" si="125"/>
        <v>0</v>
      </c>
      <c r="J2021" s="23"/>
      <c r="K2021" s="7">
        <f t="shared" si="126"/>
        <v>0</v>
      </c>
      <c r="M2021" s="20">
        <f>IF(C2021="Data Error","Data Error",IF(C2021&lt;=K2021,0,1-IFERROR(INDEX(BAAL!$C:$D,MATCH(ROUNDUP(C2021-K2021,0),BAAL!$B:$B,0),MATCH(LEFT(M$2,4),BAAL!$C$2:$D$2,0)),0)))</f>
        <v>0</v>
      </c>
      <c r="N2021" s="20"/>
      <c r="O2021" s="26"/>
      <c r="P2021" s="26"/>
      <c r="Q2021" s="6">
        <f t="shared" si="127"/>
        <v>3</v>
      </c>
      <c r="R2021" s="20"/>
    </row>
    <row r="2022" spans="1:18" x14ac:dyDescent="0.25">
      <c r="A2022" s="6">
        <v>4</v>
      </c>
      <c r="B2022" s="4">
        <v>42454.166666666664</v>
      </c>
      <c r="C2022" s="2">
        <f>IF([2]Analysis!AG2022="Data Error","Data Error",[2]Analysis!AI2022*C$1)</f>
        <v>0</v>
      </c>
      <c r="D2022" s="2"/>
      <c r="E2022" s="3">
        <f>IF(C2022="Data Error","Data Error",INDEX('[2]BAAL Adj Cap'!$CB$65:$CY$72,MONTH($B2022),$A2022+1))</f>
        <v>0</v>
      </c>
      <c r="F2022" s="3"/>
      <c r="G2022" s="31">
        <f t="shared" si="124"/>
        <v>0</v>
      </c>
      <c r="H2022" s="31"/>
      <c r="I2022" s="23">
        <f t="shared" si="125"/>
        <v>0</v>
      </c>
      <c r="J2022" s="23"/>
      <c r="K2022" s="7">
        <f t="shared" si="126"/>
        <v>0</v>
      </c>
      <c r="M2022" s="20">
        <f>IF(C2022="Data Error","Data Error",IF(C2022&lt;=K2022,0,1-IFERROR(INDEX(BAAL!$C:$D,MATCH(ROUNDUP(C2022-K2022,0),BAAL!$B:$B,0),MATCH(LEFT(M$2,4),BAAL!$C$2:$D$2,0)),0)))</f>
        <v>0</v>
      </c>
      <c r="N2022" s="20"/>
      <c r="O2022" s="26"/>
      <c r="P2022" s="26"/>
      <c r="Q2022" s="6">
        <f t="shared" si="127"/>
        <v>3</v>
      </c>
      <c r="R2022" s="20"/>
    </row>
    <row r="2023" spans="1:18" x14ac:dyDescent="0.25">
      <c r="A2023" s="6">
        <v>5</v>
      </c>
      <c r="B2023" s="4">
        <v>42454.208333333336</v>
      </c>
      <c r="C2023" s="2">
        <f>IF([2]Analysis!AG2023="Data Error","Data Error",[2]Analysis!AI2023*C$1)</f>
        <v>2.2307481619870222E-3</v>
      </c>
      <c r="D2023" s="2"/>
      <c r="E2023" s="3">
        <f>IF(C2023="Data Error","Data Error",INDEX('[2]BAAL Adj Cap'!$CB$65:$CY$72,MONTH($B2023),$A2023+1))</f>
        <v>1.4999999999999999E-2</v>
      </c>
      <c r="F2023" s="3"/>
      <c r="G2023" s="31">
        <f t="shared" si="124"/>
        <v>1.947769251838013</v>
      </c>
      <c r="H2023" s="31"/>
      <c r="I2023" s="23">
        <f t="shared" si="125"/>
        <v>1.4999999999999999E-2</v>
      </c>
      <c r="J2023" s="23"/>
      <c r="K2023" s="7">
        <f t="shared" si="126"/>
        <v>1.95</v>
      </c>
      <c r="M2023" s="20">
        <f>IF(C2023="Data Error","Data Error",IF(C2023&lt;=K2023,0,1-IFERROR(INDEX(BAAL!$C:$D,MATCH(ROUNDUP(C2023-K2023,0),BAAL!$B:$B,0),MATCH(LEFT(M$2,4),BAAL!$C$2:$D$2,0)),0)))</f>
        <v>0</v>
      </c>
      <c r="N2023" s="20"/>
      <c r="O2023" s="26"/>
      <c r="P2023" s="26"/>
      <c r="Q2023" s="6">
        <f t="shared" si="127"/>
        <v>3</v>
      </c>
      <c r="R2023" s="20"/>
    </row>
    <row r="2024" spans="1:18" x14ac:dyDescent="0.25">
      <c r="A2024" s="6">
        <v>6</v>
      </c>
      <c r="B2024" s="4">
        <v>42454.25</v>
      </c>
      <c r="C2024" s="2">
        <f>IF([2]Analysis!AG2024="Data Error","Data Error",[2]Analysis!AI2024*C$1)</f>
        <v>3.4600107629954953</v>
      </c>
      <c r="D2024" s="2"/>
      <c r="E2024" s="3">
        <f>IF(C2024="Data Error","Data Error",INDEX('[2]BAAL Adj Cap'!$CB$65:$CY$72,MONTH($B2024),$A2024+1))</f>
        <v>6.9999999999999993E-2</v>
      </c>
      <c r="F2024" s="3"/>
      <c r="G2024" s="31">
        <f t="shared" si="124"/>
        <v>5.6399892370045048</v>
      </c>
      <c r="H2024" s="31"/>
      <c r="I2024" s="23">
        <f t="shared" si="125"/>
        <v>6.9999999999999993E-2</v>
      </c>
      <c r="J2024" s="23"/>
      <c r="K2024" s="7">
        <f t="shared" si="126"/>
        <v>9.1</v>
      </c>
      <c r="M2024" s="20">
        <f>IF(C2024="Data Error","Data Error",IF(C2024&lt;=K2024,0,1-IFERROR(INDEX(BAAL!$C:$D,MATCH(ROUNDUP(C2024-K2024,0),BAAL!$B:$B,0),MATCH(LEFT(M$2,4),BAAL!$C$2:$D$2,0)),0)))</f>
        <v>0</v>
      </c>
      <c r="N2024" s="20"/>
      <c r="O2024" s="26"/>
      <c r="P2024" s="26"/>
      <c r="Q2024" s="6">
        <f t="shared" si="127"/>
        <v>3</v>
      </c>
      <c r="R2024" s="20"/>
    </row>
    <row r="2025" spans="1:18" x14ac:dyDescent="0.25">
      <c r="A2025" s="6">
        <v>7</v>
      </c>
      <c r="B2025" s="4">
        <v>42454.291666666664</v>
      </c>
      <c r="C2025" s="2">
        <f>IF([2]Analysis!AG2025="Data Error","Data Error",[2]Analysis!AI2025*C$1)</f>
        <v>7.2276161506792495E-3</v>
      </c>
      <c r="D2025" s="2"/>
      <c r="E2025" s="3">
        <f>IF(C2025="Data Error","Data Error",INDEX('[2]BAAL Adj Cap'!$CB$65:$CY$72,MONTH($B2025),$A2025+1))</f>
        <v>0.35249999999999998</v>
      </c>
      <c r="F2025" s="3"/>
      <c r="G2025" s="31">
        <f t="shared" si="124"/>
        <v>45.817772383849316</v>
      </c>
      <c r="H2025" s="31"/>
      <c r="I2025" s="23">
        <f t="shared" si="125"/>
        <v>0.35249999999999998</v>
      </c>
      <c r="J2025" s="23"/>
      <c r="K2025" s="7">
        <f t="shared" si="126"/>
        <v>28.990000000000009</v>
      </c>
      <c r="M2025" s="20">
        <f>IF(C2025="Data Error","Data Error",IF(C2025&lt;=K2025,0,1-IFERROR(INDEX(BAAL!$C:$D,MATCH(ROUNDUP(C2025-K2025,0),BAAL!$B:$B,0),MATCH(LEFT(M$2,4),BAAL!$C$2:$D$2,0)),0)))</f>
        <v>0</v>
      </c>
      <c r="N2025" s="20"/>
      <c r="O2025" s="26"/>
      <c r="P2025" s="26"/>
      <c r="Q2025" s="6">
        <f t="shared" si="127"/>
        <v>3</v>
      </c>
      <c r="R2025" s="20"/>
    </row>
    <row r="2026" spans="1:18" x14ac:dyDescent="0.25">
      <c r="A2026" s="6">
        <v>8</v>
      </c>
      <c r="B2026" s="4">
        <v>42454.333333333336</v>
      </c>
      <c r="C2026" s="2">
        <f>IF([2]Analysis!AG2026="Data Error","Data Error",[2]Analysis!AI2026*C$1)</f>
        <v>0</v>
      </c>
      <c r="D2026" s="2"/>
      <c r="E2026" s="3">
        <f>IF(C2026="Data Error","Data Error",INDEX('[2]BAAL Adj Cap'!$CB$65:$CY$72,MONTH($B2026),$A2026+1))</f>
        <v>0.83</v>
      </c>
      <c r="F2026" s="3"/>
      <c r="G2026" s="31">
        <f t="shared" si="124"/>
        <v>107.89999999999999</v>
      </c>
      <c r="H2026" s="31"/>
      <c r="I2026" s="23">
        <f t="shared" si="125"/>
        <v>0.83</v>
      </c>
      <c r="J2026" s="23"/>
      <c r="K2026" s="7">
        <f t="shared" si="126"/>
        <v>28.990000000000009</v>
      </c>
      <c r="M2026" s="20">
        <f>IF(C2026="Data Error","Data Error",IF(C2026&lt;=K2026,0,1-IFERROR(INDEX(BAAL!$C:$D,MATCH(ROUNDUP(C2026-K2026,0),BAAL!$B:$B,0),MATCH(LEFT(M$2,4),BAAL!$C$2:$D$2,0)),0)))</f>
        <v>0</v>
      </c>
      <c r="N2026" s="20"/>
      <c r="O2026" s="26"/>
      <c r="P2026" s="26"/>
      <c r="Q2026" s="6">
        <f t="shared" si="127"/>
        <v>3</v>
      </c>
      <c r="R2026" s="20"/>
    </row>
    <row r="2027" spans="1:18" x14ac:dyDescent="0.25">
      <c r="A2027" s="6">
        <v>9</v>
      </c>
      <c r="B2027" s="4">
        <v>42454.375</v>
      </c>
      <c r="C2027" s="2">
        <f>IF([2]Analysis!AG2027="Data Error","Data Error",[2]Analysis!AI2027*C$1)</f>
        <v>0.65724108807670389</v>
      </c>
      <c r="D2027" s="2"/>
      <c r="E2027" s="3">
        <f>IF(C2027="Data Error","Data Error",INDEX('[2]BAAL Adj Cap'!$CB$65:$CY$72,MONTH($B2027),$A2027+1))</f>
        <v>0.98375000000000001</v>
      </c>
      <c r="F2027" s="3"/>
      <c r="G2027" s="31">
        <f t="shared" si="124"/>
        <v>127.2302589119233</v>
      </c>
      <c r="H2027" s="31"/>
      <c r="I2027" s="23">
        <f t="shared" si="125"/>
        <v>0.98375000000000001</v>
      </c>
      <c r="J2027" s="23"/>
      <c r="K2027" s="7">
        <f t="shared" si="126"/>
        <v>28.990000000000009</v>
      </c>
      <c r="M2027" s="20">
        <f>IF(C2027="Data Error","Data Error",IF(C2027&lt;=K2027,0,1-IFERROR(INDEX(BAAL!$C:$D,MATCH(ROUNDUP(C2027-K2027,0),BAAL!$B:$B,0),MATCH(LEFT(M$2,4),BAAL!$C$2:$D$2,0)),0)))</f>
        <v>0</v>
      </c>
      <c r="N2027" s="20"/>
      <c r="O2027" s="26"/>
      <c r="P2027" s="26"/>
      <c r="Q2027" s="6">
        <f t="shared" si="127"/>
        <v>3</v>
      </c>
      <c r="R2027" s="20"/>
    </row>
    <row r="2028" spans="1:18" x14ac:dyDescent="0.25">
      <c r="A2028" s="6">
        <v>10</v>
      </c>
      <c r="B2028" s="4">
        <v>42454.416666666664</v>
      </c>
      <c r="C2028" s="2">
        <f>IF([2]Analysis!AG2028="Data Error","Data Error",[2]Analysis!AI2028*C$1)</f>
        <v>0.60852077223663981</v>
      </c>
      <c r="D2028" s="2"/>
      <c r="E2028" s="3">
        <f>IF(C2028="Data Error","Data Error",INDEX('[2]BAAL Adj Cap'!$CB$65:$CY$72,MONTH($B2028),$A2028+1))</f>
        <v>0.99</v>
      </c>
      <c r="F2028" s="3"/>
      <c r="G2028" s="31">
        <f t="shared" si="124"/>
        <v>128.09147922776336</v>
      </c>
      <c r="H2028" s="31"/>
      <c r="I2028" s="23">
        <f t="shared" si="125"/>
        <v>0.99</v>
      </c>
      <c r="J2028" s="23"/>
      <c r="K2028" s="7">
        <f t="shared" si="126"/>
        <v>28.990000000000009</v>
      </c>
      <c r="M2028" s="20">
        <f>IF(C2028="Data Error","Data Error",IF(C2028&lt;=K2028,0,1-IFERROR(INDEX(BAAL!$C:$D,MATCH(ROUNDUP(C2028-K2028,0),BAAL!$B:$B,0),MATCH(LEFT(M$2,4),BAAL!$C$2:$D$2,0)),0)))</f>
        <v>0</v>
      </c>
      <c r="N2028" s="20"/>
      <c r="O2028" s="26"/>
      <c r="P2028" s="26"/>
      <c r="Q2028" s="6">
        <f t="shared" si="127"/>
        <v>3</v>
      </c>
      <c r="R2028" s="20"/>
    </row>
    <row r="2029" spans="1:18" x14ac:dyDescent="0.25">
      <c r="A2029" s="6">
        <v>11</v>
      </c>
      <c r="B2029" s="4">
        <v>42454.458333333336</v>
      </c>
      <c r="C2029" s="2">
        <f>IF([2]Analysis!AG2029="Data Error","Data Error",[2]Analysis!AI2029*C$1)</f>
        <v>5.6316489006846107</v>
      </c>
      <c r="D2029" s="2"/>
      <c r="E2029" s="3">
        <f>IF(C2029="Data Error","Data Error",INDEX('[2]BAAL Adj Cap'!$CB$65:$CY$72,MONTH($B2029),$A2029+1))</f>
        <v>0.98375000000000001</v>
      </c>
      <c r="F2029" s="3"/>
      <c r="G2029" s="31">
        <f t="shared" si="124"/>
        <v>122.25585109931539</v>
      </c>
      <c r="H2029" s="31"/>
      <c r="I2029" s="23">
        <f t="shared" si="125"/>
        <v>0.98375000000000001</v>
      </c>
      <c r="J2029" s="23"/>
      <c r="K2029" s="7">
        <f t="shared" si="126"/>
        <v>28.990000000000009</v>
      </c>
      <c r="M2029" s="20">
        <f>IF(C2029="Data Error","Data Error",IF(C2029&lt;=K2029,0,1-IFERROR(INDEX(BAAL!$C:$D,MATCH(ROUNDUP(C2029-K2029,0),BAAL!$B:$B,0),MATCH(LEFT(M$2,4),BAAL!$C$2:$D$2,0)),0)))</f>
        <v>0</v>
      </c>
      <c r="N2029" s="20"/>
      <c r="O2029" s="26"/>
      <c r="P2029" s="26"/>
      <c r="Q2029" s="6">
        <f t="shared" si="127"/>
        <v>3</v>
      </c>
      <c r="R2029" s="20"/>
    </row>
    <row r="2030" spans="1:18" x14ac:dyDescent="0.25">
      <c r="A2030" s="6">
        <v>12</v>
      </c>
      <c r="B2030" s="4">
        <v>42454.5</v>
      </c>
      <c r="C2030" s="2">
        <f>IF([2]Analysis!AG2030="Data Error","Data Error",[2]Analysis!AI2030*C$1)</f>
        <v>0</v>
      </c>
      <c r="D2030" s="2"/>
      <c r="E2030" s="3">
        <f>IF(C2030="Data Error","Data Error",INDEX('[2]BAAL Adj Cap'!$CB$65:$CY$72,MONTH($B2030),$A2030+1))</f>
        <v>0.98</v>
      </c>
      <c r="F2030" s="3"/>
      <c r="G2030" s="31">
        <f t="shared" si="124"/>
        <v>127.39999999999999</v>
      </c>
      <c r="H2030" s="31"/>
      <c r="I2030" s="23">
        <f t="shared" si="125"/>
        <v>0.98</v>
      </c>
      <c r="J2030" s="23"/>
      <c r="K2030" s="7">
        <f t="shared" si="126"/>
        <v>28.990000000000009</v>
      </c>
      <c r="M2030" s="20">
        <f>IF(C2030="Data Error","Data Error",IF(C2030&lt;=K2030,0,1-IFERROR(INDEX(BAAL!$C:$D,MATCH(ROUNDUP(C2030-K2030,0),BAAL!$B:$B,0),MATCH(LEFT(M$2,4),BAAL!$C$2:$D$2,0)),0)))</f>
        <v>0</v>
      </c>
      <c r="N2030" s="20"/>
      <c r="O2030" s="26"/>
      <c r="P2030" s="26"/>
      <c r="Q2030" s="6">
        <f t="shared" si="127"/>
        <v>3</v>
      </c>
      <c r="R2030" s="20"/>
    </row>
    <row r="2031" spans="1:18" x14ac:dyDescent="0.25">
      <c r="A2031" s="6">
        <v>13</v>
      </c>
      <c r="B2031" s="4">
        <v>42454.541666666664</v>
      </c>
      <c r="C2031" s="2">
        <f>IF([2]Analysis!AG2031="Data Error","Data Error",[2]Analysis!AI2031*C$1)</f>
        <v>0</v>
      </c>
      <c r="D2031" s="2"/>
      <c r="E2031" s="3">
        <f>IF(C2031="Data Error","Data Error",INDEX('[2]BAAL Adj Cap'!$CB$65:$CY$72,MONTH($B2031),$A2031+1))</f>
        <v>0.98</v>
      </c>
      <c r="F2031" s="3"/>
      <c r="G2031" s="31">
        <f t="shared" si="124"/>
        <v>127.39999999999999</v>
      </c>
      <c r="H2031" s="31"/>
      <c r="I2031" s="23">
        <f t="shared" si="125"/>
        <v>0.98</v>
      </c>
      <c r="J2031" s="23"/>
      <c r="K2031" s="7">
        <f t="shared" si="126"/>
        <v>28.990000000000009</v>
      </c>
      <c r="M2031" s="20">
        <f>IF(C2031="Data Error","Data Error",IF(C2031&lt;=K2031,0,1-IFERROR(INDEX(BAAL!$C:$D,MATCH(ROUNDUP(C2031-K2031,0),BAAL!$B:$B,0),MATCH(LEFT(M$2,4),BAAL!$C$2:$D$2,0)),0)))</f>
        <v>0</v>
      </c>
      <c r="N2031" s="20"/>
      <c r="O2031" s="26"/>
      <c r="P2031" s="26"/>
      <c r="Q2031" s="6">
        <f t="shared" si="127"/>
        <v>3</v>
      </c>
      <c r="R2031" s="20"/>
    </row>
    <row r="2032" spans="1:18" x14ac:dyDescent="0.25">
      <c r="A2032" s="6">
        <v>14</v>
      </c>
      <c r="B2032" s="4">
        <v>42454.583333333336</v>
      </c>
      <c r="C2032" s="2">
        <f>IF([2]Analysis!AG2032="Data Error","Data Error",[2]Analysis!AI2032*C$1)</f>
        <v>7.4659864583711579</v>
      </c>
      <c r="D2032" s="2"/>
      <c r="E2032" s="3">
        <f>IF(C2032="Data Error","Data Error",INDEX('[2]BAAL Adj Cap'!$CB$65:$CY$72,MONTH($B2032),$A2032+1))</f>
        <v>0.98</v>
      </c>
      <c r="F2032" s="3"/>
      <c r="G2032" s="31">
        <f t="shared" si="124"/>
        <v>119.93401354162883</v>
      </c>
      <c r="H2032" s="31"/>
      <c r="I2032" s="23">
        <f t="shared" si="125"/>
        <v>0.98</v>
      </c>
      <c r="J2032" s="23"/>
      <c r="K2032" s="7">
        <f t="shared" si="126"/>
        <v>28.990000000000009</v>
      </c>
      <c r="M2032" s="20">
        <f>IF(C2032="Data Error","Data Error",IF(C2032&lt;=K2032,0,1-IFERROR(INDEX(BAAL!$C:$D,MATCH(ROUNDUP(C2032-K2032,0),BAAL!$B:$B,0),MATCH(LEFT(M$2,4),BAAL!$C$2:$D$2,0)),0)))</f>
        <v>0</v>
      </c>
      <c r="N2032" s="20"/>
      <c r="O2032" s="26"/>
      <c r="P2032" s="26"/>
      <c r="Q2032" s="6">
        <f t="shared" si="127"/>
        <v>3</v>
      </c>
      <c r="R2032" s="20"/>
    </row>
    <row r="2033" spans="1:18" x14ac:dyDescent="0.25">
      <c r="A2033" s="6">
        <v>15</v>
      </c>
      <c r="B2033" s="4">
        <v>42454.625</v>
      </c>
      <c r="C2033" s="2">
        <f>IF([2]Analysis!AG2033="Data Error","Data Error",[2]Analysis!AI2033*C$1)</f>
        <v>7.398838379681556</v>
      </c>
      <c r="D2033" s="2"/>
      <c r="E2033" s="3">
        <f>IF(C2033="Data Error","Data Error",INDEX('[2]BAAL Adj Cap'!$CB$65:$CY$72,MONTH($B2033),$A2033+1))</f>
        <v>0.98</v>
      </c>
      <c r="F2033" s="3"/>
      <c r="G2033" s="31">
        <f t="shared" si="124"/>
        <v>120.00116162031844</v>
      </c>
      <c r="H2033" s="31"/>
      <c r="I2033" s="23">
        <f t="shared" si="125"/>
        <v>0.98</v>
      </c>
      <c r="J2033" s="23"/>
      <c r="K2033" s="7">
        <f t="shared" si="126"/>
        <v>28.990000000000009</v>
      </c>
      <c r="M2033" s="20">
        <f>IF(C2033="Data Error","Data Error",IF(C2033&lt;=K2033,0,1-IFERROR(INDEX(BAAL!$C:$D,MATCH(ROUNDUP(C2033-K2033,0),BAAL!$B:$B,0),MATCH(LEFT(M$2,4),BAAL!$C$2:$D$2,0)),0)))</f>
        <v>0</v>
      </c>
      <c r="N2033" s="20"/>
      <c r="O2033" s="26"/>
      <c r="P2033" s="26"/>
      <c r="Q2033" s="6">
        <f t="shared" si="127"/>
        <v>3</v>
      </c>
      <c r="R2033" s="20"/>
    </row>
    <row r="2034" spans="1:18" x14ac:dyDescent="0.25">
      <c r="A2034" s="6">
        <v>16</v>
      </c>
      <c r="B2034" s="4">
        <v>42454.666666666664</v>
      </c>
      <c r="C2034" s="2">
        <f>IF([2]Analysis!AG2034="Data Error","Data Error",[2]Analysis!AI2034*C$1)</f>
        <v>35.317328300079744</v>
      </c>
      <c r="D2034" s="2"/>
      <c r="E2034" s="3">
        <f>IF(C2034="Data Error","Data Error",INDEX('[2]BAAL Adj Cap'!$CB$65:$CY$72,MONTH($B2034),$A2034+1))</f>
        <v>0.98</v>
      </c>
      <c r="F2034" s="3"/>
      <c r="G2034" s="31">
        <f t="shared" si="124"/>
        <v>92.08267169992024</v>
      </c>
      <c r="H2034" s="31"/>
      <c r="I2034" s="23">
        <f t="shared" si="125"/>
        <v>0.98</v>
      </c>
      <c r="J2034" s="23"/>
      <c r="K2034" s="7">
        <f t="shared" si="126"/>
        <v>28.990000000000009</v>
      </c>
      <c r="M2034" s="20">
        <f>IF(C2034="Data Error","Data Error",IF(C2034&lt;=K2034,0,1-IFERROR(INDEX(BAAL!$C:$D,MATCH(ROUNDUP(C2034-K2034,0),BAAL!$B:$B,0),MATCH(LEFT(M$2,4),BAAL!$C$2:$D$2,0)),0)))</f>
        <v>1.0000000000000009E-3</v>
      </c>
      <c r="N2034" s="20"/>
      <c r="O2034" s="26"/>
      <c r="P2034" s="26"/>
      <c r="Q2034" s="6">
        <f t="shared" si="127"/>
        <v>3</v>
      </c>
      <c r="R2034" s="20"/>
    </row>
    <row r="2035" spans="1:18" x14ac:dyDescent="0.25">
      <c r="A2035" s="6">
        <v>17</v>
      </c>
      <c r="B2035" s="4">
        <v>42454.708333333336</v>
      </c>
      <c r="C2035" s="2">
        <f>IF([2]Analysis!AG2035="Data Error","Data Error",[2]Analysis!AI2035*C$1)</f>
        <v>25.61071901190029</v>
      </c>
      <c r="D2035" s="2"/>
      <c r="E2035" s="3">
        <f>IF(C2035="Data Error","Data Error",INDEX('[2]BAAL Adj Cap'!$CB$65:$CY$72,MONTH($B2035),$A2035+1))</f>
        <v>0.8175</v>
      </c>
      <c r="F2035" s="3"/>
      <c r="G2035" s="31">
        <f t="shared" si="124"/>
        <v>80.664280988099719</v>
      </c>
      <c r="H2035" s="31"/>
      <c r="I2035" s="23">
        <f t="shared" si="125"/>
        <v>0.8175</v>
      </c>
      <c r="J2035" s="23"/>
      <c r="K2035" s="7">
        <f t="shared" si="126"/>
        <v>28.990000000000009</v>
      </c>
      <c r="M2035" s="20">
        <f>IF(C2035="Data Error","Data Error",IF(C2035&lt;=K2035,0,1-IFERROR(INDEX(BAAL!$C:$D,MATCH(ROUNDUP(C2035-K2035,0),BAAL!$B:$B,0),MATCH(LEFT(M$2,4),BAAL!$C$2:$D$2,0)),0)))</f>
        <v>0</v>
      </c>
      <c r="N2035" s="20"/>
      <c r="O2035" s="26"/>
      <c r="P2035" s="26"/>
      <c r="Q2035" s="6">
        <f t="shared" si="127"/>
        <v>3</v>
      </c>
      <c r="R2035" s="20"/>
    </row>
    <row r="2036" spans="1:18" x14ac:dyDescent="0.25">
      <c r="A2036" s="6">
        <v>18</v>
      </c>
      <c r="B2036" s="4">
        <v>42454.75</v>
      </c>
      <c r="C2036" s="2">
        <f>IF([2]Analysis!AG2036="Data Error","Data Error",[2]Analysis!AI2036*C$1)</f>
        <v>16.798779958213483</v>
      </c>
      <c r="D2036" s="2"/>
      <c r="E2036" s="3">
        <f>IF(C2036="Data Error","Data Error",INDEX('[2]BAAL Adj Cap'!$CB$65:$CY$72,MONTH($B2036),$A2036+1))</f>
        <v>0.35749999999999998</v>
      </c>
      <c r="F2036" s="3"/>
      <c r="G2036" s="31">
        <f t="shared" si="124"/>
        <v>29.676220041786518</v>
      </c>
      <c r="H2036" s="31"/>
      <c r="I2036" s="23">
        <f t="shared" si="125"/>
        <v>0.35749999999999998</v>
      </c>
      <c r="J2036" s="23"/>
      <c r="K2036" s="7">
        <f t="shared" si="126"/>
        <v>28.990000000000009</v>
      </c>
      <c r="M2036" s="20">
        <f>IF(C2036="Data Error","Data Error",IF(C2036&lt;=K2036,0,1-IFERROR(INDEX(BAAL!$C:$D,MATCH(ROUNDUP(C2036-K2036,0),BAAL!$B:$B,0),MATCH(LEFT(M$2,4),BAAL!$C$2:$D$2,0)),0)))</f>
        <v>0</v>
      </c>
      <c r="N2036" s="20"/>
      <c r="O2036" s="26"/>
      <c r="P2036" s="26"/>
      <c r="Q2036" s="6">
        <f t="shared" si="127"/>
        <v>3</v>
      </c>
      <c r="R2036" s="20"/>
    </row>
    <row r="2037" spans="1:18" x14ac:dyDescent="0.25">
      <c r="A2037" s="6">
        <v>19</v>
      </c>
      <c r="B2037" s="4">
        <v>42454.791666666664</v>
      </c>
      <c r="C2037" s="2">
        <f>IF([2]Analysis!AG2037="Data Error","Data Error",[2]Analysis!AI2037*C$1)</f>
        <v>5.6670231073735531</v>
      </c>
      <c r="D2037" s="2"/>
      <c r="E2037" s="3">
        <f>IF(C2037="Data Error","Data Error",INDEX('[2]BAAL Adj Cap'!$CB$65:$CY$72,MONTH($B2037),$A2037+1))</f>
        <v>5.2500000000000005E-2</v>
      </c>
      <c r="F2037" s="3"/>
      <c r="G2037" s="31">
        <f t="shared" si="124"/>
        <v>1.157976892626448</v>
      </c>
      <c r="H2037" s="31"/>
      <c r="I2037" s="23">
        <f t="shared" si="125"/>
        <v>5.2500000000000005E-2</v>
      </c>
      <c r="J2037" s="23"/>
      <c r="K2037" s="7">
        <f t="shared" si="126"/>
        <v>6.8250000000000011</v>
      </c>
      <c r="M2037" s="20">
        <f>IF(C2037="Data Error","Data Error",IF(C2037&lt;=K2037,0,1-IFERROR(INDEX(BAAL!$C:$D,MATCH(ROUNDUP(C2037-K2037,0),BAAL!$B:$B,0),MATCH(LEFT(M$2,4),BAAL!$C$2:$D$2,0)),0)))</f>
        <v>0</v>
      </c>
      <c r="N2037" s="20"/>
      <c r="O2037" s="26"/>
      <c r="P2037" s="26"/>
      <c r="Q2037" s="6">
        <f t="shared" si="127"/>
        <v>3</v>
      </c>
      <c r="R2037" s="20"/>
    </row>
    <row r="2038" spans="1:18" x14ac:dyDescent="0.25">
      <c r="A2038" s="6">
        <v>20</v>
      </c>
      <c r="B2038" s="4">
        <v>42454.833333333336</v>
      </c>
      <c r="C2038" s="2">
        <f>IF([2]Analysis!AG2038="Data Error","Data Error",[2]Analysis!AI2038*C$1)</f>
        <v>0</v>
      </c>
      <c r="D2038" s="2"/>
      <c r="E2038" s="3">
        <f>IF(C2038="Data Error","Data Error",INDEX('[2]BAAL Adj Cap'!$CB$65:$CY$72,MONTH($B2038),$A2038+1))</f>
        <v>0</v>
      </c>
      <c r="F2038" s="3"/>
      <c r="G2038" s="31">
        <f t="shared" si="124"/>
        <v>0</v>
      </c>
      <c r="H2038" s="31"/>
      <c r="I2038" s="23">
        <f t="shared" si="125"/>
        <v>0</v>
      </c>
      <c r="J2038" s="23"/>
      <c r="K2038" s="7">
        <f t="shared" si="126"/>
        <v>0</v>
      </c>
      <c r="M2038" s="20">
        <f>IF(C2038="Data Error","Data Error",IF(C2038&lt;=K2038,0,1-IFERROR(INDEX(BAAL!$C:$D,MATCH(ROUNDUP(C2038-K2038,0),BAAL!$B:$B,0),MATCH(LEFT(M$2,4),BAAL!$C$2:$D$2,0)),0)))</f>
        <v>0</v>
      </c>
      <c r="N2038" s="20"/>
      <c r="O2038" s="26"/>
      <c r="P2038" s="26"/>
      <c r="Q2038" s="6">
        <f t="shared" si="127"/>
        <v>3</v>
      </c>
      <c r="R2038" s="20"/>
    </row>
    <row r="2039" spans="1:18" x14ac:dyDescent="0.25">
      <c r="A2039" s="6">
        <v>21</v>
      </c>
      <c r="B2039" s="4">
        <v>42454.875</v>
      </c>
      <c r="C2039" s="2">
        <f>IF([2]Analysis!AG2039="Data Error","Data Error",[2]Analysis!AI2039*C$1)</f>
        <v>0</v>
      </c>
      <c r="D2039" s="2"/>
      <c r="E2039" s="3">
        <f>IF(C2039="Data Error","Data Error",INDEX('[2]BAAL Adj Cap'!$CB$65:$CY$72,MONTH($B2039),$A2039+1))</f>
        <v>0</v>
      </c>
      <c r="F2039" s="3"/>
      <c r="G2039" s="31">
        <f t="shared" si="124"/>
        <v>0</v>
      </c>
      <c r="H2039" s="31"/>
      <c r="I2039" s="23">
        <f t="shared" si="125"/>
        <v>0</v>
      </c>
      <c r="J2039" s="23"/>
      <c r="K2039" s="7">
        <f t="shared" si="126"/>
        <v>0</v>
      </c>
      <c r="M2039" s="20">
        <f>IF(C2039="Data Error","Data Error",IF(C2039&lt;=K2039,0,1-IFERROR(INDEX(BAAL!$C:$D,MATCH(ROUNDUP(C2039-K2039,0),BAAL!$B:$B,0),MATCH(LEFT(M$2,4),BAAL!$C$2:$D$2,0)),0)))</f>
        <v>0</v>
      </c>
      <c r="N2039" s="20"/>
      <c r="O2039" s="26"/>
      <c r="P2039" s="26"/>
      <c r="Q2039" s="6">
        <f t="shared" si="127"/>
        <v>3</v>
      </c>
      <c r="R2039" s="20"/>
    </row>
    <row r="2040" spans="1:18" x14ac:dyDescent="0.25">
      <c r="A2040" s="6">
        <v>22</v>
      </c>
      <c r="B2040" s="4">
        <v>42454.916666666664</v>
      </c>
      <c r="C2040" s="2">
        <f>IF([2]Analysis!AG2040="Data Error","Data Error",[2]Analysis!AI2040*C$1)</f>
        <v>0</v>
      </c>
      <c r="D2040" s="2"/>
      <c r="E2040" s="3">
        <f>IF(C2040="Data Error","Data Error",INDEX('[2]BAAL Adj Cap'!$CB$65:$CY$72,MONTH($B2040),$A2040+1))</f>
        <v>0</v>
      </c>
      <c r="F2040" s="3"/>
      <c r="G2040" s="31">
        <f t="shared" si="124"/>
        <v>0</v>
      </c>
      <c r="H2040" s="31"/>
      <c r="I2040" s="23">
        <f t="shared" si="125"/>
        <v>0</v>
      </c>
      <c r="J2040" s="23"/>
      <c r="K2040" s="7">
        <f t="shared" si="126"/>
        <v>0</v>
      </c>
      <c r="M2040" s="20">
        <f>IF(C2040="Data Error","Data Error",IF(C2040&lt;=K2040,0,1-IFERROR(INDEX(BAAL!$C:$D,MATCH(ROUNDUP(C2040-K2040,0),BAAL!$B:$B,0),MATCH(LEFT(M$2,4),BAAL!$C$2:$D$2,0)),0)))</f>
        <v>0</v>
      </c>
      <c r="N2040" s="20"/>
      <c r="O2040" s="26"/>
      <c r="P2040" s="26"/>
      <c r="Q2040" s="6">
        <f t="shared" si="127"/>
        <v>3</v>
      </c>
      <c r="R2040" s="20"/>
    </row>
    <row r="2041" spans="1:18" x14ac:dyDescent="0.25">
      <c r="A2041" s="6">
        <v>23</v>
      </c>
      <c r="B2041" s="4">
        <v>42454.958333333336</v>
      </c>
      <c r="C2041" s="2">
        <f>IF([2]Analysis!AG2041="Data Error","Data Error",[2]Analysis!AI2041*C$1)</f>
        <v>0</v>
      </c>
      <c r="D2041" s="2"/>
      <c r="E2041" s="3">
        <f>IF(C2041="Data Error","Data Error",INDEX('[2]BAAL Adj Cap'!$CB$65:$CY$72,MONTH($B2041),$A2041+1))</f>
        <v>0</v>
      </c>
      <c r="F2041" s="3"/>
      <c r="G2041" s="31">
        <f t="shared" si="124"/>
        <v>0</v>
      </c>
      <c r="H2041" s="31"/>
      <c r="I2041" s="23">
        <f t="shared" si="125"/>
        <v>0</v>
      </c>
      <c r="J2041" s="23"/>
      <c r="K2041" s="7">
        <f t="shared" si="126"/>
        <v>0</v>
      </c>
      <c r="M2041" s="20">
        <f>IF(C2041="Data Error","Data Error",IF(C2041&lt;=K2041,0,1-IFERROR(INDEX(BAAL!$C:$D,MATCH(ROUNDUP(C2041-K2041,0),BAAL!$B:$B,0),MATCH(LEFT(M$2,4),BAAL!$C$2:$D$2,0)),0)))</f>
        <v>0</v>
      </c>
      <c r="N2041" s="20"/>
      <c r="O2041" s="26"/>
      <c r="P2041" s="26"/>
      <c r="Q2041" s="6">
        <f t="shared" si="127"/>
        <v>3</v>
      </c>
      <c r="R2041" s="20"/>
    </row>
    <row r="2042" spans="1:18" x14ac:dyDescent="0.25">
      <c r="A2042" s="6">
        <v>0</v>
      </c>
      <c r="B2042" s="1">
        <v>42455</v>
      </c>
      <c r="C2042" s="2">
        <f>IF([2]Analysis!AG2042="Data Error","Data Error",[2]Analysis!AI2042*C$1)</f>
        <v>0</v>
      </c>
      <c r="D2042" s="2"/>
      <c r="E2042" s="3">
        <f>IF(C2042="Data Error","Data Error",INDEX('[2]BAAL Adj Cap'!$CB$65:$CY$72,MONTH($B2042),$A2042+1))</f>
        <v>0</v>
      </c>
      <c r="F2042" s="3"/>
      <c r="G2042" s="31">
        <f t="shared" si="124"/>
        <v>0</v>
      </c>
      <c r="H2042" s="31"/>
      <c r="I2042" s="23">
        <f t="shared" si="125"/>
        <v>0</v>
      </c>
      <c r="J2042" s="23"/>
      <c r="K2042" s="7">
        <f t="shared" si="126"/>
        <v>0</v>
      </c>
      <c r="M2042" s="20">
        <f>IF(C2042="Data Error","Data Error",IF(C2042&lt;=K2042,0,1-IFERROR(INDEX(BAAL!$C:$D,MATCH(ROUNDUP(C2042-K2042,0),BAAL!$B:$B,0),MATCH(LEFT(M$2,4),BAAL!$C$2:$D$2,0)),0)))</f>
        <v>0</v>
      </c>
      <c r="N2042" s="20"/>
      <c r="O2042" s="26"/>
      <c r="P2042" s="26"/>
      <c r="Q2042" s="6">
        <f t="shared" si="127"/>
        <v>3</v>
      </c>
      <c r="R2042" s="20"/>
    </row>
    <row r="2043" spans="1:18" x14ac:dyDescent="0.25">
      <c r="A2043" s="6">
        <v>1</v>
      </c>
      <c r="B2043" s="4">
        <v>42455.041666666664</v>
      </c>
      <c r="C2043" s="2">
        <f>IF([2]Analysis!AG2043="Data Error","Data Error",[2]Analysis!AI2043*C$1)</f>
        <v>0</v>
      </c>
      <c r="D2043" s="2"/>
      <c r="E2043" s="3">
        <f>IF(C2043="Data Error","Data Error",INDEX('[2]BAAL Adj Cap'!$CB$65:$CY$72,MONTH($B2043),$A2043+1))</f>
        <v>0</v>
      </c>
      <c r="F2043" s="3"/>
      <c r="G2043" s="31">
        <f t="shared" si="124"/>
        <v>0</v>
      </c>
      <c r="H2043" s="31"/>
      <c r="I2043" s="23">
        <f t="shared" si="125"/>
        <v>0</v>
      </c>
      <c r="J2043" s="23"/>
      <c r="K2043" s="7">
        <f t="shared" si="126"/>
        <v>0</v>
      </c>
      <c r="M2043" s="20">
        <f>IF(C2043="Data Error","Data Error",IF(C2043&lt;=K2043,0,1-IFERROR(INDEX(BAAL!$C:$D,MATCH(ROUNDUP(C2043-K2043,0),BAAL!$B:$B,0),MATCH(LEFT(M$2,4),BAAL!$C$2:$D$2,0)),0)))</f>
        <v>0</v>
      </c>
      <c r="N2043" s="20"/>
      <c r="O2043" s="26"/>
      <c r="P2043" s="26"/>
      <c r="Q2043" s="6">
        <f t="shared" si="127"/>
        <v>3</v>
      </c>
      <c r="R2043" s="20"/>
    </row>
    <row r="2044" spans="1:18" x14ac:dyDescent="0.25">
      <c r="A2044" s="6">
        <v>2</v>
      </c>
      <c r="B2044" s="4">
        <v>42455.083333333336</v>
      </c>
      <c r="C2044" s="2">
        <f>IF([2]Analysis!AG2044="Data Error","Data Error",[2]Analysis!AI2044*C$1)</f>
        <v>0</v>
      </c>
      <c r="D2044" s="2"/>
      <c r="E2044" s="3">
        <f>IF(C2044="Data Error","Data Error",INDEX('[2]BAAL Adj Cap'!$CB$65:$CY$72,MONTH($B2044),$A2044+1))</f>
        <v>0</v>
      </c>
      <c r="F2044" s="3"/>
      <c r="G2044" s="31">
        <f t="shared" si="124"/>
        <v>0</v>
      </c>
      <c r="H2044" s="31"/>
      <c r="I2044" s="23">
        <f t="shared" si="125"/>
        <v>0</v>
      </c>
      <c r="J2044" s="23"/>
      <c r="K2044" s="7">
        <f t="shared" si="126"/>
        <v>0</v>
      </c>
      <c r="M2044" s="20">
        <f>IF(C2044="Data Error","Data Error",IF(C2044&lt;=K2044,0,1-IFERROR(INDEX(BAAL!$C:$D,MATCH(ROUNDUP(C2044-K2044,0),BAAL!$B:$B,0),MATCH(LEFT(M$2,4),BAAL!$C$2:$D$2,0)),0)))</f>
        <v>0</v>
      </c>
      <c r="N2044" s="20"/>
      <c r="O2044" s="26"/>
      <c r="P2044" s="26"/>
      <c r="Q2044" s="6">
        <f t="shared" si="127"/>
        <v>3</v>
      </c>
      <c r="R2044" s="20"/>
    </row>
    <row r="2045" spans="1:18" x14ac:dyDescent="0.25">
      <c r="A2045" s="6">
        <v>3</v>
      </c>
      <c r="B2045" s="4">
        <v>42455.125</v>
      </c>
      <c r="C2045" s="2">
        <f>IF([2]Analysis!AG2045="Data Error","Data Error",[2]Analysis!AI2045*C$1)</f>
        <v>0</v>
      </c>
      <c r="D2045" s="2"/>
      <c r="E2045" s="3">
        <f>IF(C2045="Data Error","Data Error",INDEX('[2]BAAL Adj Cap'!$CB$65:$CY$72,MONTH($B2045),$A2045+1))</f>
        <v>0</v>
      </c>
      <c r="F2045" s="3"/>
      <c r="G2045" s="31">
        <f t="shared" si="124"/>
        <v>0</v>
      </c>
      <c r="H2045" s="31"/>
      <c r="I2045" s="23">
        <f t="shared" si="125"/>
        <v>0</v>
      </c>
      <c r="J2045" s="23"/>
      <c r="K2045" s="7">
        <f t="shared" si="126"/>
        <v>0</v>
      </c>
      <c r="M2045" s="20">
        <f>IF(C2045="Data Error","Data Error",IF(C2045&lt;=K2045,0,1-IFERROR(INDEX(BAAL!$C:$D,MATCH(ROUNDUP(C2045-K2045,0),BAAL!$B:$B,0),MATCH(LEFT(M$2,4),BAAL!$C$2:$D$2,0)),0)))</f>
        <v>0</v>
      </c>
      <c r="N2045" s="20"/>
      <c r="O2045" s="26"/>
      <c r="P2045" s="26"/>
      <c r="Q2045" s="6">
        <f t="shared" si="127"/>
        <v>3</v>
      </c>
      <c r="R2045" s="20"/>
    </row>
    <row r="2046" spans="1:18" x14ac:dyDescent="0.25">
      <c r="A2046" s="6">
        <v>4</v>
      </c>
      <c r="B2046" s="4">
        <v>42455.166666666664</v>
      </c>
      <c r="C2046" s="2">
        <f>IF([2]Analysis!AG2046="Data Error","Data Error",[2]Analysis!AI2046*C$1)</f>
        <v>0</v>
      </c>
      <c r="D2046" s="2"/>
      <c r="E2046" s="3">
        <f>IF(C2046="Data Error","Data Error",INDEX('[2]BAAL Adj Cap'!$CB$65:$CY$72,MONTH($B2046),$A2046+1))</f>
        <v>0</v>
      </c>
      <c r="F2046" s="3"/>
      <c r="G2046" s="31">
        <f t="shared" si="124"/>
        <v>0</v>
      </c>
      <c r="H2046" s="31"/>
      <c r="I2046" s="23">
        <f t="shared" si="125"/>
        <v>0</v>
      </c>
      <c r="J2046" s="23"/>
      <c r="K2046" s="7">
        <f t="shared" si="126"/>
        <v>0</v>
      </c>
      <c r="M2046" s="20">
        <f>IF(C2046="Data Error","Data Error",IF(C2046&lt;=K2046,0,1-IFERROR(INDEX(BAAL!$C:$D,MATCH(ROUNDUP(C2046-K2046,0),BAAL!$B:$B,0),MATCH(LEFT(M$2,4),BAAL!$C$2:$D$2,0)),0)))</f>
        <v>0</v>
      </c>
      <c r="N2046" s="20"/>
      <c r="O2046" s="26"/>
      <c r="P2046" s="26"/>
      <c r="Q2046" s="6">
        <f t="shared" si="127"/>
        <v>3</v>
      </c>
      <c r="R2046" s="20"/>
    </row>
    <row r="2047" spans="1:18" x14ac:dyDescent="0.25">
      <c r="A2047" s="6">
        <v>5</v>
      </c>
      <c r="B2047" s="4">
        <v>42455.208333333336</v>
      </c>
      <c r="C2047" s="2">
        <f>IF([2]Analysis!AG2047="Data Error","Data Error",[2]Analysis!AI2047*C$1)</f>
        <v>2.2307481619870222E-3</v>
      </c>
      <c r="D2047" s="2"/>
      <c r="E2047" s="3">
        <f>IF(C2047="Data Error","Data Error",INDEX('[2]BAAL Adj Cap'!$CB$65:$CY$72,MONTH($B2047),$A2047+1))</f>
        <v>1.4999999999999999E-2</v>
      </c>
      <c r="F2047" s="3"/>
      <c r="G2047" s="31">
        <f t="shared" si="124"/>
        <v>1.947769251838013</v>
      </c>
      <c r="H2047" s="31"/>
      <c r="I2047" s="23">
        <f t="shared" si="125"/>
        <v>1.4999999999999999E-2</v>
      </c>
      <c r="J2047" s="23"/>
      <c r="K2047" s="7">
        <f t="shared" si="126"/>
        <v>1.95</v>
      </c>
      <c r="M2047" s="20">
        <f>IF(C2047="Data Error","Data Error",IF(C2047&lt;=K2047,0,1-IFERROR(INDEX(BAAL!$C:$D,MATCH(ROUNDUP(C2047-K2047,0),BAAL!$B:$B,0),MATCH(LEFT(M$2,4),BAAL!$C$2:$D$2,0)),0)))</f>
        <v>0</v>
      </c>
      <c r="N2047" s="20"/>
      <c r="O2047" s="26"/>
      <c r="P2047" s="26"/>
      <c r="Q2047" s="6">
        <f t="shared" si="127"/>
        <v>3</v>
      </c>
      <c r="R2047" s="20"/>
    </row>
    <row r="2048" spans="1:18" x14ac:dyDescent="0.25">
      <c r="A2048" s="6">
        <v>6</v>
      </c>
      <c r="B2048" s="4">
        <v>42455.25</v>
      </c>
      <c r="C2048" s="2">
        <f>IF([2]Analysis!AG2048="Data Error","Data Error",[2]Analysis!AI2048*C$1)</f>
        <v>1.7840528864388672</v>
      </c>
      <c r="D2048" s="2"/>
      <c r="E2048" s="3">
        <f>IF(C2048="Data Error","Data Error",INDEX('[2]BAAL Adj Cap'!$CB$65:$CY$72,MONTH($B2048),$A2048+1))</f>
        <v>6.9999999999999993E-2</v>
      </c>
      <c r="F2048" s="3"/>
      <c r="G2048" s="31">
        <f t="shared" si="124"/>
        <v>7.3159471135611325</v>
      </c>
      <c r="H2048" s="31"/>
      <c r="I2048" s="23">
        <f t="shared" si="125"/>
        <v>6.9999999999999993E-2</v>
      </c>
      <c r="J2048" s="23"/>
      <c r="K2048" s="7">
        <f t="shared" si="126"/>
        <v>9.1</v>
      </c>
      <c r="M2048" s="20">
        <f>IF(C2048="Data Error","Data Error",IF(C2048&lt;=K2048,0,1-IFERROR(INDEX(BAAL!$C:$D,MATCH(ROUNDUP(C2048-K2048,0),BAAL!$B:$B,0),MATCH(LEFT(M$2,4),BAAL!$C$2:$D$2,0)),0)))</f>
        <v>0</v>
      </c>
      <c r="N2048" s="20"/>
      <c r="O2048" s="26"/>
      <c r="P2048" s="26"/>
      <c r="Q2048" s="6">
        <f t="shared" si="127"/>
        <v>3</v>
      </c>
      <c r="R2048" s="20"/>
    </row>
    <row r="2049" spans="1:18" x14ac:dyDescent="0.25">
      <c r="A2049" s="6">
        <v>7</v>
      </c>
      <c r="B2049" s="4">
        <v>42455.291666666664</v>
      </c>
      <c r="C2049" s="2">
        <f>IF([2]Analysis!AG2049="Data Error","Data Error",[2]Analysis!AI2049*C$1)</f>
        <v>0</v>
      </c>
      <c r="D2049" s="2"/>
      <c r="E2049" s="3">
        <f>IF(C2049="Data Error","Data Error",INDEX('[2]BAAL Adj Cap'!$CB$65:$CY$72,MONTH($B2049),$A2049+1))</f>
        <v>0.35249999999999998</v>
      </c>
      <c r="F2049" s="3"/>
      <c r="G2049" s="31">
        <f t="shared" si="124"/>
        <v>45.824999999999996</v>
      </c>
      <c r="H2049" s="31"/>
      <c r="I2049" s="23">
        <f t="shared" si="125"/>
        <v>0.35249999999999998</v>
      </c>
      <c r="J2049" s="23"/>
      <c r="K2049" s="7">
        <f t="shared" si="126"/>
        <v>28.990000000000009</v>
      </c>
      <c r="M2049" s="20">
        <f>IF(C2049="Data Error","Data Error",IF(C2049&lt;=K2049,0,1-IFERROR(INDEX(BAAL!$C:$D,MATCH(ROUNDUP(C2049-K2049,0),BAAL!$B:$B,0),MATCH(LEFT(M$2,4),BAAL!$C$2:$D$2,0)),0)))</f>
        <v>0</v>
      </c>
      <c r="N2049" s="20"/>
      <c r="O2049" s="26"/>
      <c r="P2049" s="26"/>
      <c r="Q2049" s="6">
        <f t="shared" si="127"/>
        <v>3</v>
      </c>
      <c r="R2049" s="20"/>
    </row>
    <row r="2050" spans="1:18" x14ac:dyDescent="0.25">
      <c r="A2050" s="6">
        <v>8</v>
      </c>
      <c r="B2050" s="4">
        <v>42455.333333333336</v>
      </c>
      <c r="C2050" s="2">
        <f>IF([2]Analysis!AG2050="Data Error","Data Error",[2]Analysis!AI2050*C$1)</f>
        <v>0.34186024528586412</v>
      </c>
      <c r="D2050" s="2"/>
      <c r="E2050" s="3">
        <f>IF(C2050="Data Error","Data Error",INDEX('[2]BAAL Adj Cap'!$CB$65:$CY$72,MONTH($B2050),$A2050+1))</f>
        <v>0.83</v>
      </c>
      <c r="F2050" s="3"/>
      <c r="G2050" s="31">
        <f t="shared" si="124"/>
        <v>107.55813975471413</v>
      </c>
      <c r="H2050" s="31"/>
      <c r="I2050" s="23">
        <f t="shared" si="125"/>
        <v>0.83</v>
      </c>
      <c r="J2050" s="23"/>
      <c r="K2050" s="7">
        <f t="shared" si="126"/>
        <v>28.990000000000009</v>
      </c>
      <c r="M2050" s="20">
        <f>IF(C2050="Data Error","Data Error",IF(C2050&lt;=K2050,0,1-IFERROR(INDEX(BAAL!$C:$D,MATCH(ROUNDUP(C2050-K2050,0),BAAL!$B:$B,0),MATCH(LEFT(M$2,4),BAAL!$C$2:$D$2,0)),0)))</f>
        <v>0</v>
      </c>
      <c r="N2050" s="20"/>
      <c r="O2050" s="26"/>
      <c r="P2050" s="26"/>
      <c r="Q2050" s="6">
        <f t="shared" si="127"/>
        <v>3</v>
      </c>
      <c r="R2050" s="20"/>
    </row>
    <row r="2051" spans="1:18" x14ac:dyDescent="0.25">
      <c r="A2051" s="6">
        <v>9</v>
      </c>
      <c r="B2051" s="4">
        <v>42455.375</v>
      </c>
      <c r="C2051" s="2">
        <f>IF([2]Analysis!AG2051="Data Error","Data Error",[2]Analysis!AI2051*C$1)</f>
        <v>5.3230752179651297</v>
      </c>
      <c r="D2051" s="2"/>
      <c r="E2051" s="3">
        <f>IF(C2051="Data Error","Data Error",INDEX('[2]BAAL Adj Cap'!$CB$65:$CY$72,MONTH($B2051),$A2051+1))</f>
        <v>0.98375000000000001</v>
      </c>
      <c r="F2051" s="3"/>
      <c r="G2051" s="31">
        <f t="shared" si="124"/>
        <v>122.56442478203488</v>
      </c>
      <c r="H2051" s="31"/>
      <c r="I2051" s="23">
        <f t="shared" si="125"/>
        <v>0.98375000000000001</v>
      </c>
      <c r="J2051" s="23"/>
      <c r="K2051" s="7">
        <f t="shared" si="126"/>
        <v>28.990000000000009</v>
      </c>
      <c r="M2051" s="20">
        <f>IF(C2051="Data Error","Data Error",IF(C2051&lt;=K2051,0,1-IFERROR(INDEX(BAAL!$C:$D,MATCH(ROUNDUP(C2051-K2051,0),BAAL!$B:$B,0),MATCH(LEFT(M$2,4),BAAL!$C$2:$D$2,0)),0)))</f>
        <v>0</v>
      </c>
      <c r="N2051" s="20"/>
      <c r="O2051" s="26"/>
      <c r="P2051" s="26"/>
      <c r="Q2051" s="6">
        <f t="shared" si="127"/>
        <v>3</v>
      </c>
      <c r="R2051" s="20"/>
    </row>
    <row r="2052" spans="1:18" x14ac:dyDescent="0.25">
      <c r="A2052" s="6">
        <v>10</v>
      </c>
      <c r="B2052" s="4">
        <v>42455.416666666664</v>
      </c>
      <c r="C2052" s="2">
        <f>IF([2]Analysis!AG2052="Data Error","Data Error",[2]Analysis!AI2052*C$1)</f>
        <v>6.3144018429508524</v>
      </c>
      <c r="D2052" s="2"/>
      <c r="E2052" s="3">
        <f>IF(C2052="Data Error","Data Error",INDEX('[2]BAAL Adj Cap'!$CB$65:$CY$72,MONTH($B2052),$A2052+1))</f>
        <v>0.99</v>
      </c>
      <c r="F2052" s="3"/>
      <c r="G2052" s="31">
        <f t="shared" ref="G2052:G2115" si="128">IF(C2052="Data Error","Data Error",E2052*E$1-C2052)</f>
        <v>122.38559815704913</v>
      </c>
      <c r="H2052" s="31"/>
      <c r="I2052" s="23">
        <f t="shared" ref="I2052:I2115" si="129">IF(E2052="Data Error","Data Error",E2052)</f>
        <v>0.99</v>
      </c>
      <c r="J2052" s="23"/>
      <c r="K2052" s="7">
        <f t="shared" ref="K2052:K2115" si="130">IF(C2052="Data Error","Data Error",C$1*MAX(0,MIN(AF$9,E2052*AF$10)))</f>
        <v>28.990000000000009</v>
      </c>
      <c r="M2052" s="20">
        <f>IF(C2052="Data Error","Data Error",IF(C2052&lt;=K2052,0,1-IFERROR(INDEX(BAAL!$C:$D,MATCH(ROUNDUP(C2052-K2052,0),BAAL!$B:$B,0),MATCH(LEFT(M$2,4),BAAL!$C$2:$D$2,0)),0)))</f>
        <v>0</v>
      </c>
      <c r="N2052" s="20"/>
      <c r="O2052" s="26"/>
      <c r="P2052" s="26"/>
      <c r="Q2052" s="6">
        <f t="shared" ref="Q2052:Q2115" si="131">MONTH(B2052)</f>
        <v>3</v>
      </c>
      <c r="R2052" s="20"/>
    </row>
    <row r="2053" spans="1:18" x14ac:dyDescent="0.25">
      <c r="A2053" s="6">
        <v>11</v>
      </c>
      <c r="B2053" s="4">
        <v>42455.458333333336</v>
      </c>
      <c r="C2053" s="2">
        <f>IF([2]Analysis!AG2053="Data Error","Data Error",[2]Analysis!AI2053*C$1)</f>
        <v>0.56312915612771364</v>
      </c>
      <c r="D2053" s="2"/>
      <c r="E2053" s="3">
        <f>IF(C2053="Data Error","Data Error",INDEX('[2]BAAL Adj Cap'!$CB$65:$CY$72,MONTH($B2053),$A2053+1))</f>
        <v>0.98375000000000001</v>
      </c>
      <c r="F2053" s="3"/>
      <c r="G2053" s="31">
        <f t="shared" si="128"/>
        <v>127.32437084387229</v>
      </c>
      <c r="H2053" s="31"/>
      <c r="I2053" s="23">
        <f t="shared" si="129"/>
        <v>0.98375000000000001</v>
      </c>
      <c r="J2053" s="23"/>
      <c r="K2053" s="7">
        <f t="shared" si="130"/>
        <v>28.990000000000009</v>
      </c>
      <c r="M2053" s="20">
        <f>IF(C2053="Data Error","Data Error",IF(C2053&lt;=K2053,0,1-IFERROR(INDEX(BAAL!$C:$D,MATCH(ROUNDUP(C2053-K2053,0),BAAL!$B:$B,0),MATCH(LEFT(M$2,4),BAAL!$C$2:$D$2,0)),0)))</f>
        <v>0</v>
      </c>
      <c r="N2053" s="20"/>
      <c r="O2053" s="26"/>
      <c r="P2053" s="26"/>
      <c r="Q2053" s="6">
        <f t="shared" si="131"/>
        <v>3</v>
      </c>
      <c r="R2053" s="20"/>
    </row>
    <row r="2054" spans="1:18" x14ac:dyDescent="0.25">
      <c r="A2054" s="6">
        <v>12</v>
      </c>
      <c r="B2054" s="4">
        <v>42455.5</v>
      </c>
      <c r="C2054" s="2">
        <f>IF([2]Analysis!AG2054="Data Error","Data Error",[2]Analysis!AI2054*C$1)</f>
        <v>20.440467767413512</v>
      </c>
      <c r="D2054" s="2"/>
      <c r="E2054" s="3">
        <f>IF(C2054="Data Error","Data Error",INDEX('[2]BAAL Adj Cap'!$CB$65:$CY$72,MONTH($B2054),$A2054+1))</f>
        <v>0.98</v>
      </c>
      <c r="F2054" s="3"/>
      <c r="G2054" s="31">
        <f t="shared" si="128"/>
        <v>106.95953223258648</v>
      </c>
      <c r="H2054" s="31"/>
      <c r="I2054" s="23">
        <f t="shared" si="129"/>
        <v>0.98</v>
      </c>
      <c r="J2054" s="23"/>
      <c r="K2054" s="7">
        <f t="shared" si="130"/>
        <v>28.990000000000009</v>
      </c>
      <c r="M2054" s="20">
        <f>IF(C2054="Data Error","Data Error",IF(C2054&lt;=K2054,0,1-IFERROR(INDEX(BAAL!$C:$D,MATCH(ROUNDUP(C2054-K2054,0),BAAL!$B:$B,0),MATCH(LEFT(M$2,4),BAAL!$C$2:$D$2,0)),0)))</f>
        <v>0</v>
      </c>
      <c r="N2054" s="20"/>
      <c r="O2054" s="26"/>
      <c r="P2054" s="26"/>
      <c r="Q2054" s="6">
        <f t="shared" si="131"/>
        <v>3</v>
      </c>
      <c r="R2054" s="20"/>
    </row>
    <row r="2055" spans="1:18" x14ac:dyDescent="0.25">
      <c r="A2055" s="6">
        <v>13</v>
      </c>
      <c r="B2055" s="4">
        <v>42455.541666666664</v>
      </c>
      <c r="C2055" s="2">
        <f>IF([2]Analysis!AG2055="Data Error","Data Error",[2]Analysis!AI2055*C$1)</f>
        <v>9.5930575427782436</v>
      </c>
      <c r="D2055" s="2"/>
      <c r="E2055" s="3">
        <f>IF(C2055="Data Error","Data Error",INDEX('[2]BAAL Adj Cap'!$CB$65:$CY$72,MONTH($B2055),$A2055+1))</f>
        <v>0.98</v>
      </c>
      <c r="F2055" s="3"/>
      <c r="G2055" s="31">
        <f t="shared" si="128"/>
        <v>117.80694245722175</v>
      </c>
      <c r="H2055" s="31"/>
      <c r="I2055" s="23">
        <f t="shared" si="129"/>
        <v>0.98</v>
      </c>
      <c r="J2055" s="23"/>
      <c r="K2055" s="7">
        <f t="shared" si="130"/>
        <v>28.990000000000009</v>
      </c>
      <c r="M2055" s="20">
        <f>IF(C2055="Data Error","Data Error",IF(C2055&lt;=K2055,0,1-IFERROR(INDEX(BAAL!$C:$D,MATCH(ROUNDUP(C2055-K2055,0),BAAL!$B:$B,0),MATCH(LEFT(M$2,4),BAAL!$C$2:$D$2,0)),0)))</f>
        <v>0</v>
      </c>
      <c r="N2055" s="20"/>
      <c r="O2055" s="26"/>
      <c r="P2055" s="26"/>
      <c r="Q2055" s="6">
        <f t="shared" si="131"/>
        <v>3</v>
      </c>
      <c r="R2055" s="20"/>
    </row>
    <row r="2056" spans="1:18" x14ac:dyDescent="0.25">
      <c r="A2056" s="6">
        <v>14</v>
      </c>
      <c r="B2056" s="4">
        <v>42455.583333333336</v>
      </c>
      <c r="C2056" s="2">
        <f>IF([2]Analysis!AG2056="Data Error","Data Error",[2]Analysis!AI2056*C$1)</f>
        <v>12.817081513078465</v>
      </c>
      <c r="D2056" s="2"/>
      <c r="E2056" s="3">
        <f>IF(C2056="Data Error","Data Error",INDEX('[2]BAAL Adj Cap'!$CB$65:$CY$72,MONTH($B2056),$A2056+1))</f>
        <v>0.98</v>
      </c>
      <c r="F2056" s="3"/>
      <c r="G2056" s="31">
        <f t="shared" si="128"/>
        <v>114.58291848692153</v>
      </c>
      <c r="H2056" s="31"/>
      <c r="I2056" s="23">
        <f t="shared" si="129"/>
        <v>0.98</v>
      </c>
      <c r="J2056" s="23"/>
      <c r="K2056" s="7">
        <f t="shared" si="130"/>
        <v>28.990000000000009</v>
      </c>
      <c r="M2056" s="20">
        <f>IF(C2056="Data Error","Data Error",IF(C2056&lt;=K2056,0,1-IFERROR(INDEX(BAAL!$C:$D,MATCH(ROUNDUP(C2056-K2056,0),BAAL!$B:$B,0),MATCH(LEFT(M$2,4),BAAL!$C$2:$D$2,0)),0)))</f>
        <v>0</v>
      </c>
      <c r="N2056" s="20"/>
      <c r="O2056" s="26"/>
      <c r="P2056" s="26"/>
      <c r="Q2056" s="6">
        <f t="shared" si="131"/>
        <v>3</v>
      </c>
      <c r="R2056" s="20"/>
    </row>
    <row r="2057" spans="1:18" x14ac:dyDescent="0.25">
      <c r="A2057" s="6">
        <v>15</v>
      </c>
      <c r="B2057" s="4">
        <v>42455.625</v>
      </c>
      <c r="C2057" s="2">
        <f>IF([2]Analysis!AG2057="Data Error","Data Error",[2]Analysis!AI2057*C$1)</f>
        <v>1.4324053743655107</v>
      </c>
      <c r="D2057" s="2"/>
      <c r="E2057" s="3">
        <f>IF(C2057="Data Error","Data Error",INDEX('[2]BAAL Adj Cap'!$CB$65:$CY$72,MONTH($B2057),$A2057+1))</f>
        <v>0.98</v>
      </c>
      <c r="F2057" s="3"/>
      <c r="G2057" s="31">
        <f t="shared" si="128"/>
        <v>125.96759462563448</v>
      </c>
      <c r="H2057" s="31"/>
      <c r="I2057" s="23">
        <f t="shared" si="129"/>
        <v>0.98</v>
      </c>
      <c r="J2057" s="23"/>
      <c r="K2057" s="7">
        <f t="shared" si="130"/>
        <v>28.990000000000009</v>
      </c>
      <c r="M2057" s="20">
        <f>IF(C2057="Data Error","Data Error",IF(C2057&lt;=K2057,0,1-IFERROR(INDEX(BAAL!$C:$D,MATCH(ROUNDUP(C2057-K2057,0),BAAL!$B:$B,0),MATCH(LEFT(M$2,4),BAAL!$C$2:$D$2,0)),0)))</f>
        <v>0</v>
      </c>
      <c r="N2057" s="20"/>
      <c r="O2057" s="26"/>
      <c r="P2057" s="26"/>
      <c r="Q2057" s="6">
        <f t="shared" si="131"/>
        <v>3</v>
      </c>
      <c r="R2057" s="20"/>
    </row>
    <row r="2058" spans="1:18" x14ac:dyDescent="0.25">
      <c r="A2058" s="6">
        <v>16</v>
      </c>
      <c r="B2058" s="4">
        <v>42455.666666666664</v>
      </c>
      <c r="C2058" s="2">
        <f>IF([2]Analysis!AG2058="Data Error","Data Error",[2]Analysis!AI2058*C$1)</f>
        <v>16.132860607918438</v>
      </c>
      <c r="D2058" s="2"/>
      <c r="E2058" s="3">
        <f>IF(C2058="Data Error","Data Error",INDEX('[2]BAAL Adj Cap'!$CB$65:$CY$72,MONTH($B2058),$A2058+1))</f>
        <v>0.98</v>
      </c>
      <c r="F2058" s="3"/>
      <c r="G2058" s="31">
        <f t="shared" si="128"/>
        <v>111.26713939208156</v>
      </c>
      <c r="H2058" s="31"/>
      <c r="I2058" s="23">
        <f t="shared" si="129"/>
        <v>0.98</v>
      </c>
      <c r="J2058" s="23"/>
      <c r="K2058" s="7">
        <f t="shared" si="130"/>
        <v>28.990000000000009</v>
      </c>
      <c r="M2058" s="20">
        <f>IF(C2058="Data Error","Data Error",IF(C2058&lt;=K2058,0,1-IFERROR(INDEX(BAAL!$C:$D,MATCH(ROUNDUP(C2058-K2058,0),BAAL!$B:$B,0),MATCH(LEFT(M$2,4),BAAL!$C$2:$D$2,0)),0)))</f>
        <v>0</v>
      </c>
      <c r="N2058" s="20"/>
      <c r="O2058" s="26"/>
      <c r="P2058" s="26"/>
      <c r="Q2058" s="6">
        <f t="shared" si="131"/>
        <v>3</v>
      </c>
      <c r="R2058" s="20"/>
    </row>
    <row r="2059" spans="1:18" x14ac:dyDescent="0.25">
      <c r="A2059" s="6">
        <v>17</v>
      </c>
      <c r="B2059" s="4">
        <v>42455.708333333336</v>
      </c>
      <c r="C2059" s="2">
        <f>IF([2]Analysis!AG2059="Data Error","Data Error",[2]Analysis!AI2059*C$1)</f>
        <v>19.611859208772309</v>
      </c>
      <c r="D2059" s="2"/>
      <c r="E2059" s="3">
        <f>IF(C2059="Data Error","Data Error",INDEX('[2]BAAL Adj Cap'!$CB$65:$CY$72,MONTH($B2059),$A2059+1))</f>
        <v>0.8175</v>
      </c>
      <c r="F2059" s="3"/>
      <c r="G2059" s="31">
        <f t="shared" si="128"/>
        <v>86.663140791227704</v>
      </c>
      <c r="H2059" s="31"/>
      <c r="I2059" s="23">
        <f t="shared" si="129"/>
        <v>0.8175</v>
      </c>
      <c r="J2059" s="23"/>
      <c r="K2059" s="7">
        <f t="shared" si="130"/>
        <v>28.990000000000009</v>
      </c>
      <c r="M2059" s="20">
        <f>IF(C2059="Data Error","Data Error",IF(C2059&lt;=K2059,0,1-IFERROR(INDEX(BAAL!$C:$D,MATCH(ROUNDUP(C2059-K2059,0),BAAL!$B:$B,0),MATCH(LEFT(M$2,4),BAAL!$C$2:$D$2,0)),0)))</f>
        <v>0</v>
      </c>
      <c r="N2059" s="20"/>
      <c r="O2059" s="26"/>
      <c r="P2059" s="26"/>
      <c r="Q2059" s="6">
        <f t="shared" si="131"/>
        <v>3</v>
      </c>
      <c r="R2059" s="20"/>
    </row>
    <row r="2060" spans="1:18" x14ac:dyDescent="0.25">
      <c r="A2060" s="6">
        <v>18</v>
      </c>
      <c r="B2060" s="4">
        <v>42455.75</v>
      </c>
      <c r="C2060" s="2">
        <f>IF([2]Analysis!AG2060="Data Error","Data Error",[2]Analysis!AI2060*C$1)</f>
        <v>19.533842599956944</v>
      </c>
      <c r="D2060" s="2"/>
      <c r="E2060" s="3">
        <f>IF(C2060="Data Error","Data Error",INDEX('[2]BAAL Adj Cap'!$CB$65:$CY$72,MONTH($B2060),$A2060+1))</f>
        <v>0.35749999999999998</v>
      </c>
      <c r="F2060" s="3"/>
      <c r="G2060" s="31">
        <f t="shared" si="128"/>
        <v>26.941157400043057</v>
      </c>
      <c r="H2060" s="31"/>
      <c r="I2060" s="23">
        <f t="shared" si="129"/>
        <v>0.35749999999999998</v>
      </c>
      <c r="J2060" s="23"/>
      <c r="K2060" s="7">
        <f t="shared" si="130"/>
        <v>28.990000000000009</v>
      </c>
      <c r="M2060" s="20">
        <f>IF(C2060="Data Error","Data Error",IF(C2060&lt;=K2060,0,1-IFERROR(INDEX(BAAL!$C:$D,MATCH(ROUNDUP(C2060-K2060,0),BAAL!$B:$B,0),MATCH(LEFT(M$2,4),BAAL!$C$2:$D$2,0)),0)))</f>
        <v>0</v>
      </c>
      <c r="N2060" s="20"/>
      <c r="O2060" s="26"/>
      <c r="P2060" s="26"/>
      <c r="Q2060" s="6">
        <f t="shared" si="131"/>
        <v>3</v>
      </c>
      <c r="R2060" s="20"/>
    </row>
    <row r="2061" spans="1:18" x14ac:dyDescent="0.25">
      <c r="A2061" s="6">
        <v>19</v>
      </c>
      <c r="B2061" s="4">
        <v>42455.791666666664</v>
      </c>
      <c r="C2061" s="2">
        <f>IF([2]Analysis!AG2061="Data Error","Data Error",[2]Analysis!AI2061*C$1)</f>
        <v>6.2766353155130421</v>
      </c>
      <c r="D2061" s="2"/>
      <c r="E2061" s="3">
        <f>IF(C2061="Data Error","Data Error",INDEX('[2]BAAL Adj Cap'!$CB$65:$CY$72,MONTH($B2061),$A2061+1))</f>
        <v>5.2500000000000005E-2</v>
      </c>
      <c r="F2061" s="3"/>
      <c r="G2061" s="31">
        <f t="shared" si="128"/>
        <v>0.54836468448695896</v>
      </c>
      <c r="H2061" s="31"/>
      <c r="I2061" s="23">
        <f t="shared" si="129"/>
        <v>5.2500000000000005E-2</v>
      </c>
      <c r="J2061" s="23"/>
      <c r="K2061" s="7">
        <f t="shared" si="130"/>
        <v>6.8250000000000011</v>
      </c>
      <c r="M2061" s="20">
        <f>IF(C2061="Data Error","Data Error",IF(C2061&lt;=K2061,0,1-IFERROR(INDEX(BAAL!$C:$D,MATCH(ROUNDUP(C2061-K2061,0),BAAL!$B:$B,0),MATCH(LEFT(M$2,4),BAAL!$C$2:$D$2,0)),0)))</f>
        <v>0</v>
      </c>
      <c r="N2061" s="20"/>
      <c r="O2061" s="26"/>
      <c r="P2061" s="26"/>
      <c r="Q2061" s="6">
        <f t="shared" si="131"/>
        <v>3</v>
      </c>
      <c r="R2061" s="20"/>
    </row>
    <row r="2062" spans="1:18" x14ac:dyDescent="0.25">
      <c r="A2062" s="6">
        <v>20</v>
      </c>
      <c r="B2062" s="4">
        <v>42455.833333333336</v>
      </c>
      <c r="C2062" s="2">
        <f>IF([2]Analysis!AG2062="Data Error","Data Error",[2]Analysis!AI2062*C$1)</f>
        <v>0</v>
      </c>
      <c r="D2062" s="2"/>
      <c r="E2062" s="3">
        <f>IF(C2062="Data Error","Data Error",INDEX('[2]BAAL Adj Cap'!$CB$65:$CY$72,MONTH($B2062),$A2062+1))</f>
        <v>0</v>
      </c>
      <c r="F2062" s="3"/>
      <c r="G2062" s="31">
        <f t="shared" si="128"/>
        <v>0</v>
      </c>
      <c r="H2062" s="31"/>
      <c r="I2062" s="23">
        <f t="shared" si="129"/>
        <v>0</v>
      </c>
      <c r="J2062" s="23"/>
      <c r="K2062" s="7">
        <f t="shared" si="130"/>
        <v>0</v>
      </c>
      <c r="M2062" s="20">
        <f>IF(C2062="Data Error","Data Error",IF(C2062&lt;=K2062,0,1-IFERROR(INDEX(BAAL!$C:$D,MATCH(ROUNDUP(C2062-K2062,0),BAAL!$B:$B,0),MATCH(LEFT(M$2,4),BAAL!$C$2:$D$2,0)),0)))</f>
        <v>0</v>
      </c>
      <c r="N2062" s="20"/>
      <c r="O2062" s="26"/>
      <c r="P2062" s="26"/>
      <c r="Q2062" s="6">
        <f t="shared" si="131"/>
        <v>3</v>
      </c>
      <c r="R2062" s="20"/>
    </row>
    <row r="2063" spans="1:18" x14ac:dyDescent="0.25">
      <c r="A2063" s="6">
        <v>21</v>
      </c>
      <c r="B2063" s="4">
        <v>42455.875</v>
      </c>
      <c r="C2063" s="2">
        <f>IF([2]Analysis!AG2063="Data Error","Data Error",[2]Analysis!AI2063*C$1)</f>
        <v>0</v>
      </c>
      <c r="D2063" s="2"/>
      <c r="E2063" s="3">
        <f>IF(C2063="Data Error","Data Error",INDEX('[2]BAAL Adj Cap'!$CB$65:$CY$72,MONTH($B2063),$A2063+1))</f>
        <v>0</v>
      </c>
      <c r="F2063" s="3"/>
      <c r="G2063" s="31">
        <f t="shared" si="128"/>
        <v>0</v>
      </c>
      <c r="H2063" s="31"/>
      <c r="I2063" s="23">
        <f t="shared" si="129"/>
        <v>0</v>
      </c>
      <c r="J2063" s="23"/>
      <c r="K2063" s="7">
        <f t="shared" si="130"/>
        <v>0</v>
      </c>
      <c r="M2063" s="20">
        <f>IF(C2063="Data Error","Data Error",IF(C2063&lt;=K2063,0,1-IFERROR(INDEX(BAAL!$C:$D,MATCH(ROUNDUP(C2063-K2063,0),BAAL!$B:$B,0),MATCH(LEFT(M$2,4),BAAL!$C$2:$D$2,0)),0)))</f>
        <v>0</v>
      </c>
      <c r="N2063" s="20"/>
      <c r="O2063" s="26"/>
      <c r="P2063" s="26"/>
      <c r="Q2063" s="6">
        <f t="shared" si="131"/>
        <v>3</v>
      </c>
      <c r="R2063" s="20"/>
    </row>
    <row r="2064" spans="1:18" x14ac:dyDescent="0.25">
      <c r="A2064" s="6">
        <v>22</v>
      </c>
      <c r="B2064" s="4">
        <v>42455.916666666664</v>
      </c>
      <c r="C2064" s="2">
        <f>IF([2]Analysis!AG2064="Data Error","Data Error",[2]Analysis!AI2064*C$1)</f>
        <v>0</v>
      </c>
      <c r="D2064" s="2"/>
      <c r="E2064" s="3">
        <f>IF(C2064="Data Error","Data Error",INDEX('[2]BAAL Adj Cap'!$CB$65:$CY$72,MONTH($B2064),$A2064+1))</f>
        <v>0</v>
      </c>
      <c r="F2064" s="3"/>
      <c r="G2064" s="31">
        <f t="shared" si="128"/>
        <v>0</v>
      </c>
      <c r="H2064" s="31"/>
      <c r="I2064" s="23">
        <f t="shared" si="129"/>
        <v>0</v>
      </c>
      <c r="J2064" s="23"/>
      <c r="K2064" s="7">
        <f t="shared" si="130"/>
        <v>0</v>
      </c>
      <c r="M2064" s="20">
        <f>IF(C2064="Data Error","Data Error",IF(C2064&lt;=K2064,0,1-IFERROR(INDEX(BAAL!$C:$D,MATCH(ROUNDUP(C2064-K2064,0),BAAL!$B:$B,0),MATCH(LEFT(M$2,4),BAAL!$C$2:$D$2,0)),0)))</f>
        <v>0</v>
      </c>
      <c r="N2064" s="20"/>
      <c r="O2064" s="26"/>
      <c r="P2064" s="26"/>
      <c r="Q2064" s="6">
        <f t="shared" si="131"/>
        <v>3</v>
      </c>
      <c r="R2064" s="20"/>
    </row>
    <row r="2065" spans="1:18" x14ac:dyDescent="0.25">
      <c r="A2065" s="6">
        <v>23</v>
      </c>
      <c r="B2065" s="4">
        <v>42455.958333333336</v>
      </c>
      <c r="C2065" s="2">
        <f>IF([2]Analysis!AG2065="Data Error","Data Error",[2]Analysis!AI2065*C$1)</f>
        <v>0</v>
      </c>
      <c r="D2065" s="2"/>
      <c r="E2065" s="3">
        <f>IF(C2065="Data Error","Data Error",INDEX('[2]BAAL Adj Cap'!$CB$65:$CY$72,MONTH($B2065),$A2065+1))</f>
        <v>0</v>
      </c>
      <c r="F2065" s="3"/>
      <c r="G2065" s="31">
        <f t="shared" si="128"/>
        <v>0</v>
      </c>
      <c r="H2065" s="31"/>
      <c r="I2065" s="23">
        <f t="shared" si="129"/>
        <v>0</v>
      </c>
      <c r="J2065" s="23"/>
      <c r="K2065" s="7">
        <f t="shared" si="130"/>
        <v>0</v>
      </c>
      <c r="M2065" s="20">
        <f>IF(C2065="Data Error","Data Error",IF(C2065&lt;=K2065,0,1-IFERROR(INDEX(BAAL!$C:$D,MATCH(ROUNDUP(C2065-K2065,0),BAAL!$B:$B,0),MATCH(LEFT(M$2,4),BAAL!$C$2:$D$2,0)),0)))</f>
        <v>0</v>
      </c>
      <c r="N2065" s="20"/>
      <c r="O2065" s="26"/>
      <c r="P2065" s="26"/>
      <c r="Q2065" s="6">
        <f t="shared" si="131"/>
        <v>3</v>
      </c>
      <c r="R2065" s="20"/>
    </row>
    <row r="2066" spans="1:18" x14ac:dyDescent="0.25">
      <c r="A2066" s="6">
        <v>0</v>
      </c>
      <c r="B2066" s="1">
        <v>42456</v>
      </c>
      <c r="C2066" s="2">
        <f>IF([2]Analysis!AG2066="Data Error","Data Error",[2]Analysis!AI2066*C$1)</f>
        <v>0</v>
      </c>
      <c r="D2066" s="2"/>
      <c r="E2066" s="3">
        <f>IF(C2066="Data Error","Data Error",INDEX('[2]BAAL Adj Cap'!$CB$65:$CY$72,MONTH($B2066),$A2066+1))</f>
        <v>0</v>
      </c>
      <c r="F2066" s="3"/>
      <c r="G2066" s="31">
        <f t="shared" si="128"/>
        <v>0</v>
      </c>
      <c r="H2066" s="31"/>
      <c r="I2066" s="23">
        <f t="shared" si="129"/>
        <v>0</v>
      </c>
      <c r="J2066" s="23"/>
      <c r="K2066" s="7">
        <f t="shared" si="130"/>
        <v>0</v>
      </c>
      <c r="M2066" s="20">
        <f>IF(C2066="Data Error","Data Error",IF(C2066&lt;=K2066,0,1-IFERROR(INDEX(BAAL!$C:$D,MATCH(ROUNDUP(C2066-K2066,0),BAAL!$B:$B,0),MATCH(LEFT(M$2,4),BAAL!$C$2:$D$2,0)),0)))</f>
        <v>0</v>
      </c>
      <c r="N2066" s="20"/>
      <c r="O2066" s="26"/>
      <c r="P2066" s="26"/>
      <c r="Q2066" s="6">
        <f t="shared" si="131"/>
        <v>3</v>
      </c>
      <c r="R2066" s="20"/>
    </row>
    <row r="2067" spans="1:18" x14ac:dyDescent="0.25">
      <c r="A2067" s="6">
        <v>1</v>
      </c>
      <c r="B2067" s="4">
        <v>42456.041666666664</v>
      </c>
      <c r="C2067" s="2">
        <f>IF([2]Analysis!AG2067="Data Error","Data Error",[2]Analysis!AI2067*C$1)</f>
        <v>0</v>
      </c>
      <c r="D2067" s="2"/>
      <c r="E2067" s="3">
        <f>IF(C2067="Data Error","Data Error",INDEX('[2]BAAL Adj Cap'!$CB$65:$CY$72,MONTH($B2067),$A2067+1))</f>
        <v>0</v>
      </c>
      <c r="F2067" s="3"/>
      <c r="G2067" s="31">
        <f t="shared" si="128"/>
        <v>0</v>
      </c>
      <c r="H2067" s="31"/>
      <c r="I2067" s="23">
        <f t="shared" si="129"/>
        <v>0</v>
      </c>
      <c r="J2067" s="23"/>
      <c r="K2067" s="7">
        <f t="shared" si="130"/>
        <v>0</v>
      </c>
      <c r="M2067" s="20">
        <f>IF(C2067="Data Error","Data Error",IF(C2067&lt;=K2067,0,1-IFERROR(INDEX(BAAL!$C:$D,MATCH(ROUNDUP(C2067-K2067,0),BAAL!$B:$B,0),MATCH(LEFT(M$2,4),BAAL!$C$2:$D$2,0)),0)))</f>
        <v>0</v>
      </c>
      <c r="N2067" s="20"/>
      <c r="O2067" s="26"/>
      <c r="P2067" s="26"/>
      <c r="Q2067" s="6">
        <f t="shared" si="131"/>
        <v>3</v>
      </c>
      <c r="R2067" s="20"/>
    </row>
    <row r="2068" spans="1:18" x14ac:dyDescent="0.25">
      <c r="A2068" s="6">
        <v>2</v>
      </c>
      <c r="B2068" s="4">
        <v>42456.083333333336</v>
      </c>
      <c r="C2068" s="2">
        <f>IF([2]Analysis!AG2068="Data Error","Data Error",[2]Analysis!AI2068*C$1)</f>
        <v>0</v>
      </c>
      <c r="D2068" s="2"/>
      <c r="E2068" s="3">
        <f>IF(C2068="Data Error","Data Error",INDEX('[2]BAAL Adj Cap'!$CB$65:$CY$72,MONTH($B2068),$A2068+1))</f>
        <v>0</v>
      </c>
      <c r="F2068" s="3"/>
      <c r="G2068" s="31">
        <f t="shared" si="128"/>
        <v>0</v>
      </c>
      <c r="H2068" s="31"/>
      <c r="I2068" s="23">
        <f t="shared" si="129"/>
        <v>0</v>
      </c>
      <c r="J2068" s="23"/>
      <c r="K2068" s="7">
        <f t="shared" si="130"/>
        <v>0</v>
      </c>
      <c r="M2068" s="20">
        <f>IF(C2068="Data Error","Data Error",IF(C2068&lt;=K2068,0,1-IFERROR(INDEX(BAAL!$C:$D,MATCH(ROUNDUP(C2068-K2068,0),BAAL!$B:$B,0),MATCH(LEFT(M$2,4),BAAL!$C$2:$D$2,0)),0)))</f>
        <v>0</v>
      </c>
      <c r="N2068" s="20"/>
      <c r="O2068" s="26"/>
      <c r="P2068" s="26"/>
      <c r="Q2068" s="6">
        <f t="shared" si="131"/>
        <v>3</v>
      </c>
      <c r="R2068" s="20"/>
    </row>
    <row r="2069" spans="1:18" x14ac:dyDescent="0.25">
      <c r="A2069" s="6">
        <v>3</v>
      </c>
      <c r="B2069" s="4">
        <v>42456.125</v>
      </c>
      <c r="C2069" s="2">
        <f>IF([2]Analysis!AG2069="Data Error","Data Error",[2]Analysis!AI2069*C$1)</f>
        <v>0</v>
      </c>
      <c r="D2069" s="2"/>
      <c r="E2069" s="3">
        <f>IF(C2069="Data Error","Data Error",INDEX('[2]BAAL Adj Cap'!$CB$65:$CY$72,MONTH($B2069),$A2069+1))</f>
        <v>0</v>
      </c>
      <c r="F2069" s="3"/>
      <c r="G2069" s="31">
        <f t="shared" si="128"/>
        <v>0</v>
      </c>
      <c r="H2069" s="31"/>
      <c r="I2069" s="23">
        <f t="shared" si="129"/>
        <v>0</v>
      </c>
      <c r="J2069" s="23"/>
      <c r="K2069" s="7">
        <f t="shared" si="130"/>
        <v>0</v>
      </c>
      <c r="M2069" s="20">
        <f>IF(C2069="Data Error","Data Error",IF(C2069&lt;=K2069,0,1-IFERROR(INDEX(BAAL!$C:$D,MATCH(ROUNDUP(C2069-K2069,0),BAAL!$B:$B,0),MATCH(LEFT(M$2,4),BAAL!$C$2:$D$2,0)),0)))</f>
        <v>0</v>
      </c>
      <c r="N2069" s="20"/>
      <c r="O2069" s="26"/>
      <c r="P2069" s="26"/>
      <c r="Q2069" s="6">
        <f t="shared" si="131"/>
        <v>3</v>
      </c>
      <c r="R2069" s="20"/>
    </row>
    <row r="2070" spans="1:18" x14ac:dyDescent="0.25">
      <c r="A2070" s="6">
        <v>4</v>
      </c>
      <c r="B2070" s="4">
        <v>42456.166666666664</v>
      </c>
      <c r="C2070" s="2">
        <f>IF([2]Analysis!AG2070="Data Error","Data Error",[2]Analysis!AI2070*C$1)</f>
        <v>0</v>
      </c>
      <c r="D2070" s="2"/>
      <c r="E2070" s="3">
        <f>IF(C2070="Data Error","Data Error",INDEX('[2]BAAL Adj Cap'!$CB$65:$CY$72,MONTH($B2070),$A2070+1))</f>
        <v>0</v>
      </c>
      <c r="F2070" s="3"/>
      <c r="G2070" s="31">
        <f t="shared" si="128"/>
        <v>0</v>
      </c>
      <c r="H2070" s="31"/>
      <c r="I2070" s="23">
        <f t="shared" si="129"/>
        <v>0</v>
      </c>
      <c r="J2070" s="23"/>
      <c r="K2070" s="7">
        <f t="shared" si="130"/>
        <v>0</v>
      </c>
      <c r="M2070" s="20">
        <f>IF(C2070="Data Error","Data Error",IF(C2070&lt;=K2070,0,1-IFERROR(INDEX(BAAL!$C:$D,MATCH(ROUNDUP(C2070-K2070,0),BAAL!$B:$B,0),MATCH(LEFT(M$2,4),BAAL!$C$2:$D$2,0)),0)))</f>
        <v>0</v>
      </c>
      <c r="N2070" s="20"/>
      <c r="O2070" s="26"/>
      <c r="P2070" s="26"/>
      <c r="Q2070" s="6">
        <f t="shared" si="131"/>
        <v>3</v>
      </c>
      <c r="R2070" s="20"/>
    </row>
    <row r="2071" spans="1:18" x14ac:dyDescent="0.25">
      <c r="A2071" s="6">
        <v>5</v>
      </c>
      <c r="B2071" s="4">
        <v>42456.208333333336</v>
      </c>
      <c r="C2071" s="2">
        <f>IF([2]Analysis!AG2071="Data Error","Data Error",[2]Analysis!AI2071*C$1)</f>
        <v>2.2307481619870222E-3</v>
      </c>
      <c r="D2071" s="2"/>
      <c r="E2071" s="3">
        <f>IF(C2071="Data Error","Data Error",INDEX('[2]BAAL Adj Cap'!$CB$65:$CY$72,MONTH($B2071),$A2071+1))</f>
        <v>1.4999999999999999E-2</v>
      </c>
      <c r="F2071" s="3"/>
      <c r="G2071" s="31">
        <f t="shared" si="128"/>
        <v>1.947769251838013</v>
      </c>
      <c r="H2071" s="31"/>
      <c r="I2071" s="23">
        <f t="shared" si="129"/>
        <v>1.4999999999999999E-2</v>
      </c>
      <c r="J2071" s="23"/>
      <c r="K2071" s="7">
        <f t="shared" si="130"/>
        <v>1.95</v>
      </c>
      <c r="M2071" s="20">
        <f>IF(C2071="Data Error","Data Error",IF(C2071&lt;=K2071,0,1-IFERROR(INDEX(BAAL!$C:$D,MATCH(ROUNDUP(C2071-K2071,0),BAAL!$B:$B,0),MATCH(LEFT(M$2,4),BAAL!$C$2:$D$2,0)),0)))</f>
        <v>0</v>
      </c>
      <c r="N2071" s="20"/>
      <c r="O2071" s="26"/>
      <c r="P2071" s="26"/>
      <c r="Q2071" s="6">
        <f t="shared" si="131"/>
        <v>3</v>
      </c>
      <c r="R2071" s="20"/>
    </row>
    <row r="2072" spans="1:18" x14ac:dyDescent="0.25">
      <c r="A2072" s="6">
        <v>6</v>
      </c>
      <c r="B2072" s="4">
        <v>42456.25</v>
      </c>
      <c r="C2072" s="2">
        <f>IF([2]Analysis!AG2072="Data Error","Data Error",[2]Analysis!AI2072*C$1)</f>
        <v>0</v>
      </c>
      <c r="D2072" s="2"/>
      <c r="E2072" s="3">
        <f>IF(C2072="Data Error","Data Error",INDEX('[2]BAAL Adj Cap'!$CB$65:$CY$72,MONTH($B2072),$A2072+1))</f>
        <v>6.9999999999999993E-2</v>
      </c>
      <c r="F2072" s="3"/>
      <c r="G2072" s="31">
        <f t="shared" si="128"/>
        <v>9.1</v>
      </c>
      <c r="H2072" s="31"/>
      <c r="I2072" s="23">
        <f t="shared" si="129"/>
        <v>6.9999999999999993E-2</v>
      </c>
      <c r="J2072" s="23"/>
      <c r="K2072" s="7">
        <f t="shared" si="130"/>
        <v>9.1</v>
      </c>
      <c r="M2072" s="20">
        <f>IF(C2072="Data Error","Data Error",IF(C2072&lt;=K2072,0,1-IFERROR(INDEX(BAAL!$C:$D,MATCH(ROUNDUP(C2072-K2072,0),BAAL!$B:$B,0),MATCH(LEFT(M$2,4),BAAL!$C$2:$D$2,0)),0)))</f>
        <v>0</v>
      </c>
      <c r="N2072" s="20"/>
      <c r="O2072" s="26"/>
      <c r="P2072" s="26"/>
      <c r="Q2072" s="6">
        <f t="shared" si="131"/>
        <v>3</v>
      </c>
      <c r="R2072" s="20"/>
    </row>
    <row r="2073" spans="1:18" x14ac:dyDescent="0.25">
      <c r="A2073" s="6">
        <v>7</v>
      </c>
      <c r="B2073" s="4">
        <v>42456.291666666664</v>
      </c>
      <c r="C2073" s="2">
        <f>IF([2]Analysis!AG2073="Data Error","Data Error",[2]Analysis!AI2073*C$1)</f>
        <v>0</v>
      </c>
      <c r="D2073" s="2"/>
      <c r="E2073" s="3">
        <f>IF(C2073="Data Error","Data Error",INDEX('[2]BAAL Adj Cap'!$CB$65:$CY$72,MONTH($B2073),$A2073+1))</f>
        <v>0.35249999999999998</v>
      </c>
      <c r="F2073" s="3"/>
      <c r="G2073" s="31">
        <f t="shared" si="128"/>
        <v>45.824999999999996</v>
      </c>
      <c r="H2073" s="31"/>
      <c r="I2073" s="23">
        <f t="shared" si="129"/>
        <v>0.35249999999999998</v>
      </c>
      <c r="J2073" s="23"/>
      <c r="K2073" s="7">
        <f t="shared" si="130"/>
        <v>28.990000000000009</v>
      </c>
      <c r="M2073" s="20">
        <f>IF(C2073="Data Error","Data Error",IF(C2073&lt;=K2073,0,1-IFERROR(INDEX(BAAL!$C:$D,MATCH(ROUNDUP(C2073-K2073,0),BAAL!$B:$B,0),MATCH(LEFT(M$2,4),BAAL!$C$2:$D$2,0)),0)))</f>
        <v>0</v>
      </c>
      <c r="N2073" s="20"/>
      <c r="O2073" s="26"/>
      <c r="P2073" s="26"/>
      <c r="Q2073" s="6">
        <f t="shared" si="131"/>
        <v>3</v>
      </c>
      <c r="R2073" s="20"/>
    </row>
    <row r="2074" spans="1:18" x14ac:dyDescent="0.25">
      <c r="A2074" s="6">
        <v>8</v>
      </c>
      <c r="B2074" s="4">
        <v>42456.333333333336</v>
      </c>
      <c r="C2074" s="2">
        <f>IF([2]Analysis!AG2074="Data Error","Data Error",[2]Analysis!AI2074*C$1)</f>
        <v>0</v>
      </c>
      <c r="D2074" s="2"/>
      <c r="E2074" s="3">
        <f>IF(C2074="Data Error","Data Error",INDEX('[2]BAAL Adj Cap'!$CB$65:$CY$72,MONTH($B2074),$A2074+1))</f>
        <v>0.83</v>
      </c>
      <c r="F2074" s="3"/>
      <c r="G2074" s="31">
        <f t="shared" si="128"/>
        <v>107.89999999999999</v>
      </c>
      <c r="H2074" s="31"/>
      <c r="I2074" s="23">
        <f t="shared" si="129"/>
        <v>0.83</v>
      </c>
      <c r="J2074" s="23"/>
      <c r="K2074" s="7">
        <f t="shared" si="130"/>
        <v>28.990000000000009</v>
      </c>
      <c r="M2074" s="20">
        <f>IF(C2074="Data Error","Data Error",IF(C2074&lt;=K2074,0,1-IFERROR(INDEX(BAAL!$C:$D,MATCH(ROUNDUP(C2074-K2074,0),BAAL!$B:$B,0),MATCH(LEFT(M$2,4),BAAL!$C$2:$D$2,0)),0)))</f>
        <v>0</v>
      </c>
      <c r="N2074" s="20"/>
      <c r="O2074" s="26"/>
      <c r="P2074" s="26"/>
      <c r="Q2074" s="6">
        <f t="shared" si="131"/>
        <v>3</v>
      </c>
      <c r="R2074" s="20"/>
    </row>
    <row r="2075" spans="1:18" x14ac:dyDescent="0.25">
      <c r="A2075" s="6">
        <v>9</v>
      </c>
      <c r="B2075" s="4">
        <v>42456.375</v>
      </c>
      <c r="C2075" s="2">
        <f>IF([2]Analysis!AG2075="Data Error","Data Error",[2]Analysis!AI2075*C$1)</f>
        <v>0</v>
      </c>
      <c r="D2075" s="2"/>
      <c r="E2075" s="3">
        <f>IF(C2075="Data Error","Data Error",INDEX('[2]BAAL Adj Cap'!$CB$65:$CY$72,MONTH($B2075),$A2075+1))</f>
        <v>0.98375000000000001</v>
      </c>
      <c r="F2075" s="3"/>
      <c r="G2075" s="31">
        <f t="shared" si="128"/>
        <v>127.8875</v>
      </c>
      <c r="H2075" s="31"/>
      <c r="I2075" s="23">
        <f t="shared" si="129"/>
        <v>0.98375000000000001</v>
      </c>
      <c r="J2075" s="23"/>
      <c r="K2075" s="7">
        <f t="shared" si="130"/>
        <v>28.990000000000009</v>
      </c>
      <c r="M2075" s="20">
        <f>IF(C2075="Data Error","Data Error",IF(C2075&lt;=K2075,0,1-IFERROR(INDEX(BAAL!$C:$D,MATCH(ROUNDUP(C2075-K2075,0),BAAL!$B:$B,0),MATCH(LEFT(M$2,4),BAAL!$C$2:$D$2,0)),0)))</f>
        <v>0</v>
      </c>
      <c r="N2075" s="20"/>
      <c r="O2075" s="26"/>
      <c r="P2075" s="26"/>
      <c r="Q2075" s="6">
        <f t="shared" si="131"/>
        <v>3</v>
      </c>
      <c r="R2075" s="20"/>
    </row>
    <row r="2076" spans="1:18" x14ac:dyDescent="0.25">
      <c r="A2076" s="6">
        <v>10</v>
      </c>
      <c r="B2076" s="4">
        <v>42456.416666666664</v>
      </c>
      <c r="C2076" s="2">
        <f>IF([2]Analysis!AG2076="Data Error","Data Error",[2]Analysis!AI2076*C$1)</f>
        <v>7.6764329651536549</v>
      </c>
      <c r="D2076" s="2"/>
      <c r="E2076" s="3">
        <f>IF(C2076="Data Error","Data Error",INDEX('[2]BAAL Adj Cap'!$CB$65:$CY$72,MONTH($B2076),$A2076+1))</f>
        <v>0.99</v>
      </c>
      <c r="F2076" s="3"/>
      <c r="G2076" s="31">
        <f t="shared" si="128"/>
        <v>121.02356703484634</v>
      </c>
      <c r="H2076" s="31"/>
      <c r="I2076" s="23">
        <f t="shared" si="129"/>
        <v>0.99</v>
      </c>
      <c r="J2076" s="23"/>
      <c r="K2076" s="7">
        <f t="shared" si="130"/>
        <v>28.990000000000009</v>
      </c>
      <c r="M2076" s="20">
        <f>IF(C2076="Data Error","Data Error",IF(C2076&lt;=K2076,0,1-IFERROR(INDEX(BAAL!$C:$D,MATCH(ROUNDUP(C2076-K2076,0),BAAL!$B:$B,0),MATCH(LEFT(M$2,4),BAAL!$C$2:$D$2,0)),0)))</f>
        <v>0</v>
      </c>
      <c r="N2076" s="20"/>
      <c r="O2076" s="26"/>
      <c r="P2076" s="26"/>
      <c r="Q2076" s="6">
        <f t="shared" si="131"/>
        <v>3</v>
      </c>
      <c r="R2076" s="20"/>
    </row>
    <row r="2077" spans="1:18" x14ac:dyDescent="0.25">
      <c r="A2077" s="6">
        <v>11</v>
      </c>
      <c r="B2077" s="4">
        <v>42456.458333333336</v>
      </c>
      <c r="C2077" s="2">
        <f>IF([2]Analysis!AG2077="Data Error","Data Error",[2]Analysis!AI2077*C$1)</f>
        <v>12.223392121768574</v>
      </c>
      <c r="D2077" s="2"/>
      <c r="E2077" s="3">
        <f>IF(C2077="Data Error","Data Error",INDEX('[2]BAAL Adj Cap'!$CB$65:$CY$72,MONTH($B2077),$A2077+1))</f>
        <v>0.98375000000000001</v>
      </c>
      <c r="F2077" s="3"/>
      <c r="G2077" s="31">
        <f t="shared" si="128"/>
        <v>115.66410787823143</v>
      </c>
      <c r="H2077" s="31"/>
      <c r="I2077" s="23">
        <f t="shared" si="129"/>
        <v>0.98375000000000001</v>
      </c>
      <c r="J2077" s="23"/>
      <c r="K2077" s="7">
        <f t="shared" si="130"/>
        <v>28.990000000000009</v>
      </c>
      <c r="M2077" s="20">
        <f>IF(C2077="Data Error","Data Error",IF(C2077&lt;=K2077,0,1-IFERROR(INDEX(BAAL!$C:$D,MATCH(ROUNDUP(C2077-K2077,0),BAAL!$B:$B,0),MATCH(LEFT(M$2,4),BAAL!$C$2:$D$2,0)),0)))</f>
        <v>0</v>
      </c>
      <c r="N2077" s="20"/>
      <c r="O2077" s="26"/>
      <c r="P2077" s="26"/>
      <c r="Q2077" s="6">
        <f t="shared" si="131"/>
        <v>3</v>
      </c>
      <c r="R2077" s="20"/>
    </row>
    <row r="2078" spans="1:18" x14ac:dyDescent="0.25">
      <c r="A2078" s="6">
        <v>12</v>
      </c>
      <c r="B2078" s="4">
        <v>42456.5</v>
      </c>
      <c r="C2078" s="2">
        <f>IF([2]Analysis!AG2078="Data Error","Data Error",[2]Analysis!AI2078*C$1)</f>
        <v>12.601637504623881</v>
      </c>
      <c r="D2078" s="2"/>
      <c r="E2078" s="3">
        <f>IF(C2078="Data Error","Data Error",INDEX('[2]BAAL Adj Cap'!$CB$65:$CY$72,MONTH($B2078),$A2078+1))</f>
        <v>0.98</v>
      </c>
      <c r="F2078" s="3"/>
      <c r="G2078" s="31">
        <f t="shared" si="128"/>
        <v>114.79836249537611</v>
      </c>
      <c r="H2078" s="31"/>
      <c r="I2078" s="23">
        <f t="shared" si="129"/>
        <v>0.98</v>
      </c>
      <c r="J2078" s="23"/>
      <c r="K2078" s="7">
        <f t="shared" si="130"/>
        <v>28.990000000000009</v>
      </c>
      <c r="M2078" s="20">
        <f>IF(C2078="Data Error","Data Error",IF(C2078&lt;=K2078,0,1-IFERROR(INDEX(BAAL!$C:$D,MATCH(ROUNDUP(C2078-K2078,0),BAAL!$B:$B,0),MATCH(LEFT(M$2,4),BAAL!$C$2:$D$2,0)),0)))</f>
        <v>0</v>
      </c>
      <c r="N2078" s="20"/>
      <c r="O2078" s="26"/>
      <c r="P2078" s="26"/>
      <c r="Q2078" s="6">
        <f t="shared" si="131"/>
        <v>3</v>
      </c>
      <c r="R2078" s="20"/>
    </row>
    <row r="2079" spans="1:18" x14ac:dyDescent="0.25">
      <c r="A2079" s="6">
        <v>13</v>
      </c>
      <c r="B2079" s="4">
        <v>42456.541666666664</v>
      </c>
      <c r="C2079" s="2">
        <f>IF([2]Analysis!AG2079="Data Error","Data Error",[2]Analysis!AI2079*C$1)</f>
        <v>6.3322453515104549</v>
      </c>
      <c r="D2079" s="2"/>
      <c r="E2079" s="3">
        <f>IF(C2079="Data Error","Data Error",INDEX('[2]BAAL Adj Cap'!$CB$65:$CY$72,MONTH($B2079),$A2079+1))</f>
        <v>0.98</v>
      </c>
      <c r="F2079" s="3"/>
      <c r="G2079" s="31">
        <f t="shared" si="128"/>
        <v>121.06775464848954</v>
      </c>
      <c r="H2079" s="31"/>
      <c r="I2079" s="23">
        <f t="shared" si="129"/>
        <v>0.98</v>
      </c>
      <c r="J2079" s="23"/>
      <c r="K2079" s="7">
        <f t="shared" si="130"/>
        <v>28.990000000000009</v>
      </c>
      <c r="M2079" s="20">
        <f>IF(C2079="Data Error","Data Error",IF(C2079&lt;=K2079,0,1-IFERROR(INDEX(BAAL!$C:$D,MATCH(ROUNDUP(C2079-K2079,0),BAAL!$B:$B,0),MATCH(LEFT(M$2,4),BAAL!$C$2:$D$2,0)),0)))</f>
        <v>0</v>
      </c>
      <c r="N2079" s="20"/>
      <c r="O2079" s="26"/>
      <c r="P2079" s="26"/>
      <c r="Q2079" s="6">
        <f t="shared" si="131"/>
        <v>3</v>
      </c>
      <c r="R2079" s="20"/>
    </row>
    <row r="2080" spans="1:18" x14ac:dyDescent="0.25">
      <c r="A2080" s="6">
        <v>14</v>
      </c>
      <c r="B2080" s="4">
        <v>42456.583333333336</v>
      </c>
      <c r="C2080" s="2">
        <f>IF([2]Analysis!AG2080="Data Error","Data Error",[2]Analysis!AI2080*C$1)</f>
        <v>9.7402632880004525</v>
      </c>
      <c r="D2080" s="2"/>
      <c r="E2080" s="3">
        <f>IF(C2080="Data Error","Data Error",INDEX('[2]BAAL Adj Cap'!$CB$65:$CY$72,MONTH($B2080),$A2080+1))</f>
        <v>0.98</v>
      </c>
      <c r="F2080" s="3"/>
      <c r="G2080" s="31">
        <f t="shared" si="128"/>
        <v>117.65973671199954</v>
      </c>
      <c r="H2080" s="31"/>
      <c r="I2080" s="23">
        <f t="shared" si="129"/>
        <v>0.98</v>
      </c>
      <c r="J2080" s="23"/>
      <c r="K2080" s="7">
        <f t="shared" si="130"/>
        <v>28.990000000000009</v>
      </c>
      <c r="M2080" s="20">
        <f>IF(C2080="Data Error","Data Error",IF(C2080&lt;=K2080,0,1-IFERROR(INDEX(BAAL!$C:$D,MATCH(ROUNDUP(C2080-K2080,0),BAAL!$B:$B,0),MATCH(LEFT(M$2,4),BAAL!$C$2:$D$2,0)),0)))</f>
        <v>0</v>
      </c>
      <c r="N2080" s="20"/>
      <c r="O2080" s="26"/>
      <c r="P2080" s="26"/>
      <c r="Q2080" s="6">
        <f t="shared" si="131"/>
        <v>3</v>
      </c>
      <c r="R2080" s="20"/>
    </row>
    <row r="2081" spans="1:18" x14ac:dyDescent="0.25">
      <c r="A2081" s="6">
        <v>15</v>
      </c>
      <c r="B2081" s="4">
        <v>42456.625</v>
      </c>
      <c r="C2081" s="2">
        <f>IF([2]Analysis!AG2081="Data Error","Data Error",[2]Analysis!AI2081*C$1)</f>
        <v>8.9307838116063945</v>
      </c>
      <c r="D2081" s="2"/>
      <c r="E2081" s="3">
        <f>IF(C2081="Data Error","Data Error",INDEX('[2]BAAL Adj Cap'!$CB$65:$CY$72,MONTH($B2081),$A2081+1))</f>
        <v>0.98</v>
      </c>
      <c r="F2081" s="3"/>
      <c r="G2081" s="31">
        <f t="shared" si="128"/>
        <v>118.4692161883936</v>
      </c>
      <c r="H2081" s="31"/>
      <c r="I2081" s="23">
        <f t="shared" si="129"/>
        <v>0.98</v>
      </c>
      <c r="J2081" s="23"/>
      <c r="K2081" s="7">
        <f t="shared" si="130"/>
        <v>28.990000000000009</v>
      </c>
      <c r="M2081" s="20">
        <f>IF(C2081="Data Error","Data Error",IF(C2081&lt;=K2081,0,1-IFERROR(INDEX(BAAL!$C:$D,MATCH(ROUNDUP(C2081-K2081,0),BAAL!$B:$B,0),MATCH(LEFT(M$2,4),BAAL!$C$2:$D$2,0)),0)))</f>
        <v>0</v>
      </c>
      <c r="N2081" s="20"/>
      <c r="O2081" s="26"/>
      <c r="P2081" s="26"/>
      <c r="Q2081" s="6">
        <f t="shared" si="131"/>
        <v>3</v>
      </c>
      <c r="R2081" s="20"/>
    </row>
    <row r="2082" spans="1:18" x14ac:dyDescent="0.25">
      <c r="A2082" s="6">
        <v>16</v>
      </c>
      <c r="B2082" s="4">
        <v>42456.666666666664</v>
      </c>
      <c r="C2082" s="2">
        <f>IF([2]Analysis!AG2082="Data Error","Data Error",[2]Analysis!AI2082*C$1)</f>
        <v>46.678024863658344</v>
      </c>
      <c r="D2082" s="2"/>
      <c r="E2082" s="3">
        <f>IF(C2082="Data Error","Data Error",INDEX('[2]BAAL Adj Cap'!$CB$65:$CY$72,MONTH($B2082),$A2082+1))</f>
        <v>0.98</v>
      </c>
      <c r="F2082" s="3"/>
      <c r="G2082" s="31">
        <f t="shared" si="128"/>
        <v>80.721975136341655</v>
      </c>
      <c r="H2082" s="31"/>
      <c r="I2082" s="23">
        <f t="shared" si="129"/>
        <v>0.98</v>
      </c>
      <c r="J2082" s="23"/>
      <c r="K2082" s="7">
        <f t="shared" si="130"/>
        <v>28.990000000000009</v>
      </c>
      <c r="M2082" s="20">
        <f>IF(C2082="Data Error","Data Error",IF(C2082&lt;=K2082,0,1-IFERROR(INDEX(BAAL!$C:$D,MATCH(ROUNDUP(C2082-K2082,0),BAAL!$B:$B,0),MATCH(LEFT(M$2,4),BAAL!$C$2:$D$2,0)),0)))</f>
        <v>3.0000000000000027E-3</v>
      </c>
      <c r="N2082" s="20"/>
      <c r="O2082" s="26"/>
      <c r="P2082" s="26"/>
      <c r="Q2082" s="6">
        <f t="shared" si="131"/>
        <v>3</v>
      </c>
      <c r="R2082" s="20"/>
    </row>
    <row r="2083" spans="1:18" x14ac:dyDescent="0.25">
      <c r="A2083" s="6">
        <v>17</v>
      </c>
      <c r="B2083" s="4">
        <v>42456.708333333336</v>
      </c>
      <c r="C2083" s="2">
        <f>IF([2]Analysis!AG2083="Data Error","Data Error",[2]Analysis!AI2083*C$1)</f>
        <v>52.77345319810879</v>
      </c>
      <c r="D2083" s="2"/>
      <c r="E2083" s="3">
        <f>IF(C2083="Data Error","Data Error",INDEX('[2]BAAL Adj Cap'!$CB$65:$CY$72,MONTH($B2083),$A2083+1))</f>
        <v>0.8175</v>
      </c>
      <c r="F2083" s="3"/>
      <c r="G2083" s="31">
        <f t="shared" si="128"/>
        <v>53.501546801891216</v>
      </c>
      <c r="H2083" s="31"/>
      <c r="I2083" s="23">
        <f t="shared" si="129"/>
        <v>0.8175</v>
      </c>
      <c r="J2083" s="23"/>
      <c r="K2083" s="7">
        <f t="shared" si="130"/>
        <v>28.990000000000009</v>
      </c>
      <c r="M2083" s="20">
        <f>IF(C2083="Data Error","Data Error",IF(C2083&lt;=K2083,0,1-IFERROR(INDEX(BAAL!$C:$D,MATCH(ROUNDUP(C2083-K2083,0),BAAL!$B:$B,0),MATCH(LEFT(M$2,4),BAAL!$C$2:$D$2,0)),0)))</f>
        <v>5.0000000000000044E-3</v>
      </c>
      <c r="N2083" s="20"/>
      <c r="O2083" s="26"/>
      <c r="P2083" s="26"/>
      <c r="Q2083" s="6">
        <f t="shared" si="131"/>
        <v>3</v>
      </c>
      <c r="R2083" s="20"/>
    </row>
    <row r="2084" spans="1:18" x14ac:dyDescent="0.25">
      <c r="A2084" s="6">
        <v>18</v>
      </c>
      <c r="B2084" s="4">
        <v>42456.75</v>
      </c>
      <c r="C2084" s="2">
        <f>IF([2]Analysis!AG2084="Data Error","Data Error",[2]Analysis!AI2084*C$1)</f>
        <v>12.691760648332137</v>
      </c>
      <c r="D2084" s="2"/>
      <c r="E2084" s="3">
        <f>IF(C2084="Data Error","Data Error",INDEX('[2]BAAL Adj Cap'!$CB$65:$CY$72,MONTH($B2084),$A2084+1))</f>
        <v>0.35749999999999998</v>
      </c>
      <c r="F2084" s="3"/>
      <c r="G2084" s="31">
        <f t="shared" si="128"/>
        <v>33.783239351667866</v>
      </c>
      <c r="H2084" s="31"/>
      <c r="I2084" s="23">
        <f t="shared" si="129"/>
        <v>0.35749999999999998</v>
      </c>
      <c r="J2084" s="23"/>
      <c r="K2084" s="7">
        <f t="shared" si="130"/>
        <v>28.990000000000009</v>
      </c>
      <c r="M2084" s="20">
        <f>IF(C2084="Data Error","Data Error",IF(C2084&lt;=K2084,0,1-IFERROR(INDEX(BAAL!$C:$D,MATCH(ROUNDUP(C2084-K2084,0),BAAL!$B:$B,0),MATCH(LEFT(M$2,4),BAAL!$C$2:$D$2,0)),0)))</f>
        <v>0</v>
      </c>
      <c r="N2084" s="20"/>
      <c r="O2084" s="26"/>
      <c r="P2084" s="26"/>
      <c r="Q2084" s="6">
        <f t="shared" si="131"/>
        <v>3</v>
      </c>
      <c r="R2084" s="20"/>
    </row>
    <row r="2085" spans="1:18" x14ac:dyDescent="0.25">
      <c r="A2085" s="6">
        <v>19</v>
      </c>
      <c r="B2085" s="4">
        <v>42456.791666666664</v>
      </c>
      <c r="C2085" s="2">
        <f>IF([2]Analysis!AG2085="Data Error","Data Error",[2]Analysis!AI2085*C$1)</f>
        <v>3.2846795840080598</v>
      </c>
      <c r="D2085" s="2"/>
      <c r="E2085" s="3">
        <f>IF(C2085="Data Error","Data Error",INDEX('[2]BAAL Adj Cap'!$CB$65:$CY$72,MONTH($B2085),$A2085+1))</f>
        <v>5.2500000000000005E-2</v>
      </c>
      <c r="F2085" s="3"/>
      <c r="G2085" s="31">
        <f t="shared" si="128"/>
        <v>3.5403204159919412</v>
      </c>
      <c r="H2085" s="31"/>
      <c r="I2085" s="23">
        <f t="shared" si="129"/>
        <v>5.2500000000000005E-2</v>
      </c>
      <c r="J2085" s="23"/>
      <c r="K2085" s="7">
        <f t="shared" si="130"/>
        <v>6.8250000000000011</v>
      </c>
      <c r="M2085" s="20">
        <f>IF(C2085="Data Error","Data Error",IF(C2085&lt;=K2085,0,1-IFERROR(INDEX(BAAL!$C:$D,MATCH(ROUNDUP(C2085-K2085,0),BAAL!$B:$B,0),MATCH(LEFT(M$2,4),BAAL!$C$2:$D$2,0)),0)))</f>
        <v>0</v>
      </c>
      <c r="N2085" s="20"/>
      <c r="O2085" s="26"/>
      <c r="P2085" s="26"/>
      <c r="Q2085" s="6">
        <f t="shared" si="131"/>
        <v>3</v>
      </c>
      <c r="R2085" s="20"/>
    </row>
    <row r="2086" spans="1:18" x14ac:dyDescent="0.25">
      <c r="A2086" s="6">
        <v>20</v>
      </c>
      <c r="B2086" s="4">
        <v>42456.833333333336</v>
      </c>
      <c r="C2086" s="2">
        <f>IF([2]Analysis!AG2086="Data Error","Data Error",[2]Analysis!AI2086*C$1)</f>
        <v>0</v>
      </c>
      <c r="D2086" s="2"/>
      <c r="E2086" s="3">
        <f>IF(C2086="Data Error","Data Error",INDEX('[2]BAAL Adj Cap'!$CB$65:$CY$72,MONTH($B2086),$A2086+1))</f>
        <v>0</v>
      </c>
      <c r="F2086" s="3"/>
      <c r="G2086" s="31">
        <f t="shared" si="128"/>
        <v>0</v>
      </c>
      <c r="H2086" s="31"/>
      <c r="I2086" s="23">
        <f t="shared" si="129"/>
        <v>0</v>
      </c>
      <c r="J2086" s="23"/>
      <c r="K2086" s="7">
        <f t="shared" si="130"/>
        <v>0</v>
      </c>
      <c r="M2086" s="20">
        <f>IF(C2086="Data Error","Data Error",IF(C2086&lt;=K2086,0,1-IFERROR(INDEX(BAAL!$C:$D,MATCH(ROUNDUP(C2086-K2086,0),BAAL!$B:$B,0),MATCH(LEFT(M$2,4),BAAL!$C$2:$D$2,0)),0)))</f>
        <v>0</v>
      </c>
      <c r="N2086" s="20"/>
      <c r="O2086" s="26"/>
      <c r="P2086" s="26"/>
      <c r="Q2086" s="6">
        <f t="shared" si="131"/>
        <v>3</v>
      </c>
      <c r="R2086" s="20"/>
    </row>
    <row r="2087" spans="1:18" x14ac:dyDescent="0.25">
      <c r="A2087" s="6">
        <v>21</v>
      </c>
      <c r="B2087" s="4">
        <v>42456.875</v>
      </c>
      <c r="C2087" s="2">
        <f>IF([2]Analysis!AG2087="Data Error","Data Error",[2]Analysis!AI2087*C$1)</f>
        <v>0</v>
      </c>
      <c r="D2087" s="2"/>
      <c r="E2087" s="3">
        <f>IF(C2087="Data Error","Data Error",INDEX('[2]BAAL Adj Cap'!$CB$65:$CY$72,MONTH($B2087),$A2087+1))</f>
        <v>0</v>
      </c>
      <c r="F2087" s="3"/>
      <c r="G2087" s="31">
        <f t="shared" si="128"/>
        <v>0</v>
      </c>
      <c r="H2087" s="31"/>
      <c r="I2087" s="23">
        <f t="shared" si="129"/>
        <v>0</v>
      </c>
      <c r="J2087" s="23"/>
      <c r="K2087" s="7">
        <f t="shared" si="130"/>
        <v>0</v>
      </c>
      <c r="M2087" s="20">
        <f>IF(C2087="Data Error","Data Error",IF(C2087&lt;=K2087,0,1-IFERROR(INDEX(BAAL!$C:$D,MATCH(ROUNDUP(C2087-K2087,0),BAAL!$B:$B,0),MATCH(LEFT(M$2,4),BAAL!$C$2:$D$2,0)),0)))</f>
        <v>0</v>
      </c>
      <c r="N2087" s="20"/>
      <c r="O2087" s="26"/>
      <c r="P2087" s="26"/>
      <c r="Q2087" s="6">
        <f t="shared" si="131"/>
        <v>3</v>
      </c>
      <c r="R2087" s="20"/>
    </row>
    <row r="2088" spans="1:18" x14ac:dyDescent="0.25">
      <c r="A2088" s="6">
        <v>22</v>
      </c>
      <c r="B2088" s="4">
        <v>42456.916666666664</v>
      </c>
      <c r="C2088" s="2">
        <f>IF([2]Analysis!AG2088="Data Error","Data Error",[2]Analysis!AI2088*C$1)</f>
        <v>0</v>
      </c>
      <c r="D2088" s="2"/>
      <c r="E2088" s="3">
        <f>IF(C2088="Data Error","Data Error",INDEX('[2]BAAL Adj Cap'!$CB$65:$CY$72,MONTH($B2088),$A2088+1))</f>
        <v>0</v>
      </c>
      <c r="F2088" s="3"/>
      <c r="G2088" s="31">
        <f t="shared" si="128"/>
        <v>0</v>
      </c>
      <c r="H2088" s="31"/>
      <c r="I2088" s="23">
        <f t="shared" si="129"/>
        <v>0</v>
      </c>
      <c r="J2088" s="23"/>
      <c r="K2088" s="7">
        <f t="shared" si="130"/>
        <v>0</v>
      </c>
      <c r="M2088" s="20">
        <f>IF(C2088="Data Error","Data Error",IF(C2088&lt;=K2088,0,1-IFERROR(INDEX(BAAL!$C:$D,MATCH(ROUNDUP(C2088-K2088,0),BAAL!$B:$B,0),MATCH(LEFT(M$2,4),BAAL!$C$2:$D$2,0)),0)))</f>
        <v>0</v>
      </c>
      <c r="N2088" s="20"/>
      <c r="O2088" s="26"/>
      <c r="P2088" s="26"/>
      <c r="Q2088" s="6">
        <f t="shared" si="131"/>
        <v>3</v>
      </c>
      <c r="R2088" s="20"/>
    </row>
    <row r="2089" spans="1:18" x14ac:dyDescent="0.25">
      <c r="A2089" s="6">
        <v>23</v>
      </c>
      <c r="B2089" s="4">
        <v>42456.958333333336</v>
      </c>
      <c r="C2089" s="2">
        <f>IF([2]Analysis!AG2089="Data Error","Data Error",[2]Analysis!AI2089*C$1)</f>
        <v>0</v>
      </c>
      <c r="D2089" s="2"/>
      <c r="E2089" s="3">
        <f>IF(C2089="Data Error","Data Error",INDEX('[2]BAAL Adj Cap'!$CB$65:$CY$72,MONTH($B2089),$A2089+1))</f>
        <v>0</v>
      </c>
      <c r="F2089" s="3"/>
      <c r="G2089" s="31">
        <f t="shared" si="128"/>
        <v>0</v>
      </c>
      <c r="H2089" s="31"/>
      <c r="I2089" s="23">
        <f t="shared" si="129"/>
        <v>0</v>
      </c>
      <c r="J2089" s="23"/>
      <c r="K2089" s="7">
        <f t="shared" si="130"/>
        <v>0</v>
      </c>
      <c r="M2089" s="20">
        <f>IF(C2089="Data Error","Data Error",IF(C2089&lt;=K2089,0,1-IFERROR(INDEX(BAAL!$C:$D,MATCH(ROUNDUP(C2089-K2089,0),BAAL!$B:$B,0),MATCH(LEFT(M$2,4),BAAL!$C$2:$D$2,0)),0)))</f>
        <v>0</v>
      </c>
      <c r="N2089" s="20"/>
      <c r="O2089" s="26"/>
      <c r="P2089" s="26"/>
      <c r="Q2089" s="6">
        <f t="shared" si="131"/>
        <v>3</v>
      </c>
      <c r="R2089" s="20"/>
    </row>
    <row r="2090" spans="1:18" x14ac:dyDescent="0.25">
      <c r="A2090" s="6">
        <v>0</v>
      </c>
      <c r="B2090" s="1">
        <v>42457</v>
      </c>
      <c r="C2090" s="2">
        <f>IF([2]Analysis!AG2090="Data Error","Data Error",[2]Analysis!AI2090*C$1)</f>
        <v>0</v>
      </c>
      <c r="D2090" s="2"/>
      <c r="E2090" s="3">
        <f>IF(C2090="Data Error","Data Error",INDEX('[2]BAAL Adj Cap'!$CB$65:$CY$72,MONTH($B2090),$A2090+1))</f>
        <v>0</v>
      </c>
      <c r="F2090" s="3"/>
      <c r="G2090" s="31">
        <f t="shared" si="128"/>
        <v>0</v>
      </c>
      <c r="H2090" s="31"/>
      <c r="I2090" s="23">
        <f t="shared" si="129"/>
        <v>0</v>
      </c>
      <c r="J2090" s="23"/>
      <c r="K2090" s="7">
        <f t="shared" si="130"/>
        <v>0</v>
      </c>
      <c r="M2090" s="20">
        <f>IF(C2090="Data Error","Data Error",IF(C2090&lt;=K2090,0,1-IFERROR(INDEX(BAAL!$C:$D,MATCH(ROUNDUP(C2090-K2090,0),BAAL!$B:$B,0),MATCH(LEFT(M$2,4),BAAL!$C$2:$D$2,0)),0)))</f>
        <v>0</v>
      </c>
      <c r="N2090" s="20"/>
      <c r="O2090" s="26"/>
      <c r="P2090" s="26"/>
      <c r="Q2090" s="6">
        <f t="shared" si="131"/>
        <v>3</v>
      </c>
      <c r="R2090" s="20"/>
    </row>
    <row r="2091" spans="1:18" x14ac:dyDescent="0.25">
      <c r="A2091" s="6">
        <v>1</v>
      </c>
      <c r="B2091" s="4">
        <v>42457.041666666664</v>
      </c>
      <c r="C2091" s="2">
        <f>IF([2]Analysis!AG2091="Data Error","Data Error",[2]Analysis!AI2091*C$1)</f>
        <v>0</v>
      </c>
      <c r="D2091" s="2"/>
      <c r="E2091" s="3">
        <f>IF(C2091="Data Error","Data Error",INDEX('[2]BAAL Adj Cap'!$CB$65:$CY$72,MONTH($B2091),$A2091+1))</f>
        <v>0</v>
      </c>
      <c r="F2091" s="3"/>
      <c r="G2091" s="31">
        <f t="shared" si="128"/>
        <v>0</v>
      </c>
      <c r="H2091" s="31"/>
      <c r="I2091" s="23">
        <f t="shared" si="129"/>
        <v>0</v>
      </c>
      <c r="J2091" s="23"/>
      <c r="K2091" s="7">
        <f t="shared" si="130"/>
        <v>0</v>
      </c>
      <c r="M2091" s="20">
        <f>IF(C2091="Data Error","Data Error",IF(C2091&lt;=K2091,0,1-IFERROR(INDEX(BAAL!$C:$D,MATCH(ROUNDUP(C2091-K2091,0),BAAL!$B:$B,0),MATCH(LEFT(M$2,4),BAAL!$C$2:$D$2,0)),0)))</f>
        <v>0</v>
      </c>
      <c r="N2091" s="20"/>
      <c r="O2091" s="26"/>
      <c r="P2091" s="26"/>
      <c r="Q2091" s="6">
        <f t="shared" si="131"/>
        <v>3</v>
      </c>
      <c r="R2091" s="20"/>
    </row>
    <row r="2092" spans="1:18" x14ac:dyDescent="0.25">
      <c r="A2092" s="6">
        <v>2</v>
      </c>
      <c r="B2092" s="4">
        <v>42457.083333333336</v>
      </c>
      <c r="C2092" s="2">
        <f>IF([2]Analysis!AG2092="Data Error","Data Error",[2]Analysis!AI2092*C$1)</f>
        <v>0</v>
      </c>
      <c r="D2092" s="2"/>
      <c r="E2092" s="3">
        <f>IF(C2092="Data Error","Data Error",INDEX('[2]BAAL Adj Cap'!$CB$65:$CY$72,MONTH($B2092),$A2092+1))</f>
        <v>0</v>
      </c>
      <c r="F2092" s="3"/>
      <c r="G2092" s="31">
        <f t="shared" si="128"/>
        <v>0</v>
      </c>
      <c r="H2092" s="31"/>
      <c r="I2092" s="23">
        <f t="shared" si="129"/>
        <v>0</v>
      </c>
      <c r="J2092" s="23"/>
      <c r="K2092" s="7">
        <f t="shared" si="130"/>
        <v>0</v>
      </c>
      <c r="M2092" s="20">
        <f>IF(C2092="Data Error","Data Error",IF(C2092&lt;=K2092,0,1-IFERROR(INDEX(BAAL!$C:$D,MATCH(ROUNDUP(C2092-K2092,0),BAAL!$B:$B,0),MATCH(LEFT(M$2,4),BAAL!$C$2:$D$2,0)),0)))</f>
        <v>0</v>
      </c>
      <c r="N2092" s="20"/>
      <c r="O2092" s="26"/>
      <c r="P2092" s="26"/>
      <c r="Q2092" s="6">
        <f t="shared" si="131"/>
        <v>3</v>
      </c>
      <c r="R2092" s="20"/>
    </row>
    <row r="2093" spans="1:18" x14ac:dyDescent="0.25">
      <c r="A2093" s="6">
        <v>3</v>
      </c>
      <c r="B2093" s="4">
        <v>42457.125</v>
      </c>
      <c r="C2093" s="2">
        <f>IF([2]Analysis!AG2093="Data Error","Data Error",[2]Analysis!AI2093*C$1)</f>
        <v>0</v>
      </c>
      <c r="D2093" s="2"/>
      <c r="E2093" s="3">
        <f>IF(C2093="Data Error","Data Error",INDEX('[2]BAAL Adj Cap'!$CB$65:$CY$72,MONTH($B2093),$A2093+1))</f>
        <v>0</v>
      </c>
      <c r="F2093" s="3"/>
      <c r="G2093" s="31">
        <f t="shared" si="128"/>
        <v>0</v>
      </c>
      <c r="H2093" s="31"/>
      <c r="I2093" s="23">
        <f t="shared" si="129"/>
        <v>0</v>
      </c>
      <c r="J2093" s="23"/>
      <c r="K2093" s="7">
        <f t="shared" si="130"/>
        <v>0</v>
      </c>
      <c r="M2093" s="20">
        <f>IF(C2093="Data Error","Data Error",IF(C2093&lt;=K2093,0,1-IFERROR(INDEX(BAAL!$C:$D,MATCH(ROUNDUP(C2093-K2093,0),BAAL!$B:$B,0),MATCH(LEFT(M$2,4),BAAL!$C$2:$D$2,0)),0)))</f>
        <v>0</v>
      </c>
      <c r="N2093" s="20"/>
      <c r="O2093" s="26"/>
      <c r="P2093" s="26"/>
      <c r="Q2093" s="6">
        <f t="shared" si="131"/>
        <v>3</v>
      </c>
      <c r="R2093" s="20"/>
    </row>
    <row r="2094" spans="1:18" x14ac:dyDescent="0.25">
      <c r="A2094" s="6">
        <v>4</v>
      </c>
      <c r="B2094" s="4">
        <v>42457.166666666664</v>
      </c>
      <c r="C2094" s="2">
        <f>IF([2]Analysis!AG2094="Data Error","Data Error",[2]Analysis!AI2094*C$1)</f>
        <v>0</v>
      </c>
      <c r="D2094" s="2"/>
      <c r="E2094" s="3">
        <f>IF(C2094="Data Error","Data Error",INDEX('[2]BAAL Adj Cap'!$CB$65:$CY$72,MONTH($B2094),$A2094+1))</f>
        <v>0</v>
      </c>
      <c r="F2094" s="3"/>
      <c r="G2094" s="31">
        <f t="shared" si="128"/>
        <v>0</v>
      </c>
      <c r="H2094" s="31"/>
      <c r="I2094" s="23">
        <f t="shared" si="129"/>
        <v>0</v>
      </c>
      <c r="J2094" s="23"/>
      <c r="K2094" s="7">
        <f t="shared" si="130"/>
        <v>0</v>
      </c>
      <c r="M2094" s="20">
        <f>IF(C2094="Data Error","Data Error",IF(C2094&lt;=K2094,0,1-IFERROR(INDEX(BAAL!$C:$D,MATCH(ROUNDUP(C2094-K2094,0),BAAL!$B:$B,0),MATCH(LEFT(M$2,4),BAAL!$C$2:$D$2,0)),0)))</f>
        <v>0</v>
      </c>
      <c r="N2094" s="20"/>
      <c r="O2094" s="26"/>
      <c r="P2094" s="26"/>
      <c r="Q2094" s="6">
        <f t="shared" si="131"/>
        <v>3</v>
      </c>
      <c r="R2094" s="20"/>
    </row>
    <row r="2095" spans="1:18" x14ac:dyDescent="0.25">
      <c r="A2095" s="6">
        <v>5</v>
      </c>
      <c r="B2095" s="4">
        <v>42457.208333333336</v>
      </c>
      <c r="C2095" s="2">
        <f>IF([2]Analysis!AG2095="Data Error","Data Error",[2]Analysis!AI2095*C$1)</f>
        <v>2.2307481619870222E-3</v>
      </c>
      <c r="D2095" s="2"/>
      <c r="E2095" s="3">
        <f>IF(C2095="Data Error","Data Error",INDEX('[2]BAAL Adj Cap'!$CB$65:$CY$72,MONTH($B2095),$A2095+1))</f>
        <v>1.4999999999999999E-2</v>
      </c>
      <c r="F2095" s="3"/>
      <c r="G2095" s="31">
        <f t="shared" si="128"/>
        <v>1.947769251838013</v>
      </c>
      <c r="H2095" s="31"/>
      <c r="I2095" s="23">
        <f t="shared" si="129"/>
        <v>1.4999999999999999E-2</v>
      </c>
      <c r="J2095" s="23"/>
      <c r="K2095" s="7">
        <f t="shared" si="130"/>
        <v>1.95</v>
      </c>
      <c r="M2095" s="20">
        <f>IF(C2095="Data Error","Data Error",IF(C2095&lt;=K2095,0,1-IFERROR(INDEX(BAAL!$C:$D,MATCH(ROUNDUP(C2095-K2095,0),BAAL!$B:$B,0),MATCH(LEFT(M$2,4),BAAL!$C$2:$D$2,0)),0)))</f>
        <v>0</v>
      </c>
      <c r="N2095" s="20"/>
      <c r="O2095" s="26"/>
      <c r="P2095" s="26"/>
      <c r="Q2095" s="6">
        <f t="shared" si="131"/>
        <v>3</v>
      </c>
      <c r="R2095" s="20"/>
    </row>
    <row r="2096" spans="1:18" x14ac:dyDescent="0.25">
      <c r="A2096" s="6">
        <v>6</v>
      </c>
      <c r="B2096" s="4">
        <v>42457.25</v>
      </c>
      <c r="C2096" s="2">
        <f>IF([2]Analysis!AG2096="Data Error","Data Error",[2]Analysis!AI2096*C$1)</f>
        <v>0</v>
      </c>
      <c r="D2096" s="2"/>
      <c r="E2096" s="3">
        <f>IF(C2096="Data Error","Data Error",INDEX('[2]BAAL Adj Cap'!$CB$65:$CY$72,MONTH($B2096),$A2096+1))</f>
        <v>6.9999999999999993E-2</v>
      </c>
      <c r="F2096" s="3"/>
      <c r="G2096" s="31">
        <f t="shared" si="128"/>
        <v>9.1</v>
      </c>
      <c r="H2096" s="31"/>
      <c r="I2096" s="23">
        <f t="shared" si="129"/>
        <v>6.9999999999999993E-2</v>
      </c>
      <c r="J2096" s="23"/>
      <c r="K2096" s="7">
        <f t="shared" si="130"/>
        <v>9.1</v>
      </c>
      <c r="M2096" s="20">
        <f>IF(C2096="Data Error","Data Error",IF(C2096&lt;=K2096,0,1-IFERROR(INDEX(BAAL!$C:$D,MATCH(ROUNDUP(C2096-K2096,0),BAAL!$B:$B,0),MATCH(LEFT(M$2,4),BAAL!$C$2:$D$2,0)),0)))</f>
        <v>0</v>
      </c>
      <c r="N2096" s="20"/>
      <c r="O2096" s="26"/>
      <c r="P2096" s="26"/>
      <c r="Q2096" s="6">
        <f t="shared" si="131"/>
        <v>3</v>
      </c>
      <c r="R2096" s="20"/>
    </row>
    <row r="2097" spans="1:18" x14ac:dyDescent="0.25">
      <c r="A2097" s="6">
        <v>7</v>
      </c>
      <c r="B2097" s="4">
        <v>42457.291666666664</v>
      </c>
      <c r="C2097" s="2">
        <f>IF([2]Analysis!AG2097="Data Error","Data Error",[2]Analysis!AI2097*C$1)</f>
        <v>0.21396127089407638</v>
      </c>
      <c r="D2097" s="2"/>
      <c r="E2097" s="3">
        <f>IF(C2097="Data Error","Data Error",INDEX('[2]BAAL Adj Cap'!$CB$65:$CY$72,MONTH($B2097),$A2097+1))</f>
        <v>0.35249999999999998</v>
      </c>
      <c r="F2097" s="3"/>
      <c r="G2097" s="31">
        <f t="shared" si="128"/>
        <v>45.611038729105921</v>
      </c>
      <c r="H2097" s="31"/>
      <c r="I2097" s="23">
        <f t="shared" si="129"/>
        <v>0.35249999999999998</v>
      </c>
      <c r="J2097" s="23"/>
      <c r="K2097" s="7">
        <f t="shared" si="130"/>
        <v>28.990000000000009</v>
      </c>
      <c r="M2097" s="20">
        <f>IF(C2097="Data Error","Data Error",IF(C2097&lt;=K2097,0,1-IFERROR(INDEX(BAAL!$C:$D,MATCH(ROUNDUP(C2097-K2097,0),BAAL!$B:$B,0),MATCH(LEFT(M$2,4),BAAL!$C$2:$D$2,0)),0)))</f>
        <v>0</v>
      </c>
      <c r="N2097" s="20"/>
      <c r="O2097" s="26"/>
      <c r="P2097" s="26"/>
      <c r="Q2097" s="6">
        <f t="shared" si="131"/>
        <v>3</v>
      </c>
      <c r="R2097" s="20"/>
    </row>
    <row r="2098" spans="1:18" x14ac:dyDescent="0.25">
      <c r="A2098" s="6">
        <v>8</v>
      </c>
      <c r="B2098" s="4">
        <v>42457.333333333336</v>
      </c>
      <c r="C2098" s="2">
        <f>IF([2]Analysis!AG2098="Data Error","Data Error",[2]Analysis!AI2098*C$1)</f>
        <v>0.85891986035782708</v>
      </c>
      <c r="D2098" s="2"/>
      <c r="E2098" s="3">
        <f>IF(C2098="Data Error","Data Error",INDEX('[2]BAAL Adj Cap'!$CB$65:$CY$72,MONTH($B2098),$A2098+1))</f>
        <v>0.83</v>
      </c>
      <c r="F2098" s="3"/>
      <c r="G2098" s="31">
        <f t="shared" si="128"/>
        <v>107.04108013964216</v>
      </c>
      <c r="H2098" s="31"/>
      <c r="I2098" s="23">
        <f t="shared" si="129"/>
        <v>0.83</v>
      </c>
      <c r="J2098" s="23"/>
      <c r="K2098" s="7">
        <f t="shared" si="130"/>
        <v>28.990000000000009</v>
      </c>
      <c r="M2098" s="20">
        <f>IF(C2098="Data Error","Data Error",IF(C2098&lt;=K2098,0,1-IFERROR(INDEX(BAAL!$C:$D,MATCH(ROUNDUP(C2098-K2098,0),BAAL!$B:$B,0),MATCH(LEFT(M$2,4),BAAL!$C$2:$D$2,0)),0)))</f>
        <v>0</v>
      </c>
      <c r="N2098" s="20"/>
      <c r="O2098" s="26"/>
      <c r="P2098" s="26"/>
      <c r="Q2098" s="6">
        <f t="shared" si="131"/>
        <v>3</v>
      </c>
      <c r="R2098" s="20"/>
    </row>
    <row r="2099" spans="1:18" x14ac:dyDescent="0.25">
      <c r="A2099" s="6">
        <v>9</v>
      </c>
      <c r="B2099" s="4">
        <v>42457.375</v>
      </c>
      <c r="C2099" s="2">
        <f>IF([2]Analysis!AG2099="Data Error","Data Error",[2]Analysis!AI2099*C$1)</f>
        <v>0.56404314390739418</v>
      </c>
      <c r="D2099" s="2"/>
      <c r="E2099" s="3">
        <f>IF(C2099="Data Error","Data Error",INDEX('[2]BAAL Adj Cap'!$CB$65:$CY$72,MONTH($B2099),$A2099+1))</f>
        <v>0.98375000000000001</v>
      </c>
      <c r="F2099" s="3"/>
      <c r="G2099" s="31">
        <f t="shared" si="128"/>
        <v>127.3234568560926</v>
      </c>
      <c r="H2099" s="31"/>
      <c r="I2099" s="23">
        <f t="shared" si="129"/>
        <v>0.98375000000000001</v>
      </c>
      <c r="J2099" s="23"/>
      <c r="K2099" s="7">
        <f t="shared" si="130"/>
        <v>28.990000000000009</v>
      </c>
      <c r="M2099" s="20">
        <f>IF(C2099="Data Error","Data Error",IF(C2099&lt;=K2099,0,1-IFERROR(INDEX(BAAL!$C:$D,MATCH(ROUNDUP(C2099-K2099,0),BAAL!$B:$B,0),MATCH(LEFT(M$2,4),BAAL!$C$2:$D$2,0)),0)))</f>
        <v>0</v>
      </c>
      <c r="N2099" s="20"/>
      <c r="O2099" s="26"/>
      <c r="P2099" s="26"/>
      <c r="Q2099" s="6">
        <f t="shared" si="131"/>
        <v>3</v>
      </c>
      <c r="R2099" s="20"/>
    </row>
    <row r="2100" spans="1:18" x14ac:dyDescent="0.25">
      <c r="A2100" s="6">
        <v>10</v>
      </c>
      <c r="B2100" s="4">
        <v>42457.416666666664</v>
      </c>
      <c r="C2100" s="2">
        <f>IF([2]Analysis!AG2100="Data Error","Data Error",[2]Analysis!AI2100*C$1)</f>
        <v>0.895615373353148</v>
      </c>
      <c r="D2100" s="2"/>
      <c r="E2100" s="3">
        <f>IF(C2100="Data Error","Data Error",INDEX('[2]BAAL Adj Cap'!$CB$65:$CY$72,MONTH($B2100),$A2100+1))</f>
        <v>0.99</v>
      </c>
      <c r="F2100" s="3"/>
      <c r="G2100" s="31">
        <f t="shared" si="128"/>
        <v>127.80438462664684</v>
      </c>
      <c r="H2100" s="31"/>
      <c r="I2100" s="23">
        <f t="shared" si="129"/>
        <v>0.99</v>
      </c>
      <c r="J2100" s="23"/>
      <c r="K2100" s="7">
        <f t="shared" si="130"/>
        <v>28.990000000000009</v>
      </c>
      <c r="M2100" s="20">
        <f>IF(C2100="Data Error","Data Error",IF(C2100&lt;=K2100,0,1-IFERROR(INDEX(BAAL!$C:$D,MATCH(ROUNDUP(C2100-K2100,0),BAAL!$B:$B,0),MATCH(LEFT(M$2,4),BAAL!$C$2:$D$2,0)),0)))</f>
        <v>0</v>
      </c>
      <c r="N2100" s="20"/>
      <c r="O2100" s="26"/>
      <c r="P2100" s="26"/>
      <c r="Q2100" s="6">
        <f t="shared" si="131"/>
        <v>3</v>
      </c>
      <c r="R2100" s="20"/>
    </row>
    <row r="2101" spans="1:18" x14ac:dyDescent="0.25">
      <c r="A2101" s="6">
        <v>11</v>
      </c>
      <c r="B2101" s="4">
        <v>42457.458333333336</v>
      </c>
      <c r="C2101" s="2">
        <f>IF([2]Analysis!AG2101="Data Error","Data Error",[2]Analysis!AI2101*C$1)</f>
        <v>1.9505797145547188</v>
      </c>
      <c r="D2101" s="2"/>
      <c r="E2101" s="3">
        <f>IF(C2101="Data Error","Data Error",INDEX('[2]BAAL Adj Cap'!$CB$65:$CY$72,MONTH($B2101),$A2101+1))</f>
        <v>0.98375000000000001</v>
      </c>
      <c r="F2101" s="3"/>
      <c r="G2101" s="31">
        <f t="shared" si="128"/>
        <v>125.93692028544528</v>
      </c>
      <c r="H2101" s="31"/>
      <c r="I2101" s="23">
        <f t="shared" si="129"/>
        <v>0.98375000000000001</v>
      </c>
      <c r="J2101" s="23"/>
      <c r="K2101" s="7">
        <f t="shared" si="130"/>
        <v>28.990000000000009</v>
      </c>
      <c r="M2101" s="20">
        <f>IF(C2101="Data Error","Data Error",IF(C2101&lt;=K2101,0,1-IFERROR(INDEX(BAAL!$C:$D,MATCH(ROUNDUP(C2101-K2101,0),BAAL!$B:$B,0),MATCH(LEFT(M$2,4),BAAL!$C$2:$D$2,0)),0)))</f>
        <v>0</v>
      </c>
      <c r="N2101" s="20"/>
      <c r="O2101" s="26"/>
      <c r="P2101" s="26"/>
      <c r="Q2101" s="6">
        <f t="shared" si="131"/>
        <v>3</v>
      </c>
      <c r="R2101" s="20"/>
    </row>
    <row r="2102" spans="1:18" x14ac:dyDescent="0.25">
      <c r="A2102" s="6">
        <v>12</v>
      </c>
      <c r="B2102" s="4">
        <v>42457.5</v>
      </c>
      <c r="C2102" s="2">
        <f>IF([2]Analysis!AG2102="Data Error","Data Error",[2]Analysis!AI2102*C$1)</f>
        <v>10.174243810859842</v>
      </c>
      <c r="D2102" s="2"/>
      <c r="E2102" s="3">
        <f>IF(C2102="Data Error","Data Error",INDEX('[2]BAAL Adj Cap'!$CB$65:$CY$72,MONTH($B2102),$A2102+1))</f>
        <v>0.98</v>
      </c>
      <c r="F2102" s="3"/>
      <c r="G2102" s="31">
        <f t="shared" si="128"/>
        <v>117.22575618914016</v>
      </c>
      <c r="H2102" s="31"/>
      <c r="I2102" s="23">
        <f t="shared" si="129"/>
        <v>0.98</v>
      </c>
      <c r="J2102" s="23"/>
      <c r="K2102" s="7">
        <f t="shared" si="130"/>
        <v>28.990000000000009</v>
      </c>
      <c r="M2102" s="20">
        <f>IF(C2102="Data Error","Data Error",IF(C2102&lt;=K2102,0,1-IFERROR(INDEX(BAAL!$C:$D,MATCH(ROUNDUP(C2102-K2102,0),BAAL!$B:$B,0),MATCH(LEFT(M$2,4),BAAL!$C$2:$D$2,0)),0)))</f>
        <v>0</v>
      </c>
      <c r="N2102" s="20"/>
      <c r="O2102" s="26"/>
      <c r="P2102" s="26"/>
      <c r="Q2102" s="6">
        <f t="shared" si="131"/>
        <v>3</v>
      </c>
      <c r="R2102" s="20"/>
    </row>
    <row r="2103" spans="1:18" x14ac:dyDescent="0.25">
      <c r="A2103" s="6">
        <v>13</v>
      </c>
      <c r="B2103" s="4">
        <v>42457.541666666664</v>
      </c>
      <c r="C2103" s="2">
        <f>IF([2]Analysis!AG2103="Data Error","Data Error",[2]Analysis!AI2103*C$1)</f>
        <v>12.341889032408488</v>
      </c>
      <c r="D2103" s="2"/>
      <c r="E2103" s="3">
        <f>IF(C2103="Data Error","Data Error",INDEX('[2]BAAL Adj Cap'!$CB$65:$CY$72,MONTH($B2103),$A2103+1))</f>
        <v>0.98</v>
      </c>
      <c r="F2103" s="3"/>
      <c r="G2103" s="31">
        <f t="shared" si="128"/>
        <v>115.0581109675915</v>
      </c>
      <c r="H2103" s="31"/>
      <c r="I2103" s="23">
        <f t="shared" si="129"/>
        <v>0.98</v>
      </c>
      <c r="J2103" s="23"/>
      <c r="K2103" s="7">
        <f t="shared" si="130"/>
        <v>28.990000000000009</v>
      </c>
      <c r="M2103" s="20">
        <f>IF(C2103="Data Error","Data Error",IF(C2103&lt;=K2103,0,1-IFERROR(INDEX(BAAL!$C:$D,MATCH(ROUNDUP(C2103-K2103,0),BAAL!$B:$B,0),MATCH(LEFT(M$2,4),BAAL!$C$2:$D$2,0)),0)))</f>
        <v>0</v>
      </c>
      <c r="N2103" s="20"/>
      <c r="O2103" s="26"/>
      <c r="P2103" s="26"/>
      <c r="Q2103" s="6">
        <f t="shared" si="131"/>
        <v>3</v>
      </c>
      <c r="R2103" s="20"/>
    </row>
    <row r="2104" spans="1:18" x14ac:dyDescent="0.25">
      <c r="A2104" s="6">
        <v>14</v>
      </c>
      <c r="B2104" s="4">
        <v>42457.583333333336</v>
      </c>
      <c r="C2104" s="2">
        <f>IF([2]Analysis!AG2104="Data Error","Data Error",[2]Analysis!AI2104*C$1)</f>
        <v>4.1283901381282009</v>
      </c>
      <c r="D2104" s="2"/>
      <c r="E2104" s="3">
        <f>IF(C2104="Data Error","Data Error",INDEX('[2]BAAL Adj Cap'!$CB$65:$CY$72,MONTH($B2104),$A2104+1))</f>
        <v>0.98</v>
      </c>
      <c r="F2104" s="3"/>
      <c r="G2104" s="31">
        <f t="shared" si="128"/>
        <v>123.2716098618718</v>
      </c>
      <c r="H2104" s="31"/>
      <c r="I2104" s="23">
        <f t="shared" si="129"/>
        <v>0.98</v>
      </c>
      <c r="J2104" s="23"/>
      <c r="K2104" s="7">
        <f t="shared" si="130"/>
        <v>28.990000000000009</v>
      </c>
      <c r="M2104" s="20">
        <f>IF(C2104="Data Error","Data Error",IF(C2104&lt;=K2104,0,1-IFERROR(INDEX(BAAL!$C:$D,MATCH(ROUNDUP(C2104-K2104,0),BAAL!$B:$B,0),MATCH(LEFT(M$2,4),BAAL!$C$2:$D$2,0)),0)))</f>
        <v>0</v>
      </c>
      <c r="N2104" s="20"/>
      <c r="O2104" s="26"/>
      <c r="P2104" s="26"/>
      <c r="Q2104" s="6">
        <f t="shared" si="131"/>
        <v>3</v>
      </c>
      <c r="R2104" s="20"/>
    </row>
    <row r="2105" spans="1:18" x14ac:dyDescent="0.25">
      <c r="A2105" s="6">
        <v>15</v>
      </c>
      <c r="B2105" s="4">
        <v>42457.625</v>
      </c>
      <c r="C2105" s="2">
        <f>IF([2]Analysis!AG2105="Data Error","Data Error",[2]Analysis!AI2105*C$1)</f>
        <v>0</v>
      </c>
      <c r="D2105" s="2"/>
      <c r="E2105" s="3">
        <f>IF(C2105="Data Error","Data Error",INDEX('[2]BAAL Adj Cap'!$CB$65:$CY$72,MONTH($B2105),$A2105+1))</f>
        <v>0.98</v>
      </c>
      <c r="F2105" s="3"/>
      <c r="G2105" s="31">
        <f t="shared" si="128"/>
        <v>127.39999999999999</v>
      </c>
      <c r="H2105" s="31"/>
      <c r="I2105" s="23">
        <f t="shared" si="129"/>
        <v>0.98</v>
      </c>
      <c r="J2105" s="23"/>
      <c r="K2105" s="7">
        <f t="shared" si="130"/>
        <v>28.990000000000009</v>
      </c>
      <c r="M2105" s="20">
        <f>IF(C2105="Data Error","Data Error",IF(C2105&lt;=K2105,0,1-IFERROR(INDEX(BAAL!$C:$D,MATCH(ROUNDUP(C2105-K2105,0),BAAL!$B:$B,0),MATCH(LEFT(M$2,4),BAAL!$C$2:$D$2,0)),0)))</f>
        <v>0</v>
      </c>
      <c r="N2105" s="20"/>
      <c r="O2105" s="26"/>
      <c r="P2105" s="26"/>
      <c r="Q2105" s="6">
        <f t="shared" si="131"/>
        <v>3</v>
      </c>
      <c r="R2105" s="20"/>
    </row>
    <row r="2106" spans="1:18" x14ac:dyDescent="0.25">
      <c r="A2106" s="6">
        <v>16</v>
      </c>
      <c r="B2106" s="4">
        <v>42457.666666666664</v>
      </c>
      <c r="C2106" s="2">
        <f>IF([2]Analysis!AG2106="Data Error","Data Error",[2]Analysis!AI2106*C$1)</f>
        <v>63.327899211047317</v>
      </c>
      <c r="D2106" s="2"/>
      <c r="E2106" s="3">
        <f>IF(C2106="Data Error","Data Error",INDEX('[2]BAAL Adj Cap'!$CB$65:$CY$72,MONTH($B2106),$A2106+1))</f>
        <v>0.98</v>
      </c>
      <c r="F2106" s="3"/>
      <c r="G2106" s="31">
        <f t="shared" si="128"/>
        <v>64.072100788952667</v>
      </c>
      <c r="H2106" s="31"/>
      <c r="I2106" s="23">
        <f t="shared" si="129"/>
        <v>0.98</v>
      </c>
      <c r="J2106" s="23"/>
      <c r="K2106" s="7">
        <f t="shared" si="130"/>
        <v>28.990000000000009</v>
      </c>
      <c r="M2106" s="20">
        <f>IF(C2106="Data Error","Data Error",IF(C2106&lt;=K2106,0,1-IFERROR(INDEX(BAAL!$C:$D,MATCH(ROUNDUP(C2106-K2106,0),BAAL!$B:$B,0),MATCH(LEFT(M$2,4),BAAL!$C$2:$D$2,0)),0)))</f>
        <v>7.0000000000000062E-3</v>
      </c>
      <c r="N2106" s="20"/>
      <c r="O2106" s="26"/>
      <c r="P2106" s="26"/>
      <c r="Q2106" s="6">
        <f t="shared" si="131"/>
        <v>3</v>
      </c>
      <c r="R2106" s="20"/>
    </row>
    <row r="2107" spans="1:18" x14ac:dyDescent="0.25">
      <c r="A2107" s="6">
        <v>17</v>
      </c>
      <c r="B2107" s="4">
        <v>42457.708333333336</v>
      </c>
      <c r="C2107" s="2">
        <f>IF([2]Analysis!AG2107="Data Error","Data Error",[2]Analysis!AI2107*C$1)</f>
        <v>43.17574657640921</v>
      </c>
      <c r="D2107" s="2"/>
      <c r="E2107" s="3">
        <f>IF(C2107="Data Error","Data Error",INDEX('[2]BAAL Adj Cap'!$CB$65:$CY$72,MONTH($B2107),$A2107+1))</f>
        <v>0.8175</v>
      </c>
      <c r="F2107" s="3"/>
      <c r="G2107" s="31">
        <f t="shared" si="128"/>
        <v>63.099253423590795</v>
      </c>
      <c r="H2107" s="31"/>
      <c r="I2107" s="23">
        <f t="shared" si="129"/>
        <v>0.8175</v>
      </c>
      <c r="J2107" s="23"/>
      <c r="K2107" s="7">
        <f t="shared" si="130"/>
        <v>28.990000000000009</v>
      </c>
      <c r="M2107" s="20">
        <f>IF(C2107="Data Error","Data Error",IF(C2107&lt;=K2107,0,1-IFERROR(INDEX(BAAL!$C:$D,MATCH(ROUNDUP(C2107-K2107,0),BAAL!$B:$B,0),MATCH(LEFT(M$2,4),BAAL!$C$2:$D$2,0)),0)))</f>
        <v>3.0000000000000027E-3</v>
      </c>
      <c r="N2107" s="20"/>
      <c r="O2107" s="26"/>
      <c r="P2107" s="26"/>
      <c r="Q2107" s="6">
        <f t="shared" si="131"/>
        <v>3</v>
      </c>
      <c r="R2107" s="20"/>
    </row>
    <row r="2108" spans="1:18" x14ac:dyDescent="0.25">
      <c r="A2108" s="6">
        <v>18</v>
      </c>
      <c r="B2108" s="4">
        <v>42457.75</v>
      </c>
      <c r="C2108" s="2">
        <f>IF([2]Analysis!AG2108="Data Error","Data Error",[2]Analysis!AI2108*C$1)</f>
        <v>17.559461058706415</v>
      </c>
      <c r="D2108" s="2"/>
      <c r="E2108" s="3">
        <f>IF(C2108="Data Error","Data Error",INDEX('[2]BAAL Adj Cap'!$CB$65:$CY$72,MONTH($B2108),$A2108+1))</f>
        <v>0.35749999999999998</v>
      </c>
      <c r="F2108" s="3"/>
      <c r="G2108" s="31">
        <f t="shared" si="128"/>
        <v>28.915538941293587</v>
      </c>
      <c r="H2108" s="31"/>
      <c r="I2108" s="23">
        <f t="shared" si="129"/>
        <v>0.35749999999999998</v>
      </c>
      <c r="J2108" s="23"/>
      <c r="K2108" s="7">
        <f t="shared" si="130"/>
        <v>28.990000000000009</v>
      </c>
      <c r="M2108" s="20">
        <f>IF(C2108="Data Error","Data Error",IF(C2108&lt;=K2108,0,1-IFERROR(INDEX(BAAL!$C:$D,MATCH(ROUNDUP(C2108-K2108,0),BAAL!$B:$B,0),MATCH(LEFT(M$2,4),BAAL!$C$2:$D$2,0)),0)))</f>
        <v>0</v>
      </c>
      <c r="N2108" s="20"/>
      <c r="O2108" s="26"/>
      <c r="P2108" s="26"/>
      <c r="Q2108" s="6">
        <f t="shared" si="131"/>
        <v>3</v>
      </c>
      <c r="R2108" s="20"/>
    </row>
    <row r="2109" spans="1:18" x14ac:dyDescent="0.25">
      <c r="A2109" s="6">
        <v>19</v>
      </c>
      <c r="B2109" s="4">
        <v>42457.791666666664</v>
      </c>
      <c r="C2109" s="2">
        <f>IF([2]Analysis!AG2109="Data Error","Data Error",[2]Analysis!AI2109*C$1)</f>
        <v>0</v>
      </c>
      <c r="D2109" s="2"/>
      <c r="E2109" s="3">
        <f>IF(C2109="Data Error","Data Error",INDEX('[2]BAAL Adj Cap'!$CB$65:$CY$72,MONTH($B2109),$A2109+1))</f>
        <v>5.2500000000000005E-2</v>
      </c>
      <c r="F2109" s="3"/>
      <c r="G2109" s="31">
        <f t="shared" si="128"/>
        <v>6.8250000000000011</v>
      </c>
      <c r="H2109" s="31"/>
      <c r="I2109" s="23">
        <f t="shared" si="129"/>
        <v>5.2500000000000005E-2</v>
      </c>
      <c r="J2109" s="23"/>
      <c r="K2109" s="7">
        <f t="shared" si="130"/>
        <v>6.8250000000000011</v>
      </c>
      <c r="M2109" s="20">
        <f>IF(C2109="Data Error","Data Error",IF(C2109&lt;=K2109,0,1-IFERROR(INDEX(BAAL!$C:$D,MATCH(ROUNDUP(C2109-K2109,0),BAAL!$B:$B,0),MATCH(LEFT(M$2,4),BAAL!$C$2:$D$2,0)),0)))</f>
        <v>0</v>
      </c>
      <c r="N2109" s="20"/>
      <c r="O2109" s="26"/>
      <c r="P2109" s="26"/>
      <c r="Q2109" s="6">
        <f t="shared" si="131"/>
        <v>3</v>
      </c>
      <c r="R2109" s="20"/>
    </row>
    <row r="2110" spans="1:18" x14ac:dyDescent="0.25">
      <c r="A2110" s="6">
        <v>20</v>
      </c>
      <c r="B2110" s="4">
        <v>42457.833333333336</v>
      </c>
      <c r="C2110" s="2">
        <f>IF([2]Analysis!AG2110="Data Error","Data Error",[2]Analysis!AI2110*C$1)</f>
        <v>0</v>
      </c>
      <c r="D2110" s="2"/>
      <c r="E2110" s="3">
        <f>IF(C2110="Data Error","Data Error",INDEX('[2]BAAL Adj Cap'!$CB$65:$CY$72,MONTH($B2110),$A2110+1))</f>
        <v>0</v>
      </c>
      <c r="F2110" s="3"/>
      <c r="G2110" s="31">
        <f t="shared" si="128"/>
        <v>0</v>
      </c>
      <c r="H2110" s="31"/>
      <c r="I2110" s="23">
        <f t="shared" si="129"/>
        <v>0</v>
      </c>
      <c r="J2110" s="23"/>
      <c r="K2110" s="7">
        <f t="shared" si="130"/>
        <v>0</v>
      </c>
      <c r="M2110" s="20">
        <f>IF(C2110="Data Error","Data Error",IF(C2110&lt;=K2110,0,1-IFERROR(INDEX(BAAL!$C:$D,MATCH(ROUNDUP(C2110-K2110,0),BAAL!$B:$B,0),MATCH(LEFT(M$2,4),BAAL!$C$2:$D$2,0)),0)))</f>
        <v>0</v>
      </c>
      <c r="N2110" s="20"/>
      <c r="O2110" s="26"/>
      <c r="P2110" s="26"/>
      <c r="Q2110" s="6">
        <f t="shared" si="131"/>
        <v>3</v>
      </c>
      <c r="R2110" s="20"/>
    </row>
    <row r="2111" spans="1:18" x14ac:dyDescent="0.25">
      <c r="A2111" s="6">
        <v>21</v>
      </c>
      <c r="B2111" s="4">
        <v>42457.875</v>
      </c>
      <c r="C2111" s="2">
        <f>IF([2]Analysis!AG2111="Data Error","Data Error",[2]Analysis!AI2111*C$1)</f>
        <v>0</v>
      </c>
      <c r="D2111" s="2"/>
      <c r="E2111" s="3">
        <f>IF(C2111="Data Error","Data Error",INDEX('[2]BAAL Adj Cap'!$CB$65:$CY$72,MONTH($B2111),$A2111+1))</f>
        <v>0</v>
      </c>
      <c r="F2111" s="3"/>
      <c r="G2111" s="31">
        <f t="shared" si="128"/>
        <v>0</v>
      </c>
      <c r="H2111" s="31"/>
      <c r="I2111" s="23">
        <f t="shared" si="129"/>
        <v>0</v>
      </c>
      <c r="J2111" s="23"/>
      <c r="K2111" s="7">
        <f t="shared" si="130"/>
        <v>0</v>
      </c>
      <c r="M2111" s="20">
        <f>IF(C2111="Data Error","Data Error",IF(C2111&lt;=K2111,0,1-IFERROR(INDEX(BAAL!$C:$D,MATCH(ROUNDUP(C2111-K2111,0),BAAL!$B:$B,0),MATCH(LEFT(M$2,4),BAAL!$C$2:$D$2,0)),0)))</f>
        <v>0</v>
      </c>
      <c r="N2111" s="20"/>
      <c r="O2111" s="26"/>
      <c r="P2111" s="26"/>
      <c r="Q2111" s="6">
        <f t="shared" si="131"/>
        <v>3</v>
      </c>
      <c r="R2111" s="20"/>
    </row>
    <row r="2112" spans="1:18" x14ac:dyDescent="0.25">
      <c r="A2112" s="6">
        <v>22</v>
      </c>
      <c r="B2112" s="4">
        <v>42457.916666666664</v>
      </c>
      <c r="C2112" s="2">
        <f>IF([2]Analysis!AG2112="Data Error","Data Error",[2]Analysis!AI2112*C$1)</f>
        <v>0</v>
      </c>
      <c r="D2112" s="2"/>
      <c r="E2112" s="3">
        <f>IF(C2112="Data Error","Data Error",INDEX('[2]BAAL Adj Cap'!$CB$65:$CY$72,MONTH($B2112),$A2112+1))</f>
        <v>0</v>
      </c>
      <c r="F2112" s="3"/>
      <c r="G2112" s="31">
        <f t="shared" si="128"/>
        <v>0</v>
      </c>
      <c r="H2112" s="31"/>
      <c r="I2112" s="23">
        <f t="shared" si="129"/>
        <v>0</v>
      </c>
      <c r="J2112" s="23"/>
      <c r="K2112" s="7">
        <f t="shared" si="130"/>
        <v>0</v>
      </c>
      <c r="M2112" s="20">
        <f>IF(C2112="Data Error","Data Error",IF(C2112&lt;=K2112,0,1-IFERROR(INDEX(BAAL!$C:$D,MATCH(ROUNDUP(C2112-K2112,0),BAAL!$B:$B,0),MATCH(LEFT(M$2,4),BAAL!$C$2:$D$2,0)),0)))</f>
        <v>0</v>
      </c>
      <c r="N2112" s="20"/>
      <c r="O2112" s="26"/>
      <c r="P2112" s="26"/>
      <c r="Q2112" s="6">
        <f t="shared" si="131"/>
        <v>3</v>
      </c>
      <c r="R2112" s="20"/>
    </row>
    <row r="2113" spans="1:18" x14ac:dyDescent="0.25">
      <c r="A2113" s="6">
        <v>23</v>
      </c>
      <c r="B2113" s="4">
        <v>42457.958333333336</v>
      </c>
      <c r="C2113" s="2">
        <f>IF([2]Analysis!AG2113="Data Error","Data Error",[2]Analysis!AI2113*C$1)</f>
        <v>0</v>
      </c>
      <c r="D2113" s="2"/>
      <c r="E2113" s="3">
        <f>IF(C2113="Data Error","Data Error",INDEX('[2]BAAL Adj Cap'!$CB$65:$CY$72,MONTH($B2113),$A2113+1))</f>
        <v>0</v>
      </c>
      <c r="F2113" s="3"/>
      <c r="G2113" s="31">
        <f t="shared" si="128"/>
        <v>0</v>
      </c>
      <c r="H2113" s="31"/>
      <c r="I2113" s="23">
        <f t="shared" si="129"/>
        <v>0</v>
      </c>
      <c r="J2113" s="23"/>
      <c r="K2113" s="7">
        <f t="shared" si="130"/>
        <v>0</v>
      </c>
      <c r="M2113" s="20">
        <f>IF(C2113="Data Error","Data Error",IF(C2113&lt;=K2113,0,1-IFERROR(INDEX(BAAL!$C:$D,MATCH(ROUNDUP(C2113-K2113,0),BAAL!$B:$B,0),MATCH(LEFT(M$2,4),BAAL!$C$2:$D$2,0)),0)))</f>
        <v>0</v>
      </c>
      <c r="N2113" s="20"/>
      <c r="O2113" s="26"/>
      <c r="P2113" s="26"/>
      <c r="Q2113" s="6">
        <f t="shared" si="131"/>
        <v>3</v>
      </c>
      <c r="R2113" s="20"/>
    </row>
    <row r="2114" spans="1:18" x14ac:dyDescent="0.25">
      <c r="A2114" s="6">
        <v>0</v>
      </c>
      <c r="B2114" s="1">
        <v>42458</v>
      </c>
      <c r="C2114" s="2">
        <f>IF([2]Analysis!AG2114="Data Error","Data Error",[2]Analysis!AI2114*C$1)</f>
        <v>0</v>
      </c>
      <c r="D2114" s="2"/>
      <c r="E2114" s="3">
        <f>IF(C2114="Data Error","Data Error",INDEX('[2]BAAL Adj Cap'!$CB$65:$CY$72,MONTH($B2114),$A2114+1))</f>
        <v>0</v>
      </c>
      <c r="F2114" s="3"/>
      <c r="G2114" s="31">
        <f t="shared" si="128"/>
        <v>0</v>
      </c>
      <c r="H2114" s="31"/>
      <c r="I2114" s="23">
        <f t="shared" si="129"/>
        <v>0</v>
      </c>
      <c r="J2114" s="23"/>
      <c r="K2114" s="7">
        <f t="shared" si="130"/>
        <v>0</v>
      </c>
      <c r="M2114" s="20">
        <f>IF(C2114="Data Error","Data Error",IF(C2114&lt;=K2114,0,1-IFERROR(INDEX(BAAL!$C:$D,MATCH(ROUNDUP(C2114-K2114,0),BAAL!$B:$B,0),MATCH(LEFT(M$2,4),BAAL!$C$2:$D$2,0)),0)))</f>
        <v>0</v>
      </c>
      <c r="N2114" s="20"/>
      <c r="O2114" s="26"/>
      <c r="P2114" s="26"/>
      <c r="Q2114" s="6">
        <f t="shared" si="131"/>
        <v>3</v>
      </c>
      <c r="R2114" s="20"/>
    </row>
    <row r="2115" spans="1:18" x14ac:dyDescent="0.25">
      <c r="A2115" s="6">
        <v>1</v>
      </c>
      <c r="B2115" s="4">
        <v>42458.041666666664</v>
      </c>
      <c r="C2115" s="2">
        <f>IF([2]Analysis!AG2115="Data Error","Data Error",[2]Analysis!AI2115*C$1)</f>
        <v>0</v>
      </c>
      <c r="D2115" s="2"/>
      <c r="E2115" s="3">
        <f>IF(C2115="Data Error","Data Error",INDEX('[2]BAAL Adj Cap'!$CB$65:$CY$72,MONTH($B2115),$A2115+1))</f>
        <v>0</v>
      </c>
      <c r="F2115" s="3"/>
      <c r="G2115" s="31">
        <f t="shared" si="128"/>
        <v>0</v>
      </c>
      <c r="H2115" s="31"/>
      <c r="I2115" s="23">
        <f t="shared" si="129"/>
        <v>0</v>
      </c>
      <c r="J2115" s="23"/>
      <c r="K2115" s="7">
        <f t="shared" si="130"/>
        <v>0</v>
      </c>
      <c r="M2115" s="20">
        <f>IF(C2115="Data Error","Data Error",IF(C2115&lt;=K2115,0,1-IFERROR(INDEX(BAAL!$C:$D,MATCH(ROUNDUP(C2115-K2115,0),BAAL!$B:$B,0),MATCH(LEFT(M$2,4),BAAL!$C$2:$D$2,0)),0)))</f>
        <v>0</v>
      </c>
      <c r="N2115" s="20"/>
      <c r="O2115" s="26"/>
      <c r="P2115" s="26"/>
      <c r="Q2115" s="6">
        <f t="shared" si="131"/>
        <v>3</v>
      </c>
      <c r="R2115" s="20"/>
    </row>
    <row r="2116" spans="1:18" x14ac:dyDescent="0.25">
      <c r="A2116" s="6">
        <v>2</v>
      </c>
      <c r="B2116" s="4">
        <v>42458.083333333336</v>
      </c>
      <c r="C2116" s="2">
        <f>IF([2]Analysis!AG2116="Data Error","Data Error",[2]Analysis!AI2116*C$1)</f>
        <v>0</v>
      </c>
      <c r="D2116" s="2"/>
      <c r="E2116" s="3">
        <f>IF(C2116="Data Error","Data Error",INDEX('[2]BAAL Adj Cap'!$CB$65:$CY$72,MONTH($B2116),$A2116+1))</f>
        <v>0</v>
      </c>
      <c r="F2116" s="3"/>
      <c r="G2116" s="31">
        <f t="shared" ref="G2116:G2179" si="132">IF(C2116="Data Error","Data Error",E2116*E$1-C2116)</f>
        <v>0</v>
      </c>
      <c r="H2116" s="31"/>
      <c r="I2116" s="23">
        <f t="shared" ref="I2116:I2179" si="133">IF(E2116="Data Error","Data Error",E2116)</f>
        <v>0</v>
      </c>
      <c r="J2116" s="23"/>
      <c r="K2116" s="7">
        <f t="shared" ref="K2116:K2179" si="134">IF(C2116="Data Error","Data Error",C$1*MAX(0,MIN(AF$9,E2116*AF$10)))</f>
        <v>0</v>
      </c>
      <c r="M2116" s="20">
        <f>IF(C2116="Data Error","Data Error",IF(C2116&lt;=K2116,0,1-IFERROR(INDEX(BAAL!$C:$D,MATCH(ROUNDUP(C2116-K2116,0),BAAL!$B:$B,0),MATCH(LEFT(M$2,4),BAAL!$C$2:$D$2,0)),0)))</f>
        <v>0</v>
      </c>
      <c r="N2116" s="20"/>
      <c r="O2116" s="26"/>
      <c r="P2116" s="26"/>
      <c r="Q2116" s="6">
        <f t="shared" ref="Q2116:Q2179" si="135">MONTH(B2116)</f>
        <v>3</v>
      </c>
      <c r="R2116" s="20"/>
    </row>
    <row r="2117" spans="1:18" x14ac:dyDescent="0.25">
      <c r="A2117" s="6">
        <v>3</v>
      </c>
      <c r="B2117" s="4">
        <v>42458.125</v>
      </c>
      <c r="C2117" s="2">
        <f>IF([2]Analysis!AG2117="Data Error","Data Error",[2]Analysis!AI2117*C$1)</f>
        <v>0</v>
      </c>
      <c r="D2117" s="2"/>
      <c r="E2117" s="3">
        <f>IF(C2117="Data Error","Data Error",INDEX('[2]BAAL Adj Cap'!$CB$65:$CY$72,MONTH($B2117),$A2117+1))</f>
        <v>0</v>
      </c>
      <c r="F2117" s="3"/>
      <c r="G2117" s="31">
        <f t="shared" si="132"/>
        <v>0</v>
      </c>
      <c r="H2117" s="31"/>
      <c r="I2117" s="23">
        <f t="shared" si="133"/>
        <v>0</v>
      </c>
      <c r="J2117" s="23"/>
      <c r="K2117" s="7">
        <f t="shared" si="134"/>
        <v>0</v>
      </c>
      <c r="M2117" s="20">
        <f>IF(C2117="Data Error","Data Error",IF(C2117&lt;=K2117,0,1-IFERROR(INDEX(BAAL!$C:$D,MATCH(ROUNDUP(C2117-K2117,0),BAAL!$B:$B,0),MATCH(LEFT(M$2,4),BAAL!$C$2:$D$2,0)),0)))</f>
        <v>0</v>
      </c>
      <c r="N2117" s="20"/>
      <c r="O2117" s="26"/>
      <c r="P2117" s="26"/>
      <c r="Q2117" s="6">
        <f t="shared" si="135"/>
        <v>3</v>
      </c>
      <c r="R2117" s="20"/>
    </row>
    <row r="2118" spans="1:18" x14ac:dyDescent="0.25">
      <c r="A2118" s="6">
        <v>4</v>
      </c>
      <c r="B2118" s="4">
        <v>42458.166666666664</v>
      </c>
      <c r="C2118" s="2">
        <f>IF([2]Analysis!AG2118="Data Error","Data Error",[2]Analysis!AI2118*C$1)</f>
        <v>0</v>
      </c>
      <c r="D2118" s="2"/>
      <c r="E2118" s="3">
        <f>IF(C2118="Data Error","Data Error",INDEX('[2]BAAL Adj Cap'!$CB$65:$CY$72,MONTH($B2118),$A2118+1))</f>
        <v>0</v>
      </c>
      <c r="F2118" s="3"/>
      <c r="G2118" s="31">
        <f t="shared" si="132"/>
        <v>0</v>
      </c>
      <c r="H2118" s="31"/>
      <c r="I2118" s="23">
        <f t="shared" si="133"/>
        <v>0</v>
      </c>
      <c r="J2118" s="23"/>
      <c r="K2118" s="7">
        <f t="shared" si="134"/>
        <v>0</v>
      </c>
      <c r="M2118" s="20">
        <f>IF(C2118="Data Error","Data Error",IF(C2118&lt;=K2118,0,1-IFERROR(INDEX(BAAL!$C:$D,MATCH(ROUNDUP(C2118-K2118,0),BAAL!$B:$B,0),MATCH(LEFT(M$2,4),BAAL!$C$2:$D$2,0)),0)))</f>
        <v>0</v>
      </c>
      <c r="N2118" s="20"/>
      <c r="O2118" s="26"/>
      <c r="P2118" s="26"/>
      <c r="Q2118" s="6">
        <f t="shared" si="135"/>
        <v>3</v>
      </c>
      <c r="R2118" s="20"/>
    </row>
    <row r="2119" spans="1:18" x14ac:dyDescent="0.25">
      <c r="A2119" s="6">
        <v>5</v>
      </c>
      <c r="B2119" s="4">
        <v>42458.208333333336</v>
      </c>
      <c r="C2119" s="2">
        <f>IF([2]Analysis!AG2119="Data Error","Data Error",[2]Analysis!AI2119*C$1)</f>
        <v>2.2307481619870222E-3</v>
      </c>
      <c r="D2119" s="2"/>
      <c r="E2119" s="3">
        <f>IF(C2119="Data Error","Data Error",INDEX('[2]BAAL Adj Cap'!$CB$65:$CY$72,MONTH($B2119),$A2119+1))</f>
        <v>1.4999999999999999E-2</v>
      </c>
      <c r="F2119" s="3"/>
      <c r="G2119" s="31">
        <f t="shared" si="132"/>
        <v>1.947769251838013</v>
      </c>
      <c r="H2119" s="31"/>
      <c r="I2119" s="23">
        <f t="shared" si="133"/>
        <v>1.4999999999999999E-2</v>
      </c>
      <c r="J2119" s="23"/>
      <c r="K2119" s="7">
        <f t="shared" si="134"/>
        <v>1.95</v>
      </c>
      <c r="M2119" s="20">
        <f>IF(C2119="Data Error","Data Error",IF(C2119&lt;=K2119,0,1-IFERROR(INDEX(BAAL!$C:$D,MATCH(ROUNDUP(C2119-K2119,0),BAAL!$B:$B,0),MATCH(LEFT(M$2,4),BAAL!$C$2:$D$2,0)),0)))</f>
        <v>0</v>
      </c>
      <c r="N2119" s="20"/>
      <c r="O2119" s="26"/>
      <c r="P2119" s="26"/>
      <c r="Q2119" s="6">
        <f t="shared" si="135"/>
        <v>3</v>
      </c>
      <c r="R2119" s="20"/>
    </row>
    <row r="2120" spans="1:18" x14ac:dyDescent="0.25">
      <c r="A2120" s="6">
        <v>6</v>
      </c>
      <c r="B2120" s="4">
        <v>42458.25</v>
      </c>
      <c r="C2120" s="2">
        <f>IF([2]Analysis!AG2120="Data Error","Data Error",[2]Analysis!AI2120*C$1)</f>
        <v>2.0618867161502386</v>
      </c>
      <c r="D2120" s="2"/>
      <c r="E2120" s="3">
        <f>IF(C2120="Data Error","Data Error",INDEX('[2]BAAL Adj Cap'!$CB$65:$CY$72,MONTH($B2120),$A2120+1))</f>
        <v>6.9999999999999993E-2</v>
      </c>
      <c r="F2120" s="3"/>
      <c r="G2120" s="31">
        <f t="shared" si="132"/>
        <v>7.0381132838497606</v>
      </c>
      <c r="H2120" s="31"/>
      <c r="I2120" s="23">
        <f t="shared" si="133"/>
        <v>6.9999999999999993E-2</v>
      </c>
      <c r="J2120" s="23"/>
      <c r="K2120" s="7">
        <f t="shared" si="134"/>
        <v>9.1</v>
      </c>
      <c r="M2120" s="20">
        <f>IF(C2120="Data Error","Data Error",IF(C2120&lt;=K2120,0,1-IFERROR(INDEX(BAAL!$C:$D,MATCH(ROUNDUP(C2120-K2120,0),BAAL!$B:$B,0),MATCH(LEFT(M$2,4),BAAL!$C$2:$D$2,0)),0)))</f>
        <v>0</v>
      </c>
      <c r="N2120" s="20"/>
      <c r="O2120" s="26"/>
      <c r="P2120" s="26"/>
      <c r="Q2120" s="6">
        <f t="shared" si="135"/>
        <v>3</v>
      </c>
      <c r="R2120" s="20"/>
    </row>
    <row r="2121" spans="1:18" x14ac:dyDescent="0.25">
      <c r="A2121" s="6">
        <v>7</v>
      </c>
      <c r="B2121" s="4">
        <v>42458.291666666664</v>
      </c>
      <c r="C2121" s="2">
        <f>IF([2]Analysis!AG2121="Data Error","Data Error",[2]Analysis!AI2121*C$1)</f>
        <v>0</v>
      </c>
      <c r="D2121" s="2"/>
      <c r="E2121" s="3">
        <f>IF(C2121="Data Error","Data Error",INDEX('[2]BAAL Adj Cap'!$CB$65:$CY$72,MONTH($B2121),$A2121+1))</f>
        <v>0.35249999999999998</v>
      </c>
      <c r="F2121" s="3"/>
      <c r="G2121" s="31">
        <f t="shared" si="132"/>
        <v>45.824999999999996</v>
      </c>
      <c r="H2121" s="31"/>
      <c r="I2121" s="23">
        <f t="shared" si="133"/>
        <v>0.35249999999999998</v>
      </c>
      <c r="J2121" s="23"/>
      <c r="K2121" s="7">
        <f t="shared" si="134"/>
        <v>28.990000000000009</v>
      </c>
      <c r="M2121" s="20">
        <f>IF(C2121="Data Error","Data Error",IF(C2121&lt;=K2121,0,1-IFERROR(INDEX(BAAL!$C:$D,MATCH(ROUNDUP(C2121-K2121,0),BAAL!$B:$B,0),MATCH(LEFT(M$2,4),BAAL!$C$2:$D$2,0)),0)))</f>
        <v>0</v>
      </c>
      <c r="N2121" s="20"/>
      <c r="O2121" s="26"/>
      <c r="P2121" s="26"/>
      <c r="Q2121" s="6">
        <f t="shared" si="135"/>
        <v>3</v>
      </c>
      <c r="R2121" s="20"/>
    </row>
    <row r="2122" spans="1:18" x14ac:dyDescent="0.25">
      <c r="A2122" s="6">
        <v>8</v>
      </c>
      <c r="B2122" s="4">
        <v>42458.333333333336</v>
      </c>
      <c r="C2122" s="2">
        <f>IF([2]Analysis!AG2122="Data Error","Data Error",[2]Analysis!AI2122*C$1)</f>
        <v>0.46674650034004889</v>
      </c>
      <c r="D2122" s="2"/>
      <c r="E2122" s="3">
        <f>IF(C2122="Data Error","Data Error",INDEX('[2]BAAL Adj Cap'!$CB$65:$CY$72,MONTH($B2122),$A2122+1))</f>
        <v>0.83</v>
      </c>
      <c r="F2122" s="3"/>
      <c r="G2122" s="31">
        <f t="shared" si="132"/>
        <v>107.43325349965994</v>
      </c>
      <c r="H2122" s="31"/>
      <c r="I2122" s="23">
        <f t="shared" si="133"/>
        <v>0.83</v>
      </c>
      <c r="J2122" s="23"/>
      <c r="K2122" s="7">
        <f t="shared" si="134"/>
        <v>28.990000000000009</v>
      </c>
      <c r="M2122" s="20">
        <f>IF(C2122="Data Error","Data Error",IF(C2122&lt;=K2122,0,1-IFERROR(INDEX(BAAL!$C:$D,MATCH(ROUNDUP(C2122-K2122,0),BAAL!$B:$B,0),MATCH(LEFT(M$2,4),BAAL!$C$2:$D$2,0)),0)))</f>
        <v>0</v>
      </c>
      <c r="N2122" s="20"/>
      <c r="O2122" s="26"/>
      <c r="P2122" s="26"/>
      <c r="Q2122" s="6">
        <f t="shared" si="135"/>
        <v>3</v>
      </c>
      <c r="R2122" s="20"/>
    </row>
    <row r="2123" spans="1:18" x14ac:dyDescent="0.25">
      <c r="A2123" s="6">
        <v>9</v>
      </c>
      <c r="B2123" s="4">
        <v>42458.375</v>
      </c>
      <c r="C2123" s="2">
        <f>IF([2]Analysis!AG2123="Data Error","Data Error",[2]Analysis!AI2123*C$1)</f>
        <v>0</v>
      </c>
      <c r="D2123" s="2"/>
      <c r="E2123" s="3">
        <f>IF(C2123="Data Error","Data Error",INDEX('[2]BAAL Adj Cap'!$CB$65:$CY$72,MONTH($B2123),$A2123+1))</f>
        <v>0.98375000000000001</v>
      </c>
      <c r="F2123" s="3"/>
      <c r="G2123" s="31">
        <f t="shared" si="132"/>
        <v>127.8875</v>
      </c>
      <c r="H2123" s="31"/>
      <c r="I2123" s="23">
        <f t="shared" si="133"/>
        <v>0.98375000000000001</v>
      </c>
      <c r="J2123" s="23"/>
      <c r="K2123" s="7">
        <f t="shared" si="134"/>
        <v>28.990000000000009</v>
      </c>
      <c r="M2123" s="20">
        <f>IF(C2123="Data Error","Data Error",IF(C2123&lt;=K2123,0,1-IFERROR(INDEX(BAAL!$C:$D,MATCH(ROUNDUP(C2123-K2123,0),BAAL!$B:$B,0),MATCH(LEFT(M$2,4),BAAL!$C$2:$D$2,0)),0)))</f>
        <v>0</v>
      </c>
      <c r="N2123" s="20"/>
      <c r="O2123" s="26"/>
      <c r="P2123" s="26"/>
      <c r="Q2123" s="6">
        <f t="shared" si="135"/>
        <v>3</v>
      </c>
      <c r="R2123" s="20"/>
    </row>
    <row r="2124" spans="1:18" x14ac:dyDescent="0.25">
      <c r="A2124" s="6">
        <v>10</v>
      </c>
      <c r="B2124" s="4">
        <v>42458.416666666664</v>
      </c>
      <c r="C2124" s="2">
        <f>IF([2]Analysis!AG2124="Data Error","Data Error",[2]Analysis!AI2124*C$1)</f>
        <v>6.3198655671539008</v>
      </c>
      <c r="D2124" s="2"/>
      <c r="E2124" s="3">
        <f>IF(C2124="Data Error","Data Error",INDEX('[2]BAAL Adj Cap'!$CB$65:$CY$72,MONTH($B2124),$A2124+1))</f>
        <v>0.99</v>
      </c>
      <c r="F2124" s="3"/>
      <c r="G2124" s="31">
        <f t="shared" si="132"/>
        <v>122.38013443284609</v>
      </c>
      <c r="H2124" s="31"/>
      <c r="I2124" s="23">
        <f t="shared" si="133"/>
        <v>0.99</v>
      </c>
      <c r="J2124" s="23"/>
      <c r="K2124" s="7">
        <f t="shared" si="134"/>
        <v>28.990000000000009</v>
      </c>
      <c r="M2124" s="20">
        <f>IF(C2124="Data Error","Data Error",IF(C2124&lt;=K2124,0,1-IFERROR(INDEX(BAAL!$C:$D,MATCH(ROUNDUP(C2124-K2124,0),BAAL!$B:$B,0),MATCH(LEFT(M$2,4),BAAL!$C$2:$D$2,0)),0)))</f>
        <v>0</v>
      </c>
      <c r="N2124" s="20"/>
      <c r="O2124" s="26"/>
      <c r="P2124" s="26"/>
      <c r="Q2124" s="6">
        <f t="shared" si="135"/>
        <v>3</v>
      </c>
      <c r="R2124" s="20"/>
    </row>
    <row r="2125" spans="1:18" x14ac:dyDescent="0.25">
      <c r="A2125" s="6">
        <v>11</v>
      </c>
      <c r="B2125" s="4">
        <v>42458.458333333336</v>
      </c>
      <c r="C2125" s="2">
        <f>IF([2]Analysis!AG2125="Data Error","Data Error",[2]Analysis!AI2125*C$1)</f>
        <v>0.18157327455486691</v>
      </c>
      <c r="D2125" s="2"/>
      <c r="E2125" s="3">
        <f>IF(C2125="Data Error","Data Error",INDEX('[2]BAAL Adj Cap'!$CB$65:$CY$72,MONTH($B2125),$A2125+1))</f>
        <v>0.98375000000000001</v>
      </c>
      <c r="F2125" s="3"/>
      <c r="G2125" s="31">
        <f t="shared" si="132"/>
        <v>127.70592672544514</v>
      </c>
      <c r="H2125" s="31"/>
      <c r="I2125" s="23">
        <f t="shared" si="133"/>
        <v>0.98375000000000001</v>
      </c>
      <c r="J2125" s="23"/>
      <c r="K2125" s="7">
        <f t="shared" si="134"/>
        <v>28.990000000000009</v>
      </c>
      <c r="M2125" s="20">
        <f>IF(C2125="Data Error","Data Error",IF(C2125&lt;=K2125,0,1-IFERROR(INDEX(BAAL!$C:$D,MATCH(ROUNDUP(C2125-K2125,0),BAAL!$B:$B,0),MATCH(LEFT(M$2,4),BAAL!$C$2:$D$2,0)),0)))</f>
        <v>0</v>
      </c>
      <c r="N2125" s="20"/>
      <c r="O2125" s="26"/>
      <c r="P2125" s="26"/>
      <c r="Q2125" s="6">
        <f t="shared" si="135"/>
        <v>3</v>
      </c>
      <c r="R2125" s="20"/>
    </row>
    <row r="2126" spans="1:18" x14ac:dyDescent="0.25">
      <c r="A2126" s="6">
        <v>12</v>
      </c>
      <c r="B2126" s="4">
        <v>42458.5</v>
      </c>
      <c r="C2126" s="2">
        <f>IF([2]Analysis!AG2126="Data Error","Data Error",[2]Analysis!AI2126*C$1)</f>
        <v>0.37917285298393211</v>
      </c>
      <c r="D2126" s="2"/>
      <c r="E2126" s="3">
        <f>IF(C2126="Data Error","Data Error",INDEX('[2]BAAL Adj Cap'!$CB$65:$CY$72,MONTH($B2126),$A2126+1))</f>
        <v>0.98</v>
      </c>
      <c r="F2126" s="3"/>
      <c r="G2126" s="31">
        <f t="shared" si="132"/>
        <v>127.02082714701606</v>
      </c>
      <c r="H2126" s="31"/>
      <c r="I2126" s="23">
        <f t="shared" si="133"/>
        <v>0.98</v>
      </c>
      <c r="J2126" s="23"/>
      <c r="K2126" s="7">
        <f t="shared" si="134"/>
        <v>28.990000000000009</v>
      </c>
      <c r="M2126" s="20">
        <f>IF(C2126="Data Error","Data Error",IF(C2126&lt;=K2126,0,1-IFERROR(INDEX(BAAL!$C:$D,MATCH(ROUNDUP(C2126-K2126,0),BAAL!$B:$B,0),MATCH(LEFT(M$2,4),BAAL!$C$2:$D$2,0)),0)))</f>
        <v>0</v>
      </c>
      <c r="N2126" s="20"/>
      <c r="O2126" s="26"/>
      <c r="P2126" s="26"/>
      <c r="Q2126" s="6">
        <f t="shared" si="135"/>
        <v>3</v>
      </c>
      <c r="R2126" s="20"/>
    </row>
    <row r="2127" spans="1:18" x14ac:dyDescent="0.25">
      <c r="A2127" s="6">
        <v>13</v>
      </c>
      <c r="B2127" s="4">
        <v>42458.541666666664</v>
      </c>
      <c r="C2127" s="2">
        <f>IF([2]Analysis!AG2127="Data Error","Data Error",[2]Analysis!AI2127*C$1)</f>
        <v>31.83238278194948</v>
      </c>
      <c r="D2127" s="2"/>
      <c r="E2127" s="3">
        <f>IF(C2127="Data Error","Data Error",INDEX('[2]BAAL Adj Cap'!$CB$65:$CY$72,MONTH($B2127),$A2127+1))</f>
        <v>0.98</v>
      </c>
      <c r="F2127" s="3"/>
      <c r="G2127" s="31">
        <f t="shared" si="132"/>
        <v>95.567617218050515</v>
      </c>
      <c r="H2127" s="31"/>
      <c r="I2127" s="23">
        <f t="shared" si="133"/>
        <v>0.98</v>
      </c>
      <c r="J2127" s="23"/>
      <c r="K2127" s="7">
        <f t="shared" si="134"/>
        <v>28.990000000000009</v>
      </c>
      <c r="M2127" s="20">
        <f>IF(C2127="Data Error","Data Error",IF(C2127&lt;=K2127,0,1-IFERROR(INDEX(BAAL!$C:$D,MATCH(ROUNDUP(C2127-K2127,0),BAAL!$B:$B,0),MATCH(LEFT(M$2,4),BAAL!$C$2:$D$2,0)),0)))</f>
        <v>0</v>
      </c>
      <c r="N2127" s="20"/>
      <c r="O2127" s="26"/>
      <c r="P2127" s="26"/>
      <c r="Q2127" s="6">
        <f t="shared" si="135"/>
        <v>3</v>
      </c>
      <c r="R2127" s="20"/>
    </row>
    <row r="2128" spans="1:18" x14ac:dyDescent="0.25">
      <c r="A2128" s="6">
        <v>14</v>
      </c>
      <c r="B2128" s="4">
        <v>42458.583333333336</v>
      </c>
      <c r="C2128" s="2">
        <f>IF([2]Analysis!AG2128="Data Error","Data Error",[2]Analysis!AI2128*C$1)</f>
        <v>20.843828488054445</v>
      </c>
      <c r="D2128" s="2"/>
      <c r="E2128" s="3">
        <f>IF(C2128="Data Error","Data Error",INDEX('[2]BAAL Adj Cap'!$CB$65:$CY$72,MONTH($B2128),$A2128+1))</f>
        <v>0.98</v>
      </c>
      <c r="F2128" s="3"/>
      <c r="G2128" s="31">
        <f t="shared" si="132"/>
        <v>106.55617151194555</v>
      </c>
      <c r="H2128" s="31"/>
      <c r="I2128" s="23">
        <f t="shared" si="133"/>
        <v>0.98</v>
      </c>
      <c r="J2128" s="23"/>
      <c r="K2128" s="7">
        <f t="shared" si="134"/>
        <v>28.990000000000009</v>
      </c>
      <c r="M2128" s="20">
        <f>IF(C2128="Data Error","Data Error",IF(C2128&lt;=K2128,0,1-IFERROR(INDEX(BAAL!$C:$D,MATCH(ROUNDUP(C2128-K2128,0),BAAL!$B:$B,0),MATCH(LEFT(M$2,4),BAAL!$C$2:$D$2,0)),0)))</f>
        <v>0</v>
      </c>
      <c r="N2128" s="20"/>
      <c r="O2128" s="26"/>
      <c r="P2128" s="26"/>
      <c r="Q2128" s="6">
        <f t="shared" si="135"/>
        <v>3</v>
      </c>
      <c r="R2128" s="20"/>
    </row>
    <row r="2129" spans="1:18" x14ac:dyDescent="0.25">
      <c r="A2129" s="6">
        <v>15</v>
      </c>
      <c r="B2129" s="4">
        <v>42458.625</v>
      </c>
      <c r="C2129" s="2">
        <f>IF([2]Analysis!AG2129="Data Error","Data Error",[2]Analysis!AI2129*C$1)</f>
        <v>1.7646131363551438</v>
      </c>
      <c r="D2129" s="2"/>
      <c r="E2129" s="3">
        <f>IF(C2129="Data Error","Data Error",INDEX('[2]BAAL Adj Cap'!$CB$65:$CY$72,MONTH($B2129),$A2129+1))</f>
        <v>0.98</v>
      </c>
      <c r="F2129" s="3"/>
      <c r="G2129" s="31">
        <f t="shared" si="132"/>
        <v>125.63538686364485</v>
      </c>
      <c r="H2129" s="31"/>
      <c r="I2129" s="23">
        <f t="shared" si="133"/>
        <v>0.98</v>
      </c>
      <c r="J2129" s="23"/>
      <c r="K2129" s="7">
        <f t="shared" si="134"/>
        <v>28.990000000000009</v>
      </c>
      <c r="M2129" s="20">
        <f>IF(C2129="Data Error","Data Error",IF(C2129&lt;=K2129,0,1-IFERROR(INDEX(BAAL!$C:$D,MATCH(ROUNDUP(C2129-K2129,0),BAAL!$B:$B,0),MATCH(LEFT(M$2,4),BAAL!$C$2:$D$2,0)),0)))</f>
        <v>0</v>
      </c>
      <c r="N2129" s="20"/>
      <c r="O2129" s="26"/>
      <c r="P2129" s="26"/>
      <c r="Q2129" s="6">
        <f t="shared" si="135"/>
        <v>3</v>
      </c>
      <c r="R2129" s="20"/>
    </row>
    <row r="2130" spans="1:18" x14ac:dyDescent="0.25">
      <c r="A2130" s="6">
        <v>16</v>
      </c>
      <c r="B2130" s="4">
        <v>42458.666666666664</v>
      </c>
      <c r="C2130" s="2">
        <f>IF([2]Analysis!AG2130="Data Error","Data Error",[2]Analysis!AI2130*C$1)</f>
        <v>20.862344820671115</v>
      </c>
      <c r="D2130" s="2"/>
      <c r="E2130" s="3">
        <f>IF(C2130="Data Error","Data Error",INDEX('[2]BAAL Adj Cap'!$CB$65:$CY$72,MONTH($B2130),$A2130+1))</f>
        <v>0.98</v>
      </c>
      <c r="F2130" s="3"/>
      <c r="G2130" s="31">
        <f t="shared" si="132"/>
        <v>106.53765517932888</v>
      </c>
      <c r="H2130" s="31"/>
      <c r="I2130" s="23">
        <f t="shared" si="133"/>
        <v>0.98</v>
      </c>
      <c r="J2130" s="23"/>
      <c r="K2130" s="7">
        <f t="shared" si="134"/>
        <v>28.990000000000009</v>
      </c>
      <c r="M2130" s="20">
        <f>IF(C2130="Data Error","Data Error",IF(C2130&lt;=K2130,0,1-IFERROR(INDEX(BAAL!$C:$D,MATCH(ROUNDUP(C2130-K2130,0),BAAL!$B:$B,0),MATCH(LEFT(M$2,4),BAAL!$C$2:$D$2,0)),0)))</f>
        <v>0</v>
      </c>
      <c r="N2130" s="20"/>
      <c r="O2130" s="26"/>
      <c r="P2130" s="26"/>
      <c r="Q2130" s="6">
        <f t="shared" si="135"/>
        <v>3</v>
      </c>
      <c r="R2130" s="20"/>
    </row>
    <row r="2131" spans="1:18" x14ac:dyDescent="0.25">
      <c r="A2131" s="6">
        <v>17</v>
      </c>
      <c r="B2131" s="4">
        <v>42458.708333333336</v>
      </c>
      <c r="C2131" s="2">
        <f>IF([2]Analysis!AG2131="Data Error","Data Error",[2]Analysis!AI2131*C$1)</f>
        <v>25.615333904107899</v>
      </c>
      <c r="D2131" s="2"/>
      <c r="E2131" s="3">
        <f>IF(C2131="Data Error","Data Error",INDEX('[2]BAAL Adj Cap'!$CB$65:$CY$72,MONTH($B2131),$A2131+1))</f>
        <v>0.8175</v>
      </c>
      <c r="F2131" s="3"/>
      <c r="G2131" s="31">
        <f t="shared" si="132"/>
        <v>80.659666095892106</v>
      </c>
      <c r="H2131" s="31"/>
      <c r="I2131" s="23">
        <f t="shared" si="133"/>
        <v>0.8175</v>
      </c>
      <c r="J2131" s="23"/>
      <c r="K2131" s="7">
        <f t="shared" si="134"/>
        <v>28.990000000000009</v>
      </c>
      <c r="M2131" s="20">
        <f>IF(C2131="Data Error","Data Error",IF(C2131&lt;=K2131,0,1-IFERROR(INDEX(BAAL!$C:$D,MATCH(ROUNDUP(C2131-K2131,0),BAAL!$B:$B,0),MATCH(LEFT(M$2,4),BAAL!$C$2:$D$2,0)),0)))</f>
        <v>0</v>
      </c>
      <c r="N2131" s="20"/>
      <c r="O2131" s="26"/>
      <c r="P2131" s="26"/>
      <c r="Q2131" s="6">
        <f t="shared" si="135"/>
        <v>3</v>
      </c>
      <c r="R2131" s="20"/>
    </row>
    <row r="2132" spans="1:18" x14ac:dyDescent="0.25">
      <c r="A2132" s="6">
        <v>18</v>
      </c>
      <c r="B2132" s="4">
        <v>42458.75</v>
      </c>
      <c r="C2132" s="2">
        <f>IF([2]Analysis!AG2132="Data Error","Data Error",[2]Analysis!AI2132*C$1)</f>
        <v>9.7034108860846828</v>
      </c>
      <c r="D2132" s="2"/>
      <c r="E2132" s="3">
        <f>IF(C2132="Data Error","Data Error",INDEX('[2]BAAL Adj Cap'!$CB$65:$CY$72,MONTH($B2132),$A2132+1))</f>
        <v>0.35749999999999998</v>
      </c>
      <c r="F2132" s="3"/>
      <c r="G2132" s="31">
        <f t="shared" si="132"/>
        <v>36.771589113915319</v>
      </c>
      <c r="H2132" s="31"/>
      <c r="I2132" s="23">
        <f t="shared" si="133"/>
        <v>0.35749999999999998</v>
      </c>
      <c r="J2132" s="23"/>
      <c r="K2132" s="7">
        <f t="shared" si="134"/>
        <v>28.990000000000009</v>
      </c>
      <c r="M2132" s="20">
        <f>IF(C2132="Data Error","Data Error",IF(C2132&lt;=K2132,0,1-IFERROR(INDEX(BAAL!$C:$D,MATCH(ROUNDUP(C2132-K2132,0),BAAL!$B:$B,0),MATCH(LEFT(M$2,4),BAAL!$C$2:$D$2,0)),0)))</f>
        <v>0</v>
      </c>
      <c r="N2132" s="20"/>
      <c r="O2132" s="26"/>
      <c r="P2132" s="26"/>
      <c r="Q2132" s="6">
        <f t="shared" si="135"/>
        <v>3</v>
      </c>
      <c r="R2132" s="20"/>
    </row>
    <row r="2133" spans="1:18" x14ac:dyDescent="0.25">
      <c r="A2133" s="6">
        <v>19</v>
      </c>
      <c r="B2133" s="4">
        <v>42458.791666666664</v>
      </c>
      <c r="C2133" s="2">
        <f>IF([2]Analysis!AG2133="Data Error","Data Error",[2]Analysis!AI2133*C$1)</f>
        <v>1.1330744154260737</v>
      </c>
      <c r="D2133" s="2"/>
      <c r="E2133" s="3">
        <f>IF(C2133="Data Error","Data Error",INDEX('[2]BAAL Adj Cap'!$CB$65:$CY$72,MONTH($B2133),$A2133+1))</f>
        <v>5.2500000000000005E-2</v>
      </c>
      <c r="F2133" s="3"/>
      <c r="G2133" s="31">
        <f t="shared" si="132"/>
        <v>5.6919255845739274</v>
      </c>
      <c r="H2133" s="31"/>
      <c r="I2133" s="23">
        <f t="shared" si="133"/>
        <v>5.2500000000000005E-2</v>
      </c>
      <c r="J2133" s="23"/>
      <c r="K2133" s="7">
        <f t="shared" si="134"/>
        <v>6.8250000000000011</v>
      </c>
      <c r="M2133" s="20">
        <f>IF(C2133="Data Error","Data Error",IF(C2133&lt;=K2133,0,1-IFERROR(INDEX(BAAL!$C:$D,MATCH(ROUNDUP(C2133-K2133,0),BAAL!$B:$B,0),MATCH(LEFT(M$2,4),BAAL!$C$2:$D$2,0)),0)))</f>
        <v>0</v>
      </c>
      <c r="N2133" s="20"/>
      <c r="O2133" s="26"/>
      <c r="P2133" s="26"/>
      <c r="Q2133" s="6">
        <f t="shared" si="135"/>
        <v>3</v>
      </c>
      <c r="R2133" s="20"/>
    </row>
    <row r="2134" spans="1:18" x14ac:dyDescent="0.25">
      <c r="A2134" s="6">
        <v>20</v>
      </c>
      <c r="B2134" s="4">
        <v>42458.833333333336</v>
      </c>
      <c r="C2134" s="2">
        <f>IF([2]Analysis!AG2134="Data Error","Data Error",[2]Analysis!AI2134*C$1)</f>
        <v>0</v>
      </c>
      <c r="D2134" s="2"/>
      <c r="E2134" s="3">
        <f>IF(C2134="Data Error","Data Error",INDEX('[2]BAAL Adj Cap'!$CB$65:$CY$72,MONTH($B2134),$A2134+1))</f>
        <v>0</v>
      </c>
      <c r="F2134" s="3"/>
      <c r="G2134" s="31">
        <f t="shared" si="132"/>
        <v>0</v>
      </c>
      <c r="H2134" s="31"/>
      <c r="I2134" s="23">
        <f t="shared" si="133"/>
        <v>0</v>
      </c>
      <c r="J2134" s="23"/>
      <c r="K2134" s="7">
        <f t="shared" si="134"/>
        <v>0</v>
      </c>
      <c r="M2134" s="20">
        <f>IF(C2134="Data Error","Data Error",IF(C2134&lt;=K2134,0,1-IFERROR(INDEX(BAAL!$C:$D,MATCH(ROUNDUP(C2134-K2134,0),BAAL!$B:$B,0),MATCH(LEFT(M$2,4),BAAL!$C$2:$D$2,0)),0)))</f>
        <v>0</v>
      </c>
      <c r="N2134" s="20"/>
      <c r="O2134" s="26"/>
      <c r="P2134" s="26"/>
      <c r="Q2134" s="6">
        <f t="shared" si="135"/>
        <v>3</v>
      </c>
      <c r="R2134" s="20"/>
    </row>
    <row r="2135" spans="1:18" x14ac:dyDescent="0.25">
      <c r="A2135" s="6">
        <v>21</v>
      </c>
      <c r="B2135" s="4">
        <v>42458.875</v>
      </c>
      <c r="C2135" s="2">
        <f>IF([2]Analysis!AG2135="Data Error","Data Error",[2]Analysis!AI2135*C$1)</f>
        <v>0</v>
      </c>
      <c r="D2135" s="2"/>
      <c r="E2135" s="3">
        <f>IF(C2135="Data Error","Data Error",INDEX('[2]BAAL Adj Cap'!$CB$65:$CY$72,MONTH($B2135),$A2135+1))</f>
        <v>0</v>
      </c>
      <c r="F2135" s="3"/>
      <c r="G2135" s="31">
        <f t="shared" si="132"/>
        <v>0</v>
      </c>
      <c r="H2135" s="31"/>
      <c r="I2135" s="23">
        <f t="shared" si="133"/>
        <v>0</v>
      </c>
      <c r="J2135" s="23"/>
      <c r="K2135" s="7">
        <f t="shared" si="134"/>
        <v>0</v>
      </c>
      <c r="M2135" s="20">
        <f>IF(C2135="Data Error","Data Error",IF(C2135&lt;=K2135,0,1-IFERROR(INDEX(BAAL!$C:$D,MATCH(ROUNDUP(C2135-K2135,0),BAAL!$B:$B,0),MATCH(LEFT(M$2,4),BAAL!$C$2:$D$2,0)),0)))</f>
        <v>0</v>
      </c>
      <c r="N2135" s="20"/>
      <c r="O2135" s="26"/>
      <c r="P2135" s="26"/>
      <c r="Q2135" s="6">
        <f t="shared" si="135"/>
        <v>3</v>
      </c>
      <c r="R2135" s="20"/>
    </row>
    <row r="2136" spans="1:18" x14ac:dyDescent="0.25">
      <c r="A2136" s="6">
        <v>22</v>
      </c>
      <c r="B2136" s="4">
        <v>42458.916666666664</v>
      </c>
      <c r="C2136" s="2">
        <f>IF([2]Analysis!AG2136="Data Error","Data Error",[2]Analysis!AI2136*C$1)</f>
        <v>0</v>
      </c>
      <c r="D2136" s="2"/>
      <c r="E2136" s="3">
        <f>IF(C2136="Data Error","Data Error",INDEX('[2]BAAL Adj Cap'!$CB$65:$CY$72,MONTH($B2136),$A2136+1))</f>
        <v>0</v>
      </c>
      <c r="F2136" s="3"/>
      <c r="G2136" s="31">
        <f t="shared" si="132"/>
        <v>0</v>
      </c>
      <c r="H2136" s="31"/>
      <c r="I2136" s="23">
        <f t="shared" si="133"/>
        <v>0</v>
      </c>
      <c r="J2136" s="23"/>
      <c r="K2136" s="7">
        <f t="shared" si="134"/>
        <v>0</v>
      </c>
      <c r="M2136" s="20">
        <f>IF(C2136="Data Error","Data Error",IF(C2136&lt;=K2136,0,1-IFERROR(INDEX(BAAL!$C:$D,MATCH(ROUNDUP(C2136-K2136,0),BAAL!$B:$B,0),MATCH(LEFT(M$2,4),BAAL!$C$2:$D$2,0)),0)))</f>
        <v>0</v>
      </c>
      <c r="N2136" s="20"/>
      <c r="O2136" s="26"/>
      <c r="P2136" s="26"/>
      <c r="Q2136" s="6">
        <f t="shared" si="135"/>
        <v>3</v>
      </c>
      <c r="R2136" s="20"/>
    </row>
    <row r="2137" spans="1:18" x14ac:dyDescent="0.25">
      <c r="A2137" s="6">
        <v>23</v>
      </c>
      <c r="B2137" s="4">
        <v>42458.958333333336</v>
      </c>
      <c r="C2137" s="2">
        <f>IF([2]Analysis!AG2137="Data Error","Data Error",[2]Analysis!AI2137*C$1)</f>
        <v>0</v>
      </c>
      <c r="D2137" s="2"/>
      <c r="E2137" s="3">
        <f>IF(C2137="Data Error","Data Error",INDEX('[2]BAAL Adj Cap'!$CB$65:$CY$72,MONTH($B2137),$A2137+1))</f>
        <v>0</v>
      </c>
      <c r="F2137" s="3"/>
      <c r="G2137" s="31">
        <f t="shared" si="132"/>
        <v>0</v>
      </c>
      <c r="H2137" s="31"/>
      <c r="I2137" s="23">
        <f t="shared" si="133"/>
        <v>0</v>
      </c>
      <c r="J2137" s="23"/>
      <c r="K2137" s="7">
        <f t="shared" si="134"/>
        <v>0</v>
      </c>
      <c r="M2137" s="20">
        <f>IF(C2137="Data Error","Data Error",IF(C2137&lt;=K2137,0,1-IFERROR(INDEX(BAAL!$C:$D,MATCH(ROUNDUP(C2137-K2137,0),BAAL!$B:$B,0),MATCH(LEFT(M$2,4),BAAL!$C$2:$D$2,0)),0)))</f>
        <v>0</v>
      </c>
      <c r="N2137" s="20"/>
      <c r="O2137" s="26"/>
      <c r="P2137" s="26"/>
      <c r="Q2137" s="6">
        <f t="shared" si="135"/>
        <v>3</v>
      </c>
      <c r="R2137" s="20"/>
    </row>
    <row r="2138" spans="1:18" x14ac:dyDescent="0.25">
      <c r="A2138" s="6">
        <v>0</v>
      </c>
      <c r="B2138" s="1">
        <v>42459</v>
      </c>
      <c r="C2138" s="2">
        <f>IF([2]Analysis!AG2138="Data Error","Data Error",[2]Analysis!AI2138*C$1)</f>
        <v>0</v>
      </c>
      <c r="D2138" s="2"/>
      <c r="E2138" s="3">
        <f>IF(C2138="Data Error","Data Error",INDEX('[2]BAAL Adj Cap'!$CB$65:$CY$72,MONTH($B2138),$A2138+1))</f>
        <v>0</v>
      </c>
      <c r="F2138" s="3"/>
      <c r="G2138" s="31">
        <f t="shared" si="132"/>
        <v>0</v>
      </c>
      <c r="H2138" s="31"/>
      <c r="I2138" s="23">
        <f t="shared" si="133"/>
        <v>0</v>
      </c>
      <c r="J2138" s="23"/>
      <c r="K2138" s="7">
        <f t="shared" si="134"/>
        <v>0</v>
      </c>
      <c r="M2138" s="20">
        <f>IF(C2138="Data Error","Data Error",IF(C2138&lt;=K2138,0,1-IFERROR(INDEX(BAAL!$C:$D,MATCH(ROUNDUP(C2138-K2138,0),BAAL!$B:$B,0),MATCH(LEFT(M$2,4),BAAL!$C$2:$D$2,0)),0)))</f>
        <v>0</v>
      </c>
      <c r="N2138" s="20"/>
      <c r="O2138" s="26"/>
      <c r="P2138" s="26"/>
      <c r="Q2138" s="6">
        <f t="shared" si="135"/>
        <v>3</v>
      </c>
      <c r="R2138" s="20"/>
    </row>
    <row r="2139" spans="1:18" x14ac:dyDescent="0.25">
      <c r="A2139" s="6">
        <v>1</v>
      </c>
      <c r="B2139" s="4">
        <v>42459.041666666664</v>
      </c>
      <c r="C2139" s="2">
        <f>IF([2]Analysis!AG2139="Data Error","Data Error",[2]Analysis!AI2139*C$1)</f>
        <v>0</v>
      </c>
      <c r="D2139" s="2"/>
      <c r="E2139" s="3">
        <f>IF(C2139="Data Error","Data Error",INDEX('[2]BAAL Adj Cap'!$CB$65:$CY$72,MONTH($B2139),$A2139+1))</f>
        <v>0</v>
      </c>
      <c r="F2139" s="3"/>
      <c r="G2139" s="31">
        <f t="shared" si="132"/>
        <v>0</v>
      </c>
      <c r="H2139" s="31"/>
      <c r="I2139" s="23">
        <f t="shared" si="133"/>
        <v>0</v>
      </c>
      <c r="J2139" s="23"/>
      <c r="K2139" s="7">
        <f t="shared" si="134"/>
        <v>0</v>
      </c>
      <c r="M2139" s="20">
        <f>IF(C2139="Data Error","Data Error",IF(C2139&lt;=K2139,0,1-IFERROR(INDEX(BAAL!$C:$D,MATCH(ROUNDUP(C2139-K2139,0),BAAL!$B:$B,0),MATCH(LEFT(M$2,4),BAAL!$C$2:$D$2,0)),0)))</f>
        <v>0</v>
      </c>
      <c r="N2139" s="20"/>
      <c r="O2139" s="26"/>
      <c r="P2139" s="26"/>
      <c r="Q2139" s="6">
        <f t="shared" si="135"/>
        <v>3</v>
      </c>
      <c r="R2139" s="20"/>
    </row>
    <row r="2140" spans="1:18" x14ac:dyDescent="0.25">
      <c r="A2140" s="6">
        <v>2</v>
      </c>
      <c r="B2140" s="4">
        <v>42459.083333333336</v>
      </c>
      <c r="C2140" s="2">
        <f>IF([2]Analysis!AG2140="Data Error","Data Error",[2]Analysis!AI2140*C$1)</f>
        <v>0</v>
      </c>
      <c r="D2140" s="2"/>
      <c r="E2140" s="3">
        <f>IF(C2140="Data Error","Data Error",INDEX('[2]BAAL Adj Cap'!$CB$65:$CY$72,MONTH($B2140),$A2140+1))</f>
        <v>0</v>
      </c>
      <c r="F2140" s="3"/>
      <c r="G2140" s="31">
        <f t="shared" si="132"/>
        <v>0</v>
      </c>
      <c r="H2140" s="31"/>
      <c r="I2140" s="23">
        <f t="shared" si="133"/>
        <v>0</v>
      </c>
      <c r="J2140" s="23"/>
      <c r="K2140" s="7">
        <f t="shared" si="134"/>
        <v>0</v>
      </c>
      <c r="M2140" s="20">
        <f>IF(C2140="Data Error","Data Error",IF(C2140&lt;=K2140,0,1-IFERROR(INDEX(BAAL!$C:$D,MATCH(ROUNDUP(C2140-K2140,0),BAAL!$B:$B,0),MATCH(LEFT(M$2,4),BAAL!$C$2:$D$2,0)),0)))</f>
        <v>0</v>
      </c>
      <c r="N2140" s="20"/>
      <c r="O2140" s="26"/>
      <c r="P2140" s="26"/>
      <c r="Q2140" s="6">
        <f t="shared" si="135"/>
        <v>3</v>
      </c>
      <c r="R2140" s="20"/>
    </row>
    <row r="2141" spans="1:18" x14ac:dyDescent="0.25">
      <c r="A2141" s="6">
        <v>3</v>
      </c>
      <c r="B2141" s="4">
        <v>42459.125</v>
      </c>
      <c r="C2141" s="2">
        <f>IF([2]Analysis!AG2141="Data Error","Data Error",[2]Analysis!AI2141*C$1)</f>
        <v>0</v>
      </c>
      <c r="D2141" s="2"/>
      <c r="E2141" s="3">
        <f>IF(C2141="Data Error","Data Error",INDEX('[2]BAAL Adj Cap'!$CB$65:$CY$72,MONTH($B2141),$A2141+1))</f>
        <v>0</v>
      </c>
      <c r="F2141" s="3"/>
      <c r="G2141" s="31">
        <f t="shared" si="132"/>
        <v>0</v>
      </c>
      <c r="H2141" s="31"/>
      <c r="I2141" s="23">
        <f t="shared" si="133"/>
        <v>0</v>
      </c>
      <c r="J2141" s="23"/>
      <c r="K2141" s="7">
        <f t="shared" si="134"/>
        <v>0</v>
      </c>
      <c r="M2141" s="20">
        <f>IF(C2141="Data Error","Data Error",IF(C2141&lt;=K2141,0,1-IFERROR(INDEX(BAAL!$C:$D,MATCH(ROUNDUP(C2141-K2141,0),BAAL!$B:$B,0),MATCH(LEFT(M$2,4),BAAL!$C$2:$D$2,0)),0)))</f>
        <v>0</v>
      </c>
      <c r="N2141" s="20"/>
      <c r="O2141" s="26"/>
      <c r="P2141" s="26"/>
      <c r="Q2141" s="6">
        <f t="shared" si="135"/>
        <v>3</v>
      </c>
      <c r="R2141" s="20"/>
    </row>
    <row r="2142" spans="1:18" x14ac:dyDescent="0.25">
      <c r="A2142" s="6">
        <v>4</v>
      </c>
      <c r="B2142" s="4">
        <v>42459.166666666664</v>
      </c>
      <c r="C2142" s="2">
        <f>IF([2]Analysis!AG2142="Data Error","Data Error",[2]Analysis!AI2142*C$1)</f>
        <v>0</v>
      </c>
      <c r="D2142" s="2"/>
      <c r="E2142" s="3">
        <f>IF(C2142="Data Error","Data Error",INDEX('[2]BAAL Adj Cap'!$CB$65:$CY$72,MONTH($B2142),$A2142+1))</f>
        <v>0</v>
      </c>
      <c r="F2142" s="3"/>
      <c r="G2142" s="31">
        <f t="shared" si="132"/>
        <v>0</v>
      </c>
      <c r="H2142" s="31"/>
      <c r="I2142" s="23">
        <f t="shared" si="133"/>
        <v>0</v>
      </c>
      <c r="J2142" s="23"/>
      <c r="K2142" s="7">
        <f t="shared" si="134"/>
        <v>0</v>
      </c>
      <c r="M2142" s="20">
        <f>IF(C2142="Data Error","Data Error",IF(C2142&lt;=K2142,0,1-IFERROR(INDEX(BAAL!$C:$D,MATCH(ROUNDUP(C2142-K2142,0),BAAL!$B:$B,0),MATCH(LEFT(M$2,4),BAAL!$C$2:$D$2,0)),0)))</f>
        <v>0</v>
      </c>
      <c r="N2142" s="20"/>
      <c r="O2142" s="26"/>
      <c r="P2142" s="26"/>
      <c r="Q2142" s="6">
        <f t="shared" si="135"/>
        <v>3</v>
      </c>
      <c r="R2142" s="20"/>
    </row>
    <row r="2143" spans="1:18" x14ac:dyDescent="0.25">
      <c r="A2143" s="6">
        <v>5</v>
      </c>
      <c r="B2143" s="4">
        <v>42459.208333333336</v>
      </c>
      <c r="C2143" s="2">
        <f>IF([2]Analysis!AG2143="Data Error","Data Error",[2]Analysis!AI2143*C$1)</f>
        <v>2.2307481619870222E-3</v>
      </c>
      <c r="D2143" s="2"/>
      <c r="E2143" s="3">
        <f>IF(C2143="Data Error","Data Error",INDEX('[2]BAAL Adj Cap'!$CB$65:$CY$72,MONTH($B2143),$A2143+1))</f>
        <v>1.4999999999999999E-2</v>
      </c>
      <c r="F2143" s="3"/>
      <c r="G2143" s="31">
        <f t="shared" si="132"/>
        <v>1.947769251838013</v>
      </c>
      <c r="H2143" s="31"/>
      <c r="I2143" s="23">
        <f t="shared" si="133"/>
        <v>1.4999999999999999E-2</v>
      </c>
      <c r="J2143" s="23"/>
      <c r="K2143" s="7">
        <f t="shared" si="134"/>
        <v>1.95</v>
      </c>
      <c r="M2143" s="20">
        <f>IF(C2143="Data Error","Data Error",IF(C2143&lt;=K2143,0,1-IFERROR(INDEX(BAAL!$C:$D,MATCH(ROUNDUP(C2143-K2143,0),BAAL!$B:$B,0),MATCH(LEFT(M$2,4),BAAL!$C$2:$D$2,0)),0)))</f>
        <v>0</v>
      </c>
      <c r="N2143" s="20"/>
      <c r="O2143" s="26"/>
      <c r="P2143" s="26"/>
      <c r="Q2143" s="6">
        <f t="shared" si="135"/>
        <v>3</v>
      </c>
      <c r="R2143" s="20"/>
    </row>
    <row r="2144" spans="1:18" x14ac:dyDescent="0.25">
      <c r="A2144" s="6">
        <v>6</v>
      </c>
      <c r="B2144" s="4">
        <v>42459.25</v>
      </c>
      <c r="C2144" s="2">
        <f>IF([2]Analysis!AG2144="Data Error","Data Error",[2]Analysis!AI2144*C$1)</f>
        <v>3.8772331525312493</v>
      </c>
      <c r="D2144" s="2"/>
      <c r="E2144" s="3">
        <f>IF(C2144="Data Error","Data Error",INDEX('[2]BAAL Adj Cap'!$CB$65:$CY$72,MONTH($B2144),$A2144+1))</f>
        <v>6.9999999999999993E-2</v>
      </c>
      <c r="F2144" s="3"/>
      <c r="G2144" s="31">
        <f t="shared" si="132"/>
        <v>5.2227668474687503</v>
      </c>
      <c r="H2144" s="31"/>
      <c r="I2144" s="23">
        <f t="shared" si="133"/>
        <v>6.9999999999999993E-2</v>
      </c>
      <c r="J2144" s="23"/>
      <c r="K2144" s="7">
        <f t="shared" si="134"/>
        <v>9.1</v>
      </c>
      <c r="M2144" s="20">
        <f>IF(C2144="Data Error","Data Error",IF(C2144&lt;=K2144,0,1-IFERROR(INDEX(BAAL!$C:$D,MATCH(ROUNDUP(C2144-K2144,0),BAAL!$B:$B,0),MATCH(LEFT(M$2,4),BAAL!$C$2:$D$2,0)),0)))</f>
        <v>0</v>
      </c>
      <c r="N2144" s="20"/>
      <c r="O2144" s="26"/>
      <c r="P2144" s="26"/>
      <c r="Q2144" s="6">
        <f t="shared" si="135"/>
        <v>3</v>
      </c>
      <c r="R2144" s="20"/>
    </row>
    <row r="2145" spans="1:18" x14ac:dyDescent="0.25">
      <c r="A2145" s="6">
        <v>7</v>
      </c>
      <c r="B2145" s="4">
        <v>42459.291666666664</v>
      </c>
      <c r="C2145" s="2">
        <f>IF([2]Analysis!AG2145="Data Error","Data Error",[2]Analysis!AI2145*C$1)</f>
        <v>6.5488736204240297E-2</v>
      </c>
      <c r="D2145" s="2"/>
      <c r="E2145" s="3">
        <f>IF(C2145="Data Error","Data Error",INDEX('[2]BAAL Adj Cap'!$CB$65:$CY$72,MONTH($B2145),$A2145+1))</f>
        <v>0.35249999999999998</v>
      </c>
      <c r="F2145" s="3"/>
      <c r="G2145" s="31">
        <f t="shared" si="132"/>
        <v>45.759511263795758</v>
      </c>
      <c r="H2145" s="31"/>
      <c r="I2145" s="23">
        <f t="shared" si="133"/>
        <v>0.35249999999999998</v>
      </c>
      <c r="J2145" s="23"/>
      <c r="K2145" s="7">
        <f t="shared" si="134"/>
        <v>28.990000000000009</v>
      </c>
      <c r="M2145" s="20">
        <f>IF(C2145="Data Error","Data Error",IF(C2145&lt;=K2145,0,1-IFERROR(INDEX(BAAL!$C:$D,MATCH(ROUNDUP(C2145-K2145,0),BAAL!$B:$B,0),MATCH(LEFT(M$2,4),BAAL!$C$2:$D$2,0)),0)))</f>
        <v>0</v>
      </c>
      <c r="N2145" s="20"/>
      <c r="O2145" s="26"/>
      <c r="P2145" s="26"/>
      <c r="Q2145" s="6">
        <f t="shared" si="135"/>
        <v>3</v>
      </c>
      <c r="R2145" s="20"/>
    </row>
    <row r="2146" spans="1:18" x14ac:dyDescent="0.25">
      <c r="A2146" s="6">
        <v>8</v>
      </c>
      <c r="B2146" s="4">
        <v>42459.333333333336</v>
      </c>
      <c r="C2146" s="2">
        <f>IF([2]Analysis!AG2146="Data Error","Data Error",[2]Analysis!AI2146*C$1)</f>
        <v>0.21225719965038889</v>
      </c>
      <c r="D2146" s="2"/>
      <c r="E2146" s="3">
        <f>IF(C2146="Data Error","Data Error",INDEX('[2]BAAL Adj Cap'!$CB$65:$CY$72,MONTH($B2146),$A2146+1))</f>
        <v>0.83</v>
      </c>
      <c r="F2146" s="3"/>
      <c r="G2146" s="31">
        <f t="shared" si="132"/>
        <v>107.6877428003496</v>
      </c>
      <c r="H2146" s="31"/>
      <c r="I2146" s="23">
        <f t="shared" si="133"/>
        <v>0.83</v>
      </c>
      <c r="J2146" s="23"/>
      <c r="K2146" s="7">
        <f t="shared" si="134"/>
        <v>28.990000000000009</v>
      </c>
      <c r="M2146" s="20">
        <f>IF(C2146="Data Error","Data Error",IF(C2146&lt;=K2146,0,1-IFERROR(INDEX(BAAL!$C:$D,MATCH(ROUNDUP(C2146-K2146,0),BAAL!$B:$B,0),MATCH(LEFT(M$2,4),BAAL!$C$2:$D$2,0)),0)))</f>
        <v>0</v>
      </c>
      <c r="N2146" s="20"/>
      <c r="O2146" s="26"/>
      <c r="P2146" s="26"/>
      <c r="Q2146" s="6">
        <f t="shared" si="135"/>
        <v>3</v>
      </c>
      <c r="R2146" s="20"/>
    </row>
    <row r="2147" spans="1:18" x14ac:dyDescent="0.25">
      <c r="A2147" s="6">
        <v>9</v>
      </c>
      <c r="B2147" s="4">
        <v>42459.375</v>
      </c>
      <c r="C2147" s="2">
        <f>IF([2]Analysis!AG2147="Data Error","Data Error",[2]Analysis!AI2147*C$1)</f>
        <v>0</v>
      </c>
      <c r="D2147" s="2"/>
      <c r="E2147" s="3">
        <f>IF(C2147="Data Error","Data Error",INDEX('[2]BAAL Adj Cap'!$CB$65:$CY$72,MONTH($B2147),$A2147+1))</f>
        <v>0.98375000000000001</v>
      </c>
      <c r="F2147" s="3"/>
      <c r="G2147" s="31">
        <f t="shared" si="132"/>
        <v>127.8875</v>
      </c>
      <c r="H2147" s="31"/>
      <c r="I2147" s="23">
        <f t="shared" si="133"/>
        <v>0.98375000000000001</v>
      </c>
      <c r="J2147" s="23"/>
      <c r="K2147" s="7">
        <f t="shared" si="134"/>
        <v>28.990000000000009</v>
      </c>
      <c r="M2147" s="20">
        <f>IF(C2147="Data Error","Data Error",IF(C2147&lt;=K2147,0,1-IFERROR(INDEX(BAAL!$C:$D,MATCH(ROUNDUP(C2147-K2147,0),BAAL!$B:$B,0),MATCH(LEFT(M$2,4),BAAL!$C$2:$D$2,0)),0)))</f>
        <v>0</v>
      </c>
      <c r="N2147" s="20"/>
      <c r="O2147" s="26"/>
      <c r="P2147" s="26"/>
      <c r="Q2147" s="6">
        <f t="shared" si="135"/>
        <v>3</v>
      </c>
      <c r="R2147" s="20"/>
    </row>
    <row r="2148" spans="1:18" x14ac:dyDescent="0.25">
      <c r="A2148" s="6">
        <v>10</v>
      </c>
      <c r="B2148" s="4">
        <v>42459.416666666664</v>
      </c>
      <c r="C2148" s="2">
        <f>IF([2]Analysis!AG2148="Data Error","Data Error",[2]Analysis!AI2148*C$1)</f>
        <v>1.8409373505650117</v>
      </c>
      <c r="D2148" s="2"/>
      <c r="E2148" s="3">
        <f>IF(C2148="Data Error","Data Error",INDEX('[2]BAAL Adj Cap'!$CB$65:$CY$72,MONTH($B2148),$A2148+1))</f>
        <v>0.99</v>
      </c>
      <c r="F2148" s="3"/>
      <c r="G2148" s="31">
        <f t="shared" si="132"/>
        <v>126.85906264943497</v>
      </c>
      <c r="H2148" s="31"/>
      <c r="I2148" s="23">
        <f t="shared" si="133"/>
        <v>0.99</v>
      </c>
      <c r="J2148" s="23"/>
      <c r="K2148" s="7">
        <f t="shared" si="134"/>
        <v>28.990000000000009</v>
      </c>
      <c r="M2148" s="20">
        <f>IF(C2148="Data Error","Data Error",IF(C2148&lt;=K2148,0,1-IFERROR(INDEX(BAAL!$C:$D,MATCH(ROUNDUP(C2148-K2148,0),BAAL!$B:$B,0),MATCH(LEFT(M$2,4),BAAL!$C$2:$D$2,0)),0)))</f>
        <v>0</v>
      </c>
      <c r="N2148" s="20"/>
      <c r="O2148" s="26"/>
      <c r="P2148" s="26"/>
      <c r="Q2148" s="6">
        <f t="shared" si="135"/>
        <v>3</v>
      </c>
      <c r="R2148" s="20"/>
    </row>
    <row r="2149" spans="1:18" x14ac:dyDescent="0.25">
      <c r="A2149" s="6">
        <v>11</v>
      </c>
      <c r="B2149" s="4">
        <v>42459.458333333336</v>
      </c>
      <c r="C2149" s="2">
        <f>IF([2]Analysis!AG2149="Data Error","Data Error",[2]Analysis!AI2149*C$1)</f>
        <v>10.408962372432512</v>
      </c>
      <c r="D2149" s="2"/>
      <c r="E2149" s="3">
        <f>IF(C2149="Data Error","Data Error",INDEX('[2]BAAL Adj Cap'!$CB$65:$CY$72,MONTH($B2149),$A2149+1))</f>
        <v>0.98375000000000001</v>
      </c>
      <c r="F2149" s="3"/>
      <c r="G2149" s="31">
        <f t="shared" si="132"/>
        <v>117.47853762756749</v>
      </c>
      <c r="H2149" s="31"/>
      <c r="I2149" s="23">
        <f t="shared" si="133"/>
        <v>0.98375000000000001</v>
      </c>
      <c r="J2149" s="23"/>
      <c r="K2149" s="7">
        <f t="shared" si="134"/>
        <v>28.990000000000009</v>
      </c>
      <c r="M2149" s="20">
        <f>IF(C2149="Data Error","Data Error",IF(C2149&lt;=K2149,0,1-IFERROR(INDEX(BAAL!$C:$D,MATCH(ROUNDUP(C2149-K2149,0),BAAL!$B:$B,0),MATCH(LEFT(M$2,4),BAAL!$C$2:$D$2,0)),0)))</f>
        <v>0</v>
      </c>
      <c r="N2149" s="20"/>
      <c r="O2149" s="26"/>
      <c r="P2149" s="26"/>
      <c r="Q2149" s="6">
        <f t="shared" si="135"/>
        <v>3</v>
      </c>
      <c r="R2149" s="20"/>
    </row>
    <row r="2150" spans="1:18" x14ac:dyDescent="0.25">
      <c r="A2150" s="6">
        <v>12</v>
      </c>
      <c r="B2150" s="4">
        <v>42459.5</v>
      </c>
      <c r="C2150" s="2">
        <f>IF([2]Analysis!AG2150="Data Error","Data Error",[2]Analysis!AI2150*C$1)</f>
        <v>44.077818597427211</v>
      </c>
      <c r="D2150" s="2"/>
      <c r="E2150" s="3">
        <f>IF(C2150="Data Error","Data Error",INDEX('[2]BAAL Adj Cap'!$CB$65:$CY$72,MONTH($B2150),$A2150+1))</f>
        <v>0.98</v>
      </c>
      <c r="F2150" s="3"/>
      <c r="G2150" s="31">
        <f t="shared" si="132"/>
        <v>83.322181402572781</v>
      </c>
      <c r="H2150" s="31"/>
      <c r="I2150" s="23">
        <f t="shared" si="133"/>
        <v>0.98</v>
      </c>
      <c r="J2150" s="23"/>
      <c r="K2150" s="7">
        <f t="shared" si="134"/>
        <v>28.990000000000009</v>
      </c>
      <c r="M2150" s="20">
        <f>IF(C2150="Data Error","Data Error",IF(C2150&lt;=K2150,0,1-IFERROR(INDEX(BAAL!$C:$D,MATCH(ROUNDUP(C2150-K2150,0),BAAL!$B:$B,0),MATCH(LEFT(M$2,4),BAAL!$C$2:$D$2,0)),0)))</f>
        <v>3.0000000000000027E-3</v>
      </c>
      <c r="N2150" s="20"/>
      <c r="O2150" s="26"/>
      <c r="P2150" s="26"/>
      <c r="Q2150" s="6">
        <f t="shared" si="135"/>
        <v>3</v>
      </c>
      <c r="R2150" s="20"/>
    </row>
    <row r="2151" spans="1:18" x14ac:dyDescent="0.25">
      <c r="A2151" s="6">
        <v>13</v>
      </c>
      <c r="B2151" s="4">
        <v>42459.541666666664</v>
      </c>
      <c r="C2151" s="2">
        <f>IF([2]Analysis!AG2151="Data Error","Data Error",[2]Analysis!AI2151*C$1)</f>
        <v>27.950453762807243</v>
      </c>
      <c r="D2151" s="2"/>
      <c r="E2151" s="3">
        <f>IF(C2151="Data Error","Data Error",INDEX('[2]BAAL Adj Cap'!$CB$65:$CY$72,MONTH($B2151),$A2151+1))</f>
        <v>0.98</v>
      </c>
      <c r="F2151" s="3"/>
      <c r="G2151" s="31">
        <f t="shared" si="132"/>
        <v>99.449546237192749</v>
      </c>
      <c r="H2151" s="31"/>
      <c r="I2151" s="23">
        <f t="shared" si="133"/>
        <v>0.98</v>
      </c>
      <c r="J2151" s="23"/>
      <c r="K2151" s="7">
        <f t="shared" si="134"/>
        <v>28.990000000000009</v>
      </c>
      <c r="M2151" s="20">
        <f>IF(C2151="Data Error","Data Error",IF(C2151&lt;=K2151,0,1-IFERROR(INDEX(BAAL!$C:$D,MATCH(ROUNDUP(C2151-K2151,0),BAAL!$B:$B,0),MATCH(LEFT(M$2,4),BAAL!$C$2:$D$2,0)),0)))</f>
        <v>0</v>
      </c>
      <c r="N2151" s="20"/>
      <c r="O2151" s="26"/>
      <c r="P2151" s="26"/>
      <c r="Q2151" s="6">
        <f t="shared" si="135"/>
        <v>3</v>
      </c>
      <c r="R2151" s="20"/>
    </row>
    <row r="2152" spans="1:18" x14ac:dyDescent="0.25">
      <c r="A2152" s="6">
        <v>14</v>
      </c>
      <c r="B2152" s="4">
        <v>42459.583333333336</v>
      </c>
      <c r="C2152" s="2">
        <f>IF([2]Analysis!AG2152="Data Error","Data Error",[2]Analysis!AI2152*C$1)</f>
        <v>0</v>
      </c>
      <c r="D2152" s="2"/>
      <c r="E2152" s="3">
        <f>IF(C2152="Data Error","Data Error",INDEX('[2]BAAL Adj Cap'!$CB$65:$CY$72,MONTH($B2152),$A2152+1))</f>
        <v>0.98</v>
      </c>
      <c r="F2152" s="3"/>
      <c r="G2152" s="31">
        <f t="shared" si="132"/>
        <v>127.39999999999999</v>
      </c>
      <c r="H2152" s="31"/>
      <c r="I2152" s="23">
        <f t="shared" si="133"/>
        <v>0.98</v>
      </c>
      <c r="J2152" s="23"/>
      <c r="K2152" s="7">
        <f t="shared" si="134"/>
        <v>28.990000000000009</v>
      </c>
      <c r="M2152" s="20">
        <f>IF(C2152="Data Error","Data Error",IF(C2152&lt;=K2152,0,1-IFERROR(INDEX(BAAL!$C:$D,MATCH(ROUNDUP(C2152-K2152,0),BAAL!$B:$B,0),MATCH(LEFT(M$2,4),BAAL!$C$2:$D$2,0)),0)))</f>
        <v>0</v>
      </c>
      <c r="N2152" s="20"/>
      <c r="O2152" s="26"/>
      <c r="P2152" s="26"/>
      <c r="Q2152" s="6">
        <f t="shared" si="135"/>
        <v>3</v>
      </c>
      <c r="R2152" s="20"/>
    </row>
    <row r="2153" spans="1:18" x14ac:dyDescent="0.25">
      <c r="A2153" s="6">
        <v>15</v>
      </c>
      <c r="B2153" s="4">
        <v>42459.625</v>
      </c>
      <c r="C2153" s="2">
        <f>IF([2]Analysis!AG2153="Data Error","Data Error",[2]Analysis!AI2153*C$1)</f>
        <v>0</v>
      </c>
      <c r="D2153" s="2"/>
      <c r="E2153" s="3">
        <f>IF(C2153="Data Error","Data Error",INDEX('[2]BAAL Adj Cap'!$CB$65:$CY$72,MONTH($B2153),$A2153+1))</f>
        <v>0.98</v>
      </c>
      <c r="F2153" s="3"/>
      <c r="G2153" s="31">
        <f t="shared" si="132"/>
        <v>127.39999999999999</v>
      </c>
      <c r="H2153" s="31"/>
      <c r="I2153" s="23">
        <f t="shared" si="133"/>
        <v>0.98</v>
      </c>
      <c r="J2153" s="23"/>
      <c r="K2153" s="7">
        <f t="shared" si="134"/>
        <v>28.990000000000009</v>
      </c>
      <c r="M2153" s="20">
        <f>IF(C2153="Data Error","Data Error",IF(C2153&lt;=K2153,0,1-IFERROR(INDEX(BAAL!$C:$D,MATCH(ROUNDUP(C2153-K2153,0),BAAL!$B:$B,0),MATCH(LEFT(M$2,4),BAAL!$C$2:$D$2,0)),0)))</f>
        <v>0</v>
      </c>
      <c r="N2153" s="20"/>
      <c r="O2153" s="26"/>
      <c r="P2153" s="26"/>
      <c r="Q2153" s="6">
        <f t="shared" si="135"/>
        <v>3</v>
      </c>
      <c r="R2153" s="20"/>
    </row>
    <row r="2154" spans="1:18" x14ac:dyDescent="0.25">
      <c r="A2154" s="6">
        <v>16</v>
      </c>
      <c r="B2154" s="4">
        <v>42459.666666666664</v>
      </c>
      <c r="C2154" s="2">
        <f>IF([2]Analysis!AG2154="Data Error","Data Error",[2]Analysis!AI2154*C$1)</f>
        <v>29.69199638355024</v>
      </c>
      <c r="D2154" s="2"/>
      <c r="E2154" s="3">
        <f>IF(C2154="Data Error","Data Error",INDEX('[2]BAAL Adj Cap'!$CB$65:$CY$72,MONTH($B2154),$A2154+1))</f>
        <v>0.98</v>
      </c>
      <c r="F2154" s="3"/>
      <c r="G2154" s="31">
        <f t="shared" si="132"/>
        <v>97.708003616449759</v>
      </c>
      <c r="H2154" s="31"/>
      <c r="I2154" s="23">
        <f t="shared" si="133"/>
        <v>0.98</v>
      </c>
      <c r="J2154" s="23"/>
      <c r="K2154" s="7">
        <f t="shared" si="134"/>
        <v>28.990000000000009</v>
      </c>
      <c r="M2154" s="20">
        <f>IF(C2154="Data Error","Data Error",IF(C2154&lt;=K2154,0,1-IFERROR(INDEX(BAAL!$C:$D,MATCH(ROUNDUP(C2154-K2154,0),BAAL!$B:$B,0),MATCH(LEFT(M$2,4),BAAL!$C$2:$D$2,0)),0)))</f>
        <v>0</v>
      </c>
      <c r="N2154" s="20"/>
      <c r="O2154" s="26"/>
      <c r="P2154" s="26"/>
      <c r="Q2154" s="6">
        <f t="shared" si="135"/>
        <v>3</v>
      </c>
      <c r="R2154" s="20"/>
    </row>
    <row r="2155" spans="1:18" x14ac:dyDescent="0.25">
      <c r="A2155" s="6">
        <v>17</v>
      </c>
      <c r="B2155" s="4">
        <v>42459.708333333336</v>
      </c>
      <c r="C2155" s="2">
        <f>IF([2]Analysis!AG2155="Data Error","Data Error",[2]Analysis!AI2155*C$1)</f>
        <v>27.975961786636617</v>
      </c>
      <c r="D2155" s="2"/>
      <c r="E2155" s="3">
        <f>IF(C2155="Data Error","Data Error",INDEX('[2]BAAL Adj Cap'!$CB$65:$CY$72,MONTH($B2155),$A2155+1))</f>
        <v>0.8175</v>
      </c>
      <c r="F2155" s="3"/>
      <c r="G2155" s="31">
        <f t="shared" si="132"/>
        <v>78.299038213363389</v>
      </c>
      <c r="H2155" s="31"/>
      <c r="I2155" s="23">
        <f t="shared" si="133"/>
        <v>0.8175</v>
      </c>
      <c r="J2155" s="23"/>
      <c r="K2155" s="7">
        <f t="shared" si="134"/>
        <v>28.990000000000009</v>
      </c>
      <c r="M2155" s="20">
        <f>IF(C2155="Data Error","Data Error",IF(C2155&lt;=K2155,0,1-IFERROR(INDEX(BAAL!$C:$D,MATCH(ROUNDUP(C2155-K2155,0),BAAL!$B:$B,0),MATCH(LEFT(M$2,4),BAAL!$C$2:$D$2,0)),0)))</f>
        <v>0</v>
      </c>
      <c r="N2155" s="20"/>
      <c r="O2155" s="26"/>
      <c r="P2155" s="26"/>
      <c r="Q2155" s="6">
        <f t="shared" si="135"/>
        <v>3</v>
      </c>
      <c r="R2155" s="20"/>
    </row>
    <row r="2156" spans="1:18" x14ac:dyDescent="0.25">
      <c r="A2156" s="6">
        <v>18</v>
      </c>
      <c r="B2156" s="4">
        <v>42459.75</v>
      </c>
      <c r="C2156" s="2">
        <f>IF([2]Analysis!AG2156="Data Error","Data Error",[2]Analysis!AI2156*C$1)</f>
        <v>7.5893190143390656</v>
      </c>
      <c r="D2156" s="2"/>
      <c r="E2156" s="3">
        <f>IF(C2156="Data Error","Data Error",INDEX('[2]BAAL Adj Cap'!$CB$65:$CY$72,MONTH($B2156),$A2156+1))</f>
        <v>0.35749999999999998</v>
      </c>
      <c r="F2156" s="3"/>
      <c r="G2156" s="31">
        <f t="shared" si="132"/>
        <v>38.885680985660933</v>
      </c>
      <c r="H2156" s="31"/>
      <c r="I2156" s="23">
        <f t="shared" si="133"/>
        <v>0.35749999999999998</v>
      </c>
      <c r="J2156" s="23"/>
      <c r="K2156" s="7">
        <f t="shared" si="134"/>
        <v>28.990000000000009</v>
      </c>
      <c r="M2156" s="20">
        <f>IF(C2156="Data Error","Data Error",IF(C2156&lt;=K2156,0,1-IFERROR(INDEX(BAAL!$C:$D,MATCH(ROUNDUP(C2156-K2156,0),BAAL!$B:$B,0),MATCH(LEFT(M$2,4),BAAL!$C$2:$D$2,0)),0)))</f>
        <v>0</v>
      </c>
      <c r="N2156" s="20"/>
      <c r="O2156" s="26"/>
      <c r="P2156" s="26"/>
      <c r="Q2156" s="6">
        <f t="shared" si="135"/>
        <v>3</v>
      </c>
      <c r="R2156" s="20"/>
    </row>
    <row r="2157" spans="1:18" x14ac:dyDescent="0.25">
      <c r="A2157" s="6">
        <v>19</v>
      </c>
      <c r="B2157" s="4">
        <v>42459.791666666664</v>
      </c>
      <c r="C2157" s="2">
        <f>IF([2]Analysis!AG2157="Data Error","Data Error",[2]Analysis!AI2157*C$1)</f>
        <v>5.5623808054532722</v>
      </c>
      <c r="D2157" s="2"/>
      <c r="E2157" s="3">
        <f>IF(C2157="Data Error","Data Error",INDEX('[2]BAAL Adj Cap'!$CB$65:$CY$72,MONTH($B2157),$A2157+1))</f>
        <v>5.2500000000000005E-2</v>
      </c>
      <c r="F2157" s="3"/>
      <c r="G2157" s="31">
        <f t="shared" si="132"/>
        <v>1.2626191945467289</v>
      </c>
      <c r="H2157" s="31"/>
      <c r="I2157" s="23">
        <f t="shared" si="133"/>
        <v>5.2500000000000005E-2</v>
      </c>
      <c r="J2157" s="23"/>
      <c r="K2157" s="7">
        <f t="shared" si="134"/>
        <v>6.8250000000000011</v>
      </c>
      <c r="M2157" s="20">
        <f>IF(C2157="Data Error","Data Error",IF(C2157&lt;=K2157,0,1-IFERROR(INDEX(BAAL!$C:$D,MATCH(ROUNDUP(C2157-K2157,0),BAAL!$B:$B,0),MATCH(LEFT(M$2,4),BAAL!$C$2:$D$2,0)),0)))</f>
        <v>0</v>
      </c>
      <c r="N2157" s="20"/>
      <c r="O2157" s="26"/>
      <c r="P2157" s="26"/>
      <c r="Q2157" s="6">
        <f t="shared" si="135"/>
        <v>3</v>
      </c>
      <c r="R2157" s="20"/>
    </row>
    <row r="2158" spans="1:18" x14ac:dyDescent="0.25">
      <c r="A2158" s="6">
        <v>20</v>
      </c>
      <c r="B2158" s="4">
        <v>42459.833333333336</v>
      </c>
      <c r="C2158" s="2">
        <f>IF([2]Analysis!AG2158="Data Error","Data Error",[2]Analysis!AI2158*C$1)</f>
        <v>0</v>
      </c>
      <c r="D2158" s="2"/>
      <c r="E2158" s="3">
        <f>IF(C2158="Data Error","Data Error",INDEX('[2]BAAL Adj Cap'!$CB$65:$CY$72,MONTH($B2158),$A2158+1))</f>
        <v>0</v>
      </c>
      <c r="F2158" s="3"/>
      <c r="G2158" s="31">
        <f t="shared" si="132"/>
        <v>0</v>
      </c>
      <c r="H2158" s="31"/>
      <c r="I2158" s="23">
        <f t="shared" si="133"/>
        <v>0</v>
      </c>
      <c r="J2158" s="23"/>
      <c r="K2158" s="7">
        <f t="shared" si="134"/>
        <v>0</v>
      </c>
      <c r="M2158" s="20">
        <f>IF(C2158="Data Error","Data Error",IF(C2158&lt;=K2158,0,1-IFERROR(INDEX(BAAL!$C:$D,MATCH(ROUNDUP(C2158-K2158,0),BAAL!$B:$B,0),MATCH(LEFT(M$2,4),BAAL!$C$2:$D$2,0)),0)))</f>
        <v>0</v>
      </c>
      <c r="N2158" s="20"/>
      <c r="O2158" s="26"/>
      <c r="P2158" s="26"/>
      <c r="Q2158" s="6">
        <f t="shared" si="135"/>
        <v>3</v>
      </c>
      <c r="R2158" s="20"/>
    </row>
    <row r="2159" spans="1:18" x14ac:dyDescent="0.25">
      <c r="A2159" s="6">
        <v>21</v>
      </c>
      <c r="B2159" s="4">
        <v>42459.875</v>
      </c>
      <c r="C2159" s="2">
        <f>IF([2]Analysis!AG2159="Data Error","Data Error",[2]Analysis!AI2159*C$1)</f>
        <v>0</v>
      </c>
      <c r="D2159" s="2"/>
      <c r="E2159" s="3">
        <f>IF(C2159="Data Error","Data Error",INDEX('[2]BAAL Adj Cap'!$CB$65:$CY$72,MONTH($B2159),$A2159+1))</f>
        <v>0</v>
      </c>
      <c r="F2159" s="3"/>
      <c r="G2159" s="31">
        <f t="shared" si="132"/>
        <v>0</v>
      </c>
      <c r="H2159" s="31"/>
      <c r="I2159" s="23">
        <f t="shared" si="133"/>
        <v>0</v>
      </c>
      <c r="J2159" s="23"/>
      <c r="K2159" s="7">
        <f t="shared" si="134"/>
        <v>0</v>
      </c>
      <c r="M2159" s="20">
        <f>IF(C2159="Data Error","Data Error",IF(C2159&lt;=K2159,0,1-IFERROR(INDEX(BAAL!$C:$D,MATCH(ROUNDUP(C2159-K2159,0),BAAL!$B:$B,0),MATCH(LEFT(M$2,4),BAAL!$C$2:$D$2,0)),0)))</f>
        <v>0</v>
      </c>
      <c r="N2159" s="20"/>
      <c r="O2159" s="26"/>
      <c r="P2159" s="26"/>
      <c r="Q2159" s="6">
        <f t="shared" si="135"/>
        <v>3</v>
      </c>
      <c r="R2159" s="20"/>
    </row>
    <row r="2160" spans="1:18" x14ac:dyDescent="0.25">
      <c r="A2160" s="6">
        <v>22</v>
      </c>
      <c r="B2160" s="4">
        <v>42459.916666666664</v>
      </c>
      <c r="C2160" s="2">
        <f>IF([2]Analysis!AG2160="Data Error","Data Error",[2]Analysis!AI2160*C$1)</f>
        <v>0</v>
      </c>
      <c r="D2160" s="2"/>
      <c r="E2160" s="3">
        <f>IF(C2160="Data Error","Data Error",INDEX('[2]BAAL Adj Cap'!$CB$65:$CY$72,MONTH($B2160),$A2160+1))</f>
        <v>0</v>
      </c>
      <c r="F2160" s="3"/>
      <c r="G2160" s="31">
        <f t="shared" si="132"/>
        <v>0</v>
      </c>
      <c r="H2160" s="31"/>
      <c r="I2160" s="23">
        <f t="shared" si="133"/>
        <v>0</v>
      </c>
      <c r="J2160" s="23"/>
      <c r="K2160" s="7">
        <f t="shared" si="134"/>
        <v>0</v>
      </c>
      <c r="M2160" s="20">
        <f>IF(C2160="Data Error","Data Error",IF(C2160&lt;=K2160,0,1-IFERROR(INDEX(BAAL!$C:$D,MATCH(ROUNDUP(C2160-K2160,0),BAAL!$B:$B,0),MATCH(LEFT(M$2,4),BAAL!$C$2:$D$2,0)),0)))</f>
        <v>0</v>
      </c>
      <c r="N2160" s="20"/>
      <c r="O2160" s="26"/>
      <c r="P2160" s="26"/>
      <c r="Q2160" s="6">
        <f t="shared" si="135"/>
        <v>3</v>
      </c>
      <c r="R2160" s="20"/>
    </row>
    <row r="2161" spans="1:18" x14ac:dyDescent="0.25">
      <c r="A2161" s="6">
        <v>23</v>
      </c>
      <c r="B2161" s="4">
        <v>42459.958333333336</v>
      </c>
      <c r="C2161" s="2">
        <f>IF([2]Analysis!AG2161="Data Error","Data Error",[2]Analysis!AI2161*C$1)</f>
        <v>0</v>
      </c>
      <c r="D2161" s="2"/>
      <c r="E2161" s="3">
        <f>IF(C2161="Data Error","Data Error",INDEX('[2]BAAL Adj Cap'!$CB$65:$CY$72,MONTH($B2161),$A2161+1))</f>
        <v>0</v>
      </c>
      <c r="F2161" s="3"/>
      <c r="G2161" s="31">
        <f t="shared" si="132"/>
        <v>0</v>
      </c>
      <c r="H2161" s="31"/>
      <c r="I2161" s="23">
        <f t="shared" si="133"/>
        <v>0</v>
      </c>
      <c r="J2161" s="23"/>
      <c r="K2161" s="7">
        <f t="shared" si="134"/>
        <v>0</v>
      </c>
      <c r="M2161" s="20">
        <f>IF(C2161="Data Error","Data Error",IF(C2161&lt;=K2161,0,1-IFERROR(INDEX(BAAL!$C:$D,MATCH(ROUNDUP(C2161-K2161,0),BAAL!$B:$B,0),MATCH(LEFT(M$2,4),BAAL!$C$2:$D$2,0)),0)))</f>
        <v>0</v>
      </c>
      <c r="N2161" s="20"/>
      <c r="O2161" s="26"/>
      <c r="P2161" s="26"/>
      <c r="Q2161" s="6">
        <f t="shared" si="135"/>
        <v>3</v>
      </c>
      <c r="R2161" s="20"/>
    </row>
    <row r="2162" spans="1:18" x14ac:dyDescent="0.25">
      <c r="A2162" s="6">
        <v>0</v>
      </c>
      <c r="B2162" s="1">
        <v>42460</v>
      </c>
      <c r="C2162" s="2">
        <f>IF([2]Analysis!AG2162="Data Error","Data Error",[2]Analysis!AI2162*C$1)</f>
        <v>0</v>
      </c>
      <c r="D2162" s="2"/>
      <c r="E2162" s="3">
        <f>IF(C2162="Data Error","Data Error",INDEX('[2]BAAL Adj Cap'!$CB$65:$CY$72,MONTH($B2162),$A2162+1))</f>
        <v>0</v>
      </c>
      <c r="F2162" s="3"/>
      <c r="G2162" s="31">
        <f t="shared" si="132"/>
        <v>0</v>
      </c>
      <c r="H2162" s="31"/>
      <c r="I2162" s="23">
        <f t="shared" si="133"/>
        <v>0</v>
      </c>
      <c r="J2162" s="23"/>
      <c r="K2162" s="7">
        <f t="shared" si="134"/>
        <v>0</v>
      </c>
      <c r="M2162" s="20">
        <f>IF(C2162="Data Error","Data Error",IF(C2162&lt;=K2162,0,1-IFERROR(INDEX(BAAL!$C:$D,MATCH(ROUNDUP(C2162-K2162,0),BAAL!$B:$B,0),MATCH(LEFT(M$2,4),BAAL!$C$2:$D$2,0)),0)))</f>
        <v>0</v>
      </c>
      <c r="N2162" s="20"/>
      <c r="O2162" s="26"/>
      <c r="P2162" s="26"/>
      <c r="Q2162" s="6">
        <f t="shared" si="135"/>
        <v>3</v>
      </c>
      <c r="R2162" s="20"/>
    </row>
    <row r="2163" spans="1:18" x14ac:dyDescent="0.25">
      <c r="A2163" s="6">
        <v>1</v>
      </c>
      <c r="B2163" s="4">
        <v>42460.041666666664</v>
      </c>
      <c r="C2163" s="2">
        <f>IF([2]Analysis!AG2163="Data Error","Data Error",[2]Analysis!AI2163*C$1)</f>
        <v>0</v>
      </c>
      <c r="D2163" s="2"/>
      <c r="E2163" s="3">
        <f>IF(C2163="Data Error","Data Error",INDEX('[2]BAAL Adj Cap'!$CB$65:$CY$72,MONTH($B2163),$A2163+1))</f>
        <v>0</v>
      </c>
      <c r="F2163" s="3"/>
      <c r="G2163" s="31">
        <f t="shared" si="132"/>
        <v>0</v>
      </c>
      <c r="H2163" s="31"/>
      <c r="I2163" s="23">
        <f t="shared" si="133"/>
        <v>0</v>
      </c>
      <c r="J2163" s="23"/>
      <c r="K2163" s="7">
        <f t="shared" si="134"/>
        <v>0</v>
      </c>
      <c r="M2163" s="20">
        <f>IF(C2163="Data Error","Data Error",IF(C2163&lt;=K2163,0,1-IFERROR(INDEX(BAAL!$C:$D,MATCH(ROUNDUP(C2163-K2163,0),BAAL!$B:$B,0),MATCH(LEFT(M$2,4),BAAL!$C$2:$D$2,0)),0)))</f>
        <v>0</v>
      </c>
      <c r="N2163" s="20"/>
      <c r="O2163" s="26"/>
      <c r="P2163" s="26"/>
      <c r="Q2163" s="6">
        <f t="shared" si="135"/>
        <v>3</v>
      </c>
      <c r="R2163" s="20"/>
    </row>
    <row r="2164" spans="1:18" x14ac:dyDescent="0.25">
      <c r="A2164" s="6">
        <v>2</v>
      </c>
      <c r="B2164" s="4">
        <v>42460.083333333336</v>
      </c>
      <c r="C2164" s="2">
        <f>IF([2]Analysis!AG2164="Data Error","Data Error",[2]Analysis!AI2164*C$1)</f>
        <v>0</v>
      </c>
      <c r="D2164" s="2"/>
      <c r="E2164" s="3">
        <f>IF(C2164="Data Error","Data Error",INDEX('[2]BAAL Adj Cap'!$CB$65:$CY$72,MONTH($B2164),$A2164+1))</f>
        <v>0</v>
      </c>
      <c r="F2164" s="3"/>
      <c r="G2164" s="31">
        <f t="shared" si="132"/>
        <v>0</v>
      </c>
      <c r="H2164" s="31"/>
      <c r="I2164" s="23">
        <f t="shared" si="133"/>
        <v>0</v>
      </c>
      <c r="J2164" s="23"/>
      <c r="K2164" s="7">
        <f t="shared" si="134"/>
        <v>0</v>
      </c>
      <c r="M2164" s="20">
        <f>IF(C2164="Data Error","Data Error",IF(C2164&lt;=K2164,0,1-IFERROR(INDEX(BAAL!$C:$D,MATCH(ROUNDUP(C2164-K2164,0),BAAL!$B:$B,0),MATCH(LEFT(M$2,4),BAAL!$C$2:$D$2,0)),0)))</f>
        <v>0</v>
      </c>
      <c r="N2164" s="20"/>
      <c r="O2164" s="26"/>
      <c r="P2164" s="26"/>
      <c r="Q2164" s="6">
        <f t="shared" si="135"/>
        <v>3</v>
      </c>
      <c r="R2164" s="20"/>
    </row>
    <row r="2165" spans="1:18" x14ac:dyDescent="0.25">
      <c r="A2165" s="6">
        <v>3</v>
      </c>
      <c r="B2165" s="4">
        <v>42460.125</v>
      </c>
      <c r="C2165" s="2">
        <f>IF([2]Analysis!AG2165="Data Error","Data Error",[2]Analysis!AI2165*C$1)</f>
        <v>0</v>
      </c>
      <c r="D2165" s="2"/>
      <c r="E2165" s="3">
        <f>IF(C2165="Data Error","Data Error",INDEX('[2]BAAL Adj Cap'!$CB$65:$CY$72,MONTH($B2165),$A2165+1))</f>
        <v>0</v>
      </c>
      <c r="F2165" s="3"/>
      <c r="G2165" s="31">
        <f t="shared" si="132"/>
        <v>0</v>
      </c>
      <c r="H2165" s="31"/>
      <c r="I2165" s="23">
        <f t="shared" si="133"/>
        <v>0</v>
      </c>
      <c r="J2165" s="23"/>
      <c r="K2165" s="7">
        <f t="shared" si="134"/>
        <v>0</v>
      </c>
      <c r="M2165" s="20">
        <f>IF(C2165="Data Error","Data Error",IF(C2165&lt;=K2165,0,1-IFERROR(INDEX(BAAL!$C:$D,MATCH(ROUNDUP(C2165-K2165,0),BAAL!$B:$B,0),MATCH(LEFT(M$2,4),BAAL!$C$2:$D$2,0)),0)))</f>
        <v>0</v>
      </c>
      <c r="N2165" s="20"/>
      <c r="O2165" s="26"/>
      <c r="P2165" s="26"/>
      <c r="Q2165" s="6">
        <f t="shared" si="135"/>
        <v>3</v>
      </c>
      <c r="R2165" s="20"/>
    </row>
    <row r="2166" spans="1:18" x14ac:dyDescent="0.25">
      <c r="A2166" s="6">
        <v>4</v>
      </c>
      <c r="B2166" s="4">
        <v>42460.166666666664</v>
      </c>
      <c r="C2166" s="2">
        <f>IF([2]Analysis!AG2166="Data Error","Data Error",[2]Analysis!AI2166*C$1)</f>
        <v>0</v>
      </c>
      <c r="D2166" s="2"/>
      <c r="E2166" s="3">
        <f>IF(C2166="Data Error","Data Error",INDEX('[2]BAAL Adj Cap'!$CB$65:$CY$72,MONTH($B2166),$A2166+1))</f>
        <v>0</v>
      </c>
      <c r="F2166" s="3"/>
      <c r="G2166" s="31">
        <f t="shared" si="132"/>
        <v>0</v>
      </c>
      <c r="H2166" s="31"/>
      <c r="I2166" s="23">
        <f t="shared" si="133"/>
        <v>0</v>
      </c>
      <c r="J2166" s="23"/>
      <c r="K2166" s="7">
        <f t="shared" si="134"/>
        <v>0</v>
      </c>
      <c r="M2166" s="20">
        <f>IF(C2166="Data Error","Data Error",IF(C2166&lt;=K2166,0,1-IFERROR(INDEX(BAAL!$C:$D,MATCH(ROUNDUP(C2166-K2166,0),BAAL!$B:$B,0),MATCH(LEFT(M$2,4),BAAL!$C$2:$D$2,0)),0)))</f>
        <v>0</v>
      </c>
      <c r="N2166" s="20"/>
      <c r="O2166" s="26"/>
      <c r="P2166" s="26"/>
      <c r="Q2166" s="6">
        <f t="shared" si="135"/>
        <v>3</v>
      </c>
      <c r="R2166" s="20"/>
    </row>
    <row r="2167" spans="1:18" x14ac:dyDescent="0.25">
      <c r="A2167" s="6">
        <v>5</v>
      </c>
      <c r="B2167" s="4">
        <v>42460.208333333336</v>
      </c>
      <c r="C2167" s="2">
        <f>IF([2]Analysis!AG2167="Data Error","Data Error",[2]Analysis!AI2167*C$1)</f>
        <v>2.2307481619870222E-3</v>
      </c>
      <c r="D2167" s="2"/>
      <c r="E2167" s="3">
        <f>IF(C2167="Data Error","Data Error",INDEX('[2]BAAL Adj Cap'!$CB$65:$CY$72,MONTH($B2167),$A2167+1))</f>
        <v>1.4999999999999999E-2</v>
      </c>
      <c r="F2167" s="3"/>
      <c r="G2167" s="31">
        <f t="shared" si="132"/>
        <v>1.947769251838013</v>
      </c>
      <c r="H2167" s="31"/>
      <c r="I2167" s="23">
        <f t="shared" si="133"/>
        <v>1.4999999999999999E-2</v>
      </c>
      <c r="J2167" s="23"/>
      <c r="K2167" s="7">
        <f t="shared" si="134"/>
        <v>1.95</v>
      </c>
      <c r="M2167" s="20">
        <f>IF(C2167="Data Error","Data Error",IF(C2167&lt;=K2167,0,1-IFERROR(INDEX(BAAL!$C:$D,MATCH(ROUNDUP(C2167-K2167,0),BAAL!$B:$B,0),MATCH(LEFT(M$2,4),BAAL!$C$2:$D$2,0)),0)))</f>
        <v>0</v>
      </c>
      <c r="N2167" s="20"/>
      <c r="O2167" s="26"/>
      <c r="P2167" s="26"/>
      <c r="Q2167" s="6">
        <f t="shared" si="135"/>
        <v>3</v>
      </c>
      <c r="R2167" s="20"/>
    </row>
    <row r="2168" spans="1:18" x14ac:dyDescent="0.25">
      <c r="A2168" s="6">
        <v>6</v>
      </c>
      <c r="B2168" s="4">
        <v>42460.25</v>
      </c>
      <c r="C2168" s="2">
        <f>IF([2]Analysis!AG2168="Data Error","Data Error",[2]Analysis!AI2168*C$1)</f>
        <v>2.0658733175718513</v>
      </c>
      <c r="D2168" s="2"/>
      <c r="E2168" s="3">
        <f>IF(C2168="Data Error","Data Error",INDEX('[2]BAAL Adj Cap'!$CB$65:$CY$72,MONTH($B2168),$A2168+1))</f>
        <v>6.9999999999999993E-2</v>
      </c>
      <c r="F2168" s="3"/>
      <c r="G2168" s="31">
        <f t="shared" si="132"/>
        <v>7.0341266824281483</v>
      </c>
      <c r="H2168" s="31"/>
      <c r="I2168" s="23">
        <f t="shared" si="133"/>
        <v>6.9999999999999993E-2</v>
      </c>
      <c r="J2168" s="23"/>
      <c r="K2168" s="7">
        <f t="shared" si="134"/>
        <v>9.1</v>
      </c>
      <c r="M2168" s="20">
        <f>IF(C2168="Data Error","Data Error",IF(C2168&lt;=K2168,0,1-IFERROR(INDEX(BAAL!$C:$D,MATCH(ROUNDUP(C2168-K2168,0),BAAL!$B:$B,0),MATCH(LEFT(M$2,4),BAAL!$C$2:$D$2,0)),0)))</f>
        <v>0</v>
      </c>
      <c r="N2168" s="20"/>
      <c r="O2168" s="26"/>
      <c r="P2168" s="26"/>
      <c r="Q2168" s="6">
        <f t="shared" si="135"/>
        <v>3</v>
      </c>
      <c r="R2168" s="20"/>
    </row>
    <row r="2169" spans="1:18" x14ac:dyDescent="0.25">
      <c r="A2169" s="6">
        <v>7</v>
      </c>
      <c r="B2169" s="4">
        <v>42460.291666666664</v>
      </c>
      <c r="C2169" s="2">
        <f>IF([2]Analysis!AG2169="Data Error","Data Error",[2]Analysis!AI2169*C$1)</f>
        <v>1.8419839621820186E-2</v>
      </c>
      <c r="D2169" s="2"/>
      <c r="E2169" s="3">
        <f>IF(C2169="Data Error","Data Error",INDEX('[2]BAAL Adj Cap'!$CB$65:$CY$72,MONTH($B2169),$A2169+1))</f>
        <v>0.35249999999999998</v>
      </c>
      <c r="F2169" s="3"/>
      <c r="G2169" s="31">
        <f t="shared" si="132"/>
        <v>45.806580160378175</v>
      </c>
      <c r="H2169" s="31"/>
      <c r="I2169" s="23">
        <f t="shared" si="133"/>
        <v>0.35249999999999998</v>
      </c>
      <c r="J2169" s="23"/>
      <c r="K2169" s="7">
        <f t="shared" si="134"/>
        <v>28.990000000000009</v>
      </c>
      <c r="M2169" s="20">
        <f>IF(C2169="Data Error","Data Error",IF(C2169&lt;=K2169,0,1-IFERROR(INDEX(BAAL!$C:$D,MATCH(ROUNDUP(C2169-K2169,0),BAAL!$B:$B,0),MATCH(LEFT(M$2,4),BAAL!$C$2:$D$2,0)),0)))</f>
        <v>0</v>
      </c>
      <c r="N2169" s="20"/>
      <c r="O2169" s="26"/>
      <c r="P2169" s="26"/>
      <c r="Q2169" s="6">
        <f t="shared" si="135"/>
        <v>3</v>
      </c>
      <c r="R2169" s="20"/>
    </row>
    <row r="2170" spans="1:18" x14ac:dyDescent="0.25">
      <c r="A2170" s="6">
        <v>8</v>
      </c>
      <c r="B2170" s="4">
        <v>42460.333333333336</v>
      </c>
      <c r="C2170" s="2">
        <f>IF([2]Analysis!AG2170="Data Error","Data Error",[2]Analysis!AI2170*C$1)</f>
        <v>0</v>
      </c>
      <c r="D2170" s="2"/>
      <c r="E2170" s="3">
        <f>IF(C2170="Data Error","Data Error",INDEX('[2]BAAL Adj Cap'!$CB$65:$CY$72,MONTH($B2170),$A2170+1))</f>
        <v>0.83</v>
      </c>
      <c r="F2170" s="3"/>
      <c r="G2170" s="31">
        <f t="shared" si="132"/>
        <v>107.89999999999999</v>
      </c>
      <c r="H2170" s="31"/>
      <c r="I2170" s="23">
        <f t="shared" si="133"/>
        <v>0.83</v>
      </c>
      <c r="J2170" s="23"/>
      <c r="K2170" s="7">
        <f t="shared" si="134"/>
        <v>28.990000000000009</v>
      </c>
      <c r="M2170" s="20">
        <f>IF(C2170="Data Error","Data Error",IF(C2170&lt;=K2170,0,1-IFERROR(INDEX(BAAL!$C:$D,MATCH(ROUNDUP(C2170-K2170,0),BAAL!$B:$B,0),MATCH(LEFT(M$2,4),BAAL!$C$2:$D$2,0)),0)))</f>
        <v>0</v>
      </c>
      <c r="N2170" s="20"/>
      <c r="O2170" s="26"/>
      <c r="P2170" s="26"/>
      <c r="Q2170" s="6">
        <f t="shared" si="135"/>
        <v>3</v>
      </c>
      <c r="R2170" s="20"/>
    </row>
    <row r="2171" spans="1:18" x14ac:dyDescent="0.25">
      <c r="A2171" s="6">
        <v>9</v>
      </c>
      <c r="B2171" s="4">
        <v>42460.375</v>
      </c>
      <c r="C2171" s="2">
        <f>IF([2]Analysis!AG2171="Data Error","Data Error",[2]Analysis!AI2171*C$1)</f>
        <v>37.774011200217934</v>
      </c>
      <c r="D2171" s="2"/>
      <c r="E2171" s="3">
        <f>IF(C2171="Data Error","Data Error",INDEX('[2]BAAL Adj Cap'!$CB$65:$CY$72,MONTH($B2171),$A2171+1))</f>
        <v>0.98375000000000001</v>
      </c>
      <c r="F2171" s="3"/>
      <c r="G2171" s="31">
        <f t="shared" si="132"/>
        <v>90.113488799782061</v>
      </c>
      <c r="H2171" s="31"/>
      <c r="I2171" s="23">
        <f t="shared" si="133"/>
        <v>0.98375000000000001</v>
      </c>
      <c r="J2171" s="23"/>
      <c r="K2171" s="7">
        <f t="shared" si="134"/>
        <v>28.990000000000009</v>
      </c>
      <c r="M2171" s="20">
        <f>IF(C2171="Data Error","Data Error",IF(C2171&lt;=K2171,0,1-IFERROR(INDEX(BAAL!$C:$D,MATCH(ROUNDUP(C2171-K2171,0),BAAL!$B:$B,0),MATCH(LEFT(M$2,4),BAAL!$C$2:$D$2,0)),0)))</f>
        <v>1.0000000000000009E-3</v>
      </c>
      <c r="N2171" s="20"/>
      <c r="O2171" s="26"/>
      <c r="P2171" s="26"/>
      <c r="Q2171" s="6">
        <f t="shared" si="135"/>
        <v>3</v>
      </c>
      <c r="R2171" s="20"/>
    </row>
    <row r="2172" spans="1:18" x14ac:dyDescent="0.25">
      <c r="A2172" s="6">
        <v>10</v>
      </c>
      <c r="B2172" s="4">
        <v>42460.416666666664</v>
      </c>
      <c r="C2172" s="2">
        <f>IF([2]Analysis!AG2172="Data Error","Data Error",[2]Analysis!AI2172*C$1)</f>
        <v>18.840314919479315</v>
      </c>
      <c r="D2172" s="2"/>
      <c r="E2172" s="3">
        <f>IF(C2172="Data Error","Data Error",INDEX('[2]BAAL Adj Cap'!$CB$65:$CY$72,MONTH($B2172),$A2172+1))</f>
        <v>0.99</v>
      </c>
      <c r="F2172" s="3"/>
      <c r="G2172" s="31">
        <f t="shared" si="132"/>
        <v>109.85968508052068</v>
      </c>
      <c r="H2172" s="31"/>
      <c r="I2172" s="23">
        <f t="shared" si="133"/>
        <v>0.99</v>
      </c>
      <c r="J2172" s="23"/>
      <c r="K2172" s="7">
        <f t="shared" si="134"/>
        <v>28.990000000000009</v>
      </c>
      <c r="M2172" s="20">
        <f>IF(C2172="Data Error","Data Error",IF(C2172&lt;=K2172,0,1-IFERROR(INDEX(BAAL!$C:$D,MATCH(ROUNDUP(C2172-K2172,0),BAAL!$B:$B,0),MATCH(LEFT(M$2,4),BAAL!$C$2:$D$2,0)),0)))</f>
        <v>0</v>
      </c>
      <c r="N2172" s="20"/>
      <c r="O2172" s="26"/>
      <c r="P2172" s="26"/>
      <c r="Q2172" s="6">
        <f t="shared" si="135"/>
        <v>3</v>
      </c>
      <c r="R2172" s="20"/>
    </row>
    <row r="2173" spans="1:18" x14ac:dyDescent="0.25">
      <c r="A2173" s="6">
        <v>11</v>
      </c>
      <c r="B2173" s="4">
        <v>42460.458333333336</v>
      </c>
      <c r="C2173" s="2">
        <f>IF([2]Analysis!AG2173="Data Error","Data Error",[2]Analysis!AI2173*C$1)</f>
        <v>6.5547287491146182</v>
      </c>
      <c r="D2173" s="2"/>
      <c r="E2173" s="3">
        <f>IF(C2173="Data Error","Data Error",INDEX('[2]BAAL Adj Cap'!$CB$65:$CY$72,MONTH($B2173),$A2173+1))</f>
        <v>0.98375000000000001</v>
      </c>
      <c r="F2173" s="3"/>
      <c r="G2173" s="31">
        <f t="shared" si="132"/>
        <v>121.33277125088539</v>
      </c>
      <c r="H2173" s="31"/>
      <c r="I2173" s="23">
        <f t="shared" si="133"/>
        <v>0.98375000000000001</v>
      </c>
      <c r="J2173" s="23"/>
      <c r="K2173" s="7">
        <f t="shared" si="134"/>
        <v>28.990000000000009</v>
      </c>
      <c r="M2173" s="20">
        <f>IF(C2173="Data Error","Data Error",IF(C2173&lt;=K2173,0,1-IFERROR(INDEX(BAAL!$C:$D,MATCH(ROUNDUP(C2173-K2173,0),BAAL!$B:$B,0),MATCH(LEFT(M$2,4),BAAL!$C$2:$D$2,0)),0)))</f>
        <v>0</v>
      </c>
      <c r="N2173" s="20"/>
      <c r="O2173" s="26"/>
      <c r="P2173" s="26"/>
      <c r="Q2173" s="6">
        <f t="shared" si="135"/>
        <v>3</v>
      </c>
      <c r="R2173" s="20"/>
    </row>
    <row r="2174" spans="1:18" x14ac:dyDescent="0.25">
      <c r="A2174" s="6">
        <v>12</v>
      </c>
      <c r="B2174" s="4">
        <v>42460.5</v>
      </c>
      <c r="C2174" s="2">
        <f>IF([2]Analysis!AG2174="Data Error","Data Error",[2]Analysis!AI2174*C$1)</f>
        <v>11.376497852648436</v>
      </c>
      <c r="D2174" s="2"/>
      <c r="E2174" s="3">
        <f>IF(C2174="Data Error","Data Error",INDEX('[2]BAAL Adj Cap'!$CB$65:$CY$72,MONTH($B2174),$A2174+1))</f>
        <v>0.98</v>
      </c>
      <c r="F2174" s="3"/>
      <c r="G2174" s="31">
        <f t="shared" si="132"/>
        <v>116.02350214735155</v>
      </c>
      <c r="H2174" s="31"/>
      <c r="I2174" s="23">
        <f t="shared" si="133"/>
        <v>0.98</v>
      </c>
      <c r="J2174" s="23"/>
      <c r="K2174" s="7">
        <f t="shared" si="134"/>
        <v>28.990000000000009</v>
      </c>
      <c r="M2174" s="20">
        <f>IF(C2174="Data Error","Data Error",IF(C2174&lt;=K2174,0,1-IFERROR(INDEX(BAAL!$C:$D,MATCH(ROUNDUP(C2174-K2174,0),BAAL!$B:$B,0),MATCH(LEFT(M$2,4),BAAL!$C$2:$D$2,0)),0)))</f>
        <v>0</v>
      </c>
      <c r="N2174" s="20"/>
      <c r="O2174" s="26"/>
      <c r="P2174" s="26"/>
      <c r="Q2174" s="6">
        <f t="shared" si="135"/>
        <v>3</v>
      </c>
      <c r="R2174" s="20"/>
    </row>
    <row r="2175" spans="1:18" x14ac:dyDescent="0.25">
      <c r="A2175" s="6">
        <v>13</v>
      </c>
      <c r="B2175" s="4">
        <v>42460.541666666664</v>
      </c>
      <c r="C2175" s="2">
        <f>IF([2]Analysis!AG2175="Data Error","Data Error",[2]Analysis!AI2175*C$1)</f>
        <v>29.364423665668685</v>
      </c>
      <c r="D2175" s="2"/>
      <c r="E2175" s="3">
        <f>IF(C2175="Data Error","Data Error",INDEX('[2]BAAL Adj Cap'!$CB$65:$CY$72,MONTH($B2175),$A2175+1))</f>
        <v>0.98</v>
      </c>
      <c r="F2175" s="3"/>
      <c r="G2175" s="31">
        <f t="shared" si="132"/>
        <v>98.03557633433131</v>
      </c>
      <c r="H2175" s="31"/>
      <c r="I2175" s="23">
        <f t="shared" si="133"/>
        <v>0.98</v>
      </c>
      <c r="J2175" s="23"/>
      <c r="K2175" s="7">
        <f t="shared" si="134"/>
        <v>28.990000000000009</v>
      </c>
      <c r="M2175" s="20">
        <f>IF(C2175="Data Error","Data Error",IF(C2175&lt;=K2175,0,1-IFERROR(INDEX(BAAL!$C:$D,MATCH(ROUNDUP(C2175-K2175,0),BAAL!$B:$B,0),MATCH(LEFT(M$2,4),BAAL!$C$2:$D$2,0)),0)))</f>
        <v>0</v>
      </c>
      <c r="N2175" s="20"/>
      <c r="O2175" s="26"/>
      <c r="P2175" s="26"/>
      <c r="Q2175" s="6">
        <f t="shared" si="135"/>
        <v>3</v>
      </c>
      <c r="R2175" s="20"/>
    </row>
    <row r="2176" spans="1:18" x14ac:dyDescent="0.25">
      <c r="A2176" s="6">
        <v>14</v>
      </c>
      <c r="B2176" s="4">
        <v>42460.583333333336</v>
      </c>
      <c r="C2176" s="2">
        <f>IF([2]Analysis!AG2176="Data Error","Data Error",[2]Analysis!AI2176*C$1)</f>
        <v>31.177935658141898</v>
      </c>
      <c r="D2176" s="2"/>
      <c r="E2176" s="3">
        <f>IF(C2176="Data Error","Data Error",INDEX('[2]BAAL Adj Cap'!$CB$65:$CY$72,MONTH($B2176),$A2176+1))</f>
        <v>0.98</v>
      </c>
      <c r="F2176" s="3"/>
      <c r="G2176" s="31">
        <f t="shared" si="132"/>
        <v>96.222064341858101</v>
      </c>
      <c r="H2176" s="31"/>
      <c r="I2176" s="23">
        <f t="shared" si="133"/>
        <v>0.98</v>
      </c>
      <c r="J2176" s="23"/>
      <c r="K2176" s="7">
        <f t="shared" si="134"/>
        <v>28.990000000000009</v>
      </c>
      <c r="M2176" s="20">
        <f>IF(C2176="Data Error","Data Error",IF(C2176&lt;=K2176,0,1-IFERROR(INDEX(BAAL!$C:$D,MATCH(ROUNDUP(C2176-K2176,0),BAAL!$B:$B,0),MATCH(LEFT(M$2,4),BAAL!$C$2:$D$2,0)),0)))</f>
        <v>0</v>
      </c>
      <c r="N2176" s="20"/>
      <c r="O2176" s="26"/>
      <c r="P2176" s="26"/>
      <c r="Q2176" s="6">
        <f t="shared" si="135"/>
        <v>3</v>
      </c>
      <c r="R2176" s="20"/>
    </row>
    <row r="2177" spans="1:18" x14ac:dyDescent="0.25">
      <c r="A2177" s="6">
        <v>15</v>
      </c>
      <c r="B2177" s="4">
        <v>42460.625</v>
      </c>
      <c r="C2177" s="2">
        <f>IF([2]Analysis!AG2177="Data Error","Data Error",[2]Analysis!AI2177*C$1)</f>
        <v>0.34385116282482148</v>
      </c>
      <c r="D2177" s="2"/>
      <c r="E2177" s="3">
        <f>IF(C2177="Data Error","Data Error",INDEX('[2]BAAL Adj Cap'!$CB$65:$CY$72,MONTH($B2177),$A2177+1))</f>
        <v>0.98</v>
      </c>
      <c r="F2177" s="3"/>
      <c r="G2177" s="31">
        <f t="shared" si="132"/>
        <v>127.05614883717517</v>
      </c>
      <c r="H2177" s="31"/>
      <c r="I2177" s="23">
        <f t="shared" si="133"/>
        <v>0.98</v>
      </c>
      <c r="J2177" s="23"/>
      <c r="K2177" s="7">
        <f t="shared" si="134"/>
        <v>28.990000000000009</v>
      </c>
      <c r="M2177" s="20">
        <f>IF(C2177="Data Error","Data Error",IF(C2177&lt;=K2177,0,1-IFERROR(INDEX(BAAL!$C:$D,MATCH(ROUNDUP(C2177-K2177,0),BAAL!$B:$B,0),MATCH(LEFT(M$2,4),BAAL!$C$2:$D$2,0)),0)))</f>
        <v>0</v>
      </c>
      <c r="N2177" s="20"/>
      <c r="O2177" s="26"/>
      <c r="P2177" s="26"/>
      <c r="Q2177" s="6">
        <f t="shared" si="135"/>
        <v>3</v>
      </c>
      <c r="R2177" s="20"/>
    </row>
    <row r="2178" spans="1:18" x14ac:dyDescent="0.25">
      <c r="A2178" s="6">
        <v>16</v>
      </c>
      <c r="B2178" s="4">
        <v>42460.666666666664</v>
      </c>
      <c r="C2178" s="2">
        <f>IF([2]Analysis!AG2178="Data Error","Data Error",[2]Analysis!AI2178*C$1)</f>
        <v>23.382143120602798</v>
      </c>
      <c r="D2178" s="2"/>
      <c r="E2178" s="3">
        <f>IF(C2178="Data Error","Data Error",INDEX('[2]BAAL Adj Cap'!$CB$65:$CY$72,MONTH($B2178),$A2178+1))</f>
        <v>0.98</v>
      </c>
      <c r="F2178" s="3"/>
      <c r="G2178" s="31">
        <f t="shared" si="132"/>
        <v>104.01785687939719</v>
      </c>
      <c r="H2178" s="31"/>
      <c r="I2178" s="23">
        <f t="shared" si="133"/>
        <v>0.98</v>
      </c>
      <c r="J2178" s="23"/>
      <c r="K2178" s="7">
        <f t="shared" si="134"/>
        <v>28.990000000000009</v>
      </c>
      <c r="M2178" s="20">
        <f>IF(C2178="Data Error","Data Error",IF(C2178&lt;=K2178,0,1-IFERROR(INDEX(BAAL!$C:$D,MATCH(ROUNDUP(C2178-K2178,0),BAAL!$B:$B,0),MATCH(LEFT(M$2,4),BAAL!$C$2:$D$2,0)),0)))</f>
        <v>0</v>
      </c>
      <c r="N2178" s="20"/>
      <c r="O2178" s="26"/>
      <c r="P2178" s="26"/>
      <c r="Q2178" s="6">
        <f t="shared" si="135"/>
        <v>3</v>
      </c>
      <c r="R2178" s="20"/>
    </row>
    <row r="2179" spans="1:18" x14ac:dyDescent="0.25">
      <c r="A2179" s="6">
        <v>17</v>
      </c>
      <c r="B2179" s="4">
        <v>42460.708333333336</v>
      </c>
      <c r="C2179" s="2">
        <f>IF([2]Analysis!AG2179="Data Error","Data Error",[2]Analysis!AI2179*C$1)</f>
        <v>44.268557042687618</v>
      </c>
      <c r="D2179" s="2"/>
      <c r="E2179" s="3">
        <f>IF(C2179="Data Error","Data Error",INDEX('[2]BAAL Adj Cap'!$CB$65:$CY$72,MONTH($B2179),$A2179+1))</f>
        <v>0.8175</v>
      </c>
      <c r="F2179" s="3"/>
      <c r="G2179" s="31">
        <f t="shared" si="132"/>
        <v>62.006442957312387</v>
      </c>
      <c r="H2179" s="31"/>
      <c r="I2179" s="23">
        <f t="shared" si="133"/>
        <v>0.8175</v>
      </c>
      <c r="J2179" s="23"/>
      <c r="K2179" s="7">
        <f t="shared" si="134"/>
        <v>28.990000000000009</v>
      </c>
      <c r="M2179" s="20">
        <f>IF(C2179="Data Error","Data Error",IF(C2179&lt;=K2179,0,1-IFERROR(INDEX(BAAL!$C:$D,MATCH(ROUNDUP(C2179-K2179,0),BAAL!$B:$B,0),MATCH(LEFT(M$2,4),BAAL!$C$2:$D$2,0)),0)))</f>
        <v>3.0000000000000027E-3</v>
      </c>
      <c r="N2179" s="20"/>
      <c r="O2179" s="26"/>
      <c r="P2179" s="26"/>
      <c r="Q2179" s="6">
        <f t="shared" si="135"/>
        <v>3</v>
      </c>
      <c r="R2179" s="20"/>
    </row>
    <row r="2180" spans="1:18" x14ac:dyDescent="0.25">
      <c r="A2180" s="6">
        <v>18</v>
      </c>
      <c r="B2180" s="4">
        <v>42460.75</v>
      </c>
      <c r="C2180" s="2">
        <f>IF([2]Analysis!AG2180="Data Error","Data Error",[2]Analysis!AI2180*C$1)</f>
        <v>12.964131834827198</v>
      </c>
      <c r="D2180" s="2"/>
      <c r="E2180" s="3">
        <f>IF(C2180="Data Error","Data Error",INDEX('[2]BAAL Adj Cap'!$CB$65:$CY$72,MONTH($B2180),$A2180+1))</f>
        <v>0.35749999999999998</v>
      </c>
      <c r="F2180" s="3"/>
      <c r="G2180" s="31">
        <f t="shared" ref="G2180:G2243" si="136">IF(C2180="Data Error","Data Error",E2180*E$1-C2180)</f>
        <v>33.510868165172802</v>
      </c>
      <c r="H2180" s="31"/>
      <c r="I2180" s="23">
        <f t="shared" ref="I2180:I2243" si="137">IF(E2180="Data Error","Data Error",E2180)</f>
        <v>0.35749999999999998</v>
      </c>
      <c r="J2180" s="23"/>
      <c r="K2180" s="7">
        <f t="shared" ref="K2180:K2243" si="138">IF(C2180="Data Error","Data Error",C$1*MAX(0,MIN(AF$9,E2180*AF$10)))</f>
        <v>28.990000000000009</v>
      </c>
      <c r="M2180" s="20">
        <f>IF(C2180="Data Error","Data Error",IF(C2180&lt;=K2180,0,1-IFERROR(INDEX(BAAL!$C:$D,MATCH(ROUNDUP(C2180-K2180,0),BAAL!$B:$B,0),MATCH(LEFT(M$2,4),BAAL!$C$2:$D$2,0)),0)))</f>
        <v>0</v>
      </c>
      <c r="N2180" s="20"/>
      <c r="O2180" s="26"/>
      <c r="P2180" s="26"/>
      <c r="Q2180" s="6">
        <f t="shared" ref="Q2180:Q2243" si="139">MONTH(B2180)</f>
        <v>3</v>
      </c>
      <c r="R2180" s="20"/>
    </row>
    <row r="2181" spans="1:18" x14ac:dyDescent="0.25">
      <c r="A2181" s="6">
        <v>19</v>
      </c>
      <c r="B2181" s="4">
        <v>42460.791666666664</v>
      </c>
      <c r="C2181" s="2">
        <f>IF([2]Analysis!AG2181="Data Error","Data Error",[2]Analysis!AI2181*C$1)</f>
        <v>1.319412554647192</v>
      </c>
      <c r="D2181" s="2"/>
      <c r="E2181" s="3">
        <f>IF(C2181="Data Error","Data Error",INDEX('[2]BAAL Adj Cap'!$CB$65:$CY$72,MONTH($B2181),$A2181+1))</f>
        <v>5.2500000000000005E-2</v>
      </c>
      <c r="F2181" s="3"/>
      <c r="G2181" s="31">
        <f t="shared" si="136"/>
        <v>5.5055874453528091</v>
      </c>
      <c r="H2181" s="31"/>
      <c r="I2181" s="23">
        <f t="shared" si="137"/>
        <v>5.2500000000000005E-2</v>
      </c>
      <c r="J2181" s="23"/>
      <c r="K2181" s="7">
        <f t="shared" si="138"/>
        <v>6.8250000000000011</v>
      </c>
      <c r="M2181" s="20">
        <f>IF(C2181="Data Error","Data Error",IF(C2181&lt;=K2181,0,1-IFERROR(INDEX(BAAL!$C:$D,MATCH(ROUNDUP(C2181-K2181,0),BAAL!$B:$B,0),MATCH(LEFT(M$2,4),BAAL!$C$2:$D$2,0)),0)))</f>
        <v>0</v>
      </c>
      <c r="N2181" s="20"/>
      <c r="O2181" s="26"/>
      <c r="P2181" s="26"/>
      <c r="Q2181" s="6">
        <f t="shared" si="139"/>
        <v>3</v>
      </c>
      <c r="R2181" s="20"/>
    </row>
    <row r="2182" spans="1:18" x14ac:dyDescent="0.25">
      <c r="A2182" s="6">
        <v>20</v>
      </c>
      <c r="B2182" s="4">
        <v>42460.833333333336</v>
      </c>
      <c r="C2182" s="2">
        <f>IF([2]Analysis!AG2182="Data Error","Data Error",[2]Analysis!AI2182*C$1)</f>
        <v>0</v>
      </c>
      <c r="D2182" s="2"/>
      <c r="E2182" s="3">
        <f>IF(C2182="Data Error","Data Error",INDEX('[2]BAAL Adj Cap'!$CB$65:$CY$72,MONTH($B2182),$A2182+1))</f>
        <v>0</v>
      </c>
      <c r="F2182" s="3"/>
      <c r="G2182" s="31">
        <f t="shared" si="136"/>
        <v>0</v>
      </c>
      <c r="H2182" s="31"/>
      <c r="I2182" s="23">
        <f t="shared" si="137"/>
        <v>0</v>
      </c>
      <c r="J2182" s="23"/>
      <c r="K2182" s="7">
        <f t="shared" si="138"/>
        <v>0</v>
      </c>
      <c r="M2182" s="20">
        <f>IF(C2182="Data Error","Data Error",IF(C2182&lt;=K2182,0,1-IFERROR(INDEX(BAAL!$C:$D,MATCH(ROUNDUP(C2182-K2182,0),BAAL!$B:$B,0),MATCH(LEFT(M$2,4),BAAL!$C$2:$D$2,0)),0)))</f>
        <v>0</v>
      </c>
      <c r="N2182" s="20"/>
      <c r="O2182" s="26"/>
      <c r="P2182" s="26"/>
      <c r="Q2182" s="6">
        <f t="shared" si="139"/>
        <v>3</v>
      </c>
      <c r="R2182" s="20"/>
    </row>
    <row r="2183" spans="1:18" x14ac:dyDescent="0.25">
      <c r="A2183" s="6">
        <v>21</v>
      </c>
      <c r="B2183" s="4">
        <v>42460.875</v>
      </c>
      <c r="C2183" s="2">
        <f>IF([2]Analysis!AG2183="Data Error","Data Error",[2]Analysis!AI2183*C$1)</f>
        <v>0</v>
      </c>
      <c r="D2183" s="2"/>
      <c r="E2183" s="3">
        <f>IF(C2183="Data Error","Data Error",INDEX('[2]BAAL Adj Cap'!$CB$65:$CY$72,MONTH($B2183),$A2183+1))</f>
        <v>0</v>
      </c>
      <c r="F2183" s="3"/>
      <c r="G2183" s="31">
        <f t="shared" si="136"/>
        <v>0</v>
      </c>
      <c r="H2183" s="31"/>
      <c r="I2183" s="23">
        <f t="shared" si="137"/>
        <v>0</v>
      </c>
      <c r="J2183" s="23"/>
      <c r="K2183" s="7">
        <f t="shared" si="138"/>
        <v>0</v>
      </c>
      <c r="M2183" s="20">
        <f>IF(C2183="Data Error","Data Error",IF(C2183&lt;=K2183,0,1-IFERROR(INDEX(BAAL!$C:$D,MATCH(ROUNDUP(C2183-K2183,0),BAAL!$B:$B,0),MATCH(LEFT(M$2,4),BAAL!$C$2:$D$2,0)),0)))</f>
        <v>0</v>
      </c>
      <c r="N2183" s="20"/>
      <c r="O2183" s="26"/>
      <c r="P2183" s="26"/>
      <c r="Q2183" s="6">
        <f t="shared" si="139"/>
        <v>3</v>
      </c>
      <c r="R2183" s="20"/>
    </row>
    <row r="2184" spans="1:18" x14ac:dyDescent="0.25">
      <c r="A2184" s="6">
        <v>22</v>
      </c>
      <c r="B2184" s="4">
        <v>42460.916666666664</v>
      </c>
      <c r="C2184" s="2">
        <f>IF([2]Analysis!AG2184="Data Error","Data Error",[2]Analysis!AI2184*C$1)</f>
        <v>0</v>
      </c>
      <c r="D2184" s="2"/>
      <c r="E2184" s="3">
        <f>IF(C2184="Data Error","Data Error",INDEX('[2]BAAL Adj Cap'!$CB$65:$CY$72,MONTH($B2184),$A2184+1))</f>
        <v>0</v>
      </c>
      <c r="F2184" s="3"/>
      <c r="G2184" s="31">
        <f t="shared" si="136"/>
        <v>0</v>
      </c>
      <c r="H2184" s="31"/>
      <c r="I2184" s="23">
        <f t="shared" si="137"/>
        <v>0</v>
      </c>
      <c r="J2184" s="23"/>
      <c r="K2184" s="7">
        <f t="shared" si="138"/>
        <v>0</v>
      </c>
      <c r="M2184" s="20">
        <f>IF(C2184="Data Error","Data Error",IF(C2184&lt;=K2184,0,1-IFERROR(INDEX(BAAL!$C:$D,MATCH(ROUNDUP(C2184-K2184,0),BAAL!$B:$B,0),MATCH(LEFT(M$2,4),BAAL!$C$2:$D$2,0)),0)))</f>
        <v>0</v>
      </c>
      <c r="N2184" s="20"/>
      <c r="O2184" s="26"/>
      <c r="P2184" s="26"/>
      <c r="Q2184" s="6">
        <f t="shared" si="139"/>
        <v>3</v>
      </c>
      <c r="R2184" s="20"/>
    </row>
    <row r="2185" spans="1:18" x14ac:dyDescent="0.25">
      <c r="A2185" s="6">
        <v>23</v>
      </c>
      <c r="B2185" s="4">
        <v>42460.958333333336</v>
      </c>
      <c r="C2185" s="2">
        <f>IF([2]Analysis!AG2185="Data Error","Data Error",[2]Analysis!AI2185*C$1)</f>
        <v>0</v>
      </c>
      <c r="D2185" s="2"/>
      <c r="E2185" s="3">
        <f>IF(C2185="Data Error","Data Error",INDEX('[2]BAAL Adj Cap'!$CB$65:$CY$72,MONTH($B2185),$A2185+1))</f>
        <v>0</v>
      </c>
      <c r="F2185" s="3"/>
      <c r="G2185" s="31">
        <f t="shared" si="136"/>
        <v>0</v>
      </c>
      <c r="H2185" s="31"/>
      <c r="I2185" s="23">
        <f t="shared" si="137"/>
        <v>0</v>
      </c>
      <c r="J2185" s="23"/>
      <c r="K2185" s="7">
        <f t="shared" si="138"/>
        <v>0</v>
      </c>
      <c r="M2185" s="20">
        <f>IF(C2185="Data Error","Data Error",IF(C2185&lt;=K2185,0,1-IFERROR(INDEX(BAAL!$C:$D,MATCH(ROUNDUP(C2185-K2185,0),BAAL!$B:$B,0),MATCH(LEFT(M$2,4),BAAL!$C$2:$D$2,0)),0)))</f>
        <v>0</v>
      </c>
      <c r="N2185" s="20"/>
      <c r="O2185" s="26"/>
      <c r="P2185" s="26"/>
      <c r="Q2185" s="6">
        <f t="shared" si="139"/>
        <v>3</v>
      </c>
      <c r="R2185" s="20"/>
    </row>
    <row r="2186" spans="1:18" x14ac:dyDescent="0.25">
      <c r="A2186" s="6">
        <v>0</v>
      </c>
      <c r="B2186" s="1">
        <v>42461</v>
      </c>
      <c r="C2186" s="2">
        <f>IF([2]Analysis!AG2186="Data Error","Data Error",[2]Analysis!AI2186*C$1)</f>
        <v>0</v>
      </c>
      <c r="D2186" s="2"/>
      <c r="E2186" s="3">
        <f>IF(C2186="Data Error","Data Error",INDEX('[2]BAAL Adj Cap'!$CB$65:$CY$72,MONTH($B2186),$A2186+1))</f>
        <v>0</v>
      </c>
      <c r="F2186" s="3"/>
      <c r="G2186" s="31">
        <f t="shared" si="136"/>
        <v>0</v>
      </c>
      <c r="H2186" s="31"/>
      <c r="I2186" s="23">
        <f t="shared" si="137"/>
        <v>0</v>
      </c>
      <c r="J2186" s="23"/>
      <c r="K2186" s="7">
        <f t="shared" si="138"/>
        <v>0</v>
      </c>
      <c r="M2186" s="20">
        <f>IF(C2186="Data Error","Data Error",IF(C2186&lt;=K2186,0,1-IFERROR(INDEX(BAAL!$C:$D,MATCH(ROUNDUP(C2186-K2186,0),BAAL!$B:$B,0),MATCH(LEFT(M$2,4),BAAL!$C$2:$D$2,0)),0)))</f>
        <v>0</v>
      </c>
      <c r="N2186" s="20"/>
      <c r="O2186" s="26"/>
      <c r="P2186" s="26"/>
      <c r="Q2186" s="6">
        <f t="shared" si="139"/>
        <v>4</v>
      </c>
      <c r="R2186" s="20"/>
    </row>
    <row r="2187" spans="1:18" x14ac:dyDescent="0.25">
      <c r="A2187" s="6">
        <v>1</v>
      </c>
      <c r="B2187" s="4">
        <v>42461.041666666664</v>
      </c>
      <c r="C2187" s="2">
        <f>IF([2]Analysis!AG2187="Data Error","Data Error",[2]Analysis!AI2187*C$1)</f>
        <v>0</v>
      </c>
      <c r="D2187" s="2"/>
      <c r="E2187" s="3">
        <f>IF(C2187="Data Error","Data Error",INDEX('[2]BAAL Adj Cap'!$CB$65:$CY$72,MONTH($B2187),$A2187+1))</f>
        <v>0</v>
      </c>
      <c r="F2187" s="3"/>
      <c r="G2187" s="31">
        <f t="shared" si="136"/>
        <v>0</v>
      </c>
      <c r="H2187" s="31"/>
      <c r="I2187" s="23">
        <f t="shared" si="137"/>
        <v>0</v>
      </c>
      <c r="J2187" s="23"/>
      <c r="K2187" s="7">
        <f t="shared" si="138"/>
        <v>0</v>
      </c>
      <c r="M2187" s="20">
        <f>IF(C2187="Data Error","Data Error",IF(C2187&lt;=K2187,0,1-IFERROR(INDEX(BAAL!$C:$D,MATCH(ROUNDUP(C2187-K2187,0),BAAL!$B:$B,0),MATCH(LEFT(M$2,4),BAAL!$C$2:$D$2,0)),0)))</f>
        <v>0</v>
      </c>
      <c r="N2187" s="20"/>
      <c r="O2187" s="26"/>
      <c r="P2187" s="26"/>
      <c r="Q2187" s="6">
        <f t="shared" si="139"/>
        <v>4</v>
      </c>
      <c r="R2187" s="20"/>
    </row>
    <row r="2188" spans="1:18" x14ac:dyDescent="0.25">
      <c r="A2188" s="6">
        <v>2</v>
      </c>
      <c r="B2188" s="4">
        <v>42461.083333333336</v>
      </c>
      <c r="C2188" s="2">
        <f>IF([2]Analysis!AG2188="Data Error","Data Error",[2]Analysis!AI2188*C$1)</f>
        <v>0</v>
      </c>
      <c r="D2188" s="2"/>
      <c r="E2188" s="3">
        <f>IF(C2188="Data Error","Data Error",INDEX('[2]BAAL Adj Cap'!$CB$65:$CY$72,MONTH($B2188),$A2188+1))</f>
        <v>0</v>
      </c>
      <c r="F2188" s="3"/>
      <c r="G2188" s="31">
        <f t="shared" si="136"/>
        <v>0</v>
      </c>
      <c r="H2188" s="31"/>
      <c r="I2188" s="23">
        <f t="shared" si="137"/>
        <v>0</v>
      </c>
      <c r="J2188" s="23"/>
      <c r="K2188" s="7">
        <f t="shared" si="138"/>
        <v>0</v>
      </c>
      <c r="M2188" s="20">
        <f>IF(C2188="Data Error","Data Error",IF(C2188&lt;=K2188,0,1-IFERROR(INDEX(BAAL!$C:$D,MATCH(ROUNDUP(C2188-K2188,0),BAAL!$B:$B,0),MATCH(LEFT(M$2,4),BAAL!$C$2:$D$2,0)),0)))</f>
        <v>0</v>
      </c>
      <c r="N2188" s="20"/>
      <c r="O2188" s="26"/>
      <c r="P2188" s="26"/>
      <c r="Q2188" s="6">
        <f t="shared" si="139"/>
        <v>4</v>
      </c>
      <c r="R2188" s="20"/>
    </row>
    <row r="2189" spans="1:18" x14ac:dyDescent="0.25">
      <c r="A2189" s="6">
        <v>3</v>
      </c>
      <c r="B2189" s="4">
        <v>42461.125</v>
      </c>
      <c r="C2189" s="2">
        <f>IF([2]Analysis!AG2189="Data Error","Data Error",[2]Analysis!AI2189*C$1)</f>
        <v>0</v>
      </c>
      <c r="D2189" s="2"/>
      <c r="E2189" s="3">
        <f>IF(C2189="Data Error","Data Error",INDEX('[2]BAAL Adj Cap'!$CB$65:$CY$72,MONTH($B2189),$A2189+1))</f>
        <v>0</v>
      </c>
      <c r="F2189" s="3"/>
      <c r="G2189" s="31">
        <f t="shared" si="136"/>
        <v>0</v>
      </c>
      <c r="H2189" s="31"/>
      <c r="I2189" s="23">
        <f t="shared" si="137"/>
        <v>0</v>
      </c>
      <c r="J2189" s="23"/>
      <c r="K2189" s="7">
        <f t="shared" si="138"/>
        <v>0</v>
      </c>
      <c r="M2189" s="20">
        <f>IF(C2189="Data Error","Data Error",IF(C2189&lt;=K2189,0,1-IFERROR(INDEX(BAAL!$C:$D,MATCH(ROUNDUP(C2189-K2189,0),BAAL!$B:$B,0),MATCH(LEFT(M$2,4),BAAL!$C$2:$D$2,0)),0)))</f>
        <v>0</v>
      </c>
      <c r="N2189" s="20"/>
      <c r="O2189" s="26"/>
      <c r="P2189" s="26"/>
      <c r="Q2189" s="6">
        <f t="shared" si="139"/>
        <v>4</v>
      </c>
      <c r="R2189" s="20"/>
    </row>
    <row r="2190" spans="1:18" x14ac:dyDescent="0.25">
      <c r="A2190" s="6">
        <v>4</v>
      </c>
      <c r="B2190" s="4">
        <v>42461.166666666664</v>
      </c>
      <c r="C2190" s="2">
        <f>IF([2]Analysis!AG2190="Data Error","Data Error",[2]Analysis!AI2190*C$1)</f>
        <v>0</v>
      </c>
      <c r="D2190" s="2"/>
      <c r="E2190" s="3">
        <f>IF(C2190="Data Error","Data Error",INDEX('[2]BAAL Adj Cap'!$CB$65:$CY$72,MONTH($B2190),$A2190+1))</f>
        <v>0</v>
      </c>
      <c r="F2190" s="3"/>
      <c r="G2190" s="31">
        <f t="shared" si="136"/>
        <v>0</v>
      </c>
      <c r="H2190" s="31"/>
      <c r="I2190" s="23">
        <f t="shared" si="137"/>
        <v>0</v>
      </c>
      <c r="J2190" s="23"/>
      <c r="K2190" s="7">
        <f t="shared" si="138"/>
        <v>0</v>
      </c>
      <c r="M2190" s="20">
        <f>IF(C2190="Data Error","Data Error",IF(C2190&lt;=K2190,0,1-IFERROR(INDEX(BAAL!$C:$D,MATCH(ROUNDUP(C2190-K2190,0),BAAL!$B:$B,0),MATCH(LEFT(M$2,4),BAAL!$C$2:$D$2,0)),0)))</f>
        <v>0</v>
      </c>
      <c r="N2190" s="20"/>
      <c r="O2190" s="26"/>
      <c r="P2190" s="26"/>
      <c r="Q2190" s="6">
        <f t="shared" si="139"/>
        <v>4</v>
      </c>
      <c r="R2190" s="20"/>
    </row>
    <row r="2191" spans="1:18" x14ac:dyDescent="0.25">
      <c r="A2191" s="6">
        <v>5</v>
      </c>
      <c r="B2191" s="4">
        <v>42461.208333333336</v>
      </c>
      <c r="C2191" s="2">
        <f>IF([2]Analysis!AG2191="Data Error","Data Error",[2]Analysis!AI2191*C$1)</f>
        <v>1.4032104392141783E-2</v>
      </c>
      <c r="D2191" s="2"/>
      <c r="E2191" s="3">
        <f>IF(C2191="Data Error","Data Error",INDEX('[2]BAAL Adj Cap'!$CB$65:$CY$72,MONTH($B2191),$A2191+1))</f>
        <v>3.3750000000000002E-2</v>
      </c>
      <c r="F2191" s="3"/>
      <c r="G2191" s="31">
        <f t="shared" si="136"/>
        <v>4.3734678956078588</v>
      </c>
      <c r="H2191" s="31"/>
      <c r="I2191" s="23">
        <f t="shared" si="137"/>
        <v>3.3750000000000002E-2</v>
      </c>
      <c r="J2191" s="23"/>
      <c r="K2191" s="7">
        <f t="shared" si="138"/>
        <v>4.3875000000000002</v>
      </c>
      <c r="M2191" s="20">
        <f>IF(C2191="Data Error","Data Error",IF(C2191&lt;=K2191,0,1-IFERROR(INDEX(BAAL!$C:$D,MATCH(ROUNDUP(C2191-K2191,0),BAAL!$B:$B,0),MATCH(LEFT(M$2,4),BAAL!$C$2:$D$2,0)),0)))</f>
        <v>0</v>
      </c>
      <c r="N2191" s="20"/>
      <c r="O2191" s="26"/>
      <c r="P2191" s="26"/>
      <c r="Q2191" s="6">
        <f t="shared" si="139"/>
        <v>4</v>
      </c>
      <c r="R2191" s="20"/>
    </row>
    <row r="2192" spans="1:18" x14ac:dyDescent="0.25">
      <c r="A2192" s="6">
        <v>6</v>
      </c>
      <c r="B2192" s="4">
        <v>42461.25</v>
      </c>
      <c r="C2192" s="2">
        <f>IF([2]Analysis!AG2192="Data Error","Data Error",[2]Analysis!AI2192*C$1)</f>
        <v>1.3034702638072007</v>
      </c>
      <c r="D2192" s="2"/>
      <c r="E2192" s="3">
        <f>IF(C2192="Data Error","Data Error",INDEX('[2]BAAL Adj Cap'!$CB$65:$CY$72,MONTH($B2192),$A2192+1))</f>
        <v>0.17249999999999999</v>
      </c>
      <c r="F2192" s="3"/>
      <c r="G2192" s="31">
        <f t="shared" si="136"/>
        <v>21.121529736192798</v>
      </c>
      <c r="H2192" s="31"/>
      <c r="I2192" s="23">
        <f t="shared" si="137"/>
        <v>0.17249999999999999</v>
      </c>
      <c r="J2192" s="23"/>
      <c r="K2192" s="7">
        <f t="shared" si="138"/>
        <v>22.424999999999997</v>
      </c>
      <c r="M2192" s="20">
        <f>IF(C2192="Data Error","Data Error",IF(C2192&lt;=K2192,0,1-IFERROR(INDEX(BAAL!$C:$D,MATCH(ROUNDUP(C2192-K2192,0),BAAL!$B:$B,0),MATCH(LEFT(M$2,4),BAAL!$C$2:$D$2,0)),0)))</f>
        <v>0</v>
      </c>
      <c r="N2192" s="20"/>
      <c r="O2192" s="26"/>
      <c r="P2192" s="26"/>
      <c r="Q2192" s="6">
        <f t="shared" si="139"/>
        <v>4</v>
      </c>
      <c r="R2192" s="20"/>
    </row>
    <row r="2193" spans="1:18" x14ac:dyDescent="0.25">
      <c r="A2193" s="6">
        <v>7</v>
      </c>
      <c r="B2193" s="4">
        <v>42461.291666666664</v>
      </c>
      <c r="C2193" s="2">
        <f>IF([2]Analysis!AG2193="Data Error","Data Error",[2]Analysis!AI2193*C$1)</f>
        <v>6.4876352694991117E-3</v>
      </c>
      <c r="D2193" s="2"/>
      <c r="E2193" s="3">
        <f>IF(C2193="Data Error","Data Error",INDEX('[2]BAAL Adj Cap'!$CB$65:$CY$72,MONTH($B2193),$A2193+1))</f>
        <v>0.47499999999999998</v>
      </c>
      <c r="F2193" s="3"/>
      <c r="G2193" s="31">
        <f t="shared" si="136"/>
        <v>61.743512364730499</v>
      </c>
      <c r="H2193" s="31"/>
      <c r="I2193" s="23">
        <f t="shared" si="137"/>
        <v>0.47499999999999998</v>
      </c>
      <c r="J2193" s="23"/>
      <c r="K2193" s="7">
        <f t="shared" si="138"/>
        <v>28.990000000000009</v>
      </c>
      <c r="M2193" s="20">
        <f>IF(C2193="Data Error","Data Error",IF(C2193&lt;=K2193,0,1-IFERROR(INDEX(BAAL!$C:$D,MATCH(ROUNDUP(C2193-K2193,0),BAAL!$B:$B,0),MATCH(LEFT(M$2,4),BAAL!$C$2:$D$2,0)),0)))</f>
        <v>0</v>
      </c>
      <c r="N2193" s="20"/>
      <c r="O2193" s="26"/>
      <c r="P2193" s="26"/>
      <c r="Q2193" s="6">
        <f t="shared" si="139"/>
        <v>4</v>
      </c>
      <c r="R2193" s="20"/>
    </row>
    <row r="2194" spans="1:18" x14ac:dyDescent="0.25">
      <c r="A2194" s="6">
        <v>8</v>
      </c>
      <c r="B2194" s="4">
        <v>42461.333333333336</v>
      </c>
      <c r="C2194" s="2">
        <f>IF([2]Analysis!AG2194="Data Error","Data Error",[2]Analysis!AI2194*C$1)</f>
        <v>0</v>
      </c>
      <c r="D2194" s="2"/>
      <c r="E2194" s="3">
        <f>IF(C2194="Data Error","Data Error",INDEX('[2]BAAL Adj Cap'!$CB$65:$CY$72,MONTH($B2194),$A2194+1))</f>
        <v>0.83624999999999994</v>
      </c>
      <c r="F2194" s="3"/>
      <c r="G2194" s="31">
        <f t="shared" si="136"/>
        <v>108.71249999999999</v>
      </c>
      <c r="H2194" s="31"/>
      <c r="I2194" s="23">
        <f t="shared" si="137"/>
        <v>0.83624999999999994</v>
      </c>
      <c r="J2194" s="23"/>
      <c r="K2194" s="7">
        <f t="shared" si="138"/>
        <v>28.990000000000009</v>
      </c>
      <c r="M2194" s="20">
        <f>IF(C2194="Data Error","Data Error",IF(C2194&lt;=K2194,0,1-IFERROR(INDEX(BAAL!$C:$D,MATCH(ROUNDUP(C2194-K2194,0),BAAL!$B:$B,0),MATCH(LEFT(M$2,4),BAAL!$C$2:$D$2,0)),0)))</f>
        <v>0</v>
      </c>
      <c r="N2194" s="20"/>
      <c r="O2194" s="26"/>
      <c r="P2194" s="26"/>
      <c r="Q2194" s="6">
        <f t="shared" si="139"/>
        <v>4</v>
      </c>
      <c r="R2194" s="20"/>
    </row>
    <row r="2195" spans="1:18" x14ac:dyDescent="0.25">
      <c r="A2195" s="6">
        <v>9</v>
      </c>
      <c r="B2195" s="4">
        <v>42461.375</v>
      </c>
      <c r="C2195" s="2">
        <f>IF([2]Analysis!AG2195="Data Error","Data Error",[2]Analysis!AI2195*C$1)</f>
        <v>4.6727584601686365</v>
      </c>
      <c r="D2195" s="2"/>
      <c r="E2195" s="3">
        <f>IF(C2195="Data Error","Data Error",INDEX('[2]BAAL Adj Cap'!$CB$65:$CY$72,MONTH($B2195),$A2195+1))</f>
        <v>0.98</v>
      </c>
      <c r="F2195" s="3"/>
      <c r="G2195" s="31">
        <f t="shared" si="136"/>
        <v>122.72724153983135</v>
      </c>
      <c r="H2195" s="31"/>
      <c r="I2195" s="23">
        <f t="shared" si="137"/>
        <v>0.98</v>
      </c>
      <c r="J2195" s="23"/>
      <c r="K2195" s="7">
        <f t="shared" si="138"/>
        <v>28.990000000000009</v>
      </c>
      <c r="M2195" s="20">
        <f>IF(C2195="Data Error","Data Error",IF(C2195&lt;=K2195,0,1-IFERROR(INDEX(BAAL!$C:$D,MATCH(ROUNDUP(C2195-K2195,0),BAAL!$B:$B,0),MATCH(LEFT(M$2,4),BAAL!$C$2:$D$2,0)),0)))</f>
        <v>0</v>
      </c>
      <c r="N2195" s="20"/>
      <c r="O2195" s="26"/>
      <c r="P2195" s="26"/>
      <c r="Q2195" s="6">
        <f t="shared" si="139"/>
        <v>4</v>
      </c>
      <c r="R2195" s="20"/>
    </row>
    <row r="2196" spans="1:18" x14ac:dyDescent="0.25">
      <c r="A2196" s="6">
        <v>10</v>
      </c>
      <c r="B2196" s="4">
        <v>42461.416666666664</v>
      </c>
      <c r="C2196" s="2">
        <f>IF([2]Analysis!AG2196="Data Error","Data Error",[2]Analysis!AI2196*C$1)</f>
        <v>8.8685544076994152</v>
      </c>
      <c r="D2196" s="2"/>
      <c r="E2196" s="3">
        <f>IF(C2196="Data Error","Data Error",INDEX('[2]BAAL Adj Cap'!$CB$65:$CY$72,MONTH($B2196),$A2196+1))</f>
        <v>0.97375</v>
      </c>
      <c r="F2196" s="3"/>
      <c r="G2196" s="31">
        <f t="shared" si="136"/>
        <v>117.71894559230059</v>
      </c>
      <c r="H2196" s="31"/>
      <c r="I2196" s="23">
        <f t="shared" si="137"/>
        <v>0.97375</v>
      </c>
      <c r="J2196" s="23"/>
      <c r="K2196" s="7">
        <f t="shared" si="138"/>
        <v>28.990000000000009</v>
      </c>
      <c r="M2196" s="20">
        <f>IF(C2196="Data Error","Data Error",IF(C2196&lt;=K2196,0,1-IFERROR(INDEX(BAAL!$C:$D,MATCH(ROUNDUP(C2196-K2196,0),BAAL!$B:$B,0),MATCH(LEFT(M$2,4),BAAL!$C$2:$D$2,0)),0)))</f>
        <v>0</v>
      </c>
      <c r="N2196" s="20"/>
      <c r="O2196" s="26"/>
      <c r="P2196" s="26"/>
      <c r="Q2196" s="6">
        <f t="shared" si="139"/>
        <v>4</v>
      </c>
      <c r="R2196" s="20"/>
    </row>
    <row r="2197" spans="1:18" x14ac:dyDescent="0.25">
      <c r="A2197" s="6">
        <v>11</v>
      </c>
      <c r="B2197" s="4">
        <v>42461.458333333336</v>
      </c>
      <c r="C2197" s="2">
        <f>IF([2]Analysis!AG2197="Data Error","Data Error",[2]Analysis!AI2197*C$1)</f>
        <v>3.5862703070424575</v>
      </c>
      <c r="D2197" s="2"/>
      <c r="E2197" s="3">
        <f>IF(C2197="Data Error","Data Error",INDEX('[2]BAAL Adj Cap'!$CB$65:$CY$72,MONTH($B2197),$A2197+1))</f>
        <v>0.96375</v>
      </c>
      <c r="F2197" s="3"/>
      <c r="G2197" s="31">
        <f t="shared" si="136"/>
        <v>121.70122969295754</v>
      </c>
      <c r="H2197" s="31"/>
      <c r="I2197" s="23">
        <f t="shared" si="137"/>
        <v>0.96375</v>
      </c>
      <c r="J2197" s="23"/>
      <c r="K2197" s="7">
        <f t="shared" si="138"/>
        <v>28.990000000000009</v>
      </c>
      <c r="M2197" s="20">
        <f>IF(C2197="Data Error","Data Error",IF(C2197&lt;=K2197,0,1-IFERROR(INDEX(BAAL!$C:$D,MATCH(ROUNDUP(C2197-K2197,0),BAAL!$B:$B,0),MATCH(LEFT(M$2,4),BAAL!$C$2:$D$2,0)),0)))</f>
        <v>0</v>
      </c>
      <c r="N2197" s="20"/>
      <c r="O2197" s="26"/>
      <c r="P2197" s="26"/>
      <c r="Q2197" s="6">
        <f t="shared" si="139"/>
        <v>4</v>
      </c>
      <c r="R2197" s="20"/>
    </row>
    <row r="2198" spans="1:18" x14ac:dyDescent="0.25">
      <c r="A2198" s="6">
        <v>12</v>
      </c>
      <c r="B2198" s="4">
        <v>42461.5</v>
      </c>
      <c r="C2198" s="2">
        <f>IF([2]Analysis!AG2198="Data Error","Data Error",[2]Analysis!AI2198*C$1)</f>
        <v>8.093800922084748</v>
      </c>
      <c r="D2198" s="2"/>
      <c r="E2198" s="3">
        <f>IF(C2198="Data Error","Data Error",INDEX('[2]BAAL Adj Cap'!$CB$65:$CY$72,MONTH($B2198),$A2198+1))</f>
        <v>0.97</v>
      </c>
      <c r="F2198" s="3"/>
      <c r="G2198" s="31">
        <f t="shared" si="136"/>
        <v>118.00619907791524</v>
      </c>
      <c r="H2198" s="31"/>
      <c r="I2198" s="23">
        <f t="shared" si="137"/>
        <v>0.97</v>
      </c>
      <c r="J2198" s="23"/>
      <c r="K2198" s="7">
        <f t="shared" si="138"/>
        <v>28.990000000000009</v>
      </c>
      <c r="M2198" s="20">
        <f>IF(C2198="Data Error","Data Error",IF(C2198&lt;=K2198,0,1-IFERROR(INDEX(BAAL!$C:$D,MATCH(ROUNDUP(C2198-K2198,0),BAAL!$B:$B,0),MATCH(LEFT(M$2,4),BAAL!$C$2:$D$2,0)),0)))</f>
        <v>0</v>
      </c>
      <c r="N2198" s="20"/>
      <c r="O2198" s="26"/>
      <c r="P2198" s="26"/>
      <c r="Q2198" s="6">
        <f t="shared" si="139"/>
        <v>4</v>
      </c>
      <c r="R2198" s="20"/>
    </row>
    <row r="2199" spans="1:18" x14ac:dyDescent="0.25">
      <c r="A2199" s="6">
        <v>13</v>
      </c>
      <c r="B2199" s="4">
        <v>42461.541666666664</v>
      </c>
      <c r="C2199" s="2">
        <f>IF([2]Analysis!AG2199="Data Error","Data Error",[2]Analysis!AI2199*C$1)</f>
        <v>8.3991348122054141</v>
      </c>
      <c r="D2199" s="2"/>
      <c r="E2199" s="3">
        <f>IF(C2199="Data Error","Data Error",INDEX('[2]BAAL Adj Cap'!$CB$65:$CY$72,MONTH($B2199),$A2199+1))</f>
        <v>0.96375</v>
      </c>
      <c r="F2199" s="3"/>
      <c r="G2199" s="31">
        <f t="shared" si="136"/>
        <v>116.88836518779458</v>
      </c>
      <c r="H2199" s="31"/>
      <c r="I2199" s="23">
        <f t="shared" si="137"/>
        <v>0.96375</v>
      </c>
      <c r="J2199" s="23"/>
      <c r="K2199" s="7">
        <f t="shared" si="138"/>
        <v>28.990000000000009</v>
      </c>
      <c r="M2199" s="20">
        <f>IF(C2199="Data Error","Data Error",IF(C2199&lt;=K2199,0,1-IFERROR(INDEX(BAAL!$C:$D,MATCH(ROUNDUP(C2199-K2199,0),BAAL!$B:$B,0),MATCH(LEFT(M$2,4),BAAL!$C$2:$D$2,0)),0)))</f>
        <v>0</v>
      </c>
      <c r="N2199" s="20"/>
      <c r="O2199" s="26"/>
      <c r="P2199" s="26"/>
      <c r="Q2199" s="6">
        <f t="shared" si="139"/>
        <v>4</v>
      </c>
      <c r="R2199" s="20"/>
    </row>
    <row r="2200" spans="1:18" x14ac:dyDescent="0.25">
      <c r="A2200" s="6">
        <v>14</v>
      </c>
      <c r="B2200" s="4">
        <v>42461.583333333336</v>
      </c>
      <c r="C2200" s="2">
        <f>IF([2]Analysis!AG2200="Data Error","Data Error",[2]Analysis!AI2200*C$1)</f>
        <v>26.168679422006647</v>
      </c>
      <c r="D2200" s="2"/>
      <c r="E2200" s="3">
        <f>IF(C2200="Data Error","Data Error",INDEX('[2]BAAL Adj Cap'!$CB$65:$CY$72,MONTH($B2200),$A2200+1))</f>
        <v>0.97</v>
      </c>
      <c r="F2200" s="3"/>
      <c r="G2200" s="31">
        <f t="shared" si="136"/>
        <v>99.931320577993347</v>
      </c>
      <c r="H2200" s="31"/>
      <c r="I2200" s="23">
        <f t="shared" si="137"/>
        <v>0.97</v>
      </c>
      <c r="J2200" s="23"/>
      <c r="K2200" s="7">
        <f t="shared" si="138"/>
        <v>28.990000000000009</v>
      </c>
      <c r="M2200" s="20">
        <f>IF(C2200="Data Error","Data Error",IF(C2200&lt;=K2200,0,1-IFERROR(INDEX(BAAL!$C:$D,MATCH(ROUNDUP(C2200-K2200,0),BAAL!$B:$B,0),MATCH(LEFT(M$2,4),BAAL!$C$2:$D$2,0)),0)))</f>
        <v>0</v>
      </c>
      <c r="N2200" s="20"/>
      <c r="O2200" s="26"/>
      <c r="P2200" s="26"/>
      <c r="Q2200" s="6">
        <f t="shared" si="139"/>
        <v>4</v>
      </c>
      <c r="R2200" s="20"/>
    </row>
    <row r="2201" spans="1:18" x14ac:dyDescent="0.25">
      <c r="A2201" s="6">
        <v>15</v>
      </c>
      <c r="B2201" s="4">
        <v>42461.625</v>
      </c>
      <c r="C2201" s="2">
        <f>IF([2]Analysis!AG2201="Data Error","Data Error",[2]Analysis!AI2201*C$1)</f>
        <v>0.48722374161753501</v>
      </c>
      <c r="D2201" s="2"/>
      <c r="E2201" s="3">
        <f>IF(C2201="Data Error","Data Error",INDEX('[2]BAAL Adj Cap'!$CB$65:$CY$72,MONTH($B2201),$A2201+1))</f>
        <v>0.97</v>
      </c>
      <c r="F2201" s="3"/>
      <c r="G2201" s="31">
        <f t="shared" si="136"/>
        <v>125.61277625838245</v>
      </c>
      <c r="H2201" s="31"/>
      <c r="I2201" s="23">
        <f t="shared" si="137"/>
        <v>0.97</v>
      </c>
      <c r="J2201" s="23"/>
      <c r="K2201" s="7">
        <f t="shared" si="138"/>
        <v>28.990000000000009</v>
      </c>
      <c r="M2201" s="20">
        <f>IF(C2201="Data Error","Data Error",IF(C2201&lt;=K2201,0,1-IFERROR(INDEX(BAAL!$C:$D,MATCH(ROUNDUP(C2201-K2201,0),BAAL!$B:$B,0),MATCH(LEFT(M$2,4),BAAL!$C$2:$D$2,0)),0)))</f>
        <v>0</v>
      </c>
      <c r="N2201" s="20"/>
      <c r="O2201" s="26"/>
      <c r="P2201" s="26"/>
      <c r="Q2201" s="6">
        <f t="shared" si="139"/>
        <v>4</v>
      </c>
      <c r="R2201" s="20"/>
    </row>
    <row r="2202" spans="1:18" x14ac:dyDescent="0.25">
      <c r="A2202" s="6">
        <v>16</v>
      </c>
      <c r="B2202" s="4">
        <v>42461.666666666664</v>
      </c>
      <c r="C2202" s="2">
        <f>IF([2]Analysis!AG2202="Data Error","Data Error",[2]Analysis!AI2202*C$1)</f>
        <v>12.769700782669217</v>
      </c>
      <c r="D2202" s="2"/>
      <c r="E2202" s="3">
        <f>IF(C2202="Data Error","Data Error",INDEX('[2]BAAL Adj Cap'!$CB$65:$CY$72,MONTH($B2202),$A2202+1))</f>
        <v>0.96375</v>
      </c>
      <c r="F2202" s="3"/>
      <c r="G2202" s="31">
        <f t="shared" si="136"/>
        <v>112.51779921733078</v>
      </c>
      <c r="H2202" s="31"/>
      <c r="I2202" s="23">
        <f t="shared" si="137"/>
        <v>0.96375</v>
      </c>
      <c r="J2202" s="23"/>
      <c r="K2202" s="7">
        <f t="shared" si="138"/>
        <v>28.990000000000009</v>
      </c>
      <c r="M2202" s="20">
        <f>IF(C2202="Data Error","Data Error",IF(C2202&lt;=K2202,0,1-IFERROR(INDEX(BAAL!$C:$D,MATCH(ROUNDUP(C2202-K2202,0),BAAL!$B:$B,0),MATCH(LEFT(M$2,4),BAAL!$C$2:$D$2,0)),0)))</f>
        <v>0</v>
      </c>
      <c r="N2202" s="20"/>
      <c r="O2202" s="26"/>
      <c r="P2202" s="26"/>
      <c r="Q2202" s="6">
        <f t="shared" si="139"/>
        <v>4</v>
      </c>
      <c r="R2202" s="20"/>
    </row>
    <row r="2203" spans="1:18" x14ac:dyDescent="0.25">
      <c r="A2203" s="6">
        <v>17</v>
      </c>
      <c r="B2203" s="4">
        <v>42461.708333333336</v>
      </c>
      <c r="C2203" s="2">
        <f>IF([2]Analysis!AG2203="Data Error","Data Error",[2]Analysis!AI2203*C$1)</f>
        <v>8.7138776133962637</v>
      </c>
      <c r="D2203" s="2"/>
      <c r="E2203" s="3">
        <f>IF(C2203="Data Error","Data Error",INDEX('[2]BAAL Adj Cap'!$CB$65:$CY$72,MONTH($B2203),$A2203+1))</f>
        <v>0.89124999999999999</v>
      </c>
      <c r="F2203" s="3"/>
      <c r="G2203" s="31">
        <f t="shared" si="136"/>
        <v>107.14862238660373</v>
      </c>
      <c r="H2203" s="31"/>
      <c r="I2203" s="23">
        <f t="shared" si="137"/>
        <v>0.89124999999999999</v>
      </c>
      <c r="J2203" s="23"/>
      <c r="K2203" s="7">
        <f t="shared" si="138"/>
        <v>28.990000000000009</v>
      </c>
      <c r="M2203" s="20">
        <f>IF(C2203="Data Error","Data Error",IF(C2203&lt;=K2203,0,1-IFERROR(INDEX(BAAL!$C:$D,MATCH(ROUNDUP(C2203-K2203,0),BAAL!$B:$B,0),MATCH(LEFT(M$2,4),BAAL!$C$2:$D$2,0)),0)))</f>
        <v>0</v>
      </c>
      <c r="N2203" s="20"/>
      <c r="O2203" s="26"/>
      <c r="P2203" s="26"/>
      <c r="Q2203" s="6">
        <f t="shared" si="139"/>
        <v>4</v>
      </c>
      <c r="R2203" s="20"/>
    </row>
    <row r="2204" spans="1:18" x14ac:dyDescent="0.25">
      <c r="A2204" s="6">
        <v>18</v>
      </c>
      <c r="B2204" s="4">
        <v>42461.75</v>
      </c>
      <c r="C2204" s="2">
        <f>IF([2]Analysis!AG2204="Data Error","Data Error",[2]Analysis!AI2204*C$1)</f>
        <v>14.433167896310374</v>
      </c>
      <c r="D2204" s="2"/>
      <c r="E2204" s="3">
        <f>IF(C2204="Data Error","Data Error",INDEX('[2]BAAL Adj Cap'!$CB$65:$CY$72,MONTH($B2204),$A2204+1))</f>
        <v>0.50624999999999998</v>
      </c>
      <c r="F2204" s="3"/>
      <c r="G2204" s="31">
        <f t="shared" si="136"/>
        <v>51.379332103689627</v>
      </c>
      <c r="H2204" s="31"/>
      <c r="I2204" s="23">
        <f t="shared" si="137"/>
        <v>0.50624999999999998</v>
      </c>
      <c r="J2204" s="23"/>
      <c r="K2204" s="7">
        <f t="shared" si="138"/>
        <v>28.990000000000009</v>
      </c>
      <c r="M2204" s="20">
        <f>IF(C2204="Data Error","Data Error",IF(C2204&lt;=K2204,0,1-IFERROR(INDEX(BAAL!$C:$D,MATCH(ROUNDUP(C2204-K2204,0),BAAL!$B:$B,0),MATCH(LEFT(M$2,4),BAAL!$C$2:$D$2,0)),0)))</f>
        <v>0</v>
      </c>
      <c r="N2204" s="20"/>
      <c r="O2204" s="26"/>
      <c r="P2204" s="26"/>
      <c r="Q2204" s="6">
        <f t="shared" si="139"/>
        <v>4</v>
      </c>
      <c r="R2204" s="20"/>
    </row>
    <row r="2205" spans="1:18" x14ac:dyDescent="0.25">
      <c r="A2205" s="6">
        <v>19</v>
      </c>
      <c r="B2205" s="4">
        <v>42461.791666666664</v>
      </c>
      <c r="C2205" s="2">
        <f>IF([2]Analysis!AG2205="Data Error","Data Error",[2]Analysis!AI2205*C$1)</f>
        <v>7.8911570890295142</v>
      </c>
      <c r="D2205" s="2"/>
      <c r="E2205" s="3">
        <f>IF(C2205="Data Error","Data Error",INDEX('[2]BAAL Adj Cap'!$CB$65:$CY$72,MONTH($B2205),$A2205+1))</f>
        <v>0.11874999999999998</v>
      </c>
      <c r="F2205" s="3"/>
      <c r="G2205" s="31">
        <f t="shared" si="136"/>
        <v>7.546342910970484</v>
      </c>
      <c r="H2205" s="31"/>
      <c r="I2205" s="23">
        <f t="shared" si="137"/>
        <v>0.11874999999999998</v>
      </c>
      <c r="J2205" s="23"/>
      <c r="K2205" s="7">
        <f t="shared" si="138"/>
        <v>15.437499999999998</v>
      </c>
      <c r="M2205" s="20">
        <f>IF(C2205="Data Error","Data Error",IF(C2205&lt;=K2205,0,1-IFERROR(INDEX(BAAL!$C:$D,MATCH(ROUNDUP(C2205-K2205,0),BAAL!$B:$B,0),MATCH(LEFT(M$2,4),BAAL!$C$2:$D$2,0)),0)))</f>
        <v>0</v>
      </c>
      <c r="N2205" s="20"/>
      <c r="O2205" s="26"/>
      <c r="P2205" s="26"/>
      <c r="Q2205" s="6">
        <f t="shared" si="139"/>
        <v>4</v>
      </c>
      <c r="R2205" s="20"/>
    </row>
    <row r="2206" spans="1:18" x14ac:dyDescent="0.25">
      <c r="A2206" s="6">
        <v>20</v>
      </c>
      <c r="B2206" s="4">
        <v>42461.833333333336</v>
      </c>
      <c r="C2206" s="2">
        <f>IF([2]Analysis!AG2206="Data Error","Data Error",[2]Analysis!AI2206*C$1)</f>
        <v>7.1961534577416209E-3</v>
      </c>
      <c r="D2206" s="2"/>
      <c r="E2206" s="3">
        <f>IF(C2206="Data Error","Data Error",INDEX('[2]BAAL Adj Cap'!$CB$65:$CY$72,MONTH($B2206),$A2206+1))</f>
        <v>3.7499999999999999E-3</v>
      </c>
      <c r="F2206" s="3"/>
      <c r="G2206" s="31">
        <f t="shared" si="136"/>
        <v>0.48030384654225838</v>
      </c>
      <c r="H2206" s="31"/>
      <c r="I2206" s="23">
        <f t="shared" si="137"/>
        <v>3.7499999999999999E-3</v>
      </c>
      <c r="J2206" s="23"/>
      <c r="K2206" s="7">
        <f t="shared" si="138"/>
        <v>0.48749999999999999</v>
      </c>
      <c r="M2206" s="20">
        <f>IF(C2206="Data Error","Data Error",IF(C2206&lt;=K2206,0,1-IFERROR(INDEX(BAAL!$C:$D,MATCH(ROUNDUP(C2206-K2206,0),BAAL!$B:$B,0),MATCH(LEFT(M$2,4),BAAL!$C$2:$D$2,0)),0)))</f>
        <v>0</v>
      </c>
      <c r="N2206" s="20"/>
      <c r="O2206" s="26"/>
      <c r="P2206" s="26"/>
      <c r="Q2206" s="6">
        <f t="shared" si="139"/>
        <v>4</v>
      </c>
      <c r="R2206" s="20"/>
    </row>
    <row r="2207" spans="1:18" x14ac:dyDescent="0.25">
      <c r="A2207" s="6">
        <v>21</v>
      </c>
      <c r="B2207" s="4">
        <v>42461.875</v>
      </c>
      <c r="C2207" s="2">
        <f>IF([2]Analysis!AG2207="Data Error","Data Error",[2]Analysis!AI2207*C$1)</f>
        <v>0</v>
      </c>
      <c r="D2207" s="2"/>
      <c r="E2207" s="3">
        <f>IF(C2207="Data Error","Data Error",INDEX('[2]BAAL Adj Cap'!$CB$65:$CY$72,MONTH($B2207),$A2207+1))</f>
        <v>0</v>
      </c>
      <c r="F2207" s="3"/>
      <c r="G2207" s="31">
        <f t="shared" si="136"/>
        <v>0</v>
      </c>
      <c r="H2207" s="31"/>
      <c r="I2207" s="23">
        <f t="shared" si="137"/>
        <v>0</v>
      </c>
      <c r="J2207" s="23"/>
      <c r="K2207" s="7">
        <f t="shared" si="138"/>
        <v>0</v>
      </c>
      <c r="M2207" s="20">
        <f>IF(C2207="Data Error","Data Error",IF(C2207&lt;=K2207,0,1-IFERROR(INDEX(BAAL!$C:$D,MATCH(ROUNDUP(C2207-K2207,0),BAAL!$B:$B,0),MATCH(LEFT(M$2,4),BAAL!$C$2:$D$2,0)),0)))</f>
        <v>0</v>
      </c>
      <c r="N2207" s="20"/>
      <c r="O2207" s="26"/>
      <c r="P2207" s="26"/>
      <c r="Q2207" s="6">
        <f t="shared" si="139"/>
        <v>4</v>
      </c>
      <c r="R2207" s="20"/>
    </row>
    <row r="2208" spans="1:18" x14ac:dyDescent="0.25">
      <c r="A2208" s="6">
        <v>22</v>
      </c>
      <c r="B2208" s="4">
        <v>42461.916666666664</v>
      </c>
      <c r="C2208" s="2">
        <f>IF([2]Analysis!AG2208="Data Error","Data Error",[2]Analysis!AI2208*C$1)</f>
        <v>0</v>
      </c>
      <c r="D2208" s="2"/>
      <c r="E2208" s="3">
        <f>IF(C2208="Data Error","Data Error",INDEX('[2]BAAL Adj Cap'!$CB$65:$CY$72,MONTH($B2208),$A2208+1))</f>
        <v>0</v>
      </c>
      <c r="F2208" s="3"/>
      <c r="G2208" s="31">
        <f t="shared" si="136"/>
        <v>0</v>
      </c>
      <c r="H2208" s="31"/>
      <c r="I2208" s="23">
        <f t="shared" si="137"/>
        <v>0</v>
      </c>
      <c r="J2208" s="23"/>
      <c r="K2208" s="7">
        <f t="shared" si="138"/>
        <v>0</v>
      </c>
      <c r="M2208" s="20">
        <f>IF(C2208="Data Error","Data Error",IF(C2208&lt;=K2208,0,1-IFERROR(INDEX(BAAL!$C:$D,MATCH(ROUNDUP(C2208-K2208,0),BAAL!$B:$B,0),MATCH(LEFT(M$2,4),BAAL!$C$2:$D$2,0)),0)))</f>
        <v>0</v>
      </c>
      <c r="N2208" s="20"/>
      <c r="O2208" s="26"/>
      <c r="P2208" s="26"/>
      <c r="Q2208" s="6">
        <f t="shared" si="139"/>
        <v>4</v>
      </c>
      <c r="R2208" s="20"/>
    </row>
    <row r="2209" spans="1:18" x14ac:dyDescent="0.25">
      <c r="A2209" s="6">
        <v>23</v>
      </c>
      <c r="B2209" s="4">
        <v>42461.958333333336</v>
      </c>
      <c r="C2209" s="2">
        <f>IF([2]Analysis!AG2209="Data Error","Data Error",[2]Analysis!AI2209*C$1)</f>
        <v>0</v>
      </c>
      <c r="D2209" s="2"/>
      <c r="E2209" s="3">
        <f>IF(C2209="Data Error","Data Error",INDEX('[2]BAAL Adj Cap'!$CB$65:$CY$72,MONTH($B2209),$A2209+1))</f>
        <v>0</v>
      </c>
      <c r="F2209" s="3"/>
      <c r="G2209" s="31">
        <f t="shared" si="136"/>
        <v>0</v>
      </c>
      <c r="H2209" s="31"/>
      <c r="I2209" s="23">
        <f t="shared" si="137"/>
        <v>0</v>
      </c>
      <c r="J2209" s="23"/>
      <c r="K2209" s="7">
        <f t="shared" si="138"/>
        <v>0</v>
      </c>
      <c r="M2209" s="20">
        <f>IF(C2209="Data Error","Data Error",IF(C2209&lt;=K2209,0,1-IFERROR(INDEX(BAAL!$C:$D,MATCH(ROUNDUP(C2209-K2209,0),BAAL!$B:$B,0),MATCH(LEFT(M$2,4),BAAL!$C$2:$D$2,0)),0)))</f>
        <v>0</v>
      </c>
      <c r="N2209" s="20"/>
      <c r="O2209" s="26"/>
      <c r="P2209" s="26"/>
      <c r="Q2209" s="6">
        <f t="shared" si="139"/>
        <v>4</v>
      </c>
      <c r="R2209" s="20"/>
    </row>
    <row r="2210" spans="1:18" x14ac:dyDescent="0.25">
      <c r="A2210" s="6">
        <v>0</v>
      </c>
      <c r="B2210" s="1">
        <v>42462</v>
      </c>
      <c r="C2210" s="2">
        <f>IF([2]Analysis!AG2210="Data Error","Data Error",[2]Analysis!AI2210*C$1)</f>
        <v>0</v>
      </c>
      <c r="D2210" s="2"/>
      <c r="E2210" s="3">
        <f>IF(C2210="Data Error","Data Error",INDEX('[2]BAAL Adj Cap'!$CB$65:$CY$72,MONTH($B2210),$A2210+1))</f>
        <v>0</v>
      </c>
      <c r="F2210" s="3"/>
      <c r="G2210" s="31">
        <f t="shared" si="136"/>
        <v>0</v>
      </c>
      <c r="H2210" s="31"/>
      <c r="I2210" s="23">
        <f t="shared" si="137"/>
        <v>0</v>
      </c>
      <c r="J2210" s="23"/>
      <c r="K2210" s="7">
        <f t="shared" si="138"/>
        <v>0</v>
      </c>
      <c r="M2210" s="20">
        <f>IF(C2210="Data Error","Data Error",IF(C2210&lt;=K2210,0,1-IFERROR(INDEX(BAAL!$C:$D,MATCH(ROUNDUP(C2210-K2210,0),BAAL!$B:$B,0),MATCH(LEFT(M$2,4),BAAL!$C$2:$D$2,0)),0)))</f>
        <v>0</v>
      </c>
      <c r="N2210" s="20"/>
      <c r="O2210" s="26"/>
      <c r="P2210" s="26"/>
      <c r="Q2210" s="6">
        <f t="shared" si="139"/>
        <v>4</v>
      </c>
      <c r="R2210" s="20"/>
    </row>
    <row r="2211" spans="1:18" x14ac:dyDescent="0.25">
      <c r="A2211" s="6">
        <v>1</v>
      </c>
      <c r="B2211" s="4">
        <v>42462.041666666664</v>
      </c>
      <c r="C2211" s="2">
        <f>IF([2]Analysis!AG2211="Data Error","Data Error",[2]Analysis!AI2211*C$1)</f>
        <v>0</v>
      </c>
      <c r="D2211" s="2"/>
      <c r="E2211" s="3">
        <f>IF(C2211="Data Error","Data Error",INDEX('[2]BAAL Adj Cap'!$CB$65:$CY$72,MONTH($B2211),$A2211+1))</f>
        <v>0</v>
      </c>
      <c r="F2211" s="3"/>
      <c r="G2211" s="31">
        <f t="shared" si="136"/>
        <v>0</v>
      </c>
      <c r="H2211" s="31"/>
      <c r="I2211" s="23">
        <f t="shared" si="137"/>
        <v>0</v>
      </c>
      <c r="J2211" s="23"/>
      <c r="K2211" s="7">
        <f t="shared" si="138"/>
        <v>0</v>
      </c>
      <c r="M2211" s="20">
        <f>IF(C2211="Data Error","Data Error",IF(C2211&lt;=K2211,0,1-IFERROR(INDEX(BAAL!$C:$D,MATCH(ROUNDUP(C2211-K2211,0),BAAL!$B:$B,0),MATCH(LEFT(M$2,4),BAAL!$C$2:$D$2,0)),0)))</f>
        <v>0</v>
      </c>
      <c r="N2211" s="20"/>
      <c r="O2211" s="26"/>
      <c r="P2211" s="26"/>
      <c r="Q2211" s="6">
        <f t="shared" si="139"/>
        <v>4</v>
      </c>
      <c r="R2211" s="20"/>
    </row>
    <row r="2212" spans="1:18" x14ac:dyDescent="0.25">
      <c r="A2212" s="6">
        <v>2</v>
      </c>
      <c r="B2212" s="4">
        <v>42462.083333333336</v>
      </c>
      <c r="C2212" s="2">
        <f>IF([2]Analysis!AG2212="Data Error","Data Error",[2]Analysis!AI2212*C$1)</f>
        <v>0</v>
      </c>
      <c r="D2212" s="2"/>
      <c r="E2212" s="3">
        <f>IF(C2212="Data Error","Data Error",INDEX('[2]BAAL Adj Cap'!$CB$65:$CY$72,MONTH($B2212),$A2212+1))</f>
        <v>0</v>
      </c>
      <c r="F2212" s="3"/>
      <c r="G2212" s="31">
        <f t="shared" si="136"/>
        <v>0</v>
      </c>
      <c r="H2212" s="31"/>
      <c r="I2212" s="23">
        <f t="shared" si="137"/>
        <v>0</v>
      </c>
      <c r="J2212" s="23"/>
      <c r="K2212" s="7">
        <f t="shared" si="138"/>
        <v>0</v>
      </c>
      <c r="M2212" s="20">
        <f>IF(C2212="Data Error","Data Error",IF(C2212&lt;=K2212,0,1-IFERROR(INDEX(BAAL!$C:$D,MATCH(ROUNDUP(C2212-K2212,0),BAAL!$B:$B,0),MATCH(LEFT(M$2,4),BAAL!$C$2:$D$2,0)),0)))</f>
        <v>0</v>
      </c>
      <c r="N2212" s="20"/>
      <c r="O2212" s="26"/>
      <c r="P2212" s="26"/>
      <c r="Q2212" s="6">
        <f t="shared" si="139"/>
        <v>4</v>
      </c>
      <c r="R2212" s="20"/>
    </row>
    <row r="2213" spans="1:18" x14ac:dyDescent="0.25">
      <c r="A2213" s="6">
        <v>3</v>
      </c>
      <c r="B2213" s="4">
        <v>42462.125</v>
      </c>
      <c r="C2213" s="2">
        <f>IF([2]Analysis!AG2213="Data Error","Data Error",[2]Analysis!AI2213*C$1)</f>
        <v>0</v>
      </c>
      <c r="D2213" s="2"/>
      <c r="E2213" s="3">
        <f>IF(C2213="Data Error","Data Error",INDEX('[2]BAAL Adj Cap'!$CB$65:$CY$72,MONTH($B2213),$A2213+1))</f>
        <v>0</v>
      </c>
      <c r="F2213" s="3"/>
      <c r="G2213" s="31">
        <f t="shared" si="136"/>
        <v>0</v>
      </c>
      <c r="H2213" s="31"/>
      <c r="I2213" s="23">
        <f t="shared" si="137"/>
        <v>0</v>
      </c>
      <c r="J2213" s="23"/>
      <c r="K2213" s="7">
        <f t="shared" si="138"/>
        <v>0</v>
      </c>
      <c r="M2213" s="20">
        <f>IF(C2213="Data Error","Data Error",IF(C2213&lt;=K2213,0,1-IFERROR(INDEX(BAAL!$C:$D,MATCH(ROUNDUP(C2213-K2213,0),BAAL!$B:$B,0),MATCH(LEFT(M$2,4),BAAL!$C$2:$D$2,0)),0)))</f>
        <v>0</v>
      </c>
      <c r="N2213" s="20"/>
      <c r="O2213" s="26"/>
      <c r="P2213" s="26"/>
      <c r="Q2213" s="6">
        <f t="shared" si="139"/>
        <v>4</v>
      </c>
      <c r="R2213" s="20"/>
    </row>
    <row r="2214" spans="1:18" x14ac:dyDescent="0.25">
      <c r="A2214" s="6">
        <v>4</v>
      </c>
      <c r="B2214" s="4">
        <v>42462.166666666664</v>
      </c>
      <c r="C2214" s="2">
        <f>IF([2]Analysis!AG2214="Data Error","Data Error",[2]Analysis!AI2214*C$1)</f>
        <v>0</v>
      </c>
      <c r="D2214" s="2"/>
      <c r="E2214" s="3">
        <f>IF(C2214="Data Error","Data Error",INDEX('[2]BAAL Adj Cap'!$CB$65:$CY$72,MONTH($B2214),$A2214+1))</f>
        <v>0</v>
      </c>
      <c r="F2214" s="3"/>
      <c r="G2214" s="31">
        <f t="shared" si="136"/>
        <v>0</v>
      </c>
      <c r="H2214" s="31"/>
      <c r="I2214" s="23">
        <f t="shared" si="137"/>
        <v>0</v>
      </c>
      <c r="J2214" s="23"/>
      <c r="K2214" s="7">
        <f t="shared" si="138"/>
        <v>0</v>
      </c>
      <c r="M2214" s="20">
        <f>IF(C2214="Data Error","Data Error",IF(C2214&lt;=K2214,0,1-IFERROR(INDEX(BAAL!$C:$D,MATCH(ROUNDUP(C2214-K2214,0),BAAL!$B:$B,0),MATCH(LEFT(M$2,4),BAAL!$C$2:$D$2,0)),0)))</f>
        <v>0</v>
      </c>
      <c r="N2214" s="20"/>
      <c r="O2214" s="26"/>
      <c r="P2214" s="26"/>
      <c r="Q2214" s="6">
        <f t="shared" si="139"/>
        <v>4</v>
      </c>
      <c r="R2214" s="20"/>
    </row>
    <row r="2215" spans="1:18" x14ac:dyDescent="0.25">
      <c r="A2215" s="6">
        <v>5</v>
      </c>
      <c r="B2215" s="4">
        <v>42462.208333333336</v>
      </c>
      <c r="C2215" s="2">
        <f>IF([2]Analysis!AG2215="Data Error","Data Error",[2]Analysis!AI2215*C$1)</f>
        <v>1.4032104392141783E-2</v>
      </c>
      <c r="D2215" s="2"/>
      <c r="E2215" s="3">
        <f>IF(C2215="Data Error","Data Error",INDEX('[2]BAAL Adj Cap'!$CB$65:$CY$72,MONTH($B2215),$A2215+1))</f>
        <v>3.3750000000000002E-2</v>
      </c>
      <c r="F2215" s="3"/>
      <c r="G2215" s="31">
        <f t="shared" si="136"/>
        <v>4.3734678956078588</v>
      </c>
      <c r="H2215" s="31"/>
      <c r="I2215" s="23">
        <f t="shared" si="137"/>
        <v>3.3750000000000002E-2</v>
      </c>
      <c r="J2215" s="23"/>
      <c r="K2215" s="7">
        <f t="shared" si="138"/>
        <v>4.3875000000000002</v>
      </c>
      <c r="M2215" s="20">
        <f>IF(C2215="Data Error","Data Error",IF(C2215&lt;=K2215,0,1-IFERROR(INDEX(BAAL!$C:$D,MATCH(ROUNDUP(C2215-K2215,0),BAAL!$B:$B,0),MATCH(LEFT(M$2,4),BAAL!$C$2:$D$2,0)),0)))</f>
        <v>0</v>
      </c>
      <c r="N2215" s="20"/>
      <c r="O2215" s="26"/>
      <c r="P2215" s="26"/>
      <c r="Q2215" s="6">
        <f t="shared" si="139"/>
        <v>4</v>
      </c>
      <c r="R2215" s="20"/>
    </row>
    <row r="2216" spans="1:18" x14ac:dyDescent="0.25">
      <c r="A2216" s="6">
        <v>6</v>
      </c>
      <c r="B2216" s="4">
        <v>42462.25</v>
      </c>
      <c r="C2216" s="2">
        <f>IF([2]Analysis!AG2216="Data Error","Data Error",[2]Analysis!AI2216*C$1)</f>
        <v>1.0857933300701792</v>
      </c>
      <c r="D2216" s="2"/>
      <c r="E2216" s="3">
        <f>IF(C2216="Data Error","Data Error",INDEX('[2]BAAL Adj Cap'!$CB$65:$CY$72,MONTH($B2216),$A2216+1))</f>
        <v>0.17249999999999999</v>
      </c>
      <c r="F2216" s="3"/>
      <c r="G2216" s="31">
        <f t="shared" si="136"/>
        <v>21.339206669929819</v>
      </c>
      <c r="H2216" s="31"/>
      <c r="I2216" s="23">
        <f t="shared" si="137"/>
        <v>0.17249999999999999</v>
      </c>
      <c r="J2216" s="23"/>
      <c r="K2216" s="7">
        <f t="shared" si="138"/>
        <v>22.424999999999997</v>
      </c>
      <c r="M2216" s="20">
        <f>IF(C2216="Data Error","Data Error",IF(C2216&lt;=K2216,0,1-IFERROR(INDEX(BAAL!$C:$D,MATCH(ROUNDUP(C2216-K2216,0),BAAL!$B:$B,0),MATCH(LEFT(M$2,4),BAAL!$C$2:$D$2,0)),0)))</f>
        <v>0</v>
      </c>
      <c r="N2216" s="20"/>
      <c r="O2216" s="26"/>
      <c r="P2216" s="26"/>
      <c r="Q2216" s="6">
        <f t="shared" si="139"/>
        <v>4</v>
      </c>
      <c r="R2216" s="20"/>
    </row>
    <row r="2217" spans="1:18" x14ac:dyDescent="0.25">
      <c r="A2217" s="6">
        <v>7</v>
      </c>
      <c r="B2217" s="4">
        <v>42462.291666666664</v>
      </c>
      <c r="C2217" s="2">
        <f>IF([2]Analysis!AG2217="Data Error","Data Error",[2]Analysis!AI2217*C$1)</f>
        <v>0</v>
      </c>
      <c r="D2217" s="2"/>
      <c r="E2217" s="3">
        <f>IF(C2217="Data Error","Data Error",INDEX('[2]BAAL Adj Cap'!$CB$65:$CY$72,MONTH($B2217),$A2217+1))</f>
        <v>0.47499999999999998</v>
      </c>
      <c r="F2217" s="3"/>
      <c r="G2217" s="31">
        <f t="shared" si="136"/>
        <v>61.75</v>
      </c>
      <c r="H2217" s="31"/>
      <c r="I2217" s="23">
        <f t="shared" si="137"/>
        <v>0.47499999999999998</v>
      </c>
      <c r="J2217" s="23"/>
      <c r="K2217" s="7">
        <f t="shared" si="138"/>
        <v>28.990000000000009</v>
      </c>
      <c r="M2217" s="20">
        <f>IF(C2217="Data Error","Data Error",IF(C2217&lt;=K2217,0,1-IFERROR(INDEX(BAAL!$C:$D,MATCH(ROUNDUP(C2217-K2217,0),BAAL!$B:$B,0),MATCH(LEFT(M$2,4),BAAL!$C$2:$D$2,0)),0)))</f>
        <v>0</v>
      </c>
      <c r="N2217" s="20"/>
      <c r="O2217" s="26"/>
      <c r="P2217" s="26"/>
      <c r="Q2217" s="6">
        <f t="shared" si="139"/>
        <v>4</v>
      </c>
      <c r="R2217" s="20"/>
    </row>
    <row r="2218" spans="1:18" x14ac:dyDescent="0.25">
      <c r="A2218" s="6">
        <v>8</v>
      </c>
      <c r="B2218" s="4">
        <v>42462.333333333336</v>
      </c>
      <c r="C2218" s="2">
        <f>IF([2]Analysis!AG2218="Data Error","Data Error",[2]Analysis!AI2218*C$1)</f>
        <v>0</v>
      </c>
      <c r="D2218" s="2"/>
      <c r="E2218" s="3">
        <f>IF(C2218="Data Error","Data Error",INDEX('[2]BAAL Adj Cap'!$CB$65:$CY$72,MONTH($B2218),$A2218+1))</f>
        <v>0.83624999999999994</v>
      </c>
      <c r="F2218" s="3"/>
      <c r="G2218" s="31">
        <f t="shared" si="136"/>
        <v>108.71249999999999</v>
      </c>
      <c r="H2218" s="31"/>
      <c r="I2218" s="23">
        <f t="shared" si="137"/>
        <v>0.83624999999999994</v>
      </c>
      <c r="J2218" s="23"/>
      <c r="K2218" s="7">
        <f t="shared" si="138"/>
        <v>28.990000000000009</v>
      </c>
      <c r="M2218" s="20">
        <f>IF(C2218="Data Error","Data Error",IF(C2218&lt;=K2218,0,1-IFERROR(INDEX(BAAL!$C:$D,MATCH(ROUNDUP(C2218-K2218,0),BAAL!$B:$B,0),MATCH(LEFT(M$2,4),BAAL!$C$2:$D$2,0)),0)))</f>
        <v>0</v>
      </c>
      <c r="N2218" s="20"/>
      <c r="O2218" s="26"/>
      <c r="P2218" s="26"/>
      <c r="Q2218" s="6">
        <f t="shared" si="139"/>
        <v>4</v>
      </c>
      <c r="R2218" s="20"/>
    </row>
    <row r="2219" spans="1:18" x14ac:dyDescent="0.25">
      <c r="A2219" s="6">
        <v>9</v>
      </c>
      <c r="B2219" s="4">
        <v>42462.375</v>
      </c>
      <c r="C2219" s="2">
        <f>IF([2]Analysis!AG2219="Data Error","Data Error",[2]Analysis!AI2219*C$1)</f>
        <v>0</v>
      </c>
      <c r="D2219" s="2"/>
      <c r="E2219" s="3">
        <f>IF(C2219="Data Error","Data Error",INDEX('[2]BAAL Adj Cap'!$CB$65:$CY$72,MONTH($B2219),$A2219+1))</f>
        <v>0.98</v>
      </c>
      <c r="F2219" s="3"/>
      <c r="G2219" s="31">
        <f t="shared" si="136"/>
        <v>127.39999999999999</v>
      </c>
      <c r="H2219" s="31"/>
      <c r="I2219" s="23">
        <f t="shared" si="137"/>
        <v>0.98</v>
      </c>
      <c r="J2219" s="23"/>
      <c r="K2219" s="7">
        <f t="shared" si="138"/>
        <v>28.990000000000009</v>
      </c>
      <c r="M2219" s="20">
        <f>IF(C2219="Data Error","Data Error",IF(C2219&lt;=K2219,0,1-IFERROR(INDEX(BAAL!$C:$D,MATCH(ROUNDUP(C2219-K2219,0),BAAL!$B:$B,0),MATCH(LEFT(M$2,4),BAAL!$C$2:$D$2,0)),0)))</f>
        <v>0</v>
      </c>
      <c r="N2219" s="20"/>
      <c r="O2219" s="26"/>
      <c r="P2219" s="26"/>
      <c r="Q2219" s="6">
        <f t="shared" si="139"/>
        <v>4</v>
      </c>
      <c r="R2219" s="20"/>
    </row>
    <row r="2220" spans="1:18" x14ac:dyDescent="0.25">
      <c r="A2220" s="6">
        <v>10</v>
      </c>
      <c r="B2220" s="4">
        <v>42462.416666666664</v>
      </c>
      <c r="C2220" s="2">
        <f>IF([2]Analysis!AG2220="Data Error","Data Error",[2]Analysis!AI2220*C$1)</f>
        <v>4.7324887369580528</v>
      </c>
      <c r="D2220" s="2"/>
      <c r="E2220" s="3">
        <f>IF(C2220="Data Error","Data Error",INDEX('[2]BAAL Adj Cap'!$CB$65:$CY$72,MONTH($B2220),$A2220+1))</f>
        <v>0.97375</v>
      </c>
      <c r="F2220" s="3"/>
      <c r="G2220" s="31">
        <f t="shared" si="136"/>
        <v>121.85501126304196</v>
      </c>
      <c r="H2220" s="31"/>
      <c r="I2220" s="23">
        <f t="shared" si="137"/>
        <v>0.97375</v>
      </c>
      <c r="J2220" s="23"/>
      <c r="K2220" s="7">
        <f t="shared" si="138"/>
        <v>28.990000000000009</v>
      </c>
      <c r="M2220" s="20">
        <f>IF(C2220="Data Error","Data Error",IF(C2220&lt;=K2220,0,1-IFERROR(INDEX(BAAL!$C:$D,MATCH(ROUNDUP(C2220-K2220,0),BAAL!$B:$B,0),MATCH(LEFT(M$2,4),BAAL!$C$2:$D$2,0)),0)))</f>
        <v>0</v>
      </c>
      <c r="N2220" s="20"/>
      <c r="O2220" s="26"/>
      <c r="P2220" s="26"/>
      <c r="Q2220" s="6">
        <f t="shared" si="139"/>
        <v>4</v>
      </c>
      <c r="R2220" s="20"/>
    </row>
    <row r="2221" spans="1:18" x14ac:dyDescent="0.25">
      <c r="A2221" s="6">
        <v>11</v>
      </c>
      <c r="B2221" s="4">
        <v>42462.458333333336</v>
      </c>
      <c r="C2221" s="2">
        <f>IF([2]Analysis!AG2221="Data Error","Data Error",[2]Analysis!AI2221*C$1)</f>
        <v>0</v>
      </c>
      <c r="D2221" s="2"/>
      <c r="E2221" s="3">
        <f>IF(C2221="Data Error","Data Error",INDEX('[2]BAAL Adj Cap'!$CB$65:$CY$72,MONTH($B2221),$A2221+1))</f>
        <v>0.96375</v>
      </c>
      <c r="F2221" s="3"/>
      <c r="G2221" s="31">
        <f t="shared" si="136"/>
        <v>125.28749999999999</v>
      </c>
      <c r="H2221" s="31"/>
      <c r="I2221" s="23">
        <f t="shared" si="137"/>
        <v>0.96375</v>
      </c>
      <c r="J2221" s="23"/>
      <c r="K2221" s="7">
        <f t="shared" si="138"/>
        <v>28.990000000000009</v>
      </c>
      <c r="M2221" s="20">
        <f>IF(C2221="Data Error","Data Error",IF(C2221&lt;=K2221,0,1-IFERROR(INDEX(BAAL!$C:$D,MATCH(ROUNDUP(C2221-K2221,0),BAAL!$B:$B,0),MATCH(LEFT(M$2,4),BAAL!$C$2:$D$2,0)),0)))</f>
        <v>0</v>
      </c>
      <c r="N2221" s="20"/>
      <c r="O2221" s="26"/>
      <c r="P2221" s="26"/>
      <c r="Q2221" s="6">
        <f t="shared" si="139"/>
        <v>4</v>
      </c>
      <c r="R2221" s="20"/>
    </row>
    <row r="2222" spans="1:18" x14ac:dyDescent="0.25">
      <c r="A2222" s="6">
        <v>12</v>
      </c>
      <c r="B2222" s="4">
        <v>42462.5</v>
      </c>
      <c r="C2222" s="2">
        <f>IF([2]Analysis!AG2222="Data Error","Data Error",[2]Analysis!AI2222*C$1)</f>
        <v>6.5787620006650842</v>
      </c>
      <c r="D2222" s="2"/>
      <c r="E2222" s="3">
        <f>IF(C2222="Data Error","Data Error",INDEX('[2]BAAL Adj Cap'!$CB$65:$CY$72,MONTH($B2222),$A2222+1))</f>
        <v>0.97</v>
      </c>
      <c r="F2222" s="3"/>
      <c r="G2222" s="31">
        <f t="shared" si="136"/>
        <v>119.52123799933491</v>
      </c>
      <c r="H2222" s="31"/>
      <c r="I2222" s="23">
        <f t="shared" si="137"/>
        <v>0.97</v>
      </c>
      <c r="J2222" s="23"/>
      <c r="K2222" s="7">
        <f t="shared" si="138"/>
        <v>28.990000000000009</v>
      </c>
      <c r="M2222" s="20">
        <f>IF(C2222="Data Error","Data Error",IF(C2222&lt;=K2222,0,1-IFERROR(INDEX(BAAL!$C:$D,MATCH(ROUNDUP(C2222-K2222,0),BAAL!$B:$B,0),MATCH(LEFT(M$2,4),BAAL!$C$2:$D$2,0)),0)))</f>
        <v>0</v>
      </c>
      <c r="N2222" s="20"/>
      <c r="O2222" s="26"/>
      <c r="P2222" s="26"/>
      <c r="Q2222" s="6">
        <f t="shared" si="139"/>
        <v>4</v>
      </c>
      <c r="R2222" s="20"/>
    </row>
    <row r="2223" spans="1:18" x14ac:dyDescent="0.25">
      <c r="A2223" s="6">
        <v>13</v>
      </c>
      <c r="B2223" s="4">
        <v>42462.541666666664</v>
      </c>
      <c r="C2223" s="2">
        <f>IF([2]Analysis!AG2223="Data Error","Data Error",[2]Analysis!AI2223*C$1)</f>
        <v>8.0332767808775944</v>
      </c>
      <c r="D2223" s="2"/>
      <c r="E2223" s="3">
        <f>IF(C2223="Data Error","Data Error",INDEX('[2]BAAL Adj Cap'!$CB$65:$CY$72,MONTH($B2223),$A2223+1))</f>
        <v>0.96375</v>
      </c>
      <c r="F2223" s="3"/>
      <c r="G2223" s="31">
        <f t="shared" si="136"/>
        <v>117.25422321912239</v>
      </c>
      <c r="H2223" s="31"/>
      <c r="I2223" s="23">
        <f t="shared" si="137"/>
        <v>0.96375</v>
      </c>
      <c r="J2223" s="23"/>
      <c r="K2223" s="7">
        <f t="shared" si="138"/>
        <v>28.990000000000009</v>
      </c>
      <c r="M2223" s="20">
        <f>IF(C2223="Data Error","Data Error",IF(C2223&lt;=K2223,0,1-IFERROR(INDEX(BAAL!$C:$D,MATCH(ROUNDUP(C2223-K2223,0),BAAL!$B:$B,0),MATCH(LEFT(M$2,4),BAAL!$C$2:$D$2,0)),0)))</f>
        <v>0</v>
      </c>
      <c r="N2223" s="20"/>
      <c r="O2223" s="26"/>
      <c r="P2223" s="26"/>
      <c r="Q2223" s="6">
        <f t="shared" si="139"/>
        <v>4</v>
      </c>
      <c r="R2223" s="20"/>
    </row>
    <row r="2224" spans="1:18" x14ac:dyDescent="0.25">
      <c r="A2224" s="6">
        <v>14</v>
      </c>
      <c r="B2224" s="4">
        <v>42462.583333333336</v>
      </c>
      <c r="C2224" s="2">
        <f>IF([2]Analysis!AG2224="Data Error","Data Error",[2]Analysis!AI2224*C$1)</f>
        <v>0</v>
      </c>
      <c r="D2224" s="2"/>
      <c r="E2224" s="3">
        <f>IF(C2224="Data Error","Data Error",INDEX('[2]BAAL Adj Cap'!$CB$65:$CY$72,MONTH($B2224),$A2224+1))</f>
        <v>0.97</v>
      </c>
      <c r="F2224" s="3"/>
      <c r="G2224" s="31">
        <f t="shared" si="136"/>
        <v>126.1</v>
      </c>
      <c r="H2224" s="31"/>
      <c r="I2224" s="23">
        <f t="shared" si="137"/>
        <v>0.97</v>
      </c>
      <c r="J2224" s="23"/>
      <c r="K2224" s="7">
        <f t="shared" si="138"/>
        <v>28.990000000000009</v>
      </c>
      <c r="M2224" s="20">
        <f>IF(C2224="Data Error","Data Error",IF(C2224&lt;=K2224,0,1-IFERROR(INDEX(BAAL!$C:$D,MATCH(ROUNDUP(C2224-K2224,0),BAAL!$B:$B,0),MATCH(LEFT(M$2,4),BAAL!$C$2:$D$2,0)),0)))</f>
        <v>0</v>
      </c>
      <c r="N2224" s="20"/>
      <c r="O2224" s="26"/>
      <c r="P2224" s="26"/>
      <c r="Q2224" s="6">
        <f t="shared" si="139"/>
        <v>4</v>
      </c>
      <c r="R2224" s="20"/>
    </row>
    <row r="2225" spans="1:18" x14ac:dyDescent="0.25">
      <c r="A2225" s="6">
        <v>15</v>
      </c>
      <c r="B2225" s="4">
        <v>42462.625</v>
      </c>
      <c r="C2225" s="2">
        <f>IF([2]Analysis!AG2225="Data Error","Data Error",[2]Analysis!AI2225*C$1)</f>
        <v>2.7798882198512618</v>
      </c>
      <c r="D2225" s="2"/>
      <c r="E2225" s="3">
        <f>IF(C2225="Data Error","Data Error",INDEX('[2]BAAL Adj Cap'!$CB$65:$CY$72,MONTH($B2225),$A2225+1))</f>
        <v>0.97</v>
      </c>
      <c r="F2225" s="3"/>
      <c r="G2225" s="31">
        <f t="shared" si="136"/>
        <v>123.32011178014874</v>
      </c>
      <c r="H2225" s="31"/>
      <c r="I2225" s="23">
        <f t="shared" si="137"/>
        <v>0.97</v>
      </c>
      <c r="J2225" s="23"/>
      <c r="K2225" s="7">
        <f t="shared" si="138"/>
        <v>28.990000000000009</v>
      </c>
      <c r="M2225" s="20">
        <f>IF(C2225="Data Error","Data Error",IF(C2225&lt;=K2225,0,1-IFERROR(INDEX(BAAL!$C:$D,MATCH(ROUNDUP(C2225-K2225,0),BAAL!$B:$B,0),MATCH(LEFT(M$2,4),BAAL!$C$2:$D$2,0)),0)))</f>
        <v>0</v>
      </c>
      <c r="N2225" s="20"/>
      <c r="O2225" s="26"/>
      <c r="P2225" s="26"/>
      <c r="Q2225" s="6">
        <f t="shared" si="139"/>
        <v>4</v>
      </c>
      <c r="R2225" s="20"/>
    </row>
    <row r="2226" spans="1:18" x14ac:dyDescent="0.25">
      <c r="A2226" s="6">
        <v>16</v>
      </c>
      <c r="B2226" s="4">
        <v>42462.666666666664</v>
      </c>
      <c r="C2226" s="2">
        <f>IF([2]Analysis!AG2226="Data Error","Data Error",[2]Analysis!AI2226*C$1)</f>
        <v>0.9290034538166041</v>
      </c>
      <c r="D2226" s="2"/>
      <c r="E2226" s="3">
        <f>IF(C2226="Data Error","Data Error",INDEX('[2]BAAL Adj Cap'!$CB$65:$CY$72,MONTH($B2226),$A2226+1))</f>
        <v>0.96375</v>
      </c>
      <c r="F2226" s="3"/>
      <c r="G2226" s="31">
        <f t="shared" si="136"/>
        <v>124.35849654618339</v>
      </c>
      <c r="H2226" s="31"/>
      <c r="I2226" s="23">
        <f t="shared" si="137"/>
        <v>0.96375</v>
      </c>
      <c r="J2226" s="23"/>
      <c r="K2226" s="7">
        <f t="shared" si="138"/>
        <v>28.990000000000009</v>
      </c>
      <c r="M2226" s="20">
        <f>IF(C2226="Data Error","Data Error",IF(C2226&lt;=K2226,0,1-IFERROR(INDEX(BAAL!$C:$D,MATCH(ROUNDUP(C2226-K2226,0),BAAL!$B:$B,0),MATCH(LEFT(M$2,4),BAAL!$C$2:$D$2,0)),0)))</f>
        <v>0</v>
      </c>
      <c r="N2226" s="20"/>
      <c r="O2226" s="26"/>
      <c r="P2226" s="26"/>
      <c r="Q2226" s="6">
        <f t="shared" si="139"/>
        <v>4</v>
      </c>
      <c r="R2226" s="20"/>
    </row>
    <row r="2227" spans="1:18" x14ac:dyDescent="0.25">
      <c r="A2227" s="6">
        <v>17</v>
      </c>
      <c r="B2227" s="4">
        <v>42462.708333333336</v>
      </c>
      <c r="C2227" s="2">
        <f>IF([2]Analysis!AG2227="Data Error","Data Error",[2]Analysis!AI2227*C$1)</f>
        <v>16.592447027692351</v>
      </c>
      <c r="D2227" s="2"/>
      <c r="E2227" s="3">
        <f>IF(C2227="Data Error","Data Error",INDEX('[2]BAAL Adj Cap'!$CB$65:$CY$72,MONTH($B2227),$A2227+1))</f>
        <v>0.89124999999999999</v>
      </c>
      <c r="F2227" s="3"/>
      <c r="G2227" s="31">
        <f t="shared" si="136"/>
        <v>99.270052972307639</v>
      </c>
      <c r="H2227" s="31"/>
      <c r="I2227" s="23">
        <f t="shared" si="137"/>
        <v>0.89124999999999999</v>
      </c>
      <c r="J2227" s="23"/>
      <c r="K2227" s="7">
        <f t="shared" si="138"/>
        <v>28.990000000000009</v>
      </c>
      <c r="M2227" s="20">
        <f>IF(C2227="Data Error","Data Error",IF(C2227&lt;=K2227,0,1-IFERROR(INDEX(BAAL!$C:$D,MATCH(ROUNDUP(C2227-K2227,0),BAAL!$B:$B,0),MATCH(LEFT(M$2,4),BAAL!$C$2:$D$2,0)),0)))</f>
        <v>0</v>
      </c>
      <c r="N2227" s="20"/>
      <c r="O2227" s="26"/>
      <c r="P2227" s="26"/>
      <c r="Q2227" s="6">
        <f t="shared" si="139"/>
        <v>4</v>
      </c>
      <c r="R2227" s="20"/>
    </row>
    <row r="2228" spans="1:18" x14ac:dyDescent="0.25">
      <c r="A2228" s="6">
        <v>18</v>
      </c>
      <c r="B2228" s="4">
        <v>42462.75</v>
      </c>
      <c r="C2228" s="2">
        <f>IF([2]Analysis!AG2228="Data Error","Data Error",[2]Analysis!AI2228*C$1)</f>
        <v>18.059582051518902</v>
      </c>
      <c r="D2228" s="2"/>
      <c r="E2228" s="3">
        <f>IF(C2228="Data Error","Data Error",INDEX('[2]BAAL Adj Cap'!$CB$65:$CY$72,MONTH($B2228),$A2228+1))</f>
        <v>0.50624999999999998</v>
      </c>
      <c r="F2228" s="3"/>
      <c r="G2228" s="31">
        <f t="shared" si="136"/>
        <v>47.752917948481098</v>
      </c>
      <c r="H2228" s="31"/>
      <c r="I2228" s="23">
        <f t="shared" si="137"/>
        <v>0.50624999999999998</v>
      </c>
      <c r="J2228" s="23"/>
      <c r="K2228" s="7">
        <f t="shared" si="138"/>
        <v>28.990000000000009</v>
      </c>
      <c r="M2228" s="20">
        <f>IF(C2228="Data Error","Data Error",IF(C2228&lt;=K2228,0,1-IFERROR(INDEX(BAAL!$C:$D,MATCH(ROUNDUP(C2228-K2228,0),BAAL!$B:$B,0),MATCH(LEFT(M$2,4),BAAL!$C$2:$D$2,0)),0)))</f>
        <v>0</v>
      </c>
      <c r="N2228" s="20"/>
      <c r="O2228" s="26"/>
      <c r="P2228" s="26"/>
      <c r="Q2228" s="6">
        <f t="shared" si="139"/>
        <v>4</v>
      </c>
      <c r="R2228" s="20"/>
    </row>
    <row r="2229" spans="1:18" x14ac:dyDescent="0.25">
      <c r="A2229" s="6">
        <v>19</v>
      </c>
      <c r="B2229" s="4">
        <v>42462.791666666664</v>
      </c>
      <c r="C2229" s="2">
        <f>IF([2]Analysis!AG2229="Data Error","Data Error",[2]Analysis!AI2229*C$1)</f>
        <v>9.2511593725142411</v>
      </c>
      <c r="D2229" s="2"/>
      <c r="E2229" s="3">
        <f>IF(C2229="Data Error","Data Error",INDEX('[2]BAAL Adj Cap'!$CB$65:$CY$72,MONTH($B2229),$A2229+1))</f>
        <v>0.11874999999999998</v>
      </c>
      <c r="F2229" s="3"/>
      <c r="G2229" s="31">
        <f t="shared" si="136"/>
        <v>6.1863406274857571</v>
      </c>
      <c r="H2229" s="31"/>
      <c r="I2229" s="23">
        <f t="shared" si="137"/>
        <v>0.11874999999999998</v>
      </c>
      <c r="J2229" s="23"/>
      <c r="K2229" s="7">
        <f t="shared" si="138"/>
        <v>15.437499999999998</v>
      </c>
      <c r="M2229" s="20">
        <f>IF(C2229="Data Error","Data Error",IF(C2229&lt;=K2229,0,1-IFERROR(INDEX(BAAL!$C:$D,MATCH(ROUNDUP(C2229-K2229,0),BAAL!$B:$B,0),MATCH(LEFT(M$2,4),BAAL!$C$2:$D$2,0)),0)))</f>
        <v>0</v>
      </c>
      <c r="N2229" s="20"/>
      <c r="O2229" s="26"/>
      <c r="P2229" s="26"/>
      <c r="Q2229" s="6">
        <f t="shared" si="139"/>
        <v>4</v>
      </c>
      <c r="R2229" s="20"/>
    </row>
    <row r="2230" spans="1:18" x14ac:dyDescent="0.25">
      <c r="A2230" s="6">
        <v>20</v>
      </c>
      <c r="B2230" s="4">
        <v>42462.833333333336</v>
      </c>
      <c r="C2230" s="2">
        <f>IF([2]Analysis!AG2230="Data Error","Data Error",[2]Analysis!AI2230*C$1)</f>
        <v>1.8410728118823768E-2</v>
      </c>
      <c r="D2230" s="2"/>
      <c r="E2230" s="3">
        <f>IF(C2230="Data Error","Data Error",INDEX('[2]BAAL Adj Cap'!$CB$65:$CY$72,MONTH($B2230),$A2230+1))</f>
        <v>3.7499999999999999E-3</v>
      </c>
      <c r="F2230" s="3"/>
      <c r="G2230" s="31">
        <f t="shared" si="136"/>
        <v>0.46908927188117622</v>
      </c>
      <c r="H2230" s="31"/>
      <c r="I2230" s="23">
        <f t="shared" si="137"/>
        <v>3.7499999999999999E-3</v>
      </c>
      <c r="J2230" s="23"/>
      <c r="K2230" s="7">
        <f t="shared" si="138"/>
        <v>0.48749999999999999</v>
      </c>
      <c r="M2230" s="20">
        <f>IF(C2230="Data Error","Data Error",IF(C2230&lt;=K2230,0,1-IFERROR(INDEX(BAAL!$C:$D,MATCH(ROUNDUP(C2230-K2230,0),BAAL!$B:$B,0),MATCH(LEFT(M$2,4),BAAL!$C$2:$D$2,0)),0)))</f>
        <v>0</v>
      </c>
      <c r="N2230" s="20"/>
      <c r="O2230" s="26"/>
      <c r="P2230" s="26"/>
      <c r="Q2230" s="6">
        <f t="shared" si="139"/>
        <v>4</v>
      </c>
      <c r="R2230" s="20"/>
    </row>
    <row r="2231" spans="1:18" x14ac:dyDescent="0.25">
      <c r="A2231" s="6">
        <v>21</v>
      </c>
      <c r="B2231" s="4">
        <v>42462.875</v>
      </c>
      <c r="C2231" s="2">
        <f>IF([2]Analysis!AG2231="Data Error","Data Error",[2]Analysis!AI2231*C$1)</f>
        <v>0</v>
      </c>
      <c r="D2231" s="2"/>
      <c r="E2231" s="3">
        <f>IF(C2231="Data Error","Data Error",INDEX('[2]BAAL Adj Cap'!$CB$65:$CY$72,MONTH($B2231),$A2231+1))</f>
        <v>0</v>
      </c>
      <c r="F2231" s="3"/>
      <c r="G2231" s="31">
        <f t="shared" si="136"/>
        <v>0</v>
      </c>
      <c r="H2231" s="31"/>
      <c r="I2231" s="23">
        <f t="shared" si="137"/>
        <v>0</v>
      </c>
      <c r="J2231" s="23"/>
      <c r="K2231" s="7">
        <f t="shared" si="138"/>
        <v>0</v>
      </c>
      <c r="M2231" s="20">
        <f>IF(C2231="Data Error","Data Error",IF(C2231&lt;=K2231,0,1-IFERROR(INDEX(BAAL!$C:$D,MATCH(ROUNDUP(C2231-K2231,0),BAAL!$B:$B,0),MATCH(LEFT(M$2,4),BAAL!$C$2:$D$2,0)),0)))</f>
        <v>0</v>
      </c>
      <c r="N2231" s="20"/>
      <c r="O2231" s="26"/>
      <c r="P2231" s="26"/>
      <c r="Q2231" s="6">
        <f t="shared" si="139"/>
        <v>4</v>
      </c>
      <c r="R2231" s="20"/>
    </row>
    <row r="2232" spans="1:18" x14ac:dyDescent="0.25">
      <c r="A2232" s="6">
        <v>22</v>
      </c>
      <c r="B2232" s="4">
        <v>42462.916666666664</v>
      </c>
      <c r="C2232" s="2">
        <f>IF([2]Analysis!AG2232="Data Error","Data Error",[2]Analysis!AI2232*C$1)</f>
        <v>0</v>
      </c>
      <c r="D2232" s="2"/>
      <c r="E2232" s="3">
        <f>IF(C2232="Data Error","Data Error",INDEX('[2]BAAL Adj Cap'!$CB$65:$CY$72,MONTH($B2232),$A2232+1))</f>
        <v>0</v>
      </c>
      <c r="F2232" s="3"/>
      <c r="G2232" s="31">
        <f t="shared" si="136"/>
        <v>0</v>
      </c>
      <c r="H2232" s="31"/>
      <c r="I2232" s="23">
        <f t="shared" si="137"/>
        <v>0</v>
      </c>
      <c r="J2232" s="23"/>
      <c r="K2232" s="7">
        <f t="shared" si="138"/>
        <v>0</v>
      </c>
      <c r="M2232" s="20">
        <f>IF(C2232="Data Error","Data Error",IF(C2232&lt;=K2232,0,1-IFERROR(INDEX(BAAL!$C:$D,MATCH(ROUNDUP(C2232-K2232,0),BAAL!$B:$B,0),MATCH(LEFT(M$2,4),BAAL!$C$2:$D$2,0)),0)))</f>
        <v>0</v>
      </c>
      <c r="N2232" s="20"/>
      <c r="O2232" s="26"/>
      <c r="P2232" s="26"/>
      <c r="Q2232" s="6">
        <f t="shared" si="139"/>
        <v>4</v>
      </c>
      <c r="R2232" s="20"/>
    </row>
    <row r="2233" spans="1:18" x14ac:dyDescent="0.25">
      <c r="A2233" s="6">
        <v>23</v>
      </c>
      <c r="B2233" s="4">
        <v>42462.958333333336</v>
      </c>
      <c r="C2233" s="2">
        <f>IF([2]Analysis!AG2233="Data Error","Data Error",[2]Analysis!AI2233*C$1)</f>
        <v>0</v>
      </c>
      <c r="D2233" s="2"/>
      <c r="E2233" s="3">
        <f>IF(C2233="Data Error","Data Error",INDEX('[2]BAAL Adj Cap'!$CB$65:$CY$72,MONTH($B2233),$A2233+1))</f>
        <v>0</v>
      </c>
      <c r="F2233" s="3"/>
      <c r="G2233" s="31">
        <f t="shared" si="136"/>
        <v>0</v>
      </c>
      <c r="H2233" s="31"/>
      <c r="I2233" s="23">
        <f t="shared" si="137"/>
        <v>0</v>
      </c>
      <c r="J2233" s="23"/>
      <c r="K2233" s="7">
        <f t="shared" si="138"/>
        <v>0</v>
      </c>
      <c r="M2233" s="20">
        <f>IF(C2233="Data Error","Data Error",IF(C2233&lt;=K2233,0,1-IFERROR(INDEX(BAAL!$C:$D,MATCH(ROUNDUP(C2233-K2233,0),BAAL!$B:$B,0),MATCH(LEFT(M$2,4),BAAL!$C$2:$D$2,0)),0)))</f>
        <v>0</v>
      </c>
      <c r="N2233" s="20"/>
      <c r="O2233" s="26"/>
      <c r="P2233" s="26"/>
      <c r="Q2233" s="6">
        <f t="shared" si="139"/>
        <v>4</v>
      </c>
      <c r="R2233" s="20"/>
    </row>
    <row r="2234" spans="1:18" x14ac:dyDescent="0.25">
      <c r="A2234" s="6">
        <v>0</v>
      </c>
      <c r="B2234" s="1">
        <v>42463</v>
      </c>
      <c r="C2234" s="2">
        <f>IF([2]Analysis!AG2234="Data Error","Data Error",[2]Analysis!AI2234*C$1)</f>
        <v>0</v>
      </c>
      <c r="D2234" s="2"/>
      <c r="E2234" s="3">
        <f>IF(C2234="Data Error","Data Error",INDEX('[2]BAAL Adj Cap'!$CB$65:$CY$72,MONTH($B2234),$A2234+1))</f>
        <v>0</v>
      </c>
      <c r="F2234" s="3"/>
      <c r="G2234" s="31">
        <f t="shared" si="136"/>
        <v>0</v>
      </c>
      <c r="H2234" s="31"/>
      <c r="I2234" s="23">
        <f t="shared" si="137"/>
        <v>0</v>
      </c>
      <c r="J2234" s="23"/>
      <c r="K2234" s="7">
        <f t="shared" si="138"/>
        <v>0</v>
      </c>
      <c r="M2234" s="20">
        <f>IF(C2234="Data Error","Data Error",IF(C2234&lt;=K2234,0,1-IFERROR(INDEX(BAAL!$C:$D,MATCH(ROUNDUP(C2234-K2234,0),BAAL!$B:$B,0),MATCH(LEFT(M$2,4),BAAL!$C$2:$D$2,0)),0)))</f>
        <v>0</v>
      </c>
      <c r="N2234" s="20"/>
      <c r="O2234" s="26"/>
      <c r="P2234" s="26"/>
      <c r="Q2234" s="6">
        <f t="shared" si="139"/>
        <v>4</v>
      </c>
      <c r="R2234" s="20"/>
    </row>
    <row r="2235" spans="1:18" x14ac:dyDescent="0.25">
      <c r="A2235" s="6">
        <v>1</v>
      </c>
      <c r="B2235" s="4">
        <v>42463.041666666664</v>
      </c>
      <c r="C2235" s="2">
        <f>IF([2]Analysis!AG2235="Data Error","Data Error",[2]Analysis!AI2235*C$1)</f>
        <v>0</v>
      </c>
      <c r="D2235" s="2"/>
      <c r="E2235" s="3">
        <f>IF(C2235="Data Error","Data Error",INDEX('[2]BAAL Adj Cap'!$CB$65:$CY$72,MONTH($B2235),$A2235+1))</f>
        <v>0</v>
      </c>
      <c r="F2235" s="3"/>
      <c r="G2235" s="31">
        <f t="shared" si="136"/>
        <v>0</v>
      </c>
      <c r="H2235" s="31"/>
      <c r="I2235" s="23">
        <f t="shared" si="137"/>
        <v>0</v>
      </c>
      <c r="J2235" s="23"/>
      <c r="K2235" s="7">
        <f t="shared" si="138"/>
        <v>0</v>
      </c>
      <c r="M2235" s="20">
        <f>IF(C2235="Data Error","Data Error",IF(C2235&lt;=K2235,0,1-IFERROR(INDEX(BAAL!$C:$D,MATCH(ROUNDUP(C2235-K2235,0),BAAL!$B:$B,0),MATCH(LEFT(M$2,4),BAAL!$C$2:$D$2,0)),0)))</f>
        <v>0</v>
      </c>
      <c r="N2235" s="20"/>
      <c r="O2235" s="26"/>
      <c r="P2235" s="26"/>
      <c r="Q2235" s="6">
        <f t="shared" si="139"/>
        <v>4</v>
      </c>
      <c r="R2235" s="20"/>
    </row>
    <row r="2236" spans="1:18" x14ac:dyDescent="0.25">
      <c r="A2236" s="6">
        <v>2</v>
      </c>
      <c r="B2236" s="4">
        <v>42463.083333333336</v>
      </c>
      <c r="C2236" s="2">
        <f>IF([2]Analysis!AG2236="Data Error","Data Error",[2]Analysis!AI2236*C$1)</f>
        <v>0</v>
      </c>
      <c r="D2236" s="2"/>
      <c r="E2236" s="3">
        <f>IF(C2236="Data Error","Data Error",INDEX('[2]BAAL Adj Cap'!$CB$65:$CY$72,MONTH($B2236),$A2236+1))</f>
        <v>0</v>
      </c>
      <c r="F2236" s="3"/>
      <c r="G2236" s="31">
        <f t="shared" si="136"/>
        <v>0</v>
      </c>
      <c r="H2236" s="31"/>
      <c r="I2236" s="23">
        <f t="shared" si="137"/>
        <v>0</v>
      </c>
      <c r="J2236" s="23"/>
      <c r="K2236" s="7">
        <f t="shared" si="138"/>
        <v>0</v>
      </c>
      <c r="M2236" s="20">
        <f>IF(C2236="Data Error","Data Error",IF(C2236&lt;=K2236,0,1-IFERROR(INDEX(BAAL!$C:$D,MATCH(ROUNDUP(C2236-K2236,0),BAAL!$B:$B,0),MATCH(LEFT(M$2,4),BAAL!$C$2:$D$2,0)),0)))</f>
        <v>0</v>
      </c>
      <c r="N2236" s="20"/>
      <c r="O2236" s="26"/>
      <c r="P2236" s="26"/>
      <c r="Q2236" s="6">
        <f t="shared" si="139"/>
        <v>4</v>
      </c>
      <c r="R2236" s="20"/>
    </row>
    <row r="2237" spans="1:18" x14ac:dyDescent="0.25">
      <c r="A2237" s="6">
        <v>3</v>
      </c>
      <c r="B2237" s="4">
        <v>42463.125</v>
      </c>
      <c r="C2237" s="2">
        <f>IF([2]Analysis!AG2237="Data Error","Data Error",[2]Analysis!AI2237*C$1)</f>
        <v>0</v>
      </c>
      <c r="D2237" s="2"/>
      <c r="E2237" s="3">
        <f>IF(C2237="Data Error","Data Error",INDEX('[2]BAAL Adj Cap'!$CB$65:$CY$72,MONTH($B2237),$A2237+1))</f>
        <v>0</v>
      </c>
      <c r="F2237" s="3"/>
      <c r="G2237" s="31">
        <f t="shared" si="136"/>
        <v>0</v>
      </c>
      <c r="H2237" s="31"/>
      <c r="I2237" s="23">
        <f t="shared" si="137"/>
        <v>0</v>
      </c>
      <c r="J2237" s="23"/>
      <c r="K2237" s="7">
        <f t="shared" si="138"/>
        <v>0</v>
      </c>
      <c r="M2237" s="20">
        <f>IF(C2237="Data Error","Data Error",IF(C2237&lt;=K2237,0,1-IFERROR(INDEX(BAAL!$C:$D,MATCH(ROUNDUP(C2237-K2237,0),BAAL!$B:$B,0),MATCH(LEFT(M$2,4),BAAL!$C$2:$D$2,0)),0)))</f>
        <v>0</v>
      </c>
      <c r="N2237" s="20"/>
      <c r="O2237" s="26"/>
      <c r="P2237" s="26"/>
      <c r="Q2237" s="6">
        <f t="shared" si="139"/>
        <v>4</v>
      </c>
      <c r="R2237" s="20"/>
    </row>
    <row r="2238" spans="1:18" x14ac:dyDescent="0.25">
      <c r="A2238" s="6">
        <v>4</v>
      </c>
      <c r="B2238" s="4">
        <v>42463.166666666664</v>
      </c>
      <c r="C2238" s="2">
        <f>IF([2]Analysis!AG2238="Data Error","Data Error",[2]Analysis!AI2238*C$1)</f>
        <v>0</v>
      </c>
      <c r="D2238" s="2"/>
      <c r="E2238" s="3">
        <f>IF(C2238="Data Error","Data Error",INDEX('[2]BAAL Adj Cap'!$CB$65:$CY$72,MONTH($B2238),$A2238+1))</f>
        <v>0</v>
      </c>
      <c r="F2238" s="3"/>
      <c r="G2238" s="31">
        <f t="shared" si="136"/>
        <v>0</v>
      </c>
      <c r="H2238" s="31"/>
      <c r="I2238" s="23">
        <f t="shared" si="137"/>
        <v>0</v>
      </c>
      <c r="J2238" s="23"/>
      <c r="K2238" s="7">
        <f t="shared" si="138"/>
        <v>0</v>
      </c>
      <c r="M2238" s="20">
        <f>IF(C2238="Data Error","Data Error",IF(C2238&lt;=K2238,0,1-IFERROR(INDEX(BAAL!$C:$D,MATCH(ROUNDUP(C2238-K2238,0),BAAL!$B:$B,0),MATCH(LEFT(M$2,4),BAAL!$C$2:$D$2,0)),0)))</f>
        <v>0</v>
      </c>
      <c r="N2238" s="20"/>
      <c r="O2238" s="26"/>
      <c r="P2238" s="26"/>
      <c r="Q2238" s="6">
        <f t="shared" si="139"/>
        <v>4</v>
      </c>
      <c r="R2238" s="20"/>
    </row>
    <row r="2239" spans="1:18" x14ac:dyDescent="0.25">
      <c r="A2239" s="6">
        <v>5</v>
      </c>
      <c r="B2239" s="4">
        <v>42463.208333333336</v>
      </c>
      <c r="C2239" s="2">
        <f>IF([2]Analysis!AG2239="Data Error","Data Error",[2]Analysis!AI2239*C$1)</f>
        <v>1.4032104392141783E-2</v>
      </c>
      <c r="D2239" s="2"/>
      <c r="E2239" s="3">
        <f>IF(C2239="Data Error","Data Error",INDEX('[2]BAAL Adj Cap'!$CB$65:$CY$72,MONTH($B2239),$A2239+1))</f>
        <v>3.3750000000000002E-2</v>
      </c>
      <c r="F2239" s="3"/>
      <c r="G2239" s="31">
        <f t="shared" si="136"/>
        <v>4.3734678956078588</v>
      </c>
      <c r="H2239" s="31"/>
      <c r="I2239" s="23">
        <f t="shared" si="137"/>
        <v>3.3750000000000002E-2</v>
      </c>
      <c r="J2239" s="23"/>
      <c r="K2239" s="7">
        <f t="shared" si="138"/>
        <v>4.3875000000000002</v>
      </c>
      <c r="M2239" s="20">
        <f>IF(C2239="Data Error","Data Error",IF(C2239&lt;=K2239,0,1-IFERROR(INDEX(BAAL!$C:$D,MATCH(ROUNDUP(C2239-K2239,0),BAAL!$B:$B,0),MATCH(LEFT(M$2,4),BAAL!$C$2:$D$2,0)),0)))</f>
        <v>0</v>
      </c>
      <c r="N2239" s="20"/>
      <c r="O2239" s="26"/>
      <c r="P2239" s="26"/>
      <c r="Q2239" s="6">
        <f t="shared" si="139"/>
        <v>4</v>
      </c>
      <c r="R2239" s="20"/>
    </row>
    <row r="2240" spans="1:18" x14ac:dyDescent="0.25">
      <c r="A2240" s="6">
        <v>6</v>
      </c>
      <c r="B2240" s="4">
        <v>42463.25</v>
      </c>
      <c r="C2240" s="2">
        <f>IF([2]Analysis!AG2240="Data Error","Data Error",[2]Analysis!AI2240*C$1)</f>
        <v>0.62928017143951365</v>
      </c>
      <c r="D2240" s="2"/>
      <c r="E2240" s="3">
        <f>IF(C2240="Data Error","Data Error",INDEX('[2]BAAL Adj Cap'!$CB$65:$CY$72,MONTH($B2240),$A2240+1))</f>
        <v>0.17249999999999999</v>
      </c>
      <c r="F2240" s="3"/>
      <c r="G2240" s="31">
        <f t="shared" si="136"/>
        <v>21.795719828560483</v>
      </c>
      <c r="H2240" s="31"/>
      <c r="I2240" s="23">
        <f t="shared" si="137"/>
        <v>0.17249999999999999</v>
      </c>
      <c r="J2240" s="23"/>
      <c r="K2240" s="7">
        <f t="shared" si="138"/>
        <v>22.424999999999997</v>
      </c>
      <c r="M2240" s="20">
        <f>IF(C2240="Data Error","Data Error",IF(C2240&lt;=K2240,0,1-IFERROR(INDEX(BAAL!$C:$D,MATCH(ROUNDUP(C2240-K2240,0),BAAL!$B:$B,0),MATCH(LEFT(M$2,4),BAAL!$C$2:$D$2,0)),0)))</f>
        <v>0</v>
      </c>
      <c r="N2240" s="20"/>
      <c r="O2240" s="26"/>
      <c r="P2240" s="26"/>
      <c r="Q2240" s="6">
        <f t="shared" si="139"/>
        <v>4</v>
      </c>
      <c r="R2240" s="20"/>
    </row>
    <row r="2241" spans="1:18" x14ac:dyDescent="0.25">
      <c r="A2241" s="6">
        <v>7</v>
      </c>
      <c r="B2241" s="4">
        <v>42463.291666666664</v>
      </c>
      <c r="C2241" s="2">
        <f>IF([2]Analysis!AG2241="Data Error","Data Error",[2]Analysis!AI2241*C$1)</f>
        <v>1.3966784541792271E-5</v>
      </c>
      <c r="D2241" s="2"/>
      <c r="E2241" s="3">
        <f>IF(C2241="Data Error","Data Error",INDEX('[2]BAAL Adj Cap'!$CB$65:$CY$72,MONTH($B2241),$A2241+1))</f>
        <v>0.47499999999999998</v>
      </c>
      <c r="F2241" s="3"/>
      <c r="G2241" s="31">
        <f t="shared" si="136"/>
        <v>61.749986033215457</v>
      </c>
      <c r="H2241" s="31"/>
      <c r="I2241" s="23">
        <f t="shared" si="137"/>
        <v>0.47499999999999998</v>
      </c>
      <c r="J2241" s="23"/>
      <c r="K2241" s="7">
        <f t="shared" si="138"/>
        <v>28.990000000000009</v>
      </c>
      <c r="M2241" s="20">
        <f>IF(C2241="Data Error","Data Error",IF(C2241&lt;=K2241,0,1-IFERROR(INDEX(BAAL!$C:$D,MATCH(ROUNDUP(C2241-K2241,0),BAAL!$B:$B,0),MATCH(LEFT(M$2,4),BAAL!$C$2:$D$2,0)),0)))</f>
        <v>0</v>
      </c>
      <c r="N2241" s="20"/>
      <c r="O2241" s="26"/>
      <c r="P2241" s="26"/>
      <c r="Q2241" s="6">
        <f t="shared" si="139"/>
        <v>4</v>
      </c>
      <c r="R2241" s="20"/>
    </row>
    <row r="2242" spans="1:18" x14ac:dyDescent="0.25">
      <c r="A2242" s="6">
        <v>8</v>
      </c>
      <c r="B2242" s="4">
        <v>42463.333333333336</v>
      </c>
      <c r="C2242" s="2">
        <f>IF([2]Analysis!AG2242="Data Error","Data Error",[2]Analysis!AI2242*C$1)</f>
        <v>0</v>
      </c>
      <c r="D2242" s="2"/>
      <c r="E2242" s="3">
        <f>IF(C2242="Data Error","Data Error",INDEX('[2]BAAL Adj Cap'!$CB$65:$CY$72,MONTH($B2242),$A2242+1))</f>
        <v>0.83624999999999994</v>
      </c>
      <c r="F2242" s="3"/>
      <c r="G2242" s="31">
        <f t="shared" si="136"/>
        <v>108.71249999999999</v>
      </c>
      <c r="H2242" s="31"/>
      <c r="I2242" s="23">
        <f t="shared" si="137"/>
        <v>0.83624999999999994</v>
      </c>
      <c r="J2242" s="23"/>
      <c r="K2242" s="7">
        <f t="shared" si="138"/>
        <v>28.990000000000009</v>
      </c>
      <c r="M2242" s="20">
        <f>IF(C2242="Data Error","Data Error",IF(C2242&lt;=K2242,0,1-IFERROR(INDEX(BAAL!$C:$D,MATCH(ROUNDUP(C2242-K2242,0),BAAL!$B:$B,0),MATCH(LEFT(M$2,4),BAAL!$C$2:$D$2,0)),0)))</f>
        <v>0</v>
      </c>
      <c r="N2242" s="20"/>
      <c r="O2242" s="26"/>
      <c r="P2242" s="26"/>
      <c r="Q2242" s="6">
        <f t="shared" si="139"/>
        <v>4</v>
      </c>
      <c r="R2242" s="20"/>
    </row>
    <row r="2243" spans="1:18" x14ac:dyDescent="0.25">
      <c r="A2243" s="6">
        <v>9</v>
      </c>
      <c r="B2243" s="4">
        <v>42463.375</v>
      </c>
      <c r="C2243" s="2">
        <f>IF([2]Analysis!AG2243="Data Error","Data Error",[2]Analysis!AI2243*C$1)</f>
        <v>0.21720740226948787</v>
      </c>
      <c r="D2243" s="2"/>
      <c r="E2243" s="3">
        <f>IF(C2243="Data Error","Data Error",INDEX('[2]BAAL Adj Cap'!$CB$65:$CY$72,MONTH($B2243),$A2243+1))</f>
        <v>0.98</v>
      </c>
      <c r="F2243" s="3"/>
      <c r="G2243" s="31">
        <f t="shared" si="136"/>
        <v>127.1827925977305</v>
      </c>
      <c r="H2243" s="31"/>
      <c r="I2243" s="23">
        <f t="shared" si="137"/>
        <v>0.98</v>
      </c>
      <c r="J2243" s="23"/>
      <c r="K2243" s="7">
        <f t="shared" si="138"/>
        <v>28.990000000000009</v>
      </c>
      <c r="M2243" s="20">
        <f>IF(C2243="Data Error","Data Error",IF(C2243&lt;=K2243,0,1-IFERROR(INDEX(BAAL!$C:$D,MATCH(ROUNDUP(C2243-K2243,0),BAAL!$B:$B,0),MATCH(LEFT(M$2,4),BAAL!$C$2:$D$2,0)),0)))</f>
        <v>0</v>
      </c>
      <c r="N2243" s="20"/>
      <c r="O2243" s="26"/>
      <c r="P2243" s="26"/>
      <c r="Q2243" s="6">
        <f t="shared" si="139"/>
        <v>4</v>
      </c>
      <c r="R2243" s="20"/>
    </row>
    <row r="2244" spans="1:18" x14ac:dyDescent="0.25">
      <c r="A2244" s="6">
        <v>10</v>
      </c>
      <c r="B2244" s="4">
        <v>42463.416666666664</v>
      </c>
      <c r="C2244" s="2">
        <f>IF([2]Analysis!AG2244="Data Error","Data Error",[2]Analysis!AI2244*C$1)</f>
        <v>2.5323443958481424</v>
      </c>
      <c r="D2244" s="2"/>
      <c r="E2244" s="3">
        <f>IF(C2244="Data Error","Data Error",INDEX('[2]BAAL Adj Cap'!$CB$65:$CY$72,MONTH($B2244),$A2244+1))</f>
        <v>0.97375</v>
      </c>
      <c r="F2244" s="3"/>
      <c r="G2244" s="31">
        <f t="shared" ref="G2244:G2307" si="140">IF(C2244="Data Error","Data Error",E2244*E$1-C2244)</f>
        <v>124.05515560415186</v>
      </c>
      <c r="H2244" s="31"/>
      <c r="I2244" s="23">
        <f t="shared" ref="I2244:I2307" si="141">IF(E2244="Data Error","Data Error",E2244)</f>
        <v>0.97375</v>
      </c>
      <c r="J2244" s="23"/>
      <c r="K2244" s="7">
        <f t="shared" ref="K2244:K2307" si="142">IF(C2244="Data Error","Data Error",C$1*MAX(0,MIN(AF$9,E2244*AF$10)))</f>
        <v>28.990000000000009</v>
      </c>
      <c r="M2244" s="20">
        <f>IF(C2244="Data Error","Data Error",IF(C2244&lt;=K2244,0,1-IFERROR(INDEX(BAAL!$C:$D,MATCH(ROUNDUP(C2244-K2244,0),BAAL!$B:$B,0),MATCH(LEFT(M$2,4),BAAL!$C$2:$D$2,0)),0)))</f>
        <v>0</v>
      </c>
      <c r="N2244" s="20"/>
      <c r="O2244" s="26"/>
      <c r="P2244" s="26"/>
      <c r="Q2244" s="6">
        <f t="shared" ref="Q2244:Q2307" si="143">MONTH(B2244)</f>
        <v>4</v>
      </c>
      <c r="R2244" s="20"/>
    </row>
    <row r="2245" spans="1:18" x14ac:dyDescent="0.25">
      <c r="A2245" s="6">
        <v>11</v>
      </c>
      <c r="B2245" s="4">
        <v>42463.458333333336</v>
      </c>
      <c r="C2245" s="2">
        <f>IF([2]Analysis!AG2245="Data Error","Data Error",[2]Analysis!AI2245*C$1)</f>
        <v>5.0076702083215716</v>
      </c>
      <c r="D2245" s="2"/>
      <c r="E2245" s="3">
        <f>IF(C2245="Data Error","Data Error",INDEX('[2]BAAL Adj Cap'!$CB$65:$CY$72,MONTH($B2245),$A2245+1))</f>
        <v>0.96375</v>
      </c>
      <c r="F2245" s="3"/>
      <c r="G2245" s="31">
        <f t="shared" si="140"/>
        <v>120.27982979167842</v>
      </c>
      <c r="H2245" s="31"/>
      <c r="I2245" s="23">
        <f t="shared" si="141"/>
        <v>0.96375</v>
      </c>
      <c r="J2245" s="23"/>
      <c r="K2245" s="7">
        <f t="shared" si="142"/>
        <v>28.990000000000009</v>
      </c>
      <c r="M2245" s="20">
        <f>IF(C2245="Data Error","Data Error",IF(C2245&lt;=K2245,0,1-IFERROR(INDEX(BAAL!$C:$D,MATCH(ROUNDUP(C2245-K2245,0),BAAL!$B:$B,0),MATCH(LEFT(M$2,4),BAAL!$C$2:$D$2,0)),0)))</f>
        <v>0</v>
      </c>
      <c r="N2245" s="20"/>
      <c r="O2245" s="26"/>
      <c r="P2245" s="26"/>
      <c r="Q2245" s="6">
        <f t="shared" si="143"/>
        <v>4</v>
      </c>
      <c r="R2245" s="20"/>
    </row>
    <row r="2246" spans="1:18" x14ac:dyDescent="0.25">
      <c r="A2246" s="6">
        <v>12</v>
      </c>
      <c r="B2246" s="4">
        <v>42463.5</v>
      </c>
      <c r="C2246" s="2">
        <f>IF([2]Analysis!AG2246="Data Error","Data Error",[2]Analysis!AI2246*C$1)</f>
        <v>9.9937038246776471</v>
      </c>
      <c r="D2246" s="2"/>
      <c r="E2246" s="3">
        <f>IF(C2246="Data Error","Data Error",INDEX('[2]BAAL Adj Cap'!$CB$65:$CY$72,MONTH($B2246),$A2246+1))</f>
        <v>0.97</v>
      </c>
      <c r="F2246" s="3"/>
      <c r="G2246" s="31">
        <f t="shared" si="140"/>
        <v>116.10629617532234</v>
      </c>
      <c r="H2246" s="31"/>
      <c r="I2246" s="23">
        <f t="shared" si="141"/>
        <v>0.97</v>
      </c>
      <c r="J2246" s="23"/>
      <c r="K2246" s="7">
        <f t="shared" si="142"/>
        <v>28.990000000000009</v>
      </c>
      <c r="M2246" s="20">
        <f>IF(C2246="Data Error","Data Error",IF(C2246&lt;=K2246,0,1-IFERROR(INDEX(BAAL!$C:$D,MATCH(ROUNDUP(C2246-K2246,0),BAAL!$B:$B,0),MATCH(LEFT(M$2,4),BAAL!$C$2:$D$2,0)),0)))</f>
        <v>0</v>
      </c>
      <c r="N2246" s="20"/>
      <c r="O2246" s="26"/>
      <c r="P2246" s="26"/>
      <c r="Q2246" s="6">
        <f t="shared" si="143"/>
        <v>4</v>
      </c>
      <c r="R2246" s="20"/>
    </row>
    <row r="2247" spans="1:18" x14ac:dyDescent="0.25">
      <c r="A2247" s="6">
        <v>13</v>
      </c>
      <c r="B2247" s="4">
        <v>42463.541666666664</v>
      </c>
      <c r="C2247" s="2">
        <f>IF([2]Analysis!AG2247="Data Error","Data Error",[2]Analysis!AI2247*C$1)</f>
        <v>6.781249246661635</v>
      </c>
      <c r="D2247" s="2"/>
      <c r="E2247" s="3">
        <f>IF(C2247="Data Error","Data Error",INDEX('[2]BAAL Adj Cap'!$CB$65:$CY$72,MONTH($B2247),$A2247+1))</f>
        <v>0.96375</v>
      </c>
      <c r="F2247" s="3"/>
      <c r="G2247" s="31">
        <f t="shared" si="140"/>
        <v>118.50625075333836</v>
      </c>
      <c r="H2247" s="31"/>
      <c r="I2247" s="23">
        <f t="shared" si="141"/>
        <v>0.96375</v>
      </c>
      <c r="J2247" s="23"/>
      <c r="K2247" s="7">
        <f t="shared" si="142"/>
        <v>28.990000000000009</v>
      </c>
      <c r="M2247" s="20">
        <f>IF(C2247="Data Error","Data Error",IF(C2247&lt;=K2247,0,1-IFERROR(INDEX(BAAL!$C:$D,MATCH(ROUNDUP(C2247-K2247,0),BAAL!$B:$B,0),MATCH(LEFT(M$2,4),BAAL!$C$2:$D$2,0)),0)))</f>
        <v>0</v>
      </c>
      <c r="N2247" s="20"/>
      <c r="O2247" s="26"/>
      <c r="P2247" s="26"/>
      <c r="Q2247" s="6">
        <f t="shared" si="143"/>
        <v>4</v>
      </c>
      <c r="R2247" s="20"/>
    </row>
    <row r="2248" spans="1:18" x14ac:dyDescent="0.25">
      <c r="A2248" s="6">
        <v>14</v>
      </c>
      <c r="B2248" s="4">
        <v>42463.583333333336</v>
      </c>
      <c r="C2248" s="2">
        <f>IF([2]Analysis!AG2248="Data Error","Data Error",[2]Analysis!AI2248*C$1)</f>
        <v>33.039855449231808</v>
      </c>
      <c r="D2248" s="2"/>
      <c r="E2248" s="3">
        <f>IF(C2248="Data Error","Data Error",INDEX('[2]BAAL Adj Cap'!$CB$65:$CY$72,MONTH($B2248),$A2248+1))</f>
        <v>0.97</v>
      </c>
      <c r="F2248" s="3"/>
      <c r="G2248" s="31">
        <f t="shared" si="140"/>
        <v>93.060144550768186</v>
      </c>
      <c r="H2248" s="31"/>
      <c r="I2248" s="23">
        <f t="shared" si="141"/>
        <v>0.97</v>
      </c>
      <c r="J2248" s="23"/>
      <c r="K2248" s="7">
        <f t="shared" si="142"/>
        <v>28.990000000000009</v>
      </c>
      <c r="M2248" s="20">
        <f>IF(C2248="Data Error","Data Error",IF(C2248&lt;=K2248,0,1-IFERROR(INDEX(BAAL!$C:$D,MATCH(ROUNDUP(C2248-K2248,0),BAAL!$B:$B,0),MATCH(LEFT(M$2,4),BAAL!$C$2:$D$2,0)),0)))</f>
        <v>0</v>
      </c>
      <c r="N2248" s="20"/>
      <c r="O2248" s="26"/>
      <c r="P2248" s="26"/>
      <c r="Q2248" s="6">
        <f t="shared" si="143"/>
        <v>4</v>
      </c>
      <c r="R2248" s="20"/>
    </row>
    <row r="2249" spans="1:18" x14ac:dyDescent="0.25">
      <c r="A2249" s="6">
        <v>15</v>
      </c>
      <c r="B2249" s="4">
        <v>42463.625</v>
      </c>
      <c r="C2249" s="2">
        <f>IF([2]Analysis!AG2249="Data Error","Data Error",[2]Analysis!AI2249*C$1)</f>
        <v>18.535042127981065</v>
      </c>
      <c r="D2249" s="2"/>
      <c r="E2249" s="3">
        <f>IF(C2249="Data Error","Data Error",INDEX('[2]BAAL Adj Cap'!$CB$65:$CY$72,MONTH($B2249),$A2249+1))</f>
        <v>0.97</v>
      </c>
      <c r="F2249" s="3"/>
      <c r="G2249" s="31">
        <f t="shared" si="140"/>
        <v>107.56495787201894</v>
      </c>
      <c r="H2249" s="31"/>
      <c r="I2249" s="23">
        <f t="shared" si="141"/>
        <v>0.97</v>
      </c>
      <c r="J2249" s="23"/>
      <c r="K2249" s="7">
        <f t="shared" si="142"/>
        <v>28.990000000000009</v>
      </c>
      <c r="M2249" s="20">
        <f>IF(C2249="Data Error","Data Error",IF(C2249&lt;=K2249,0,1-IFERROR(INDEX(BAAL!$C:$D,MATCH(ROUNDUP(C2249-K2249,0),BAAL!$B:$B,0),MATCH(LEFT(M$2,4),BAAL!$C$2:$D$2,0)),0)))</f>
        <v>0</v>
      </c>
      <c r="N2249" s="20"/>
      <c r="O2249" s="26"/>
      <c r="P2249" s="26"/>
      <c r="Q2249" s="6">
        <f t="shared" si="143"/>
        <v>4</v>
      </c>
      <c r="R2249" s="20"/>
    </row>
    <row r="2250" spans="1:18" x14ac:dyDescent="0.25">
      <c r="A2250" s="6">
        <v>16</v>
      </c>
      <c r="B2250" s="4">
        <v>42463.666666666664</v>
      </c>
      <c r="C2250" s="2">
        <f>IF([2]Analysis!AG2250="Data Error","Data Error",[2]Analysis!AI2250*C$1)</f>
        <v>0</v>
      </c>
      <c r="D2250" s="2"/>
      <c r="E2250" s="3">
        <f>IF(C2250="Data Error","Data Error",INDEX('[2]BAAL Adj Cap'!$CB$65:$CY$72,MONTH($B2250),$A2250+1))</f>
        <v>0.96375</v>
      </c>
      <c r="F2250" s="3"/>
      <c r="G2250" s="31">
        <f t="shared" si="140"/>
        <v>125.28749999999999</v>
      </c>
      <c r="H2250" s="31"/>
      <c r="I2250" s="23">
        <f t="shared" si="141"/>
        <v>0.96375</v>
      </c>
      <c r="J2250" s="23"/>
      <c r="K2250" s="7">
        <f t="shared" si="142"/>
        <v>28.990000000000009</v>
      </c>
      <c r="M2250" s="20">
        <f>IF(C2250="Data Error","Data Error",IF(C2250&lt;=K2250,0,1-IFERROR(INDEX(BAAL!$C:$D,MATCH(ROUNDUP(C2250-K2250,0),BAAL!$B:$B,0),MATCH(LEFT(M$2,4),BAAL!$C$2:$D$2,0)),0)))</f>
        <v>0</v>
      </c>
      <c r="N2250" s="20"/>
      <c r="O2250" s="26"/>
      <c r="P2250" s="26"/>
      <c r="Q2250" s="6">
        <f t="shared" si="143"/>
        <v>4</v>
      </c>
      <c r="R2250" s="20"/>
    </row>
    <row r="2251" spans="1:18" x14ac:dyDescent="0.25">
      <c r="A2251" s="6">
        <v>17</v>
      </c>
      <c r="B2251" s="4">
        <v>42463.708333333336</v>
      </c>
      <c r="C2251" s="2">
        <f>IF([2]Analysis!AG2251="Data Error","Data Error",[2]Analysis!AI2251*C$1)</f>
        <v>26.998758804788714</v>
      </c>
      <c r="D2251" s="2"/>
      <c r="E2251" s="3">
        <f>IF(C2251="Data Error","Data Error",INDEX('[2]BAAL Adj Cap'!$CB$65:$CY$72,MONTH($B2251),$A2251+1))</f>
        <v>0.89124999999999999</v>
      </c>
      <c r="F2251" s="3"/>
      <c r="G2251" s="31">
        <f t="shared" si="140"/>
        <v>88.863741195211276</v>
      </c>
      <c r="H2251" s="31"/>
      <c r="I2251" s="23">
        <f t="shared" si="141"/>
        <v>0.89124999999999999</v>
      </c>
      <c r="J2251" s="23"/>
      <c r="K2251" s="7">
        <f t="shared" si="142"/>
        <v>28.990000000000009</v>
      </c>
      <c r="M2251" s="20">
        <f>IF(C2251="Data Error","Data Error",IF(C2251&lt;=K2251,0,1-IFERROR(INDEX(BAAL!$C:$D,MATCH(ROUNDUP(C2251-K2251,0),BAAL!$B:$B,0),MATCH(LEFT(M$2,4),BAAL!$C$2:$D$2,0)),0)))</f>
        <v>0</v>
      </c>
      <c r="N2251" s="20"/>
      <c r="O2251" s="26"/>
      <c r="P2251" s="26"/>
      <c r="Q2251" s="6">
        <f t="shared" si="143"/>
        <v>4</v>
      </c>
      <c r="R2251" s="20"/>
    </row>
    <row r="2252" spans="1:18" x14ac:dyDescent="0.25">
      <c r="A2252" s="6">
        <v>18</v>
      </c>
      <c r="B2252" s="4">
        <v>42463.75</v>
      </c>
      <c r="C2252" s="2">
        <f>IF([2]Analysis!AG2252="Data Error","Data Error",[2]Analysis!AI2252*C$1)</f>
        <v>12.745459979994539</v>
      </c>
      <c r="D2252" s="2"/>
      <c r="E2252" s="3">
        <f>IF(C2252="Data Error","Data Error",INDEX('[2]BAAL Adj Cap'!$CB$65:$CY$72,MONTH($B2252),$A2252+1))</f>
        <v>0.50624999999999998</v>
      </c>
      <c r="F2252" s="3"/>
      <c r="G2252" s="31">
        <f t="shared" si="140"/>
        <v>53.067040020005464</v>
      </c>
      <c r="H2252" s="31"/>
      <c r="I2252" s="23">
        <f t="shared" si="141"/>
        <v>0.50624999999999998</v>
      </c>
      <c r="J2252" s="23"/>
      <c r="K2252" s="7">
        <f t="shared" si="142"/>
        <v>28.990000000000009</v>
      </c>
      <c r="M2252" s="20">
        <f>IF(C2252="Data Error","Data Error",IF(C2252&lt;=K2252,0,1-IFERROR(INDEX(BAAL!$C:$D,MATCH(ROUNDUP(C2252-K2252,0),BAAL!$B:$B,0),MATCH(LEFT(M$2,4),BAAL!$C$2:$D$2,0)),0)))</f>
        <v>0</v>
      </c>
      <c r="N2252" s="20"/>
      <c r="O2252" s="26"/>
      <c r="P2252" s="26"/>
      <c r="Q2252" s="6">
        <f t="shared" si="143"/>
        <v>4</v>
      </c>
      <c r="R2252" s="20"/>
    </row>
    <row r="2253" spans="1:18" x14ac:dyDescent="0.25">
      <c r="A2253" s="6">
        <v>19</v>
      </c>
      <c r="B2253" s="4">
        <v>42463.791666666664</v>
      </c>
      <c r="C2253" s="2">
        <f>IF([2]Analysis!AG2253="Data Error","Data Error",[2]Analysis!AI2253*C$1)</f>
        <v>3.2451525711223574</v>
      </c>
      <c r="D2253" s="2"/>
      <c r="E2253" s="3">
        <f>IF(C2253="Data Error","Data Error",INDEX('[2]BAAL Adj Cap'!$CB$65:$CY$72,MONTH($B2253),$A2253+1))</f>
        <v>0.11874999999999998</v>
      </c>
      <c r="F2253" s="3"/>
      <c r="G2253" s="31">
        <f t="shared" si="140"/>
        <v>12.192347428877641</v>
      </c>
      <c r="H2253" s="31"/>
      <c r="I2253" s="23">
        <f t="shared" si="141"/>
        <v>0.11874999999999998</v>
      </c>
      <c r="J2253" s="23"/>
      <c r="K2253" s="7">
        <f t="shared" si="142"/>
        <v>15.437499999999998</v>
      </c>
      <c r="M2253" s="20">
        <f>IF(C2253="Data Error","Data Error",IF(C2253&lt;=K2253,0,1-IFERROR(INDEX(BAAL!$C:$D,MATCH(ROUNDUP(C2253-K2253,0),BAAL!$B:$B,0),MATCH(LEFT(M$2,4),BAAL!$C$2:$D$2,0)),0)))</f>
        <v>0</v>
      </c>
      <c r="N2253" s="20"/>
      <c r="O2253" s="26"/>
      <c r="P2253" s="26"/>
      <c r="Q2253" s="6">
        <f t="shared" si="143"/>
        <v>4</v>
      </c>
      <c r="R2253" s="20"/>
    </row>
    <row r="2254" spans="1:18" x14ac:dyDescent="0.25">
      <c r="A2254" s="6">
        <v>20</v>
      </c>
      <c r="B2254" s="4">
        <v>42463.833333333336</v>
      </c>
      <c r="C2254" s="2">
        <f>IF([2]Analysis!AG2254="Data Error","Data Error",[2]Analysis!AI2254*C$1)</f>
        <v>1.1037983347314704E-2</v>
      </c>
      <c r="D2254" s="2"/>
      <c r="E2254" s="3">
        <f>IF(C2254="Data Error","Data Error",INDEX('[2]BAAL Adj Cap'!$CB$65:$CY$72,MONTH($B2254),$A2254+1))</f>
        <v>3.7499999999999999E-3</v>
      </c>
      <c r="F2254" s="3"/>
      <c r="G2254" s="31">
        <f t="shared" si="140"/>
        <v>0.47646201665268528</v>
      </c>
      <c r="H2254" s="31"/>
      <c r="I2254" s="23">
        <f t="shared" si="141"/>
        <v>3.7499999999999999E-3</v>
      </c>
      <c r="J2254" s="23"/>
      <c r="K2254" s="7">
        <f t="shared" si="142"/>
        <v>0.48749999999999999</v>
      </c>
      <c r="M2254" s="20">
        <f>IF(C2254="Data Error","Data Error",IF(C2254&lt;=K2254,0,1-IFERROR(INDEX(BAAL!$C:$D,MATCH(ROUNDUP(C2254-K2254,0),BAAL!$B:$B,0),MATCH(LEFT(M$2,4),BAAL!$C$2:$D$2,0)),0)))</f>
        <v>0</v>
      </c>
      <c r="N2254" s="20"/>
      <c r="O2254" s="26"/>
      <c r="P2254" s="26"/>
      <c r="Q2254" s="6">
        <f t="shared" si="143"/>
        <v>4</v>
      </c>
      <c r="R2254" s="20"/>
    </row>
    <row r="2255" spans="1:18" x14ac:dyDescent="0.25">
      <c r="A2255" s="6">
        <v>21</v>
      </c>
      <c r="B2255" s="4">
        <v>42463.875</v>
      </c>
      <c r="C2255" s="2">
        <f>IF([2]Analysis!AG2255="Data Error","Data Error",[2]Analysis!AI2255*C$1)</f>
        <v>0</v>
      </c>
      <c r="D2255" s="2"/>
      <c r="E2255" s="3">
        <f>IF(C2255="Data Error","Data Error",INDEX('[2]BAAL Adj Cap'!$CB$65:$CY$72,MONTH($B2255),$A2255+1))</f>
        <v>0</v>
      </c>
      <c r="F2255" s="3"/>
      <c r="G2255" s="31">
        <f t="shared" si="140"/>
        <v>0</v>
      </c>
      <c r="H2255" s="31"/>
      <c r="I2255" s="23">
        <f t="shared" si="141"/>
        <v>0</v>
      </c>
      <c r="J2255" s="23"/>
      <c r="K2255" s="7">
        <f t="shared" si="142"/>
        <v>0</v>
      </c>
      <c r="M2255" s="20">
        <f>IF(C2255="Data Error","Data Error",IF(C2255&lt;=K2255,0,1-IFERROR(INDEX(BAAL!$C:$D,MATCH(ROUNDUP(C2255-K2255,0),BAAL!$B:$B,0),MATCH(LEFT(M$2,4),BAAL!$C$2:$D$2,0)),0)))</f>
        <v>0</v>
      </c>
      <c r="N2255" s="20"/>
      <c r="O2255" s="26"/>
      <c r="P2255" s="26"/>
      <c r="Q2255" s="6">
        <f t="shared" si="143"/>
        <v>4</v>
      </c>
      <c r="R2255" s="20"/>
    </row>
    <row r="2256" spans="1:18" x14ac:dyDescent="0.25">
      <c r="A2256" s="6">
        <v>22</v>
      </c>
      <c r="B2256" s="4">
        <v>42463.916666666664</v>
      </c>
      <c r="C2256" s="2">
        <f>IF([2]Analysis!AG2256="Data Error","Data Error",[2]Analysis!AI2256*C$1)</f>
        <v>0</v>
      </c>
      <c r="D2256" s="2"/>
      <c r="E2256" s="3">
        <f>IF(C2256="Data Error","Data Error",INDEX('[2]BAAL Adj Cap'!$CB$65:$CY$72,MONTH($B2256),$A2256+1))</f>
        <v>0</v>
      </c>
      <c r="F2256" s="3"/>
      <c r="G2256" s="31">
        <f t="shared" si="140"/>
        <v>0</v>
      </c>
      <c r="H2256" s="31"/>
      <c r="I2256" s="23">
        <f t="shared" si="141"/>
        <v>0</v>
      </c>
      <c r="J2256" s="23"/>
      <c r="K2256" s="7">
        <f t="shared" si="142"/>
        <v>0</v>
      </c>
      <c r="M2256" s="20">
        <f>IF(C2256="Data Error","Data Error",IF(C2256&lt;=K2256,0,1-IFERROR(INDEX(BAAL!$C:$D,MATCH(ROUNDUP(C2256-K2256,0),BAAL!$B:$B,0),MATCH(LEFT(M$2,4),BAAL!$C$2:$D$2,0)),0)))</f>
        <v>0</v>
      </c>
      <c r="N2256" s="20"/>
      <c r="O2256" s="26"/>
      <c r="P2256" s="26"/>
      <c r="Q2256" s="6">
        <f t="shared" si="143"/>
        <v>4</v>
      </c>
      <c r="R2256" s="20"/>
    </row>
    <row r="2257" spans="1:18" x14ac:dyDescent="0.25">
      <c r="A2257" s="6">
        <v>23</v>
      </c>
      <c r="B2257" s="4">
        <v>42463.958333333336</v>
      </c>
      <c r="C2257" s="2">
        <f>IF([2]Analysis!AG2257="Data Error","Data Error",[2]Analysis!AI2257*C$1)</f>
        <v>0</v>
      </c>
      <c r="D2257" s="2"/>
      <c r="E2257" s="3">
        <f>IF(C2257="Data Error","Data Error",INDEX('[2]BAAL Adj Cap'!$CB$65:$CY$72,MONTH($B2257),$A2257+1))</f>
        <v>0</v>
      </c>
      <c r="F2257" s="3"/>
      <c r="G2257" s="31">
        <f t="shared" si="140"/>
        <v>0</v>
      </c>
      <c r="H2257" s="31"/>
      <c r="I2257" s="23">
        <f t="shared" si="141"/>
        <v>0</v>
      </c>
      <c r="J2257" s="23"/>
      <c r="K2257" s="7">
        <f t="shared" si="142"/>
        <v>0</v>
      </c>
      <c r="M2257" s="20">
        <f>IF(C2257="Data Error","Data Error",IF(C2257&lt;=K2257,0,1-IFERROR(INDEX(BAAL!$C:$D,MATCH(ROUNDUP(C2257-K2257,0),BAAL!$B:$B,0),MATCH(LEFT(M$2,4),BAAL!$C$2:$D$2,0)),0)))</f>
        <v>0</v>
      </c>
      <c r="N2257" s="20"/>
      <c r="O2257" s="26"/>
      <c r="P2257" s="26"/>
      <c r="Q2257" s="6">
        <f t="shared" si="143"/>
        <v>4</v>
      </c>
      <c r="R2257" s="20"/>
    </row>
    <row r="2258" spans="1:18" x14ac:dyDescent="0.25">
      <c r="A2258" s="6">
        <v>0</v>
      </c>
      <c r="B2258" s="1">
        <v>42464</v>
      </c>
      <c r="C2258" s="2">
        <f>IF([2]Analysis!AG2258="Data Error","Data Error",[2]Analysis!AI2258*C$1)</f>
        <v>0</v>
      </c>
      <c r="D2258" s="2"/>
      <c r="E2258" s="3">
        <f>IF(C2258="Data Error","Data Error",INDEX('[2]BAAL Adj Cap'!$CB$65:$CY$72,MONTH($B2258),$A2258+1))</f>
        <v>0</v>
      </c>
      <c r="F2258" s="3"/>
      <c r="G2258" s="31">
        <f t="shared" si="140"/>
        <v>0</v>
      </c>
      <c r="H2258" s="31"/>
      <c r="I2258" s="23">
        <f t="shared" si="141"/>
        <v>0</v>
      </c>
      <c r="J2258" s="23"/>
      <c r="K2258" s="7">
        <f t="shared" si="142"/>
        <v>0</v>
      </c>
      <c r="M2258" s="20">
        <f>IF(C2258="Data Error","Data Error",IF(C2258&lt;=K2258,0,1-IFERROR(INDEX(BAAL!$C:$D,MATCH(ROUNDUP(C2258-K2258,0),BAAL!$B:$B,0),MATCH(LEFT(M$2,4),BAAL!$C$2:$D$2,0)),0)))</f>
        <v>0</v>
      </c>
      <c r="N2258" s="20"/>
      <c r="O2258" s="26"/>
      <c r="P2258" s="26"/>
      <c r="Q2258" s="6">
        <f t="shared" si="143"/>
        <v>4</v>
      </c>
      <c r="R2258" s="20"/>
    </row>
    <row r="2259" spans="1:18" x14ac:dyDescent="0.25">
      <c r="A2259" s="6">
        <v>1</v>
      </c>
      <c r="B2259" s="4">
        <v>42464.041666666664</v>
      </c>
      <c r="C2259" s="2">
        <f>IF([2]Analysis!AG2259="Data Error","Data Error",[2]Analysis!AI2259*C$1)</f>
        <v>0</v>
      </c>
      <c r="D2259" s="2"/>
      <c r="E2259" s="3">
        <f>IF(C2259="Data Error","Data Error",INDEX('[2]BAAL Adj Cap'!$CB$65:$CY$72,MONTH($B2259),$A2259+1))</f>
        <v>0</v>
      </c>
      <c r="F2259" s="3"/>
      <c r="G2259" s="31">
        <f t="shared" si="140"/>
        <v>0</v>
      </c>
      <c r="H2259" s="31"/>
      <c r="I2259" s="23">
        <f t="shared" si="141"/>
        <v>0</v>
      </c>
      <c r="J2259" s="23"/>
      <c r="K2259" s="7">
        <f t="shared" si="142"/>
        <v>0</v>
      </c>
      <c r="M2259" s="20">
        <f>IF(C2259="Data Error","Data Error",IF(C2259&lt;=K2259,0,1-IFERROR(INDEX(BAAL!$C:$D,MATCH(ROUNDUP(C2259-K2259,0),BAAL!$B:$B,0),MATCH(LEFT(M$2,4),BAAL!$C$2:$D$2,0)),0)))</f>
        <v>0</v>
      </c>
      <c r="N2259" s="20"/>
      <c r="O2259" s="26"/>
      <c r="P2259" s="26"/>
      <c r="Q2259" s="6">
        <f t="shared" si="143"/>
        <v>4</v>
      </c>
      <c r="R2259" s="20"/>
    </row>
    <row r="2260" spans="1:18" x14ac:dyDescent="0.25">
      <c r="A2260" s="6">
        <v>2</v>
      </c>
      <c r="B2260" s="4">
        <v>42464.083333333336</v>
      </c>
      <c r="C2260" s="2">
        <f>IF([2]Analysis!AG2260="Data Error","Data Error",[2]Analysis!AI2260*C$1)</f>
        <v>0</v>
      </c>
      <c r="D2260" s="2"/>
      <c r="E2260" s="3">
        <f>IF(C2260="Data Error","Data Error",INDEX('[2]BAAL Adj Cap'!$CB$65:$CY$72,MONTH($B2260),$A2260+1))</f>
        <v>0</v>
      </c>
      <c r="F2260" s="3"/>
      <c r="G2260" s="31">
        <f t="shared" si="140"/>
        <v>0</v>
      </c>
      <c r="H2260" s="31"/>
      <c r="I2260" s="23">
        <f t="shared" si="141"/>
        <v>0</v>
      </c>
      <c r="J2260" s="23"/>
      <c r="K2260" s="7">
        <f t="shared" si="142"/>
        <v>0</v>
      </c>
      <c r="M2260" s="20">
        <f>IF(C2260="Data Error","Data Error",IF(C2260&lt;=K2260,0,1-IFERROR(INDEX(BAAL!$C:$D,MATCH(ROUNDUP(C2260-K2260,0),BAAL!$B:$B,0),MATCH(LEFT(M$2,4),BAAL!$C$2:$D$2,0)),0)))</f>
        <v>0</v>
      </c>
      <c r="N2260" s="20"/>
      <c r="O2260" s="26"/>
      <c r="P2260" s="26"/>
      <c r="Q2260" s="6">
        <f t="shared" si="143"/>
        <v>4</v>
      </c>
      <c r="R2260" s="20"/>
    </row>
    <row r="2261" spans="1:18" x14ac:dyDescent="0.25">
      <c r="A2261" s="6">
        <v>3</v>
      </c>
      <c r="B2261" s="4">
        <v>42464.125</v>
      </c>
      <c r="C2261" s="2">
        <f>IF([2]Analysis!AG2261="Data Error","Data Error",[2]Analysis!AI2261*C$1)</f>
        <v>0</v>
      </c>
      <c r="D2261" s="2"/>
      <c r="E2261" s="3">
        <f>IF(C2261="Data Error","Data Error",INDEX('[2]BAAL Adj Cap'!$CB$65:$CY$72,MONTH($B2261),$A2261+1))</f>
        <v>0</v>
      </c>
      <c r="F2261" s="3"/>
      <c r="G2261" s="31">
        <f t="shared" si="140"/>
        <v>0</v>
      </c>
      <c r="H2261" s="31"/>
      <c r="I2261" s="23">
        <f t="shared" si="141"/>
        <v>0</v>
      </c>
      <c r="J2261" s="23"/>
      <c r="K2261" s="7">
        <f t="shared" si="142"/>
        <v>0</v>
      </c>
      <c r="M2261" s="20">
        <f>IF(C2261="Data Error","Data Error",IF(C2261&lt;=K2261,0,1-IFERROR(INDEX(BAAL!$C:$D,MATCH(ROUNDUP(C2261-K2261,0),BAAL!$B:$B,0),MATCH(LEFT(M$2,4),BAAL!$C$2:$D$2,0)),0)))</f>
        <v>0</v>
      </c>
      <c r="N2261" s="20"/>
      <c r="O2261" s="26"/>
      <c r="P2261" s="26"/>
      <c r="Q2261" s="6">
        <f t="shared" si="143"/>
        <v>4</v>
      </c>
      <c r="R2261" s="20"/>
    </row>
    <row r="2262" spans="1:18" x14ac:dyDescent="0.25">
      <c r="A2262" s="6">
        <v>4</v>
      </c>
      <c r="B2262" s="4">
        <v>42464.166666666664</v>
      </c>
      <c r="C2262" s="2">
        <f>IF([2]Analysis!AG2262="Data Error","Data Error",[2]Analysis!AI2262*C$1)</f>
        <v>0</v>
      </c>
      <c r="D2262" s="2"/>
      <c r="E2262" s="3">
        <f>IF(C2262="Data Error","Data Error",INDEX('[2]BAAL Adj Cap'!$CB$65:$CY$72,MONTH($B2262),$A2262+1))</f>
        <v>0</v>
      </c>
      <c r="F2262" s="3"/>
      <c r="G2262" s="31">
        <f t="shared" si="140"/>
        <v>0</v>
      </c>
      <c r="H2262" s="31"/>
      <c r="I2262" s="23">
        <f t="shared" si="141"/>
        <v>0</v>
      </c>
      <c r="J2262" s="23"/>
      <c r="K2262" s="7">
        <f t="shared" si="142"/>
        <v>0</v>
      </c>
      <c r="M2262" s="20">
        <f>IF(C2262="Data Error","Data Error",IF(C2262&lt;=K2262,0,1-IFERROR(INDEX(BAAL!$C:$D,MATCH(ROUNDUP(C2262-K2262,0),BAAL!$B:$B,0),MATCH(LEFT(M$2,4),BAAL!$C$2:$D$2,0)),0)))</f>
        <v>0</v>
      </c>
      <c r="N2262" s="20"/>
      <c r="O2262" s="26"/>
      <c r="P2262" s="26"/>
      <c r="Q2262" s="6">
        <f t="shared" si="143"/>
        <v>4</v>
      </c>
      <c r="R2262" s="20"/>
    </row>
    <row r="2263" spans="1:18" x14ac:dyDescent="0.25">
      <c r="A2263" s="6">
        <v>5</v>
      </c>
      <c r="B2263" s="4">
        <v>42464.208333333336</v>
      </c>
      <c r="C2263" s="2">
        <f>IF([2]Analysis!AG2263="Data Error","Data Error",[2]Analysis!AI2263*C$1)</f>
        <v>1.4032104392141783E-2</v>
      </c>
      <c r="D2263" s="2"/>
      <c r="E2263" s="3">
        <f>IF(C2263="Data Error","Data Error",INDEX('[2]BAAL Adj Cap'!$CB$65:$CY$72,MONTH($B2263),$A2263+1))</f>
        <v>3.3750000000000002E-2</v>
      </c>
      <c r="F2263" s="3"/>
      <c r="G2263" s="31">
        <f t="shared" si="140"/>
        <v>4.3734678956078588</v>
      </c>
      <c r="H2263" s="31"/>
      <c r="I2263" s="23">
        <f t="shared" si="141"/>
        <v>3.3750000000000002E-2</v>
      </c>
      <c r="J2263" s="23"/>
      <c r="K2263" s="7">
        <f t="shared" si="142"/>
        <v>4.3875000000000002</v>
      </c>
      <c r="M2263" s="20">
        <f>IF(C2263="Data Error","Data Error",IF(C2263&lt;=K2263,0,1-IFERROR(INDEX(BAAL!$C:$D,MATCH(ROUNDUP(C2263-K2263,0),BAAL!$B:$B,0),MATCH(LEFT(M$2,4),BAAL!$C$2:$D$2,0)),0)))</f>
        <v>0</v>
      </c>
      <c r="N2263" s="20"/>
      <c r="O2263" s="26"/>
      <c r="P2263" s="26"/>
      <c r="Q2263" s="6">
        <f t="shared" si="143"/>
        <v>4</v>
      </c>
      <c r="R2263" s="20"/>
    </row>
    <row r="2264" spans="1:18" x14ac:dyDescent="0.25">
      <c r="A2264" s="6">
        <v>6</v>
      </c>
      <c r="B2264" s="4">
        <v>42464.25</v>
      </c>
      <c r="C2264" s="2">
        <f>IF([2]Analysis!AG2264="Data Error","Data Error",[2]Analysis!AI2264*C$1)</f>
        <v>0.31654693271187134</v>
      </c>
      <c r="D2264" s="2"/>
      <c r="E2264" s="3">
        <f>IF(C2264="Data Error","Data Error",INDEX('[2]BAAL Adj Cap'!$CB$65:$CY$72,MONTH($B2264),$A2264+1))</f>
        <v>0.17249999999999999</v>
      </c>
      <c r="F2264" s="3"/>
      <c r="G2264" s="31">
        <f t="shared" si="140"/>
        <v>22.108453067288124</v>
      </c>
      <c r="H2264" s="31"/>
      <c r="I2264" s="23">
        <f t="shared" si="141"/>
        <v>0.17249999999999999</v>
      </c>
      <c r="J2264" s="23"/>
      <c r="K2264" s="7">
        <f t="shared" si="142"/>
        <v>22.424999999999997</v>
      </c>
      <c r="M2264" s="20">
        <f>IF(C2264="Data Error","Data Error",IF(C2264&lt;=K2264,0,1-IFERROR(INDEX(BAAL!$C:$D,MATCH(ROUNDUP(C2264-K2264,0),BAAL!$B:$B,0),MATCH(LEFT(M$2,4),BAAL!$C$2:$D$2,0)),0)))</f>
        <v>0</v>
      </c>
      <c r="N2264" s="20"/>
      <c r="O2264" s="26"/>
      <c r="P2264" s="26"/>
      <c r="Q2264" s="6">
        <f t="shared" si="143"/>
        <v>4</v>
      </c>
      <c r="R2264" s="20"/>
    </row>
    <row r="2265" spans="1:18" x14ac:dyDescent="0.25">
      <c r="A2265" s="6">
        <v>7</v>
      </c>
      <c r="B2265" s="4">
        <v>42464.291666666664</v>
      </c>
      <c r="C2265" s="2">
        <f>IF([2]Analysis!AG2265="Data Error","Data Error",[2]Analysis!AI2265*C$1)</f>
        <v>0</v>
      </c>
      <c r="D2265" s="2"/>
      <c r="E2265" s="3">
        <f>IF(C2265="Data Error","Data Error",INDEX('[2]BAAL Adj Cap'!$CB$65:$CY$72,MONTH($B2265),$A2265+1))</f>
        <v>0.47499999999999998</v>
      </c>
      <c r="F2265" s="3"/>
      <c r="G2265" s="31">
        <f t="shared" si="140"/>
        <v>61.75</v>
      </c>
      <c r="H2265" s="31"/>
      <c r="I2265" s="23">
        <f t="shared" si="141"/>
        <v>0.47499999999999998</v>
      </c>
      <c r="J2265" s="23"/>
      <c r="K2265" s="7">
        <f t="shared" si="142"/>
        <v>28.990000000000009</v>
      </c>
      <c r="M2265" s="20">
        <f>IF(C2265="Data Error","Data Error",IF(C2265&lt;=K2265,0,1-IFERROR(INDEX(BAAL!$C:$D,MATCH(ROUNDUP(C2265-K2265,0),BAAL!$B:$B,0),MATCH(LEFT(M$2,4),BAAL!$C$2:$D$2,0)),0)))</f>
        <v>0</v>
      </c>
      <c r="N2265" s="20"/>
      <c r="O2265" s="26"/>
      <c r="P2265" s="26"/>
      <c r="Q2265" s="6">
        <f t="shared" si="143"/>
        <v>4</v>
      </c>
      <c r="R2265" s="20"/>
    </row>
    <row r="2266" spans="1:18" x14ac:dyDescent="0.25">
      <c r="A2266" s="6">
        <v>8</v>
      </c>
      <c r="B2266" s="4">
        <v>42464.333333333336</v>
      </c>
      <c r="C2266" s="2">
        <f>IF([2]Analysis!AG2266="Data Error","Data Error",[2]Analysis!AI2266*C$1)</f>
        <v>3.6314171228926988E-2</v>
      </c>
      <c r="D2266" s="2"/>
      <c r="E2266" s="3">
        <f>IF(C2266="Data Error","Data Error",INDEX('[2]BAAL Adj Cap'!$CB$65:$CY$72,MONTH($B2266),$A2266+1))</f>
        <v>0.83624999999999994</v>
      </c>
      <c r="F2266" s="3"/>
      <c r="G2266" s="31">
        <f t="shared" si="140"/>
        <v>108.67618582877107</v>
      </c>
      <c r="H2266" s="31"/>
      <c r="I2266" s="23">
        <f t="shared" si="141"/>
        <v>0.83624999999999994</v>
      </c>
      <c r="J2266" s="23"/>
      <c r="K2266" s="7">
        <f t="shared" si="142"/>
        <v>28.990000000000009</v>
      </c>
      <c r="M2266" s="20">
        <f>IF(C2266="Data Error","Data Error",IF(C2266&lt;=K2266,0,1-IFERROR(INDEX(BAAL!$C:$D,MATCH(ROUNDUP(C2266-K2266,0),BAAL!$B:$B,0),MATCH(LEFT(M$2,4),BAAL!$C$2:$D$2,0)),0)))</f>
        <v>0</v>
      </c>
      <c r="N2266" s="20"/>
      <c r="O2266" s="26"/>
      <c r="P2266" s="26"/>
      <c r="Q2266" s="6">
        <f t="shared" si="143"/>
        <v>4</v>
      </c>
      <c r="R2266" s="20"/>
    </row>
    <row r="2267" spans="1:18" x14ac:dyDescent="0.25">
      <c r="A2267" s="6">
        <v>9</v>
      </c>
      <c r="B2267" s="4">
        <v>42464.375</v>
      </c>
      <c r="C2267" s="2">
        <f>IF([2]Analysis!AG2267="Data Error","Data Error",[2]Analysis!AI2267*C$1)</f>
        <v>0</v>
      </c>
      <c r="D2267" s="2"/>
      <c r="E2267" s="3">
        <f>IF(C2267="Data Error","Data Error",INDEX('[2]BAAL Adj Cap'!$CB$65:$CY$72,MONTH($B2267),$A2267+1))</f>
        <v>0.98</v>
      </c>
      <c r="F2267" s="3"/>
      <c r="G2267" s="31">
        <f t="shared" si="140"/>
        <v>127.39999999999999</v>
      </c>
      <c r="H2267" s="31"/>
      <c r="I2267" s="23">
        <f t="shared" si="141"/>
        <v>0.98</v>
      </c>
      <c r="J2267" s="23"/>
      <c r="K2267" s="7">
        <f t="shared" si="142"/>
        <v>28.990000000000009</v>
      </c>
      <c r="M2267" s="20">
        <f>IF(C2267="Data Error","Data Error",IF(C2267&lt;=K2267,0,1-IFERROR(INDEX(BAAL!$C:$D,MATCH(ROUNDUP(C2267-K2267,0),BAAL!$B:$B,0),MATCH(LEFT(M$2,4),BAAL!$C$2:$D$2,0)),0)))</f>
        <v>0</v>
      </c>
      <c r="N2267" s="20"/>
      <c r="O2267" s="26"/>
      <c r="P2267" s="26"/>
      <c r="Q2267" s="6">
        <f t="shared" si="143"/>
        <v>4</v>
      </c>
      <c r="R2267" s="20"/>
    </row>
    <row r="2268" spans="1:18" x14ac:dyDescent="0.25">
      <c r="A2268" s="6">
        <v>10</v>
      </c>
      <c r="B2268" s="4">
        <v>42464.416666666664</v>
      </c>
      <c r="C2268" s="2">
        <f>IF([2]Analysis!AG2268="Data Error","Data Error",[2]Analysis!AI2268*C$1)</f>
        <v>0.7072833761823405</v>
      </c>
      <c r="D2268" s="2"/>
      <c r="E2268" s="3">
        <f>IF(C2268="Data Error","Data Error",INDEX('[2]BAAL Adj Cap'!$CB$65:$CY$72,MONTH($B2268),$A2268+1))</f>
        <v>0.97375</v>
      </c>
      <c r="F2268" s="3"/>
      <c r="G2268" s="31">
        <f t="shared" si="140"/>
        <v>125.88021662381766</v>
      </c>
      <c r="H2268" s="31"/>
      <c r="I2268" s="23">
        <f t="shared" si="141"/>
        <v>0.97375</v>
      </c>
      <c r="J2268" s="23"/>
      <c r="K2268" s="7">
        <f t="shared" si="142"/>
        <v>28.990000000000009</v>
      </c>
      <c r="M2268" s="20">
        <f>IF(C2268="Data Error","Data Error",IF(C2268&lt;=K2268,0,1-IFERROR(INDEX(BAAL!$C:$D,MATCH(ROUNDUP(C2268-K2268,0),BAAL!$B:$B,0),MATCH(LEFT(M$2,4),BAAL!$C$2:$D$2,0)),0)))</f>
        <v>0</v>
      </c>
      <c r="N2268" s="20"/>
      <c r="O2268" s="26"/>
      <c r="P2268" s="26"/>
      <c r="Q2268" s="6">
        <f t="shared" si="143"/>
        <v>4</v>
      </c>
      <c r="R2268" s="20"/>
    </row>
    <row r="2269" spans="1:18" x14ac:dyDescent="0.25">
      <c r="A2269" s="6">
        <v>11</v>
      </c>
      <c r="B2269" s="4">
        <v>42464.458333333336</v>
      </c>
      <c r="C2269" s="2">
        <f>IF([2]Analysis!AG2269="Data Error","Data Error",[2]Analysis!AI2269*C$1)</f>
        <v>0.40548233028811842</v>
      </c>
      <c r="D2269" s="2"/>
      <c r="E2269" s="3">
        <f>IF(C2269="Data Error","Data Error",INDEX('[2]BAAL Adj Cap'!$CB$65:$CY$72,MONTH($B2269),$A2269+1))</f>
        <v>0.96375</v>
      </c>
      <c r="F2269" s="3"/>
      <c r="G2269" s="31">
        <f t="shared" si="140"/>
        <v>124.88201766971187</v>
      </c>
      <c r="H2269" s="31"/>
      <c r="I2269" s="23">
        <f t="shared" si="141"/>
        <v>0.96375</v>
      </c>
      <c r="J2269" s="23"/>
      <c r="K2269" s="7">
        <f t="shared" si="142"/>
        <v>28.990000000000009</v>
      </c>
      <c r="M2269" s="20">
        <f>IF(C2269="Data Error","Data Error",IF(C2269&lt;=K2269,0,1-IFERROR(INDEX(BAAL!$C:$D,MATCH(ROUNDUP(C2269-K2269,0),BAAL!$B:$B,0),MATCH(LEFT(M$2,4),BAAL!$C$2:$D$2,0)),0)))</f>
        <v>0</v>
      </c>
      <c r="N2269" s="20"/>
      <c r="O2269" s="26"/>
      <c r="P2269" s="26"/>
      <c r="Q2269" s="6">
        <f t="shared" si="143"/>
        <v>4</v>
      </c>
      <c r="R2269" s="20"/>
    </row>
    <row r="2270" spans="1:18" x14ac:dyDescent="0.25">
      <c r="A2270" s="6">
        <v>12</v>
      </c>
      <c r="B2270" s="4">
        <v>42464.5</v>
      </c>
      <c r="C2270" s="2">
        <f>IF([2]Analysis!AG2270="Data Error","Data Error",[2]Analysis!AI2270*C$1)</f>
        <v>2.1434157892234031</v>
      </c>
      <c r="D2270" s="2"/>
      <c r="E2270" s="3">
        <f>IF(C2270="Data Error","Data Error",INDEX('[2]BAAL Adj Cap'!$CB$65:$CY$72,MONTH($B2270),$A2270+1))</f>
        <v>0.97</v>
      </c>
      <c r="F2270" s="3"/>
      <c r="G2270" s="31">
        <f t="shared" si="140"/>
        <v>123.9565842107766</v>
      </c>
      <c r="H2270" s="31"/>
      <c r="I2270" s="23">
        <f t="shared" si="141"/>
        <v>0.97</v>
      </c>
      <c r="J2270" s="23"/>
      <c r="K2270" s="7">
        <f t="shared" si="142"/>
        <v>28.990000000000009</v>
      </c>
      <c r="M2270" s="20">
        <f>IF(C2270="Data Error","Data Error",IF(C2270&lt;=K2270,0,1-IFERROR(INDEX(BAAL!$C:$D,MATCH(ROUNDUP(C2270-K2270,0),BAAL!$B:$B,0),MATCH(LEFT(M$2,4),BAAL!$C$2:$D$2,0)),0)))</f>
        <v>0</v>
      </c>
      <c r="N2270" s="20"/>
      <c r="O2270" s="26"/>
      <c r="P2270" s="26"/>
      <c r="Q2270" s="6">
        <f t="shared" si="143"/>
        <v>4</v>
      </c>
      <c r="R2270" s="20"/>
    </row>
    <row r="2271" spans="1:18" x14ac:dyDescent="0.25">
      <c r="A2271" s="6">
        <v>13</v>
      </c>
      <c r="B2271" s="4">
        <v>42464.541666666664</v>
      </c>
      <c r="C2271" s="2">
        <f>IF([2]Analysis!AG2271="Data Error","Data Error",[2]Analysis!AI2271*C$1)</f>
        <v>19.026975064942128</v>
      </c>
      <c r="D2271" s="2"/>
      <c r="E2271" s="3">
        <f>IF(C2271="Data Error","Data Error",INDEX('[2]BAAL Adj Cap'!$CB$65:$CY$72,MONTH($B2271),$A2271+1))</f>
        <v>0.96375</v>
      </c>
      <c r="F2271" s="3"/>
      <c r="G2271" s="31">
        <f t="shared" si="140"/>
        <v>106.26052493505787</v>
      </c>
      <c r="H2271" s="31"/>
      <c r="I2271" s="23">
        <f t="shared" si="141"/>
        <v>0.96375</v>
      </c>
      <c r="J2271" s="23"/>
      <c r="K2271" s="7">
        <f t="shared" si="142"/>
        <v>28.990000000000009</v>
      </c>
      <c r="M2271" s="20">
        <f>IF(C2271="Data Error","Data Error",IF(C2271&lt;=K2271,0,1-IFERROR(INDEX(BAAL!$C:$D,MATCH(ROUNDUP(C2271-K2271,0),BAAL!$B:$B,0),MATCH(LEFT(M$2,4),BAAL!$C$2:$D$2,0)),0)))</f>
        <v>0</v>
      </c>
      <c r="N2271" s="20"/>
      <c r="O2271" s="26"/>
      <c r="P2271" s="26"/>
      <c r="Q2271" s="6">
        <f t="shared" si="143"/>
        <v>4</v>
      </c>
      <c r="R2271" s="20"/>
    </row>
    <row r="2272" spans="1:18" x14ac:dyDescent="0.25">
      <c r="A2272" s="6">
        <v>14</v>
      </c>
      <c r="B2272" s="4">
        <v>42464.583333333336</v>
      </c>
      <c r="C2272" s="2">
        <f>IF([2]Analysis!AG2272="Data Error","Data Error",[2]Analysis!AI2272*C$1)</f>
        <v>15.877133147173964</v>
      </c>
      <c r="D2272" s="2"/>
      <c r="E2272" s="3">
        <f>IF(C2272="Data Error","Data Error",INDEX('[2]BAAL Adj Cap'!$CB$65:$CY$72,MONTH($B2272),$A2272+1))</f>
        <v>0.97</v>
      </c>
      <c r="F2272" s="3"/>
      <c r="G2272" s="31">
        <f t="shared" si="140"/>
        <v>110.22286685282603</v>
      </c>
      <c r="H2272" s="31"/>
      <c r="I2272" s="23">
        <f t="shared" si="141"/>
        <v>0.97</v>
      </c>
      <c r="J2272" s="23"/>
      <c r="K2272" s="7">
        <f t="shared" si="142"/>
        <v>28.990000000000009</v>
      </c>
      <c r="M2272" s="20">
        <f>IF(C2272="Data Error","Data Error",IF(C2272&lt;=K2272,0,1-IFERROR(INDEX(BAAL!$C:$D,MATCH(ROUNDUP(C2272-K2272,0),BAAL!$B:$B,0),MATCH(LEFT(M$2,4),BAAL!$C$2:$D$2,0)),0)))</f>
        <v>0</v>
      </c>
      <c r="N2272" s="20"/>
      <c r="O2272" s="26"/>
      <c r="P2272" s="26"/>
      <c r="Q2272" s="6">
        <f t="shared" si="143"/>
        <v>4</v>
      </c>
      <c r="R2272" s="20"/>
    </row>
    <row r="2273" spans="1:18" x14ac:dyDescent="0.25">
      <c r="A2273" s="6">
        <v>15</v>
      </c>
      <c r="B2273" s="4">
        <v>42464.625</v>
      </c>
      <c r="C2273" s="2">
        <f>IF([2]Analysis!AG2273="Data Error","Data Error",[2]Analysis!AI2273*C$1)</f>
        <v>16.34452133462138</v>
      </c>
      <c r="D2273" s="2"/>
      <c r="E2273" s="3">
        <f>IF(C2273="Data Error","Data Error",INDEX('[2]BAAL Adj Cap'!$CB$65:$CY$72,MONTH($B2273),$A2273+1))</f>
        <v>0.97</v>
      </c>
      <c r="F2273" s="3"/>
      <c r="G2273" s="31">
        <f t="shared" si="140"/>
        <v>109.75547866537862</v>
      </c>
      <c r="H2273" s="31"/>
      <c r="I2273" s="23">
        <f t="shared" si="141"/>
        <v>0.97</v>
      </c>
      <c r="J2273" s="23"/>
      <c r="K2273" s="7">
        <f t="shared" si="142"/>
        <v>28.990000000000009</v>
      </c>
      <c r="M2273" s="20">
        <f>IF(C2273="Data Error","Data Error",IF(C2273&lt;=K2273,0,1-IFERROR(INDEX(BAAL!$C:$D,MATCH(ROUNDUP(C2273-K2273,0),BAAL!$B:$B,0),MATCH(LEFT(M$2,4),BAAL!$C$2:$D$2,0)),0)))</f>
        <v>0</v>
      </c>
      <c r="N2273" s="20"/>
      <c r="O2273" s="26"/>
      <c r="P2273" s="26"/>
      <c r="Q2273" s="6">
        <f t="shared" si="143"/>
        <v>4</v>
      </c>
      <c r="R2273" s="20"/>
    </row>
    <row r="2274" spans="1:18" x14ac:dyDescent="0.25">
      <c r="A2274" s="6">
        <v>16</v>
      </c>
      <c r="B2274" s="4">
        <v>42464.666666666664</v>
      </c>
      <c r="C2274" s="2">
        <f>IF([2]Analysis!AG2274="Data Error","Data Error",[2]Analysis!AI2274*C$1)</f>
        <v>23.552048130561293</v>
      </c>
      <c r="D2274" s="2"/>
      <c r="E2274" s="3">
        <f>IF(C2274="Data Error","Data Error",INDEX('[2]BAAL Adj Cap'!$CB$65:$CY$72,MONTH($B2274),$A2274+1))</f>
        <v>0.96375</v>
      </c>
      <c r="F2274" s="3"/>
      <c r="G2274" s="31">
        <f t="shared" si="140"/>
        <v>101.73545186943871</v>
      </c>
      <c r="H2274" s="31"/>
      <c r="I2274" s="23">
        <f t="shared" si="141"/>
        <v>0.96375</v>
      </c>
      <c r="J2274" s="23"/>
      <c r="K2274" s="7">
        <f t="shared" si="142"/>
        <v>28.990000000000009</v>
      </c>
      <c r="M2274" s="20">
        <f>IF(C2274="Data Error","Data Error",IF(C2274&lt;=K2274,0,1-IFERROR(INDEX(BAAL!$C:$D,MATCH(ROUNDUP(C2274-K2274,0),BAAL!$B:$B,0),MATCH(LEFT(M$2,4),BAAL!$C$2:$D$2,0)),0)))</f>
        <v>0</v>
      </c>
      <c r="N2274" s="20"/>
      <c r="O2274" s="26"/>
      <c r="P2274" s="26"/>
      <c r="Q2274" s="6">
        <f t="shared" si="143"/>
        <v>4</v>
      </c>
      <c r="R2274" s="20"/>
    </row>
    <row r="2275" spans="1:18" x14ac:dyDescent="0.25">
      <c r="A2275" s="6">
        <v>17</v>
      </c>
      <c r="B2275" s="4">
        <v>42464.708333333336</v>
      </c>
      <c r="C2275" s="2">
        <f>IF([2]Analysis!AG2275="Data Error","Data Error",[2]Analysis!AI2275*C$1)</f>
        <v>3.2941594983227307</v>
      </c>
      <c r="D2275" s="2"/>
      <c r="E2275" s="3">
        <f>IF(C2275="Data Error","Data Error",INDEX('[2]BAAL Adj Cap'!$CB$65:$CY$72,MONTH($B2275),$A2275+1))</f>
        <v>0.89124999999999999</v>
      </c>
      <c r="F2275" s="3"/>
      <c r="G2275" s="31">
        <f t="shared" si="140"/>
        <v>112.56834050167727</v>
      </c>
      <c r="H2275" s="31"/>
      <c r="I2275" s="23">
        <f t="shared" si="141"/>
        <v>0.89124999999999999</v>
      </c>
      <c r="J2275" s="23"/>
      <c r="K2275" s="7">
        <f t="shared" si="142"/>
        <v>28.990000000000009</v>
      </c>
      <c r="M2275" s="20">
        <f>IF(C2275="Data Error","Data Error",IF(C2275&lt;=K2275,0,1-IFERROR(INDEX(BAAL!$C:$D,MATCH(ROUNDUP(C2275-K2275,0),BAAL!$B:$B,0),MATCH(LEFT(M$2,4),BAAL!$C$2:$D$2,0)),0)))</f>
        <v>0</v>
      </c>
      <c r="N2275" s="20"/>
      <c r="O2275" s="26"/>
      <c r="P2275" s="26"/>
      <c r="Q2275" s="6">
        <f t="shared" si="143"/>
        <v>4</v>
      </c>
      <c r="R2275" s="20"/>
    </row>
    <row r="2276" spans="1:18" x14ac:dyDescent="0.25">
      <c r="A2276" s="6">
        <v>18</v>
      </c>
      <c r="B2276" s="4">
        <v>42464.75</v>
      </c>
      <c r="C2276" s="2">
        <f>IF([2]Analysis!AG2276="Data Error","Data Error",[2]Analysis!AI2276*C$1)</f>
        <v>7.0507970239942503</v>
      </c>
      <c r="D2276" s="2"/>
      <c r="E2276" s="3">
        <f>IF(C2276="Data Error","Data Error",INDEX('[2]BAAL Adj Cap'!$CB$65:$CY$72,MONTH($B2276),$A2276+1))</f>
        <v>0.50624999999999998</v>
      </c>
      <c r="F2276" s="3"/>
      <c r="G2276" s="31">
        <f t="shared" si="140"/>
        <v>58.761702976005751</v>
      </c>
      <c r="H2276" s="31"/>
      <c r="I2276" s="23">
        <f t="shared" si="141"/>
        <v>0.50624999999999998</v>
      </c>
      <c r="J2276" s="23"/>
      <c r="K2276" s="7">
        <f t="shared" si="142"/>
        <v>28.990000000000009</v>
      </c>
      <c r="M2276" s="20">
        <f>IF(C2276="Data Error","Data Error",IF(C2276&lt;=K2276,0,1-IFERROR(INDEX(BAAL!$C:$D,MATCH(ROUNDUP(C2276-K2276,0),BAAL!$B:$B,0),MATCH(LEFT(M$2,4),BAAL!$C$2:$D$2,0)),0)))</f>
        <v>0</v>
      </c>
      <c r="N2276" s="20"/>
      <c r="O2276" s="26"/>
      <c r="P2276" s="26"/>
      <c r="Q2276" s="6">
        <f t="shared" si="143"/>
        <v>4</v>
      </c>
      <c r="R2276" s="20"/>
    </row>
    <row r="2277" spans="1:18" x14ac:dyDescent="0.25">
      <c r="A2277" s="6">
        <v>19</v>
      </c>
      <c r="B2277" s="4">
        <v>42464.791666666664</v>
      </c>
      <c r="C2277" s="2">
        <f>IF([2]Analysis!AG2277="Data Error","Data Error",[2]Analysis!AI2277*C$1)</f>
        <v>0</v>
      </c>
      <c r="D2277" s="2"/>
      <c r="E2277" s="3">
        <f>IF(C2277="Data Error","Data Error",INDEX('[2]BAAL Adj Cap'!$CB$65:$CY$72,MONTH($B2277),$A2277+1))</f>
        <v>0.11874999999999998</v>
      </c>
      <c r="F2277" s="3"/>
      <c r="G2277" s="31">
        <f t="shared" si="140"/>
        <v>15.437499999999998</v>
      </c>
      <c r="H2277" s="31"/>
      <c r="I2277" s="23">
        <f t="shared" si="141"/>
        <v>0.11874999999999998</v>
      </c>
      <c r="J2277" s="23"/>
      <c r="K2277" s="7">
        <f t="shared" si="142"/>
        <v>15.437499999999998</v>
      </c>
      <c r="M2277" s="20">
        <f>IF(C2277="Data Error","Data Error",IF(C2277&lt;=K2277,0,1-IFERROR(INDEX(BAAL!$C:$D,MATCH(ROUNDUP(C2277-K2277,0),BAAL!$B:$B,0),MATCH(LEFT(M$2,4),BAAL!$C$2:$D$2,0)),0)))</f>
        <v>0</v>
      </c>
      <c r="N2277" s="20"/>
      <c r="O2277" s="26"/>
      <c r="P2277" s="26"/>
      <c r="Q2277" s="6">
        <f t="shared" si="143"/>
        <v>4</v>
      </c>
      <c r="R2277" s="20"/>
    </row>
    <row r="2278" spans="1:18" x14ac:dyDescent="0.25">
      <c r="A2278" s="6">
        <v>20</v>
      </c>
      <c r="B2278" s="4">
        <v>42464.833333333336</v>
      </c>
      <c r="C2278" s="2">
        <f>IF([2]Analysis!AG2278="Data Error","Data Error",[2]Analysis!AI2278*C$1)</f>
        <v>1.665031109257701E-2</v>
      </c>
      <c r="D2278" s="2"/>
      <c r="E2278" s="3">
        <f>IF(C2278="Data Error","Data Error",INDEX('[2]BAAL Adj Cap'!$CB$65:$CY$72,MONTH($B2278),$A2278+1))</f>
        <v>3.7499999999999999E-3</v>
      </c>
      <c r="F2278" s="3"/>
      <c r="G2278" s="31">
        <f t="shared" si="140"/>
        <v>0.47084968890742296</v>
      </c>
      <c r="H2278" s="31"/>
      <c r="I2278" s="23">
        <f t="shared" si="141"/>
        <v>3.7499999999999999E-3</v>
      </c>
      <c r="J2278" s="23"/>
      <c r="K2278" s="7">
        <f t="shared" si="142"/>
        <v>0.48749999999999999</v>
      </c>
      <c r="M2278" s="20">
        <f>IF(C2278="Data Error","Data Error",IF(C2278&lt;=K2278,0,1-IFERROR(INDEX(BAAL!$C:$D,MATCH(ROUNDUP(C2278-K2278,0),BAAL!$B:$B,0),MATCH(LEFT(M$2,4),BAAL!$C$2:$D$2,0)),0)))</f>
        <v>0</v>
      </c>
      <c r="N2278" s="20"/>
      <c r="O2278" s="26"/>
      <c r="P2278" s="26"/>
      <c r="Q2278" s="6">
        <f t="shared" si="143"/>
        <v>4</v>
      </c>
      <c r="R2278" s="20"/>
    </row>
    <row r="2279" spans="1:18" x14ac:dyDescent="0.25">
      <c r="A2279" s="6">
        <v>21</v>
      </c>
      <c r="B2279" s="4">
        <v>42464.875</v>
      </c>
      <c r="C2279" s="2">
        <f>IF([2]Analysis!AG2279="Data Error","Data Error",[2]Analysis!AI2279*C$1)</f>
        <v>0</v>
      </c>
      <c r="D2279" s="2"/>
      <c r="E2279" s="3">
        <f>IF(C2279="Data Error","Data Error",INDEX('[2]BAAL Adj Cap'!$CB$65:$CY$72,MONTH($B2279),$A2279+1))</f>
        <v>0</v>
      </c>
      <c r="F2279" s="3"/>
      <c r="G2279" s="31">
        <f t="shared" si="140"/>
        <v>0</v>
      </c>
      <c r="H2279" s="31"/>
      <c r="I2279" s="23">
        <f t="shared" si="141"/>
        <v>0</v>
      </c>
      <c r="J2279" s="23"/>
      <c r="K2279" s="7">
        <f t="shared" si="142"/>
        <v>0</v>
      </c>
      <c r="M2279" s="20">
        <f>IF(C2279="Data Error","Data Error",IF(C2279&lt;=K2279,0,1-IFERROR(INDEX(BAAL!$C:$D,MATCH(ROUNDUP(C2279-K2279,0),BAAL!$B:$B,0),MATCH(LEFT(M$2,4),BAAL!$C$2:$D$2,0)),0)))</f>
        <v>0</v>
      </c>
      <c r="N2279" s="20"/>
      <c r="O2279" s="26"/>
      <c r="P2279" s="26"/>
      <c r="Q2279" s="6">
        <f t="shared" si="143"/>
        <v>4</v>
      </c>
      <c r="R2279" s="20"/>
    </row>
    <row r="2280" spans="1:18" x14ac:dyDescent="0.25">
      <c r="A2280" s="6">
        <v>22</v>
      </c>
      <c r="B2280" s="4">
        <v>42464.916666666664</v>
      </c>
      <c r="C2280" s="2">
        <f>IF([2]Analysis!AG2280="Data Error","Data Error",[2]Analysis!AI2280*C$1)</f>
        <v>0</v>
      </c>
      <c r="D2280" s="2"/>
      <c r="E2280" s="3">
        <f>IF(C2280="Data Error","Data Error",INDEX('[2]BAAL Adj Cap'!$CB$65:$CY$72,MONTH($B2280),$A2280+1))</f>
        <v>0</v>
      </c>
      <c r="F2280" s="3"/>
      <c r="G2280" s="31">
        <f t="shared" si="140"/>
        <v>0</v>
      </c>
      <c r="H2280" s="31"/>
      <c r="I2280" s="23">
        <f t="shared" si="141"/>
        <v>0</v>
      </c>
      <c r="J2280" s="23"/>
      <c r="K2280" s="7">
        <f t="shared" si="142"/>
        <v>0</v>
      </c>
      <c r="M2280" s="20">
        <f>IF(C2280="Data Error","Data Error",IF(C2280&lt;=K2280,0,1-IFERROR(INDEX(BAAL!$C:$D,MATCH(ROUNDUP(C2280-K2280,0),BAAL!$B:$B,0),MATCH(LEFT(M$2,4),BAAL!$C$2:$D$2,0)),0)))</f>
        <v>0</v>
      </c>
      <c r="N2280" s="20"/>
      <c r="O2280" s="26"/>
      <c r="P2280" s="26"/>
      <c r="Q2280" s="6">
        <f t="shared" si="143"/>
        <v>4</v>
      </c>
      <c r="R2280" s="20"/>
    </row>
    <row r="2281" spans="1:18" x14ac:dyDescent="0.25">
      <c r="A2281" s="6">
        <v>23</v>
      </c>
      <c r="B2281" s="4">
        <v>42464.958333333336</v>
      </c>
      <c r="C2281" s="2">
        <f>IF([2]Analysis!AG2281="Data Error","Data Error",[2]Analysis!AI2281*C$1)</f>
        <v>0</v>
      </c>
      <c r="D2281" s="2"/>
      <c r="E2281" s="3">
        <f>IF(C2281="Data Error","Data Error",INDEX('[2]BAAL Adj Cap'!$CB$65:$CY$72,MONTH($B2281),$A2281+1))</f>
        <v>0</v>
      </c>
      <c r="F2281" s="3"/>
      <c r="G2281" s="31">
        <f t="shared" si="140"/>
        <v>0</v>
      </c>
      <c r="H2281" s="31"/>
      <c r="I2281" s="23">
        <f t="shared" si="141"/>
        <v>0</v>
      </c>
      <c r="J2281" s="23"/>
      <c r="K2281" s="7">
        <f t="shared" si="142"/>
        <v>0</v>
      </c>
      <c r="M2281" s="20">
        <f>IF(C2281="Data Error","Data Error",IF(C2281&lt;=K2281,0,1-IFERROR(INDEX(BAAL!$C:$D,MATCH(ROUNDUP(C2281-K2281,0),BAAL!$B:$B,0),MATCH(LEFT(M$2,4),BAAL!$C$2:$D$2,0)),0)))</f>
        <v>0</v>
      </c>
      <c r="N2281" s="20"/>
      <c r="O2281" s="26"/>
      <c r="P2281" s="26"/>
      <c r="Q2281" s="6">
        <f t="shared" si="143"/>
        <v>4</v>
      </c>
      <c r="R2281" s="20"/>
    </row>
    <row r="2282" spans="1:18" x14ac:dyDescent="0.25">
      <c r="A2282" s="6">
        <v>0</v>
      </c>
      <c r="B2282" s="1">
        <v>42465</v>
      </c>
      <c r="C2282" s="2">
        <f>IF([2]Analysis!AG2282="Data Error","Data Error",[2]Analysis!AI2282*C$1)</f>
        <v>0</v>
      </c>
      <c r="D2282" s="2"/>
      <c r="E2282" s="3">
        <f>IF(C2282="Data Error","Data Error",INDEX('[2]BAAL Adj Cap'!$CB$65:$CY$72,MONTH($B2282),$A2282+1))</f>
        <v>0</v>
      </c>
      <c r="F2282" s="3"/>
      <c r="G2282" s="31">
        <f t="shared" si="140"/>
        <v>0</v>
      </c>
      <c r="H2282" s="31"/>
      <c r="I2282" s="23">
        <f t="shared" si="141"/>
        <v>0</v>
      </c>
      <c r="J2282" s="23"/>
      <c r="K2282" s="7">
        <f t="shared" si="142"/>
        <v>0</v>
      </c>
      <c r="M2282" s="20">
        <f>IF(C2282="Data Error","Data Error",IF(C2282&lt;=K2282,0,1-IFERROR(INDEX(BAAL!$C:$D,MATCH(ROUNDUP(C2282-K2282,0),BAAL!$B:$B,0),MATCH(LEFT(M$2,4),BAAL!$C$2:$D$2,0)),0)))</f>
        <v>0</v>
      </c>
      <c r="N2282" s="20"/>
      <c r="O2282" s="26"/>
      <c r="P2282" s="26"/>
      <c r="Q2282" s="6">
        <f t="shared" si="143"/>
        <v>4</v>
      </c>
      <c r="R2282" s="20"/>
    </row>
    <row r="2283" spans="1:18" x14ac:dyDescent="0.25">
      <c r="A2283" s="6">
        <v>1</v>
      </c>
      <c r="B2283" s="4">
        <v>42465.041666666664</v>
      </c>
      <c r="C2283" s="2">
        <f>IF([2]Analysis!AG2283="Data Error","Data Error",[2]Analysis!AI2283*C$1)</f>
        <v>0</v>
      </c>
      <c r="D2283" s="2"/>
      <c r="E2283" s="3">
        <f>IF(C2283="Data Error","Data Error",INDEX('[2]BAAL Adj Cap'!$CB$65:$CY$72,MONTH($B2283),$A2283+1))</f>
        <v>0</v>
      </c>
      <c r="F2283" s="3"/>
      <c r="G2283" s="31">
        <f t="shared" si="140"/>
        <v>0</v>
      </c>
      <c r="H2283" s="31"/>
      <c r="I2283" s="23">
        <f t="shared" si="141"/>
        <v>0</v>
      </c>
      <c r="J2283" s="23"/>
      <c r="K2283" s="7">
        <f t="shared" si="142"/>
        <v>0</v>
      </c>
      <c r="M2283" s="20">
        <f>IF(C2283="Data Error","Data Error",IF(C2283&lt;=K2283,0,1-IFERROR(INDEX(BAAL!$C:$D,MATCH(ROUNDUP(C2283-K2283,0),BAAL!$B:$B,0),MATCH(LEFT(M$2,4),BAAL!$C$2:$D$2,0)),0)))</f>
        <v>0</v>
      </c>
      <c r="N2283" s="20"/>
      <c r="O2283" s="26"/>
      <c r="P2283" s="26"/>
      <c r="Q2283" s="6">
        <f t="shared" si="143"/>
        <v>4</v>
      </c>
      <c r="R2283" s="20"/>
    </row>
    <row r="2284" spans="1:18" x14ac:dyDescent="0.25">
      <c r="A2284" s="6">
        <v>2</v>
      </c>
      <c r="B2284" s="4">
        <v>42465.083333333336</v>
      </c>
      <c r="C2284" s="2">
        <f>IF([2]Analysis!AG2284="Data Error","Data Error",[2]Analysis!AI2284*C$1)</f>
        <v>0</v>
      </c>
      <c r="D2284" s="2"/>
      <c r="E2284" s="3">
        <f>IF(C2284="Data Error","Data Error",INDEX('[2]BAAL Adj Cap'!$CB$65:$CY$72,MONTH($B2284),$A2284+1))</f>
        <v>0</v>
      </c>
      <c r="F2284" s="3"/>
      <c r="G2284" s="31">
        <f t="shared" si="140"/>
        <v>0</v>
      </c>
      <c r="H2284" s="31"/>
      <c r="I2284" s="23">
        <f t="shared" si="141"/>
        <v>0</v>
      </c>
      <c r="J2284" s="23"/>
      <c r="K2284" s="7">
        <f t="shared" si="142"/>
        <v>0</v>
      </c>
      <c r="M2284" s="20">
        <f>IF(C2284="Data Error","Data Error",IF(C2284&lt;=K2284,0,1-IFERROR(INDEX(BAAL!$C:$D,MATCH(ROUNDUP(C2284-K2284,0),BAAL!$B:$B,0),MATCH(LEFT(M$2,4),BAAL!$C$2:$D$2,0)),0)))</f>
        <v>0</v>
      </c>
      <c r="N2284" s="20"/>
      <c r="O2284" s="26"/>
      <c r="P2284" s="26"/>
      <c r="Q2284" s="6">
        <f t="shared" si="143"/>
        <v>4</v>
      </c>
      <c r="R2284" s="20"/>
    </row>
    <row r="2285" spans="1:18" x14ac:dyDescent="0.25">
      <c r="A2285" s="6">
        <v>3</v>
      </c>
      <c r="B2285" s="4">
        <v>42465.125</v>
      </c>
      <c r="C2285" s="2">
        <f>IF([2]Analysis!AG2285="Data Error","Data Error",[2]Analysis!AI2285*C$1)</f>
        <v>0</v>
      </c>
      <c r="D2285" s="2"/>
      <c r="E2285" s="3">
        <f>IF(C2285="Data Error","Data Error",INDEX('[2]BAAL Adj Cap'!$CB$65:$CY$72,MONTH($B2285),$A2285+1))</f>
        <v>0</v>
      </c>
      <c r="F2285" s="3"/>
      <c r="G2285" s="31">
        <f t="shared" si="140"/>
        <v>0</v>
      </c>
      <c r="H2285" s="31"/>
      <c r="I2285" s="23">
        <f t="shared" si="141"/>
        <v>0</v>
      </c>
      <c r="J2285" s="23"/>
      <c r="K2285" s="7">
        <f t="shared" si="142"/>
        <v>0</v>
      </c>
      <c r="M2285" s="20">
        <f>IF(C2285="Data Error","Data Error",IF(C2285&lt;=K2285,0,1-IFERROR(INDEX(BAAL!$C:$D,MATCH(ROUNDUP(C2285-K2285,0),BAAL!$B:$B,0),MATCH(LEFT(M$2,4),BAAL!$C$2:$D$2,0)),0)))</f>
        <v>0</v>
      </c>
      <c r="N2285" s="20"/>
      <c r="O2285" s="26"/>
      <c r="P2285" s="26"/>
      <c r="Q2285" s="6">
        <f t="shared" si="143"/>
        <v>4</v>
      </c>
      <c r="R2285" s="20"/>
    </row>
    <row r="2286" spans="1:18" x14ac:dyDescent="0.25">
      <c r="A2286" s="6">
        <v>4</v>
      </c>
      <c r="B2286" s="4">
        <v>42465.166666666664</v>
      </c>
      <c r="C2286" s="2">
        <f>IF([2]Analysis!AG2286="Data Error","Data Error",[2]Analysis!AI2286*C$1)</f>
        <v>0</v>
      </c>
      <c r="D2286" s="2"/>
      <c r="E2286" s="3">
        <f>IF(C2286="Data Error","Data Error",INDEX('[2]BAAL Adj Cap'!$CB$65:$CY$72,MONTH($B2286),$A2286+1))</f>
        <v>0</v>
      </c>
      <c r="F2286" s="3"/>
      <c r="G2286" s="31">
        <f t="shared" si="140"/>
        <v>0</v>
      </c>
      <c r="H2286" s="31"/>
      <c r="I2286" s="23">
        <f t="shared" si="141"/>
        <v>0</v>
      </c>
      <c r="J2286" s="23"/>
      <c r="K2286" s="7">
        <f t="shared" si="142"/>
        <v>0</v>
      </c>
      <c r="M2286" s="20">
        <f>IF(C2286="Data Error","Data Error",IF(C2286&lt;=K2286,0,1-IFERROR(INDEX(BAAL!$C:$D,MATCH(ROUNDUP(C2286-K2286,0),BAAL!$B:$B,0),MATCH(LEFT(M$2,4),BAAL!$C$2:$D$2,0)),0)))</f>
        <v>0</v>
      </c>
      <c r="N2286" s="20"/>
      <c r="O2286" s="26"/>
      <c r="P2286" s="26"/>
      <c r="Q2286" s="6">
        <f t="shared" si="143"/>
        <v>4</v>
      </c>
      <c r="R2286" s="20"/>
    </row>
    <row r="2287" spans="1:18" x14ac:dyDescent="0.25">
      <c r="A2287" s="6">
        <v>5</v>
      </c>
      <c r="B2287" s="4">
        <v>42465.208333333336</v>
      </c>
      <c r="C2287" s="2">
        <f>IF([2]Analysis!AG2287="Data Error","Data Error",[2]Analysis!AI2287*C$1)</f>
        <v>1.4032104392141783E-2</v>
      </c>
      <c r="D2287" s="2"/>
      <c r="E2287" s="3">
        <f>IF(C2287="Data Error","Data Error",INDEX('[2]BAAL Adj Cap'!$CB$65:$CY$72,MONTH($B2287),$A2287+1))</f>
        <v>3.3750000000000002E-2</v>
      </c>
      <c r="F2287" s="3"/>
      <c r="G2287" s="31">
        <f t="shared" si="140"/>
        <v>4.3734678956078588</v>
      </c>
      <c r="H2287" s="31"/>
      <c r="I2287" s="23">
        <f t="shared" si="141"/>
        <v>3.3750000000000002E-2</v>
      </c>
      <c r="J2287" s="23"/>
      <c r="K2287" s="7">
        <f t="shared" si="142"/>
        <v>4.3875000000000002</v>
      </c>
      <c r="M2287" s="20">
        <f>IF(C2287="Data Error","Data Error",IF(C2287&lt;=K2287,0,1-IFERROR(INDEX(BAAL!$C:$D,MATCH(ROUNDUP(C2287-K2287,0),BAAL!$B:$B,0),MATCH(LEFT(M$2,4),BAAL!$C$2:$D$2,0)),0)))</f>
        <v>0</v>
      </c>
      <c r="N2287" s="20"/>
      <c r="O2287" s="26"/>
      <c r="P2287" s="26"/>
      <c r="Q2287" s="6">
        <f t="shared" si="143"/>
        <v>4</v>
      </c>
      <c r="R2287" s="20"/>
    </row>
    <row r="2288" spans="1:18" x14ac:dyDescent="0.25">
      <c r="A2288" s="6">
        <v>6</v>
      </c>
      <c r="B2288" s="4">
        <v>42465.25</v>
      </c>
      <c r="C2288" s="2">
        <f>IF([2]Analysis!AG2288="Data Error","Data Error",[2]Analysis!AI2288*C$1)</f>
        <v>1.1749934716530079</v>
      </c>
      <c r="D2288" s="2"/>
      <c r="E2288" s="3">
        <f>IF(C2288="Data Error","Data Error",INDEX('[2]BAAL Adj Cap'!$CB$65:$CY$72,MONTH($B2288),$A2288+1))</f>
        <v>0.17249999999999999</v>
      </c>
      <c r="F2288" s="3"/>
      <c r="G2288" s="31">
        <f t="shared" si="140"/>
        <v>21.25000652834699</v>
      </c>
      <c r="H2288" s="31"/>
      <c r="I2288" s="23">
        <f t="shared" si="141"/>
        <v>0.17249999999999999</v>
      </c>
      <c r="J2288" s="23"/>
      <c r="K2288" s="7">
        <f t="shared" si="142"/>
        <v>22.424999999999997</v>
      </c>
      <c r="M2288" s="20">
        <f>IF(C2288="Data Error","Data Error",IF(C2288&lt;=K2288,0,1-IFERROR(INDEX(BAAL!$C:$D,MATCH(ROUNDUP(C2288-K2288,0),BAAL!$B:$B,0),MATCH(LEFT(M$2,4),BAAL!$C$2:$D$2,0)),0)))</f>
        <v>0</v>
      </c>
      <c r="N2288" s="20"/>
      <c r="O2288" s="26"/>
      <c r="P2288" s="26"/>
      <c r="Q2288" s="6">
        <f t="shared" si="143"/>
        <v>4</v>
      </c>
      <c r="R2288" s="20"/>
    </row>
    <row r="2289" spans="1:18" x14ac:dyDescent="0.25">
      <c r="A2289" s="6">
        <v>7</v>
      </c>
      <c r="B2289" s="4">
        <v>42465.291666666664</v>
      </c>
      <c r="C2289" s="2">
        <f>IF([2]Analysis!AG2289="Data Error","Data Error",[2]Analysis!AI2289*C$1)</f>
        <v>5.0086512053668271E-3</v>
      </c>
      <c r="D2289" s="2"/>
      <c r="E2289" s="3">
        <f>IF(C2289="Data Error","Data Error",INDEX('[2]BAAL Adj Cap'!$CB$65:$CY$72,MONTH($B2289),$A2289+1))</f>
        <v>0.47499999999999998</v>
      </c>
      <c r="F2289" s="3"/>
      <c r="G2289" s="31">
        <f t="shared" si="140"/>
        <v>61.744991348794635</v>
      </c>
      <c r="H2289" s="31"/>
      <c r="I2289" s="23">
        <f t="shared" si="141"/>
        <v>0.47499999999999998</v>
      </c>
      <c r="J2289" s="23"/>
      <c r="K2289" s="7">
        <f t="shared" si="142"/>
        <v>28.990000000000009</v>
      </c>
      <c r="M2289" s="20">
        <f>IF(C2289="Data Error","Data Error",IF(C2289&lt;=K2289,0,1-IFERROR(INDEX(BAAL!$C:$D,MATCH(ROUNDUP(C2289-K2289,0),BAAL!$B:$B,0),MATCH(LEFT(M$2,4),BAAL!$C$2:$D$2,0)),0)))</f>
        <v>0</v>
      </c>
      <c r="N2289" s="20"/>
      <c r="O2289" s="26"/>
      <c r="P2289" s="26"/>
      <c r="Q2289" s="6">
        <f t="shared" si="143"/>
        <v>4</v>
      </c>
      <c r="R2289" s="20"/>
    </row>
    <row r="2290" spans="1:18" x14ac:dyDescent="0.25">
      <c r="A2290" s="6">
        <v>8</v>
      </c>
      <c r="B2290" s="4">
        <v>42465.333333333336</v>
      </c>
      <c r="C2290" s="2">
        <f>IF([2]Analysis!AG2290="Data Error","Data Error",[2]Analysis!AI2290*C$1)</f>
        <v>0</v>
      </c>
      <c r="D2290" s="2"/>
      <c r="E2290" s="3">
        <f>IF(C2290="Data Error","Data Error",INDEX('[2]BAAL Adj Cap'!$CB$65:$CY$72,MONTH($B2290),$A2290+1))</f>
        <v>0.83624999999999994</v>
      </c>
      <c r="F2290" s="3"/>
      <c r="G2290" s="31">
        <f t="shared" si="140"/>
        <v>108.71249999999999</v>
      </c>
      <c r="H2290" s="31"/>
      <c r="I2290" s="23">
        <f t="shared" si="141"/>
        <v>0.83624999999999994</v>
      </c>
      <c r="J2290" s="23"/>
      <c r="K2290" s="7">
        <f t="shared" si="142"/>
        <v>28.990000000000009</v>
      </c>
      <c r="M2290" s="20">
        <f>IF(C2290="Data Error","Data Error",IF(C2290&lt;=K2290,0,1-IFERROR(INDEX(BAAL!$C:$D,MATCH(ROUNDUP(C2290-K2290,0),BAAL!$B:$B,0),MATCH(LEFT(M$2,4),BAAL!$C$2:$D$2,0)),0)))</f>
        <v>0</v>
      </c>
      <c r="N2290" s="20"/>
      <c r="O2290" s="26"/>
      <c r="P2290" s="26"/>
      <c r="Q2290" s="6">
        <f t="shared" si="143"/>
        <v>4</v>
      </c>
      <c r="R2290" s="20"/>
    </row>
    <row r="2291" spans="1:18" x14ac:dyDescent="0.25">
      <c r="A2291" s="6">
        <v>9</v>
      </c>
      <c r="B2291" s="4">
        <v>42465.375</v>
      </c>
      <c r="C2291" s="2">
        <f>IF([2]Analysis!AG2291="Data Error","Data Error",[2]Analysis!AI2291*C$1)</f>
        <v>0.18701508151469592</v>
      </c>
      <c r="D2291" s="2"/>
      <c r="E2291" s="3">
        <f>IF(C2291="Data Error","Data Error",INDEX('[2]BAAL Adj Cap'!$CB$65:$CY$72,MONTH($B2291),$A2291+1))</f>
        <v>0.98</v>
      </c>
      <c r="F2291" s="3"/>
      <c r="G2291" s="31">
        <f t="shared" si="140"/>
        <v>127.21298491848529</v>
      </c>
      <c r="H2291" s="31"/>
      <c r="I2291" s="23">
        <f t="shared" si="141"/>
        <v>0.98</v>
      </c>
      <c r="J2291" s="23"/>
      <c r="K2291" s="7">
        <f t="shared" si="142"/>
        <v>28.990000000000009</v>
      </c>
      <c r="M2291" s="20">
        <f>IF(C2291="Data Error","Data Error",IF(C2291&lt;=K2291,0,1-IFERROR(INDEX(BAAL!$C:$D,MATCH(ROUNDUP(C2291-K2291,0),BAAL!$B:$B,0),MATCH(LEFT(M$2,4),BAAL!$C$2:$D$2,0)),0)))</f>
        <v>0</v>
      </c>
      <c r="N2291" s="20"/>
      <c r="O2291" s="26"/>
      <c r="P2291" s="26"/>
      <c r="Q2291" s="6">
        <f t="shared" si="143"/>
        <v>4</v>
      </c>
      <c r="R2291" s="20"/>
    </row>
    <row r="2292" spans="1:18" x14ac:dyDescent="0.25">
      <c r="A2292" s="6">
        <v>10</v>
      </c>
      <c r="B2292" s="4">
        <v>42465.416666666664</v>
      </c>
      <c r="C2292" s="2">
        <f>IF([2]Analysis!AG2292="Data Error","Data Error",[2]Analysis!AI2292*C$1)</f>
        <v>0</v>
      </c>
      <c r="D2292" s="2"/>
      <c r="E2292" s="3">
        <f>IF(C2292="Data Error","Data Error",INDEX('[2]BAAL Adj Cap'!$CB$65:$CY$72,MONTH($B2292),$A2292+1))</f>
        <v>0.97375</v>
      </c>
      <c r="F2292" s="3"/>
      <c r="G2292" s="31">
        <f t="shared" si="140"/>
        <v>126.58750000000001</v>
      </c>
      <c r="H2292" s="31"/>
      <c r="I2292" s="23">
        <f t="shared" si="141"/>
        <v>0.97375</v>
      </c>
      <c r="J2292" s="23"/>
      <c r="K2292" s="7">
        <f t="shared" si="142"/>
        <v>28.990000000000009</v>
      </c>
      <c r="M2292" s="20">
        <f>IF(C2292="Data Error","Data Error",IF(C2292&lt;=K2292,0,1-IFERROR(INDEX(BAAL!$C:$D,MATCH(ROUNDUP(C2292-K2292,0),BAAL!$B:$B,0),MATCH(LEFT(M$2,4),BAAL!$C$2:$D$2,0)),0)))</f>
        <v>0</v>
      </c>
      <c r="N2292" s="20"/>
      <c r="O2292" s="26"/>
      <c r="P2292" s="26"/>
      <c r="Q2292" s="6">
        <f t="shared" si="143"/>
        <v>4</v>
      </c>
      <c r="R2292" s="20"/>
    </row>
    <row r="2293" spans="1:18" x14ac:dyDescent="0.25">
      <c r="A2293" s="6">
        <v>11</v>
      </c>
      <c r="B2293" s="4">
        <v>42465.458333333336</v>
      </c>
      <c r="C2293" s="2">
        <f>IF([2]Analysis!AG2293="Data Error","Data Error",[2]Analysis!AI2293*C$1)</f>
        <v>0</v>
      </c>
      <c r="D2293" s="2"/>
      <c r="E2293" s="3">
        <f>IF(C2293="Data Error","Data Error",INDEX('[2]BAAL Adj Cap'!$CB$65:$CY$72,MONTH($B2293),$A2293+1))</f>
        <v>0.96375</v>
      </c>
      <c r="F2293" s="3"/>
      <c r="G2293" s="31">
        <f t="shared" si="140"/>
        <v>125.28749999999999</v>
      </c>
      <c r="H2293" s="31"/>
      <c r="I2293" s="23">
        <f t="shared" si="141"/>
        <v>0.96375</v>
      </c>
      <c r="J2293" s="23"/>
      <c r="K2293" s="7">
        <f t="shared" si="142"/>
        <v>28.990000000000009</v>
      </c>
      <c r="M2293" s="20">
        <f>IF(C2293="Data Error","Data Error",IF(C2293&lt;=K2293,0,1-IFERROR(INDEX(BAAL!$C:$D,MATCH(ROUNDUP(C2293-K2293,0),BAAL!$B:$B,0),MATCH(LEFT(M$2,4),BAAL!$C$2:$D$2,0)),0)))</f>
        <v>0</v>
      </c>
      <c r="N2293" s="20"/>
      <c r="O2293" s="26"/>
      <c r="P2293" s="26"/>
      <c r="Q2293" s="6">
        <f t="shared" si="143"/>
        <v>4</v>
      </c>
      <c r="R2293" s="20"/>
    </row>
    <row r="2294" spans="1:18" x14ac:dyDescent="0.25">
      <c r="A2294" s="6">
        <v>12</v>
      </c>
      <c r="B2294" s="4">
        <v>42465.5</v>
      </c>
      <c r="C2294" s="2">
        <f>IF([2]Analysis!AG2294="Data Error","Data Error",[2]Analysis!AI2294*C$1)</f>
        <v>0</v>
      </c>
      <c r="D2294" s="2"/>
      <c r="E2294" s="3">
        <f>IF(C2294="Data Error","Data Error",INDEX('[2]BAAL Adj Cap'!$CB$65:$CY$72,MONTH($B2294),$A2294+1))</f>
        <v>0.97</v>
      </c>
      <c r="F2294" s="3"/>
      <c r="G2294" s="31">
        <f t="shared" si="140"/>
        <v>126.1</v>
      </c>
      <c r="H2294" s="31"/>
      <c r="I2294" s="23">
        <f t="shared" si="141"/>
        <v>0.97</v>
      </c>
      <c r="J2294" s="23"/>
      <c r="K2294" s="7">
        <f t="shared" si="142"/>
        <v>28.990000000000009</v>
      </c>
      <c r="M2294" s="20">
        <f>IF(C2294="Data Error","Data Error",IF(C2294&lt;=K2294,0,1-IFERROR(INDEX(BAAL!$C:$D,MATCH(ROUNDUP(C2294-K2294,0),BAAL!$B:$B,0),MATCH(LEFT(M$2,4),BAAL!$C$2:$D$2,0)),0)))</f>
        <v>0</v>
      </c>
      <c r="N2294" s="20"/>
      <c r="O2294" s="26"/>
      <c r="P2294" s="26"/>
      <c r="Q2294" s="6">
        <f t="shared" si="143"/>
        <v>4</v>
      </c>
      <c r="R2294" s="20"/>
    </row>
    <row r="2295" spans="1:18" x14ac:dyDescent="0.25">
      <c r="A2295" s="6">
        <v>13</v>
      </c>
      <c r="B2295" s="4">
        <v>42465.541666666664</v>
      </c>
      <c r="C2295" s="2">
        <f>IF([2]Analysis!AG2295="Data Error","Data Error",[2]Analysis!AI2295*C$1)</f>
        <v>0.58124766047547627</v>
      </c>
      <c r="D2295" s="2"/>
      <c r="E2295" s="3">
        <f>IF(C2295="Data Error","Data Error",INDEX('[2]BAAL Adj Cap'!$CB$65:$CY$72,MONTH($B2295),$A2295+1))</f>
        <v>0.96375</v>
      </c>
      <c r="F2295" s="3"/>
      <c r="G2295" s="31">
        <f t="shared" si="140"/>
        <v>124.70625233952453</v>
      </c>
      <c r="H2295" s="31"/>
      <c r="I2295" s="23">
        <f t="shared" si="141"/>
        <v>0.96375</v>
      </c>
      <c r="J2295" s="23"/>
      <c r="K2295" s="7">
        <f t="shared" si="142"/>
        <v>28.990000000000009</v>
      </c>
      <c r="M2295" s="20">
        <f>IF(C2295="Data Error","Data Error",IF(C2295&lt;=K2295,0,1-IFERROR(INDEX(BAAL!$C:$D,MATCH(ROUNDUP(C2295-K2295,0),BAAL!$B:$B,0),MATCH(LEFT(M$2,4),BAAL!$C$2:$D$2,0)),0)))</f>
        <v>0</v>
      </c>
      <c r="N2295" s="20"/>
      <c r="O2295" s="26"/>
      <c r="P2295" s="26"/>
      <c r="Q2295" s="6">
        <f t="shared" si="143"/>
        <v>4</v>
      </c>
      <c r="R2295" s="20"/>
    </row>
    <row r="2296" spans="1:18" x14ac:dyDescent="0.25">
      <c r="A2296" s="6">
        <v>14</v>
      </c>
      <c r="B2296" s="4">
        <v>42465.583333333336</v>
      </c>
      <c r="C2296" s="2">
        <f>IF([2]Analysis!AG2296="Data Error","Data Error",[2]Analysis!AI2296*C$1)</f>
        <v>0.46302817933299478</v>
      </c>
      <c r="D2296" s="2"/>
      <c r="E2296" s="3">
        <f>IF(C2296="Data Error","Data Error",INDEX('[2]BAAL Adj Cap'!$CB$65:$CY$72,MONTH($B2296),$A2296+1))</f>
        <v>0.97</v>
      </c>
      <c r="F2296" s="3"/>
      <c r="G2296" s="31">
        <f t="shared" si="140"/>
        <v>125.636971820667</v>
      </c>
      <c r="H2296" s="31"/>
      <c r="I2296" s="23">
        <f t="shared" si="141"/>
        <v>0.97</v>
      </c>
      <c r="J2296" s="23"/>
      <c r="K2296" s="7">
        <f t="shared" si="142"/>
        <v>28.990000000000009</v>
      </c>
      <c r="M2296" s="20">
        <f>IF(C2296="Data Error","Data Error",IF(C2296&lt;=K2296,0,1-IFERROR(INDEX(BAAL!$C:$D,MATCH(ROUNDUP(C2296-K2296,0),BAAL!$B:$B,0),MATCH(LEFT(M$2,4),BAAL!$C$2:$D$2,0)),0)))</f>
        <v>0</v>
      </c>
      <c r="N2296" s="20"/>
      <c r="O2296" s="26"/>
      <c r="P2296" s="26"/>
      <c r="Q2296" s="6">
        <f t="shared" si="143"/>
        <v>4</v>
      </c>
      <c r="R2296" s="20"/>
    </row>
    <row r="2297" spans="1:18" x14ac:dyDescent="0.25">
      <c r="A2297" s="6">
        <v>15</v>
      </c>
      <c r="B2297" s="4">
        <v>42465.625</v>
      </c>
      <c r="C2297" s="2">
        <f>IF([2]Analysis!AG2297="Data Error","Data Error",[2]Analysis!AI2297*C$1)</f>
        <v>0.68807472735704633</v>
      </c>
      <c r="D2297" s="2"/>
      <c r="E2297" s="3">
        <f>IF(C2297="Data Error","Data Error",INDEX('[2]BAAL Adj Cap'!$CB$65:$CY$72,MONTH($B2297),$A2297+1))</f>
        <v>0.97</v>
      </c>
      <c r="F2297" s="3"/>
      <c r="G2297" s="31">
        <f t="shared" si="140"/>
        <v>125.41192527264295</v>
      </c>
      <c r="H2297" s="31"/>
      <c r="I2297" s="23">
        <f t="shared" si="141"/>
        <v>0.97</v>
      </c>
      <c r="J2297" s="23"/>
      <c r="K2297" s="7">
        <f t="shared" si="142"/>
        <v>28.990000000000009</v>
      </c>
      <c r="M2297" s="20">
        <f>IF(C2297="Data Error","Data Error",IF(C2297&lt;=K2297,0,1-IFERROR(INDEX(BAAL!$C:$D,MATCH(ROUNDUP(C2297-K2297,0),BAAL!$B:$B,0),MATCH(LEFT(M$2,4),BAAL!$C$2:$D$2,0)),0)))</f>
        <v>0</v>
      </c>
      <c r="N2297" s="20"/>
      <c r="O2297" s="26"/>
      <c r="P2297" s="26"/>
      <c r="Q2297" s="6">
        <f t="shared" si="143"/>
        <v>4</v>
      </c>
      <c r="R2297" s="20"/>
    </row>
    <row r="2298" spans="1:18" x14ac:dyDescent="0.25">
      <c r="A2298" s="6">
        <v>16</v>
      </c>
      <c r="B2298" s="4">
        <v>42465.666666666664</v>
      </c>
      <c r="C2298" s="2">
        <f>IF([2]Analysis!AG2298="Data Error","Data Error",[2]Analysis!AI2298*C$1)</f>
        <v>0</v>
      </c>
      <c r="D2298" s="2"/>
      <c r="E2298" s="3">
        <f>IF(C2298="Data Error","Data Error",INDEX('[2]BAAL Adj Cap'!$CB$65:$CY$72,MONTH($B2298),$A2298+1))</f>
        <v>0.96375</v>
      </c>
      <c r="F2298" s="3"/>
      <c r="G2298" s="31">
        <f t="shared" si="140"/>
        <v>125.28749999999999</v>
      </c>
      <c r="H2298" s="31"/>
      <c r="I2298" s="23">
        <f t="shared" si="141"/>
        <v>0.96375</v>
      </c>
      <c r="J2298" s="23"/>
      <c r="K2298" s="7">
        <f t="shared" si="142"/>
        <v>28.990000000000009</v>
      </c>
      <c r="M2298" s="20">
        <f>IF(C2298="Data Error","Data Error",IF(C2298&lt;=K2298,0,1-IFERROR(INDEX(BAAL!$C:$D,MATCH(ROUNDUP(C2298-K2298,0),BAAL!$B:$B,0),MATCH(LEFT(M$2,4),BAAL!$C$2:$D$2,0)),0)))</f>
        <v>0</v>
      </c>
      <c r="N2298" s="20"/>
      <c r="O2298" s="26"/>
      <c r="P2298" s="26"/>
      <c r="Q2298" s="6">
        <f t="shared" si="143"/>
        <v>4</v>
      </c>
      <c r="R2298" s="20"/>
    </row>
    <row r="2299" spans="1:18" x14ac:dyDescent="0.25">
      <c r="A2299" s="6">
        <v>17</v>
      </c>
      <c r="B2299" s="4">
        <v>42465.708333333336</v>
      </c>
      <c r="C2299" s="2">
        <f>IF([2]Analysis!AG2299="Data Error","Data Error",[2]Analysis!AI2299*C$1)</f>
        <v>12.906921477574356</v>
      </c>
      <c r="D2299" s="2"/>
      <c r="E2299" s="3">
        <f>IF(C2299="Data Error","Data Error",INDEX('[2]BAAL Adj Cap'!$CB$65:$CY$72,MONTH($B2299),$A2299+1))</f>
        <v>0.89124999999999999</v>
      </c>
      <c r="F2299" s="3"/>
      <c r="G2299" s="31">
        <f t="shared" si="140"/>
        <v>102.95557852242564</v>
      </c>
      <c r="H2299" s="31"/>
      <c r="I2299" s="23">
        <f t="shared" si="141"/>
        <v>0.89124999999999999</v>
      </c>
      <c r="J2299" s="23"/>
      <c r="K2299" s="7">
        <f t="shared" si="142"/>
        <v>28.990000000000009</v>
      </c>
      <c r="M2299" s="20">
        <f>IF(C2299="Data Error","Data Error",IF(C2299&lt;=K2299,0,1-IFERROR(INDEX(BAAL!$C:$D,MATCH(ROUNDUP(C2299-K2299,0),BAAL!$B:$B,0),MATCH(LEFT(M$2,4),BAAL!$C$2:$D$2,0)),0)))</f>
        <v>0</v>
      </c>
      <c r="N2299" s="20"/>
      <c r="O2299" s="26"/>
      <c r="P2299" s="26"/>
      <c r="Q2299" s="6">
        <f t="shared" si="143"/>
        <v>4</v>
      </c>
      <c r="R2299" s="20"/>
    </row>
    <row r="2300" spans="1:18" x14ac:dyDescent="0.25">
      <c r="A2300" s="6">
        <v>18</v>
      </c>
      <c r="B2300" s="4">
        <v>42465.75</v>
      </c>
      <c r="C2300" s="2">
        <f>IF([2]Analysis!AG2300="Data Error","Data Error",[2]Analysis!AI2300*C$1)</f>
        <v>16.841337152214873</v>
      </c>
      <c r="D2300" s="2"/>
      <c r="E2300" s="3">
        <f>IF(C2300="Data Error","Data Error",INDEX('[2]BAAL Adj Cap'!$CB$65:$CY$72,MONTH($B2300),$A2300+1))</f>
        <v>0.50624999999999998</v>
      </c>
      <c r="F2300" s="3"/>
      <c r="G2300" s="31">
        <f t="shared" si="140"/>
        <v>48.971162847785124</v>
      </c>
      <c r="H2300" s="31"/>
      <c r="I2300" s="23">
        <f t="shared" si="141"/>
        <v>0.50624999999999998</v>
      </c>
      <c r="J2300" s="23"/>
      <c r="K2300" s="7">
        <f t="shared" si="142"/>
        <v>28.990000000000009</v>
      </c>
      <c r="M2300" s="20">
        <f>IF(C2300="Data Error","Data Error",IF(C2300&lt;=K2300,0,1-IFERROR(INDEX(BAAL!$C:$D,MATCH(ROUNDUP(C2300-K2300,0),BAAL!$B:$B,0),MATCH(LEFT(M$2,4),BAAL!$C$2:$D$2,0)),0)))</f>
        <v>0</v>
      </c>
      <c r="N2300" s="20"/>
      <c r="O2300" s="26"/>
      <c r="P2300" s="26"/>
      <c r="Q2300" s="6">
        <f t="shared" si="143"/>
        <v>4</v>
      </c>
      <c r="R2300" s="20"/>
    </row>
    <row r="2301" spans="1:18" x14ac:dyDescent="0.25">
      <c r="A2301" s="6">
        <v>19</v>
      </c>
      <c r="B2301" s="4">
        <v>42465.791666666664</v>
      </c>
      <c r="C2301" s="2">
        <f>IF([2]Analysis!AG2301="Data Error","Data Error",[2]Analysis!AI2301*C$1)</f>
        <v>10.139555239156566</v>
      </c>
      <c r="D2301" s="2"/>
      <c r="E2301" s="3">
        <f>IF(C2301="Data Error","Data Error",INDEX('[2]BAAL Adj Cap'!$CB$65:$CY$72,MONTH($B2301),$A2301+1))</f>
        <v>0.11874999999999998</v>
      </c>
      <c r="F2301" s="3"/>
      <c r="G2301" s="31">
        <f t="shared" si="140"/>
        <v>5.297944760843432</v>
      </c>
      <c r="H2301" s="31"/>
      <c r="I2301" s="23">
        <f t="shared" si="141"/>
        <v>0.11874999999999998</v>
      </c>
      <c r="J2301" s="23"/>
      <c r="K2301" s="7">
        <f t="shared" si="142"/>
        <v>15.437499999999998</v>
      </c>
      <c r="M2301" s="20">
        <f>IF(C2301="Data Error","Data Error",IF(C2301&lt;=K2301,0,1-IFERROR(INDEX(BAAL!$C:$D,MATCH(ROUNDUP(C2301-K2301,0),BAAL!$B:$B,0),MATCH(LEFT(M$2,4),BAAL!$C$2:$D$2,0)),0)))</f>
        <v>0</v>
      </c>
      <c r="N2301" s="20"/>
      <c r="O2301" s="26"/>
      <c r="P2301" s="26"/>
      <c r="Q2301" s="6">
        <f t="shared" si="143"/>
        <v>4</v>
      </c>
      <c r="R2301" s="20"/>
    </row>
    <row r="2302" spans="1:18" x14ac:dyDescent="0.25">
      <c r="A2302" s="6">
        <v>20</v>
      </c>
      <c r="B2302" s="4">
        <v>42465.833333333336</v>
      </c>
      <c r="C2302" s="2">
        <f>IF([2]Analysis!AG2302="Data Error","Data Error",[2]Analysis!AI2302*C$1)</f>
        <v>2.8279469337159944E-2</v>
      </c>
      <c r="D2302" s="2"/>
      <c r="E2302" s="3">
        <f>IF(C2302="Data Error","Data Error",INDEX('[2]BAAL Adj Cap'!$CB$65:$CY$72,MONTH($B2302),$A2302+1))</f>
        <v>3.7499999999999999E-3</v>
      </c>
      <c r="F2302" s="3"/>
      <c r="G2302" s="31">
        <f t="shared" si="140"/>
        <v>0.45922053066284002</v>
      </c>
      <c r="H2302" s="31"/>
      <c r="I2302" s="23">
        <f t="shared" si="141"/>
        <v>3.7499999999999999E-3</v>
      </c>
      <c r="J2302" s="23"/>
      <c r="K2302" s="7">
        <f t="shared" si="142"/>
        <v>0.48749999999999999</v>
      </c>
      <c r="M2302" s="20">
        <f>IF(C2302="Data Error","Data Error",IF(C2302&lt;=K2302,0,1-IFERROR(INDEX(BAAL!$C:$D,MATCH(ROUNDUP(C2302-K2302,0),BAAL!$B:$B,0),MATCH(LEFT(M$2,4),BAAL!$C$2:$D$2,0)),0)))</f>
        <v>0</v>
      </c>
      <c r="N2302" s="20"/>
      <c r="O2302" s="26"/>
      <c r="P2302" s="26"/>
      <c r="Q2302" s="6">
        <f t="shared" si="143"/>
        <v>4</v>
      </c>
      <c r="R2302" s="20"/>
    </row>
    <row r="2303" spans="1:18" x14ac:dyDescent="0.25">
      <c r="A2303" s="6">
        <v>21</v>
      </c>
      <c r="B2303" s="4">
        <v>42465.875</v>
      </c>
      <c r="C2303" s="2">
        <f>IF([2]Analysis!AG2303="Data Error","Data Error",[2]Analysis!AI2303*C$1)</f>
        <v>0</v>
      </c>
      <c r="D2303" s="2"/>
      <c r="E2303" s="3">
        <f>IF(C2303="Data Error","Data Error",INDEX('[2]BAAL Adj Cap'!$CB$65:$CY$72,MONTH($B2303),$A2303+1))</f>
        <v>0</v>
      </c>
      <c r="F2303" s="3"/>
      <c r="G2303" s="31">
        <f t="shared" si="140"/>
        <v>0</v>
      </c>
      <c r="H2303" s="31"/>
      <c r="I2303" s="23">
        <f t="shared" si="141"/>
        <v>0</v>
      </c>
      <c r="J2303" s="23"/>
      <c r="K2303" s="7">
        <f t="shared" si="142"/>
        <v>0</v>
      </c>
      <c r="M2303" s="20">
        <f>IF(C2303="Data Error","Data Error",IF(C2303&lt;=K2303,0,1-IFERROR(INDEX(BAAL!$C:$D,MATCH(ROUNDUP(C2303-K2303,0),BAAL!$B:$B,0),MATCH(LEFT(M$2,4),BAAL!$C$2:$D$2,0)),0)))</f>
        <v>0</v>
      </c>
      <c r="N2303" s="20"/>
      <c r="O2303" s="26"/>
      <c r="P2303" s="26"/>
      <c r="Q2303" s="6">
        <f t="shared" si="143"/>
        <v>4</v>
      </c>
      <c r="R2303" s="20"/>
    </row>
    <row r="2304" spans="1:18" x14ac:dyDescent="0.25">
      <c r="A2304" s="6">
        <v>22</v>
      </c>
      <c r="B2304" s="4">
        <v>42465.916666666664</v>
      </c>
      <c r="C2304" s="2">
        <f>IF([2]Analysis!AG2304="Data Error","Data Error",[2]Analysis!AI2304*C$1)</f>
        <v>0</v>
      </c>
      <c r="D2304" s="2"/>
      <c r="E2304" s="3">
        <f>IF(C2304="Data Error","Data Error",INDEX('[2]BAAL Adj Cap'!$CB$65:$CY$72,MONTH($B2304),$A2304+1))</f>
        <v>0</v>
      </c>
      <c r="F2304" s="3"/>
      <c r="G2304" s="31">
        <f t="shared" si="140"/>
        <v>0</v>
      </c>
      <c r="H2304" s="31"/>
      <c r="I2304" s="23">
        <f t="shared" si="141"/>
        <v>0</v>
      </c>
      <c r="J2304" s="23"/>
      <c r="K2304" s="7">
        <f t="shared" si="142"/>
        <v>0</v>
      </c>
      <c r="M2304" s="20">
        <f>IF(C2304="Data Error","Data Error",IF(C2304&lt;=K2304,0,1-IFERROR(INDEX(BAAL!$C:$D,MATCH(ROUNDUP(C2304-K2304,0),BAAL!$B:$B,0),MATCH(LEFT(M$2,4),BAAL!$C$2:$D$2,0)),0)))</f>
        <v>0</v>
      </c>
      <c r="N2304" s="20"/>
      <c r="O2304" s="26"/>
      <c r="P2304" s="26"/>
      <c r="Q2304" s="6">
        <f t="shared" si="143"/>
        <v>4</v>
      </c>
      <c r="R2304" s="20"/>
    </row>
    <row r="2305" spans="1:18" x14ac:dyDescent="0.25">
      <c r="A2305" s="6">
        <v>23</v>
      </c>
      <c r="B2305" s="4">
        <v>42465.958333333336</v>
      </c>
      <c r="C2305" s="2">
        <f>IF([2]Analysis!AG2305="Data Error","Data Error",[2]Analysis!AI2305*C$1)</f>
        <v>0</v>
      </c>
      <c r="D2305" s="2"/>
      <c r="E2305" s="3">
        <f>IF(C2305="Data Error","Data Error",INDEX('[2]BAAL Adj Cap'!$CB$65:$CY$72,MONTH($B2305),$A2305+1))</f>
        <v>0</v>
      </c>
      <c r="F2305" s="3"/>
      <c r="G2305" s="31">
        <f t="shared" si="140"/>
        <v>0</v>
      </c>
      <c r="H2305" s="31"/>
      <c r="I2305" s="23">
        <f t="shared" si="141"/>
        <v>0</v>
      </c>
      <c r="J2305" s="23"/>
      <c r="K2305" s="7">
        <f t="shared" si="142"/>
        <v>0</v>
      </c>
      <c r="M2305" s="20">
        <f>IF(C2305="Data Error","Data Error",IF(C2305&lt;=K2305,0,1-IFERROR(INDEX(BAAL!$C:$D,MATCH(ROUNDUP(C2305-K2305,0),BAAL!$B:$B,0),MATCH(LEFT(M$2,4),BAAL!$C$2:$D$2,0)),0)))</f>
        <v>0</v>
      </c>
      <c r="N2305" s="20"/>
      <c r="O2305" s="26"/>
      <c r="P2305" s="26"/>
      <c r="Q2305" s="6">
        <f t="shared" si="143"/>
        <v>4</v>
      </c>
      <c r="R2305" s="20"/>
    </row>
    <row r="2306" spans="1:18" x14ac:dyDescent="0.25">
      <c r="A2306" s="6">
        <v>0</v>
      </c>
      <c r="B2306" s="1">
        <v>42466</v>
      </c>
      <c r="C2306" s="2">
        <f>IF([2]Analysis!AG2306="Data Error","Data Error",[2]Analysis!AI2306*C$1)</f>
        <v>0</v>
      </c>
      <c r="D2306" s="2"/>
      <c r="E2306" s="3">
        <f>IF(C2306="Data Error","Data Error",INDEX('[2]BAAL Adj Cap'!$CB$65:$CY$72,MONTH($B2306),$A2306+1))</f>
        <v>0</v>
      </c>
      <c r="F2306" s="3"/>
      <c r="G2306" s="31">
        <f t="shared" si="140"/>
        <v>0</v>
      </c>
      <c r="H2306" s="31"/>
      <c r="I2306" s="23">
        <f t="shared" si="141"/>
        <v>0</v>
      </c>
      <c r="J2306" s="23"/>
      <c r="K2306" s="7">
        <f t="shared" si="142"/>
        <v>0</v>
      </c>
      <c r="M2306" s="20">
        <f>IF(C2306="Data Error","Data Error",IF(C2306&lt;=K2306,0,1-IFERROR(INDEX(BAAL!$C:$D,MATCH(ROUNDUP(C2306-K2306,0),BAAL!$B:$B,0),MATCH(LEFT(M$2,4),BAAL!$C$2:$D$2,0)),0)))</f>
        <v>0</v>
      </c>
      <c r="N2306" s="20"/>
      <c r="O2306" s="26"/>
      <c r="P2306" s="26"/>
      <c r="Q2306" s="6">
        <f t="shared" si="143"/>
        <v>4</v>
      </c>
      <c r="R2306" s="20"/>
    </row>
    <row r="2307" spans="1:18" x14ac:dyDescent="0.25">
      <c r="A2307" s="6">
        <v>1</v>
      </c>
      <c r="B2307" s="4">
        <v>42466.041666666664</v>
      </c>
      <c r="C2307" s="2">
        <f>IF([2]Analysis!AG2307="Data Error","Data Error",[2]Analysis!AI2307*C$1)</f>
        <v>0</v>
      </c>
      <c r="D2307" s="2"/>
      <c r="E2307" s="3">
        <f>IF(C2307="Data Error","Data Error",INDEX('[2]BAAL Adj Cap'!$CB$65:$CY$72,MONTH($B2307),$A2307+1))</f>
        <v>0</v>
      </c>
      <c r="F2307" s="3"/>
      <c r="G2307" s="31">
        <f t="shared" si="140"/>
        <v>0</v>
      </c>
      <c r="H2307" s="31"/>
      <c r="I2307" s="23">
        <f t="shared" si="141"/>
        <v>0</v>
      </c>
      <c r="J2307" s="23"/>
      <c r="K2307" s="7">
        <f t="shared" si="142"/>
        <v>0</v>
      </c>
      <c r="M2307" s="20">
        <f>IF(C2307="Data Error","Data Error",IF(C2307&lt;=K2307,0,1-IFERROR(INDEX(BAAL!$C:$D,MATCH(ROUNDUP(C2307-K2307,0),BAAL!$B:$B,0),MATCH(LEFT(M$2,4),BAAL!$C$2:$D$2,0)),0)))</f>
        <v>0</v>
      </c>
      <c r="N2307" s="20"/>
      <c r="O2307" s="26"/>
      <c r="P2307" s="26"/>
      <c r="Q2307" s="6">
        <f t="shared" si="143"/>
        <v>4</v>
      </c>
      <c r="R2307" s="20"/>
    </row>
    <row r="2308" spans="1:18" x14ac:dyDescent="0.25">
      <c r="A2308" s="6">
        <v>2</v>
      </c>
      <c r="B2308" s="4">
        <v>42466.083333333336</v>
      </c>
      <c r="C2308" s="2">
        <f>IF([2]Analysis!AG2308="Data Error","Data Error",[2]Analysis!AI2308*C$1)</f>
        <v>0</v>
      </c>
      <c r="D2308" s="2"/>
      <c r="E2308" s="3">
        <f>IF(C2308="Data Error","Data Error",INDEX('[2]BAAL Adj Cap'!$CB$65:$CY$72,MONTH($B2308),$A2308+1))</f>
        <v>0</v>
      </c>
      <c r="F2308" s="3"/>
      <c r="G2308" s="31">
        <f t="shared" ref="G2308:G2371" si="144">IF(C2308="Data Error","Data Error",E2308*E$1-C2308)</f>
        <v>0</v>
      </c>
      <c r="H2308" s="31"/>
      <c r="I2308" s="23">
        <f t="shared" ref="I2308:I2371" si="145">IF(E2308="Data Error","Data Error",E2308)</f>
        <v>0</v>
      </c>
      <c r="J2308" s="23"/>
      <c r="K2308" s="7">
        <f t="shared" ref="K2308:K2371" si="146">IF(C2308="Data Error","Data Error",C$1*MAX(0,MIN(AF$9,E2308*AF$10)))</f>
        <v>0</v>
      </c>
      <c r="M2308" s="20">
        <f>IF(C2308="Data Error","Data Error",IF(C2308&lt;=K2308,0,1-IFERROR(INDEX(BAAL!$C:$D,MATCH(ROUNDUP(C2308-K2308,0),BAAL!$B:$B,0),MATCH(LEFT(M$2,4),BAAL!$C$2:$D$2,0)),0)))</f>
        <v>0</v>
      </c>
      <c r="N2308" s="20"/>
      <c r="O2308" s="26"/>
      <c r="P2308" s="26"/>
      <c r="Q2308" s="6">
        <f t="shared" ref="Q2308:Q2371" si="147">MONTH(B2308)</f>
        <v>4</v>
      </c>
      <c r="R2308" s="20"/>
    </row>
    <row r="2309" spans="1:18" x14ac:dyDescent="0.25">
      <c r="A2309" s="6">
        <v>3</v>
      </c>
      <c r="B2309" s="4">
        <v>42466.125</v>
      </c>
      <c r="C2309" s="2">
        <f>IF([2]Analysis!AG2309="Data Error","Data Error",[2]Analysis!AI2309*C$1)</f>
        <v>0</v>
      </c>
      <c r="D2309" s="2"/>
      <c r="E2309" s="3">
        <f>IF(C2309="Data Error","Data Error",INDEX('[2]BAAL Adj Cap'!$CB$65:$CY$72,MONTH($B2309),$A2309+1))</f>
        <v>0</v>
      </c>
      <c r="F2309" s="3"/>
      <c r="G2309" s="31">
        <f t="shared" si="144"/>
        <v>0</v>
      </c>
      <c r="H2309" s="31"/>
      <c r="I2309" s="23">
        <f t="shared" si="145"/>
        <v>0</v>
      </c>
      <c r="J2309" s="23"/>
      <c r="K2309" s="7">
        <f t="shared" si="146"/>
        <v>0</v>
      </c>
      <c r="M2309" s="20">
        <f>IF(C2309="Data Error","Data Error",IF(C2309&lt;=K2309,0,1-IFERROR(INDEX(BAAL!$C:$D,MATCH(ROUNDUP(C2309-K2309,0),BAAL!$B:$B,0),MATCH(LEFT(M$2,4),BAAL!$C$2:$D$2,0)),0)))</f>
        <v>0</v>
      </c>
      <c r="N2309" s="20"/>
      <c r="O2309" s="26"/>
      <c r="P2309" s="26"/>
      <c r="Q2309" s="6">
        <f t="shared" si="147"/>
        <v>4</v>
      </c>
      <c r="R2309" s="20"/>
    </row>
    <row r="2310" spans="1:18" x14ac:dyDescent="0.25">
      <c r="A2310" s="6">
        <v>4</v>
      </c>
      <c r="B2310" s="4">
        <v>42466.166666666664</v>
      </c>
      <c r="C2310" s="2">
        <f>IF([2]Analysis!AG2310="Data Error","Data Error",[2]Analysis!AI2310*C$1)</f>
        <v>0</v>
      </c>
      <c r="D2310" s="2"/>
      <c r="E2310" s="3">
        <f>IF(C2310="Data Error","Data Error",INDEX('[2]BAAL Adj Cap'!$CB$65:$CY$72,MONTH($B2310),$A2310+1))</f>
        <v>0</v>
      </c>
      <c r="F2310" s="3"/>
      <c r="G2310" s="31">
        <f t="shared" si="144"/>
        <v>0</v>
      </c>
      <c r="H2310" s="31"/>
      <c r="I2310" s="23">
        <f t="shared" si="145"/>
        <v>0</v>
      </c>
      <c r="J2310" s="23"/>
      <c r="K2310" s="7">
        <f t="shared" si="146"/>
        <v>0</v>
      </c>
      <c r="M2310" s="20">
        <f>IF(C2310="Data Error","Data Error",IF(C2310&lt;=K2310,0,1-IFERROR(INDEX(BAAL!$C:$D,MATCH(ROUNDUP(C2310-K2310,0),BAAL!$B:$B,0),MATCH(LEFT(M$2,4),BAAL!$C$2:$D$2,0)),0)))</f>
        <v>0</v>
      </c>
      <c r="N2310" s="20"/>
      <c r="O2310" s="26"/>
      <c r="P2310" s="26"/>
      <c r="Q2310" s="6">
        <f t="shared" si="147"/>
        <v>4</v>
      </c>
      <c r="R2310" s="20"/>
    </row>
    <row r="2311" spans="1:18" x14ac:dyDescent="0.25">
      <c r="A2311" s="6">
        <v>5</v>
      </c>
      <c r="B2311" s="4">
        <v>42466.208333333336</v>
      </c>
      <c r="C2311" s="2">
        <f>IF([2]Analysis!AG2311="Data Error","Data Error",[2]Analysis!AI2311*C$1)</f>
        <v>1.4032104392141783E-2</v>
      </c>
      <c r="D2311" s="2"/>
      <c r="E2311" s="3">
        <f>IF(C2311="Data Error","Data Error",INDEX('[2]BAAL Adj Cap'!$CB$65:$CY$72,MONTH($B2311),$A2311+1))</f>
        <v>3.3750000000000002E-2</v>
      </c>
      <c r="F2311" s="3"/>
      <c r="G2311" s="31">
        <f t="shared" si="144"/>
        <v>4.3734678956078588</v>
      </c>
      <c r="H2311" s="31"/>
      <c r="I2311" s="23">
        <f t="shared" si="145"/>
        <v>3.3750000000000002E-2</v>
      </c>
      <c r="J2311" s="23"/>
      <c r="K2311" s="7">
        <f t="shared" si="146"/>
        <v>4.3875000000000002</v>
      </c>
      <c r="M2311" s="20">
        <f>IF(C2311="Data Error","Data Error",IF(C2311&lt;=K2311,0,1-IFERROR(INDEX(BAAL!$C:$D,MATCH(ROUNDUP(C2311-K2311,0),BAAL!$B:$B,0),MATCH(LEFT(M$2,4),BAAL!$C$2:$D$2,0)),0)))</f>
        <v>0</v>
      </c>
      <c r="N2311" s="20"/>
      <c r="O2311" s="26"/>
      <c r="P2311" s="26"/>
      <c r="Q2311" s="6">
        <f t="shared" si="147"/>
        <v>4</v>
      </c>
      <c r="R2311" s="20"/>
    </row>
    <row r="2312" spans="1:18" x14ac:dyDescent="0.25">
      <c r="A2312" s="6">
        <v>6</v>
      </c>
      <c r="B2312" s="4">
        <v>42466.25</v>
      </c>
      <c r="C2312" s="2">
        <f>IF([2]Analysis!AG2312="Data Error","Data Error",[2]Analysis!AI2312*C$1)</f>
        <v>1.112373015162178</v>
      </c>
      <c r="D2312" s="2"/>
      <c r="E2312" s="3">
        <f>IF(C2312="Data Error","Data Error",INDEX('[2]BAAL Adj Cap'!$CB$65:$CY$72,MONTH($B2312),$A2312+1))</f>
        <v>0.17249999999999999</v>
      </c>
      <c r="F2312" s="3"/>
      <c r="G2312" s="31">
        <f t="shared" si="144"/>
        <v>21.31262698483782</v>
      </c>
      <c r="H2312" s="31"/>
      <c r="I2312" s="23">
        <f t="shared" si="145"/>
        <v>0.17249999999999999</v>
      </c>
      <c r="J2312" s="23"/>
      <c r="K2312" s="7">
        <f t="shared" si="146"/>
        <v>22.424999999999997</v>
      </c>
      <c r="M2312" s="20">
        <f>IF(C2312="Data Error","Data Error",IF(C2312&lt;=K2312,0,1-IFERROR(INDEX(BAAL!$C:$D,MATCH(ROUNDUP(C2312-K2312,0),BAAL!$B:$B,0),MATCH(LEFT(M$2,4),BAAL!$C$2:$D$2,0)),0)))</f>
        <v>0</v>
      </c>
      <c r="N2312" s="20"/>
      <c r="O2312" s="26"/>
      <c r="P2312" s="26"/>
      <c r="Q2312" s="6">
        <f t="shared" si="147"/>
        <v>4</v>
      </c>
      <c r="R2312" s="20"/>
    </row>
    <row r="2313" spans="1:18" x14ac:dyDescent="0.25">
      <c r="A2313" s="6">
        <v>7</v>
      </c>
      <c r="B2313" s="4">
        <v>42466.291666666664</v>
      </c>
      <c r="C2313" s="2">
        <f>IF([2]Analysis!AG2313="Data Error","Data Error",[2]Analysis!AI2313*C$1)</f>
        <v>0</v>
      </c>
      <c r="D2313" s="2"/>
      <c r="E2313" s="3">
        <f>IF(C2313="Data Error","Data Error",INDEX('[2]BAAL Adj Cap'!$CB$65:$CY$72,MONTH($B2313),$A2313+1))</f>
        <v>0.47499999999999998</v>
      </c>
      <c r="F2313" s="3"/>
      <c r="G2313" s="31">
        <f t="shared" si="144"/>
        <v>61.75</v>
      </c>
      <c r="H2313" s="31"/>
      <c r="I2313" s="23">
        <f t="shared" si="145"/>
        <v>0.47499999999999998</v>
      </c>
      <c r="J2313" s="23"/>
      <c r="K2313" s="7">
        <f t="shared" si="146"/>
        <v>28.990000000000009</v>
      </c>
      <c r="M2313" s="20">
        <f>IF(C2313="Data Error","Data Error",IF(C2313&lt;=K2313,0,1-IFERROR(INDEX(BAAL!$C:$D,MATCH(ROUNDUP(C2313-K2313,0),BAAL!$B:$B,0),MATCH(LEFT(M$2,4),BAAL!$C$2:$D$2,0)),0)))</f>
        <v>0</v>
      </c>
      <c r="N2313" s="20"/>
      <c r="O2313" s="26"/>
      <c r="P2313" s="26"/>
      <c r="Q2313" s="6">
        <f t="shared" si="147"/>
        <v>4</v>
      </c>
      <c r="R2313" s="20"/>
    </row>
    <row r="2314" spans="1:18" x14ac:dyDescent="0.25">
      <c r="A2314" s="6">
        <v>8</v>
      </c>
      <c r="B2314" s="4">
        <v>42466.333333333336</v>
      </c>
      <c r="C2314" s="2">
        <f>IF([2]Analysis!AG2314="Data Error","Data Error",[2]Analysis!AI2314*C$1)</f>
        <v>4.7862327457530239E-2</v>
      </c>
      <c r="D2314" s="2"/>
      <c r="E2314" s="3">
        <f>IF(C2314="Data Error","Data Error",INDEX('[2]BAAL Adj Cap'!$CB$65:$CY$72,MONTH($B2314),$A2314+1))</f>
        <v>0.83624999999999994</v>
      </c>
      <c r="F2314" s="3"/>
      <c r="G2314" s="31">
        <f t="shared" si="144"/>
        <v>108.66463767254245</v>
      </c>
      <c r="H2314" s="31"/>
      <c r="I2314" s="23">
        <f t="shared" si="145"/>
        <v>0.83624999999999994</v>
      </c>
      <c r="J2314" s="23"/>
      <c r="K2314" s="7">
        <f t="shared" si="146"/>
        <v>28.990000000000009</v>
      </c>
      <c r="M2314" s="20">
        <f>IF(C2314="Data Error","Data Error",IF(C2314&lt;=K2314,0,1-IFERROR(INDEX(BAAL!$C:$D,MATCH(ROUNDUP(C2314-K2314,0),BAAL!$B:$B,0),MATCH(LEFT(M$2,4),BAAL!$C$2:$D$2,0)),0)))</f>
        <v>0</v>
      </c>
      <c r="N2314" s="20"/>
      <c r="O2314" s="26"/>
      <c r="P2314" s="26"/>
      <c r="Q2314" s="6">
        <f t="shared" si="147"/>
        <v>4</v>
      </c>
      <c r="R2314" s="20"/>
    </row>
    <row r="2315" spans="1:18" x14ac:dyDescent="0.25">
      <c r="A2315" s="6">
        <v>9</v>
      </c>
      <c r="B2315" s="4">
        <v>42466.375</v>
      </c>
      <c r="C2315" s="2">
        <f>IF([2]Analysis!AG2315="Data Error","Data Error",[2]Analysis!AI2315*C$1)</f>
        <v>0</v>
      </c>
      <c r="D2315" s="2"/>
      <c r="E2315" s="3">
        <f>IF(C2315="Data Error","Data Error",INDEX('[2]BAAL Adj Cap'!$CB$65:$CY$72,MONTH($B2315),$A2315+1))</f>
        <v>0.98</v>
      </c>
      <c r="F2315" s="3"/>
      <c r="G2315" s="31">
        <f t="shared" si="144"/>
        <v>127.39999999999999</v>
      </c>
      <c r="H2315" s="31"/>
      <c r="I2315" s="23">
        <f t="shared" si="145"/>
        <v>0.98</v>
      </c>
      <c r="J2315" s="23"/>
      <c r="K2315" s="7">
        <f t="shared" si="146"/>
        <v>28.990000000000009</v>
      </c>
      <c r="M2315" s="20">
        <f>IF(C2315="Data Error","Data Error",IF(C2315&lt;=K2315,0,1-IFERROR(INDEX(BAAL!$C:$D,MATCH(ROUNDUP(C2315-K2315,0),BAAL!$B:$B,0),MATCH(LEFT(M$2,4),BAAL!$C$2:$D$2,0)),0)))</f>
        <v>0</v>
      </c>
      <c r="N2315" s="20"/>
      <c r="O2315" s="26"/>
      <c r="P2315" s="26"/>
      <c r="Q2315" s="6">
        <f t="shared" si="147"/>
        <v>4</v>
      </c>
      <c r="R2315" s="20"/>
    </row>
    <row r="2316" spans="1:18" x14ac:dyDescent="0.25">
      <c r="A2316" s="6">
        <v>10</v>
      </c>
      <c r="B2316" s="4">
        <v>42466.416666666664</v>
      </c>
      <c r="C2316" s="2">
        <f>IF([2]Analysis!AG2316="Data Error","Data Error",[2]Analysis!AI2316*C$1)</f>
        <v>3.5314963844607843</v>
      </c>
      <c r="D2316" s="2"/>
      <c r="E2316" s="3">
        <f>IF(C2316="Data Error","Data Error",INDEX('[2]BAAL Adj Cap'!$CB$65:$CY$72,MONTH($B2316),$A2316+1))</f>
        <v>0.97375</v>
      </c>
      <c r="F2316" s="3"/>
      <c r="G2316" s="31">
        <f t="shared" si="144"/>
        <v>123.05600361553923</v>
      </c>
      <c r="H2316" s="31"/>
      <c r="I2316" s="23">
        <f t="shared" si="145"/>
        <v>0.97375</v>
      </c>
      <c r="J2316" s="23"/>
      <c r="K2316" s="7">
        <f t="shared" si="146"/>
        <v>28.990000000000009</v>
      </c>
      <c r="M2316" s="20">
        <f>IF(C2316="Data Error","Data Error",IF(C2316&lt;=K2316,0,1-IFERROR(INDEX(BAAL!$C:$D,MATCH(ROUNDUP(C2316-K2316,0),BAAL!$B:$B,0),MATCH(LEFT(M$2,4),BAAL!$C$2:$D$2,0)),0)))</f>
        <v>0</v>
      </c>
      <c r="N2316" s="20"/>
      <c r="O2316" s="26"/>
      <c r="P2316" s="26"/>
      <c r="Q2316" s="6">
        <f t="shared" si="147"/>
        <v>4</v>
      </c>
      <c r="R2316" s="20"/>
    </row>
    <row r="2317" spans="1:18" x14ac:dyDescent="0.25">
      <c r="A2317" s="6">
        <v>11</v>
      </c>
      <c r="B2317" s="4">
        <v>42466.458333333336</v>
      </c>
      <c r="C2317" s="2">
        <f>IF([2]Analysis!AG2317="Data Error","Data Error",[2]Analysis!AI2317*C$1)</f>
        <v>0.8222842926791224</v>
      </c>
      <c r="D2317" s="2"/>
      <c r="E2317" s="3">
        <f>IF(C2317="Data Error","Data Error",INDEX('[2]BAAL Adj Cap'!$CB$65:$CY$72,MONTH($B2317),$A2317+1))</f>
        <v>0.96375</v>
      </c>
      <c r="F2317" s="3"/>
      <c r="G2317" s="31">
        <f t="shared" si="144"/>
        <v>124.46521570732087</v>
      </c>
      <c r="H2317" s="31"/>
      <c r="I2317" s="23">
        <f t="shared" si="145"/>
        <v>0.96375</v>
      </c>
      <c r="J2317" s="23"/>
      <c r="K2317" s="7">
        <f t="shared" si="146"/>
        <v>28.990000000000009</v>
      </c>
      <c r="M2317" s="20">
        <f>IF(C2317="Data Error","Data Error",IF(C2317&lt;=K2317,0,1-IFERROR(INDEX(BAAL!$C:$D,MATCH(ROUNDUP(C2317-K2317,0),BAAL!$B:$B,0),MATCH(LEFT(M$2,4),BAAL!$C$2:$D$2,0)),0)))</f>
        <v>0</v>
      </c>
      <c r="N2317" s="20"/>
      <c r="O2317" s="26"/>
      <c r="P2317" s="26"/>
      <c r="Q2317" s="6">
        <f t="shared" si="147"/>
        <v>4</v>
      </c>
      <c r="R2317" s="20"/>
    </row>
    <row r="2318" spans="1:18" x14ac:dyDescent="0.25">
      <c r="A2318" s="6">
        <v>12</v>
      </c>
      <c r="B2318" s="4">
        <v>42466.5</v>
      </c>
      <c r="C2318" s="2">
        <f>IF([2]Analysis!AG2318="Data Error","Data Error",[2]Analysis!AI2318*C$1)</f>
        <v>2.6116375364984958</v>
      </c>
      <c r="D2318" s="2"/>
      <c r="E2318" s="3">
        <f>IF(C2318="Data Error","Data Error",INDEX('[2]BAAL Adj Cap'!$CB$65:$CY$72,MONTH($B2318),$A2318+1))</f>
        <v>0.97</v>
      </c>
      <c r="F2318" s="3"/>
      <c r="G2318" s="31">
        <f t="shared" si="144"/>
        <v>123.4883624635015</v>
      </c>
      <c r="H2318" s="31"/>
      <c r="I2318" s="23">
        <f t="shared" si="145"/>
        <v>0.97</v>
      </c>
      <c r="J2318" s="23"/>
      <c r="K2318" s="7">
        <f t="shared" si="146"/>
        <v>28.990000000000009</v>
      </c>
      <c r="M2318" s="20">
        <f>IF(C2318="Data Error","Data Error",IF(C2318&lt;=K2318,0,1-IFERROR(INDEX(BAAL!$C:$D,MATCH(ROUNDUP(C2318-K2318,0),BAAL!$B:$B,0),MATCH(LEFT(M$2,4),BAAL!$C$2:$D$2,0)),0)))</f>
        <v>0</v>
      </c>
      <c r="N2318" s="20"/>
      <c r="O2318" s="26"/>
      <c r="P2318" s="26"/>
      <c r="Q2318" s="6">
        <f t="shared" si="147"/>
        <v>4</v>
      </c>
      <c r="R2318" s="20"/>
    </row>
    <row r="2319" spans="1:18" x14ac:dyDescent="0.25">
      <c r="A2319" s="6">
        <v>13</v>
      </c>
      <c r="B2319" s="4">
        <v>42466.541666666664</v>
      </c>
      <c r="C2319" s="2">
        <f>IF([2]Analysis!AG2319="Data Error","Data Error",[2]Analysis!AI2319*C$1)</f>
        <v>2.1738783226282785</v>
      </c>
      <c r="D2319" s="2"/>
      <c r="E2319" s="3">
        <f>IF(C2319="Data Error","Data Error",INDEX('[2]BAAL Adj Cap'!$CB$65:$CY$72,MONTH($B2319),$A2319+1))</f>
        <v>0.96375</v>
      </c>
      <c r="F2319" s="3"/>
      <c r="G2319" s="31">
        <f t="shared" si="144"/>
        <v>123.11362167737171</v>
      </c>
      <c r="H2319" s="31"/>
      <c r="I2319" s="23">
        <f t="shared" si="145"/>
        <v>0.96375</v>
      </c>
      <c r="J2319" s="23"/>
      <c r="K2319" s="7">
        <f t="shared" si="146"/>
        <v>28.990000000000009</v>
      </c>
      <c r="M2319" s="20">
        <f>IF(C2319="Data Error","Data Error",IF(C2319&lt;=K2319,0,1-IFERROR(INDEX(BAAL!$C:$D,MATCH(ROUNDUP(C2319-K2319,0),BAAL!$B:$B,0),MATCH(LEFT(M$2,4),BAAL!$C$2:$D$2,0)),0)))</f>
        <v>0</v>
      </c>
      <c r="N2319" s="20"/>
      <c r="O2319" s="26"/>
      <c r="P2319" s="26"/>
      <c r="Q2319" s="6">
        <f t="shared" si="147"/>
        <v>4</v>
      </c>
      <c r="R2319" s="20"/>
    </row>
    <row r="2320" spans="1:18" x14ac:dyDescent="0.25">
      <c r="A2320" s="6">
        <v>14</v>
      </c>
      <c r="B2320" s="4">
        <v>42466.583333333336</v>
      </c>
      <c r="C2320" s="2">
        <f>IF([2]Analysis!AG2320="Data Error","Data Error",[2]Analysis!AI2320*C$1)</f>
        <v>0</v>
      </c>
      <c r="D2320" s="2"/>
      <c r="E2320" s="3">
        <f>IF(C2320="Data Error","Data Error",INDEX('[2]BAAL Adj Cap'!$CB$65:$CY$72,MONTH($B2320),$A2320+1))</f>
        <v>0.97</v>
      </c>
      <c r="F2320" s="3"/>
      <c r="G2320" s="31">
        <f t="shared" si="144"/>
        <v>126.1</v>
      </c>
      <c r="H2320" s="31"/>
      <c r="I2320" s="23">
        <f t="shared" si="145"/>
        <v>0.97</v>
      </c>
      <c r="J2320" s="23"/>
      <c r="K2320" s="7">
        <f t="shared" si="146"/>
        <v>28.990000000000009</v>
      </c>
      <c r="M2320" s="20">
        <f>IF(C2320="Data Error","Data Error",IF(C2320&lt;=K2320,0,1-IFERROR(INDEX(BAAL!$C:$D,MATCH(ROUNDUP(C2320-K2320,0),BAAL!$B:$B,0),MATCH(LEFT(M$2,4),BAAL!$C$2:$D$2,0)),0)))</f>
        <v>0</v>
      </c>
      <c r="N2320" s="20"/>
      <c r="O2320" s="26"/>
      <c r="P2320" s="26"/>
      <c r="Q2320" s="6">
        <f t="shared" si="147"/>
        <v>4</v>
      </c>
      <c r="R2320" s="20"/>
    </row>
    <row r="2321" spans="1:18" x14ac:dyDescent="0.25">
      <c r="A2321" s="6">
        <v>15</v>
      </c>
      <c r="B2321" s="4">
        <v>42466.625</v>
      </c>
      <c r="C2321" s="2">
        <f>IF([2]Analysis!AG2321="Data Error","Data Error",[2]Analysis!AI2321*C$1)</f>
        <v>0</v>
      </c>
      <c r="D2321" s="2"/>
      <c r="E2321" s="3">
        <f>IF(C2321="Data Error","Data Error",INDEX('[2]BAAL Adj Cap'!$CB$65:$CY$72,MONTH($B2321),$A2321+1))</f>
        <v>0.97</v>
      </c>
      <c r="F2321" s="3"/>
      <c r="G2321" s="31">
        <f t="shared" si="144"/>
        <v>126.1</v>
      </c>
      <c r="H2321" s="31"/>
      <c r="I2321" s="23">
        <f t="shared" si="145"/>
        <v>0.97</v>
      </c>
      <c r="J2321" s="23"/>
      <c r="K2321" s="7">
        <f t="shared" si="146"/>
        <v>28.990000000000009</v>
      </c>
      <c r="M2321" s="20">
        <f>IF(C2321="Data Error","Data Error",IF(C2321&lt;=K2321,0,1-IFERROR(INDEX(BAAL!$C:$D,MATCH(ROUNDUP(C2321-K2321,0),BAAL!$B:$B,0),MATCH(LEFT(M$2,4),BAAL!$C$2:$D$2,0)),0)))</f>
        <v>0</v>
      </c>
      <c r="N2321" s="20"/>
      <c r="O2321" s="26"/>
      <c r="P2321" s="26"/>
      <c r="Q2321" s="6">
        <f t="shared" si="147"/>
        <v>4</v>
      </c>
      <c r="R2321" s="20"/>
    </row>
    <row r="2322" spans="1:18" x14ac:dyDescent="0.25">
      <c r="A2322" s="6">
        <v>16</v>
      </c>
      <c r="B2322" s="4">
        <v>42466.666666666664</v>
      </c>
      <c r="C2322" s="2">
        <f>IF([2]Analysis!AG2322="Data Error","Data Error",[2]Analysis!AI2322*C$1)</f>
        <v>1.8906556506391232</v>
      </c>
      <c r="D2322" s="2"/>
      <c r="E2322" s="3">
        <f>IF(C2322="Data Error","Data Error",INDEX('[2]BAAL Adj Cap'!$CB$65:$CY$72,MONTH($B2322),$A2322+1))</f>
        <v>0.96375</v>
      </c>
      <c r="F2322" s="3"/>
      <c r="G2322" s="31">
        <f t="shared" si="144"/>
        <v>123.39684434936088</v>
      </c>
      <c r="H2322" s="31"/>
      <c r="I2322" s="23">
        <f t="shared" si="145"/>
        <v>0.96375</v>
      </c>
      <c r="J2322" s="23"/>
      <c r="K2322" s="7">
        <f t="shared" si="146"/>
        <v>28.990000000000009</v>
      </c>
      <c r="M2322" s="20">
        <f>IF(C2322="Data Error","Data Error",IF(C2322&lt;=K2322,0,1-IFERROR(INDEX(BAAL!$C:$D,MATCH(ROUNDUP(C2322-K2322,0),BAAL!$B:$B,0),MATCH(LEFT(M$2,4),BAAL!$C$2:$D$2,0)),0)))</f>
        <v>0</v>
      </c>
      <c r="N2322" s="20"/>
      <c r="O2322" s="26"/>
      <c r="P2322" s="26"/>
      <c r="Q2322" s="6">
        <f t="shared" si="147"/>
        <v>4</v>
      </c>
      <c r="R2322" s="20"/>
    </row>
    <row r="2323" spans="1:18" x14ac:dyDescent="0.25">
      <c r="A2323" s="6">
        <v>17</v>
      </c>
      <c r="B2323" s="4">
        <v>42466.708333333336</v>
      </c>
      <c r="C2323" s="2">
        <f>IF([2]Analysis!AG2323="Data Error","Data Error",[2]Analysis!AI2323*C$1)</f>
        <v>33.678701432657192</v>
      </c>
      <c r="D2323" s="2"/>
      <c r="E2323" s="3">
        <f>IF(C2323="Data Error","Data Error",INDEX('[2]BAAL Adj Cap'!$CB$65:$CY$72,MONTH($B2323),$A2323+1))</f>
        <v>0.89124999999999999</v>
      </c>
      <c r="F2323" s="3"/>
      <c r="G2323" s="31">
        <f t="shared" si="144"/>
        <v>82.183798567342805</v>
      </c>
      <c r="H2323" s="31"/>
      <c r="I2323" s="23">
        <f t="shared" si="145"/>
        <v>0.89124999999999999</v>
      </c>
      <c r="J2323" s="23"/>
      <c r="K2323" s="7">
        <f t="shared" si="146"/>
        <v>28.990000000000009</v>
      </c>
      <c r="M2323" s="20">
        <f>IF(C2323="Data Error","Data Error",IF(C2323&lt;=K2323,0,1-IFERROR(INDEX(BAAL!$C:$D,MATCH(ROUNDUP(C2323-K2323,0),BAAL!$B:$B,0),MATCH(LEFT(M$2,4),BAAL!$C$2:$D$2,0)),0)))</f>
        <v>0</v>
      </c>
      <c r="N2323" s="20"/>
      <c r="O2323" s="26"/>
      <c r="P2323" s="26"/>
      <c r="Q2323" s="6">
        <f t="shared" si="147"/>
        <v>4</v>
      </c>
      <c r="R2323" s="20"/>
    </row>
    <row r="2324" spans="1:18" x14ac:dyDescent="0.25">
      <c r="A2324" s="6">
        <v>18</v>
      </c>
      <c r="B2324" s="4">
        <v>42466.75</v>
      </c>
      <c r="C2324" s="2">
        <f>IF([2]Analysis!AG2324="Data Error","Data Error",[2]Analysis!AI2324*C$1)</f>
        <v>26.491418360505751</v>
      </c>
      <c r="D2324" s="2"/>
      <c r="E2324" s="3">
        <f>IF(C2324="Data Error","Data Error",INDEX('[2]BAAL Adj Cap'!$CB$65:$CY$72,MONTH($B2324),$A2324+1))</f>
        <v>0.50624999999999998</v>
      </c>
      <c r="F2324" s="3"/>
      <c r="G2324" s="31">
        <f t="shared" si="144"/>
        <v>39.321081639494253</v>
      </c>
      <c r="H2324" s="31"/>
      <c r="I2324" s="23">
        <f t="shared" si="145"/>
        <v>0.50624999999999998</v>
      </c>
      <c r="J2324" s="23"/>
      <c r="K2324" s="7">
        <f t="shared" si="146"/>
        <v>28.990000000000009</v>
      </c>
      <c r="M2324" s="20">
        <f>IF(C2324="Data Error","Data Error",IF(C2324&lt;=K2324,0,1-IFERROR(INDEX(BAAL!$C:$D,MATCH(ROUNDUP(C2324-K2324,0),BAAL!$B:$B,0),MATCH(LEFT(M$2,4),BAAL!$C$2:$D$2,0)),0)))</f>
        <v>0</v>
      </c>
      <c r="N2324" s="20"/>
      <c r="O2324" s="26"/>
      <c r="P2324" s="26"/>
      <c r="Q2324" s="6">
        <f t="shared" si="147"/>
        <v>4</v>
      </c>
      <c r="R2324" s="20"/>
    </row>
    <row r="2325" spans="1:18" x14ac:dyDescent="0.25">
      <c r="A2325" s="6">
        <v>19</v>
      </c>
      <c r="B2325" s="4">
        <v>42466.791666666664</v>
      </c>
      <c r="C2325" s="2">
        <f>IF([2]Analysis!AG2325="Data Error","Data Error",[2]Analysis!AI2325*C$1)</f>
        <v>9.0907747627825568</v>
      </c>
      <c r="D2325" s="2"/>
      <c r="E2325" s="3">
        <f>IF(C2325="Data Error","Data Error",INDEX('[2]BAAL Adj Cap'!$CB$65:$CY$72,MONTH($B2325),$A2325+1))</f>
        <v>0.11874999999999998</v>
      </c>
      <c r="F2325" s="3"/>
      <c r="G2325" s="31">
        <f t="shared" si="144"/>
        <v>6.3467252372174414</v>
      </c>
      <c r="H2325" s="31"/>
      <c r="I2325" s="23">
        <f t="shared" si="145"/>
        <v>0.11874999999999998</v>
      </c>
      <c r="J2325" s="23"/>
      <c r="K2325" s="7">
        <f t="shared" si="146"/>
        <v>15.437499999999998</v>
      </c>
      <c r="M2325" s="20">
        <f>IF(C2325="Data Error","Data Error",IF(C2325&lt;=K2325,0,1-IFERROR(INDEX(BAAL!$C:$D,MATCH(ROUNDUP(C2325-K2325,0),BAAL!$B:$B,0),MATCH(LEFT(M$2,4),BAAL!$C$2:$D$2,0)),0)))</f>
        <v>0</v>
      </c>
      <c r="N2325" s="20"/>
      <c r="O2325" s="26"/>
      <c r="P2325" s="26"/>
      <c r="Q2325" s="6">
        <f t="shared" si="147"/>
        <v>4</v>
      </c>
      <c r="R2325" s="20"/>
    </row>
    <row r="2326" spans="1:18" x14ac:dyDescent="0.25">
      <c r="A2326" s="6">
        <v>20</v>
      </c>
      <c r="B2326" s="4">
        <v>42466.833333333336</v>
      </c>
      <c r="C2326" s="2">
        <f>IF([2]Analysis!AG2326="Data Error","Data Error",[2]Analysis!AI2326*C$1)</f>
        <v>1.8016506693195097E-2</v>
      </c>
      <c r="D2326" s="2"/>
      <c r="E2326" s="3">
        <f>IF(C2326="Data Error","Data Error",INDEX('[2]BAAL Adj Cap'!$CB$65:$CY$72,MONTH($B2326),$A2326+1))</f>
        <v>3.7499999999999999E-3</v>
      </c>
      <c r="F2326" s="3"/>
      <c r="G2326" s="31">
        <f t="shared" si="144"/>
        <v>0.46948349330680489</v>
      </c>
      <c r="H2326" s="31"/>
      <c r="I2326" s="23">
        <f t="shared" si="145"/>
        <v>3.7499999999999999E-3</v>
      </c>
      <c r="J2326" s="23"/>
      <c r="K2326" s="7">
        <f t="shared" si="146"/>
        <v>0.48749999999999999</v>
      </c>
      <c r="M2326" s="20">
        <f>IF(C2326="Data Error","Data Error",IF(C2326&lt;=K2326,0,1-IFERROR(INDEX(BAAL!$C:$D,MATCH(ROUNDUP(C2326-K2326,0),BAAL!$B:$B,0),MATCH(LEFT(M$2,4),BAAL!$C$2:$D$2,0)),0)))</f>
        <v>0</v>
      </c>
      <c r="N2326" s="20"/>
      <c r="O2326" s="26"/>
      <c r="P2326" s="26"/>
      <c r="Q2326" s="6">
        <f t="shared" si="147"/>
        <v>4</v>
      </c>
      <c r="R2326" s="20"/>
    </row>
    <row r="2327" spans="1:18" x14ac:dyDescent="0.25">
      <c r="A2327" s="6">
        <v>21</v>
      </c>
      <c r="B2327" s="4">
        <v>42466.875</v>
      </c>
      <c r="C2327" s="2">
        <f>IF([2]Analysis!AG2327="Data Error","Data Error",[2]Analysis!AI2327*C$1)</f>
        <v>0</v>
      </c>
      <c r="D2327" s="2"/>
      <c r="E2327" s="3">
        <f>IF(C2327="Data Error","Data Error",INDEX('[2]BAAL Adj Cap'!$CB$65:$CY$72,MONTH($B2327),$A2327+1))</f>
        <v>0</v>
      </c>
      <c r="F2327" s="3"/>
      <c r="G2327" s="31">
        <f t="shared" si="144"/>
        <v>0</v>
      </c>
      <c r="H2327" s="31"/>
      <c r="I2327" s="23">
        <f t="shared" si="145"/>
        <v>0</v>
      </c>
      <c r="J2327" s="23"/>
      <c r="K2327" s="7">
        <f t="shared" si="146"/>
        <v>0</v>
      </c>
      <c r="M2327" s="20">
        <f>IF(C2327="Data Error","Data Error",IF(C2327&lt;=K2327,0,1-IFERROR(INDEX(BAAL!$C:$D,MATCH(ROUNDUP(C2327-K2327,0),BAAL!$B:$B,0),MATCH(LEFT(M$2,4),BAAL!$C$2:$D$2,0)),0)))</f>
        <v>0</v>
      </c>
      <c r="N2327" s="20"/>
      <c r="O2327" s="26"/>
      <c r="P2327" s="26"/>
      <c r="Q2327" s="6">
        <f t="shared" si="147"/>
        <v>4</v>
      </c>
      <c r="R2327" s="20"/>
    </row>
    <row r="2328" spans="1:18" x14ac:dyDescent="0.25">
      <c r="A2328" s="6">
        <v>22</v>
      </c>
      <c r="B2328" s="4">
        <v>42466.916666666664</v>
      </c>
      <c r="C2328" s="2">
        <f>IF([2]Analysis!AG2328="Data Error","Data Error",[2]Analysis!AI2328*C$1)</f>
        <v>0</v>
      </c>
      <c r="D2328" s="2"/>
      <c r="E2328" s="3">
        <f>IF(C2328="Data Error","Data Error",INDEX('[2]BAAL Adj Cap'!$CB$65:$CY$72,MONTH($B2328),$A2328+1))</f>
        <v>0</v>
      </c>
      <c r="F2328" s="3"/>
      <c r="G2328" s="31">
        <f t="shared" si="144"/>
        <v>0</v>
      </c>
      <c r="H2328" s="31"/>
      <c r="I2328" s="23">
        <f t="shared" si="145"/>
        <v>0</v>
      </c>
      <c r="J2328" s="23"/>
      <c r="K2328" s="7">
        <f t="shared" si="146"/>
        <v>0</v>
      </c>
      <c r="M2328" s="20">
        <f>IF(C2328="Data Error","Data Error",IF(C2328&lt;=K2328,0,1-IFERROR(INDEX(BAAL!$C:$D,MATCH(ROUNDUP(C2328-K2328,0),BAAL!$B:$B,0),MATCH(LEFT(M$2,4),BAAL!$C$2:$D$2,0)),0)))</f>
        <v>0</v>
      </c>
      <c r="N2328" s="20"/>
      <c r="O2328" s="26"/>
      <c r="P2328" s="26"/>
      <c r="Q2328" s="6">
        <f t="shared" si="147"/>
        <v>4</v>
      </c>
      <c r="R2328" s="20"/>
    </row>
    <row r="2329" spans="1:18" x14ac:dyDescent="0.25">
      <c r="A2329" s="6">
        <v>23</v>
      </c>
      <c r="B2329" s="4">
        <v>42466.958333333336</v>
      </c>
      <c r="C2329" s="2">
        <f>IF([2]Analysis!AG2329="Data Error","Data Error",[2]Analysis!AI2329*C$1)</f>
        <v>0</v>
      </c>
      <c r="D2329" s="2"/>
      <c r="E2329" s="3">
        <f>IF(C2329="Data Error","Data Error",INDEX('[2]BAAL Adj Cap'!$CB$65:$CY$72,MONTH($B2329),$A2329+1))</f>
        <v>0</v>
      </c>
      <c r="F2329" s="3"/>
      <c r="G2329" s="31">
        <f t="shared" si="144"/>
        <v>0</v>
      </c>
      <c r="H2329" s="31"/>
      <c r="I2329" s="23">
        <f t="shared" si="145"/>
        <v>0</v>
      </c>
      <c r="J2329" s="23"/>
      <c r="K2329" s="7">
        <f t="shared" si="146"/>
        <v>0</v>
      </c>
      <c r="M2329" s="20">
        <f>IF(C2329="Data Error","Data Error",IF(C2329&lt;=K2329,0,1-IFERROR(INDEX(BAAL!$C:$D,MATCH(ROUNDUP(C2329-K2329,0),BAAL!$B:$B,0),MATCH(LEFT(M$2,4),BAAL!$C$2:$D$2,0)),0)))</f>
        <v>0</v>
      </c>
      <c r="N2329" s="20"/>
      <c r="O2329" s="26"/>
      <c r="P2329" s="26"/>
      <c r="Q2329" s="6">
        <f t="shared" si="147"/>
        <v>4</v>
      </c>
      <c r="R2329" s="20"/>
    </row>
    <row r="2330" spans="1:18" x14ac:dyDescent="0.25">
      <c r="A2330" s="6">
        <v>0</v>
      </c>
      <c r="B2330" s="1">
        <v>42467</v>
      </c>
      <c r="C2330" s="2">
        <f>IF([2]Analysis!AG2330="Data Error","Data Error",[2]Analysis!AI2330*C$1)</f>
        <v>0</v>
      </c>
      <c r="D2330" s="2"/>
      <c r="E2330" s="3">
        <f>IF(C2330="Data Error","Data Error",INDEX('[2]BAAL Adj Cap'!$CB$65:$CY$72,MONTH($B2330),$A2330+1))</f>
        <v>0</v>
      </c>
      <c r="F2330" s="3"/>
      <c r="G2330" s="31">
        <f t="shared" si="144"/>
        <v>0</v>
      </c>
      <c r="H2330" s="31"/>
      <c r="I2330" s="23">
        <f t="shared" si="145"/>
        <v>0</v>
      </c>
      <c r="J2330" s="23"/>
      <c r="K2330" s="7">
        <f t="shared" si="146"/>
        <v>0</v>
      </c>
      <c r="M2330" s="20">
        <f>IF(C2330="Data Error","Data Error",IF(C2330&lt;=K2330,0,1-IFERROR(INDEX(BAAL!$C:$D,MATCH(ROUNDUP(C2330-K2330,0),BAAL!$B:$B,0),MATCH(LEFT(M$2,4),BAAL!$C$2:$D$2,0)),0)))</f>
        <v>0</v>
      </c>
      <c r="N2330" s="20"/>
      <c r="O2330" s="26"/>
      <c r="P2330" s="26"/>
      <c r="Q2330" s="6">
        <f t="shared" si="147"/>
        <v>4</v>
      </c>
      <c r="R2330" s="20"/>
    </row>
    <row r="2331" spans="1:18" x14ac:dyDescent="0.25">
      <c r="A2331" s="6">
        <v>1</v>
      </c>
      <c r="B2331" s="4">
        <v>42467.041666666664</v>
      </c>
      <c r="C2331" s="2">
        <f>IF([2]Analysis!AG2331="Data Error","Data Error",[2]Analysis!AI2331*C$1)</f>
        <v>0</v>
      </c>
      <c r="D2331" s="2"/>
      <c r="E2331" s="3">
        <f>IF(C2331="Data Error","Data Error",INDEX('[2]BAAL Adj Cap'!$CB$65:$CY$72,MONTH($B2331),$A2331+1))</f>
        <v>0</v>
      </c>
      <c r="F2331" s="3"/>
      <c r="G2331" s="31">
        <f t="shared" si="144"/>
        <v>0</v>
      </c>
      <c r="H2331" s="31"/>
      <c r="I2331" s="23">
        <f t="shared" si="145"/>
        <v>0</v>
      </c>
      <c r="J2331" s="23"/>
      <c r="K2331" s="7">
        <f t="shared" si="146"/>
        <v>0</v>
      </c>
      <c r="M2331" s="20">
        <f>IF(C2331="Data Error","Data Error",IF(C2331&lt;=K2331,0,1-IFERROR(INDEX(BAAL!$C:$D,MATCH(ROUNDUP(C2331-K2331,0),BAAL!$B:$B,0),MATCH(LEFT(M$2,4),BAAL!$C$2:$D$2,0)),0)))</f>
        <v>0</v>
      </c>
      <c r="N2331" s="20"/>
      <c r="O2331" s="26"/>
      <c r="P2331" s="26"/>
      <c r="Q2331" s="6">
        <f t="shared" si="147"/>
        <v>4</v>
      </c>
      <c r="R2331" s="20"/>
    </row>
    <row r="2332" spans="1:18" x14ac:dyDescent="0.25">
      <c r="A2332" s="6">
        <v>2</v>
      </c>
      <c r="B2332" s="4">
        <v>42467.083333333336</v>
      </c>
      <c r="C2332" s="2">
        <f>IF([2]Analysis!AG2332="Data Error","Data Error",[2]Analysis!AI2332*C$1)</f>
        <v>0</v>
      </c>
      <c r="D2332" s="2"/>
      <c r="E2332" s="3">
        <f>IF(C2332="Data Error","Data Error",INDEX('[2]BAAL Adj Cap'!$CB$65:$CY$72,MONTH($B2332),$A2332+1))</f>
        <v>0</v>
      </c>
      <c r="F2332" s="3"/>
      <c r="G2332" s="31">
        <f t="shared" si="144"/>
        <v>0</v>
      </c>
      <c r="H2332" s="31"/>
      <c r="I2332" s="23">
        <f t="shared" si="145"/>
        <v>0</v>
      </c>
      <c r="J2332" s="23"/>
      <c r="K2332" s="7">
        <f t="shared" si="146"/>
        <v>0</v>
      </c>
      <c r="M2332" s="20">
        <f>IF(C2332="Data Error","Data Error",IF(C2332&lt;=K2332,0,1-IFERROR(INDEX(BAAL!$C:$D,MATCH(ROUNDUP(C2332-K2332,0),BAAL!$B:$B,0),MATCH(LEFT(M$2,4),BAAL!$C$2:$D$2,0)),0)))</f>
        <v>0</v>
      </c>
      <c r="N2332" s="20"/>
      <c r="O2332" s="26"/>
      <c r="P2332" s="26"/>
      <c r="Q2332" s="6">
        <f t="shared" si="147"/>
        <v>4</v>
      </c>
      <c r="R2332" s="20"/>
    </row>
    <row r="2333" spans="1:18" x14ac:dyDescent="0.25">
      <c r="A2333" s="6">
        <v>3</v>
      </c>
      <c r="B2333" s="4">
        <v>42467.125</v>
      </c>
      <c r="C2333" s="2">
        <f>IF([2]Analysis!AG2333="Data Error","Data Error",[2]Analysis!AI2333*C$1)</f>
        <v>0</v>
      </c>
      <c r="D2333" s="2"/>
      <c r="E2333" s="3">
        <f>IF(C2333="Data Error","Data Error",INDEX('[2]BAAL Adj Cap'!$CB$65:$CY$72,MONTH($B2333),$A2333+1))</f>
        <v>0</v>
      </c>
      <c r="F2333" s="3"/>
      <c r="G2333" s="31">
        <f t="shared" si="144"/>
        <v>0</v>
      </c>
      <c r="H2333" s="31"/>
      <c r="I2333" s="23">
        <f t="shared" si="145"/>
        <v>0</v>
      </c>
      <c r="J2333" s="23"/>
      <c r="K2333" s="7">
        <f t="shared" si="146"/>
        <v>0</v>
      </c>
      <c r="M2333" s="20">
        <f>IF(C2333="Data Error","Data Error",IF(C2333&lt;=K2333,0,1-IFERROR(INDEX(BAAL!$C:$D,MATCH(ROUNDUP(C2333-K2333,0),BAAL!$B:$B,0),MATCH(LEFT(M$2,4),BAAL!$C$2:$D$2,0)),0)))</f>
        <v>0</v>
      </c>
      <c r="N2333" s="20"/>
      <c r="O2333" s="26"/>
      <c r="P2333" s="26"/>
      <c r="Q2333" s="6">
        <f t="shared" si="147"/>
        <v>4</v>
      </c>
      <c r="R2333" s="20"/>
    </row>
    <row r="2334" spans="1:18" x14ac:dyDescent="0.25">
      <c r="A2334" s="6">
        <v>4</v>
      </c>
      <c r="B2334" s="4">
        <v>42467.166666666664</v>
      </c>
      <c r="C2334" s="2">
        <f>IF([2]Analysis!AG2334="Data Error","Data Error",[2]Analysis!AI2334*C$1)</f>
        <v>0</v>
      </c>
      <c r="D2334" s="2"/>
      <c r="E2334" s="3">
        <f>IF(C2334="Data Error","Data Error",INDEX('[2]BAAL Adj Cap'!$CB$65:$CY$72,MONTH($B2334),$A2334+1))</f>
        <v>0</v>
      </c>
      <c r="F2334" s="3"/>
      <c r="G2334" s="31">
        <f t="shared" si="144"/>
        <v>0</v>
      </c>
      <c r="H2334" s="31"/>
      <c r="I2334" s="23">
        <f t="shared" si="145"/>
        <v>0</v>
      </c>
      <c r="J2334" s="23"/>
      <c r="K2334" s="7">
        <f t="shared" si="146"/>
        <v>0</v>
      </c>
      <c r="M2334" s="20">
        <f>IF(C2334="Data Error","Data Error",IF(C2334&lt;=K2334,0,1-IFERROR(INDEX(BAAL!$C:$D,MATCH(ROUNDUP(C2334-K2334,0),BAAL!$B:$B,0),MATCH(LEFT(M$2,4),BAAL!$C$2:$D$2,0)),0)))</f>
        <v>0</v>
      </c>
      <c r="N2334" s="20"/>
      <c r="O2334" s="26"/>
      <c r="P2334" s="26"/>
      <c r="Q2334" s="6">
        <f t="shared" si="147"/>
        <v>4</v>
      </c>
      <c r="R2334" s="20"/>
    </row>
    <row r="2335" spans="1:18" x14ac:dyDescent="0.25">
      <c r="A2335" s="6">
        <v>5</v>
      </c>
      <c r="B2335" s="4">
        <v>42467.208333333336</v>
      </c>
      <c r="C2335" s="2">
        <f>IF([2]Analysis!AG2335="Data Error","Data Error",[2]Analysis!AI2335*C$1)</f>
        <v>1.4032104392141783E-2</v>
      </c>
      <c r="D2335" s="2"/>
      <c r="E2335" s="3">
        <f>IF(C2335="Data Error","Data Error",INDEX('[2]BAAL Adj Cap'!$CB$65:$CY$72,MONTH($B2335),$A2335+1))</f>
        <v>3.3750000000000002E-2</v>
      </c>
      <c r="F2335" s="3"/>
      <c r="G2335" s="31">
        <f t="shared" si="144"/>
        <v>4.3734678956078588</v>
      </c>
      <c r="H2335" s="31"/>
      <c r="I2335" s="23">
        <f t="shared" si="145"/>
        <v>3.3750000000000002E-2</v>
      </c>
      <c r="J2335" s="23"/>
      <c r="K2335" s="7">
        <f t="shared" si="146"/>
        <v>4.3875000000000002</v>
      </c>
      <c r="M2335" s="20">
        <f>IF(C2335="Data Error","Data Error",IF(C2335&lt;=K2335,0,1-IFERROR(INDEX(BAAL!$C:$D,MATCH(ROUNDUP(C2335-K2335,0),BAAL!$B:$B,0),MATCH(LEFT(M$2,4),BAAL!$C$2:$D$2,0)),0)))</f>
        <v>0</v>
      </c>
      <c r="N2335" s="20"/>
      <c r="O2335" s="26"/>
      <c r="P2335" s="26"/>
      <c r="Q2335" s="6">
        <f t="shared" si="147"/>
        <v>4</v>
      </c>
      <c r="R2335" s="20"/>
    </row>
    <row r="2336" spans="1:18" x14ac:dyDescent="0.25">
      <c r="A2336" s="6">
        <v>6</v>
      </c>
      <c r="B2336" s="4">
        <v>42467.25</v>
      </c>
      <c r="C2336" s="2">
        <f>IF([2]Analysis!AG2336="Data Error","Data Error",[2]Analysis!AI2336*C$1)</f>
        <v>0.5831170705780121</v>
      </c>
      <c r="D2336" s="2"/>
      <c r="E2336" s="3">
        <f>IF(C2336="Data Error","Data Error",INDEX('[2]BAAL Adj Cap'!$CB$65:$CY$72,MONTH($B2336),$A2336+1))</f>
        <v>0.17249999999999999</v>
      </c>
      <c r="F2336" s="3"/>
      <c r="G2336" s="31">
        <f t="shared" si="144"/>
        <v>21.841882929421985</v>
      </c>
      <c r="H2336" s="31"/>
      <c r="I2336" s="23">
        <f t="shared" si="145"/>
        <v>0.17249999999999999</v>
      </c>
      <c r="J2336" s="23"/>
      <c r="K2336" s="7">
        <f t="shared" si="146"/>
        <v>22.424999999999997</v>
      </c>
      <c r="M2336" s="20">
        <f>IF(C2336="Data Error","Data Error",IF(C2336&lt;=K2336,0,1-IFERROR(INDEX(BAAL!$C:$D,MATCH(ROUNDUP(C2336-K2336,0),BAAL!$B:$B,0),MATCH(LEFT(M$2,4),BAAL!$C$2:$D$2,0)),0)))</f>
        <v>0</v>
      </c>
      <c r="N2336" s="20"/>
      <c r="O2336" s="26"/>
      <c r="P2336" s="26"/>
      <c r="Q2336" s="6">
        <f t="shared" si="147"/>
        <v>4</v>
      </c>
      <c r="R2336" s="20"/>
    </row>
    <row r="2337" spans="1:18" x14ac:dyDescent="0.25">
      <c r="A2337" s="6">
        <v>7</v>
      </c>
      <c r="B2337" s="4">
        <v>42467.291666666664</v>
      </c>
      <c r="C2337" s="2">
        <f>IF([2]Analysis!AG2337="Data Error","Data Error",[2]Analysis!AI2337*C$1)</f>
        <v>0</v>
      </c>
      <c r="D2337" s="2"/>
      <c r="E2337" s="3">
        <f>IF(C2337="Data Error","Data Error",INDEX('[2]BAAL Adj Cap'!$CB$65:$CY$72,MONTH($B2337),$A2337+1))</f>
        <v>0.47499999999999998</v>
      </c>
      <c r="F2337" s="3"/>
      <c r="G2337" s="31">
        <f t="shared" si="144"/>
        <v>61.75</v>
      </c>
      <c r="H2337" s="31"/>
      <c r="I2337" s="23">
        <f t="shared" si="145"/>
        <v>0.47499999999999998</v>
      </c>
      <c r="J2337" s="23"/>
      <c r="K2337" s="7">
        <f t="shared" si="146"/>
        <v>28.990000000000009</v>
      </c>
      <c r="M2337" s="20">
        <f>IF(C2337="Data Error","Data Error",IF(C2337&lt;=K2337,0,1-IFERROR(INDEX(BAAL!$C:$D,MATCH(ROUNDUP(C2337-K2337,0),BAAL!$B:$B,0),MATCH(LEFT(M$2,4),BAAL!$C$2:$D$2,0)),0)))</f>
        <v>0</v>
      </c>
      <c r="N2337" s="20"/>
      <c r="O2337" s="26"/>
      <c r="P2337" s="26"/>
      <c r="Q2337" s="6">
        <f t="shared" si="147"/>
        <v>4</v>
      </c>
      <c r="R2337" s="20"/>
    </row>
    <row r="2338" spans="1:18" x14ac:dyDescent="0.25">
      <c r="A2338" s="6">
        <v>8</v>
      </c>
      <c r="B2338" s="4">
        <v>42467.333333333336</v>
      </c>
      <c r="C2338" s="2">
        <f>IF([2]Analysis!AG2338="Data Error","Data Error",[2]Analysis!AI2338*C$1)</f>
        <v>3.4258440182717377E-2</v>
      </c>
      <c r="D2338" s="2"/>
      <c r="E2338" s="3">
        <f>IF(C2338="Data Error","Data Error",INDEX('[2]BAAL Adj Cap'!$CB$65:$CY$72,MONTH($B2338),$A2338+1))</f>
        <v>0.83624999999999994</v>
      </c>
      <c r="F2338" s="3"/>
      <c r="G2338" s="31">
        <f t="shared" si="144"/>
        <v>108.67824155981728</v>
      </c>
      <c r="H2338" s="31"/>
      <c r="I2338" s="23">
        <f t="shared" si="145"/>
        <v>0.83624999999999994</v>
      </c>
      <c r="J2338" s="23"/>
      <c r="K2338" s="7">
        <f t="shared" si="146"/>
        <v>28.990000000000009</v>
      </c>
      <c r="M2338" s="20">
        <f>IF(C2338="Data Error","Data Error",IF(C2338&lt;=K2338,0,1-IFERROR(INDEX(BAAL!$C:$D,MATCH(ROUNDUP(C2338-K2338,0),BAAL!$B:$B,0),MATCH(LEFT(M$2,4),BAAL!$C$2:$D$2,0)),0)))</f>
        <v>0</v>
      </c>
      <c r="N2338" s="20"/>
      <c r="O2338" s="26"/>
      <c r="P2338" s="26"/>
      <c r="Q2338" s="6">
        <f t="shared" si="147"/>
        <v>4</v>
      </c>
      <c r="R2338" s="20"/>
    </row>
    <row r="2339" spans="1:18" x14ac:dyDescent="0.25">
      <c r="A2339" s="6">
        <v>9</v>
      </c>
      <c r="B2339" s="4">
        <v>42467.375</v>
      </c>
      <c r="C2339" s="2">
        <f>IF([2]Analysis!AG2339="Data Error","Data Error",[2]Analysis!AI2339*C$1)</f>
        <v>0.36571661660349719</v>
      </c>
      <c r="D2339" s="2"/>
      <c r="E2339" s="3">
        <f>IF(C2339="Data Error","Data Error",INDEX('[2]BAAL Adj Cap'!$CB$65:$CY$72,MONTH($B2339),$A2339+1))</f>
        <v>0.98</v>
      </c>
      <c r="F2339" s="3"/>
      <c r="G2339" s="31">
        <f t="shared" si="144"/>
        <v>127.0342833833965</v>
      </c>
      <c r="H2339" s="31"/>
      <c r="I2339" s="23">
        <f t="shared" si="145"/>
        <v>0.98</v>
      </c>
      <c r="J2339" s="23"/>
      <c r="K2339" s="7">
        <f t="shared" si="146"/>
        <v>28.990000000000009</v>
      </c>
      <c r="M2339" s="20">
        <f>IF(C2339="Data Error","Data Error",IF(C2339&lt;=K2339,0,1-IFERROR(INDEX(BAAL!$C:$D,MATCH(ROUNDUP(C2339-K2339,0),BAAL!$B:$B,0),MATCH(LEFT(M$2,4),BAAL!$C$2:$D$2,0)),0)))</f>
        <v>0</v>
      </c>
      <c r="N2339" s="20"/>
      <c r="O2339" s="26"/>
      <c r="P2339" s="26"/>
      <c r="Q2339" s="6">
        <f t="shared" si="147"/>
        <v>4</v>
      </c>
      <c r="R2339" s="20"/>
    </row>
    <row r="2340" spans="1:18" x14ac:dyDescent="0.25">
      <c r="A2340" s="6">
        <v>10</v>
      </c>
      <c r="B2340" s="4">
        <v>42467.416666666664</v>
      </c>
      <c r="C2340" s="2">
        <f>IF([2]Analysis!AG2340="Data Error","Data Error",[2]Analysis!AI2340*C$1)</f>
        <v>8.734692402511266</v>
      </c>
      <c r="D2340" s="2"/>
      <c r="E2340" s="3">
        <f>IF(C2340="Data Error","Data Error",INDEX('[2]BAAL Adj Cap'!$CB$65:$CY$72,MONTH($B2340),$A2340+1))</f>
        <v>0.97375</v>
      </c>
      <c r="F2340" s="3"/>
      <c r="G2340" s="31">
        <f t="shared" si="144"/>
        <v>117.85280759748873</v>
      </c>
      <c r="H2340" s="31"/>
      <c r="I2340" s="23">
        <f t="shared" si="145"/>
        <v>0.97375</v>
      </c>
      <c r="J2340" s="23"/>
      <c r="K2340" s="7">
        <f t="shared" si="146"/>
        <v>28.990000000000009</v>
      </c>
      <c r="M2340" s="20">
        <f>IF(C2340="Data Error","Data Error",IF(C2340&lt;=K2340,0,1-IFERROR(INDEX(BAAL!$C:$D,MATCH(ROUNDUP(C2340-K2340,0),BAAL!$B:$B,0),MATCH(LEFT(M$2,4),BAAL!$C$2:$D$2,0)),0)))</f>
        <v>0</v>
      </c>
      <c r="N2340" s="20"/>
      <c r="O2340" s="26"/>
      <c r="P2340" s="26"/>
      <c r="Q2340" s="6">
        <f t="shared" si="147"/>
        <v>4</v>
      </c>
      <c r="R2340" s="20"/>
    </row>
    <row r="2341" spans="1:18" x14ac:dyDescent="0.25">
      <c r="A2341" s="6">
        <v>11</v>
      </c>
      <c r="B2341" s="4">
        <v>42467.458333333336</v>
      </c>
      <c r="C2341" s="2">
        <f>IF([2]Analysis!AG2341="Data Error","Data Error",[2]Analysis!AI2341*C$1)</f>
        <v>3.2269980376672769</v>
      </c>
      <c r="D2341" s="2"/>
      <c r="E2341" s="3">
        <f>IF(C2341="Data Error","Data Error",INDEX('[2]BAAL Adj Cap'!$CB$65:$CY$72,MONTH($B2341),$A2341+1))</f>
        <v>0.96375</v>
      </c>
      <c r="F2341" s="3"/>
      <c r="G2341" s="31">
        <f t="shared" si="144"/>
        <v>122.06050196233272</v>
      </c>
      <c r="H2341" s="31"/>
      <c r="I2341" s="23">
        <f t="shared" si="145"/>
        <v>0.96375</v>
      </c>
      <c r="J2341" s="23"/>
      <c r="K2341" s="7">
        <f t="shared" si="146"/>
        <v>28.990000000000009</v>
      </c>
      <c r="M2341" s="20">
        <f>IF(C2341="Data Error","Data Error",IF(C2341&lt;=K2341,0,1-IFERROR(INDEX(BAAL!$C:$D,MATCH(ROUNDUP(C2341-K2341,0),BAAL!$B:$B,0),MATCH(LEFT(M$2,4),BAAL!$C$2:$D$2,0)),0)))</f>
        <v>0</v>
      </c>
      <c r="N2341" s="20"/>
      <c r="O2341" s="26"/>
      <c r="P2341" s="26"/>
      <c r="Q2341" s="6">
        <f t="shared" si="147"/>
        <v>4</v>
      </c>
      <c r="R2341" s="20"/>
    </row>
    <row r="2342" spans="1:18" x14ac:dyDescent="0.25">
      <c r="A2342" s="6">
        <v>12</v>
      </c>
      <c r="B2342" s="4">
        <v>42467.5</v>
      </c>
      <c r="C2342" s="2">
        <f>IF([2]Analysis!AG2342="Data Error","Data Error",[2]Analysis!AI2342*C$1)</f>
        <v>2.952695067218789</v>
      </c>
      <c r="D2342" s="2"/>
      <c r="E2342" s="3">
        <f>IF(C2342="Data Error","Data Error",INDEX('[2]BAAL Adj Cap'!$CB$65:$CY$72,MONTH($B2342),$A2342+1))</f>
        <v>0.97</v>
      </c>
      <c r="F2342" s="3"/>
      <c r="G2342" s="31">
        <f t="shared" si="144"/>
        <v>123.14730493278121</v>
      </c>
      <c r="H2342" s="31"/>
      <c r="I2342" s="23">
        <f t="shared" si="145"/>
        <v>0.97</v>
      </c>
      <c r="J2342" s="23"/>
      <c r="K2342" s="7">
        <f t="shared" si="146"/>
        <v>28.990000000000009</v>
      </c>
      <c r="M2342" s="20">
        <f>IF(C2342="Data Error","Data Error",IF(C2342&lt;=K2342,0,1-IFERROR(INDEX(BAAL!$C:$D,MATCH(ROUNDUP(C2342-K2342,0),BAAL!$B:$B,0),MATCH(LEFT(M$2,4),BAAL!$C$2:$D$2,0)),0)))</f>
        <v>0</v>
      </c>
      <c r="N2342" s="20"/>
      <c r="O2342" s="26"/>
      <c r="P2342" s="26"/>
      <c r="Q2342" s="6">
        <f t="shared" si="147"/>
        <v>4</v>
      </c>
      <c r="R2342" s="20"/>
    </row>
    <row r="2343" spans="1:18" x14ac:dyDescent="0.25">
      <c r="A2343" s="6">
        <v>13</v>
      </c>
      <c r="B2343" s="4">
        <v>42467.541666666664</v>
      </c>
      <c r="C2343" s="2">
        <f>IF([2]Analysis!AG2343="Data Error","Data Error",[2]Analysis!AI2343*C$1)</f>
        <v>11.644220423422899</v>
      </c>
      <c r="D2343" s="2"/>
      <c r="E2343" s="3">
        <f>IF(C2343="Data Error","Data Error",INDEX('[2]BAAL Adj Cap'!$CB$65:$CY$72,MONTH($B2343),$A2343+1))</f>
        <v>0.96375</v>
      </c>
      <c r="F2343" s="3"/>
      <c r="G2343" s="31">
        <f t="shared" si="144"/>
        <v>113.6432795765771</v>
      </c>
      <c r="H2343" s="31"/>
      <c r="I2343" s="23">
        <f t="shared" si="145"/>
        <v>0.96375</v>
      </c>
      <c r="J2343" s="23"/>
      <c r="K2343" s="7">
        <f t="shared" si="146"/>
        <v>28.990000000000009</v>
      </c>
      <c r="M2343" s="20">
        <f>IF(C2343="Data Error","Data Error",IF(C2343&lt;=K2343,0,1-IFERROR(INDEX(BAAL!$C:$D,MATCH(ROUNDUP(C2343-K2343,0),BAAL!$B:$B,0),MATCH(LEFT(M$2,4),BAAL!$C$2:$D$2,0)),0)))</f>
        <v>0</v>
      </c>
      <c r="N2343" s="20"/>
      <c r="O2343" s="26"/>
      <c r="P2343" s="26"/>
      <c r="Q2343" s="6">
        <f t="shared" si="147"/>
        <v>4</v>
      </c>
      <c r="R2343" s="20"/>
    </row>
    <row r="2344" spans="1:18" x14ac:dyDescent="0.25">
      <c r="A2344" s="6">
        <v>14</v>
      </c>
      <c r="B2344" s="4">
        <v>42467.583333333336</v>
      </c>
      <c r="C2344" s="2">
        <f>IF([2]Analysis!AG2344="Data Error","Data Error",[2]Analysis!AI2344*C$1)</f>
        <v>0</v>
      </c>
      <c r="D2344" s="2"/>
      <c r="E2344" s="3">
        <f>IF(C2344="Data Error","Data Error",INDEX('[2]BAAL Adj Cap'!$CB$65:$CY$72,MONTH($B2344),$A2344+1))</f>
        <v>0.97</v>
      </c>
      <c r="F2344" s="3"/>
      <c r="G2344" s="31">
        <f t="shared" si="144"/>
        <v>126.1</v>
      </c>
      <c r="H2344" s="31"/>
      <c r="I2344" s="23">
        <f t="shared" si="145"/>
        <v>0.97</v>
      </c>
      <c r="J2344" s="23"/>
      <c r="K2344" s="7">
        <f t="shared" si="146"/>
        <v>28.990000000000009</v>
      </c>
      <c r="M2344" s="20">
        <f>IF(C2344="Data Error","Data Error",IF(C2344&lt;=K2344,0,1-IFERROR(INDEX(BAAL!$C:$D,MATCH(ROUNDUP(C2344-K2344,0),BAAL!$B:$B,0),MATCH(LEFT(M$2,4),BAAL!$C$2:$D$2,0)),0)))</f>
        <v>0</v>
      </c>
      <c r="N2344" s="20"/>
      <c r="O2344" s="26"/>
      <c r="P2344" s="26"/>
      <c r="Q2344" s="6">
        <f t="shared" si="147"/>
        <v>4</v>
      </c>
      <c r="R2344" s="20"/>
    </row>
    <row r="2345" spans="1:18" x14ac:dyDescent="0.25">
      <c r="A2345" s="6">
        <v>15</v>
      </c>
      <c r="B2345" s="4">
        <v>42467.625</v>
      </c>
      <c r="C2345" s="2">
        <f>IF([2]Analysis!AG2345="Data Error","Data Error",[2]Analysis!AI2345*C$1)</f>
        <v>34.58078869444288</v>
      </c>
      <c r="D2345" s="2"/>
      <c r="E2345" s="3">
        <f>IF(C2345="Data Error","Data Error",INDEX('[2]BAAL Adj Cap'!$CB$65:$CY$72,MONTH($B2345),$A2345+1))</f>
        <v>0.97</v>
      </c>
      <c r="F2345" s="3"/>
      <c r="G2345" s="31">
        <f t="shared" si="144"/>
        <v>91.519211305557121</v>
      </c>
      <c r="H2345" s="31"/>
      <c r="I2345" s="23">
        <f t="shared" si="145"/>
        <v>0.97</v>
      </c>
      <c r="J2345" s="23"/>
      <c r="K2345" s="7">
        <f t="shared" si="146"/>
        <v>28.990000000000009</v>
      </c>
      <c r="M2345" s="20">
        <f>IF(C2345="Data Error","Data Error",IF(C2345&lt;=K2345,0,1-IFERROR(INDEX(BAAL!$C:$D,MATCH(ROUNDUP(C2345-K2345,0),BAAL!$B:$B,0),MATCH(LEFT(M$2,4),BAAL!$C$2:$D$2,0)),0)))</f>
        <v>0</v>
      </c>
      <c r="N2345" s="20"/>
      <c r="O2345" s="26"/>
      <c r="P2345" s="26"/>
      <c r="Q2345" s="6">
        <f t="shared" si="147"/>
        <v>4</v>
      </c>
      <c r="R2345" s="20"/>
    </row>
    <row r="2346" spans="1:18" x14ac:dyDescent="0.25">
      <c r="A2346" s="6">
        <v>16</v>
      </c>
      <c r="B2346" s="4">
        <v>42467.666666666664</v>
      </c>
      <c r="C2346" s="2">
        <f>IF([2]Analysis!AG2346="Data Error","Data Error",[2]Analysis!AI2346*C$1)</f>
        <v>35.434410469837957</v>
      </c>
      <c r="D2346" s="2"/>
      <c r="E2346" s="3">
        <f>IF(C2346="Data Error","Data Error",INDEX('[2]BAAL Adj Cap'!$CB$65:$CY$72,MONTH($B2346),$A2346+1))</f>
        <v>0.96375</v>
      </c>
      <c r="F2346" s="3"/>
      <c r="G2346" s="31">
        <f t="shared" si="144"/>
        <v>89.853089530162038</v>
      </c>
      <c r="H2346" s="31"/>
      <c r="I2346" s="23">
        <f t="shared" si="145"/>
        <v>0.96375</v>
      </c>
      <c r="J2346" s="23"/>
      <c r="K2346" s="7">
        <f t="shared" si="146"/>
        <v>28.990000000000009</v>
      </c>
      <c r="M2346" s="20">
        <f>IF(C2346="Data Error","Data Error",IF(C2346&lt;=K2346,0,1-IFERROR(INDEX(BAAL!$C:$D,MATCH(ROUNDUP(C2346-K2346,0),BAAL!$B:$B,0),MATCH(LEFT(M$2,4),BAAL!$C$2:$D$2,0)),0)))</f>
        <v>1.0000000000000009E-3</v>
      </c>
      <c r="N2346" s="20"/>
      <c r="O2346" s="26"/>
      <c r="P2346" s="26"/>
      <c r="Q2346" s="6">
        <f t="shared" si="147"/>
        <v>4</v>
      </c>
      <c r="R2346" s="20"/>
    </row>
    <row r="2347" spans="1:18" x14ac:dyDescent="0.25">
      <c r="A2347" s="6">
        <v>17</v>
      </c>
      <c r="B2347" s="4">
        <v>42467.708333333336</v>
      </c>
      <c r="C2347" s="2">
        <f>IF([2]Analysis!AG2347="Data Error","Data Error",[2]Analysis!AI2347*C$1)</f>
        <v>34.661905947855587</v>
      </c>
      <c r="D2347" s="2"/>
      <c r="E2347" s="3">
        <f>IF(C2347="Data Error","Data Error",INDEX('[2]BAAL Adj Cap'!$CB$65:$CY$72,MONTH($B2347),$A2347+1))</f>
        <v>0.89124999999999999</v>
      </c>
      <c r="F2347" s="3"/>
      <c r="G2347" s="31">
        <f t="shared" si="144"/>
        <v>81.20059405214441</v>
      </c>
      <c r="H2347" s="31"/>
      <c r="I2347" s="23">
        <f t="shared" si="145"/>
        <v>0.89124999999999999</v>
      </c>
      <c r="J2347" s="23"/>
      <c r="K2347" s="7">
        <f t="shared" si="146"/>
        <v>28.990000000000009</v>
      </c>
      <c r="M2347" s="20">
        <f>IF(C2347="Data Error","Data Error",IF(C2347&lt;=K2347,0,1-IFERROR(INDEX(BAAL!$C:$D,MATCH(ROUNDUP(C2347-K2347,0),BAAL!$B:$B,0),MATCH(LEFT(M$2,4),BAAL!$C$2:$D$2,0)),0)))</f>
        <v>0</v>
      </c>
      <c r="N2347" s="20"/>
      <c r="O2347" s="26"/>
      <c r="P2347" s="26"/>
      <c r="Q2347" s="6">
        <f t="shared" si="147"/>
        <v>4</v>
      </c>
      <c r="R2347" s="20"/>
    </row>
    <row r="2348" spans="1:18" x14ac:dyDescent="0.25">
      <c r="A2348" s="6">
        <v>18</v>
      </c>
      <c r="B2348" s="4">
        <v>42467.75</v>
      </c>
      <c r="C2348" s="2">
        <f>IF([2]Analysis!AG2348="Data Error","Data Error",[2]Analysis!AI2348*C$1)</f>
        <v>22.351092148322799</v>
      </c>
      <c r="D2348" s="2"/>
      <c r="E2348" s="3">
        <f>IF(C2348="Data Error","Data Error",INDEX('[2]BAAL Adj Cap'!$CB$65:$CY$72,MONTH($B2348),$A2348+1))</f>
        <v>0.50624999999999998</v>
      </c>
      <c r="F2348" s="3"/>
      <c r="G2348" s="31">
        <f t="shared" si="144"/>
        <v>43.461407851677201</v>
      </c>
      <c r="H2348" s="31"/>
      <c r="I2348" s="23">
        <f t="shared" si="145"/>
        <v>0.50624999999999998</v>
      </c>
      <c r="J2348" s="23"/>
      <c r="K2348" s="7">
        <f t="shared" si="146"/>
        <v>28.990000000000009</v>
      </c>
      <c r="M2348" s="20">
        <f>IF(C2348="Data Error","Data Error",IF(C2348&lt;=K2348,0,1-IFERROR(INDEX(BAAL!$C:$D,MATCH(ROUNDUP(C2348-K2348,0),BAAL!$B:$B,0),MATCH(LEFT(M$2,4),BAAL!$C$2:$D$2,0)),0)))</f>
        <v>0</v>
      </c>
      <c r="N2348" s="20"/>
      <c r="O2348" s="26"/>
      <c r="P2348" s="26"/>
      <c r="Q2348" s="6">
        <f t="shared" si="147"/>
        <v>4</v>
      </c>
      <c r="R2348" s="20"/>
    </row>
    <row r="2349" spans="1:18" x14ac:dyDescent="0.25">
      <c r="A2349" s="6">
        <v>19</v>
      </c>
      <c r="B2349" s="4">
        <v>42467.791666666664</v>
      </c>
      <c r="C2349" s="2">
        <f>IF([2]Analysis!AG2349="Data Error","Data Error",[2]Analysis!AI2349*C$1)</f>
        <v>5.9934183959665681</v>
      </c>
      <c r="D2349" s="2"/>
      <c r="E2349" s="3">
        <f>IF(C2349="Data Error","Data Error",INDEX('[2]BAAL Adj Cap'!$CB$65:$CY$72,MONTH($B2349),$A2349+1))</f>
        <v>0.11874999999999998</v>
      </c>
      <c r="F2349" s="3"/>
      <c r="G2349" s="31">
        <f t="shared" si="144"/>
        <v>9.4440816040334301</v>
      </c>
      <c r="H2349" s="31"/>
      <c r="I2349" s="23">
        <f t="shared" si="145"/>
        <v>0.11874999999999998</v>
      </c>
      <c r="J2349" s="23"/>
      <c r="K2349" s="7">
        <f t="shared" si="146"/>
        <v>15.437499999999998</v>
      </c>
      <c r="M2349" s="20">
        <f>IF(C2349="Data Error","Data Error",IF(C2349&lt;=K2349,0,1-IFERROR(INDEX(BAAL!$C:$D,MATCH(ROUNDUP(C2349-K2349,0),BAAL!$B:$B,0),MATCH(LEFT(M$2,4),BAAL!$C$2:$D$2,0)),0)))</f>
        <v>0</v>
      </c>
      <c r="N2349" s="20"/>
      <c r="O2349" s="26"/>
      <c r="P2349" s="26"/>
      <c r="Q2349" s="6">
        <f t="shared" si="147"/>
        <v>4</v>
      </c>
      <c r="R2349" s="20"/>
    </row>
    <row r="2350" spans="1:18" x14ac:dyDescent="0.25">
      <c r="A2350" s="6">
        <v>20</v>
      </c>
      <c r="B2350" s="4">
        <v>42467.833333333336</v>
      </c>
      <c r="C2350" s="2">
        <f>IF([2]Analysis!AG2350="Data Error","Data Error",[2]Analysis!AI2350*C$1)</f>
        <v>4.323426643637036E-3</v>
      </c>
      <c r="D2350" s="2"/>
      <c r="E2350" s="3">
        <f>IF(C2350="Data Error","Data Error",INDEX('[2]BAAL Adj Cap'!$CB$65:$CY$72,MONTH($B2350),$A2350+1))</f>
        <v>3.7499999999999999E-3</v>
      </c>
      <c r="F2350" s="3"/>
      <c r="G2350" s="31">
        <f t="shared" si="144"/>
        <v>0.48317657335636294</v>
      </c>
      <c r="H2350" s="31"/>
      <c r="I2350" s="23">
        <f t="shared" si="145"/>
        <v>3.7499999999999999E-3</v>
      </c>
      <c r="J2350" s="23"/>
      <c r="K2350" s="7">
        <f t="shared" si="146"/>
        <v>0.48749999999999999</v>
      </c>
      <c r="M2350" s="20">
        <f>IF(C2350="Data Error","Data Error",IF(C2350&lt;=K2350,0,1-IFERROR(INDEX(BAAL!$C:$D,MATCH(ROUNDUP(C2350-K2350,0),BAAL!$B:$B,0),MATCH(LEFT(M$2,4),BAAL!$C$2:$D$2,0)),0)))</f>
        <v>0</v>
      </c>
      <c r="N2350" s="20"/>
      <c r="O2350" s="26"/>
      <c r="P2350" s="26"/>
      <c r="Q2350" s="6">
        <f t="shared" si="147"/>
        <v>4</v>
      </c>
      <c r="R2350" s="20"/>
    </row>
    <row r="2351" spans="1:18" x14ac:dyDescent="0.25">
      <c r="A2351" s="6">
        <v>21</v>
      </c>
      <c r="B2351" s="4">
        <v>42467.875</v>
      </c>
      <c r="C2351" s="2">
        <f>IF([2]Analysis!AG2351="Data Error","Data Error",[2]Analysis!AI2351*C$1)</f>
        <v>0</v>
      </c>
      <c r="D2351" s="2"/>
      <c r="E2351" s="3">
        <f>IF(C2351="Data Error","Data Error",INDEX('[2]BAAL Adj Cap'!$CB$65:$CY$72,MONTH($B2351),$A2351+1))</f>
        <v>0</v>
      </c>
      <c r="F2351" s="3"/>
      <c r="G2351" s="31">
        <f t="shared" si="144"/>
        <v>0</v>
      </c>
      <c r="H2351" s="31"/>
      <c r="I2351" s="23">
        <f t="shared" si="145"/>
        <v>0</v>
      </c>
      <c r="J2351" s="23"/>
      <c r="K2351" s="7">
        <f t="shared" si="146"/>
        <v>0</v>
      </c>
      <c r="M2351" s="20">
        <f>IF(C2351="Data Error","Data Error",IF(C2351&lt;=K2351,0,1-IFERROR(INDEX(BAAL!$C:$D,MATCH(ROUNDUP(C2351-K2351,0),BAAL!$B:$B,0),MATCH(LEFT(M$2,4),BAAL!$C$2:$D$2,0)),0)))</f>
        <v>0</v>
      </c>
      <c r="N2351" s="20"/>
      <c r="O2351" s="26"/>
      <c r="P2351" s="26"/>
      <c r="Q2351" s="6">
        <f t="shared" si="147"/>
        <v>4</v>
      </c>
      <c r="R2351" s="20"/>
    </row>
    <row r="2352" spans="1:18" x14ac:dyDescent="0.25">
      <c r="A2352" s="6">
        <v>22</v>
      </c>
      <c r="B2352" s="4">
        <v>42467.916666666664</v>
      </c>
      <c r="C2352" s="2">
        <f>IF([2]Analysis!AG2352="Data Error","Data Error",[2]Analysis!AI2352*C$1)</f>
        <v>0</v>
      </c>
      <c r="D2352" s="2"/>
      <c r="E2352" s="3">
        <f>IF(C2352="Data Error","Data Error",INDEX('[2]BAAL Adj Cap'!$CB$65:$CY$72,MONTH($B2352),$A2352+1))</f>
        <v>0</v>
      </c>
      <c r="F2352" s="3"/>
      <c r="G2352" s="31">
        <f t="shared" si="144"/>
        <v>0</v>
      </c>
      <c r="H2352" s="31"/>
      <c r="I2352" s="23">
        <f t="shared" si="145"/>
        <v>0</v>
      </c>
      <c r="J2352" s="23"/>
      <c r="K2352" s="7">
        <f t="shared" si="146"/>
        <v>0</v>
      </c>
      <c r="M2352" s="20">
        <f>IF(C2352="Data Error","Data Error",IF(C2352&lt;=K2352,0,1-IFERROR(INDEX(BAAL!$C:$D,MATCH(ROUNDUP(C2352-K2352,0),BAAL!$B:$B,0),MATCH(LEFT(M$2,4),BAAL!$C$2:$D$2,0)),0)))</f>
        <v>0</v>
      </c>
      <c r="N2352" s="20"/>
      <c r="O2352" s="26"/>
      <c r="P2352" s="26"/>
      <c r="Q2352" s="6">
        <f t="shared" si="147"/>
        <v>4</v>
      </c>
      <c r="R2352" s="20"/>
    </row>
    <row r="2353" spans="1:18" x14ac:dyDescent="0.25">
      <c r="A2353" s="6">
        <v>23</v>
      </c>
      <c r="B2353" s="4">
        <v>42467.958333333336</v>
      </c>
      <c r="C2353" s="2">
        <f>IF([2]Analysis!AG2353="Data Error","Data Error",[2]Analysis!AI2353*C$1)</f>
        <v>0</v>
      </c>
      <c r="D2353" s="2"/>
      <c r="E2353" s="3">
        <f>IF(C2353="Data Error","Data Error",INDEX('[2]BAAL Adj Cap'!$CB$65:$CY$72,MONTH($B2353),$A2353+1))</f>
        <v>0</v>
      </c>
      <c r="F2353" s="3"/>
      <c r="G2353" s="31">
        <f t="shared" si="144"/>
        <v>0</v>
      </c>
      <c r="H2353" s="31"/>
      <c r="I2353" s="23">
        <f t="shared" si="145"/>
        <v>0</v>
      </c>
      <c r="J2353" s="23"/>
      <c r="K2353" s="7">
        <f t="shared" si="146"/>
        <v>0</v>
      </c>
      <c r="M2353" s="20">
        <f>IF(C2353="Data Error","Data Error",IF(C2353&lt;=K2353,0,1-IFERROR(INDEX(BAAL!$C:$D,MATCH(ROUNDUP(C2353-K2353,0),BAAL!$B:$B,0),MATCH(LEFT(M$2,4),BAAL!$C$2:$D$2,0)),0)))</f>
        <v>0</v>
      </c>
      <c r="N2353" s="20"/>
      <c r="O2353" s="26"/>
      <c r="P2353" s="26"/>
      <c r="Q2353" s="6">
        <f t="shared" si="147"/>
        <v>4</v>
      </c>
      <c r="R2353" s="20"/>
    </row>
    <row r="2354" spans="1:18" x14ac:dyDescent="0.25">
      <c r="A2354" s="6">
        <v>0</v>
      </c>
      <c r="B2354" s="1">
        <v>42468</v>
      </c>
      <c r="C2354" s="2">
        <f>IF([2]Analysis!AG2354="Data Error","Data Error",[2]Analysis!AI2354*C$1)</f>
        <v>0</v>
      </c>
      <c r="D2354" s="2"/>
      <c r="E2354" s="3">
        <f>IF(C2354="Data Error","Data Error",INDEX('[2]BAAL Adj Cap'!$CB$65:$CY$72,MONTH($B2354),$A2354+1))</f>
        <v>0</v>
      </c>
      <c r="F2354" s="3"/>
      <c r="G2354" s="31">
        <f t="shared" si="144"/>
        <v>0</v>
      </c>
      <c r="H2354" s="31"/>
      <c r="I2354" s="23">
        <f t="shared" si="145"/>
        <v>0</v>
      </c>
      <c r="J2354" s="23"/>
      <c r="K2354" s="7">
        <f t="shared" si="146"/>
        <v>0</v>
      </c>
      <c r="M2354" s="20">
        <f>IF(C2354="Data Error","Data Error",IF(C2354&lt;=K2354,0,1-IFERROR(INDEX(BAAL!$C:$D,MATCH(ROUNDUP(C2354-K2354,0),BAAL!$B:$B,0),MATCH(LEFT(M$2,4),BAAL!$C$2:$D$2,0)),0)))</f>
        <v>0</v>
      </c>
      <c r="N2354" s="20"/>
      <c r="O2354" s="26"/>
      <c r="P2354" s="26"/>
      <c r="Q2354" s="6">
        <f t="shared" si="147"/>
        <v>4</v>
      </c>
      <c r="R2354" s="20"/>
    </row>
    <row r="2355" spans="1:18" x14ac:dyDescent="0.25">
      <c r="A2355" s="6">
        <v>1</v>
      </c>
      <c r="B2355" s="4">
        <v>42468.041666666664</v>
      </c>
      <c r="C2355" s="2">
        <f>IF([2]Analysis!AG2355="Data Error","Data Error",[2]Analysis!AI2355*C$1)</f>
        <v>0</v>
      </c>
      <c r="D2355" s="2"/>
      <c r="E2355" s="3">
        <f>IF(C2355="Data Error","Data Error",INDEX('[2]BAAL Adj Cap'!$CB$65:$CY$72,MONTH($B2355),$A2355+1))</f>
        <v>0</v>
      </c>
      <c r="F2355" s="3"/>
      <c r="G2355" s="31">
        <f t="shared" si="144"/>
        <v>0</v>
      </c>
      <c r="H2355" s="31"/>
      <c r="I2355" s="23">
        <f t="shared" si="145"/>
        <v>0</v>
      </c>
      <c r="J2355" s="23"/>
      <c r="K2355" s="7">
        <f t="shared" si="146"/>
        <v>0</v>
      </c>
      <c r="M2355" s="20">
        <f>IF(C2355="Data Error","Data Error",IF(C2355&lt;=K2355,0,1-IFERROR(INDEX(BAAL!$C:$D,MATCH(ROUNDUP(C2355-K2355,0),BAAL!$B:$B,0),MATCH(LEFT(M$2,4),BAAL!$C$2:$D$2,0)),0)))</f>
        <v>0</v>
      </c>
      <c r="N2355" s="20"/>
      <c r="O2355" s="26"/>
      <c r="P2355" s="26"/>
      <c r="Q2355" s="6">
        <f t="shared" si="147"/>
        <v>4</v>
      </c>
      <c r="R2355" s="20"/>
    </row>
    <row r="2356" spans="1:18" x14ac:dyDescent="0.25">
      <c r="A2356" s="6">
        <v>2</v>
      </c>
      <c r="B2356" s="4">
        <v>42468.083333333336</v>
      </c>
      <c r="C2356" s="2">
        <f>IF([2]Analysis!AG2356="Data Error","Data Error",[2]Analysis!AI2356*C$1)</f>
        <v>0</v>
      </c>
      <c r="D2356" s="2"/>
      <c r="E2356" s="3">
        <f>IF(C2356="Data Error","Data Error",INDEX('[2]BAAL Adj Cap'!$CB$65:$CY$72,MONTH($B2356),$A2356+1))</f>
        <v>0</v>
      </c>
      <c r="F2356" s="3"/>
      <c r="G2356" s="31">
        <f t="shared" si="144"/>
        <v>0</v>
      </c>
      <c r="H2356" s="31"/>
      <c r="I2356" s="23">
        <f t="shared" si="145"/>
        <v>0</v>
      </c>
      <c r="J2356" s="23"/>
      <c r="K2356" s="7">
        <f t="shared" si="146"/>
        <v>0</v>
      </c>
      <c r="M2356" s="20">
        <f>IF(C2356="Data Error","Data Error",IF(C2356&lt;=K2356,0,1-IFERROR(INDEX(BAAL!$C:$D,MATCH(ROUNDUP(C2356-K2356,0),BAAL!$B:$B,0),MATCH(LEFT(M$2,4),BAAL!$C$2:$D$2,0)),0)))</f>
        <v>0</v>
      </c>
      <c r="N2356" s="20"/>
      <c r="O2356" s="26"/>
      <c r="P2356" s="26"/>
      <c r="Q2356" s="6">
        <f t="shared" si="147"/>
        <v>4</v>
      </c>
      <c r="R2356" s="20"/>
    </row>
    <row r="2357" spans="1:18" x14ac:dyDescent="0.25">
      <c r="A2357" s="6">
        <v>3</v>
      </c>
      <c r="B2357" s="4">
        <v>42468.125</v>
      </c>
      <c r="C2357" s="2">
        <f>IF([2]Analysis!AG2357="Data Error","Data Error",[2]Analysis!AI2357*C$1)</f>
        <v>0</v>
      </c>
      <c r="D2357" s="2"/>
      <c r="E2357" s="3">
        <f>IF(C2357="Data Error","Data Error",INDEX('[2]BAAL Adj Cap'!$CB$65:$CY$72,MONTH($B2357),$A2357+1))</f>
        <v>0</v>
      </c>
      <c r="F2357" s="3"/>
      <c r="G2357" s="31">
        <f t="shared" si="144"/>
        <v>0</v>
      </c>
      <c r="H2357" s="31"/>
      <c r="I2357" s="23">
        <f t="shared" si="145"/>
        <v>0</v>
      </c>
      <c r="J2357" s="23"/>
      <c r="K2357" s="7">
        <f t="shared" si="146"/>
        <v>0</v>
      </c>
      <c r="M2357" s="20">
        <f>IF(C2357="Data Error","Data Error",IF(C2357&lt;=K2357,0,1-IFERROR(INDEX(BAAL!$C:$D,MATCH(ROUNDUP(C2357-K2357,0),BAAL!$B:$B,0),MATCH(LEFT(M$2,4),BAAL!$C$2:$D$2,0)),0)))</f>
        <v>0</v>
      </c>
      <c r="N2357" s="20"/>
      <c r="O2357" s="26"/>
      <c r="P2357" s="26"/>
      <c r="Q2357" s="6">
        <f t="shared" si="147"/>
        <v>4</v>
      </c>
      <c r="R2357" s="20"/>
    </row>
    <row r="2358" spans="1:18" x14ac:dyDescent="0.25">
      <c r="A2358" s="6">
        <v>4</v>
      </c>
      <c r="B2358" s="4">
        <v>42468.166666666664</v>
      </c>
      <c r="C2358" s="2">
        <f>IF([2]Analysis!AG2358="Data Error","Data Error",[2]Analysis!AI2358*C$1)</f>
        <v>0</v>
      </c>
      <c r="D2358" s="2"/>
      <c r="E2358" s="3">
        <f>IF(C2358="Data Error","Data Error",INDEX('[2]BAAL Adj Cap'!$CB$65:$CY$72,MONTH($B2358),$A2358+1))</f>
        <v>0</v>
      </c>
      <c r="F2358" s="3"/>
      <c r="G2358" s="31">
        <f t="shared" si="144"/>
        <v>0</v>
      </c>
      <c r="H2358" s="31"/>
      <c r="I2358" s="23">
        <f t="shared" si="145"/>
        <v>0</v>
      </c>
      <c r="J2358" s="23"/>
      <c r="K2358" s="7">
        <f t="shared" si="146"/>
        <v>0</v>
      </c>
      <c r="M2358" s="20">
        <f>IF(C2358="Data Error","Data Error",IF(C2358&lt;=K2358,0,1-IFERROR(INDEX(BAAL!$C:$D,MATCH(ROUNDUP(C2358-K2358,0),BAAL!$B:$B,0),MATCH(LEFT(M$2,4),BAAL!$C$2:$D$2,0)),0)))</f>
        <v>0</v>
      </c>
      <c r="N2358" s="20"/>
      <c r="O2358" s="26"/>
      <c r="P2358" s="26"/>
      <c r="Q2358" s="6">
        <f t="shared" si="147"/>
        <v>4</v>
      </c>
      <c r="R2358" s="20"/>
    </row>
    <row r="2359" spans="1:18" x14ac:dyDescent="0.25">
      <c r="A2359" s="6">
        <v>5</v>
      </c>
      <c r="B2359" s="4">
        <v>42468.208333333336</v>
      </c>
      <c r="C2359" s="2">
        <f>IF([2]Analysis!AG2359="Data Error","Data Error",[2]Analysis!AI2359*C$1)</f>
        <v>1.4032104392141783E-2</v>
      </c>
      <c r="D2359" s="2"/>
      <c r="E2359" s="3">
        <f>IF(C2359="Data Error","Data Error",INDEX('[2]BAAL Adj Cap'!$CB$65:$CY$72,MONTH($B2359),$A2359+1))</f>
        <v>3.3750000000000002E-2</v>
      </c>
      <c r="F2359" s="3"/>
      <c r="G2359" s="31">
        <f t="shared" si="144"/>
        <v>4.3734678956078588</v>
      </c>
      <c r="H2359" s="31"/>
      <c r="I2359" s="23">
        <f t="shared" si="145"/>
        <v>3.3750000000000002E-2</v>
      </c>
      <c r="J2359" s="23"/>
      <c r="K2359" s="7">
        <f t="shared" si="146"/>
        <v>4.3875000000000002</v>
      </c>
      <c r="M2359" s="20">
        <f>IF(C2359="Data Error","Data Error",IF(C2359&lt;=K2359,0,1-IFERROR(INDEX(BAAL!$C:$D,MATCH(ROUNDUP(C2359-K2359,0),BAAL!$B:$B,0),MATCH(LEFT(M$2,4),BAAL!$C$2:$D$2,0)),0)))</f>
        <v>0</v>
      </c>
      <c r="N2359" s="20"/>
      <c r="O2359" s="26"/>
      <c r="P2359" s="26"/>
      <c r="Q2359" s="6">
        <f t="shared" si="147"/>
        <v>4</v>
      </c>
      <c r="R2359" s="20"/>
    </row>
    <row r="2360" spans="1:18" x14ac:dyDescent="0.25">
      <c r="A2360" s="6">
        <v>6</v>
      </c>
      <c r="B2360" s="4">
        <v>42468.25</v>
      </c>
      <c r="C2360" s="2">
        <f>IF([2]Analysis!AG2360="Data Error","Data Error",[2]Analysis!AI2360*C$1)</f>
        <v>1.3048572326545411</v>
      </c>
      <c r="D2360" s="2"/>
      <c r="E2360" s="3">
        <f>IF(C2360="Data Error","Data Error",INDEX('[2]BAAL Adj Cap'!$CB$65:$CY$72,MONTH($B2360),$A2360+1))</f>
        <v>0.17249999999999999</v>
      </c>
      <c r="F2360" s="3"/>
      <c r="G2360" s="31">
        <f t="shared" si="144"/>
        <v>21.120142767345456</v>
      </c>
      <c r="H2360" s="31"/>
      <c r="I2360" s="23">
        <f t="shared" si="145"/>
        <v>0.17249999999999999</v>
      </c>
      <c r="J2360" s="23"/>
      <c r="K2360" s="7">
        <f t="shared" si="146"/>
        <v>22.424999999999997</v>
      </c>
      <c r="M2360" s="20">
        <f>IF(C2360="Data Error","Data Error",IF(C2360&lt;=K2360,0,1-IFERROR(INDEX(BAAL!$C:$D,MATCH(ROUNDUP(C2360-K2360,0),BAAL!$B:$B,0),MATCH(LEFT(M$2,4),BAAL!$C$2:$D$2,0)),0)))</f>
        <v>0</v>
      </c>
      <c r="N2360" s="20"/>
      <c r="O2360" s="26"/>
      <c r="P2360" s="26"/>
      <c r="Q2360" s="6">
        <f t="shared" si="147"/>
        <v>4</v>
      </c>
      <c r="R2360" s="20"/>
    </row>
    <row r="2361" spans="1:18" x14ac:dyDescent="0.25">
      <c r="A2361" s="6">
        <v>7</v>
      </c>
      <c r="B2361" s="4">
        <v>42468.291666666664</v>
      </c>
      <c r="C2361" s="2">
        <f>IF([2]Analysis!AG2361="Data Error","Data Error",[2]Analysis!AI2361*C$1)</f>
        <v>0</v>
      </c>
      <c r="D2361" s="2"/>
      <c r="E2361" s="3">
        <f>IF(C2361="Data Error","Data Error",INDEX('[2]BAAL Adj Cap'!$CB$65:$CY$72,MONTH($B2361),$A2361+1))</f>
        <v>0.47499999999999998</v>
      </c>
      <c r="F2361" s="3"/>
      <c r="G2361" s="31">
        <f t="shared" si="144"/>
        <v>61.75</v>
      </c>
      <c r="H2361" s="31"/>
      <c r="I2361" s="23">
        <f t="shared" si="145"/>
        <v>0.47499999999999998</v>
      </c>
      <c r="J2361" s="23"/>
      <c r="K2361" s="7">
        <f t="shared" si="146"/>
        <v>28.990000000000009</v>
      </c>
      <c r="M2361" s="20">
        <f>IF(C2361="Data Error","Data Error",IF(C2361&lt;=K2361,0,1-IFERROR(INDEX(BAAL!$C:$D,MATCH(ROUNDUP(C2361-K2361,0),BAAL!$B:$B,0),MATCH(LEFT(M$2,4),BAAL!$C$2:$D$2,0)),0)))</f>
        <v>0</v>
      </c>
      <c r="N2361" s="20"/>
      <c r="O2361" s="26"/>
      <c r="P2361" s="26"/>
      <c r="Q2361" s="6">
        <f t="shared" si="147"/>
        <v>4</v>
      </c>
      <c r="R2361" s="20"/>
    </row>
    <row r="2362" spans="1:18" x14ac:dyDescent="0.25">
      <c r="A2362" s="6">
        <v>8</v>
      </c>
      <c r="B2362" s="4">
        <v>42468.333333333336</v>
      </c>
      <c r="C2362" s="2">
        <f>IF([2]Analysis!AG2362="Data Error","Data Error",[2]Analysis!AI2362*C$1)</f>
        <v>0</v>
      </c>
      <c r="D2362" s="2"/>
      <c r="E2362" s="3">
        <f>IF(C2362="Data Error","Data Error",INDEX('[2]BAAL Adj Cap'!$CB$65:$CY$72,MONTH($B2362),$A2362+1))</f>
        <v>0.83624999999999994</v>
      </c>
      <c r="F2362" s="3"/>
      <c r="G2362" s="31">
        <f t="shared" si="144"/>
        <v>108.71249999999999</v>
      </c>
      <c r="H2362" s="31"/>
      <c r="I2362" s="23">
        <f t="shared" si="145"/>
        <v>0.83624999999999994</v>
      </c>
      <c r="J2362" s="23"/>
      <c r="K2362" s="7">
        <f t="shared" si="146"/>
        <v>28.990000000000009</v>
      </c>
      <c r="M2362" s="20">
        <f>IF(C2362="Data Error","Data Error",IF(C2362&lt;=K2362,0,1-IFERROR(INDEX(BAAL!$C:$D,MATCH(ROUNDUP(C2362-K2362,0),BAAL!$B:$B,0),MATCH(LEFT(M$2,4),BAAL!$C$2:$D$2,0)),0)))</f>
        <v>0</v>
      </c>
      <c r="N2362" s="20"/>
      <c r="O2362" s="26"/>
      <c r="P2362" s="26"/>
      <c r="Q2362" s="6">
        <f t="shared" si="147"/>
        <v>4</v>
      </c>
      <c r="R2362" s="20"/>
    </row>
    <row r="2363" spans="1:18" x14ac:dyDescent="0.25">
      <c r="A2363" s="6">
        <v>9</v>
      </c>
      <c r="B2363" s="4">
        <v>42468.375</v>
      </c>
      <c r="C2363" s="2">
        <f>IF([2]Analysis!AG2363="Data Error","Data Error",[2]Analysis!AI2363*C$1)</f>
        <v>0.45524006476004603</v>
      </c>
      <c r="D2363" s="2"/>
      <c r="E2363" s="3">
        <f>IF(C2363="Data Error","Data Error",INDEX('[2]BAAL Adj Cap'!$CB$65:$CY$72,MONTH($B2363),$A2363+1))</f>
        <v>0.98</v>
      </c>
      <c r="F2363" s="3"/>
      <c r="G2363" s="31">
        <f t="shared" si="144"/>
        <v>126.94475993523994</v>
      </c>
      <c r="H2363" s="31"/>
      <c r="I2363" s="23">
        <f t="shared" si="145"/>
        <v>0.98</v>
      </c>
      <c r="J2363" s="23"/>
      <c r="K2363" s="7">
        <f t="shared" si="146"/>
        <v>28.990000000000009</v>
      </c>
      <c r="M2363" s="20">
        <f>IF(C2363="Data Error","Data Error",IF(C2363&lt;=K2363,0,1-IFERROR(INDEX(BAAL!$C:$D,MATCH(ROUNDUP(C2363-K2363,0),BAAL!$B:$B,0),MATCH(LEFT(M$2,4),BAAL!$C$2:$D$2,0)),0)))</f>
        <v>0</v>
      </c>
      <c r="N2363" s="20"/>
      <c r="O2363" s="26"/>
      <c r="P2363" s="26"/>
      <c r="Q2363" s="6">
        <f t="shared" si="147"/>
        <v>4</v>
      </c>
      <c r="R2363" s="20"/>
    </row>
    <row r="2364" spans="1:18" x14ac:dyDescent="0.25">
      <c r="A2364" s="6">
        <v>10</v>
      </c>
      <c r="B2364" s="4">
        <v>42468.416666666664</v>
      </c>
      <c r="C2364" s="2">
        <f>IF([2]Analysis!AG2364="Data Error","Data Error",[2]Analysis!AI2364*C$1)</f>
        <v>6.2075712994874808</v>
      </c>
      <c r="D2364" s="2"/>
      <c r="E2364" s="3">
        <f>IF(C2364="Data Error","Data Error",INDEX('[2]BAAL Adj Cap'!$CB$65:$CY$72,MONTH($B2364),$A2364+1))</f>
        <v>0.97375</v>
      </c>
      <c r="F2364" s="3"/>
      <c r="G2364" s="31">
        <f t="shared" si="144"/>
        <v>120.37992870051252</v>
      </c>
      <c r="H2364" s="31"/>
      <c r="I2364" s="23">
        <f t="shared" si="145"/>
        <v>0.97375</v>
      </c>
      <c r="J2364" s="23"/>
      <c r="K2364" s="7">
        <f t="shared" si="146"/>
        <v>28.990000000000009</v>
      </c>
      <c r="M2364" s="20">
        <f>IF(C2364="Data Error","Data Error",IF(C2364&lt;=K2364,0,1-IFERROR(INDEX(BAAL!$C:$D,MATCH(ROUNDUP(C2364-K2364,0),BAAL!$B:$B,0),MATCH(LEFT(M$2,4),BAAL!$C$2:$D$2,0)),0)))</f>
        <v>0</v>
      </c>
      <c r="N2364" s="20"/>
      <c r="O2364" s="26"/>
      <c r="P2364" s="26"/>
      <c r="Q2364" s="6">
        <f t="shared" si="147"/>
        <v>4</v>
      </c>
      <c r="R2364" s="20"/>
    </row>
    <row r="2365" spans="1:18" x14ac:dyDescent="0.25">
      <c r="A2365" s="6">
        <v>11</v>
      </c>
      <c r="B2365" s="4">
        <v>42468.458333333336</v>
      </c>
      <c r="C2365" s="2">
        <f>IF([2]Analysis!AG2365="Data Error","Data Error",[2]Analysis!AI2365*C$1)</f>
        <v>31.474420309169172</v>
      </c>
      <c r="D2365" s="2"/>
      <c r="E2365" s="3">
        <f>IF(C2365="Data Error","Data Error",INDEX('[2]BAAL Adj Cap'!$CB$65:$CY$72,MONTH($B2365),$A2365+1))</f>
        <v>0.96375</v>
      </c>
      <c r="F2365" s="3"/>
      <c r="G2365" s="31">
        <f t="shared" si="144"/>
        <v>93.813079690830818</v>
      </c>
      <c r="H2365" s="31"/>
      <c r="I2365" s="23">
        <f t="shared" si="145"/>
        <v>0.96375</v>
      </c>
      <c r="J2365" s="23"/>
      <c r="K2365" s="7">
        <f t="shared" si="146"/>
        <v>28.990000000000009</v>
      </c>
      <c r="M2365" s="20">
        <f>IF(C2365="Data Error","Data Error",IF(C2365&lt;=K2365,0,1-IFERROR(INDEX(BAAL!$C:$D,MATCH(ROUNDUP(C2365-K2365,0),BAAL!$B:$B,0),MATCH(LEFT(M$2,4),BAAL!$C$2:$D$2,0)),0)))</f>
        <v>0</v>
      </c>
      <c r="N2365" s="20"/>
      <c r="O2365" s="26"/>
      <c r="P2365" s="26"/>
      <c r="Q2365" s="6">
        <f t="shared" si="147"/>
        <v>4</v>
      </c>
      <c r="R2365" s="20"/>
    </row>
    <row r="2366" spans="1:18" x14ac:dyDescent="0.25">
      <c r="A2366" s="6">
        <v>12</v>
      </c>
      <c r="B2366" s="4">
        <v>42468.5</v>
      </c>
      <c r="C2366" s="2">
        <f>IF([2]Analysis!AG2366="Data Error","Data Error",[2]Analysis!AI2366*C$1)</f>
        <v>36.202501894185978</v>
      </c>
      <c r="D2366" s="2"/>
      <c r="E2366" s="3">
        <f>IF(C2366="Data Error","Data Error",INDEX('[2]BAAL Adj Cap'!$CB$65:$CY$72,MONTH($B2366),$A2366+1))</f>
        <v>0.97</v>
      </c>
      <c r="F2366" s="3"/>
      <c r="G2366" s="31">
        <f t="shared" si="144"/>
        <v>89.897498105814009</v>
      </c>
      <c r="H2366" s="31"/>
      <c r="I2366" s="23">
        <f t="shared" si="145"/>
        <v>0.97</v>
      </c>
      <c r="J2366" s="23"/>
      <c r="K2366" s="7">
        <f t="shared" si="146"/>
        <v>28.990000000000009</v>
      </c>
      <c r="M2366" s="20">
        <f>IF(C2366="Data Error","Data Error",IF(C2366&lt;=K2366,0,1-IFERROR(INDEX(BAAL!$C:$D,MATCH(ROUNDUP(C2366-K2366,0),BAAL!$B:$B,0),MATCH(LEFT(M$2,4),BAAL!$C$2:$D$2,0)),0)))</f>
        <v>1.0000000000000009E-3</v>
      </c>
      <c r="N2366" s="20"/>
      <c r="O2366" s="26"/>
      <c r="P2366" s="26"/>
      <c r="Q2366" s="6">
        <f t="shared" si="147"/>
        <v>4</v>
      </c>
      <c r="R2366" s="20"/>
    </row>
    <row r="2367" spans="1:18" x14ac:dyDescent="0.25">
      <c r="A2367" s="6">
        <v>13</v>
      </c>
      <c r="B2367" s="4">
        <v>42468.541666666664</v>
      </c>
      <c r="C2367" s="2">
        <f>IF([2]Analysis!AG2367="Data Error","Data Error",[2]Analysis!AI2367*C$1)</f>
        <v>16.880254897646495</v>
      </c>
      <c r="D2367" s="2"/>
      <c r="E2367" s="3">
        <f>IF(C2367="Data Error","Data Error",INDEX('[2]BAAL Adj Cap'!$CB$65:$CY$72,MONTH($B2367),$A2367+1))</f>
        <v>0.96375</v>
      </c>
      <c r="F2367" s="3"/>
      <c r="G2367" s="31">
        <f t="shared" si="144"/>
        <v>108.4072451023535</v>
      </c>
      <c r="H2367" s="31"/>
      <c r="I2367" s="23">
        <f t="shared" si="145"/>
        <v>0.96375</v>
      </c>
      <c r="J2367" s="23"/>
      <c r="K2367" s="7">
        <f t="shared" si="146"/>
        <v>28.990000000000009</v>
      </c>
      <c r="M2367" s="20">
        <f>IF(C2367="Data Error","Data Error",IF(C2367&lt;=K2367,0,1-IFERROR(INDEX(BAAL!$C:$D,MATCH(ROUNDUP(C2367-K2367,0),BAAL!$B:$B,0),MATCH(LEFT(M$2,4),BAAL!$C$2:$D$2,0)),0)))</f>
        <v>0</v>
      </c>
      <c r="N2367" s="20"/>
      <c r="O2367" s="26"/>
      <c r="P2367" s="26"/>
      <c r="Q2367" s="6">
        <f t="shared" si="147"/>
        <v>4</v>
      </c>
      <c r="R2367" s="20"/>
    </row>
    <row r="2368" spans="1:18" x14ac:dyDescent="0.25">
      <c r="A2368" s="6">
        <v>14</v>
      </c>
      <c r="B2368" s="4">
        <v>42468.583333333336</v>
      </c>
      <c r="C2368" s="2">
        <f>IF([2]Analysis!AG2368="Data Error","Data Error",[2]Analysis!AI2368*C$1)</f>
        <v>25.010610399637343</v>
      </c>
      <c r="D2368" s="2"/>
      <c r="E2368" s="3">
        <f>IF(C2368="Data Error","Data Error",INDEX('[2]BAAL Adj Cap'!$CB$65:$CY$72,MONTH($B2368),$A2368+1))</f>
        <v>0.97</v>
      </c>
      <c r="F2368" s="3"/>
      <c r="G2368" s="31">
        <f t="shared" si="144"/>
        <v>101.08938960036265</v>
      </c>
      <c r="H2368" s="31"/>
      <c r="I2368" s="23">
        <f t="shared" si="145"/>
        <v>0.97</v>
      </c>
      <c r="J2368" s="23"/>
      <c r="K2368" s="7">
        <f t="shared" si="146"/>
        <v>28.990000000000009</v>
      </c>
      <c r="M2368" s="20">
        <f>IF(C2368="Data Error","Data Error",IF(C2368&lt;=K2368,0,1-IFERROR(INDEX(BAAL!$C:$D,MATCH(ROUNDUP(C2368-K2368,0),BAAL!$B:$B,0),MATCH(LEFT(M$2,4),BAAL!$C$2:$D$2,0)),0)))</f>
        <v>0</v>
      </c>
      <c r="N2368" s="20"/>
      <c r="O2368" s="26"/>
      <c r="P2368" s="26"/>
      <c r="Q2368" s="6">
        <f t="shared" si="147"/>
        <v>4</v>
      </c>
      <c r="R2368" s="20"/>
    </row>
    <row r="2369" spans="1:18" x14ac:dyDescent="0.25">
      <c r="A2369" s="6">
        <v>15</v>
      </c>
      <c r="B2369" s="4">
        <v>42468.625</v>
      </c>
      <c r="C2369" s="2">
        <f>IF([2]Analysis!AG2369="Data Error","Data Error",[2]Analysis!AI2369*C$1)</f>
        <v>16.264914450779838</v>
      </c>
      <c r="D2369" s="2"/>
      <c r="E2369" s="3">
        <f>IF(C2369="Data Error","Data Error",INDEX('[2]BAAL Adj Cap'!$CB$65:$CY$72,MONTH($B2369),$A2369+1))</f>
        <v>0.97</v>
      </c>
      <c r="F2369" s="3"/>
      <c r="G2369" s="31">
        <f t="shared" si="144"/>
        <v>109.83508554922015</v>
      </c>
      <c r="H2369" s="31"/>
      <c r="I2369" s="23">
        <f t="shared" si="145"/>
        <v>0.97</v>
      </c>
      <c r="J2369" s="23"/>
      <c r="K2369" s="7">
        <f t="shared" si="146"/>
        <v>28.990000000000009</v>
      </c>
      <c r="M2369" s="20">
        <f>IF(C2369="Data Error","Data Error",IF(C2369&lt;=K2369,0,1-IFERROR(INDEX(BAAL!$C:$D,MATCH(ROUNDUP(C2369-K2369,0),BAAL!$B:$B,0),MATCH(LEFT(M$2,4),BAAL!$C$2:$D$2,0)),0)))</f>
        <v>0</v>
      </c>
      <c r="N2369" s="20"/>
      <c r="O2369" s="26"/>
      <c r="P2369" s="26"/>
      <c r="Q2369" s="6">
        <f t="shared" si="147"/>
        <v>4</v>
      </c>
      <c r="R2369" s="20"/>
    </row>
    <row r="2370" spans="1:18" x14ac:dyDescent="0.25">
      <c r="A2370" s="6">
        <v>16</v>
      </c>
      <c r="B2370" s="4">
        <v>42468.666666666664</v>
      </c>
      <c r="C2370" s="2">
        <f>IF([2]Analysis!AG2370="Data Error","Data Error",[2]Analysis!AI2370*C$1)</f>
        <v>15.539686276117397</v>
      </c>
      <c r="D2370" s="2"/>
      <c r="E2370" s="3">
        <f>IF(C2370="Data Error","Data Error",INDEX('[2]BAAL Adj Cap'!$CB$65:$CY$72,MONTH($B2370),$A2370+1))</f>
        <v>0.96375</v>
      </c>
      <c r="F2370" s="3"/>
      <c r="G2370" s="31">
        <f t="shared" si="144"/>
        <v>109.7478137238826</v>
      </c>
      <c r="H2370" s="31"/>
      <c r="I2370" s="23">
        <f t="shared" si="145"/>
        <v>0.96375</v>
      </c>
      <c r="J2370" s="23"/>
      <c r="K2370" s="7">
        <f t="shared" si="146"/>
        <v>28.990000000000009</v>
      </c>
      <c r="M2370" s="20">
        <f>IF(C2370="Data Error","Data Error",IF(C2370&lt;=K2370,0,1-IFERROR(INDEX(BAAL!$C:$D,MATCH(ROUNDUP(C2370-K2370,0),BAAL!$B:$B,0),MATCH(LEFT(M$2,4),BAAL!$C$2:$D$2,0)),0)))</f>
        <v>0</v>
      </c>
      <c r="N2370" s="20"/>
      <c r="O2370" s="26"/>
      <c r="P2370" s="26"/>
      <c r="Q2370" s="6">
        <f t="shared" si="147"/>
        <v>4</v>
      </c>
      <c r="R2370" s="20"/>
    </row>
    <row r="2371" spans="1:18" x14ac:dyDescent="0.25">
      <c r="A2371" s="6">
        <v>17</v>
      </c>
      <c r="B2371" s="4">
        <v>42468.708333333336</v>
      </c>
      <c r="C2371" s="2">
        <f>IF([2]Analysis!AG2371="Data Error","Data Error",[2]Analysis!AI2371*C$1)</f>
        <v>0.3127873302916474</v>
      </c>
      <c r="D2371" s="2"/>
      <c r="E2371" s="3">
        <f>IF(C2371="Data Error","Data Error",INDEX('[2]BAAL Adj Cap'!$CB$65:$CY$72,MONTH($B2371),$A2371+1))</f>
        <v>0.89124999999999999</v>
      </c>
      <c r="F2371" s="3"/>
      <c r="G2371" s="31">
        <f t="shared" si="144"/>
        <v>115.54971266970836</v>
      </c>
      <c r="H2371" s="31"/>
      <c r="I2371" s="23">
        <f t="shared" si="145"/>
        <v>0.89124999999999999</v>
      </c>
      <c r="J2371" s="23"/>
      <c r="K2371" s="7">
        <f t="shared" si="146"/>
        <v>28.990000000000009</v>
      </c>
      <c r="M2371" s="20">
        <f>IF(C2371="Data Error","Data Error",IF(C2371&lt;=K2371,0,1-IFERROR(INDEX(BAAL!$C:$D,MATCH(ROUNDUP(C2371-K2371,0),BAAL!$B:$B,0),MATCH(LEFT(M$2,4),BAAL!$C$2:$D$2,0)),0)))</f>
        <v>0</v>
      </c>
      <c r="N2371" s="20"/>
      <c r="O2371" s="26"/>
      <c r="P2371" s="26"/>
      <c r="Q2371" s="6">
        <f t="shared" si="147"/>
        <v>4</v>
      </c>
      <c r="R2371" s="20"/>
    </row>
    <row r="2372" spans="1:18" x14ac:dyDescent="0.25">
      <c r="A2372" s="6">
        <v>18</v>
      </c>
      <c r="B2372" s="4">
        <v>42468.75</v>
      </c>
      <c r="C2372" s="2">
        <f>IF([2]Analysis!AG2372="Data Error","Data Error",[2]Analysis!AI2372*C$1)</f>
        <v>0.21965464618329253</v>
      </c>
      <c r="D2372" s="2"/>
      <c r="E2372" s="3">
        <f>IF(C2372="Data Error","Data Error",INDEX('[2]BAAL Adj Cap'!$CB$65:$CY$72,MONTH($B2372),$A2372+1))</f>
        <v>0.50624999999999998</v>
      </c>
      <c r="F2372" s="3"/>
      <c r="G2372" s="31">
        <f t="shared" ref="G2372:G2435" si="148">IF(C2372="Data Error","Data Error",E2372*E$1-C2372)</f>
        <v>65.592845353816713</v>
      </c>
      <c r="H2372" s="31"/>
      <c r="I2372" s="23">
        <f t="shared" ref="I2372:I2435" si="149">IF(E2372="Data Error","Data Error",E2372)</f>
        <v>0.50624999999999998</v>
      </c>
      <c r="J2372" s="23"/>
      <c r="K2372" s="7">
        <f t="shared" ref="K2372:K2435" si="150">IF(C2372="Data Error","Data Error",C$1*MAX(0,MIN(AF$9,E2372*AF$10)))</f>
        <v>28.990000000000009</v>
      </c>
      <c r="M2372" s="20">
        <f>IF(C2372="Data Error","Data Error",IF(C2372&lt;=K2372,0,1-IFERROR(INDEX(BAAL!$C:$D,MATCH(ROUNDUP(C2372-K2372,0),BAAL!$B:$B,0),MATCH(LEFT(M$2,4),BAAL!$C$2:$D$2,0)),0)))</f>
        <v>0</v>
      </c>
      <c r="N2372" s="20"/>
      <c r="O2372" s="26"/>
      <c r="P2372" s="26"/>
      <c r="Q2372" s="6">
        <f t="shared" ref="Q2372:Q2435" si="151">MONTH(B2372)</f>
        <v>4</v>
      </c>
      <c r="R2372" s="20"/>
    </row>
    <row r="2373" spans="1:18" x14ac:dyDescent="0.25">
      <c r="A2373" s="6">
        <v>19</v>
      </c>
      <c r="B2373" s="4">
        <v>42468.791666666664</v>
      </c>
      <c r="C2373" s="2">
        <f>IF([2]Analysis!AG2373="Data Error","Data Error",[2]Analysis!AI2373*C$1)</f>
        <v>1.0976889903917346</v>
      </c>
      <c r="D2373" s="2"/>
      <c r="E2373" s="3">
        <f>IF(C2373="Data Error","Data Error",INDEX('[2]BAAL Adj Cap'!$CB$65:$CY$72,MONTH($B2373),$A2373+1))</f>
        <v>0.11874999999999998</v>
      </c>
      <c r="F2373" s="3"/>
      <c r="G2373" s="31">
        <f t="shared" si="148"/>
        <v>14.339811009608264</v>
      </c>
      <c r="H2373" s="31"/>
      <c r="I2373" s="23">
        <f t="shared" si="149"/>
        <v>0.11874999999999998</v>
      </c>
      <c r="J2373" s="23"/>
      <c r="K2373" s="7">
        <f t="shared" si="150"/>
        <v>15.437499999999998</v>
      </c>
      <c r="M2373" s="20">
        <f>IF(C2373="Data Error","Data Error",IF(C2373&lt;=K2373,0,1-IFERROR(INDEX(BAAL!$C:$D,MATCH(ROUNDUP(C2373-K2373,0),BAAL!$B:$B,0),MATCH(LEFT(M$2,4),BAAL!$C$2:$D$2,0)),0)))</f>
        <v>0</v>
      </c>
      <c r="N2373" s="20"/>
      <c r="O2373" s="26"/>
      <c r="P2373" s="26"/>
      <c r="Q2373" s="6">
        <f t="shared" si="151"/>
        <v>4</v>
      </c>
      <c r="R2373" s="20"/>
    </row>
    <row r="2374" spans="1:18" x14ac:dyDescent="0.25">
      <c r="A2374" s="6">
        <v>20</v>
      </c>
      <c r="B2374" s="4">
        <v>42468.833333333336</v>
      </c>
      <c r="C2374" s="2">
        <f>IF([2]Analysis!AG2374="Data Error","Data Error",[2]Analysis!AI2374*C$1)</f>
        <v>3.5417680523585609E-3</v>
      </c>
      <c r="D2374" s="2"/>
      <c r="E2374" s="3">
        <f>IF(C2374="Data Error","Data Error",INDEX('[2]BAAL Adj Cap'!$CB$65:$CY$72,MONTH($B2374),$A2374+1))</f>
        <v>3.7499999999999999E-3</v>
      </c>
      <c r="F2374" s="3"/>
      <c r="G2374" s="31">
        <f t="shared" si="148"/>
        <v>0.48395823194764143</v>
      </c>
      <c r="H2374" s="31"/>
      <c r="I2374" s="23">
        <f t="shared" si="149"/>
        <v>3.7499999999999999E-3</v>
      </c>
      <c r="J2374" s="23"/>
      <c r="K2374" s="7">
        <f t="shared" si="150"/>
        <v>0.48749999999999999</v>
      </c>
      <c r="M2374" s="20">
        <f>IF(C2374="Data Error","Data Error",IF(C2374&lt;=K2374,0,1-IFERROR(INDEX(BAAL!$C:$D,MATCH(ROUNDUP(C2374-K2374,0),BAAL!$B:$B,0),MATCH(LEFT(M$2,4),BAAL!$C$2:$D$2,0)),0)))</f>
        <v>0</v>
      </c>
      <c r="N2374" s="20"/>
      <c r="O2374" s="26"/>
      <c r="P2374" s="26"/>
      <c r="Q2374" s="6">
        <f t="shared" si="151"/>
        <v>4</v>
      </c>
      <c r="R2374" s="20"/>
    </row>
    <row r="2375" spans="1:18" x14ac:dyDescent="0.25">
      <c r="A2375" s="6">
        <v>21</v>
      </c>
      <c r="B2375" s="4">
        <v>42468.875</v>
      </c>
      <c r="C2375" s="2">
        <f>IF([2]Analysis!AG2375="Data Error","Data Error",[2]Analysis!AI2375*C$1)</f>
        <v>0</v>
      </c>
      <c r="D2375" s="2"/>
      <c r="E2375" s="3">
        <f>IF(C2375="Data Error","Data Error",INDEX('[2]BAAL Adj Cap'!$CB$65:$CY$72,MONTH($B2375),$A2375+1))</f>
        <v>0</v>
      </c>
      <c r="F2375" s="3"/>
      <c r="G2375" s="31">
        <f t="shared" si="148"/>
        <v>0</v>
      </c>
      <c r="H2375" s="31"/>
      <c r="I2375" s="23">
        <f t="shared" si="149"/>
        <v>0</v>
      </c>
      <c r="J2375" s="23"/>
      <c r="K2375" s="7">
        <f t="shared" si="150"/>
        <v>0</v>
      </c>
      <c r="M2375" s="20">
        <f>IF(C2375="Data Error","Data Error",IF(C2375&lt;=K2375,0,1-IFERROR(INDEX(BAAL!$C:$D,MATCH(ROUNDUP(C2375-K2375,0),BAAL!$B:$B,0),MATCH(LEFT(M$2,4),BAAL!$C$2:$D$2,0)),0)))</f>
        <v>0</v>
      </c>
      <c r="N2375" s="20"/>
      <c r="O2375" s="26"/>
      <c r="P2375" s="26"/>
      <c r="Q2375" s="6">
        <f t="shared" si="151"/>
        <v>4</v>
      </c>
      <c r="R2375" s="20"/>
    </row>
    <row r="2376" spans="1:18" x14ac:dyDescent="0.25">
      <c r="A2376" s="6">
        <v>22</v>
      </c>
      <c r="B2376" s="4">
        <v>42468.916666666664</v>
      </c>
      <c r="C2376" s="2">
        <f>IF([2]Analysis!AG2376="Data Error","Data Error",[2]Analysis!AI2376*C$1)</f>
        <v>0</v>
      </c>
      <c r="D2376" s="2"/>
      <c r="E2376" s="3">
        <f>IF(C2376="Data Error","Data Error",INDEX('[2]BAAL Adj Cap'!$CB$65:$CY$72,MONTH($B2376),$A2376+1))</f>
        <v>0</v>
      </c>
      <c r="F2376" s="3"/>
      <c r="G2376" s="31">
        <f t="shared" si="148"/>
        <v>0</v>
      </c>
      <c r="H2376" s="31"/>
      <c r="I2376" s="23">
        <f t="shared" si="149"/>
        <v>0</v>
      </c>
      <c r="J2376" s="23"/>
      <c r="K2376" s="7">
        <f t="shared" si="150"/>
        <v>0</v>
      </c>
      <c r="M2376" s="20">
        <f>IF(C2376="Data Error","Data Error",IF(C2376&lt;=K2376,0,1-IFERROR(INDEX(BAAL!$C:$D,MATCH(ROUNDUP(C2376-K2376,0),BAAL!$B:$B,0),MATCH(LEFT(M$2,4),BAAL!$C$2:$D$2,0)),0)))</f>
        <v>0</v>
      </c>
      <c r="N2376" s="20"/>
      <c r="O2376" s="26"/>
      <c r="P2376" s="26"/>
      <c r="Q2376" s="6">
        <f t="shared" si="151"/>
        <v>4</v>
      </c>
      <c r="R2376" s="20"/>
    </row>
    <row r="2377" spans="1:18" x14ac:dyDescent="0.25">
      <c r="A2377" s="6">
        <v>23</v>
      </c>
      <c r="B2377" s="4">
        <v>42468.958333333336</v>
      </c>
      <c r="C2377" s="2">
        <f>IF([2]Analysis!AG2377="Data Error","Data Error",[2]Analysis!AI2377*C$1)</f>
        <v>0</v>
      </c>
      <c r="D2377" s="2"/>
      <c r="E2377" s="3">
        <f>IF(C2377="Data Error","Data Error",INDEX('[2]BAAL Adj Cap'!$CB$65:$CY$72,MONTH($B2377),$A2377+1))</f>
        <v>0</v>
      </c>
      <c r="F2377" s="3"/>
      <c r="G2377" s="31">
        <f t="shared" si="148"/>
        <v>0</v>
      </c>
      <c r="H2377" s="31"/>
      <c r="I2377" s="23">
        <f t="shared" si="149"/>
        <v>0</v>
      </c>
      <c r="J2377" s="23"/>
      <c r="K2377" s="7">
        <f t="shared" si="150"/>
        <v>0</v>
      </c>
      <c r="M2377" s="20">
        <f>IF(C2377="Data Error","Data Error",IF(C2377&lt;=K2377,0,1-IFERROR(INDEX(BAAL!$C:$D,MATCH(ROUNDUP(C2377-K2377,0),BAAL!$B:$B,0),MATCH(LEFT(M$2,4),BAAL!$C$2:$D$2,0)),0)))</f>
        <v>0</v>
      </c>
      <c r="N2377" s="20"/>
      <c r="O2377" s="26"/>
      <c r="P2377" s="26"/>
      <c r="Q2377" s="6">
        <f t="shared" si="151"/>
        <v>4</v>
      </c>
      <c r="R2377" s="20"/>
    </row>
    <row r="2378" spans="1:18" x14ac:dyDescent="0.25">
      <c r="A2378" s="6">
        <v>0</v>
      </c>
      <c r="B2378" s="1">
        <v>42469</v>
      </c>
      <c r="C2378" s="2">
        <f>IF([2]Analysis!AG2378="Data Error","Data Error",[2]Analysis!AI2378*C$1)</f>
        <v>0</v>
      </c>
      <c r="D2378" s="2"/>
      <c r="E2378" s="3">
        <f>IF(C2378="Data Error","Data Error",INDEX('[2]BAAL Adj Cap'!$CB$65:$CY$72,MONTH($B2378),$A2378+1))</f>
        <v>0</v>
      </c>
      <c r="F2378" s="3"/>
      <c r="G2378" s="31">
        <f t="shared" si="148"/>
        <v>0</v>
      </c>
      <c r="H2378" s="31"/>
      <c r="I2378" s="23">
        <f t="shared" si="149"/>
        <v>0</v>
      </c>
      <c r="J2378" s="23"/>
      <c r="K2378" s="7">
        <f t="shared" si="150"/>
        <v>0</v>
      </c>
      <c r="M2378" s="20">
        <f>IF(C2378="Data Error","Data Error",IF(C2378&lt;=K2378,0,1-IFERROR(INDEX(BAAL!$C:$D,MATCH(ROUNDUP(C2378-K2378,0),BAAL!$B:$B,0),MATCH(LEFT(M$2,4),BAAL!$C$2:$D$2,0)),0)))</f>
        <v>0</v>
      </c>
      <c r="N2378" s="20"/>
      <c r="O2378" s="26"/>
      <c r="P2378" s="26"/>
      <c r="Q2378" s="6">
        <f t="shared" si="151"/>
        <v>4</v>
      </c>
      <c r="R2378" s="20"/>
    </row>
    <row r="2379" spans="1:18" x14ac:dyDescent="0.25">
      <c r="A2379" s="6">
        <v>1</v>
      </c>
      <c r="B2379" s="4">
        <v>42469.041666666664</v>
      </c>
      <c r="C2379" s="2">
        <f>IF([2]Analysis!AG2379="Data Error","Data Error",[2]Analysis!AI2379*C$1)</f>
        <v>0</v>
      </c>
      <c r="D2379" s="2"/>
      <c r="E2379" s="3">
        <f>IF(C2379="Data Error","Data Error",INDEX('[2]BAAL Adj Cap'!$CB$65:$CY$72,MONTH($B2379),$A2379+1))</f>
        <v>0</v>
      </c>
      <c r="F2379" s="3"/>
      <c r="G2379" s="31">
        <f t="shared" si="148"/>
        <v>0</v>
      </c>
      <c r="H2379" s="31"/>
      <c r="I2379" s="23">
        <f t="shared" si="149"/>
        <v>0</v>
      </c>
      <c r="J2379" s="23"/>
      <c r="K2379" s="7">
        <f t="shared" si="150"/>
        <v>0</v>
      </c>
      <c r="M2379" s="20">
        <f>IF(C2379="Data Error","Data Error",IF(C2379&lt;=K2379,0,1-IFERROR(INDEX(BAAL!$C:$D,MATCH(ROUNDUP(C2379-K2379,0),BAAL!$B:$B,0),MATCH(LEFT(M$2,4),BAAL!$C$2:$D$2,0)),0)))</f>
        <v>0</v>
      </c>
      <c r="N2379" s="20"/>
      <c r="O2379" s="26"/>
      <c r="P2379" s="26"/>
      <c r="Q2379" s="6">
        <f t="shared" si="151"/>
        <v>4</v>
      </c>
      <c r="R2379" s="20"/>
    </row>
    <row r="2380" spans="1:18" x14ac:dyDescent="0.25">
      <c r="A2380" s="6">
        <v>2</v>
      </c>
      <c r="B2380" s="4">
        <v>42469.083333333336</v>
      </c>
      <c r="C2380" s="2">
        <f>IF([2]Analysis!AG2380="Data Error","Data Error",[2]Analysis!AI2380*C$1)</f>
        <v>0</v>
      </c>
      <c r="D2380" s="2"/>
      <c r="E2380" s="3">
        <f>IF(C2380="Data Error","Data Error",INDEX('[2]BAAL Adj Cap'!$CB$65:$CY$72,MONTH($B2380),$A2380+1))</f>
        <v>0</v>
      </c>
      <c r="F2380" s="3"/>
      <c r="G2380" s="31">
        <f t="shared" si="148"/>
        <v>0</v>
      </c>
      <c r="H2380" s="31"/>
      <c r="I2380" s="23">
        <f t="shared" si="149"/>
        <v>0</v>
      </c>
      <c r="J2380" s="23"/>
      <c r="K2380" s="7">
        <f t="shared" si="150"/>
        <v>0</v>
      </c>
      <c r="M2380" s="20">
        <f>IF(C2380="Data Error","Data Error",IF(C2380&lt;=K2380,0,1-IFERROR(INDEX(BAAL!$C:$D,MATCH(ROUNDUP(C2380-K2380,0),BAAL!$B:$B,0),MATCH(LEFT(M$2,4),BAAL!$C$2:$D$2,0)),0)))</f>
        <v>0</v>
      </c>
      <c r="N2380" s="20"/>
      <c r="O2380" s="26"/>
      <c r="P2380" s="26"/>
      <c r="Q2380" s="6">
        <f t="shared" si="151"/>
        <v>4</v>
      </c>
      <c r="R2380" s="20"/>
    </row>
    <row r="2381" spans="1:18" x14ac:dyDescent="0.25">
      <c r="A2381" s="6">
        <v>3</v>
      </c>
      <c r="B2381" s="4">
        <v>42469.125</v>
      </c>
      <c r="C2381" s="2">
        <f>IF([2]Analysis!AG2381="Data Error","Data Error",[2]Analysis!AI2381*C$1)</f>
        <v>0</v>
      </c>
      <c r="D2381" s="2"/>
      <c r="E2381" s="3">
        <f>IF(C2381="Data Error","Data Error",INDEX('[2]BAAL Adj Cap'!$CB$65:$CY$72,MONTH($B2381),$A2381+1))</f>
        <v>0</v>
      </c>
      <c r="F2381" s="3"/>
      <c r="G2381" s="31">
        <f t="shared" si="148"/>
        <v>0</v>
      </c>
      <c r="H2381" s="31"/>
      <c r="I2381" s="23">
        <f t="shared" si="149"/>
        <v>0</v>
      </c>
      <c r="J2381" s="23"/>
      <c r="K2381" s="7">
        <f t="shared" si="150"/>
        <v>0</v>
      </c>
      <c r="M2381" s="20">
        <f>IF(C2381="Data Error","Data Error",IF(C2381&lt;=K2381,0,1-IFERROR(INDEX(BAAL!$C:$D,MATCH(ROUNDUP(C2381-K2381,0),BAAL!$B:$B,0),MATCH(LEFT(M$2,4),BAAL!$C$2:$D$2,0)),0)))</f>
        <v>0</v>
      </c>
      <c r="N2381" s="20"/>
      <c r="O2381" s="26"/>
      <c r="P2381" s="26"/>
      <c r="Q2381" s="6">
        <f t="shared" si="151"/>
        <v>4</v>
      </c>
      <c r="R2381" s="20"/>
    </row>
    <row r="2382" spans="1:18" x14ac:dyDescent="0.25">
      <c r="A2382" s="6">
        <v>4</v>
      </c>
      <c r="B2382" s="4">
        <v>42469.166666666664</v>
      </c>
      <c r="C2382" s="2">
        <f>IF([2]Analysis!AG2382="Data Error","Data Error",[2]Analysis!AI2382*C$1)</f>
        <v>0</v>
      </c>
      <c r="D2382" s="2"/>
      <c r="E2382" s="3">
        <f>IF(C2382="Data Error","Data Error",INDEX('[2]BAAL Adj Cap'!$CB$65:$CY$72,MONTH($B2382),$A2382+1))</f>
        <v>0</v>
      </c>
      <c r="F2382" s="3"/>
      <c r="G2382" s="31">
        <f t="shared" si="148"/>
        <v>0</v>
      </c>
      <c r="H2382" s="31"/>
      <c r="I2382" s="23">
        <f t="shared" si="149"/>
        <v>0</v>
      </c>
      <c r="J2382" s="23"/>
      <c r="K2382" s="7">
        <f t="shared" si="150"/>
        <v>0</v>
      </c>
      <c r="M2382" s="20">
        <f>IF(C2382="Data Error","Data Error",IF(C2382&lt;=K2382,0,1-IFERROR(INDEX(BAAL!$C:$D,MATCH(ROUNDUP(C2382-K2382,0),BAAL!$B:$B,0),MATCH(LEFT(M$2,4),BAAL!$C$2:$D$2,0)),0)))</f>
        <v>0</v>
      </c>
      <c r="N2382" s="20"/>
      <c r="O2382" s="26"/>
      <c r="P2382" s="26"/>
      <c r="Q2382" s="6">
        <f t="shared" si="151"/>
        <v>4</v>
      </c>
      <c r="R2382" s="20"/>
    </row>
    <row r="2383" spans="1:18" x14ac:dyDescent="0.25">
      <c r="A2383" s="6">
        <v>5</v>
      </c>
      <c r="B2383" s="4">
        <v>42469.208333333336</v>
      </c>
      <c r="C2383" s="2">
        <f>IF([2]Analysis!AG2383="Data Error","Data Error",[2]Analysis!AI2383*C$1)</f>
        <v>1.4032104392141783E-2</v>
      </c>
      <c r="D2383" s="2"/>
      <c r="E2383" s="3">
        <f>IF(C2383="Data Error","Data Error",INDEX('[2]BAAL Adj Cap'!$CB$65:$CY$72,MONTH($B2383),$A2383+1))</f>
        <v>3.3750000000000002E-2</v>
      </c>
      <c r="F2383" s="3"/>
      <c r="G2383" s="31">
        <f t="shared" si="148"/>
        <v>4.3734678956078588</v>
      </c>
      <c r="H2383" s="31"/>
      <c r="I2383" s="23">
        <f t="shared" si="149"/>
        <v>3.3750000000000002E-2</v>
      </c>
      <c r="J2383" s="23"/>
      <c r="K2383" s="7">
        <f t="shared" si="150"/>
        <v>4.3875000000000002</v>
      </c>
      <c r="M2383" s="20">
        <f>IF(C2383="Data Error","Data Error",IF(C2383&lt;=K2383,0,1-IFERROR(INDEX(BAAL!$C:$D,MATCH(ROUNDUP(C2383-K2383,0),BAAL!$B:$B,0),MATCH(LEFT(M$2,4),BAAL!$C$2:$D$2,0)),0)))</f>
        <v>0</v>
      </c>
      <c r="N2383" s="20"/>
      <c r="O2383" s="26"/>
      <c r="P2383" s="26"/>
      <c r="Q2383" s="6">
        <f t="shared" si="151"/>
        <v>4</v>
      </c>
      <c r="R2383" s="20"/>
    </row>
    <row r="2384" spans="1:18" x14ac:dyDescent="0.25">
      <c r="A2384" s="6">
        <v>6</v>
      </c>
      <c r="B2384" s="4">
        <v>42469.25</v>
      </c>
      <c r="C2384" s="2">
        <f>IF([2]Analysis!AG2384="Data Error","Data Error",[2]Analysis!AI2384*C$1)</f>
        <v>0.72308931837364077</v>
      </c>
      <c r="D2384" s="2"/>
      <c r="E2384" s="3">
        <f>IF(C2384="Data Error","Data Error",INDEX('[2]BAAL Adj Cap'!$CB$65:$CY$72,MONTH($B2384),$A2384+1))</f>
        <v>0.17249999999999999</v>
      </c>
      <c r="F2384" s="3"/>
      <c r="G2384" s="31">
        <f t="shared" si="148"/>
        <v>21.701910681626355</v>
      </c>
      <c r="H2384" s="31"/>
      <c r="I2384" s="23">
        <f t="shared" si="149"/>
        <v>0.17249999999999999</v>
      </c>
      <c r="J2384" s="23"/>
      <c r="K2384" s="7">
        <f t="shared" si="150"/>
        <v>22.424999999999997</v>
      </c>
      <c r="M2384" s="20">
        <f>IF(C2384="Data Error","Data Error",IF(C2384&lt;=K2384,0,1-IFERROR(INDEX(BAAL!$C:$D,MATCH(ROUNDUP(C2384-K2384,0),BAAL!$B:$B,0),MATCH(LEFT(M$2,4),BAAL!$C$2:$D$2,0)),0)))</f>
        <v>0</v>
      </c>
      <c r="N2384" s="20"/>
      <c r="O2384" s="26"/>
      <c r="P2384" s="26"/>
      <c r="Q2384" s="6">
        <f t="shared" si="151"/>
        <v>4</v>
      </c>
      <c r="R2384" s="20"/>
    </row>
    <row r="2385" spans="1:18" x14ac:dyDescent="0.25">
      <c r="A2385" s="6">
        <v>7</v>
      </c>
      <c r="B2385" s="4">
        <v>42469.291666666664</v>
      </c>
      <c r="C2385" s="2">
        <f>IF([2]Analysis!AG2385="Data Error","Data Error",[2]Analysis!AI2385*C$1)</f>
        <v>2.6735905341776327E-2</v>
      </c>
      <c r="D2385" s="2"/>
      <c r="E2385" s="3">
        <f>IF(C2385="Data Error","Data Error",INDEX('[2]BAAL Adj Cap'!$CB$65:$CY$72,MONTH($B2385),$A2385+1))</f>
        <v>0.47499999999999998</v>
      </c>
      <c r="F2385" s="3"/>
      <c r="G2385" s="31">
        <f t="shared" si="148"/>
        <v>61.723264094658226</v>
      </c>
      <c r="H2385" s="31"/>
      <c r="I2385" s="23">
        <f t="shared" si="149"/>
        <v>0.47499999999999998</v>
      </c>
      <c r="J2385" s="23"/>
      <c r="K2385" s="7">
        <f t="shared" si="150"/>
        <v>28.990000000000009</v>
      </c>
      <c r="M2385" s="20">
        <f>IF(C2385="Data Error","Data Error",IF(C2385&lt;=K2385,0,1-IFERROR(INDEX(BAAL!$C:$D,MATCH(ROUNDUP(C2385-K2385,0),BAAL!$B:$B,0),MATCH(LEFT(M$2,4),BAAL!$C$2:$D$2,0)),0)))</f>
        <v>0</v>
      </c>
      <c r="N2385" s="20"/>
      <c r="O2385" s="26"/>
      <c r="P2385" s="26"/>
      <c r="Q2385" s="6">
        <f t="shared" si="151"/>
        <v>4</v>
      </c>
      <c r="R2385" s="20"/>
    </row>
    <row r="2386" spans="1:18" x14ac:dyDescent="0.25">
      <c r="A2386" s="6">
        <v>8</v>
      </c>
      <c r="B2386" s="4">
        <v>42469.333333333336</v>
      </c>
      <c r="C2386" s="2">
        <f>IF([2]Analysis!AG2386="Data Error","Data Error",[2]Analysis!AI2386*C$1)</f>
        <v>9.3753444331205221E-2</v>
      </c>
      <c r="D2386" s="2"/>
      <c r="E2386" s="3">
        <f>IF(C2386="Data Error","Data Error",INDEX('[2]BAAL Adj Cap'!$CB$65:$CY$72,MONTH($B2386),$A2386+1))</f>
        <v>0.83624999999999994</v>
      </c>
      <c r="F2386" s="3"/>
      <c r="G2386" s="31">
        <f t="shared" si="148"/>
        <v>108.61874655566879</v>
      </c>
      <c r="H2386" s="31"/>
      <c r="I2386" s="23">
        <f t="shared" si="149"/>
        <v>0.83624999999999994</v>
      </c>
      <c r="J2386" s="23"/>
      <c r="K2386" s="7">
        <f t="shared" si="150"/>
        <v>28.990000000000009</v>
      </c>
      <c r="M2386" s="20">
        <f>IF(C2386="Data Error","Data Error",IF(C2386&lt;=K2386,0,1-IFERROR(INDEX(BAAL!$C:$D,MATCH(ROUNDUP(C2386-K2386,0),BAAL!$B:$B,0),MATCH(LEFT(M$2,4),BAAL!$C$2:$D$2,0)),0)))</f>
        <v>0</v>
      </c>
      <c r="N2386" s="20"/>
      <c r="O2386" s="26"/>
      <c r="P2386" s="26"/>
      <c r="Q2386" s="6">
        <f t="shared" si="151"/>
        <v>4</v>
      </c>
      <c r="R2386" s="20"/>
    </row>
    <row r="2387" spans="1:18" x14ac:dyDescent="0.25">
      <c r="A2387" s="6">
        <v>9</v>
      </c>
      <c r="B2387" s="4">
        <v>42469.375</v>
      </c>
      <c r="C2387" s="2">
        <f>IF([2]Analysis!AG2387="Data Error","Data Error",[2]Analysis!AI2387*C$1)</f>
        <v>0.18800786243033688</v>
      </c>
      <c r="D2387" s="2"/>
      <c r="E2387" s="3">
        <f>IF(C2387="Data Error","Data Error",INDEX('[2]BAAL Adj Cap'!$CB$65:$CY$72,MONTH($B2387),$A2387+1))</f>
        <v>0.98</v>
      </c>
      <c r="F2387" s="3"/>
      <c r="G2387" s="31">
        <f t="shared" si="148"/>
        <v>127.21199213756965</v>
      </c>
      <c r="H2387" s="31"/>
      <c r="I2387" s="23">
        <f t="shared" si="149"/>
        <v>0.98</v>
      </c>
      <c r="J2387" s="23"/>
      <c r="K2387" s="7">
        <f t="shared" si="150"/>
        <v>28.990000000000009</v>
      </c>
      <c r="M2387" s="20">
        <f>IF(C2387="Data Error","Data Error",IF(C2387&lt;=K2387,0,1-IFERROR(INDEX(BAAL!$C:$D,MATCH(ROUNDUP(C2387-K2387,0),BAAL!$B:$B,0),MATCH(LEFT(M$2,4),BAAL!$C$2:$D$2,0)),0)))</f>
        <v>0</v>
      </c>
      <c r="N2387" s="20"/>
      <c r="O2387" s="26"/>
      <c r="P2387" s="26"/>
      <c r="Q2387" s="6">
        <f t="shared" si="151"/>
        <v>4</v>
      </c>
      <c r="R2387" s="20"/>
    </row>
    <row r="2388" spans="1:18" x14ac:dyDescent="0.25">
      <c r="A2388" s="6">
        <v>10</v>
      </c>
      <c r="B2388" s="4">
        <v>42469.416666666664</v>
      </c>
      <c r="C2388" s="2">
        <f>IF([2]Analysis!AG2388="Data Error","Data Error",[2]Analysis!AI2388*C$1)</f>
        <v>14.704300446124785</v>
      </c>
      <c r="D2388" s="2"/>
      <c r="E2388" s="3">
        <f>IF(C2388="Data Error","Data Error",INDEX('[2]BAAL Adj Cap'!$CB$65:$CY$72,MONTH($B2388),$A2388+1))</f>
        <v>0.97375</v>
      </c>
      <c r="F2388" s="3"/>
      <c r="G2388" s="31">
        <f t="shared" si="148"/>
        <v>111.88319955387522</v>
      </c>
      <c r="H2388" s="31"/>
      <c r="I2388" s="23">
        <f t="shared" si="149"/>
        <v>0.97375</v>
      </c>
      <c r="J2388" s="23"/>
      <c r="K2388" s="7">
        <f t="shared" si="150"/>
        <v>28.990000000000009</v>
      </c>
      <c r="M2388" s="20">
        <f>IF(C2388="Data Error","Data Error",IF(C2388&lt;=K2388,0,1-IFERROR(INDEX(BAAL!$C:$D,MATCH(ROUNDUP(C2388-K2388,0),BAAL!$B:$B,0),MATCH(LEFT(M$2,4),BAAL!$C$2:$D$2,0)),0)))</f>
        <v>0</v>
      </c>
      <c r="N2388" s="20"/>
      <c r="O2388" s="26"/>
      <c r="P2388" s="26"/>
      <c r="Q2388" s="6">
        <f t="shared" si="151"/>
        <v>4</v>
      </c>
      <c r="R2388" s="20"/>
    </row>
    <row r="2389" spans="1:18" x14ac:dyDescent="0.25">
      <c r="A2389" s="6">
        <v>11</v>
      </c>
      <c r="B2389" s="4">
        <v>42469.458333333336</v>
      </c>
      <c r="C2389" s="2">
        <f>IF([2]Analysis!AG2389="Data Error","Data Error",[2]Analysis!AI2389*C$1)</f>
        <v>15.193751266523879</v>
      </c>
      <c r="D2389" s="2"/>
      <c r="E2389" s="3">
        <f>IF(C2389="Data Error","Data Error",INDEX('[2]BAAL Adj Cap'!$CB$65:$CY$72,MONTH($B2389),$A2389+1))</f>
        <v>0.96375</v>
      </c>
      <c r="F2389" s="3"/>
      <c r="G2389" s="31">
        <f t="shared" si="148"/>
        <v>110.09374873347612</v>
      </c>
      <c r="H2389" s="31"/>
      <c r="I2389" s="23">
        <f t="shared" si="149"/>
        <v>0.96375</v>
      </c>
      <c r="J2389" s="23"/>
      <c r="K2389" s="7">
        <f t="shared" si="150"/>
        <v>28.990000000000009</v>
      </c>
      <c r="M2389" s="20">
        <f>IF(C2389="Data Error","Data Error",IF(C2389&lt;=K2389,0,1-IFERROR(INDEX(BAAL!$C:$D,MATCH(ROUNDUP(C2389-K2389,0),BAAL!$B:$B,0),MATCH(LEFT(M$2,4),BAAL!$C$2:$D$2,0)),0)))</f>
        <v>0</v>
      </c>
      <c r="N2389" s="20"/>
      <c r="O2389" s="26"/>
      <c r="P2389" s="26"/>
      <c r="Q2389" s="6">
        <f t="shared" si="151"/>
        <v>4</v>
      </c>
      <c r="R2389" s="20"/>
    </row>
    <row r="2390" spans="1:18" x14ac:dyDescent="0.25">
      <c r="A2390" s="6">
        <v>12</v>
      </c>
      <c r="B2390" s="4">
        <v>42469.5</v>
      </c>
      <c r="C2390" s="2">
        <f>IF([2]Analysis!AG2390="Data Error","Data Error",[2]Analysis!AI2390*C$1)</f>
        <v>0</v>
      </c>
      <c r="D2390" s="2"/>
      <c r="E2390" s="3">
        <f>IF(C2390="Data Error","Data Error",INDEX('[2]BAAL Adj Cap'!$CB$65:$CY$72,MONTH($B2390),$A2390+1))</f>
        <v>0.97</v>
      </c>
      <c r="F2390" s="3"/>
      <c r="G2390" s="31">
        <f t="shared" si="148"/>
        <v>126.1</v>
      </c>
      <c r="H2390" s="31"/>
      <c r="I2390" s="23">
        <f t="shared" si="149"/>
        <v>0.97</v>
      </c>
      <c r="J2390" s="23"/>
      <c r="K2390" s="7">
        <f t="shared" si="150"/>
        <v>28.990000000000009</v>
      </c>
      <c r="M2390" s="20">
        <f>IF(C2390="Data Error","Data Error",IF(C2390&lt;=K2390,0,1-IFERROR(INDEX(BAAL!$C:$D,MATCH(ROUNDUP(C2390-K2390,0),BAAL!$B:$B,0),MATCH(LEFT(M$2,4),BAAL!$C$2:$D$2,0)),0)))</f>
        <v>0</v>
      </c>
      <c r="N2390" s="20"/>
      <c r="O2390" s="26"/>
      <c r="P2390" s="26"/>
      <c r="Q2390" s="6">
        <f t="shared" si="151"/>
        <v>4</v>
      </c>
      <c r="R2390" s="20"/>
    </row>
    <row r="2391" spans="1:18" x14ac:dyDescent="0.25">
      <c r="A2391" s="6">
        <v>13</v>
      </c>
      <c r="B2391" s="4">
        <v>42469.541666666664</v>
      </c>
      <c r="C2391" s="2">
        <f>IF([2]Analysis!AG2391="Data Error","Data Error",[2]Analysis!AI2391*C$1)</f>
        <v>0</v>
      </c>
      <c r="D2391" s="2"/>
      <c r="E2391" s="3">
        <f>IF(C2391="Data Error","Data Error",INDEX('[2]BAAL Adj Cap'!$CB$65:$CY$72,MONTH($B2391),$A2391+1))</f>
        <v>0.96375</v>
      </c>
      <c r="F2391" s="3"/>
      <c r="G2391" s="31">
        <f t="shared" si="148"/>
        <v>125.28749999999999</v>
      </c>
      <c r="H2391" s="31"/>
      <c r="I2391" s="23">
        <f t="shared" si="149"/>
        <v>0.96375</v>
      </c>
      <c r="J2391" s="23"/>
      <c r="K2391" s="7">
        <f t="shared" si="150"/>
        <v>28.990000000000009</v>
      </c>
      <c r="M2391" s="20">
        <f>IF(C2391="Data Error","Data Error",IF(C2391&lt;=K2391,0,1-IFERROR(INDEX(BAAL!$C:$D,MATCH(ROUNDUP(C2391-K2391,0),BAAL!$B:$B,0),MATCH(LEFT(M$2,4),BAAL!$C$2:$D$2,0)),0)))</f>
        <v>0</v>
      </c>
      <c r="N2391" s="20"/>
      <c r="O2391" s="26"/>
      <c r="P2391" s="26"/>
      <c r="Q2391" s="6">
        <f t="shared" si="151"/>
        <v>4</v>
      </c>
      <c r="R2391" s="20"/>
    </row>
    <row r="2392" spans="1:18" x14ac:dyDescent="0.25">
      <c r="A2392" s="6">
        <v>14</v>
      </c>
      <c r="B2392" s="4">
        <v>42469.583333333336</v>
      </c>
      <c r="C2392" s="2">
        <f>IF([2]Analysis!AG2392="Data Error","Data Error",[2]Analysis!AI2392*C$1)</f>
        <v>11.606526779919786</v>
      </c>
      <c r="D2392" s="2"/>
      <c r="E2392" s="3">
        <f>IF(C2392="Data Error","Data Error",INDEX('[2]BAAL Adj Cap'!$CB$65:$CY$72,MONTH($B2392),$A2392+1))</f>
        <v>0.97</v>
      </c>
      <c r="F2392" s="3"/>
      <c r="G2392" s="31">
        <f t="shared" si="148"/>
        <v>114.4934732200802</v>
      </c>
      <c r="H2392" s="31"/>
      <c r="I2392" s="23">
        <f t="shared" si="149"/>
        <v>0.97</v>
      </c>
      <c r="J2392" s="23"/>
      <c r="K2392" s="7">
        <f t="shared" si="150"/>
        <v>28.990000000000009</v>
      </c>
      <c r="M2392" s="20">
        <f>IF(C2392="Data Error","Data Error",IF(C2392&lt;=K2392,0,1-IFERROR(INDEX(BAAL!$C:$D,MATCH(ROUNDUP(C2392-K2392,0),BAAL!$B:$B,0),MATCH(LEFT(M$2,4),BAAL!$C$2:$D$2,0)),0)))</f>
        <v>0</v>
      </c>
      <c r="N2392" s="20"/>
      <c r="O2392" s="26"/>
      <c r="P2392" s="26"/>
      <c r="Q2392" s="6">
        <f t="shared" si="151"/>
        <v>4</v>
      </c>
      <c r="R2392" s="20"/>
    </row>
    <row r="2393" spans="1:18" x14ac:dyDescent="0.25">
      <c r="A2393" s="6">
        <v>15</v>
      </c>
      <c r="B2393" s="4">
        <v>42469.625</v>
      </c>
      <c r="C2393" s="2">
        <f>IF([2]Analysis!AG2393="Data Error","Data Error",[2]Analysis!AI2393*C$1)</f>
        <v>18.855678680974684</v>
      </c>
      <c r="D2393" s="2"/>
      <c r="E2393" s="3">
        <f>IF(C2393="Data Error","Data Error",INDEX('[2]BAAL Adj Cap'!$CB$65:$CY$72,MONTH($B2393),$A2393+1))</f>
        <v>0.97</v>
      </c>
      <c r="F2393" s="3"/>
      <c r="G2393" s="31">
        <f t="shared" si="148"/>
        <v>107.24432131902532</v>
      </c>
      <c r="H2393" s="31"/>
      <c r="I2393" s="23">
        <f t="shared" si="149"/>
        <v>0.97</v>
      </c>
      <c r="J2393" s="23"/>
      <c r="K2393" s="7">
        <f t="shared" si="150"/>
        <v>28.990000000000009</v>
      </c>
      <c r="M2393" s="20">
        <f>IF(C2393="Data Error","Data Error",IF(C2393&lt;=K2393,0,1-IFERROR(INDEX(BAAL!$C:$D,MATCH(ROUNDUP(C2393-K2393,0),BAAL!$B:$B,0),MATCH(LEFT(M$2,4),BAAL!$C$2:$D$2,0)),0)))</f>
        <v>0</v>
      </c>
      <c r="N2393" s="20"/>
      <c r="O2393" s="26"/>
      <c r="P2393" s="26"/>
      <c r="Q2393" s="6">
        <f t="shared" si="151"/>
        <v>4</v>
      </c>
      <c r="R2393" s="20"/>
    </row>
    <row r="2394" spans="1:18" x14ac:dyDescent="0.25">
      <c r="A2394" s="6">
        <v>16</v>
      </c>
      <c r="B2394" s="4">
        <v>42469.666666666664</v>
      </c>
      <c r="C2394" s="2">
        <f>IF([2]Analysis!AG2394="Data Error","Data Error",[2]Analysis!AI2394*C$1)</f>
        <v>6.2373237981757708</v>
      </c>
      <c r="D2394" s="2"/>
      <c r="E2394" s="3">
        <f>IF(C2394="Data Error","Data Error",INDEX('[2]BAAL Adj Cap'!$CB$65:$CY$72,MONTH($B2394),$A2394+1))</f>
        <v>0.96375</v>
      </c>
      <c r="F2394" s="3"/>
      <c r="G2394" s="31">
        <f t="shared" si="148"/>
        <v>119.05017620182423</v>
      </c>
      <c r="H2394" s="31"/>
      <c r="I2394" s="23">
        <f t="shared" si="149"/>
        <v>0.96375</v>
      </c>
      <c r="J2394" s="23"/>
      <c r="K2394" s="7">
        <f t="shared" si="150"/>
        <v>28.990000000000009</v>
      </c>
      <c r="M2394" s="20">
        <f>IF(C2394="Data Error","Data Error",IF(C2394&lt;=K2394,0,1-IFERROR(INDEX(BAAL!$C:$D,MATCH(ROUNDUP(C2394-K2394,0),BAAL!$B:$B,0),MATCH(LEFT(M$2,4),BAAL!$C$2:$D$2,0)),0)))</f>
        <v>0</v>
      </c>
      <c r="N2394" s="20"/>
      <c r="O2394" s="26"/>
      <c r="P2394" s="26"/>
      <c r="Q2394" s="6">
        <f t="shared" si="151"/>
        <v>4</v>
      </c>
      <c r="R2394" s="20"/>
    </row>
    <row r="2395" spans="1:18" x14ac:dyDescent="0.25">
      <c r="A2395" s="6">
        <v>17</v>
      </c>
      <c r="B2395" s="4">
        <v>42469.708333333336</v>
      </c>
      <c r="C2395" s="2">
        <f>IF([2]Analysis!AG2395="Data Error","Data Error",[2]Analysis!AI2395*C$1)</f>
        <v>28.749682427408558</v>
      </c>
      <c r="D2395" s="2"/>
      <c r="E2395" s="3">
        <f>IF(C2395="Data Error","Data Error",INDEX('[2]BAAL Adj Cap'!$CB$65:$CY$72,MONTH($B2395),$A2395+1))</f>
        <v>0.89124999999999999</v>
      </c>
      <c r="F2395" s="3"/>
      <c r="G2395" s="31">
        <f t="shared" si="148"/>
        <v>87.112817572591439</v>
      </c>
      <c r="H2395" s="31"/>
      <c r="I2395" s="23">
        <f t="shared" si="149"/>
        <v>0.89124999999999999</v>
      </c>
      <c r="J2395" s="23"/>
      <c r="K2395" s="7">
        <f t="shared" si="150"/>
        <v>28.990000000000009</v>
      </c>
      <c r="M2395" s="20">
        <f>IF(C2395="Data Error","Data Error",IF(C2395&lt;=K2395,0,1-IFERROR(INDEX(BAAL!$C:$D,MATCH(ROUNDUP(C2395-K2395,0),BAAL!$B:$B,0),MATCH(LEFT(M$2,4),BAAL!$C$2:$D$2,0)),0)))</f>
        <v>0</v>
      </c>
      <c r="N2395" s="20"/>
      <c r="O2395" s="26"/>
      <c r="P2395" s="26"/>
      <c r="Q2395" s="6">
        <f t="shared" si="151"/>
        <v>4</v>
      </c>
      <c r="R2395" s="20"/>
    </row>
    <row r="2396" spans="1:18" x14ac:dyDescent="0.25">
      <c r="A2396" s="6">
        <v>18</v>
      </c>
      <c r="B2396" s="4">
        <v>42469.75</v>
      </c>
      <c r="C2396" s="2">
        <f>IF([2]Analysis!AG2396="Data Error","Data Error",[2]Analysis!AI2396*C$1)</f>
        <v>18.992691427162345</v>
      </c>
      <c r="D2396" s="2"/>
      <c r="E2396" s="3">
        <f>IF(C2396="Data Error","Data Error",INDEX('[2]BAAL Adj Cap'!$CB$65:$CY$72,MONTH($B2396),$A2396+1))</f>
        <v>0.50624999999999998</v>
      </c>
      <c r="F2396" s="3"/>
      <c r="G2396" s="31">
        <f t="shared" si="148"/>
        <v>46.819808572837658</v>
      </c>
      <c r="H2396" s="31"/>
      <c r="I2396" s="23">
        <f t="shared" si="149"/>
        <v>0.50624999999999998</v>
      </c>
      <c r="J2396" s="23"/>
      <c r="K2396" s="7">
        <f t="shared" si="150"/>
        <v>28.990000000000009</v>
      </c>
      <c r="M2396" s="20">
        <f>IF(C2396="Data Error","Data Error",IF(C2396&lt;=K2396,0,1-IFERROR(INDEX(BAAL!$C:$D,MATCH(ROUNDUP(C2396-K2396,0),BAAL!$B:$B,0),MATCH(LEFT(M$2,4),BAAL!$C$2:$D$2,0)),0)))</f>
        <v>0</v>
      </c>
      <c r="N2396" s="20"/>
      <c r="O2396" s="26"/>
      <c r="P2396" s="26"/>
      <c r="Q2396" s="6">
        <f t="shared" si="151"/>
        <v>4</v>
      </c>
      <c r="R2396" s="20"/>
    </row>
    <row r="2397" spans="1:18" x14ac:dyDescent="0.25">
      <c r="A2397" s="6">
        <v>19</v>
      </c>
      <c r="B2397" s="4">
        <v>42469.791666666664</v>
      </c>
      <c r="C2397" s="2">
        <f>IF([2]Analysis!AG2397="Data Error","Data Error",[2]Analysis!AI2397*C$1)</f>
        <v>7.3835457570431808</v>
      </c>
      <c r="D2397" s="2"/>
      <c r="E2397" s="3">
        <f>IF(C2397="Data Error","Data Error",INDEX('[2]BAAL Adj Cap'!$CB$65:$CY$72,MONTH($B2397),$A2397+1))</f>
        <v>0.11874999999999998</v>
      </c>
      <c r="F2397" s="3"/>
      <c r="G2397" s="31">
        <f t="shared" si="148"/>
        <v>8.0539542429568165</v>
      </c>
      <c r="H2397" s="31"/>
      <c r="I2397" s="23">
        <f t="shared" si="149"/>
        <v>0.11874999999999998</v>
      </c>
      <c r="J2397" s="23"/>
      <c r="K2397" s="7">
        <f t="shared" si="150"/>
        <v>15.437499999999998</v>
      </c>
      <c r="M2397" s="20">
        <f>IF(C2397="Data Error","Data Error",IF(C2397&lt;=K2397,0,1-IFERROR(INDEX(BAAL!$C:$D,MATCH(ROUNDUP(C2397-K2397,0),BAAL!$B:$B,0),MATCH(LEFT(M$2,4),BAAL!$C$2:$D$2,0)),0)))</f>
        <v>0</v>
      </c>
      <c r="N2397" s="20"/>
      <c r="O2397" s="26"/>
      <c r="P2397" s="26"/>
      <c r="Q2397" s="6">
        <f t="shared" si="151"/>
        <v>4</v>
      </c>
      <c r="R2397" s="20"/>
    </row>
    <row r="2398" spans="1:18" x14ac:dyDescent="0.25">
      <c r="A2398" s="6">
        <v>20</v>
      </c>
      <c r="B2398" s="4">
        <v>42469.833333333336</v>
      </c>
      <c r="C2398" s="2">
        <f>IF([2]Analysis!AG2398="Data Error","Data Error",[2]Analysis!AI2398*C$1)</f>
        <v>1.7270236567242112E-2</v>
      </c>
      <c r="D2398" s="2"/>
      <c r="E2398" s="3">
        <f>IF(C2398="Data Error","Data Error",INDEX('[2]BAAL Adj Cap'!$CB$65:$CY$72,MONTH($B2398),$A2398+1))</f>
        <v>3.7499999999999999E-3</v>
      </c>
      <c r="F2398" s="3"/>
      <c r="G2398" s="31">
        <f t="shared" si="148"/>
        <v>0.47022976343275785</v>
      </c>
      <c r="H2398" s="31"/>
      <c r="I2398" s="23">
        <f t="shared" si="149"/>
        <v>3.7499999999999999E-3</v>
      </c>
      <c r="J2398" s="23"/>
      <c r="K2398" s="7">
        <f t="shared" si="150"/>
        <v>0.48749999999999999</v>
      </c>
      <c r="M2398" s="20">
        <f>IF(C2398="Data Error","Data Error",IF(C2398&lt;=K2398,0,1-IFERROR(INDEX(BAAL!$C:$D,MATCH(ROUNDUP(C2398-K2398,0),BAAL!$B:$B,0),MATCH(LEFT(M$2,4),BAAL!$C$2:$D$2,0)),0)))</f>
        <v>0</v>
      </c>
      <c r="N2398" s="20"/>
      <c r="O2398" s="26"/>
      <c r="P2398" s="26"/>
      <c r="Q2398" s="6">
        <f t="shared" si="151"/>
        <v>4</v>
      </c>
      <c r="R2398" s="20"/>
    </row>
    <row r="2399" spans="1:18" x14ac:dyDescent="0.25">
      <c r="A2399" s="6">
        <v>21</v>
      </c>
      <c r="B2399" s="4">
        <v>42469.875</v>
      </c>
      <c r="C2399" s="2">
        <f>IF([2]Analysis!AG2399="Data Error","Data Error",[2]Analysis!AI2399*C$1)</f>
        <v>0</v>
      </c>
      <c r="D2399" s="2"/>
      <c r="E2399" s="3">
        <f>IF(C2399="Data Error","Data Error",INDEX('[2]BAAL Adj Cap'!$CB$65:$CY$72,MONTH($B2399),$A2399+1))</f>
        <v>0</v>
      </c>
      <c r="F2399" s="3"/>
      <c r="G2399" s="31">
        <f t="shared" si="148"/>
        <v>0</v>
      </c>
      <c r="H2399" s="31"/>
      <c r="I2399" s="23">
        <f t="shared" si="149"/>
        <v>0</v>
      </c>
      <c r="J2399" s="23"/>
      <c r="K2399" s="7">
        <f t="shared" si="150"/>
        <v>0</v>
      </c>
      <c r="M2399" s="20">
        <f>IF(C2399="Data Error","Data Error",IF(C2399&lt;=K2399,0,1-IFERROR(INDEX(BAAL!$C:$D,MATCH(ROUNDUP(C2399-K2399,0),BAAL!$B:$B,0),MATCH(LEFT(M$2,4),BAAL!$C$2:$D$2,0)),0)))</f>
        <v>0</v>
      </c>
      <c r="N2399" s="20"/>
      <c r="O2399" s="26"/>
      <c r="P2399" s="26"/>
      <c r="Q2399" s="6">
        <f t="shared" si="151"/>
        <v>4</v>
      </c>
      <c r="R2399" s="20"/>
    </row>
    <row r="2400" spans="1:18" x14ac:dyDescent="0.25">
      <c r="A2400" s="6">
        <v>22</v>
      </c>
      <c r="B2400" s="4">
        <v>42469.916666666664</v>
      </c>
      <c r="C2400" s="2">
        <f>IF([2]Analysis!AG2400="Data Error","Data Error",[2]Analysis!AI2400*C$1)</f>
        <v>0</v>
      </c>
      <c r="D2400" s="2"/>
      <c r="E2400" s="3">
        <f>IF(C2400="Data Error","Data Error",INDEX('[2]BAAL Adj Cap'!$CB$65:$CY$72,MONTH($B2400),$A2400+1))</f>
        <v>0</v>
      </c>
      <c r="F2400" s="3"/>
      <c r="G2400" s="31">
        <f t="shared" si="148"/>
        <v>0</v>
      </c>
      <c r="H2400" s="31"/>
      <c r="I2400" s="23">
        <f t="shared" si="149"/>
        <v>0</v>
      </c>
      <c r="J2400" s="23"/>
      <c r="K2400" s="7">
        <f t="shared" si="150"/>
        <v>0</v>
      </c>
      <c r="M2400" s="20">
        <f>IF(C2400="Data Error","Data Error",IF(C2400&lt;=K2400,0,1-IFERROR(INDEX(BAAL!$C:$D,MATCH(ROUNDUP(C2400-K2400,0),BAAL!$B:$B,0),MATCH(LEFT(M$2,4),BAAL!$C$2:$D$2,0)),0)))</f>
        <v>0</v>
      </c>
      <c r="N2400" s="20"/>
      <c r="O2400" s="26"/>
      <c r="P2400" s="26"/>
      <c r="Q2400" s="6">
        <f t="shared" si="151"/>
        <v>4</v>
      </c>
      <c r="R2400" s="20"/>
    </row>
    <row r="2401" spans="1:18" x14ac:dyDescent="0.25">
      <c r="A2401" s="6">
        <v>23</v>
      </c>
      <c r="B2401" s="4">
        <v>42469.958333333336</v>
      </c>
      <c r="C2401" s="2">
        <f>IF([2]Analysis!AG2401="Data Error","Data Error",[2]Analysis!AI2401*C$1)</f>
        <v>0</v>
      </c>
      <c r="D2401" s="2"/>
      <c r="E2401" s="3">
        <f>IF(C2401="Data Error","Data Error",INDEX('[2]BAAL Adj Cap'!$CB$65:$CY$72,MONTH($B2401),$A2401+1))</f>
        <v>0</v>
      </c>
      <c r="F2401" s="3"/>
      <c r="G2401" s="31">
        <f t="shared" si="148"/>
        <v>0</v>
      </c>
      <c r="H2401" s="31"/>
      <c r="I2401" s="23">
        <f t="shared" si="149"/>
        <v>0</v>
      </c>
      <c r="J2401" s="23"/>
      <c r="K2401" s="7">
        <f t="shared" si="150"/>
        <v>0</v>
      </c>
      <c r="M2401" s="20">
        <f>IF(C2401="Data Error","Data Error",IF(C2401&lt;=K2401,0,1-IFERROR(INDEX(BAAL!$C:$D,MATCH(ROUNDUP(C2401-K2401,0),BAAL!$B:$B,0),MATCH(LEFT(M$2,4),BAAL!$C$2:$D$2,0)),0)))</f>
        <v>0</v>
      </c>
      <c r="N2401" s="20"/>
      <c r="O2401" s="26"/>
      <c r="P2401" s="26"/>
      <c r="Q2401" s="6">
        <f t="shared" si="151"/>
        <v>4</v>
      </c>
      <c r="R2401" s="20"/>
    </row>
    <row r="2402" spans="1:18" x14ac:dyDescent="0.25">
      <c r="A2402" s="6">
        <v>0</v>
      </c>
      <c r="B2402" s="1">
        <v>42470</v>
      </c>
      <c r="C2402" s="2">
        <f>IF([2]Analysis!AG2402="Data Error","Data Error",[2]Analysis!AI2402*C$1)</f>
        <v>0</v>
      </c>
      <c r="D2402" s="2"/>
      <c r="E2402" s="3">
        <f>IF(C2402="Data Error","Data Error",INDEX('[2]BAAL Adj Cap'!$CB$65:$CY$72,MONTH($B2402),$A2402+1))</f>
        <v>0</v>
      </c>
      <c r="F2402" s="3"/>
      <c r="G2402" s="31">
        <f t="shared" si="148"/>
        <v>0</v>
      </c>
      <c r="H2402" s="31"/>
      <c r="I2402" s="23">
        <f t="shared" si="149"/>
        <v>0</v>
      </c>
      <c r="J2402" s="23"/>
      <c r="K2402" s="7">
        <f t="shared" si="150"/>
        <v>0</v>
      </c>
      <c r="M2402" s="20">
        <f>IF(C2402="Data Error","Data Error",IF(C2402&lt;=K2402,0,1-IFERROR(INDEX(BAAL!$C:$D,MATCH(ROUNDUP(C2402-K2402,0),BAAL!$B:$B,0),MATCH(LEFT(M$2,4),BAAL!$C$2:$D$2,0)),0)))</f>
        <v>0</v>
      </c>
      <c r="N2402" s="20"/>
      <c r="O2402" s="26"/>
      <c r="P2402" s="26"/>
      <c r="Q2402" s="6">
        <f t="shared" si="151"/>
        <v>4</v>
      </c>
      <c r="R2402" s="20"/>
    </row>
    <row r="2403" spans="1:18" x14ac:dyDescent="0.25">
      <c r="A2403" s="6">
        <v>1</v>
      </c>
      <c r="B2403" s="4">
        <v>42470.041666666664</v>
      </c>
      <c r="C2403" s="2">
        <f>IF([2]Analysis!AG2403="Data Error","Data Error",[2]Analysis!AI2403*C$1)</f>
        <v>0</v>
      </c>
      <c r="D2403" s="2"/>
      <c r="E2403" s="3">
        <f>IF(C2403="Data Error","Data Error",INDEX('[2]BAAL Adj Cap'!$CB$65:$CY$72,MONTH($B2403),$A2403+1))</f>
        <v>0</v>
      </c>
      <c r="F2403" s="3"/>
      <c r="G2403" s="31">
        <f t="shared" si="148"/>
        <v>0</v>
      </c>
      <c r="H2403" s="31"/>
      <c r="I2403" s="23">
        <f t="shared" si="149"/>
        <v>0</v>
      </c>
      <c r="J2403" s="23"/>
      <c r="K2403" s="7">
        <f t="shared" si="150"/>
        <v>0</v>
      </c>
      <c r="M2403" s="20">
        <f>IF(C2403="Data Error","Data Error",IF(C2403&lt;=K2403,0,1-IFERROR(INDEX(BAAL!$C:$D,MATCH(ROUNDUP(C2403-K2403,0),BAAL!$B:$B,0),MATCH(LEFT(M$2,4),BAAL!$C$2:$D$2,0)),0)))</f>
        <v>0</v>
      </c>
      <c r="N2403" s="20"/>
      <c r="O2403" s="26"/>
      <c r="P2403" s="26"/>
      <c r="Q2403" s="6">
        <f t="shared" si="151"/>
        <v>4</v>
      </c>
      <c r="R2403" s="20"/>
    </row>
    <row r="2404" spans="1:18" x14ac:dyDescent="0.25">
      <c r="A2404" s="6">
        <v>2</v>
      </c>
      <c r="B2404" s="4">
        <v>42470.083333333336</v>
      </c>
      <c r="C2404" s="2">
        <f>IF([2]Analysis!AG2404="Data Error","Data Error",[2]Analysis!AI2404*C$1)</f>
        <v>0</v>
      </c>
      <c r="D2404" s="2"/>
      <c r="E2404" s="3">
        <f>IF(C2404="Data Error","Data Error",INDEX('[2]BAAL Adj Cap'!$CB$65:$CY$72,MONTH($B2404),$A2404+1))</f>
        <v>0</v>
      </c>
      <c r="F2404" s="3"/>
      <c r="G2404" s="31">
        <f t="shared" si="148"/>
        <v>0</v>
      </c>
      <c r="H2404" s="31"/>
      <c r="I2404" s="23">
        <f t="shared" si="149"/>
        <v>0</v>
      </c>
      <c r="J2404" s="23"/>
      <c r="K2404" s="7">
        <f t="shared" si="150"/>
        <v>0</v>
      </c>
      <c r="M2404" s="20">
        <f>IF(C2404="Data Error","Data Error",IF(C2404&lt;=K2404,0,1-IFERROR(INDEX(BAAL!$C:$D,MATCH(ROUNDUP(C2404-K2404,0),BAAL!$B:$B,0),MATCH(LEFT(M$2,4),BAAL!$C$2:$D$2,0)),0)))</f>
        <v>0</v>
      </c>
      <c r="N2404" s="20"/>
      <c r="O2404" s="26"/>
      <c r="P2404" s="26"/>
      <c r="Q2404" s="6">
        <f t="shared" si="151"/>
        <v>4</v>
      </c>
      <c r="R2404" s="20"/>
    </row>
    <row r="2405" spans="1:18" x14ac:dyDescent="0.25">
      <c r="A2405" s="6">
        <v>3</v>
      </c>
      <c r="B2405" s="4">
        <v>42470.125</v>
      </c>
      <c r="C2405" s="2">
        <f>IF([2]Analysis!AG2405="Data Error","Data Error",[2]Analysis!AI2405*C$1)</f>
        <v>0</v>
      </c>
      <c r="D2405" s="2"/>
      <c r="E2405" s="3">
        <f>IF(C2405="Data Error","Data Error",INDEX('[2]BAAL Adj Cap'!$CB$65:$CY$72,MONTH($B2405),$A2405+1))</f>
        <v>0</v>
      </c>
      <c r="F2405" s="3"/>
      <c r="G2405" s="31">
        <f t="shared" si="148"/>
        <v>0</v>
      </c>
      <c r="H2405" s="31"/>
      <c r="I2405" s="23">
        <f t="shared" si="149"/>
        <v>0</v>
      </c>
      <c r="J2405" s="23"/>
      <c r="K2405" s="7">
        <f t="shared" si="150"/>
        <v>0</v>
      </c>
      <c r="M2405" s="20">
        <f>IF(C2405="Data Error","Data Error",IF(C2405&lt;=K2405,0,1-IFERROR(INDEX(BAAL!$C:$D,MATCH(ROUNDUP(C2405-K2405,0),BAAL!$B:$B,0),MATCH(LEFT(M$2,4),BAAL!$C$2:$D$2,0)),0)))</f>
        <v>0</v>
      </c>
      <c r="N2405" s="20"/>
      <c r="O2405" s="26"/>
      <c r="P2405" s="26"/>
      <c r="Q2405" s="6">
        <f t="shared" si="151"/>
        <v>4</v>
      </c>
      <c r="R2405" s="20"/>
    </row>
    <row r="2406" spans="1:18" x14ac:dyDescent="0.25">
      <c r="A2406" s="6">
        <v>4</v>
      </c>
      <c r="B2406" s="4">
        <v>42470.166666666664</v>
      </c>
      <c r="C2406" s="2">
        <f>IF([2]Analysis!AG2406="Data Error","Data Error",[2]Analysis!AI2406*C$1)</f>
        <v>0</v>
      </c>
      <c r="D2406" s="2"/>
      <c r="E2406" s="3">
        <f>IF(C2406="Data Error","Data Error",INDEX('[2]BAAL Adj Cap'!$CB$65:$CY$72,MONTH($B2406),$A2406+1))</f>
        <v>0</v>
      </c>
      <c r="F2406" s="3"/>
      <c r="G2406" s="31">
        <f t="shared" si="148"/>
        <v>0</v>
      </c>
      <c r="H2406" s="31"/>
      <c r="I2406" s="23">
        <f t="shared" si="149"/>
        <v>0</v>
      </c>
      <c r="J2406" s="23"/>
      <c r="K2406" s="7">
        <f t="shared" si="150"/>
        <v>0</v>
      </c>
      <c r="M2406" s="20">
        <f>IF(C2406="Data Error","Data Error",IF(C2406&lt;=K2406,0,1-IFERROR(INDEX(BAAL!$C:$D,MATCH(ROUNDUP(C2406-K2406,0),BAAL!$B:$B,0),MATCH(LEFT(M$2,4),BAAL!$C$2:$D$2,0)),0)))</f>
        <v>0</v>
      </c>
      <c r="N2406" s="20"/>
      <c r="O2406" s="26"/>
      <c r="P2406" s="26"/>
      <c r="Q2406" s="6">
        <f t="shared" si="151"/>
        <v>4</v>
      </c>
      <c r="R2406" s="20"/>
    </row>
    <row r="2407" spans="1:18" x14ac:dyDescent="0.25">
      <c r="A2407" s="6">
        <v>5</v>
      </c>
      <c r="B2407" s="4">
        <v>42470.208333333336</v>
      </c>
      <c r="C2407" s="2">
        <f>IF([2]Analysis!AG2407="Data Error","Data Error",[2]Analysis!AI2407*C$1)</f>
        <v>1.4032104392141783E-2</v>
      </c>
      <c r="D2407" s="2"/>
      <c r="E2407" s="3">
        <f>IF(C2407="Data Error","Data Error",INDEX('[2]BAAL Adj Cap'!$CB$65:$CY$72,MONTH($B2407),$A2407+1))</f>
        <v>3.3750000000000002E-2</v>
      </c>
      <c r="F2407" s="3"/>
      <c r="G2407" s="31">
        <f t="shared" si="148"/>
        <v>4.3734678956078588</v>
      </c>
      <c r="H2407" s="31"/>
      <c r="I2407" s="23">
        <f t="shared" si="149"/>
        <v>3.3750000000000002E-2</v>
      </c>
      <c r="J2407" s="23"/>
      <c r="K2407" s="7">
        <f t="shared" si="150"/>
        <v>4.3875000000000002</v>
      </c>
      <c r="M2407" s="20">
        <f>IF(C2407="Data Error","Data Error",IF(C2407&lt;=K2407,0,1-IFERROR(INDEX(BAAL!$C:$D,MATCH(ROUNDUP(C2407-K2407,0),BAAL!$B:$B,0),MATCH(LEFT(M$2,4),BAAL!$C$2:$D$2,0)),0)))</f>
        <v>0</v>
      </c>
      <c r="N2407" s="20"/>
      <c r="O2407" s="26"/>
      <c r="P2407" s="26"/>
      <c r="Q2407" s="6">
        <f t="shared" si="151"/>
        <v>4</v>
      </c>
      <c r="R2407" s="20"/>
    </row>
    <row r="2408" spans="1:18" x14ac:dyDescent="0.25">
      <c r="A2408" s="6">
        <v>6</v>
      </c>
      <c r="B2408" s="4">
        <v>42470.25</v>
      </c>
      <c r="C2408" s="2">
        <f>IF([2]Analysis!AG2408="Data Error","Data Error",[2]Analysis!AI2408*C$1)</f>
        <v>0.86062294729118449</v>
      </c>
      <c r="D2408" s="2"/>
      <c r="E2408" s="3">
        <f>IF(C2408="Data Error","Data Error",INDEX('[2]BAAL Adj Cap'!$CB$65:$CY$72,MONTH($B2408),$A2408+1))</f>
        <v>0.17249999999999999</v>
      </c>
      <c r="F2408" s="3"/>
      <c r="G2408" s="31">
        <f t="shared" si="148"/>
        <v>21.564377052708814</v>
      </c>
      <c r="H2408" s="31"/>
      <c r="I2408" s="23">
        <f t="shared" si="149"/>
        <v>0.17249999999999999</v>
      </c>
      <c r="J2408" s="23"/>
      <c r="K2408" s="7">
        <f t="shared" si="150"/>
        <v>22.424999999999997</v>
      </c>
      <c r="M2408" s="20">
        <f>IF(C2408="Data Error","Data Error",IF(C2408&lt;=K2408,0,1-IFERROR(INDEX(BAAL!$C:$D,MATCH(ROUNDUP(C2408-K2408,0),BAAL!$B:$B,0),MATCH(LEFT(M$2,4),BAAL!$C$2:$D$2,0)),0)))</f>
        <v>0</v>
      </c>
      <c r="N2408" s="20"/>
      <c r="O2408" s="26"/>
      <c r="P2408" s="26"/>
      <c r="Q2408" s="6">
        <f t="shared" si="151"/>
        <v>4</v>
      </c>
      <c r="R2408" s="20"/>
    </row>
    <row r="2409" spans="1:18" x14ac:dyDescent="0.25">
      <c r="A2409" s="6">
        <v>7</v>
      </c>
      <c r="B2409" s="4">
        <v>42470.291666666664</v>
      </c>
      <c r="C2409" s="2">
        <f>IF([2]Analysis!AG2409="Data Error","Data Error",[2]Analysis!AI2409*C$1)</f>
        <v>0</v>
      </c>
      <c r="D2409" s="2"/>
      <c r="E2409" s="3">
        <f>IF(C2409="Data Error","Data Error",INDEX('[2]BAAL Adj Cap'!$CB$65:$CY$72,MONTH($B2409),$A2409+1))</f>
        <v>0.47499999999999998</v>
      </c>
      <c r="F2409" s="3"/>
      <c r="G2409" s="31">
        <f t="shared" si="148"/>
        <v>61.75</v>
      </c>
      <c r="H2409" s="31"/>
      <c r="I2409" s="23">
        <f t="shared" si="149"/>
        <v>0.47499999999999998</v>
      </c>
      <c r="J2409" s="23"/>
      <c r="K2409" s="7">
        <f t="shared" si="150"/>
        <v>28.990000000000009</v>
      </c>
      <c r="M2409" s="20">
        <f>IF(C2409="Data Error","Data Error",IF(C2409&lt;=K2409,0,1-IFERROR(INDEX(BAAL!$C:$D,MATCH(ROUNDUP(C2409-K2409,0),BAAL!$B:$B,0),MATCH(LEFT(M$2,4),BAAL!$C$2:$D$2,0)),0)))</f>
        <v>0</v>
      </c>
      <c r="N2409" s="20"/>
      <c r="O2409" s="26"/>
      <c r="P2409" s="26"/>
      <c r="Q2409" s="6">
        <f t="shared" si="151"/>
        <v>4</v>
      </c>
      <c r="R2409" s="20"/>
    </row>
    <row r="2410" spans="1:18" x14ac:dyDescent="0.25">
      <c r="A2410" s="6">
        <v>8</v>
      </c>
      <c r="B2410" s="4">
        <v>42470.333333333336</v>
      </c>
      <c r="C2410" s="2">
        <f>IF([2]Analysis!AG2410="Data Error","Data Error",[2]Analysis!AI2410*C$1)</f>
        <v>3.6158409505733138E-2</v>
      </c>
      <c r="D2410" s="2"/>
      <c r="E2410" s="3">
        <f>IF(C2410="Data Error","Data Error",INDEX('[2]BAAL Adj Cap'!$CB$65:$CY$72,MONTH($B2410),$A2410+1))</f>
        <v>0.83624999999999994</v>
      </c>
      <c r="F2410" s="3"/>
      <c r="G2410" s="31">
        <f t="shared" si="148"/>
        <v>108.67634159049426</v>
      </c>
      <c r="H2410" s="31"/>
      <c r="I2410" s="23">
        <f t="shared" si="149"/>
        <v>0.83624999999999994</v>
      </c>
      <c r="J2410" s="23"/>
      <c r="K2410" s="7">
        <f t="shared" si="150"/>
        <v>28.990000000000009</v>
      </c>
      <c r="M2410" s="20">
        <f>IF(C2410="Data Error","Data Error",IF(C2410&lt;=K2410,0,1-IFERROR(INDEX(BAAL!$C:$D,MATCH(ROUNDUP(C2410-K2410,0),BAAL!$B:$B,0),MATCH(LEFT(M$2,4),BAAL!$C$2:$D$2,0)),0)))</f>
        <v>0</v>
      </c>
      <c r="N2410" s="20"/>
      <c r="O2410" s="26"/>
      <c r="P2410" s="26"/>
      <c r="Q2410" s="6">
        <f t="shared" si="151"/>
        <v>4</v>
      </c>
      <c r="R2410" s="20"/>
    </row>
    <row r="2411" spans="1:18" x14ac:dyDescent="0.25">
      <c r="A2411" s="6">
        <v>9</v>
      </c>
      <c r="B2411" s="4">
        <v>42470.375</v>
      </c>
      <c r="C2411" s="2">
        <f>IF([2]Analysis!AG2411="Data Error","Data Error",[2]Analysis!AI2411*C$1)</f>
        <v>0</v>
      </c>
      <c r="D2411" s="2"/>
      <c r="E2411" s="3">
        <f>IF(C2411="Data Error","Data Error",INDEX('[2]BAAL Adj Cap'!$CB$65:$CY$72,MONTH($B2411),$A2411+1))</f>
        <v>0.98</v>
      </c>
      <c r="F2411" s="3"/>
      <c r="G2411" s="31">
        <f t="shared" si="148"/>
        <v>127.39999999999999</v>
      </c>
      <c r="H2411" s="31"/>
      <c r="I2411" s="23">
        <f t="shared" si="149"/>
        <v>0.98</v>
      </c>
      <c r="J2411" s="23"/>
      <c r="K2411" s="7">
        <f t="shared" si="150"/>
        <v>28.990000000000009</v>
      </c>
      <c r="M2411" s="20">
        <f>IF(C2411="Data Error","Data Error",IF(C2411&lt;=K2411,0,1-IFERROR(INDEX(BAAL!$C:$D,MATCH(ROUNDUP(C2411-K2411,0),BAAL!$B:$B,0),MATCH(LEFT(M$2,4),BAAL!$C$2:$D$2,0)),0)))</f>
        <v>0</v>
      </c>
      <c r="N2411" s="20"/>
      <c r="O2411" s="26"/>
      <c r="P2411" s="26"/>
      <c r="Q2411" s="6">
        <f t="shared" si="151"/>
        <v>4</v>
      </c>
      <c r="R2411" s="20"/>
    </row>
    <row r="2412" spans="1:18" x14ac:dyDescent="0.25">
      <c r="A2412" s="6">
        <v>10</v>
      </c>
      <c r="B2412" s="4">
        <v>42470.416666666664</v>
      </c>
      <c r="C2412" s="2">
        <f>IF([2]Analysis!AG2412="Data Error","Data Error",[2]Analysis!AI2412*C$1)</f>
        <v>3.2478175915105441</v>
      </c>
      <c r="D2412" s="2"/>
      <c r="E2412" s="3">
        <f>IF(C2412="Data Error","Data Error",INDEX('[2]BAAL Adj Cap'!$CB$65:$CY$72,MONTH($B2412),$A2412+1))</f>
        <v>0.97375</v>
      </c>
      <c r="F2412" s="3"/>
      <c r="G2412" s="31">
        <f t="shared" si="148"/>
        <v>123.33968240848947</v>
      </c>
      <c r="H2412" s="31"/>
      <c r="I2412" s="23">
        <f t="shared" si="149"/>
        <v>0.97375</v>
      </c>
      <c r="J2412" s="23"/>
      <c r="K2412" s="7">
        <f t="shared" si="150"/>
        <v>28.990000000000009</v>
      </c>
      <c r="M2412" s="20">
        <f>IF(C2412="Data Error","Data Error",IF(C2412&lt;=K2412,0,1-IFERROR(INDEX(BAAL!$C:$D,MATCH(ROUNDUP(C2412-K2412,0),BAAL!$B:$B,0),MATCH(LEFT(M$2,4),BAAL!$C$2:$D$2,0)),0)))</f>
        <v>0</v>
      </c>
      <c r="N2412" s="20"/>
      <c r="O2412" s="26"/>
      <c r="P2412" s="26"/>
      <c r="Q2412" s="6">
        <f t="shared" si="151"/>
        <v>4</v>
      </c>
      <c r="R2412" s="20"/>
    </row>
    <row r="2413" spans="1:18" x14ac:dyDescent="0.25">
      <c r="A2413" s="6">
        <v>11</v>
      </c>
      <c r="B2413" s="4">
        <v>42470.458333333336</v>
      </c>
      <c r="C2413" s="2">
        <f>IF([2]Analysis!AG2413="Data Error","Data Error",[2]Analysis!AI2413*C$1)</f>
        <v>26.794215605168379</v>
      </c>
      <c r="D2413" s="2"/>
      <c r="E2413" s="3">
        <f>IF(C2413="Data Error","Data Error",INDEX('[2]BAAL Adj Cap'!$CB$65:$CY$72,MONTH($B2413),$A2413+1))</f>
        <v>0.96375</v>
      </c>
      <c r="F2413" s="3"/>
      <c r="G2413" s="31">
        <f t="shared" si="148"/>
        <v>98.493284394831619</v>
      </c>
      <c r="H2413" s="31"/>
      <c r="I2413" s="23">
        <f t="shared" si="149"/>
        <v>0.96375</v>
      </c>
      <c r="J2413" s="23"/>
      <c r="K2413" s="7">
        <f t="shared" si="150"/>
        <v>28.990000000000009</v>
      </c>
      <c r="M2413" s="20">
        <f>IF(C2413="Data Error","Data Error",IF(C2413&lt;=K2413,0,1-IFERROR(INDEX(BAAL!$C:$D,MATCH(ROUNDUP(C2413-K2413,0),BAAL!$B:$B,0),MATCH(LEFT(M$2,4),BAAL!$C$2:$D$2,0)),0)))</f>
        <v>0</v>
      </c>
      <c r="N2413" s="20"/>
      <c r="O2413" s="26"/>
      <c r="P2413" s="26"/>
      <c r="Q2413" s="6">
        <f t="shared" si="151"/>
        <v>4</v>
      </c>
      <c r="R2413" s="20"/>
    </row>
    <row r="2414" spans="1:18" x14ac:dyDescent="0.25">
      <c r="A2414" s="6">
        <v>12</v>
      </c>
      <c r="B2414" s="4">
        <v>42470.5</v>
      </c>
      <c r="C2414" s="2">
        <f>IF([2]Analysis!AG2414="Data Error","Data Error",[2]Analysis!AI2414*C$1)</f>
        <v>34.183801391806618</v>
      </c>
      <c r="D2414" s="2"/>
      <c r="E2414" s="3">
        <f>IF(C2414="Data Error","Data Error",INDEX('[2]BAAL Adj Cap'!$CB$65:$CY$72,MONTH($B2414),$A2414+1))</f>
        <v>0.97</v>
      </c>
      <c r="F2414" s="3"/>
      <c r="G2414" s="31">
        <f t="shared" si="148"/>
        <v>91.916198608193383</v>
      </c>
      <c r="H2414" s="31"/>
      <c r="I2414" s="23">
        <f t="shared" si="149"/>
        <v>0.97</v>
      </c>
      <c r="J2414" s="23"/>
      <c r="K2414" s="7">
        <f t="shared" si="150"/>
        <v>28.990000000000009</v>
      </c>
      <c r="M2414" s="20">
        <f>IF(C2414="Data Error","Data Error",IF(C2414&lt;=K2414,0,1-IFERROR(INDEX(BAAL!$C:$D,MATCH(ROUNDUP(C2414-K2414,0),BAAL!$B:$B,0),MATCH(LEFT(M$2,4),BAAL!$C$2:$D$2,0)),0)))</f>
        <v>0</v>
      </c>
      <c r="N2414" s="20"/>
      <c r="O2414" s="26"/>
      <c r="P2414" s="26"/>
      <c r="Q2414" s="6">
        <f t="shared" si="151"/>
        <v>4</v>
      </c>
      <c r="R2414" s="20"/>
    </row>
    <row r="2415" spans="1:18" x14ac:dyDescent="0.25">
      <c r="A2415" s="6">
        <v>13</v>
      </c>
      <c r="B2415" s="4">
        <v>42470.541666666664</v>
      </c>
      <c r="C2415" s="2">
        <f>IF([2]Analysis!AG2415="Data Error","Data Error",[2]Analysis!AI2415*C$1)</f>
        <v>0.33484887672519309</v>
      </c>
      <c r="D2415" s="2"/>
      <c r="E2415" s="3">
        <f>IF(C2415="Data Error","Data Error",INDEX('[2]BAAL Adj Cap'!$CB$65:$CY$72,MONTH($B2415),$A2415+1))</f>
        <v>0.96375</v>
      </c>
      <c r="F2415" s="3"/>
      <c r="G2415" s="31">
        <f t="shared" si="148"/>
        <v>124.9526511232748</v>
      </c>
      <c r="H2415" s="31"/>
      <c r="I2415" s="23">
        <f t="shared" si="149"/>
        <v>0.96375</v>
      </c>
      <c r="J2415" s="23"/>
      <c r="K2415" s="7">
        <f t="shared" si="150"/>
        <v>28.990000000000009</v>
      </c>
      <c r="M2415" s="20">
        <f>IF(C2415="Data Error","Data Error",IF(C2415&lt;=K2415,0,1-IFERROR(INDEX(BAAL!$C:$D,MATCH(ROUNDUP(C2415-K2415,0),BAAL!$B:$B,0),MATCH(LEFT(M$2,4),BAAL!$C$2:$D$2,0)),0)))</f>
        <v>0</v>
      </c>
      <c r="N2415" s="20"/>
      <c r="O2415" s="26"/>
      <c r="P2415" s="26"/>
      <c r="Q2415" s="6">
        <f t="shared" si="151"/>
        <v>4</v>
      </c>
      <c r="R2415" s="20"/>
    </row>
    <row r="2416" spans="1:18" x14ac:dyDescent="0.25">
      <c r="A2416" s="6">
        <v>14</v>
      </c>
      <c r="B2416" s="4">
        <v>42470.583333333336</v>
      </c>
      <c r="C2416" s="2">
        <f>IF([2]Analysis!AG2416="Data Error","Data Error",[2]Analysis!AI2416*C$1)</f>
        <v>2.1900306132539167</v>
      </c>
      <c r="D2416" s="2"/>
      <c r="E2416" s="3">
        <f>IF(C2416="Data Error","Data Error",INDEX('[2]BAAL Adj Cap'!$CB$65:$CY$72,MONTH($B2416),$A2416+1))</f>
        <v>0.97</v>
      </c>
      <c r="F2416" s="3"/>
      <c r="G2416" s="31">
        <f t="shared" si="148"/>
        <v>123.90996938674608</v>
      </c>
      <c r="H2416" s="31"/>
      <c r="I2416" s="23">
        <f t="shared" si="149"/>
        <v>0.97</v>
      </c>
      <c r="J2416" s="23"/>
      <c r="K2416" s="7">
        <f t="shared" si="150"/>
        <v>28.990000000000009</v>
      </c>
      <c r="M2416" s="20">
        <f>IF(C2416="Data Error","Data Error",IF(C2416&lt;=K2416,0,1-IFERROR(INDEX(BAAL!$C:$D,MATCH(ROUNDUP(C2416-K2416,0),BAAL!$B:$B,0),MATCH(LEFT(M$2,4),BAAL!$C$2:$D$2,0)),0)))</f>
        <v>0</v>
      </c>
      <c r="N2416" s="20"/>
      <c r="O2416" s="26"/>
      <c r="P2416" s="26"/>
      <c r="Q2416" s="6">
        <f t="shared" si="151"/>
        <v>4</v>
      </c>
      <c r="R2416" s="20"/>
    </row>
    <row r="2417" spans="1:18" x14ac:dyDescent="0.25">
      <c r="A2417" s="6">
        <v>15</v>
      </c>
      <c r="B2417" s="4">
        <v>42470.625</v>
      </c>
      <c r="C2417" s="2">
        <f>IF([2]Analysis!AG2417="Data Error","Data Error",[2]Analysis!AI2417*C$1)</f>
        <v>26.44331004566531</v>
      </c>
      <c r="D2417" s="2"/>
      <c r="E2417" s="3">
        <f>IF(C2417="Data Error","Data Error",INDEX('[2]BAAL Adj Cap'!$CB$65:$CY$72,MONTH($B2417),$A2417+1))</f>
        <v>0.97</v>
      </c>
      <c r="F2417" s="3"/>
      <c r="G2417" s="31">
        <f t="shared" si="148"/>
        <v>99.656689954334681</v>
      </c>
      <c r="H2417" s="31"/>
      <c r="I2417" s="23">
        <f t="shared" si="149"/>
        <v>0.97</v>
      </c>
      <c r="J2417" s="23"/>
      <c r="K2417" s="7">
        <f t="shared" si="150"/>
        <v>28.990000000000009</v>
      </c>
      <c r="M2417" s="20">
        <f>IF(C2417="Data Error","Data Error",IF(C2417&lt;=K2417,0,1-IFERROR(INDEX(BAAL!$C:$D,MATCH(ROUNDUP(C2417-K2417,0),BAAL!$B:$B,0),MATCH(LEFT(M$2,4),BAAL!$C$2:$D$2,0)),0)))</f>
        <v>0</v>
      </c>
      <c r="N2417" s="20"/>
      <c r="O2417" s="26"/>
      <c r="P2417" s="26"/>
      <c r="Q2417" s="6">
        <f t="shared" si="151"/>
        <v>4</v>
      </c>
      <c r="R2417" s="20"/>
    </row>
    <row r="2418" spans="1:18" x14ac:dyDescent="0.25">
      <c r="A2418" s="6">
        <v>16</v>
      </c>
      <c r="B2418" s="4">
        <v>42470.666666666664</v>
      </c>
      <c r="C2418" s="2">
        <f>IF([2]Analysis!AG2418="Data Error","Data Error",[2]Analysis!AI2418*C$1)</f>
        <v>49.209497493019285</v>
      </c>
      <c r="D2418" s="2"/>
      <c r="E2418" s="3">
        <f>IF(C2418="Data Error","Data Error",INDEX('[2]BAAL Adj Cap'!$CB$65:$CY$72,MONTH($B2418),$A2418+1))</f>
        <v>0.96375</v>
      </c>
      <c r="F2418" s="3"/>
      <c r="G2418" s="31">
        <f t="shared" si="148"/>
        <v>76.07800250698071</v>
      </c>
      <c r="H2418" s="31"/>
      <c r="I2418" s="23">
        <f t="shared" si="149"/>
        <v>0.96375</v>
      </c>
      <c r="J2418" s="23"/>
      <c r="K2418" s="7">
        <f t="shared" si="150"/>
        <v>28.990000000000009</v>
      </c>
      <c r="M2418" s="20">
        <f>IF(C2418="Data Error","Data Error",IF(C2418&lt;=K2418,0,1-IFERROR(INDEX(BAAL!$C:$D,MATCH(ROUNDUP(C2418-K2418,0),BAAL!$B:$B,0),MATCH(LEFT(M$2,4),BAAL!$C$2:$D$2,0)),0)))</f>
        <v>4.0000000000000036E-3</v>
      </c>
      <c r="N2418" s="20"/>
      <c r="O2418" s="26"/>
      <c r="P2418" s="26"/>
      <c r="Q2418" s="6">
        <f t="shared" si="151"/>
        <v>4</v>
      </c>
      <c r="R2418" s="20"/>
    </row>
    <row r="2419" spans="1:18" x14ac:dyDescent="0.25">
      <c r="A2419" s="6">
        <v>17</v>
      </c>
      <c r="B2419" s="4">
        <v>42470.708333333336</v>
      </c>
      <c r="C2419" s="2">
        <f>IF([2]Analysis!AG2419="Data Error","Data Error",[2]Analysis!AI2419*C$1)</f>
        <v>7.3535089831745335</v>
      </c>
      <c r="D2419" s="2"/>
      <c r="E2419" s="3">
        <f>IF(C2419="Data Error","Data Error",INDEX('[2]BAAL Adj Cap'!$CB$65:$CY$72,MONTH($B2419),$A2419+1))</f>
        <v>0.89124999999999999</v>
      </c>
      <c r="F2419" s="3"/>
      <c r="G2419" s="31">
        <f t="shared" si="148"/>
        <v>108.50899101682546</v>
      </c>
      <c r="H2419" s="31"/>
      <c r="I2419" s="23">
        <f t="shared" si="149"/>
        <v>0.89124999999999999</v>
      </c>
      <c r="J2419" s="23"/>
      <c r="K2419" s="7">
        <f t="shared" si="150"/>
        <v>28.990000000000009</v>
      </c>
      <c r="M2419" s="20">
        <f>IF(C2419="Data Error","Data Error",IF(C2419&lt;=K2419,0,1-IFERROR(INDEX(BAAL!$C:$D,MATCH(ROUNDUP(C2419-K2419,0),BAAL!$B:$B,0),MATCH(LEFT(M$2,4),BAAL!$C$2:$D$2,0)),0)))</f>
        <v>0</v>
      </c>
      <c r="N2419" s="20"/>
      <c r="O2419" s="26"/>
      <c r="P2419" s="26"/>
      <c r="Q2419" s="6">
        <f t="shared" si="151"/>
        <v>4</v>
      </c>
      <c r="R2419" s="20"/>
    </row>
    <row r="2420" spans="1:18" x14ac:dyDescent="0.25">
      <c r="A2420" s="6">
        <v>18</v>
      </c>
      <c r="B2420" s="4">
        <v>42470.75</v>
      </c>
      <c r="C2420" s="2">
        <f>IF([2]Analysis!AG2420="Data Error","Data Error",[2]Analysis!AI2420*C$1)</f>
        <v>11.632307612099817</v>
      </c>
      <c r="D2420" s="2"/>
      <c r="E2420" s="3">
        <f>IF(C2420="Data Error","Data Error",INDEX('[2]BAAL Adj Cap'!$CB$65:$CY$72,MONTH($B2420),$A2420+1))</f>
        <v>0.50624999999999998</v>
      </c>
      <c r="F2420" s="3"/>
      <c r="G2420" s="31">
        <f t="shared" si="148"/>
        <v>54.180192387900185</v>
      </c>
      <c r="H2420" s="31"/>
      <c r="I2420" s="23">
        <f t="shared" si="149"/>
        <v>0.50624999999999998</v>
      </c>
      <c r="J2420" s="23"/>
      <c r="K2420" s="7">
        <f t="shared" si="150"/>
        <v>28.990000000000009</v>
      </c>
      <c r="M2420" s="20">
        <f>IF(C2420="Data Error","Data Error",IF(C2420&lt;=K2420,0,1-IFERROR(INDEX(BAAL!$C:$D,MATCH(ROUNDUP(C2420-K2420,0),BAAL!$B:$B,0),MATCH(LEFT(M$2,4),BAAL!$C$2:$D$2,0)),0)))</f>
        <v>0</v>
      </c>
      <c r="N2420" s="20"/>
      <c r="O2420" s="26"/>
      <c r="P2420" s="26"/>
      <c r="Q2420" s="6">
        <f t="shared" si="151"/>
        <v>4</v>
      </c>
      <c r="R2420" s="20"/>
    </row>
    <row r="2421" spans="1:18" x14ac:dyDescent="0.25">
      <c r="A2421" s="6">
        <v>19</v>
      </c>
      <c r="B2421" s="4">
        <v>42470.791666666664</v>
      </c>
      <c r="C2421" s="2">
        <f>IF([2]Analysis!AG2421="Data Error","Data Error",[2]Analysis!AI2421*C$1)</f>
        <v>8.0202212605170367</v>
      </c>
      <c r="D2421" s="2"/>
      <c r="E2421" s="3">
        <f>IF(C2421="Data Error","Data Error",INDEX('[2]BAAL Adj Cap'!$CB$65:$CY$72,MONTH($B2421),$A2421+1))</f>
        <v>0.11874999999999998</v>
      </c>
      <c r="F2421" s="3"/>
      <c r="G2421" s="31">
        <f t="shared" si="148"/>
        <v>7.4172787394829616</v>
      </c>
      <c r="H2421" s="31"/>
      <c r="I2421" s="23">
        <f t="shared" si="149"/>
        <v>0.11874999999999998</v>
      </c>
      <c r="J2421" s="23"/>
      <c r="K2421" s="7">
        <f t="shared" si="150"/>
        <v>15.437499999999998</v>
      </c>
      <c r="M2421" s="20">
        <f>IF(C2421="Data Error","Data Error",IF(C2421&lt;=K2421,0,1-IFERROR(INDEX(BAAL!$C:$D,MATCH(ROUNDUP(C2421-K2421,0),BAAL!$B:$B,0),MATCH(LEFT(M$2,4),BAAL!$C$2:$D$2,0)),0)))</f>
        <v>0</v>
      </c>
      <c r="N2421" s="20"/>
      <c r="O2421" s="26"/>
      <c r="P2421" s="26"/>
      <c r="Q2421" s="6">
        <f t="shared" si="151"/>
        <v>4</v>
      </c>
      <c r="R2421" s="20"/>
    </row>
    <row r="2422" spans="1:18" x14ac:dyDescent="0.25">
      <c r="A2422" s="6">
        <v>20</v>
      </c>
      <c r="B2422" s="4">
        <v>42470.833333333336</v>
      </c>
      <c r="C2422" s="2">
        <f>IF([2]Analysis!AG2422="Data Error","Data Error",[2]Analysis!AI2422*C$1)</f>
        <v>5.1503767023665555E-2</v>
      </c>
      <c r="D2422" s="2"/>
      <c r="E2422" s="3">
        <f>IF(C2422="Data Error","Data Error",INDEX('[2]BAAL Adj Cap'!$CB$65:$CY$72,MONTH($B2422),$A2422+1))</f>
        <v>3.7499999999999999E-3</v>
      </c>
      <c r="F2422" s="3"/>
      <c r="G2422" s="31">
        <f t="shared" si="148"/>
        <v>0.43599623297633444</v>
      </c>
      <c r="H2422" s="31"/>
      <c r="I2422" s="23">
        <f t="shared" si="149"/>
        <v>3.7499999999999999E-3</v>
      </c>
      <c r="J2422" s="23"/>
      <c r="K2422" s="7">
        <f t="shared" si="150"/>
        <v>0.48749999999999999</v>
      </c>
      <c r="M2422" s="20">
        <f>IF(C2422="Data Error","Data Error",IF(C2422&lt;=K2422,0,1-IFERROR(INDEX(BAAL!$C:$D,MATCH(ROUNDUP(C2422-K2422,0),BAAL!$B:$B,0),MATCH(LEFT(M$2,4),BAAL!$C$2:$D$2,0)),0)))</f>
        <v>0</v>
      </c>
      <c r="N2422" s="20"/>
      <c r="O2422" s="26"/>
      <c r="P2422" s="26"/>
      <c r="Q2422" s="6">
        <f t="shared" si="151"/>
        <v>4</v>
      </c>
      <c r="R2422" s="20"/>
    </row>
    <row r="2423" spans="1:18" x14ac:dyDescent="0.25">
      <c r="A2423" s="6">
        <v>21</v>
      </c>
      <c r="B2423" s="4">
        <v>42470.875</v>
      </c>
      <c r="C2423" s="2">
        <f>IF([2]Analysis!AG2423="Data Error","Data Error",[2]Analysis!AI2423*C$1)</f>
        <v>0</v>
      </c>
      <c r="D2423" s="2"/>
      <c r="E2423" s="3">
        <f>IF(C2423="Data Error","Data Error",INDEX('[2]BAAL Adj Cap'!$CB$65:$CY$72,MONTH($B2423),$A2423+1))</f>
        <v>0</v>
      </c>
      <c r="F2423" s="3"/>
      <c r="G2423" s="31">
        <f t="shared" si="148"/>
        <v>0</v>
      </c>
      <c r="H2423" s="31"/>
      <c r="I2423" s="23">
        <f t="shared" si="149"/>
        <v>0</v>
      </c>
      <c r="J2423" s="23"/>
      <c r="K2423" s="7">
        <f t="shared" si="150"/>
        <v>0</v>
      </c>
      <c r="M2423" s="20">
        <f>IF(C2423="Data Error","Data Error",IF(C2423&lt;=K2423,0,1-IFERROR(INDEX(BAAL!$C:$D,MATCH(ROUNDUP(C2423-K2423,0),BAAL!$B:$B,0),MATCH(LEFT(M$2,4),BAAL!$C$2:$D$2,0)),0)))</f>
        <v>0</v>
      </c>
      <c r="N2423" s="20"/>
      <c r="O2423" s="26"/>
      <c r="P2423" s="26"/>
      <c r="Q2423" s="6">
        <f t="shared" si="151"/>
        <v>4</v>
      </c>
      <c r="R2423" s="20"/>
    </row>
    <row r="2424" spans="1:18" x14ac:dyDescent="0.25">
      <c r="A2424" s="6">
        <v>22</v>
      </c>
      <c r="B2424" s="4">
        <v>42470.916666666664</v>
      </c>
      <c r="C2424" s="2">
        <f>IF([2]Analysis!AG2424="Data Error","Data Error",[2]Analysis!AI2424*C$1)</f>
        <v>0</v>
      </c>
      <c r="D2424" s="2"/>
      <c r="E2424" s="3">
        <f>IF(C2424="Data Error","Data Error",INDEX('[2]BAAL Adj Cap'!$CB$65:$CY$72,MONTH($B2424),$A2424+1))</f>
        <v>0</v>
      </c>
      <c r="F2424" s="3"/>
      <c r="G2424" s="31">
        <f t="shared" si="148"/>
        <v>0</v>
      </c>
      <c r="H2424" s="31"/>
      <c r="I2424" s="23">
        <f t="shared" si="149"/>
        <v>0</v>
      </c>
      <c r="J2424" s="23"/>
      <c r="K2424" s="7">
        <f t="shared" si="150"/>
        <v>0</v>
      </c>
      <c r="M2424" s="20">
        <f>IF(C2424="Data Error","Data Error",IF(C2424&lt;=K2424,0,1-IFERROR(INDEX(BAAL!$C:$D,MATCH(ROUNDUP(C2424-K2424,0),BAAL!$B:$B,0),MATCH(LEFT(M$2,4),BAAL!$C$2:$D$2,0)),0)))</f>
        <v>0</v>
      </c>
      <c r="N2424" s="20"/>
      <c r="O2424" s="26"/>
      <c r="P2424" s="26"/>
      <c r="Q2424" s="6">
        <f t="shared" si="151"/>
        <v>4</v>
      </c>
      <c r="R2424" s="20"/>
    </row>
    <row r="2425" spans="1:18" x14ac:dyDescent="0.25">
      <c r="A2425" s="6">
        <v>23</v>
      </c>
      <c r="B2425" s="4">
        <v>42470.958333333336</v>
      </c>
      <c r="C2425" s="2">
        <f>IF([2]Analysis!AG2425="Data Error","Data Error",[2]Analysis!AI2425*C$1)</f>
        <v>0</v>
      </c>
      <c r="D2425" s="2"/>
      <c r="E2425" s="3">
        <f>IF(C2425="Data Error","Data Error",INDEX('[2]BAAL Adj Cap'!$CB$65:$CY$72,MONTH($B2425),$A2425+1))</f>
        <v>0</v>
      </c>
      <c r="F2425" s="3"/>
      <c r="G2425" s="31">
        <f t="shared" si="148"/>
        <v>0</v>
      </c>
      <c r="H2425" s="31"/>
      <c r="I2425" s="23">
        <f t="shared" si="149"/>
        <v>0</v>
      </c>
      <c r="J2425" s="23"/>
      <c r="K2425" s="7">
        <f t="shared" si="150"/>
        <v>0</v>
      </c>
      <c r="M2425" s="20">
        <f>IF(C2425="Data Error","Data Error",IF(C2425&lt;=K2425,0,1-IFERROR(INDEX(BAAL!$C:$D,MATCH(ROUNDUP(C2425-K2425,0),BAAL!$B:$B,0),MATCH(LEFT(M$2,4),BAAL!$C$2:$D$2,0)),0)))</f>
        <v>0</v>
      </c>
      <c r="N2425" s="20"/>
      <c r="O2425" s="26"/>
      <c r="P2425" s="26"/>
      <c r="Q2425" s="6">
        <f t="shared" si="151"/>
        <v>4</v>
      </c>
      <c r="R2425" s="20"/>
    </row>
    <row r="2426" spans="1:18" x14ac:dyDescent="0.25">
      <c r="A2426" s="6">
        <v>0</v>
      </c>
      <c r="B2426" s="1">
        <v>42471</v>
      </c>
      <c r="C2426" s="2">
        <f>IF([2]Analysis!AG2426="Data Error","Data Error",[2]Analysis!AI2426*C$1)</f>
        <v>0</v>
      </c>
      <c r="D2426" s="2"/>
      <c r="E2426" s="3">
        <f>IF(C2426="Data Error","Data Error",INDEX('[2]BAAL Adj Cap'!$CB$65:$CY$72,MONTH($B2426),$A2426+1))</f>
        <v>0</v>
      </c>
      <c r="F2426" s="3"/>
      <c r="G2426" s="31">
        <f t="shared" si="148"/>
        <v>0</v>
      </c>
      <c r="H2426" s="31"/>
      <c r="I2426" s="23">
        <f t="shared" si="149"/>
        <v>0</v>
      </c>
      <c r="J2426" s="23"/>
      <c r="K2426" s="7">
        <f t="shared" si="150"/>
        <v>0</v>
      </c>
      <c r="M2426" s="20">
        <f>IF(C2426="Data Error","Data Error",IF(C2426&lt;=K2426,0,1-IFERROR(INDEX(BAAL!$C:$D,MATCH(ROUNDUP(C2426-K2426,0),BAAL!$B:$B,0),MATCH(LEFT(M$2,4),BAAL!$C$2:$D$2,0)),0)))</f>
        <v>0</v>
      </c>
      <c r="N2426" s="20"/>
      <c r="O2426" s="26"/>
      <c r="P2426" s="26"/>
      <c r="Q2426" s="6">
        <f t="shared" si="151"/>
        <v>4</v>
      </c>
      <c r="R2426" s="20"/>
    </row>
    <row r="2427" spans="1:18" x14ac:dyDescent="0.25">
      <c r="A2427" s="6">
        <v>1</v>
      </c>
      <c r="B2427" s="4">
        <v>42471.041666666664</v>
      </c>
      <c r="C2427" s="2">
        <f>IF([2]Analysis!AG2427="Data Error","Data Error",[2]Analysis!AI2427*C$1)</f>
        <v>0</v>
      </c>
      <c r="D2427" s="2"/>
      <c r="E2427" s="3">
        <f>IF(C2427="Data Error","Data Error",INDEX('[2]BAAL Adj Cap'!$CB$65:$CY$72,MONTH($B2427),$A2427+1))</f>
        <v>0</v>
      </c>
      <c r="F2427" s="3"/>
      <c r="G2427" s="31">
        <f t="shared" si="148"/>
        <v>0</v>
      </c>
      <c r="H2427" s="31"/>
      <c r="I2427" s="23">
        <f t="shared" si="149"/>
        <v>0</v>
      </c>
      <c r="J2427" s="23"/>
      <c r="K2427" s="7">
        <f t="shared" si="150"/>
        <v>0</v>
      </c>
      <c r="M2427" s="20">
        <f>IF(C2427="Data Error","Data Error",IF(C2427&lt;=K2427,0,1-IFERROR(INDEX(BAAL!$C:$D,MATCH(ROUNDUP(C2427-K2427,0),BAAL!$B:$B,0),MATCH(LEFT(M$2,4),BAAL!$C$2:$D$2,0)),0)))</f>
        <v>0</v>
      </c>
      <c r="N2427" s="20"/>
      <c r="O2427" s="26"/>
      <c r="P2427" s="26"/>
      <c r="Q2427" s="6">
        <f t="shared" si="151"/>
        <v>4</v>
      </c>
      <c r="R2427" s="20"/>
    </row>
    <row r="2428" spans="1:18" x14ac:dyDescent="0.25">
      <c r="A2428" s="6">
        <v>2</v>
      </c>
      <c r="B2428" s="4">
        <v>42471.083333333336</v>
      </c>
      <c r="C2428" s="2">
        <f>IF([2]Analysis!AG2428="Data Error","Data Error",[2]Analysis!AI2428*C$1)</f>
        <v>0</v>
      </c>
      <c r="D2428" s="2"/>
      <c r="E2428" s="3">
        <f>IF(C2428="Data Error","Data Error",INDEX('[2]BAAL Adj Cap'!$CB$65:$CY$72,MONTH($B2428),$A2428+1))</f>
        <v>0</v>
      </c>
      <c r="F2428" s="3"/>
      <c r="G2428" s="31">
        <f t="shared" si="148"/>
        <v>0</v>
      </c>
      <c r="H2428" s="31"/>
      <c r="I2428" s="23">
        <f t="shared" si="149"/>
        <v>0</v>
      </c>
      <c r="J2428" s="23"/>
      <c r="K2428" s="7">
        <f t="shared" si="150"/>
        <v>0</v>
      </c>
      <c r="M2428" s="20">
        <f>IF(C2428="Data Error","Data Error",IF(C2428&lt;=K2428,0,1-IFERROR(INDEX(BAAL!$C:$D,MATCH(ROUNDUP(C2428-K2428,0),BAAL!$B:$B,0),MATCH(LEFT(M$2,4),BAAL!$C$2:$D$2,0)),0)))</f>
        <v>0</v>
      </c>
      <c r="N2428" s="20"/>
      <c r="O2428" s="26"/>
      <c r="P2428" s="26"/>
      <c r="Q2428" s="6">
        <f t="shared" si="151"/>
        <v>4</v>
      </c>
      <c r="R2428" s="20"/>
    </row>
    <row r="2429" spans="1:18" x14ac:dyDescent="0.25">
      <c r="A2429" s="6">
        <v>3</v>
      </c>
      <c r="B2429" s="4">
        <v>42471.125</v>
      </c>
      <c r="C2429" s="2">
        <f>IF([2]Analysis!AG2429="Data Error","Data Error",[2]Analysis!AI2429*C$1)</f>
        <v>0</v>
      </c>
      <c r="D2429" s="2"/>
      <c r="E2429" s="3">
        <f>IF(C2429="Data Error","Data Error",INDEX('[2]BAAL Adj Cap'!$CB$65:$CY$72,MONTH($B2429),$A2429+1))</f>
        <v>0</v>
      </c>
      <c r="F2429" s="3"/>
      <c r="G2429" s="31">
        <f t="shared" si="148"/>
        <v>0</v>
      </c>
      <c r="H2429" s="31"/>
      <c r="I2429" s="23">
        <f t="shared" si="149"/>
        <v>0</v>
      </c>
      <c r="J2429" s="23"/>
      <c r="K2429" s="7">
        <f t="shared" si="150"/>
        <v>0</v>
      </c>
      <c r="M2429" s="20">
        <f>IF(C2429="Data Error","Data Error",IF(C2429&lt;=K2429,0,1-IFERROR(INDEX(BAAL!$C:$D,MATCH(ROUNDUP(C2429-K2429,0),BAAL!$B:$B,0),MATCH(LEFT(M$2,4),BAAL!$C$2:$D$2,0)),0)))</f>
        <v>0</v>
      </c>
      <c r="N2429" s="20"/>
      <c r="O2429" s="26"/>
      <c r="P2429" s="26"/>
      <c r="Q2429" s="6">
        <f t="shared" si="151"/>
        <v>4</v>
      </c>
      <c r="R2429" s="20"/>
    </row>
    <row r="2430" spans="1:18" x14ac:dyDescent="0.25">
      <c r="A2430" s="6">
        <v>4</v>
      </c>
      <c r="B2430" s="4">
        <v>42471.166666666664</v>
      </c>
      <c r="C2430" s="2">
        <f>IF([2]Analysis!AG2430="Data Error","Data Error",[2]Analysis!AI2430*C$1)</f>
        <v>0</v>
      </c>
      <c r="D2430" s="2"/>
      <c r="E2430" s="3">
        <f>IF(C2430="Data Error","Data Error",INDEX('[2]BAAL Adj Cap'!$CB$65:$CY$72,MONTH($B2430),$A2430+1))</f>
        <v>0</v>
      </c>
      <c r="F2430" s="3"/>
      <c r="G2430" s="31">
        <f t="shared" si="148"/>
        <v>0</v>
      </c>
      <c r="H2430" s="31"/>
      <c r="I2430" s="23">
        <f t="shared" si="149"/>
        <v>0</v>
      </c>
      <c r="J2430" s="23"/>
      <c r="K2430" s="7">
        <f t="shared" si="150"/>
        <v>0</v>
      </c>
      <c r="M2430" s="20">
        <f>IF(C2430="Data Error","Data Error",IF(C2430&lt;=K2430,0,1-IFERROR(INDEX(BAAL!$C:$D,MATCH(ROUNDUP(C2430-K2430,0),BAAL!$B:$B,0),MATCH(LEFT(M$2,4),BAAL!$C$2:$D$2,0)),0)))</f>
        <v>0</v>
      </c>
      <c r="N2430" s="20"/>
      <c r="O2430" s="26"/>
      <c r="P2430" s="26"/>
      <c r="Q2430" s="6">
        <f t="shared" si="151"/>
        <v>4</v>
      </c>
      <c r="R2430" s="20"/>
    </row>
    <row r="2431" spans="1:18" x14ac:dyDescent="0.25">
      <c r="A2431" s="6">
        <v>5</v>
      </c>
      <c r="B2431" s="4">
        <v>42471.208333333336</v>
      </c>
      <c r="C2431" s="2">
        <f>IF([2]Analysis!AG2431="Data Error","Data Error",[2]Analysis!AI2431*C$1)</f>
        <v>1.4032104392141783E-2</v>
      </c>
      <c r="D2431" s="2"/>
      <c r="E2431" s="3">
        <f>IF(C2431="Data Error","Data Error",INDEX('[2]BAAL Adj Cap'!$CB$65:$CY$72,MONTH($B2431),$A2431+1))</f>
        <v>3.3750000000000002E-2</v>
      </c>
      <c r="F2431" s="3"/>
      <c r="G2431" s="31">
        <f t="shared" si="148"/>
        <v>4.3734678956078588</v>
      </c>
      <c r="H2431" s="31"/>
      <c r="I2431" s="23">
        <f t="shared" si="149"/>
        <v>3.3750000000000002E-2</v>
      </c>
      <c r="J2431" s="23"/>
      <c r="K2431" s="7">
        <f t="shared" si="150"/>
        <v>4.3875000000000002</v>
      </c>
      <c r="M2431" s="20">
        <f>IF(C2431="Data Error","Data Error",IF(C2431&lt;=K2431,0,1-IFERROR(INDEX(BAAL!$C:$D,MATCH(ROUNDUP(C2431-K2431,0),BAAL!$B:$B,0),MATCH(LEFT(M$2,4),BAAL!$C$2:$D$2,0)),0)))</f>
        <v>0</v>
      </c>
      <c r="N2431" s="20"/>
      <c r="O2431" s="26"/>
      <c r="P2431" s="26"/>
      <c r="Q2431" s="6">
        <f t="shared" si="151"/>
        <v>4</v>
      </c>
      <c r="R2431" s="20"/>
    </row>
    <row r="2432" spans="1:18" x14ac:dyDescent="0.25">
      <c r="A2432" s="6">
        <v>6</v>
      </c>
      <c r="B2432" s="4">
        <v>42471.25</v>
      </c>
      <c r="C2432" s="2">
        <f>IF([2]Analysis!AG2432="Data Error","Data Error",[2]Analysis!AI2432*C$1)</f>
        <v>0.73198633857712192</v>
      </c>
      <c r="D2432" s="2"/>
      <c r="E2432" s="3">
        <f>IF(C2432="Data Error","Data Error",INDEX('[2]BAAL Adj Cap'!$CB$65:$CY$72,MONTH($B2432),$A2432+1))</f>
        <v>0.17249999999999999</v>
      </c>
      <c r="F2432" s="3"/>
      <c r="G2432" s="31">
        <f t="shared" si="148"/>
        <v>21.693013661422874</v>
      </c>
      <c r="H2432" s="31"/>
      <c r="I2432" s="23">
        <f t="shared" si="149"/>
        <v>0.17249999999999999</v>
      </c>
      <c r="J2432" s="23"/>
      <c r="K2432" s="7">
        <f t="shared" si="150"/>
        <v>22.424999999999997</v>
      </c>
      <c r="M2432" s="20">
        <f>IF(C2432="Data Error","Data Error",IF(C2432&lt;=K2432,0,1-IFERROR(INDEX(BAAL!$C:$D,MATCH(ROUNDUP(C2432-K2432,0),BAAL!$B:$B,0),MATCH(LEFT(M$2,4),BAAL!$C$2:$D$2,0)),0)))</f>
        <v>0</v>
      </c>
      <c r="N2432" s="20"/>
      <c r="O2432" s="26"/>
      <c r="P2432" s="26"/>
      <c r="Q2432" s="6">
        <f t="shared" si="151"/>
        <v>4</v>
      </c>
      <c r="R2432" s="20"/>
    </row>
    <row r="2433" spans="1:18" x14ac:dyDescent="0.25">
      <c r="A2433" s="6">
        <v>7</v>
      </c>
      <c r="B2433" s="4">
        <v>42471.291666666664</v>
      </c>
      <c r="C2433" s="2">
        <f>IF([2]Analysis!AG2433="Data Error","Data Error",[2]Analysis!AI2433*C$1)</f>
        <v>4.0349955729301654E-2</v>
      </c>
      <c r="D2433" s="2"/>
      <c r="E2433" s="3">
        <f>IF(C2433="Data Error","Data Error",INDEX('[2]BAAL Adj Cap'!$CB$65:$CY$72,MONTH($B2433),$A2433+1))</f>
        <v>0.47499999999999998</v>
      </c>
      <c r="F2433" s="3"/>
      <c r="G2433" s="31">
        <f t="shared" si="148"/>
        <v>61.709650044270695</v>
      </c>
      <c r="H2433" s="31"/>
      <c r="I2433" s="23">
        <f t="shared" si="149"/>
        <v>0.47499999999999998</v>
      </c>
      <c r="J2433" s="23"/>
      <c r="K2433" s="7">
        <f t="shared" si="150"/>
        <v>28.990000000000009</v>
      </c>
      <c r="M2433" s="20">
        <f>IF(C2433="Data Error","Data Error",IF(C2433&lt;=K2433,0,1-IFERROR(INDEX(BAAL!$C:$D,MATCH(ROUNDUP(C2433-K2433,0),BAAL!$B:$B,0),MATCH(LEFT(M$2,4),BAAL!$C$2:$D$2,0)),0)))</f>
        <v>0</v>
      </c>
      <c r="N2433" s="20"/>
      <c r="O2433" s="26"/>
      <c r="P2433" s="26"/>
      <c r="Q2433" s="6">
        <f t="shared" si="151"/>
        <v>4</v>
      </c>
      <c r="R2433" s="20"/>
    </row>
    <row r="2434" spans="1:18" x14ac:dyDescent="0.25">
      <c r="A2434" s="6">
        <v>8</v>
      </c>
      <c r="B2434" s="4">
        <v>42471.333333333336</v>
      </c>
      <c r="C2434" s="2">
        <f>IF([2]Analysis!AG2434="Data Error","Data Error",[2]Analysis!AI2434*C$1)</f>
        <v>3.7785317789873797E-2</v>
      </c>
      <c r="D2434" s="2"/>
      <c r="E2434" s="3">
        <f>IF(C2434="Data Error","Data Error",INDEX('[2]BAAL Adj Cap'!$CB$65:$CY$72,MONTH($B2434),$A2434+1))</f>
        <v>0.83624999999999994</v>
      </c>
      <c r="F2434" s="3"/>
      <c r="G2434" s="31">
        <f t="shared" si="148"/>
        <v>108.67471468221012</v>
      </c>
      <c r="H2434" s="31"/>
      <c r="I2434" s="23">
        <f t="shared" si="149"/>
        <v>0.83624999999999994</v>
      </c>
      <c r="J2434" s="23"/>
      <c r="K2434" s="7">
        <f t="shared" si="150"/>
        <v>28.990000000000009</v>
      </c>
      <c r="M2434" s="20">
        <f>IF(C2434="Data Error","Data Error",IF(C2434&lt;=K2434,0,1-IFERROR(INDEX(BAAL!$C:$D,MATCH(ROUNDUP(C2434-K2434,0),BAAL!$B:$B,0),MATCH(LEFT(M$2,4),BAAL!$C$2:$D$2,0)),0)))</f>
        <v>0</v>
      </c>
      <c r="N2434" s="20"/>
      <c r="O2434" s="26"/>
      <c r="P2434" s="26"/>
      <c r="Q2434" s="6">
        <f t="shared" si="151"/>
        <v>4</v>
      </c>
      <c r="R2434" s="20"/>
    </row>
    <row r="2435" spans="1:18" x14ac:dyDescent="0.25">
      <c r="A2435" s="6">
        <v>9</v>
      </c>
      <c r="B2435" s="4">
        <v>42471.375</v>
      </c>
      <c r="C2435" s="2">
        <f>IF([2]Analysis!AG2435="Data Error","Data Error",[2]Analysis!AI2435*C$1)</f>
        <v>0</v>
      </c>
      <c r="D2435" s="2"/>
      <c r="E2435" s="3">
        <f>IF(C2435="Data Error","Data Error",INDEX('[2]BAAL Adj Cap'!$CB$65:$CY$72,MONTH($B2435),$A2435+1))</f>
        <v>0.98</v>
      </c>
      <c r="F2435" s="3"/>
      <c r="G2435" s="31">
        <f t="shared" si="148"/>
        <v>127.39999999999999</v>
      </c>
      <c r="H2435" s="31"/>
      <c r="I2435" s="23">
        <f t="shared" si="149"/>
        <v>0.98</v>
      </c>
      <c r="J2435" s="23"/>
      <c r="K2435" s="7">
        <f t="shared" si="150"/>
        <v>28.990000000000009</v>
      </c>
      <c r="M2435" s="20">
        <f>IF(C2435="Data Error","Data Error",IF(C2435&lt;=K2435,0,1-IFERROR(INDEX(BAAL!$C:$D,MATCH(ROUNDUP(C2435-K2435,0),BAAL!$B:$B,0),MATCH(LEFT(M$2,4),BAAL!$C$2:$D$2,0)),0)))</f>
        <v>0</v>
      </c>
      <c r="N2435" s="20"/>
      <c r="O2435" s="26"/>
      <c r="P2435" s="26"/>
      <c r="Q2435" s="6">
        <f t="shared" si="151"/>
        <v>4</v>
      </c>
      <c r="R2435" s="20"/>
    </row>
    <row r="2436" spans="1:18" x14ac:dyDescent="0.25">
      <c r="A2436" s="6">
        <v>10</v>
      </c>
      <c r="B2436" s="4">
        <v>42471.416666666664</v>
      </c>
      <c r="C2436" s="2">
        <f>IF([2]Analysis!AG2436="Data Error","Data Error",[2]Analysis!AI2436*C$1)</f>
        <v>2.9970812194986642</v>
      </c>
      <c r="D2436" s="2"/>
      <c r="E2436" s="3">
        <f>IF(C2436="Data Error","Data Error",INDEX('[2]BAAL Adj Cap'!$CB$65:$CY$72,MONTH($B2436),$A2436+1))</f>
        <v>0.97375</v>
      </c>
      <c r="F2436" s="3"/>
      <c r="G2436" s="31">
        <f t="shared" ref="G2436:G2499" si="152">IF(C2436="Data Error","Data Error",E2436*E$1-C2436)</f>
        <v>123.59041878050134</v>
      </c>
      <c r="H2436" s="31"/>
      <c r="I2436" s="23">
        <f t="shared" ref="I2436:I2499" si="153">IF(E2436="Data Error","Data Error",E2436)</f>
        <v>0.97375</v>
      </c>
      <c r="J2436" s="23"/>
      <c r="K2436" s="7">
        <f t="shared" ref="K2436:K2499" si="154">IF(C2436="Data Error","Data Error",C$1*MAX(0,MIN(AF$9,E2436*AF$10)))</f>
        <v>28.990000000000009</v>
      </c>
      <c r="M2436" s="20">
        <f>IF(C2436="Data Error","Data Error",IF(C2436&lt;=K2436,0,1-IFERROR(INDEX(BAAL!$C:$D,MATCH(ROUNDUP(C2436-K2436,0),BAAL!$B:$B,0),MATCH(LEFT(M$2,4),BAAL!$C$2:$D$2,0)),0)))</f>
        <v>0</v>
      </c>
      <c r="N2436" s="20"/>
      <c r="O2436" s="26"/>
      <c r="P2436" s="26"/>
      <c r="Q2436" s="6">
        <f t="shared" ref="Q2436:Q2499" si="155">MONTH(B2436)</f>
        <v>4</v>
      </c>
      <c r="R2436" s="20"/>
    </row>
    <row r="2437" spans="1:18" x14ac:dyDescent="0.25">
      <c r="A2437" s="6">
        <v>11</v>
      </c>
      <c r="B2437" s="4">
        <v>42471.458333333336</v>
      </c>
      <c r="C2437" s="2">
        <f>IF([2]Analysis!AG2437="Data Error","Data Error",[2]Analysis!AI2437*C$1)</f>
        <v>9.5881550497853762</v>
      </c>
      <c r="D2437" s="2"/>
      <c r="E2437" s="3">
        <f>IF(C2437="Data Error","Data Error",INDEX('[2]BAAL Adj Cap'!$CB$65:$CY$72,MONTH($B2437),$A2437+1))</f>
        <v>0.96375</v>
      </c>
      <c r="F2437" s="3"/>
      <c r="G2437" s="31">
        <f t="shared" si="152"/>
        <v>115.69934495021462</v>
      </c>
      <c r="H2437" s="31"/>
      <c r="I2437" s="23">
        <f t="shared" si="153"/>
        <v>0.96375</v>
      </c>
      <c r="J2437" s="23"/>
      <c r="K2437" s="7">
        <f t="shared" si="154"/>
        <v>28.990000000000009</v>
      </c>
      <c r="M2437" s="20">
        <f>IF(C2437="Data Error","Data Error",IF(C2437&lt;=K2437,0,1-IFERROR(INDEX(BAAL!$C:$D,MATCH(ROUNDUP(C2437-K2437,0),BAAL!$B:$B,0),MATCH(LEFT(M$2,4),BAAL!$C$2:$D$2,0)),0)))</f>
        <v>0</v>
      </c>
      <c r="N2437" s="20"/>
      <c r="O2437" s="26"/>
      <c r="P2437" s="26"/>
      <c r="Q2437" s="6">
        <f t="shared" si="155"/>
        <v>4</v>
      </c>
      <c r="R2437" s="20"/>
    </row>
    <row r="2438" spans="1:18" x14ac:dyDescent="0.25">
      <c r="A2438" s="6">
        <v>12</v>
      </c>
      <c r="B2438" s="4">
        <v>42471.5</v>
      </c>
      <c r="C2438" s="2">
        <f>IF([2]Analysis!AG2438="Data Error","Data Error",[2]Analysis!AI2438*C$1)</f>
        <v>0</v>
      </c>
      <c r="D2438" s="2"/>
      <c r="E2438" s="3">
        <f>IF(C2438="Data Error","Data Error",INDEX('[2]BAAL Adj Cap'!$CB$65:$CY$72,MONTH($B2438),$A2438+1))</f>
        <v>0.97</v>
      </c>
      <c r="F2438" s="3"/>
      <c r="G2438" s="31">
        <f t="shared" si="152"/>
        <v>126.1</v>
      </c>
      <c r="H2438" s="31"/>
      <c r="I2438" s="23">
        <f t="shared" si="153"/>
        <v>0.97</v>
      </c>
      <c r="J2438" s="23"/>
      <c r="K2438" s="7">
        <f t="shared" si="154"/>
        <v>28.990000000000009</v>
      </c>
      <c r="M2438" s="20">
        <f>IF(C2438="Data Error","Data Error",IF(C2438&lt;=K2438,0,1-IFERROR(INDEX(BAAL!$C:$D,MATCH(ROUNDUP(C2438-K2438,0),BAAL!$B:$B,0),MATCH(LEFT(M$2,4),BAAL!$C$2:$D$2,0)),0)))</f>
        <v>0</v>
      </c>
      <c r="N2438" s="20"/>
      <c r="O2438" s="26"/>
      <c r="P2438" s="26"/>
      <c r="Q2438" s="6">
        <f t="shared" si="155"/>
        <v>4</v>
      </c>
      <c r="R2438" s="20"/>
    </row>
    <row r="2439" spans="1:18" x14ac:dyDescent="0.25">
      <c r="A2439" s="6">
        <v>13</v>
      </c>
      <c r="B2439" s="4">
        <v>42471.541666666664</v>
      </c>
      <c r="C2439" s="2">
        <f>IF([2]Analysis!AG2439="Data Error","Data Error",[2]Analysis!AI2439*C$1)</f>
        <v>10.746315678759984</v>
      </c>
      <c r="D2439" s="2"/>
      <c r="E2439" s="3">
        <f>IF(C2439="Data Error","Data Error",INDEX('[2]BAAL Adj Cap'!$CB$65:$CY$72,MONTH($B2439),$A2439+1))</f>
        <v>0.96375</v>
      </c>
      <c r="F2439" s="3"/>
      <c r="G2439" s="31">
        <f t="shared" si="152"/>
        <v>114.54118432124001</v>
      </c>
      <c r="H2439" s="31"/>
      <c r="I2439" s="23">
        <f t="shared" si="153"/>
        <v>0.96375</v>
      </c>
      <c r="J2439" s="23"/>
      <c r="K2439" s="7">
        <f t="shared" si="154"/>
        <v>28.990000000000009</v>
      </c>
      <c r="M2439" s="20">
        <f>IF(C2439="Data Error","Data Error",IF(C2439&lt;=K2439,0,1-IFERROR(INDEX(BAAL!$C:$D,MATCH(ROUNDUP(C2439-K2439,0),BAAL!$B:$B,0),MATCH(LEFT(M$2,4),BAAL!$C$2:$D$2,0)),0)))</f>
        <v>0</v>
      </c>
      <c r="N2439" s="20"/>
      <c r="O2439" s="26"/>
      <c r="P2439" s="26"/>
      <c r="Q2439" s="6">
        <f t="shared" si="155"/>
        <v>4</v>
      </c>
      <c r="R2439" s="20"/>
    </row>
    <row r="2440" spans="1:18" x14ac:dyDescent="0.25">
      <c r="A2440" s="6">
        <v>14</v>
      </c>
      <c r="B2440" s="4">
        <v>42471.583333333336</v>
      </c>
      <c r="C2440" s="2">
        <f>IF([2]Analysis!AG2440="Data Error","Data Error",[2]Analysis!AI2440*C$1)</f>
        <v>39.070136094490849</v>
      </c>
      <c r="D2440" s="2"/>
      <c r="E2440" s="3">
        <f>IF(C2440="Data Error","Data Error",INDEX('[2]BAAL Adj Cap'!$CB$65:$CY$72,MONTH($B2440),$A2440+1))</f>
        <v>0.97</v>
      </c>
      <c r="F2440" s="3"/>
      <c r="G2440" s="31">
        <f t="shared" si="152"/>
        <v>87.029863905509146</v>
      </c>
      <c r="H2440" s="31"/>
      <c r="I2440" s="23">
        <f t="shared" si="153"/>
        <v>0.97</v>
      </c>
      <c r="J2440" s="23"/>
      <c r="K2440" s="7">
        <f t="shared" si="154"/>
        <v>28.990000000000009</v>
      </c>
      <c r="M2440" s="20">
        <f>IF(C2440="Data Error","Data Error",IF(C2440&lt;=K2440,0,1-IFERROR(INDEX(BAAL!$C:$D,MATCH(ROUNDUP(C2440-K2440,0),BAAL!$B:$B,0),MATCH(LEFT(M$2,4),BAAL!$C$2:$D$2,0)),0)))</f>
        <v>2.0000000000000018E-3</v>
      </c>
      <c r="N2440" s="20"/>
      <c r="O2440" s="26"/>
      <c r="P2440" s="26"/>
      <c r="Q2440" s="6">
        <f t="shared" si="155"/>
        <v>4</v>
      </c>
      <c r="R2440" s="20"/>
    </row>
    <row r="2441" spans="1:18" x14ac:dyDescent="0.25">
      <c r="A2441" s="6">
        <v>15</v>
      </c>
      <c r="B2441" s="4">
        <v>42471.625</v>
      </c>
      <c r="C2441" s="2">
        <f>IF([2]Analysis!AG2441="Data Error","Data Error",[2]Analysis!AI2441*C$1)</f>
        <v>44.263553346341197</v>
      </c>
      <c r="D2441" s="2"/>
      <c r="E2441" s="3">
        <f>IF(C2441="Data Error","Data Error",INDEX('[2]BAAL Adj Cap'!$CB$65:$CY$72,MONTH($B2441),$A2441+1))</f>
        <v>0.97</v>
      </c>
      <c r="F2441" s="3"/>
      <c r="G2441" s="31">
        <f t="shared" si="152"/>
        <v>81.836446653658797</v>
      </c>
      <c r="H2441" s="31"/>
      <c r="I2441" s="23">
        <f t="shared" si="153"/>
        <v>0.97</v>
      </c>
      <c r="J2441" s="23"/>
      <c r="K2441" s="7">
        <f t="shared" si="154"/>
        <v>28.990000000000009</v>
      </c>
      <c r="M2441" s="20">
        <f>IF(C2441="Data Error","Data Error",IF(C2441&lt;=K2441,0,1-IFERROR(INDEX(BAAL!$C:$D,MATCH(ROUNDUP(C2441-K2441,0),BAAL!$B:$B,0),MATCH(LEFT(M$2,4),BAAL!$C$2:$D$2,0)),0)))</f>
        <v>3.0000000000000027E-3</v>
      </c>
      <c r="N2441" s="20"/>
      <c r="O2441" s="26"/>
      <c r="P2441" s="26"/>
      <c r="Q2441" s="6">
        <f t="shared" si="155"/>
        <v>4</v>
      </c>
      <c r="R2441" s="20"/>
    </row>
    <row r="2442" spans="1:18" x14ac:dyDescent="0.25">
      <c r="A2442" s="6">
        <v>16</v>
      </c>
      <c r="B2442" s="4">
        <v>42471.666666666664</v>
      </c>
      <c r="C2442" s="2">
        <f>IF([2]Analysis!AG2442="Data Error","Data Error",[2]Analysis!AI2442*C$1)</f>
        <v>26.673366486082106</v>
      </c>
      <c r="D2442" s="2"/>
      <c r="E2442" s="3">
        <f>IF(C2442="Data Error","Data Error",INDEX('[2]BAAL Adj Cap'!$CB$65:$CY$72,MONTH($B2442),$A2442+1))</f>
        <v>0.96375</v>
      </c>
      <c r="F2442" s="3"/>
      <c r="G2442" s="31">
        <f t="shared" si="152"/>
        <v>98.614133513917892</v>
      </c>
      <c r="H2442" s="31"/>
      <c r="I2442" s="23">
        <f t="shared" si="153"/>
        <v>0.96375</v>
      </c>
      <c r="J2442" s="23"/>
      <c r="K2442" s="7">
        <f t="shared" si="154"/>
        <v>28.990000000000009</v>
      </c>
      <c r="M2442" s="20">
        <f>IF(C2442="Data Error","Data Error",IF(C2442&lt;=K2442,0,1-IFERROR(INDEX(BAAL!$C:$D,MATCH(ROUNDUP(C2442-K2442,0),BAAL!$B:$B,0),MATCH(LEFT(M$2,4),BAAL!$C$2:$D$2,0)),0)))</f>
        <v>0</v>
      </c>
      <c r="N2442" s="20"/>
      <c r="O2442" s="26"/>
      <c r="P2442" s="26"/>
      <c r="Q2442" s="6">
        <f t="shared" si="155"/>
        <v>4</v>
      </c>
      <c r="R2442" s="20"/>
    </row>
    <row r="2443" spans="1:18" x14ac:dyDescent="0.25">
      <c r="A2443" s="6">
        <v>17</v>
      </c>
      <c r="B2443" s="4">
        <v>42471.708333333336</v>
      </c>
      <c r="C2443" s="2">
        <f>IF([2]Analysis!AG2443="Data Error","Data Error",[2]Analysis!AI2443*C$1)</f>
        <v>3.1047174023376498</v>
      </c>
      <c r="D2443" s="2"/>
      <c r="E2443" s="3">
        <f>IF(C2443="Data Error","Data Error",INDEX('[2]BAAL Adj Cap'!$CB$65:$CY$72,MONTH($B2443),$A2443+1))</f>
        <v>0.89124999999999999</v>
      </c>
      <c r="F2443" s="3"/>
      <c r="G2443" s="31">
        <f t="shared" si="152"/>
        <v>112.75778259766234</v>
      </c>
      <c r="H2443" s="31"/>
      <c r="I2443" s="23">
        <f t="shared" si="153"/>
        <v>0.89124999999999999</v>
      </c>
      <c r="J2443" s="23"/>
      <c r="K2443" s="7">
        <f t="shared" si="154"/>
        <v>28.990000000000009</v>
      </c>
      <c r="M2443" s="20">
        <f>IF(C2443="Data Error","Data Error",IF(C2443&lt;=K2443,0,1-IFERROR(INDEX(BAAL!$C:$D,MATCH(ROUNDUP(C2443-K2443,0),BAAL!$B:$B,0),MATCH(LEFT(M$2,4),BAAL!$C$2:$D$2,0)),0)))</f>
        <v>0</v>
      </c>
      <c r="N2443" s="20"/>
      <c r="O2443" s="26"/>
      <c r="P2443" s="26"/>
      <c r="Q2443" s="6">
        <f t="shared" si="155"/>
        <v>4</v>
      </c>
      <c r="R2443" s="20"/>
    </row>
    <row r="2444" spans="1:18" x14ac:dyDescent="0.25">
      <c r="A2444" s="6">
        <v>18</v>
      </c>
      <c r="B2444" s="4">
        <v>42471.75</v>
      </c>
      <c r="C2444" s="2">
        <f>IF([2]Analysis!AG2444="Data Error","Data Error",[2]Analysis!AI2444*C$1)</f>
        <v>11.312449422237139</v>
      </c>
      <c r="D2444" s="2"/>
      <c r="E2444" s="3">
        <f>IF(C2444="Data Error","Data Error",INDEX('[2]BAAL Adj Cap'!$CB$65:$CY$72,MONTH($B2444),$A2444+1))</f>
        <v>0.50624999999999998</v>
      </c>
      <c r="F2444" s="3"/>
      <c r="G2444" s="31">
        <f t="shared" si="152"/>
        <v>54.500050577762863</v>
      </c>
      <c r="H2444" s="31"/>
      <c r="I2444" s="23">
        <f t="shared" si="153"/>
        <v>0.50624999999999998</v>
      </c>
      <c r="J2444" s="23"/>
      <c r="K2444" s="7">
        <f t="shared" si="154"/>
        <v>28.990000000000009</v>
      </c>
      <c r="M2444" s="20">
        <f>IF(C2444="Data Error","Data Error",IF(C2444&lt;=K2444,0,1-IFERROR(INDEX(BAAL!$C:$D,MATCH(ROUNDUP(C2444-K2444,0),BAAL!$B:$B,0),MATCH(LEFT(M$2,4),BAAL!$C$2:$D$2,0)),0)))</f>
        <v>0</v>
      </c>
      <c r="N2444" s="20"/>
      <c r="O2444" s="26"/>
      <c r="P2444" s="26"/>
      <c r="Q2444" s="6">
        <f t="shared" si="155"/>
        <v>4</v>
      </c>
      <c r="R2444" s="20"/>
    </row>
    <row r="2445" spans="1:18" x14ac:dyDescent="0.25">
      <c r="A2445" s="6">
        <v>19</v>
      </c>
      <c r="B2445" s="4">
        <v>42471.791666666664</v>
      </c>
      <c r="C2445" s="2">
        <f>IF([2]Analysis!AG2445="Data Error","Data Error",[2]Analysis!AI2445*C$1)</f>
        <v>4.188502999061992</v>
      </c>
      <c r="D2445" s="2"/>
      <c r="E2445" s="3">
        <f>IF(C2445="Data Error","Data Error",INDEX('[2]BAAL Adj Cap'!$CB$65:$CY$72,MONTH($B2445),$A2445+1))</f>
        <v>0.11874999999999998</v>
      </c>
      <c r="F2445" s="3"/>
      <c r="G2445" s="31">
        <f t="shared" si="152"/>
        <v>11.248997000938006</v>
      </c>
      <c r="H2445" s="31"/>
      <c r="I2445" s="23">
        <f t="shared" si="153"/>
        <v>0.11874999999999998</v>
      </c>
      <c r="J2445" s="23"/>
      <c r="K2445" s="7">
        <f t="shared" si="154"/>
        <v>15.437499999999998</v>
      </c>
      <c r="M2445" s="20">
        <f>IF(C2445="Data Error","Data Error",IF(C2445&lt;=K2445,0,1-IFERROR(INDEX(BAAL!$C:$D,MATCH(ROUNDUP(C2445-K2445,0),BAAL!$B:$B,0),MATCH(LEFT(M$2,4),BAAL!$C$2:$D$2,0)),0)))</f>
        <v>0</v>
      </c>
      <c r="N2445" s="20"/>
      <c r="O2445" s="26"/>
      <c r="P2445" s="26"/>
      <c r="Q2445" s="6">
        <f t="shared" si="155"/>
        <v>4</v>
      </c>
      <c r="R2445" s="20"/>
    </row>
    <row r="2446" spans="1:18" x14ac:dyDescent="0.25">
      <c r="A2446" s="6">
        <v>20</v>
      </c>
      <c r="B2446" s="4">
        <v>42471.833333333336</v>
      </c>
      <c r="C2446" s="2">
        <f>IF([2]Analysis!AG2446="Data Error","Data Error",[2]Analysis!AI2446*C$1)</f>
        <v>9.1093085699253222E-3</v>
      </c>
      <c r="D2446" s="2"/>
      <c r="E2446" s="3">
        <f>IF(C2446="Data Error","Data Error",INDEX('[2]BAAL Adj Cap'!$CB$65:$CY$72,MONTH($B2446),$A2446+1))</f>
        <v>3.7499999999999999E-3</v>
      </c>
      <c r="F2446" s="3"/>
      <c r="G2446" s="31">
        <f t="shared" si="152"/>
        <v>0.47839069143007468</v>
      </c>
      <c r="H2446" s="31"/>
      <c r="I2446" s="23">
        <f t="shared" si="153"/>
        <v>3.7499999999999999E-3</v>
      </c>
      <c r="J2446" s="23"/>
      <c r="K2446" s="7">
        <f t="shared" si="154"/>
        <v>0.48749999999999999</v>
      </c>
      <c r="M2446" s="20">
        <f>IF(C2446="Data Error","Data Error",IF(C2446&lt;=K2446,0,1-IFERROR(INDEX(BAAL!$C:$D,MATCH(ROUNDUP(C2446-K2446,0),BAAL!$B:$B,0),MATCH(LEFT(M$2,4),BAAL!$C$2:$D$2,0)),0)))</f>
        <v>0</v>
      </c>
      <c r="N2446" s="20"/>
      <c r="O2446" s="26"/>
      <c r="P2446" s="26"/>
      <c r="Q2446" s="6">
        <f t="shared" si="155"/>
        <v>4</v>
      </c>
      <c r="R2446" s="20"/>
    </row>
    <row r="2447" spans="1:18" x14ac:dyDescent="0.25">
      <c r="A2447" s="6">
        <v>21</v>
      </c>
      <c r="B2447" s="4">
        <v>42471.875</v>
      </c>
      <c r="C2447" s="2">
        <f>IF([2]Analysis!AG2447="Data Error","Data Error",[2]Analysis!AI2447*C$1)</f>
        <v>0</v>
      </c>
      <c r="D2447" s="2"/>
      <c r="E2447" s="3">
        <f>IF(C2447="Data Error","Data Error",INDEX('[2]BAAL Adj Cap'!$CB$65:$CY$72,MONTH($B2447),$A2447+1))</f>
        <v>0</v>
      </c>
      <c r="F2447" s="3"/>
      <c r="G2447" s="31">
        <f t="shared" si="152"/>
        <v>0</v>
      </c>
      <c r="H2447" s="31"/>
      <c r="I2447" s="23">
        <f t="shared" si="153"/>
        <v>0</v>
      </c>
      <c r="J2447" s="23"/>
      <c r="K2447" s="7">
        <f t="shared" si="154"/>
        <v>0</v>
      </c>
      <c r="M2447" s="20">
        <f>IF(C2447="Data Error","Data Error",IF(C2447&lt;=K2447,0,1-IFERROR(INDEX(BAAL!$C:$D,MATCH(ROUNDUP(C2447-K2447,0),BAAL!$B:$B,0),MATCH(LEFT(M$2,4),BAAL!$C$2:$D$2,0)),0)))</f>
        <v>0</v>
      </c>
      <c r="N2447" s="20"/>
      <c r="O2447" s="26"/>
      <c r="P2447" s="26"/>
      <c r="Q2447" s="6">
        <f t="shared" si="155"/>
        <v>4</v>
      </c>
      <c r="R2447" s="20"/>
    </row>
    <row r="2448" spans="1:18" x14ac:dyDescent="0.25">
      <c r="A2448" s="6">
        <v>22</v>
      </c>
      <c r="B2448" s="4">
        <v>42471.916666666664</v>
      </c>
      <c r="C2448" s="2">
        <f>IF([2]Analysis!AG2448="Data Error","Data Error",[2]Analysis!AI2448*C$1)</f>
        <v>0</v>
      </c>
      <c r="D2448" s="2"/>
      <c r="E2448" s="3">
        <f>IF(C2448="Data Error","Data Error",INDEX('[2]BAAL Adj Cap'!$CB$65:$CY$72,MONTH($B2448),$A2448+1))</f>
        <v>0</v>
      </c>
      <c r="F2448" s="3"/>
      <c r="G2448" s="31">
        <f t="shared" si="152"/>
        <v>0</v>
      </c>
      <c r="H2448" s="31"/>
      <c r="I2448" s="23">
        <f t="shared" si="153"/>
        <v>0</v>
      </c>
      <c r="J2448" s="23"/>
      <c r="K2448" s="7">
        <f t="shared" si="154"/>
        <v>0</v>
      </c>
      <c r="M2448" s="20">
        <f>IF(C2448="Data Error","Data Error",IF(C2448&lt;=K2448,0,1-IFERROR(INDEX(BAAL!$C:$D,MATCH(ROUNDUP(C2448-K2448,0),BAAL!$B:$B,0),MATCH(LEFT(M$2,4),BAAL!$C$2:$D$2,0)),0)))</f>
        <v>0</v>
      </c>
      <c r="N2448" s="20"/>
      <c r="O2448" s="26"/>
      <c r="P2448" s="26"/>
      <c r="Q2448" s="6">
        <f t="shared" si="155"/>
        <v>4</v>
      </c>
      <c r="R2448" s="20"/>
    </row>
    <row r="2449" spans="1:18" x14ac:dyDescent="0.25">
      <c r="A2449" s="6">
        <v>23</v>
      </c>
      <c r="B2449" s="4">
        <v>42471.958333333336</v>
      </c>
      <c r="C2449" s="2">
        <f>IF([2]Analysis!AG2449="Data Error","Data Error",[2]Analysis!AI2449*C$1)</f>
        <v>0</v>
      </c>
      <c r="D2449" s="2"/>
      <c r="E2449" s="3">
        <f>IF(C2449="Data Error","Data Error",INDEX('[2]BAAL Adj Cap'!$CB$65:$CY$72,MONTH($B2449),$A2449+1))</f>
        <v>0</v>
      </c>
      <c r="F2449" s="3"/>
      <c r="G2449" s="31">
        <f t="shared" si="152"/>
        <v>0</v>
      </c>
      <c r="H2449" s="31"/>
      <c r="I2449" s="23">
        <f t="shared" si="153"/>
        <v>0</v>
      </c>
      <c r="J2449" s="23"/>
      <c r="K2449" s="7">
        <f t="shared" si="154"/>
        <v>0</v>
      </c>
      <c r="M2449" s="20">
        <f>IF(C2449="Data Error","Data Error",IF(C2449&lt;=K2449,0,1-IFERROR(INDEX(BAAL!$C:$D,MATCH(ROUNDUP(C2449-K2449,0),BAAL!$B:$B,0),MATCH(LEFT(M$2,4),BAAL!$C$2:$D$2,0)),0)))</f>
        <v>0</v>
      </c>
      <c r="N2449" s="20"/>
      <c r="O2449" s="26"/>
      <c r="P2449" s="26"/>
      <c r="Q2449" s="6">
        <f t="shared" si="155"/>
        <v>4</v>
      </c>
      <c r="R2449" s="20"/>
    </row>
    <row r="2450" spans="1:18" x14ac:dyDescent="0.25">
      <c r="A2450" s="6">
        <v>0</v>
      </c>
      <c r="B2450" s="1">
        <v>42472</v>
      </c>
      <c r="C2450" s="2">
        <f>IF([2]Analysis!AG2450="Data Error","Data Error",[2]Analysis!AI2450*C$1)</f>
        <v>0</v>
      </c>
      <c r="D2450" s="2"/>
      <c r="E2450" s="3">
        <f>IF(C2450="Data Error","Data Error",INDEX('[2]BAAL Adj Cap'!$CB$65:$CY$72,MONTH($B2450),$A2450+1))</f>
        <v>0</v>
      </c>
      <c r="F2450" s="3"/>
      <c r="G2450" s="31">
        <f t="shared" si="152"/>
        <v>0</v>
      </c>
      <c r="H2450" s="31"/>
      <c r="I2450" s="23">
        <f t="shared" si="153"/>
        <v>0</v>
      </c>
      <c r="J2450" s="23"/>
      <c r="K2450" s="7">
        <f t="shared" si="154"/>
        <v>0</v>
      </c>
      <c r="M2450" s="20">
        <f>IF(C2450="Data Error","Data Error",IF(C2450&lt;=K2450,0,1-IFERROR(INDEX(BAAL!$C:$D,MATCH(ROUNDUP(C2450-K2450,0),BAAL!$B:$B,0),MATCH(LEFT(M$2,4),BAAL!$C$2:$D$2,0)),0)))</f>
        <v>0</v>
      </c>
      <c r="N2450" s="20"/>
      <c r="O2450" s="26"/>
      <c r="P2450" s="26"/>
      <c r="Q2450" s="6">
        <f t="shared" si="155"/>
        <v>4</v>
      </c>
      <c r="R2450" s="20"/>
    </row>
    <row r="2451" spans="1:18" x14ac:dyDescent="0.25">
      <c r="A2451" s="6">
        <v>1</v>
      </c>
      <c r="B2451" s="4">
        <v>42472.041666666664</v>
      </c>
      <c r="C2451" s="2">
        <f>IF([2]Analysis!AG2451="Data Error","Data Error",[2]Analysis!AI2451*C$1)</f>
        <v>0</v>
      </c>
      <c r="D2451" s="2"/>
      <c r="E2451" s="3">
        <f>IF(C2451="Data Error","Data Error",INDEX('[2]BAAL Adj Cap'!$CB$65:$CY$72,MONTH($B2451),$A2451+1))</f>
        <v>0</v>
      </c>
      <c r="F2451" s="3"/>
      <c r="G2451" s="31">
        <f t="shared" si="152"/>
        <v>0</v>
      </c>
      <c r="H2451" s="31"/>
      <c r="I2451" s="23">
        <f t="shared" si="153"/>
        <v>0</v>
      </c>
      <c r="J2451" s="23"/>
      <c r="K2451" s="7">
        <f t="shared" si="154"/>
        <v>0</v>
      </c>
      <c r="M2451" s="20">
        <f>IF(C2451="Data Error","Data Error",IF(C2451&lt;=K2451,0,1-IFERROR(INDEX(BAAL!$C:$D,MATCH(ROUNDUP(C2451-K2451,0),BAAL!$B:$B,0),MATCH(LEFT(M$2,4),BAAL!$C$2:$D$2,0)),0)))</f>
        <v>0</v>
      </c>
      <c r="N2451" s="20"/>
      <c r="O2451" s="26"/>
      <c r="P2451" s="26"/>
      <c r="Q2451" s="6">
        <f t="shared" si="155"/>
        <v>4</v>
      </c>
      <c r="R2451" s="20"/>
    </row>
    <row r="2452" spans="1:18" x14ac:dyDescent="0.25">
      <c r="A2452" s="6">
        <v>2</v>
      </c>
      <c r="B2452" s="4">
        <v>42472.083333333336</v>
      </c>
      <c r="C2452" s="2">
        <f>IF([2]Analysis!AG2452="Data Error","Data Error",[2]Analysis!AI2452*C$1)</f>
        <v>0</v>
      </c>
      <c r="D2452" s="2"/>
      <c r="E2452" s="3">
        <f>IF(C2452="Data Error","Data Error",INDEX('[2]BAAL Adj Cap'!$CB$65:$CY$72,MONTH($B2452),$A2452+1))</f>
        <v>0</v>
      </c>
      <c r="F2452" s="3"/>
      <c r="G2452" s="31">
        <f t="shared" si="152"/>
        <v>0</v>
      </c>
      <c r="H2452" s="31"/>
      <c r="I2452" s="23">
        <f t="shared" si="153"/>
        <v>0</v>
      </c>
      <c r="J2452" s="23"/>
      <c r="K2452" s="7">
        <f t="shared" si="154"/>
        <v>0</v>
      </c>
      <c r="M2452" s="20">
        <f>IF(C2452="Data Error","Data Error",IF(C2452&lt;=K2452,0,1-IFERROR(INDEX(BAAL!$C:$D,MATCH(ROUNDUP(C2452-K2452,0),BAAL!$B:$B,0),MATCH(LEFT(M$2,4),BAAL!$C$2:$D$2,0)),0)))</f>
        <v>0</v>
      </c>
      <c r="N2452" s="20"/>
      <c r="O2452" s="26"/>
      <c r="P2452" s="26"/>
      <c r="Q2452" s="6">
        <f t="shared" si="155"/>
        <v>4</v>
      </c>
      <c r="R2452" s="20"/>
    </row>
    <row r="2453" spans="1:18" x14ac:dyDescent="0.25">
      <c r="A2453" s="6">
        <v>3</v>
      </c>
      <c r="B2453" s="4">
        <v>42472.125</v>
      </c>
      <c r="C2453" s="2">
        <f>IF([2]Analysis!AG2453="Data Error","Data Error",[2]Analysis!AI2453*C$1)</f>
        <v>0</v>
      </c>
      <c r="D2453" s="2"/>
      <c r="E2453" s="3">
        <f>IF(C2453="Data Error","Data Error",INDEX('[2]BAAL Adj Cap'!$CB$65:$CY$72,MONTH($B2453),$A2453+1))</f>
        <v>0</v>
      </c>
      <c r="F2453" s="3"/>
      <c r="G2453" s="31">
        <f t="shared" si="152"/>
        <v>0</v>
      </c>
      <c r="H2453" s="31"/>
      <c r="I2453" s="23">
        <f t="shared" si="153"/>
        <v>0</v>
      </c>
      <c r="J2453" s="23"/>
      <c r="K2453" s="7">
        <f t="shared" si="154"/>
        <v>0</v>
      </c>
      <c r="M2453" s="20">
        <f>IF(C2453="Data Error","Data Error",IF(C2453&lt;=K2453,0,1-IFERROR(INDEX(BAAL!$C:$D,MATCH(ROUNDUP(C2453-K2453,0),BAAL!$B:$B,0),MATCH(LEFT(M$2,4),BAAL!$C$2:$D$2,0)),0)))</f>
        <v>0</v>
      </c>
      <c r="N2453" s="20"/>
      <c r="O2453" s="26"/>
      <c r="P2453" s="26"/>
      <c r="Q2453" s="6">
        <f t="shared" si="155"/>
        <v>4</v>
      </c>
      <c r="R2453" s="20"/>
    </row>
    <row r="2454" spans="1:18" x14ac:dyDescent="0.25">
      <c r="A2454" s="6">
        <v>4</v>
      </c>
      <c r="B2454" s="4">
        <v>42472.166666666664</v>
      </c>
      <c r="C2454" s="2">
        <f>IF([2]Analysis!AG2454="Data Error","Data Error",[2]Analysis!AI2454*C$1)</f>
        <v>0</v>
      </c>
      <c r="D2454" s="2"/>
      <c r="E2454" s="3">
        <f>IF(C2454="Data Error","Data Error",INDEX('[2]BAAL Adj Cap'!$CB$65:$CY$72,MONTH($B2454),$A2454+1))</f>
        <v>0</v>
      </c>
      <c r="F2454" s="3"/>
      <c r="G2454" s="31">
        <f t="shared" si="152"/>
        <v>0</v>
      </c>
      <c r="H2454" s="31"/>
      <c r="I2454" s="23">
        <f t="shared" si="153"/>
        <v>0</v>
      </c>
      <c r="J2454" s="23"/>
      <c r="K2454" s="7">
        <f t="shared" si="154"/>
        <v>0</v>
      </c>
      <c r="M2454" s="20">
        <f>IF(C2454="Data Error","Data Error",IF(C2454&lt;=K2454,0,1-IFERROR(INDEX(BAAL!$C:$D,MATCH(ROUNDUP(C2454-K2454,0),BAAL!$B:$B,0),MATCH(LEFT(M$2,4),BAAL!$C$2:$D$2,0)),0)))</f>
        <v>0</v>
      </c>
      <c r="N2454" s="20"/>
      <c r="O2454" s="26"/>
      <c r="P2454" s="26"/>
      <c r="Q2454" s="6">
        <f t="shared" si="155"/>
        <v>4</v>
      </c>
      <c r="R2454" s="20"/>
    </row>
    <row r="2455" spans="1:18" x14ac:dyDescent="0.25">
      <c r="A2455" s="6">
        <v>5</v>
      </c>
      <c r="B2455" s="4">
        <v>42472.208333333336</v>
      </c>
      <c r="C2455" s="2">
        <f>IF([2]Analysis!AG2455="Data Error","Data Error",[2]Analysis!AI2455*C$1)</f>
        <v>1.4032104392141783E-2</v>
      </c>
      <c r="D2455" s="2"/>
      <c r="E2455" s="3">
        <f>IF(C2455="Data Error","Data Error",INDEX('[2]BAAL Adj Cap'!$CB$65:$CY$72,MONTH($B2455),$A2455+1))</f>
        <v>3.3750000000000002E-2</v>
      </c>
      <c r="F2455" s="3"/>
      <c r="G2455" s="31">
        <f t="shared" si="152"/>
        <v>4.3734678956078588</v>
      </c>
      <c r="H2455" s="31"/>
      <c r="I2455" s="23">
        <f t="shared" si="153"/>
        <v>3.3750000000000002E-2</v>
      </c>
      <c r="J2455" s="23"/>
      <c r="K2455" s="7">
        <f t="shared" si="154"/>
        <v>4.3875000000000002</v>
      </c>
      <c r="M2455" s="20">
        <f>IF(C2455="Data Error","Data Error",IF(C2455&lt;=K2455,0,1-IFERROR(INDEX(BAAL!$C:$D,MATCH(ROUNDUP(C2455-K2455,0),BAAL!$B:$B,0),MATCH(LEFT(M$2,4),BAAL!$C$2:$D$2,0)),0)))</f>
        <v>0</v>
      </c>
      <c r="N2455" s="20"/>
      <c r="O2455" s="26"/>
      <c r="P2455" s="26"/>
      <c r="Q2455" s="6">
        <f t="shared" si="155"/>
        <v>4</v>
      </c>
      <c r="R2455" s="20"/>
    </row>
    <row r="2456" spans="1:18" x14ac:dyDescent="0.25">
      <c r="A2456" s="6">
        <v>6</v>
      </c>
      <c r="B2456" s="4">
        <v>42472.25</v>
      </c>
      <c r="C2456" s="2">
        <f>IF([2]Analysis!AG2456="Data Error","Data Error",[2]Analysis!AI2456*C$1)</f>
        <v>0.63038437622348487</v>
      </c>
      <c r="D2456" s="2"/>
      <c r="E2456" s="3">
        <f>IF(C2456="Data Error","Data Error",INDEX('[2]BAAL Adj Cap'!$CB$65:$CY$72,MONTH($B2456),$A2456+1))</f>
        <v>0.17249999999999999</v>
      </c>
      <c r="F2456" s="3"/>
      <c r="G2456" s="31">
        <f t="shared" si="152"/>
        <v>21.794615623776512</v>
      </c>
      <c r="H2456" s="31"/>
      <c r="I2456" s="23">
        <f t="shared" si="153"/>
        <v>0.17249999999999999</v>
      </c>
      <c r="J2456" s="23"/>
      <c r="K2456" s="7">
        <f t="shared" si="154"/>
        <v>22.424999999999997</v>
      </c>
      <c r="M2456" s="20">
        <f>IF(C2456="Data Error","Data Error",IF(C2456&lt;=K2456,0,1-IFERROR(INDEX(BAAL!$C:$D,MATCH(ROUNDUP(C2456-K2456,0),BAAL!$B:$B,0),MATCH(LEFT(M$2,4),BAAL!$C$2:$D$2,0)),0)))</f>
        <v>0</v>
      </c>
      <c r="N2456" s="20"/>
      <c r="O2456" s="26"/>
      <c r="P2456" s="26"/>
      <c r="Q2456" s="6">
        <f t="shared" si="155"/>
        <v>4</v>
      </c>
      <c r="R2456" s="20"/>
    </row>
    <row r="2457" spans="1:18" x14ac:dyDescent="0.25">
      <c r="A2457" s="6">
        <v>7</v>
      </c>
      <c r="B2457" s="4">
        <v>42472.291666666664</v>
      </c>
      <c r="C2457" s="2">
        <f>IF([2]Analysis!AG2457="Data Error","Data Error",[2]Analysis!AI2457*C$1)</f>
        <v>5.403876541364456E-3</v>
      </c>
      <c r="D2457" s="2"/>
      <c r="E2457" s="3">
        <f>IF(C2457="Data Error","Data Error",INDEX('[2]BAAL Adj Cap'!$CB$65:$CY$72,MONTH($B2457),$A2457+1))</f>
        <v>0.47499999999999998</v>
      </c>
      <c r="F2457" s="3"/>
      <c r="G2457" s="31">
        <f t="shared" si="152"/>
        <v>61.744596123458635</v>
      </c>
      <c r="H2457" s="31"/>
      <c r="I2457" s="23">
        <f t="shared" si="153"/>
        <v>0.47499999999999998</v>
      </c>
      <c r="J2457" s="23"/>
      <c r="K2457" s="7">
        <f t="shared" si="154"/>
        <v>28.990000000000009</v>
      </c>
      <c r="M2457" s="20">
        <f>IF(C2457="Data Error","Data Error",IF(C2457&lt;=K2457,0,1-IFERROR(INDEX(BAAL!$C:$D,MATCH(ROUNDUP(C2457-K2457,0),BAAL!$B:$B,0),MATCH(LEFT(M$2,4),BAAL!$C$2:$D$2,0)),0)))</f>
        <v>0</v>
      </c>
      <c r="N2457" s="20"/>
      <c r="O2457" s="26"/>
      <c r="P2457" s="26"/>
      <c r="Q2457" s="6">
        <f t="shared" si="155"/>
        <v>4</v>
      </c>
      <c r="R2457" s="20"/>
    </row>
    <row r="2458" spans="1:18" x14ac:dyDescent="0.25">
      <c r="A2458" s="6">
        <v>8</v>
      </c>
      <c r="B2458" s="4">
        <v>42472.333333333336</v>
      </c>
      <c r="C2458" s="2">
        <f>IF([2]Analysis!AG2458="Data Error","Data Error",[2]Analysis!AI2458*C$1)</f>
        <v>0</v>
      </c>
      <c r="D2458" s="2"/>
      <c r="E2458" s="3">
        <f>IF(C2458="Data Error","Data Error",INDEX('[2]BAAL Adj Cap'!$CB$65:$CY$72,MONTH($B2458),$A2458+1))</f>
        <v>0.83624999999999994</v>
      </c>
      <c r="F2458" s="3"/>
      <c r="G2458" s="31">
        <f t="shared" si="152"/>
        <v>108.71249999999999</v>
      </c>
      <c r="H2458" s="31"/>
      <c r="I2458" s="23">
        <f t="shared" si="153"/>
        <v>0.83624999999999994</v>
      </c>
      <c r="J2458" s="23"/>
      <c r="K2458" s="7">
        <f t="shared" si="154"/>
        <v>28.990000000000009</v>
      </c>
      <c r="M2458" s="20">
        <f>IF(C2458="Data Error","Data Error",IF(C2458&lt;=K2458,0,1-IFERROR(INDEX(BAAL!$C:$D,MATCH(ROUNDUP(C2458-K2458,0),BAAL!$B:$B,0),MATCH(LEFT(M$2,4),BAAL!$C$2:$D$2,0)),0)))</f>
        <v>0</v>
      </c>
      <c r="N2458" s="20"/>
      <c r="O2458" s="26"/>
      <c r="P2458" s="26"/>
      <c r="Q2458" s="6">
        <f t="shared" si="155"/>
        <v>4</v>
      </c>
      <c r="R2458" s="20"/>
    </row>
    <row r="2459" spans="1:18" x14ac:dyDescent="0.25">
      <c r="A2459" s="6">
        <v>9</v>
      </c>
      <c r="B2459" s="4">
        <v>42472.375</v>
      </c>
      <c r="C2459" s="2">
        <f>IF([2]Analysis!AG2459="Data Error","Data Error",[2]Analysis!AI2459*C$1)</f>
        <v>0</v>
      </c>
      <c r="D2459" s="2"/>
      <c r="E2459" s="3">
        <f>IF(C2459="Data Error","Data Error",INDEX('[2]BAAL Adj Cap'!$CB$65:$CY$72,MONTH($B2459),$A2459+1))</f>
        <v>0.98</v>
      </c>
      <c r="F2459" s="3"/>
      <c r="G2459" s="31">
        <f t="shared" si="152"/>
        <v>127.39999999999999</v>
      </c>
      <c r="H2459" s="31"/>
      <c r="I2459" s="23">
        <f t="shared" si="153"/>
        <v>0.98</v>
      </c>
      <c r="J2459" s="23"/>
      <c r="K2459" s="7">
        <f t="shared" si="154"/>
        <v>28.990000000000009</v>
      </c>
      <c r="M2459" s="20">
        <f>IF(C2459="Data Error","Data Error",IF(C2459&lt;=K2459,0,1-IFERROR(INDEX(BAAL!$C:$D,MATCH(ROUNDUP(C2459-K2459,0),BAAL!$B:$B,0),MATCH(LEFT(M$2,4),BAAL!$C$2:$D$2,0)),0)))</f>
        <v>0</v>
      </c>
      <c r="N2459" s="20"/>
      <c r="O2459" s="26"/>
      <c r="P2459" s="26"/>
      <c r="Q2459" s="6">
        <f t="shared" si="155"/>
        <v>4</v>
      </c>
      <c r="R2459" s="20"/>
    </row>
    <row r="2460" spans="1:18" x14ac:dyDescent="0.25">
      <c r="A2460" s="6">
        <v>10</v>
      </c>
      <c r="B2460" s="4">
        <v>42472.416666666664</v>
      </c>
      <c r="C2460" s="2">
        <f>IF([2]Analysis!AG2460="Data Error","Data Error",[2]Analysis!AI2460*C$1)</f>
        <v>0</v>
      </c>
      <c r="D2460" s="2"/>
      <c r="E2460" s="3">
        <f>IF(C2460="Data Error","Data Error",INDEX('[2]BAAL Adj Cap'!$CB$65:$CY$72,MONTH($B2460),$A2460+1))</f>
        <v>0.97375</v>
      </c>
      <c r="F2460" s="3"/>
      <c r="G2460" s="31">
        <f t="shared" si="152"/>
        <v>126.58750000000001</v>
      </c>
      <c r="H2460" s="31"/>
      <c r="I2460" s="23">
        <f t="shared" si="153"/>
        <v>0.97375</v>
      </c>
      <c r="J2460" s="23"/>
      <c r="K2460" s="7">
        <f t="shared" si="154"/>
        <v>28.990000000000009</v>
      </c>
      <c r="M2460" s="20">
        <f>IF(C2460="Data Error","Data Error",IF(C2460&lt;=K2460,0,1-IFERROR(INDEX(BAAL!$C:$D,MATCH(ROUNDUP(C2460-K2460,0),BAAL!$B:$B,0),MATCH(LEFT(M$2,4),BAAL!$C$2:$D$2,0)),0)))</f>
        <v>0</v>
      </c>
      <c r="N2460" s="20"/>
      <c r="O2460" s="26"/>
      <c r="P2460" s="26"/>
      <c r="Q2460" s="6">
        <f t="shared" si="155"/>
        <v>4</v>
      </c>
      <c r="R2460" s="20"/>
    </row>
    <row r="2461" spans="1:18" x14ac:dyDescent="0.25">
      <c r="A2461" s="6">
        <v>11</v>
      </c>
      <c r="B2461" s="4">
        <v>42472.458333333336</v>
      </c>
      <c r="C2461" s="2">
        <f>IF([2]Analysis!AG2461="Data Error","Data Error",[2]Analysis!AI2461*C$1)</f>
        <v>1.4833556969738251</v>
      </c>
      <c r="D2461" s="2"/>
      <c r="E2461" s="3">
        <f>IF(C2461="Data Error","Data Error",INDEX('[2]BAAL Adj Cap'!$CB$65:$CY$72,MONTH($B2461),$A2461+1))</f>
        <v>0.96375</v>
      </c>
      <c r="F2461" s="3"/>
      <c r="G2461" s="31">
        <f t="shared" si="152"/>
        <v>123.80414430302616</v>
      </c>
      <c r="H2461" s="31"/>
      <c r="I2461" s="23">
        <f t="shared" si="153"/>
        <v>0.96375</v>
      </c>
      <c r="J2461" s="23"/>
      <c r="K2461" s="7">
        <f t="shared" si="154"/>
        <v>28.990000000000009</v>
      </c>
      <c r="M2461" s="20">
        <f>IF(C2461="Data Error","Data Error",IF(C2461&lt;=K2461,0,1-IFERROR(INDEX(BAAL!$C:$D,MATCH(ROUNDUP(C2461-K2461,0),BAAL!$B:$B,0),MATCH(LEFT(M$2,4),BAAL!$C$2:$D$2,0)),0)))</f>
        <v>0</v>
      </c>
      <c r="N2461" s="20"/>
      <c r="O2461" s="26"/>
      <c r="P2461" s="26"/>
      <c r="Q2461" s="6">
        <f t="shared" si="155"/>
        <v>4</v>
      </c>
      <c r="R2461" s="20"/>
    </row>
    <row r="2462" spans="1:18" x14ac:dyDescent="0.25">
      <c r="A2462" s="6">
        <v>12</v>
      </c>
      <c r="B2462" s="4">
        <v>42472.5</v>
      </c>
      <c r="C2462" s="2">
        <f>IF([2]Analysis!AG2462="Data Error","Data Error",[2]Analysis!AI2462*C$1)</f>
        <v>4.7075077387241642</v>
      </c>
      <c r="D2462" s="2"/>
      <c r="E2462" s="3">
        <f>IF(C2462="Data Error","Data Error",INDEX('[2]BAAL Adj Cap'!$CB$65:$CY$72,MONTH($B2462),$A2462+1))</f>
        <v>0.97</v>
      </c>
      <c r="F2462" s="3"/>
      <c r="G2462" s="31">
        <f t="shared" si="152"/>
        <v>121.39249226127583</v>
      </c>
      <c r="H2462" s="31"/>
      <c r="I2462" s="23">
        <f t="shared" si="153"/>
        <v>0.97</v>
      </c>
      <c r="J2462" s="23"/>
      <c r="K2462" s="7">
        <f t="shared" si="154"/>
        <v>28.990000000000009</v>
      </c>
      <c r="M2462" s="20">
        <f>IF(C2462="Data Error","Data Error",IF(C2462&lt;=K2462,0,1-IFERROR(INDEX(BAAL!$C:$D,MATCH(ROUNDUP(C2462-K2462,0),BAAL!$B:$B,0),MATCH(LEFT(M$2,4),BAAL!$C$2:$D$2,0)),0)))</f>
        <v>0</v>
      </c>
      <c r="N2462" s="20"/>
      <c r="O2462" s="26"/>
      <c r="P2462" s="26"/>
      <c r="Q2462" s="6">
        <f t="shared" si="155"/>
        <v>4</v>
      </c>
      <c r="R2462" s="20"/>
    </row>
    <row r="2463" spans="1:18" x14ac:dyDescent="0.25">
      <c r="A2463" s="6">
        <v>13</v>
      </c>
      <c r="B2463" s="4">
        <v>42472.541666666664</v>
      </c>
      <c r="C2463" s="2">
        <f>IF([2]Analysis!AG2463="Data Error","Data Error",[2]Analysis!AI2463*C$1)</f>
        <v>0</v>
      </c>
      <c r="D2463" s="2"/>
      <c r="E2463" s="3">
        <f>IF(C2463="Data Error","Data Error",INDEX('[2]BAAL Adj Cap'!$CB$65:$CY$72,MONTH($B2463),$A2463+1))</f>
        <v>0.96375</v>
      </c>
      <c r="F2463" s="3"/>
      <c r="G2463" s="31">
        <f t="shared" si="152"/>
        <v>125.28749999999999</v>
      </c>
      <c r="H2463" s="31"/>
      <c r="I2463" s="23">
        <f t="shared" si="153"/>
        <v>0.96375</v>
      </c>
      <c r="J2463" s="23"/>
      <c r="K2463" s="7">
        <f t="shared" si="154"/>
        <v>28.990000000000009</v>
      </c>
      <c r="M2463" s="20">
        <f>IF(C2463="Data Error","Data Error",IF(C2463&lt;=K2463,0,1-IFERROR(INDEX(BAAL!$C:$D,MATCH(ROUNDUP(C2463-K2463,0),BAAL!$B:$B,0),MATCH(LEFT(M$2,4),BAAL!$C$2:$D$2,0)),0)))</f>
        <v>0</v>
      </c>
      <c r="N2463" s="20"/>
      <c r="O2463" s="26"/>
      <c r="P2463" s="26"/>
      <c r="Q2463" s="6">
        <f t="shared" si="155"/>
        <v>4</v>
      </c>
      <c r="R2463" s="20"/>
    </row>
    <row r="2464" spans="1:18" x14ac:dyDescent="0.25">
      <c r="A2464" s="6">
        <v>14</v>
      </c>
      <c r="B2464" s="4">
        <v>42472.583333333336</v>
      </c>
      <c r="C2464" s="2">
        <f>IF([2]Analysis!AG2464="Data Error","Data Error",[2]Analysis!AI2464*C$1)</f>
        <v>3.4712901080239895</v>
      </c>
      <c r="D2464" s="2"/>
      <c r="E2464" s="3">
        <f>IF(C2464="Data Error","Data Error",INDEX('[2]BAAL Adj Cap'!$CB$65:$CY$72,MONTH($B2464),$A2464+1))</f>
        <v>0.97</v>
      </c>
      <c r="F2464" s="3"/>
      <c r="G2464" s="31">
        <f t="shared" si="152"/>
        <v>122.628709891976</v>
      </c>
      <c r="H2464" s="31"/>
      <c r="I2464" s="23">
        <f t="shared" si="153"/>
        <v>0.97</v>
      </c>
      <c r="J2464" s="23"/>
      <c r="K2464" s="7">
        <f t="shared" si="154"/>
        <v>28.990000000000009</v>
      </c>
      <c r="M2464" s="20">
        <f>IF(C2464="Data Error","Data Error",IF(C2464&lt;=K2464,0,1-IFERROR(INDEX(BAAL!$C:$D,MATCH(ROUNDUP(C2464-K2464,0),BAAL!$B:$B,0),MATCH(LEFT(M$2,4),BAAL!$C$2:$D$2,0)),0)))</f>
        <v>0</v>
      </c>
      <c r="N2464" s="20"/>
      <c r="O2464" s="26"/>
      <c r="P2464" s="26"/>
      <c r="Q2464" s="6">
        <f t="shared" si="155"/>
        <v>4</v>
      </c>
      <c r="R2464" s="20"/>
    </row>
    <row r="2465" spans="1:18" x14ac:dyDescent="0.25">
      <c r="A2465" s="6">
        <v>15</v>
      </c>
      <c r="B2465" s="4">
        <v>42472.625</v>
      </c>
      <c r="C2465" s="2">
        <f>IF([2]Analysis!AG2465="Data Error","Data Error",[2]Analysis!AI2465*C$1)</f>
        <v>23.506006637169094</v>
      </c>
      <c r="D2465" s="2"/>
      <c r="E2465" s="3">
        <f>IF(C2465="Data Error","Data Error",INDEX('[2]BAAL Adj Cap'!$CB$65:$CY$72,MONTH($B2465),$A2465+1))</f>
        <v>0.97</v>
      </c>
      <c r="F2465" s="3"/>
      <c r="G2465" s="31">
        <f t="shared" si="152"/>
        <v>102.5939933628309</v>
      </c>
      <c r="H2465" s="31"/>
      <c r="I2465" s="23">
        <f t="shared" si="153"/>
        <v>0.97</v>
      </c>
      <c r="J2465" s="23"/>
      <c r="K2465" s="7">
        <f t="shared" si="154"/>
        <v>28.990000000000009</v>
      </c>
      <c r="M2465" s="20">
        <f>IF(C2465="Data Error","Data Error",IF(C2465&lt;=K2465,0,1-IFERROR(INDEX(BAAL!$C:$D,MATCH(ROUNDUP(C2465-K2465,0),BAAL!$B:$B,0),MATCH(LEFT(M$2,4),BAAL!$C$2:$D$2,0)),0)))</f>
        <v>0</v>
      </c>
      <c r="N2465" s="20"/>
      <c r="O2465" s="26"/>
      <c r="P2465" s="26"/>
      <c r="Q2465" s="6">
        <f t="shared" si="155"/>
        <v>4</v>
      </c>
      <c r="R2465" s="20"/>
    </row>
    <row r="2466" spans="1:18" x14ac:dyDescent="0.25">
      <c r="A2466" s="6">
        <v>16</v>
      </c>
      <c r="B2466" s="4">
        <v>42472.666666666664</v>
      </c>
      <c r="C2466" s="2">
        <f>IF([2]Analysis!AG2466="Data Error","Data Error",[2]Analysis!AI2466*C$1)</f>
        <v>0</v>
      </c>
      <c r="D2466" s="2"/>
      <c r="E2466" s="3">
        <f>IF(C2466="Data Error","Data Error",INDEX('[2]BAAL Adj Cap'!$CB$65:$CY$72,MONTH($B2466),$A2466+1))</f>
        <v>0.96375</v>
      </c>
      <c r="F2466" s="3"/>
      <c r="G2466" s="31">
        <f t="shared" si="152"/>
        <v>125.28749999999999</v>
      </c>
      <c r="H2466" s="31"/>
      <c r="I2466" s="23">
        <f t="shared" si="153"/>
        <v>0.96375</v>
      </c>
      <c r="J2466" s="23"/>
      <c r="K2466" s="7">
        <f t="shared" si="154"/>
        <v>28.990000000000009</v>
      </c>
      <c r="M2466" s="20">
        <f>IF(C2466="Data Error","Data Error",IF(C2466&lt;=K2466,0,1-IFERROR(INDEX(BAAL!$C:$D,MATCH(ROUNDUP(C2466-K2466,0),BAAL!$B:$B,0),MATCH(LEFT(M$2,4),BAAL!$C$2:$D$2,0)),0)))</f>
        <v>0</v>
      </c>
      <c r="N2466" s="20"/>
      <c r="O2466" s="26"/>
      <c r="P2466" s="26"/>
      <c r="Q2466" s="6">
        <f t="shared" si="155"/>
        <v>4</v>
      </c>
      <c r="R2466" s="20"/>
    </row>
    <row r="2467" spans="1:18" x14ac:dyDescent="0.25">
      <c r="A2467" s="6">
        <v>17</v>
      </c>
      <c r="B2467" s="4">
        <v>42472.708333333336</v>
      </c>
      <c r="C2467" s="2">
        <f>IF([2]Analysis!AG2467="Data Error","Data Error",[2]Analysis!AI2467*C$1)</f>
        <v>12.378164095559114</v>
      </c>
      <c r="D2467" s="2"/>
      <c r="E2467" s="3">
        <f>IF(C2467="Data Error","Data Error",INDEX('[2]BAAL Adj Cap'!$CB$65:$CY$72,MONTH($B2467),$A2467+1))</f>
        <v>0.89124999999999999</v>
      </c>
      <c r="F2467" s="3"/>
      <c r="G2467" s="31">
        <f t="shared" si="152"/>
        <v>103.48433590444088</v>
      </c>
      <c r="H2467" s="31"/>
      <c r="I2467" s="23">
        <f t="shared" si="153"/>
        <v>0.89124999999999999</v>
      </c>
      <c r="J2467" s="23"/>
      <c r="K2467" s="7">
        <f t="shared" si="154"/>
        <v>28.990000000000009</v>
      </c>
      <c r="M2467" s="20">
        <f>IF(C2467="Data Error","Data Error",IF(C2467&lt;=K2467,0,1-IFERROR(INDEX(BAAL!$C:$D,MATCH(ROUNDUP(C2467-K2467,0),BAAL!$B:$B,0),MATCH(LEFT(M$2,4),BAAL!$C$2:$D$2,0)),0)))</f>
        <v>0</v>
      </c>
      <c r="N2467" s="20"/>
      <c r="O2467" s="26"/>
      <c r="P2467" s="26"/>
      <c r="Q2467" s="6">
        <f t="shared" si="155"/>
        <v>4</v>
      </c>
      <c r="R2467" s="20"/>
    </row>
    <row r="2468" spans="1:18" x14ac:dyDescent="0.25">
      <c r="A2468" s="6">
        <v>18</v>
      </c>
      <c r="B2468" s="4">
        <v>42472.75</v>
      </c>
      <c r="C2468" s="2">
        <f>IF([2]Analysis!AG2468="Data Error","Data Error",[2]Analysis!AI2468*C$1)</f>
        <v>22.967557948882689</v>
      </c>
      <c r="D2468" s="2"/>
      <c r="E2468" s="3">
        <f>IF(C2468="Data Error","Data Error",INDEX('[2]BAAL Adj Cap'!$CB$65:$CY$72,MONTH($B2468),$A2468+1))</f>
        <v>0.50624999999999998</v>
      </c>
      <c r="F2468" s="3"/>
      <c r="G2468" s="31">
        <f t="shared" si="152"/>
        <v>42.844942051117314</v>
      </c>
      <c r="H2468" s="31"/>
      <c r="I2468" s="23">
        <f t="shared" si="153"/>
        <v>0.50624999999999998</v>
      </c>
      <c r="J2468" s="23"/>
      <c r="K2468" s="7">
        <f t="shared" si="154"/>
        <v>28.990000000000009</v>
      </c>
      <c r="M2468" s="20">
        <f>IF(C2468="Data Error","Data Error",IF(C2468&lt;=K2468,0,1-IFERROR(INDEX(BAAL!$C:$D,MATCH(ROUNDUP(C2468-K2468,0),BAAL!$B:$B,0),MATCH(LEFT(M$2,4),BAAL!$C$2:$D$2,0)),0)))</f>
        <v>0</v>
      </c>
      <c r="N2468" s="20"/>
      <c r="O2468" s="26"/>
      <c r="P2468" s="26"/>
      <c r="Q2468" s="6">
        <f t="shared" si="155"/>
        <v>4</v>
      </c>
      <c r="R2468" s="20"/>
    </row>
    <row r="2469" spans="1:18" x14ac:dyDescent="0.25">
      <c r="A2469" s="6">
        <v>19</v>
      </c>
      <c r="B2469" s="4">
        <v>42472.791666666664</v>
      </c>
      <c r="C2469" s="2">
        <f>IF([2]Analysis!AG2469="Data Error","Data Error",[2]Analysis!AI2469*C$1)</f>
        <v>10.26802247790504</v>
      </c>
      <c r="D2469" s="2"/>
      <c r="E2469" s="3">
        <f>IF(C2469="Data Error","Data Error",INDEX('[2]BAAL Adj Cap'!$CB$65:$CY$72,MONTH($B2469),$A2469+1))</f>
        <v>0.11874999999999998</v>
      </c>
      <c r="F2469" s="3"/>
      <c r="G2469" s="31">
        <f t="shared" si="152"/>
        <v>5.169477522094958</v>
      </c>
      <c r="H2469" s="31"/>
      <c r="I2469" s="23">
        <f t="shared" si="153"/>
        <v>0.11874999999999998</v>
      </c>
      <c r="J2469" s="23"/>
      <c r="K2469" s="7">
        <f t="shared" si="154"/>
        <v>15.437499999999998</v>
      </c>
      <c r="M2469" s="20">
        <f>IF(C2469="Data Error","Data Error",IF(C2469&lt;=K2469,0,1-IFERROR(INDEX(BAAL!$C:$D,MATCH(ROUNDUP(C2469-K2469,0),BAAL!$B:$B,0),MATCH(LEFT(M$2,4),BAAL!$C$2:$D$2,0)),0)))</f>
        <v>0</v>
      </c>
      <c r="N2469" s="20"/>
      <c r="O2469" s="26"/>
      <c r="P2469" s="26"/>
      <c r="Q2469" s="6">
        <f t="shared" si="155"/>
        <v>4</v>
      </c>
      <c r="R2469" s="20"/>
    </row>
    <row r="2470" spans="1:18" x14ac:dyDescent="0.25">
      <c r="A2470" s="6">
        <v>20</v>
      </c>
      <c r="B2470" s="4">
        <v>42472.833333333336</v>
      </c>
      <c r="C2470" s="2">
        <f>IF([2]Analysis!AG2470="Data Error","Data Error",[2]Analysis!AI2470*C$1)</f>
        <v>3.7211024307414728E-2</v>
      </c>
      <c r="D2470" s="2"/>
      <c r="E2470" s="3">
        <f>IF(C2470="Data Error","Data Error",INDEX('[2]BAAL Adj Cap'!$CB$65:$CY$72,MONTH($B2470),$A2470+1))</f>
        <v>3.7499999999999999E-3</v>
      </c>
      <c r="F2470" s="3"/>
      <c r="G2470" s="31">
        <f t="shared" si="152"/>
        <v>0.45028897569258525</v>
      </c>
      <c r="H2470" s="31"/>
      <c r="I2470" s="23">
        <f t="shared" si="153"/>
        <v>3.7499999999999999E-3</v>
      </c>
      <c r="J2470" s="23"/>
      <c r="K2470" s="7">
        <f t="shared" si="154"/>
        <v>0.48749999999999999</v>
      </c>
      <c r="M2470" s="20">
        <f>IF(C2470="Data Error","Data Error",IF(C2470&lt;=K2470,0,1-IFERROR(INDEX(BAAL!$C:$D,MATCH(ROUNDUP(C2470-K2470,0),BAAL!$B:$B,0),MATCH(LEFT(M$2,4),BAAL!$C$2:$D$2,0)),0)))</f>
        <v>0</v>
      </c>
      <c r="N2470" s="20"/>
      <c r="O2470" s="26"/>
      <c r="P2470" s="26"/>
      <c r="Q2470" s="6">
        <f t="shared" si="155"/>
        <v>4</v>
      </c>
      <c r="R2470" s="20"/>
    </row>
    <row r="2471" spans="1:18" x14ac:dyDescent="0.25">
      <c r="A2471" s="6">
        <v>21</v>
      </c>
      <c r="B2471" s="4">
        <v>42472.875</v>
      </c>
      <c r="C2471" s="2">
        <f>IF([2]Analysis!AG2471="Data Error","Data Error",[2]Analysis!AI2471*C$1)</f>
        <v>0</v>
      </c>
      <c r="D2471" s="2"/>
      <c r="E2471" s="3">
        <f>IF(C2471="Data Error","Data Error",INDEX('[2]BAAL Adj Cap'!$CB$65:$CY$72,MONTH($B2471),$A2471+1))</f>
        <v>0</v>
      </c>
      <c r="F2471" s="3"/>
      <c r="G2471" s="31">
        <f t="shared" si="152"/>
        <v>0</v>
      </c>
      <c r="H2471" s="31"/>
      <c r="I2471" s="23">
        <f t="shared" si="153"/>
        <v>0</v>
      </c>
      <c r="J2471" s="23"/>
      <c r="K2471" s="7">
        <f t="shared" si="154"/>
        <v>0</v>
      </c>
      <c r="M2471" s="20">
        <f>IF(C2471="Data Error","Data Error",IF(C2471&lt;=K2471,0,1-IFERROR(INDEX(BAAL!$C:$D,MATCH(ROUNDUP(C2471-K2471,0),BAAL!$B:$B,0),MATCH(LEFT(M$2,4),BAAL!$C$2:$D$2,0)),0)))</f>
        <v>0</v>
      </c>
      <c r="N2471" s="20"/>
      <c r="O2471" s="26"/>
      <c r="P2471" s="26"/>
      <c r="Q2471" s="6">
        <f t="shared" si="155"/>
        <v>4</v>
      </c>
      <c r="R2471" s="20"/>
    </row>
    <row r="2472" spans="1:18" x14ac:dyDescent="0.25">
      <c r="A2472" s="6">
        <v>22</v>
      </c>
      <c r="B2472" s="4">
        <v>42472.916666666664</v>
      </c>
      <c r="C2472" s="2">
        <f>IF([2]Analysis!AG2472="Data Error","Data Error",[2]Analysis!AI2472*C$1)</f>
        <v>0</v>
      </c>
      <c r="D2472" s="2"/>
      <c r="E2472" s="3">
        <f>IF(C2472="Data Error","Data Error",INDEX('[2]BAAL Adj Cap'!$CB$65:$CY$72,MONTH($B2472),$A2472+1))</f>
        <v>0</v>
      </c>
      <c r="F2472" s="3"/>
      <c r="G2472" s="31">
        <f t="shared" si="152"/>
        <v>0</v>
      </c>
      <c r="H2472" s="31"/>
      <c r="I2472" s="23">
        <f t="shared" si="153"/>
        <v>0</v>
      </c>
      <c r="J2472" s="23"/>
      <c r="K2472" s="7">
        <f t="shared" si="154"/>
        <v>0</v>
      </c>
      <c r="M2472" s="20">
        <f>IF(C2472="Data Error","Data Error",IF(C2472&lt;=K2472,0,1-IFERROR(INDEX(BAAL!$C:$D,MATCH(ROUNDUP(C2472-K2472,0),BAAL!$B:$B,0),MATCH(LEFT(M$2,4),BAAL!$C$2:$D$2,0)),0)))</f>
        <v>0</v>
      </c>
      <c r="N2472" s="20"/>
      <c r="O2472" s="26"/>
      <c r="P2472" s="26"/>
      <c r="Q2472" s="6">
        <f t="shared" si="155"/>
        <v>4</v>
      </c>
      <c r="R2472" s="20"/>
    </row>
    <row r="2473" spans="1:18" x14ac:dyDescent="0.25">
      <c r="A2473" s="6">
        <v>23</v>
      </c>
      <c r="B2473" s="4">
        <v>42472.958333333336</v>
      </c>
      <c r="C2473" s="2">
        <f>IF([2]Analysis!AG2473="Data Error","Data Error",[2]Analysis!AI2473*C$1)</f>
        <v>0</v>
      </c>
      <c r="D2473" s="2"/>
      <c r="E2473" s="3">
        <f>IF(C2473="Data Error","Data Error",INDEX('[2]BAAL Adj Cap'!$CB$65:$CY$72,MONTH($B2473),$A2473+1))</f>
        <v>0</v>
      </c>
      <c r="F2473" s="3"/>
      <c r="G2473" s="31">
        <f t="shared" si="152"/>
        <v>0</v>
      </c>
      <c r="H2473" s="31"/>
      <c r="I2473" s="23">
        <f t="shared" si="153"/>
        <v>0</v>
      </c>
      <c r="J2473" s="23"/>
      <c r="K2473" s="7">
        <f t="shared" si="154"/>
        <v>0</v>
      </c>
      <c r="M2473" s="20">
        <f>IF(C2473="Data Error","Data Error",IF(C2473&lt;=K2473,0,1-IFERROR(INDEX(BAAL!$C:$D,MATCH(ROUNDUP(C2473-K2473,0),BAAL!$B:$B,0),MATCH(LEFT(M$2,4),BAAL!$C$2:$D$2,0)),0)))</f>
        <v>0</v>
      </c>
      <c r="N2473" s="20"/>
      <c r="O2473" s="26"/>
      <c r="P2473" s="26"/>
      <c r="Q2473" s="6">
        <f t="shared" si="155"/>
        <v>4</v>
      </c>
      <c r="R2473" s="20"/>
    </row>
    <row r="2474" spans="1:18" x14ac:dyDescent="0.25">
      <c r="A2474" s="6">
        <v>0</v>
      </c>
      <c r="B2474" s="1">
        <v>42473</v>
      </c>
      <c r="C2474" s="2">
        <f>IF([2]Analysis!AG2474="Data Error","Data Error",[2]Analysis!AI2474*C$1)</f>
        <v>0</v>
      </c>
      <c r="D2474" s="2"/>
      <c r="E2474" s="3">
        <f>IF(C2474="Data Error","Data Error",INDEX('[2]BAAL Adj Cap'!$CB$65:$CY$72,MONTH($B2474),$A2474+1))</f>
        <v>0</v>
      </c>
      <c r="F2474" s="3"/>
      <c r="G2474" s="31">
        <f t="shared" si="152"/>
        <v>0</v>
      </c>
      <c r="H2474" s="31"/>
      <c r="I2474" s="23">
        <f t="shared" si="153"/>
        <v>0</v>
      </c>
      <c r="J2474" s="23"/>
      <c r="K2474" s="7">
        <f t="shared" si="154"/>
        <v>0</v>
      </c>
      <c r="M2474" s="20">
        <f>IF(C2474="Data Error","Data Error",IF(C2474&lt;=K2474,0,1-IFERROR(INDEX(BAAL!$C:$D,MATCH(ROUNDUP(C2474-K2474,0),BAAL!$B:$B,0),MATCH(LEFT(M$2,4),BAAL!$C$2:$D$2,0)),0)))</f>
        <v>0</v>
      </c>
      <c r="N2474" s="20"/>
      <c r="O2474" s="26"/>
      <c r="P2474" s="26"/>
      <c r="Q2474" s="6">
        <f t="shared" si="155"/>
        <v>4</v>
      </c>
      <c r="R2474" s="20"/>
    </row>
    <row r="2475" spans="1:18" x14ac:dyDescent="0.25">
      <c r="A2475" s="6">
        <v>1</v>
      </c>
      <c r="B2475" s="4">
        <v>42473.041666666664</v>
      </c>
      <c r="C2475" s="2">
        <f>IF([2]Analysis!AG2475="Data Error","Data Error",[2]Analysis!AI2475*C$1)</f>
        <v>0</v>
      </c>
      <c r="D2475" s="2"/>
      <c r="E2475" s="3">
        <f>IF(C2475="Data Error","Data Error",INDEX('[2]BAAL Adj Cap'!$CB$65:$CY$72,MONTH($B2475),$A2475+1))</f>
        <v>0</v>
      </c>
      <c r="F2475" s="3"/>
      <c r="G2475" s="31">
        <f t="shared" si="152"/>
        <v>0</v>
      </c>
      <c r="H2475" s="31"/>
      <c r="I2475" s="23">
        <f t="shared" si="153"/>
        <v>0</v>
      </c>
      <c r="J2475" s="23"/>
      <c r="K2475" s="7">
        <f t="shared" si="154"/>
        <v>0</v>
      </c>
      <c r="M2475" s="20">
        <f>IF(C2475="Data Error","Data Error",IF(C2475&lt;=K2475,0,1-IFERROR(INDEX(BAAL!$C:$D,MATCH(ROUNDUP(C2475-K2475,0),BAAL!$B:$B,0),MATCH(LEFT(M$2,4),BAAL!$C$2:$D$2,0)),0)))</f>
        <v>0</v>
      </c>
      <c r="N2475" s="20"/>
      <c r="O2475" s="26"/>
      <c r="P2475" s="26"/>
      <c r="Q2475" s="6">
        <f t="shared" si="155"/>
        <v>4</v>
      </c>
      <c r="R2475" s="20"/>
    </row>
    <row r="2476" spans="1:18" x14ac:dyDescent="0.25">
      <c r="A2476" s="6">
        <v>2</v>
      </c>
      <c r="B2476" s="4">
        <v>42473.083333333336</v>
      </c>
      <c r="C2476" s="2">
        <f>IF([2]Analysis!AG2476="Data Error","Data Error",[2]Analysis!AI2476*C$1)</f>
        <v>0</v>
      </c>
      <c r="D2476" s="2"/>
      <c r="E2476" s="3">
        <f>IF(C2476="Data Error","Data Error",INDEX('[2]BAAL Adj Cap'!$CB$65:$CY$72,MONTH($B2476),$A2476+1))</f>
        <v>0</v>
      </c>
      <c r="F2476" s="3"/>
      <c r="G2476" s="31">
        <f t="shared" si="152"/>
        <v>0</v>
      </c>
      <c r="H2476" s="31"/>
      <c r="I2476" s="23">
        <f t="shared" si="153"/>
        <v>0</v>
      </c>
      <c r="J2476" s="23"/>
      <c r="K2476" s="7">
        <f t="shared" si="154"/>
        <v>0</v>
      </c>
      <c r="M2476" s="20">
        <f>IF(C2476="Data Error","Data Error",IF(C2476&lt;=K2476,0,1-IFERROR(INDEX(BAAL!$C:$D,MATCH(ROUNDUP(C2476-K2476,0),BAAL!$B:$B,0),MATCH(LEFT(M$2,4),BAAL!$C$2:$D$2,0)),0)))</f>
        <v>0</v>
      </c>
      <c r="N2476" s="20"/>
      <c r="O2476" s="26"/>
      <c r="P2476" s="26"/>
      <c r="Q2476" s="6">
        <f t="shared" si="155"/>
        <v>4</v>
      </c>
      <c r="R2476" s="20"/>
    </row>
    <row r="2477" spans="1:18" x14ac:dyDescent="0.25">
      <c r="A2477" s="6">
        <v>3</v>
      </c>
      <c r="B2477" s="4">
        <v>42473.125</v>
      </c>
      <c r="C2477" s="2">
        <f>IF([2]Analysis!AG2477="Data Error","Data Error",[2]Analysis!AI2477*C$1)</f>
        <v>0</v>
      </c>
      <c r="D2477" s="2"/>
      <c r="E2477" s="3">
        <f>IF(C2477="Data Error","Data Error",INDEX('[2]BAAL Adj Cap'!$CB$65:$CY$72,MONTH($B2477),$A2477+1))</f>
        <v>0</v>
      </c>
      <c r="F2477" s="3"/>
      <c r="G2477" s="31">
        <f t="shared" si="152"/>
        <v>0</v>
      </c>
      <c r="H2477" s="31"/>
      <c r="I2477" s="23">
        <f t="shared" si="153"/>
        <v>0</v>
      </c>
      <c r="J2477" s="23"/>
      <c r="K2477" s="7">
        <f t="shared" si="154"/>
        <v>0</v>
      </c>
      <c r="M2477" s="20">
        <f>IF(C2477="Data Error","Data Error",IF(C2477&lt;=K2477,0,1-IFERROR(INDEX(BAAL!$C:$D,MATCH(ROUNDUP(C2477-K2477,0),BAAL!$B:$B,0),MATCH(LEFT(M$2,4),BAAL!$C$2:$D$2,0)),0)))</f>
        <v>0</v>
      </c>
      <c r="N2477" s="20"/>
      <c r="O2477" s="26"/>
      <c r="P2477" s="26"/>
      <c r="Q2477" s="6">
        <f t="shared" si="155"/>
        <v>4</v>
      </c>
      <c r="R2477" s="20"/>
    </row>
    <row r="2478" spans="1:18" x14ac:dyDescent="0.25">
      <c r="A2478" s="6">
        <v>4</v>
      </c>
      <c r="B2478" s="4">
        <v>42473.166666666664</v>
      </c>
      <c r="C2478" s="2">
        <f>IF([2]Analysis!AG2478="Data Error","Data Error",[2]Analysis!AI2478*C$1)</f>
        <v>0</v>
      </c>
      <c r="D2478" s="2"/>
      <c r="E2478" s="3">
        <f>IF(C2478="Data Error","Data Error",INDEX('[2]BAAL Adj Cap'!$CB$65:$CY$72,MONTH($B2478),$A2478+1))</f>
        <v>0</v>
      </c>
      <c r="F2478" s="3"/>
      <c r="G2478" s="31">
        <f t="shared" si="152"/>
        <v>0</v>
      </c>
      <c r="H2478" s="31"/>
      <c r="I2478" s="23">
        <f t="shared" si="153"/>
        <v>0</v>
      </c>
      <c r="J2478" s="23"/>
      <c r="K2478" s="7">
        <f t="shared" si="154"/>
        <v>0</v>
      </c>
      <c r="M2478" s="20">
        <f>IF(C2478="Data Error","Data Error",IF(C2478&lt;=K2478,0,1-IFERROR(INDEX(BAAL!$C:$D,MATCH(ROUNDUP(C2478-K2478,0),BAAL!$B:$B,0),MATCH(LEFT(M$2,4),BAAL!$C$2:$D$2,0)),0)))</f>
        <v>0</v>
      </c>
      <c r="N2478" s="20"/>
      <c r="O2478" s="26"/>
      <c r="P2478" s="26"/>
      <c r="Q2478" s="6">
        <f t="shared" si="155"/>
        <v>4</v>
      </c>
      <c r="R2478" s="20"/>
    </row>
    <row r="2479" spans="1:18" x14ac:dyDescent="0.25">
      <c r="A2479" s="6">
        <v>5</v>
      </c>
      <c r="B2479" s="4">
        <v>42473.208333333336</v>
      </c>
      <c r="C2479" s="2">
        <f>IF([2]Analysis!AG2479="Data Error","Data Error",[2]Analysis!AI2479*C$1)</f>
        <v>1.4032104392141783E-2</v>
      </c>
      <c r="D2479" s="2"/>
      <c r="E2479" s="3">
        <f>IF(C2479="Data Error","Data Error",INDEX('[2]BAAL Adj Cap'!$CB$65:$CY$72,MONTH($B2479),$A2479+1))</f>
        <v>3.3750000000000002E-2</v>
      </c>
      <c r="F2479" s="3"/>
      <c r="G2479" s="31">
        <f t="shared" si="152"/>
        <v>4.3734678956078588</v>
      </c>
      <c r="H2479" s="31"/>
      <c r="I2479" s="23">
        <f t="shared" si="153"/>
        <v>3.3750000000000002E-2</v>
      </c>
      <c r="J2479" s="23"/>
      <c r="K2479" s="7">
        <f t="shared" si="154"/>
        <v>4.3875000000000002</v>
      </c>
      <c r="M2479" s="20">
        <f>IF(C2479="Data Error","Data Error",IF(C2479&lt;=K2479,0,1-IFERROR(INDEX(BAAL!$C:$D,MATCH(ROUNDUP(C2479-K2479,0),BAAL!$B:$B,0),MATCH(LEFT(M$2,4),BAAL!$C$2:$D$2,0)),0)))</f>
        <v>0</v>
      </c>
      <c r="N2479" s="20"/>
      <c r="O2479" s="26"/>
      <c r="P2479" s="26"/>
      <c r="Q2479" s="6">
        <f t="shared" si="155"/>
        <v>4</v>
      </c>
      <c r="R2479" s="20"/>
    </row>
    <row r="2480" spans="1:18" x14ac:dyDescent="0.25">
      <c r="A2480" s="6">
        <v>6</v>
      </c>
      <c r="B2480" s="4">
        <v>42473.25</v>
      </c>
      <c r="C2480" s="2">
        <f>IF([2]Analysis!AG2480="Data Error","Data Error",[2]Analysis!AI2480*C$1)</f>
        <v>0.46613639792184097</v>
      </c>
      <c r="D2480" s="2"/>
      <c r="E2480" s="3">
        <f>IF(C2480="Data Error","Data Error",INDEX('[2]BAAL Adj Cap'!$CB$65:$CY$72,MONTH($B2480),$A2480+1))</f>
        <v>0.17249999999999999</v>
      </c>
      <c r="F2480" s="3"/>
      <c r="G2480" s="31">
        <f t="shared" si="152"/>
        <v>21.958863602078157</v>
      </c>
      <c r="H2480" s="31"/>
      <c r="I2480" s="23">
        <f t="shared" si="153"/>
        <v>0.17249999999999999</v>
      </c>
      <c r="J2480" s="23"/>
      <c r="K2480" s="7">
        <f t="shared" si="154"/>
        <v>22.424999999999997</v>
      </c>
      <c r="M2480" s="20">
        <f>IF(C2480="Data Error","Data Error",IF(C2480&lt;=K2480,0,1-IFERROR(INDEX(BAAL!$C:$D,MATCH(ROUNDUP(C2480-K2480,0),BAAL!$B:$B,0),MATCH(LEFT(M$2,4),BAAL!$C$2:$D$2,0)),0)))</f>
        <v>0</v>
      </c>
      <c r="N2480" s="20"/>
      <c r="O2480" s="26"/>
      <c r="P2480" s="26"/>
      <c r="Q2480" s="6">
        <f t="shared" si="155"/>
        <v>4</v>
      </c>
      <c r="R2480" s="20"/>
    </row>
    <row r="2481" spans="1:18" x14ac:dyDescent="0.25">
      <c r="A2481" s="6">
        <v>7</v>
      </c>
      <c r="B2481" s="4">
        <v>42473.291666666664</v>
      </c>
      <c r="C2481" s="2">
        <f>IF([2]Analysis!AG2481="Data Error","Data Error",[2]Analysis!AI2481*C$1)</f>
        <v>6.310230714354109E-5</v>
      </c>
      <c r="D2481" s="2"/>
      <c r="E2481" s="3">
        <f>IF(C2481="Data Error","Data Error",INDEX('[2]BAAL Adj Cap'!$CB$65:$CY$72,MONTH($B2481),$A2481+1))</f>
        <v>0.47499999999999998</v>
      </c>
      <c r="F2481" s="3"/>
      <c r="G2481" s="31">
        <f t="shared" si="152"/>
        <v>61.749936897692855</v>
      </c>
      <c r="H2481" s="31"/>
      <c r="I2481" s="23">
        <f t="shared" si="153"/>
        <v>0.47499999999999998</v>
      </c>
      <c r="J2481" s="23"/>
      <c r="K2481" s="7">
        <f t="shared" si="154"/>
        <v>28.990000000000009</v>
      </c>
      <c r="M2481" s="20">
        <f>IF(C2481="Data Error","Data Error",IF(C2481&lt;=K2481,0,1-IFERROR(INDEX(BAAL!$C:$D,MATCH(ROUNDUP(C2481-K2481,0),BAAL!$B:$B,0),MATCH(LEFT(M$2,4),BAAL!$C$2:$D$2,0)),0)))</f>
        <v>0</v>
      </c>
      <c r="N2481" s="20"/>
      <c r="O2481" s="26"/>
      <c r="P2481" s="26"/>
      <c r="Q2481" s="6">
        <f t="shared" si="155"/>
        <v>4</v>
      </c>
      <c r="R2481" s="20"/>
    </row>
    <row r="2482" spans="1:18" x14ac:dyDescent="0.25">
      <c r="A2482" s="6">
        <v>8</v>
      </c>
      <c r="B2482" s="4">
        <v>42473.333333333336</v>
      </c>
      <c r="C2482" s="2">
        <f>IF([2]Analysis!AG2482="Data Error","Data Error",[2]Analysis!AI2482*C$1)</f>
        <v>0</v>
      </c>
      <c r="D2482" s="2"/>
      <c r="E2482" s="3">
        <f>IF(C2482="Data Error","Data Error",INDEX('[2]BAAL Adj Cap'!$CB$65:$CY$72,MONTH($B2482),$A2482+1))</f>
        <v>0.83624999999999994</v>
      </c>
      <c r="F2482" s="3"/>
      <c r="G2482" s="31">
        <f t="shared" si="152"/>
        <v>108.71249999999999</v>
      </c>
      <c r="H2482" s="31"/>
      <c r="I2482" s="23">
        <f t="shared" si="153"/>
        <v>0.83624999999999994</v>
      </c>
      <c r="J2482" s="23"/>
      <c r="K2482" s="7">
        <f t="shared" si="154"/>
        <v>28.990000000000009</v>
      </c>
      <c r="M2482" s="20">
        <f>IF(C2482="Data Error","Data Error",IF(C2482&lt;=K2482,0,1-IFERROR(INDEX(BAAL!$C:$D,MATCH(ROUNDUP(C2482-K2482,0),BAAL!$B:$B,0),MATCH(LEFT(M$2,4),BAAL!$C$2:$D$2,0)),0)))</f>
        <v>0</v>
      </c>
      <c r="N2482" s="20"/>
      <c r="O2482" s="26"/>
      <c r="P2482" s="26"/>
      <c r="Q2482" s="6">
        <f t="shared" si="155"/>
        <v>4</v>
      </c>
      <c r="R2482" s="20"/>
    </row>
    <row r="2483" spans="1:18" x14ac:dyDescent="0.25">
      <c r="A2483" s="6">
        <v>9</v>
      </c>
      <c r="B2483" s="4">
        <v>42473.375</v>
      </c>
      <c r="C2483" s="2">
        <f>IF([2]Analysis!AG2483="Data Error","Data Error",[2]Analysis!AI2483*C$1)</f>
        <v>0.1874921125720696</v>
      </c>
      <c r="D2483" s="2"/>
      <c r="E2483" s="3">
        <f>IF(C2483="Data Error","Data Error",INDEX('[2]BAAL Adj Cap'!$CB$65:$CY$72,MONTH($B2483),$A2483+1))</f>
        <v>0.98</v>
      </c>
      <c r="F2483" s="3"/>
      <c r="G2483" s="31">
        <f t="shared" si="152"/>
        <v>127.21250788742792</v>
      </c>
      <c r="H2483" s="31"/>
      <c r="I2483" s="23">
        <f t="shared" si="153"/>
        <v>0.98</v>
      </c>
      <c r="J2483" s="23"/>
      <c r="K2483" s="7">
        <f t="shared" si="154"/>
        <v>28.990000000000009</v>
      </c>
      <c r="M2483" s="20">
        <f>IF(C2483="Data Error","Data Error",IF(C2483&lt;=K2483,0,1-IFERROR(INDEX(BAAL!$C:$D,MATCH(ROUNDUP(C2483-K2483,0),BAAL!$B:$B,0),MATCH(LEFT(M$2,4),BAAL!$C$2:$D$2,0)),0)))</f>
        <v>0</v>
      </c>
      <c r="N2483" s="20"/>
      <c r="O2483" s="26"/>
      <c r="P2483" s="26"/>
      <c r="Q2483" s="6">
        <f t="shared" si="155"/>
        <v>4</v>
      </c>
      <c r="R2483" s="20"/>
    </row>
    <row r="2484" spans="1:18" x14ac:dyDescent="0.25">
      <c r="A2484" s="6">
        <v>10</v>
      </c>
      <c r="B2484" s="4">
        <v>42473.416666666664</v>
      </c>
      <c r="C2484" s="2">
        <f>IF([2]Analysis!AG2484="Data Error","Data Error",[2]Analysis!AI2484*C$1)</f>
        <v>0.82422170528211236</v>
      </c>
      <c r="D2484" s="2"/>
      <c r="E2484" s="3">
        <f>IF(C2484="Data Error","Data Error",INDEX('[2]BAAL Adj Cap'!$CB$65:$CY$72,MONTH($B2484),$A2484+1))</f>
        <v>0.97375</v>
      </c>
      <c r="F2484" s="3"/>
      <c r="G2484" s="31">
        <f t="shared" si="152"/>
        <v>125.76327829471789</v>
      </c>
      <c r="H2484" s="31"/>
      <c r="I2484" s="23">
        <f t="shared" si="153"/>
        <v>0.97375</v>
      </c>
      <c r="J2484" s="23"/>
      <c r="K2484" s="7">
        <f t="shared" si="154"/>
        <v>28.990000000000009</v>
      </c>
      <c r="M2484" s="20">
        <f>IF(C2484="Data Error","Data Error",IF(C2484&lt;=K2484,0,1-IFERROR(INDEX(BAAL!$C:$D,MATCH(ROUNDUP(C2484-K2484,0),BAAL!$B:$B,0),MATCH(LEFT(M$2,4),BAAL!$C$2:$D$2,0)),0)))</f>
        <v>0</v>
      </c>
      <c r="N2484" s="20"/>
      <c r="O2484" s="26"/>
      <c r="P2484" s="26"/>
      <c r="Q2484" s="6">
        <f t="shared" si="155"/>
        <v>4</v>
      </c>
      <c r="R2484" s="20"/>
    </row>
    <row r="2485" spans="1:18" x14ac:dyDescent="0.25">
      <c r="A2485" s="6">
        <v>11</v>
      </c>
      <c r="B2485" s="4">
        <v>42473.458333333336</v>
      </c>
      <c r="C2485" s="2">
        <f>IF([2]Analysis!AG2485="Data Error","Data Error",[2]Analysis!AI2485*C$1)</f>
        <v>0</v>
      </c>
      <c r="D2485" s="2"/>
      <c r="E2485" s="3">
        <f>IF(C2485="Data Error","Data Error",INDEX('[2]BAAL Adj Cap'!$CB$65:$CY$72,MONTH($B2485),$A2485+1))</f>
        <v>0.96375</v>
      </c>
      <c r="F2485" s="3"/>
      <c r="G2485" s="31">
        <f t="shared" si="152"/>
        <v>125.28749999999999</v>
      </c>
      <c r="H2485" s="31"/>
      <c r="I2485" s="23">
        <f t="shared" si="153"/>
        <v>0.96375</v>
      </c>
      <c r="J2485" s="23"/>
      <c r="K2485" s="7">
        <f t="shared" si="154"/>
        <v>28.990000000000009</v>
      </c>
      <c r="M2485" s="20">
        <f>IF(C2485="Data Error","Data Error",IF(C2485&lt;=K2485,0,1-IFERROR(INDEX(BAAL!$C:$D,MATCH(ROUNDUP(C2485-K2485,0),BAAL!$B:$B,0),MATCH(LEFT(M$2,4),BAAL!$C$2:$D$2,0)),0)))</f>
        <v>0</v>
      </c>
      <c r="N2485" s="20"/>
      <c r="O2485" s="26"/>
      <c r="P2485" s="26"/>
      <c r="Q2485" s="6">
        <f t="shared" si="155"/>
        <v>4</v>
      </c>
      <c r="R2485" s="20"/>
    </row>
    <row r="2486" spans="1:18" x14ac:dyDescent="0.25">
      <c r="A2486" s="6">
        <v>12</v>
      </c>
      <c r="B2486" s="4">
        <v>42473.5</v>
      </c>
      <c r="C2486" s="2">
        <f>IF([2]Analysis!AG2486="Data Error","Data Error",[2]Analysis!AI2486*C$1)</f>
        <v>0</v>
      </c>
      <c r="D2486" s="2"/>
      <c r="E2486" s="3">
        <f>IF(C2486="Data Error","Data Error",INDEX('[2]BAAL Adj Cap'!$CB$65:$CY$72,MONTH($B2486),$A2486+1))</f>
        <v>0.97</v>
      </c>
      <c r="F2486" s="3"/>
      <c r="G2486" s="31">
        <f t="shared" si="152"/>
        <v>126.1</v>
      </c>
      <c r="H2486" s="31"/>
      <c r="I2486" s="23">
        <f t="shared" si="153"/>
        <v>0.97</v>
      </c>
      <c r="J2486" s="23"/>
      <c r="K2486" s="7">
        <f t="shared" si="154"/>
        <v>28.990000000000009</v>
      </c>
      <c r="M2486" s="20">
        <f>IF(C2486="Data Error","Data Error",IF(C2486&lt;=K2486,0,1-IFERROR(INDEX(BAAL!$C:$D,MATCH(ROUNDUP(C2486-K2486,0),BAAL!$B:$B,0),MATCH(LEFT(M$2,4),BAAL!$C$2:$D$2,0)),0)))</f>
        <v>0</v>
      </c>
      <c r="N2486" s="20"/>
      <c r="O2486" s="26"/>
      <c r="P2486" s="26"/>
      <c r="Q2486" s="6">
        <f t="shared" si="155"/>
        <v>4</v>
      </c>
      <c r="R2486" s="20"/>
    </row>
    <row r="2487" spans="1:18" x14ac:dyDescent="0.25">
      <c r="A2487" s="6">
        <v>13</v>
      </c>
      <c r="B2487" s="4">
        <v>42473.541666666664</v>
      </c>
      <c r="C2487" s="2">
        <f>IF([2]Analysis!AG2487="Data Error","Data Error",[2]Analysis!AI2487*C$1)</f>
        <v>5.9097363244570502</v>
      </c>
      <c r="D2487" s="2"/>
      <c r="E2487" s="3">
        <f>IF(C2487="Data Error","Data Error",INDEX('[2]BAAL Adj Cap'!$CB$65:$CY$72,MONTH($B2487),$A2487+1))</f>
        <v>0.96375</v>
      </c>
      <c r="F2487" s="3"/>
      <c r="G2487" s="31">
        <f t="shared" si="152"/>
        <v>119.37776367554295</v>
      </c>
      <c r="H2487" s="31"/>
      <c r="I2487" s="23">
        <f t="shared" si="153"/>
        <v>0.96375</v>
      </c>
      <c r="J2487" s="23"/>
      <c r="K2487" s="7">
        <f t="shared" si="154"/>
        <v>28.990000000000009</v>
      </c>
      <c r="M2487" s="20">
        <f>IF(C2487="Data Error","Data Error",IF(C2487&lt;=K2487,0,1-IFERROR(INDEX(BAAL!$C:$D,MATCH(ROUNDUP(C2487-K2487,0),BAAL!$B:$B,0),MATCH(LEFT(M$2,4),BAAL!$C$2:$D$2,0)),0)))</f>
        <v>0</v>
      </c>
      <c r="N2487" s="20"/>
      <c r="O2487" s="26"/>
      <c r="P2487" s="26"/>
      <c r="Q2487" s="6">
        <f t="shared" si="155"/>
        <v>4</v>
      </c>
      <c r="R2487" s="20"/>
    </row>
    <row r="2488" spans="1:18" x14ac:dyDescent="0.25">
      <c r="A2488" s="6">
        <v>14</v>
      </c>
      <c r="B2488" s="4">
        <v>42473.583333333336</v>
      </c>
      <c r="C2488" s="2">
        <f>IF([2]Analysis!AG2488="Data Error","Data Error",[2]Analysis!AI2488*C$1)</f>
        <v>12.586459341806279</v>
      </c>
      <c r="D2488" s="2"/>
      <c r="E2488" s="3">
        <f>IF(C2488="Data Error","Data Error",INDEX('[2]BAAL Adj Cap'!$CB$65:$CY$72,MONTH($B2488),$A2488+1))</f>
        <v>0.97</v>
      </c>
      <c r="F2488" s="3"/>
      <c r="G2488" s="31">
        <f t="shared" si="152"/>
        <v>113.51354065819372</v>
      </c>
      <c r="H2488" s="31"/>
      <c r="I2488" s="23">
        <f t="shared" si="153"/>
        <v>0.97</v>
      </c>
      <c r="J2488" s="23"/>
      <c r="K2488" s="7">
        <f t="shared" si="154"/>
        <v>28.990000000000009</v>
      </c>
      <c r="M2488" s="20">
        <f>IF(C2488="Data Error","Data Error",IF(C2488&lt;=K2488,0,1-IFERROR(INDEX(BAAL!$C:$D,MATCH(ROUNDUP(C2488-K2488,0),BAAL!$B:$B,0),MATCH(LEFT(M$2,4),BAAL!$C$2:$D$2,0)),0)))</f>
        <v>0</v>
      </c>
      <c r="N2488" s="20"/>
      <c r="O2488" s="26"/>
      <c r="P2488" s="26"/>
      <c r="Q2488" s="6">
        <f t="shared" si="155"/>
        <v>4</v>
      </c>
      <c r="R2488" s="20"/>
    </row>
    <row r="2489" spans="1:18" x14ac:dyDescent="0.25">
      <c r="A2489" s="6">
        <v>15</v>
      </c>
      <c r="B2489" s="4">
        <v>42473.625</v>
      </c>
      <c r="C2489" s="2">
        <f>IF([2]Analysis!AG2489="Data Error","Data Error",[2]Analysis!AI2489*C$1)</f>
        <v>2.461211262606593</v>
      </c>
      <c r="D2489" s="2"/>
      <c r="E2489" s="3">
        <f>IF(C2489="Data Error","Data Error",INDEX('[2]BAAL Adj Cap'!$CB$65:$CY$72,MONTH($B2489),$A2489+1))</f>
        <v>0.97</v>
      </c>
      <c r="F2489" s="3"/>
      <c r="G2489" s="31">
        <f t="shared" si="152"/>
        <v>123.6387887373934</v>
      </c>
      <c r="H2489" s="31"/>
      <c r="I2489" s="23">
        <f t="shared" si="153"/>
        <v>0.97</v>
      </c>
      <c r="J2489" s="23"/>
      <c r="K2489" s="7">
        <f t="shared" si="154"/>
        <v>28.990000000000009</v>
      </c>
      <c r="M2489" s="20">
        <f>IF(C2489="Data Error","Data Error",IF(C2489&lt;=K2489,0,1-IFERROR(INDEX(BAAL!$C:$D,MATCH(ROUNDUP(C2489-K2489,0),BAAL!$B:$B,0),MATCH(LEFT(M$2,4),BAAL!$C$2:$D$2,0)),0)))</f>
        <v>0</v>
      </c>
      <c r="N2489" s="20"/>
      <c r="O2489" s="26"/>
      <c r="P2489" s="26"/>
      <c r="Q2489" s="6">
        <f t="shared" si="155"/>
        <v>4</v>
      </c>
      <c r="R2489" s="20"/>
    </row>
    <row r="2490" spans="1:18" x14ac:dyDescent="0.25">
      <c r="A2490" s="6">
        <v>16</v>
      </c>
      <c r="B2490" s="4">
        <v>42473.666666666664</v>
      </c>
      <c r="C2490" s="2">
        <f>IF([2]Analysis!AG2490="Data Error","Data Error",[2]Analysis!AI2490*C$1)</f>
        <v>40.170436107849312</v>
      </c>
      <c r="D2490" s="2"/>
      <c r="E2490" s="3">
        <f>IF(C2490="Data Error","Data Error",INDEX('[2]BAAL Adj Cap'!$CB$65:$CY$72,MONTH($B2490),$A2490+1))</f>
        <v>0.96375</v>
      </c>
      <c r="F2490" s="3"/>
      <c r="G2490" s="31">
        <f t="shared" si="152"/>
        <v>85.117063892150682</v>
      </c>
      <c r="H2490" s="31"/>
      <c r="I2490" s="23">
        <f t="shared" si="153"/>
        <v>0.96375</v>
      </c>
      <c r="J2490" s="23"/>
      <c r="K2490" s="7">
        <f t="shared" si="154"/>
        <v>28.990000000000009</v>
      </c>
      <c r="M2490" s="20">
        <f>IF(C2490="Data Error","Data Error",IF(C2490&lt;=K2490,0,1-IFERROR(INDEX(BAAL!$C:$D,MATCH(ROUNDUP(C2490-K2490,0),BAAL!$B:$B,0),MATCH(LEFT(M$2,4),BAAL!$C$2:$D$2,0)),0)))</f>
        <v>2.0000000000000018E-3</v>
      </c>
      <c r="N2490" s="20"/>
      <c r="O2490" s="26"/>
      <c r="P2490" s="26"/>
      <c r="Q2490" s="6">
        <f t="shared" si="155"/>
        <v>4</v>
      </c>
      <c r="R2490" s="20"/>
    </row>
    <row r="2491" spans="1:18" x14ac:dyDescent="0.25">
      <c r="A2491" s="6">
        <v>17</v>
      </c>
      <c r="B2491" s="4">
        <v>42473.708333333336</v>
      </c>
      <c r="C2491" s="2">
        <f>IF([2]Analysis!AG2491="Data Error","Data Error",[2]Analysis!AI2491*C$1)</f>
        <v>24.222521349310327</v>
      </c>
      <c r="D2491" s="2"/>
      <c r="E2491" s="3">
        <f>IF(C2491="Data Error","Data Error",INDEX('[2]BAAL Adj Cap'!$CB$65:$CY$72,MONTH($B2491),$A2491+1))</f>
        <v>0.89124999999999999</v>
      </c>
      <c r="F2491" s="3"/>
      <c r="G2491" s="31">
        <f t="shared" si="152"/>
        <v>91.63997865068967</v>
      </c>
      <c r="H2491" s="31"/>
      <c r="I2491" s="23">
        <f t="shared" si="153"/>
        <v>0.89124999999999999</v>
      </c>
      <c r="J2491" s="23"/>
      <c r="K2491" s="7">
        <f t="shared" si="154"/>
        <v>28.990000000000009</v>
      </c>
      <c r="M2491" s="20">
        <f>IF(C2491="Data Error","Data Error",IF(C2491&lt;=K2491,0,1-IFERROR(INDEX(BAAL!$C:$D,MATCH(ROUNDUP(C2491-K2491,0),BAAL!$B:$B,0),MATCH(LEFT(M$2,4),BAAL!$C$2:$D$2,0)),0)))</f>
        <v>0</v>
      </c>
      <c r="N2491" s="20"/>
      <c r="O2491" s="26"/>
      <c r="P2491" s="26"/>
      <c r="Q2491" s="6">
        <f t="shared" si="155"/>
        <v>4</v>
      </c>
      <c r="R2491" s="20"/>
    </row>
    <row r="2492" spans="1:18" x14ac:dyDescent="0.25">
      <c r="A2492" s="6">
        <v>18</v>
      </c>
      <c r="B2492" s="4">
        <v>42473.75</v>
      </c>
      <c r="C2492" s="2">
        <f>IF([2]Analysis!AG2492="Data Error","Data Error",[2]Analysis!AI2492*C$1)</f>
        <v>6.2517411569772854</v>
      </c>
      <c r="D2492" s="2"/>
      <c r="E2492" s="3">
        <f>IF(C2492="Data Error","Data Error",INDEX('[2]BAAL Adj Cap'!$CB$65:$CY$72,MONTH($B2492),$A2492+1))</f>
        <v>0.50624999999999998</v>
      </c>
      <c r="F2492" s="3"/>
      <c r="G2492" s="31">
        <f t="shared" si="152"/>
        <v>59.560758843022711</v>
      </c>
      <c r="H2492" s="31"/>
      <c r="I2492" s="23">
        <f t="shared" si="153"/>
        <v>0.50624999999999998</v>
      </c>
      <c r="J2492" s="23"/>
      <c r="K2492" s="7">
        <f t="shared" si="154"/>
        <v>28.990000000000009</v>
      </c>
      <c r="M2492" s="20">
        <f>IF(C2492="Data Error","Data Error",IF(C2492&lt;=K2492,0,1-IFERROR(INDEX(BAAL!$C:$D,MATCH(ROUNDUP(C2492-K2492,0),BAAL!$B:$B,0),MATCH(LEFT(M$2,4),BAAL!$C$2:$D$2,0)),0)))</f>
        <v>0</v>
      </c>
      <c r="N2492" s="20"/>
      <c r="O2492" s="26"/>
      <c r="P2492" s="26"/>
      <c r="Q2492" s="6">
        <f t="shared" si="155"/>
        <v>4</v>
      </c>
      <c r="R2492" s="20"/>
    </row>
    <row r="2493" spans="1:18" x14ac:dyDescent="0.25">
      <c r="A2493" s="6">
        <v>19</v>
      </c>
      <c r="B2493" s="4">
        <v>42473.791666666664</v>
      </c>
      <c r="C2493" s="2">
        <f>IF([2]Analysis!AG2493="Data Error","Data Error",[2]Analysis!AI2493*C$1)</f>
        <v>2.1195262910325186</v>
      </c>
      <c r="D2493" s="2"/>
      <c r="E2493" s="3">
        <f>IF(C2493="Data Error","Data Error",INDEX('[2]BAAL Adj Cap'!$CB$65:$CY$72,MONTH($B2493),$A2493+1))</f>
        <v>0.11874999999999998</v>
      </c>
      <c r="F2493" s="3"/>
      <c r="G2493" s="31">
        <f t="shared" si="152"/>
        <v>13.317973708967479</v>
      </c>
      <c r="H2493" s="31"/>
      <c r="I2493" s="23">
        <f t="shared" si="153"/>
        <v>0.11874999999999998</v>
      </c>
      <c r="J2493" s="23"/>
      <c r="K2493" s="7">
        <f t="shared" si="154"/>
        <v>15.437499999999998</v>
      </c>
      <c r="M2493" s="20">
        <f>IF(C2493="Data Error","Data Error",IF(C2493&lt;=K2493,0,1-IFERROR(INDEX(BAAL!$C:$D,MATCH(ROUNDUP(C2493-K2493,0),BAAL!$B:$B,0),MATCH(LEFT(M$2,4),BAAL!$C$2:$D$2,0)),0)))</f>
        <v>0</v>
      </c>
      <c r="N2493" s="20"/>
      <c r="O2493" s="26"/>
      <c r="P2493" s="26"/>
      <c r="Q2493" s="6">
        <f t="shared" si="155"/>
        <v>4</v>
      </c>
      <c r="R2493" s="20"/>
    </row>
    <row r="2494" spans="1:18" x14ac:dyDescent="0.25">
      <c r="A2494" s="6">
        <v>20</v>
      </c>
      <c r="B2494" s="4">
        <v>42473.833333333336</v>
      </c>
      <c r="C2494" s="2">
        <f>IF([2]Analysis!AG2494="Data Error","Data Error",[2]Analysis!AI2494*C$1)</f>
        <v>4.632527260616779E-2</v>
      </c>
      <c r="D2494" s="2"/>
      <c r="E2494" s="3">
        <f>IF(C2494="Data Error","Data Error",INDEX('[2]BAAL Adj Cap'!$CB$65:$CY$72,MONTH($B2494),$A2494+1))</f>
        <v>3.7499999999999999E-3</v>
      </c>
      <c r="F2494" s="3"/>
      <c r="G2494" s="31">
        <f t="shared" si="152"/>
        <v>0.44117472739383218</v>
      </c>
      <c r="H2494" s="31"/>
      <c r="I2494" s="23">
        <f t="shared" si="153"/>
        <v>3.7499999999999999E-3</v>
      </c>
      <c r="J2494" s="23"/>
      <c r="K2494" s="7">
        <f t="shared" si="154"/>
        <v>0.48749999999999999</v>
      </c>
      <c r="M2494" s="20">
        <f>IF(C2494="Data Error","Data Error",IF(C2494&lt;=K2494,0,1-IFERROR(INDEX(BAAL!$C:$D,MATCH(ROUNDUP(C2494-K2494,0),BAAL!$B:$B,0),MATCH(LEFT(M$2,4),BAAL!$C$2:$D$2,0)),0)))</f>
        <v>0</v>
      </c>
      <c r="N2494" s="20"/>
      <c r="O2494" s="26"/>
      <c r="P2494" s="26"/>
      <c r="Q2494" s="6">
        <f t="shared" si="155"/>
        <v>4</v>
      </c>
      <c r="R2494" s="20"/>
    </row>
    <row r="2495" spans="1:18" x14ac:dyDescent="0.25">
      <c r="A2495" s="6">
        <v>21</v>
      </c>
      <c r="B2495" s="4">
        <v>42473.875</v>
      </c>
      <c r="C2495" s="2">
        <f>IF([2]Analysis!AG2495="Data Error","Data Error",[2]Analysis!AI2495*C$1)</f>
        <v>0</v>
      </c>
      <c r="D2495" s="2"/>
      <c r="E2495" s="3">
        <f>IF(C2495="Data Error","Data Error",INDEX('[2]BAAL Adj Cap'!$CB$65:$CY$72,MONTH($B2495),$A2495+1))</f>
        <v>0</v>
      </c>
      <c r="F2495" s="3"/>
      <c r="G2495" s="31">
        <f t="shared" si="152"/>
        <v>0</v>
      </c>
      <c r="H2495" s="31"/>
      <c r="I2495" s="23">
        <f t="shared" si="153"/>
        <v>0</v>
      </c>
      <c r="J2495" s="23"/>
      <c r="K2495" s="7">
        <f t="shared" si="154"/>
        <v>0</v>
      </c>
      <c r="M2495" s="20">
        <f>IF(C2495="Data Error","Data Error",IF(C2495&lt;=K2495,0,1-IFERROR(INDEX(BAAL!$C:$D,MATCH(ROUNDUP(C2495-K2495,0),BAAL!$B:$B,0),MATCH(LEFT(M$2,4),BAAL!$C$2:$D$2,0)),0)))</f>
        <v>0</v>
      </c>
      <c r="N2495" s="20"/>
      <c r="O2495" s="26"/>
      <c r="P2495" s="26"/>
      <c r="Q2495" s="6">
        <f t="shared" si="155"/>
        <v>4</v>
      </c>
      <c r="R2495" s="20"/>
    </row>
    <row r="2496" spans="1:18" x14ac:dyDescent="0.25">
      <c r="A2496" s="6">
        <v>22</v>
      </c>
      <c r="B2496" s="4">
        <v>42473.916666666664</v>
      </c>
      <c r="C2496" s="2">
        <f>IF([2]Analysis!AG2496="Data Error","Data Error",[2]Analysis!AI2496*C$1)</f>
        <v>0</v>
      </c>
      <c r="D2496" s="2"/>
      <c r="E2496" s="3">
        <f>IF(C2496="Data Error","Data Error",INDEX('[2]BAAL Adj Cap'!$CB$65:$CY$72,MONTH($B2496),$A2496+1))</f>
        <v>0</v>
      </c>
      <c r="F2496" s="3"/>
      <c r="G2496" s="31">
        <f t="shared" si="152"/>
        <v>0</v>
      </c>
      <c r="H2496" s="31"/>
      <c r="I2496" s="23">
        <f t="shared" si="153"/>
        <v>0</v>
      </c>
      <c r="J2496" s="23"/>
      <c r="K2496" s="7">
        <f t="shared" si="154"/>
        <v>0</v>
      </c>
      <c r="M2496" s="20">
        <f>IF(C2496="Data Error","Data Error",IF(C2496&lt;=K2496,0,1-IFERROR(INDEX(BAAL!$C:$D,MATCH(ROUNDUP(C2496-K2496,0),BAAL!$B:$B,0),MATCH(LEFT(M$2,4),BAAL!$C$2:$D$2,0)),0)))</f>
        <v>0</v>
      </c>
      <c r="N2496" s="20"/>
      <c r="O2496" s="26"/>
      <c r="P2496" s="26"/>
      <c r="Q2496" s="6">
        <f t="shared" si="155"/>
        <v>4</v>
      </c>
      <c r="R2496" s="20"/>
    </row>
    <row r="2497" spans="1:18" x14ac:dyDescent="0.25">
      <c r="A2497" s="6">
        <v>23</v>
      </c>
      <c r="B2497" s="4">
        <v>42473.958333333336</v>
      </c>
      <c r="C2497" s="2">
        <f>IF([2]Analysis!AG2497="Data Error","Data Error",[2]Analysis!AI2497*C$1)</f>
        <v>0</v>
      </c>
      <c r="D2497" s="2"/>
      <c r="E2497" s="3">
        <f>IF(C2497="Data Error","Data Error",INDEX('[2]BAAL Adj Cap'!$CB$65:$CY$72,MONTH($B2497),$A2497+1))</f>
        <v>0</v>
      </c>
      <c r="F2497" s="3"/>
      <c r="G2497" s="31">
        <f t="shared" si="152"/>
        <v>0</v>
      </c>
      <c r="H2497" s="31"/>
      <c r="I2497" s="23">
        <f t="shared" si="153"/>
        <v>0</v>
      </c>
      <c r="J2497" s="23"/>
      <c r="K2497" s="7">
        <f t="shared" si="154"/>
        <v>0</v>
      </c>
      <c r="M2497" s="20">
        <f>IF(C2497="Data Error","Data Error",IF(C2497&lt;=K2497,0,1-IFERROR(INDEX(BAAL!$C:$D,MATCH(ROUNDUP(C2497-K2497,0),BAAL!$B:$B,0),MATCH(LEFT(M$2,4),BAAL!$C$2:$D$2,0)),0)))</f>
        <v>0</v>
      </c>
      <c r="N2497" s="20"/>
      <c r="O2497" s="26"/>
      <c r="P2497" s="26"/>
      <c r="Q2497" s="6">
        <f t="shared" si="155"/>
        <v>4</v>
      </c>
      <c r="R2497" s="20"/>
    </row>
    <row r="2498" spans="1:18" x14ac:dyDescent="0.25">
      <c r="A2498" s="6">
        <v>0</v>
      </c>
      <c r="B2498" s="1">
        <v>42474</v>
      </c>
      <c r="C2498" s="2">
        <f>IF([2]Analysis!AG2498="Data Error","Data Error",[2]Analysis!AI2498*C$1)</f>
        <v>0</v>
      </c>
      <c r="D2498" s="2"/>
      <c r="E2498" s="3">
        <f>IF(C2498="Data Error","Data Error",INDEX('[2]BAAL Adj Cap'!$CB$65:$CY$72,MONTH($B2498),$A2498+1))</f>
        <v>0</v>
      </c>
      <c r="F2498" s="3"/>
      <c r="G2498" s="31">
        <f t="shared" si="152"/>
        <v>0</v>
      </c>
      <c r="H2498" s="31"/>
      <c r="I2498" s="23">
        <f t="shared" si="153"/>
        <v>0</v>
      </c>
      <c r="J2498" s="23"/>
      <c r="K2498" s="7">
        <f t="shared" si="154"/>
        <v>0</v>
      </c>
      <c r="M2498" s="20">
        <f>IF(C2498="Data Error","Data Error",IF(C2498&lt;=K2498,0,1-IFERROR(INDEX(BAAL!$C:$D,MATCH(ROUNDUP(C2498-K2498,0),BAAL!$B:$B,0),MATCH(LEFT(M$2,4),BAAL!$C$2:$D$2,0)),0)))</f>
        <v>0</v>
      </c>
      <c r="N2498" s="20"/>
      <c r="O2498" s="26"/>
      <c r="P2498" s="26"/>
      <c r="Q2498" s="6">
        <f t="shared" si="155"/>
        <v>4</v>
      </c>
      <c r="R2498" s="20"/>
    </row>
    <row r="2499" spans="1:18" x14ac:dyDescent="0.25">
      <c r="A2499" s="6">
        <v>1</v>
      </c>
      <c r="B2499" s="4">
        <v>42474.041666666664</v>
      </c>
      <c r="C2499" s="2">
        <f>IF([2]Analysis!AG2499="Data Error","Data Error",[2]Analysis!AI2499*C$1)</f>
        <v>0</v>
      </c>
      <c r="D2499" s="2"/>
      <c r="E2499" s="3">
        <f>IF(C2499="Data Error","Data Error",INDEX('[2]BAAL Adj Cap'!$CB$65:$CY$72,MONTH($B2499),$A2499+1))</f>
        <v>0</v>
      </c>
      <c r="F2499" s="3"/>
      <c r="G2499" s="31">
        <f t="shared" si="152"/>
        <v>0</v>
      </c>
      <c r="H2499" s="31"/>
      <c r="I2499" s="23">
        <f t="shared" si="153"/>
        <v>0</v>
      </c>
      <c r="J2499" s="23"/>
      <c r="K2499" s="7">
        <f t="shared" si="154"/>
        <v>0</v>
      </c>
      <c r="M2499" s="20">
        <f>IF(C2499="Data Error","Data Error",IF(C2499&lt;=K2499,0,1-IFERROR(INDEX(BAAL!$C:$D,MATCH(ROUNDUP(C2499-K2499,0),BAAL!$B:$B,0),MATCH(LEFT(M$2,4),BAAL!$C$2:$D$2,0)),0)))</f>
        <v>0</v>
      </c>
      <c r="N2499" s="20"/>
      <c r="O2499" s="26"/>
      <c r="P2499" s="26"/>
      <c r="Q2499" s="6">
        <f t="shared" si="155"/>
        <v>4</v>
      </c>
      <c r="R2499" s="20"/>
    </row>
    <row r="2500" spans="1:18" x14ac:dyDescent="0.25">
      <c r="A2500" s="6">
        <v>2</v>
      </c>
      <c r="B2500" s="4">
        <v>42474.083333333336</v>
      </c>
      <c r="C2500" s="2">
        <f>IF([2]Analysis!AG2500="Data Error","Data Error",[2]Analysis!AI2500*C$1)</f>
        <v>0</v>
      </c>
      <c r="D2500" s="2"/>
      <c r="E2500" s="3">
        <f>IF(C2500="Data Error","Data Error",INDEX('[2]BAAL Adj Cap'!$CB$65:$CY$72,MONTH($B2500),$A2500+1))</f>
        <v>0</v>
      </c>
      <c r="F2500" s="3"/>
      <c r="G2500" s="31">
        <f t="shared" ref="G2500:G2563" si="156">IF(C2500="Data Error","Data Error",E2500*E$1-C2500)</f>
        <v>0</v>
      </c>
      <c r="H2500" s="31"/>
      <c r="I2500" s="23">
        <f t="shared" ref="I2500:I2563" si="157">IF(E2500="Data Error","Data Error",E2500)</f>
        <v>0</v>
      </c>
      <c r="J2500" s="23"/>
      <c r="K2500" s="7">
        <f t="shared" ref="K2500:K2563" si="158">IF(C2500="Data Error","Data Error",C$1*MAX(0,MIN(AF$9,E2500*AF$10)))</f>
        <v>0</v>
      </c>
      <c r="M2500" s="20">
        <f>IF(C2500="Data Error","Data Error",IF(C2500&lt;=K2500,0,1-IFERROR(INDEX(BAAL!$C:$D,MATCH(ROUNDUP(C2500-K2500,0),BAAL!$B:$B,0),MATCH(LEFT(M$2,4),BAAL!$C$2:$D$2,0)),0)))</f>
        <v>0</v>
      </c>
      <c r="N2500" s="20"/>
      <c r="O2500" s="26"/>
      <c r="P2500" s="26"/>
      <c r="Q2500" s="6">
        <f t="shared" ref="Q2500:Q2563" si="159">MONTH(B2500)</f>
        <v>4</v>
      </c>
      <c r="R2500" s="20"/>
    </row>
    <row r="2501" spans="1:18" x14ac:dyDescent="0.25">
      <c r="A2501" s="6">
        <v>3</v>
      </c>
      <c r="B2501" s="4">
        <v>42474.125</v>
      </c>
      <c r="C2501" s="2">
        <f>IF([2]Analysis!AG2501="Data Error","Data Error",[2]Analysis!AI2501*C$1)</f>
        <v>0</v>
      </c>
      <c r="D2501" s="2"/>
      <c r="E2501" s="3">
        <f>IF(C2501="Data Error","Data Error",INDEX('[2]BAAL Adj Cap'!$CB$65:$CY$72,MONTH($B2501),$A2501+1))</f>
        <v>0</v>
      </c>
      <c r="F2501" s="3"/>
      <c r="G2501" s="31">
        <f t="shared" si="156"/>
        <v>0</v>
      </c>
      <c r="H2501" s="31"/>
      <c r="I2501" s="23">
        <f t="shared" si="157"/>
        <v>0</v>
      </c>
      <c r="J2501" s="23"/>
      <c r="K2501" s="7">
        <f t="shared" si="158"/>
        <v>0</v>
      </c>
      <c r="M2501" s="20">
        <f>IF(C2501="Data Error","Data Error",IF(C2501&lt;=K2501,0,1-IFERROR(INDEX(BAAL!$C:$D,MATCH(ROUNDUP(C2501-K2501,0),BAAL!$B:$B,0),MATCH(LEFT(M$2,4),BAAL!$C$2:$D$2,0)),0)))</f>
        <v>0</v>
      </c>
      <c r="N2501" s="20"/>
      <c r="O2501" s="26"/>
      <c r="P2501" s="26"/>
      <c r="Q2501" s="6">
        <f t="shared" si="159"/>
        <v>4</v>
      </c>
      <c r="R2501" s="20"/>
    </row>
    <row r="2502" spans="1:18" x14ac:dyDescent="0.25">
      <c r="A2502" s="6">
        <v>4</v>
      </c>
      <c r="B2502" s="4">
        <v>42474.166666666664</v>
      </c>
      <c r="C2502" s="2">
        <f>IF([2]Analysis!AG2502="Data Error","Data Error",[2]Analysis!AI2502*C$1)</f>
        <v>0</v>
      </c>
      <c r="D2502" s="2"/>
      <c r="E2502" s="3">
        <f>IF(C2502="Data Error","Data Error",INDEX('[2]BAAL Adj Cap'!$CB$65:$CY$72,MONTH($B2502),$A2502+1))</f>
        <v>0</v>
      </c>
      <c r="F2502" s="3"/>
      <c r="G2502" s="31">
        <f t="shared" si="156"/>
        <v>0</v>
      </c>
      <c r="H2502" s="31"/>
      <c r="I2502" s="23">
        <f t="shared" si="157"/>
        <v>0</v>
      </c>
      <c r="J2502" s="23"/>
      <c r="K2502" s="7">
        <f t="shared" si="158"/>
        <v>0</v>
      </c>
      <c r="M2502" s="20">
        <f>IF(C2502="Data Error","Data Error",IF(C2502&lt;=K2502,0,1-IFERROR(INDEX(BAAL!$C:$D,MATCH(ROUNDUP(C2502-K2502,0),BAAL!$B:$B,0),MATCH(LEFT(M$2,4),BAAL!$C$2:$D$2,0)),0)))</f>
        <v>0</v>
      </c>
      <c r="N2502" s="20"/>
      <c r="O2502" s="26"/>
      <c r="P2502" s="26"/>
      <c r="Q2502" s="6">
        <f t="shared" si="159"/>
        <v>4</v>
      </c>
      <c r="R2502" s="20"/>
    </row>
    <row r="2503" spans="1:18" x14ac:dyDescent="0.25">
      <c r="A2503" s="6">
        <v>5</v>
      </c>
      <c r="B2503" s="4">
        <v>42474.208333333336</v>
      </c>
      <c r="C2503" s="2">
        <f>IF([2]Analysis!AG2503="Data Error","Data Error",[2]Analysis!AI2503*C$1)</f>
        <v>1.4032104392141783E-2</v>
      </c>
      <c r="D2503" s="2"/>
      <c r="E2503" s="3">
        <f>IF(C2503="Data Error","Data Error",INDEX('[2]BAAL Adj Cap'!$CB$65:$CY$72,MONTH($B2503),$A2503+1))</f>
        <v>3.3750000000000002E-2</v>
      </c>
      <c r="F2503" s="3"/>
      <c r="G2503" s="31">
        <f t="shared" si="156"/>
        <v>4.3734678956078588</v>
      </c>
      <c r="H2503" s="31"/>
      <c r="I2503" s="23">
        <f t="shared" si="157"/>
        <v>3.3750000000000002E-2</v>
      </c>
      <c r="J2503" s="23"/>
      <c r="K2503" s="7">
        <f t="shared" si="158"/>
        <v>4.3875000000000002</v>
      </c>
      <c r="M2503" s="20">
        <f>IF(C2503="Data Error","Data Error",IF(C2503&lt;=K2503,0,1-IFERROR(INDEX(BAAL!$C:$D,MATCH(ROUNDUP(C2503-K2503,0),BAAL!$B:$B,0),MATCH(LEFT(M$2,4),BAAL!$C$2:$D$2,0)),0)))</f>
        <v>0</v>
      </c>
      <c r="N2503" s="20"/>
      <c r="O2503" s="26"/>
      <c r="P2503" s="26"/>
      <c r="Q2503" s="6">
        <f t="shared" si="159"/>
        <v>4</v>
      </c>
      <c r="R2503" s="20"/>
    </row>
    <row r="2504" spans="1:18" x14ac:dyDescent="0.25">
      <c r="A2504" s="6">
        <v>6</v>
      </c>
      <c r="B2504" s="4">
        <v>42474.25</v>
      </c>
      <c r="C2504" s="2">
        <f>IF([2]Analysis!AG2504="Data Error","Data Error",[2]Analysis!AI2504*C$1)</f>
        <v>0.97907327761365026</v>
      </c>
      <c r="D2504" s="2"/>
      <c r="E2504" s="3">
        <f>IF(C2504="Data Error","Data Error",INDEX('[2]BAAL Adj Cap'!$CB$65:$CY$72,MONTH($B2504),$A2504+1))</f>
        <v>0.17249999999999999</v>
      </c>
      <c r="F2504" s="3"/>
      <c r="G2504" s="31">
        <f t="shared" si="156"/>
        <v>21.445926722386346</v>
      </c>
      <c r="H2504" s="31"/>
      <c r="I2504" s="23">
        <f t="shared" si="157"/>
        <v>0.17249999999999999</v>
      </c>
      <c r="J2504" s="23"/>
      <c r="K2504" s="7">
        <f t="shared" si="158"/>
        <v>22.424999999999997</v>
      </c>
      <c r="M2504" s="20">
        <f>IF(C2504="Data Error","Data Error",IF(C2504&lt;=K2504,0,1-IFERROR(INDEX(BAAL!$C:$D,MATCH(ROUNDUP(C2504-K2504,0),BAAL!$B:$B,0),MATCH(LEFT(M$2,4),BAAL!$C$2:$D$2,0)),0)))</f>
        <v>0</v>
      </c>
      <c r="N2504" s="20"/>
      <c r="O2504" s="26"/>
      <c r="P2504" s="26"/>
      <c r="Q2504" s="6">
        <f t="shared" si="159"/>
        <v>4</v>
      </c>
      <c r="R2504" s="20"/>
    </row>
    <row r="2505" spans="1:18" x14ac:dyDescent="0.25">
      <c r="A2505" s="6">
        <v>7</v>
      </c>
      <c r="B2505" s="4">
        <v>42474.291666666664</v>
      </c>
      <c r="C2505" s="2">
        <f>IF([2]Analysis!AG2505="Data Error","Data Error",[2]Analysis!AI2505*C$1)</f>
        <v>3.1531589322497241E-3</v>
      </c>
      <c r="D2505" s="2"/>
      <c r="E2505" s="3">
        <f>IF(C2505="Data Error","Data Error",INDEX('[2]BAAL Adj Cap'!$CB$65:$CY$72,MONTH($B2505),$A2505+1))</f>
        <v>0.47499999999999998</v>
      </c>
      <c r="F2505" s="3"/>
      <c r="G2505" s="31">
        <f t="shared" si="156"/>
        <v>61.74684684106775</v>
      </c>
      <c r="H2505" s="31"/>
      <c r="I2505" s="23">
        <f t="shared" si="157"/>
        <v>0.47499999999999998</v>
      </c>
      <c r="J2505" s="23"/>
      <c r="K2505" s="7">
        <f t="shared" si="158"/>
        <v>28.990000000000009</v>
      </c>
      <c r="M2505" s="20">
        <f>IF(C2505="Data Error","Data Error",IF(C2505&lt;=K2505,0,1-IFERROR(INDEX(BAAL!$C:$D,MATCH(ROUNDUP(C2505-K2505,0),BAAL!$B:$B,0),MATCH(LEFT(M$2,4),BAAL!$C$2:$D$2,0)),0)))</f>
        <v>0</v>
      </c>
      <c r="N2505" s="20"/>
      <c r="O2505" s="26"/>
      <c r="P2505" s="26"/>
      <c r="Q2505" s="6">
        <f t="shared" si="159"/>
        <v>4</v>
      </c>
      <c r="R2505" s="20"/>
    </row>
    <row r="2506" spans="1:18" x14ac:dyDescent="0.25">
      <c r="A2506" s="6">
        <v>8</v>
      </c>
      <c r="B2506" s="4">
        <v>42474.333333333336</v>
      </c>
      <c r="C2506" s="2">
        <f>IF([2]Analysis!AG2506="Data Error","Data Error",[2]Analysis!AI2506*C$1)</f>
        <v>0</v>
      </c>
      <c r="D2506" s="2"/>
      <c r="E2506" s="3">
        <f>IF(C2506="Data Error","Data Error",INDEX('[2]BAAL Adj Cap'!$CB$65:$CY$72,MONTH($B2506),$A2506+1))</f>
        <v>0.83624999999999994</v>
      </c>
      <c r="F2506" s="3"/>
      <c r="G2506" s="31">
        <f t="shared" si="156"/>
        <v>108.71249999999999</v>
      </c>
      <c r="H2506" s="31"/>
      <c r="I2506" s="23">
        <f t="shared" si="157"/>
        <v>0.83624999999999994</v>
      </c>
      <c r="J2506" s="23"/>
      <c r="K2506" s="7">
        <f t="shared" si="158"/>
        <v>28.990000000000009</v>
      </c>
      <c r="M2506" s="20">
        <f>IF(C2506="Data Error","Data Error",IF(C2506&lt;=K2506,0,1-IFERROR(INDEX(BAAL!$C:$D,MATCH(ROUNDUP(C2506-K2506,0),BAAL!$B:$B,0),MATCH(LEFT(M$2,4),BAAL!$C$2:$D$2,0)),0)))</f>
        <v>0</v>
      </c>
      <c r="N2506" s="20"/>
      <c r="O2506" s="26"/>
      <c r="P2506" s="26"/>
      <c r="Q2506" s="6">
        <f t="shared" si="159"/>
        <v>4</v>
      </c>
      <c r="R2506" s="20"/>
    </row>
    <row r="2507" spans="1:18" x14ac:dyDescent="0.25">
      <c r="A2507" s="6">
        <v>9</v>
      </c>
      <c r="B2507" s="4">
        <v>42474.375</v>
      </c>
      <c r="C2507" s="2">
        <f>IF([2]Analysis!AG2507="Data Error","Data Error",[2]Analysis!AI2507*C$1)</f>
        <v>3.261320418958253</v>
      </c>
      <c r="D2507" s="2"/>
      <c r="E2507" s="3">
        <f>IF(C2507="Data Error","Data Error",INDEX('[2]BAAL Adj Cap'!$CB$65:$CY$72,MONTH($B2507),$A2507+1))</f>
        <v>0.98</v>
      </c>
      <c r="F2507" s="3"/>
      <c r="G2507" s="31">
        <f t="shared" si="156"/>
        <v>124.13867958104174</v>
      </c>
      <c r="H2507" s="31"/>
      <c r="I2507" s="23">
        <f t="shared" si="157"/>
        <v>0.98</v>
      </c>
      <c r="J2507" s="23"/>
      <c r="K2507" s="7">
        <f t="shared" si="158"/>
        <v>28.990000000000009</v>
      </c>
      <c r="M2507" s="20">
        <f>IF(C2507="Data Error","Data Error",IF(C2507&lt;=K2507,0,1-IFERROR(INDEX(BAAL!$C:$D,MATCH(ROUNDUP(C2507-K2507,0),BAAL!$B:$B,0),MATCH(LEFT(M$2,4),BAAL!$C$2:$D$2,0)),0)))</f>
        <v>0</v>
      </c>
      <c r="N2507" s="20"/>
      <c r="O2507" s="26"/>
      <c r="P2507" s="26"/>
      <c r="Q2507" s="6">
        <f t="shared" si="159"/>
        <v>4</v>
      </c>
      <c r="R2507" s="20"/>
    </row>
    <row r="2508" spans="1:18" x14ac:dyDescent="0.25">
      <c r="A2508" s="6">
        <v>10</v>
      </c>
      <c r="B2508" s="4">
        <v>42474.416666666664</v>
      </c>
      <c r="C2508" s="2">
        <f>IF([2]Analysis!AG2508="Data Error","Data Error",[2]Analysis!AI2508*C$1)</f>
        <v>0.7294225575091523</v>
      </c>
      <c r="D2508" s="2"/>
      <c r="E2508" s="3">
        <f>IF(C2508="Data Error","Data Error",INDEX('[2]BAAL Adj Cap'!$CB$65:$CY$72,MONTH($B2508),$A2508+1))</f>
        <v>0.97375</v>
      </c>
      <c r="F2508" s="3"/>
      <c r="G2508" s="31">
        <f t="shared" si="156"/>
        <v>125.85807744249085</v>
      </c>
      <c r="H2508" s="31"/>
      <c r="I2508" s="23">
        <f t="shared" si="157"/>
        <v>0.97375</v>
      </c>
      <c r="J2508" s="23"/>
      <c r="K2508" s="7">
        <f t="shared" si="158"/>
        <v>28.990000000000009</v>
      </c>
      <c r="M2508" s="20">
        <f>IF(C2508="Data Error","Data Error",IF(C2508&lt;=K2508,0,1-IFERROR(INDEX(BAAL!$C:$D,MATCH(ROUNDUP(C2508-K2508,0),BAAL!$B:$B,0),MATCH(LEFT(M$2,4),BAAL!$C$2:$D$2,0)),0)))</f>
        <v>0</v>
      </c>
      <c r="N2508" s="20"/>
      <c r="O2508" s="26"/>
      <c r="P2508" s="26"/>
      <c r="Q2508" s="6">
        <f t="shared" si="159"/>
        <v>4</v>
      </c>
      <c r="R2508" s="20"/>
    </row>
    <row r="2509" spans="1:18" x14ac:dyDescent="0.25">
      <c r="A2509" s="6">
        <v>11</v>
      </c>
      <c r="B2509" s="4">
        <v>42474.458333333336</v>
      </c>
      <c r="C2509" s="2">
        <f>IF([2]Analysis!AG2509="Data Error","Data Error",[2]Analysis!AI2509*C$1)</f>
        <v>12.165985449398942</v>
      </c>
      <c r="D2509" s="2"/>
      <c r="E2509" s="3">
        <f>IF(C2509="Data Error","Data Error",INDEX('[2]BAAL Adj Cap'!$CB$65:$CY$72,MONTH($B2509),$A2509+1))</f>
        <v>0.96375</v>
      </c>
      <c r="F2509" s="3"/>
      <c r="G2509" s="31">
        <f t="shared" si="156"/>
        <v>113.12151455060105</v>
      </c>
      <c r="H2509" s="31"/>
      <c r="I2509" s="23">
        <f t="shared" si="157"/>
        <v>0.96375</v>
      </c>
      <c r="J2509" s="23"/>
      <c r="K2509" s="7">
        <f t="shared" si="158"/>
        <v>28.990000000000009</v>
      </c>
      <c r="M2509" s="20">
        <f>IF(C2509="Data Error","Data Error",IF(C2509&lt;=K2509,0,1-IFERROR(INDEX(BAAL!$C:$D,MATCH(ROUNDUP(C2509-K2509,0),BAAL!$B:$B,0),MATCH(LEFT(M$2,4),BAAL!$C$2:$D$2,0)),0)))</f>
        <v>0</v>
      </c>
      <c r="N2509" s="20"/>
      <c r="O2509" s="26"/>
      <c r="P2509" s="26"/>
      <c r="Q2509" s="6">
        <f t="shared" si="159"/>
        <v>4</v>
      </c>
      <c r="R2509" s="20"/>
    </row>
    <row r="2510" spans="1:18" x14ac:dyDescent="0.25">
      <c r="A2510" s="6">
        <v>12</v>
      </c>
      <c r="B2510" s="4">
        <v>42474.5</v>
      </c>
      <c r="C2510" s="2">
        <f>IF([2]Analysis!AG2510="Data Error","Data Error",[2]Analysis!AI2510*C$1)</f>
        <v>9.6069735626121027</v>
      </c>
      <c r="D2510" s="2"/>
      <c r="E2510" s="3">
        <f>IF(C2510="Data Error","Data Error",INDEX('[2]BAAL Adj Cap'!$CB$65:$CY$72,MONTH($B2510),$A2510+1))</f>
        <v>0.97</v>
      </c>
      <c r="F2510" s="3"/>
      <c r="G2510" s="31">
        <f t="shared" si="156"/>
        <v>116.4930264373879</v>
      </c>
      <c r="H2510" s="31"/>
      <c r="I2510" s="23">
        <f t="shared" si="157"/>
        <v>0.97</v>
      </c>
      <c r="J2510" s="23"/>
      <c r="K2510" s="7">
        <f t="shared" si="158"/>
        <v>28.990000000000009</v>
      </c>
      <c r="M2510" s="20">
        <f>IF(C2510="Data Error","Data Error",IF(C2510&lt;=K2510,0,1-IFERROR(INDEX(BAAL!$C:$D,MATCH(ROUNDUP(C2510-K2510,0),BAAL!$B:$B,0),MATCH(LEFT(M$2,4),BAAL!$C$2:$D$2,0)),0)))</f>
        <v>0</v>
      </c>
      <c r="N2510" s="20"/>
      <c r="O2510" s="26"/>
      <c r="P2510" s="26"/>
      <c r="Q2510" s="6">
        <f t="shared" si="159"/>
        <v>4</v>
      </c>
      <c r="R2510" s="20"/>
    </row>
    <row r="2511" spans="1:18" x14ac:dyDescent="0.25">
      <c r="A2511" s="6">
        <v>13</v>
      </c>
      <c r="B2511" s="4">
        <v>42474.541666666664</v>
      </c>
      <c r="C2511" s="2">
        <f>IF([2]Analysis!AG2511="Data Error","Data Error",[2]Analysis!AI2511*C$1)</f>
        <v>1.6503626611125681</v>
      </c>
      <c r="D2511" s="2"/>
      <c r="E2511" s="3">
        <f>IF(C2511="Data Error","Data Error",INDEX('[2]BAAL Adj Cap'!$CB$65:$CY$72,MONTH($B2511),$A2511+1))</f>
        <v>0.96375</v>
      </c>
      <c r="F2511" s="3"/>
      <c r="G2511" s="31">
        <f t="shared" si="156"/>
        <v>123.63713733888743</v>
      </c>
      <c r="H2511" s="31"/>
      <c r="I2511" s="23">
        <f t="shared" si="157"/>
        <v>0.96375</v>
      </c>
      <c r="J2511" s="23"/>
      <c r="K2511" s="7">
        <f t="shared" si="158"/>
        <v>28.990000000000009</v>
      </c>
      <c r="M2511" s="20">
        <f>IF(C2511="Data Error","Data Error",IF(C2511&lt;=K2511,0,1-IFERROR(INDEX(BAAL!$C:$D,MATCH(ROUNDUP(C2511-K2511,0),BAAL!$B:$B,0),MATCH(LEFT(M$2,4),BAAL!$C$2:$D$2,0)),0)))</f>
        <v>0</v>
      </c>
      <c r="N2511" s="20"/>
      <c r="O2511" s="26"/>
      <c r="P2511" s="26"/>
      <c r="Q2511" s="6">
        <f t="shared" si="159"/>
        <v>4</v>
      </c>
      <c r="R2511" s="20"/>
    </row>
    <row r="2512" spans="1:18" x14ac:dyDescent="0.25">
      <c r="A2512" s="6">
        <v>14</v>
      </c>
      <c r="B2512" s="4">
        <v>42474.583333333336</v>
      </c>
      <c r="C2512" s="2">
        <f>IF([2]Analysis!AG2512="Data Error","Data Error",[2]Analysis!AI2512*C$1)</f>
        <v>26.080640593384793</v>
      </c>
      <c r="D2512" s="2"/>
      <c r="E2512" s="3">
        <f>IF(C2512="Data Error","Data Error",INDEX('[2]BAAL Adj Cap'!$CB$65:$CY$72,MONTH($B2512),$A2512+1))</f>
        <v>0.97</v>
      </c>
      <c r="F2512" s="3"/>
      <c r="G2512" s="31">
        <f t="shared" si="156"/>
        <v>100.01935940661519</v>
      </c>
      <c r="H2512" s="31"/>
      <c r="I2512" s="23">
        <f t="shared" si="157"/>
        <v>0.97</v>
      </c>
      <c r="J2512" s="23"/>
      <c r="K2512" s="7">
        <f t="shared" si="158"/>
        <v>28.990000000000009</v>
      </c>
      <c r="M2512" s="20">
        <f>IF(C2512="Data Error","Data Error",IF(C2512&lt;=K2512,0,1-IFERROR(INDEX(BAAL!$C:$D,MATCH(ROUNDUP(C2512-K2512,0),BAAL!$B:$B,0),MATCH(LEFT(M$2,4),BAAL!$C$2:$D$2,0)),0)))</f>
        <v>0</v>
      </c>
      <c r="N2512" s="20"/>
      <c r="O2512" s="26"/>
      <c r="P2512" s="26"/>
      <c r="Q2512" s="6">
        <f t="shared" si="159"/>
        <v>4</v>
      </c>
      <c r="R2512" s="20"/>
    </row>
    <row r="2513" spans="1:18" x14ac:dyDescent="0.25">
      <c r="A2513" s="6">
        <v>15</v>
      </c>
      <c r="B2513" s="4">
        <v>42474.625</v>
      </c>
      <c r="C2513" s="2">
        <f>IF([2]Analysis!AG2513="Data Error","Data Error",[2]Analysis!AI2513*C$1)</f>
        <v>43.579843702589088</v>
      </c>
      <c r="D2513" s="2"/>
      <c r="E2513" s="3">
        <f>IF(C2513="Data Error","Data Error",INDEX('[2]BAAL Adj Cap'!$CB$65:$CY$72,MONTH($B2513),$A2513+1))</f>
        <v>0.97</v>
      </c>
      <c r="F2513" s="3"/>
      <c r="G2513" s="31">
        <f t="shared" si="156"/>
        <v>82.520156297410907</v>
      </c>
      <c r="H2513" s="31"/>
      <c r="I2513" s="23">
        <f t="shared" si="157"/>
        <v>0.97</v>
      </c>
      <c r="J2513" s="23"/>
      <c r="K2513" s="7">
        <f t="shared" si="158"/>
        <v>28.990000000000009</v>
      </c>
      <c r="M2513" s="20">
        <f>IF(C2513="Data Error","Data Error",IF(C2513&lt;=K2513,0,1-IFERROR(INDEX(BAAL!$C:$D,MATCH(ROUNDUP(C2513-K2513,0),BAAL!$B:$B,0),MATCH(LEFT(M$2,4),BAAL!$C$2:$D$2,0)),0)))</f>
        <v>3.0000000000000027E-3</v>
      </c>
      <c r="N2513" s="20"/>
      <c r="O2513" s="26"/>
      <c r="P2513" s="26"/>
      <c r="Q2513" s="6">
        <f t="shared" si="159"/>
        <v>4</v>
      </c>
      <c r="R2513" s="20"/>
    </row>
    <row r="2514" spans="1:18" x14ac:dyDescent="0.25">
      <c r="A2514" s="6">
        <v>16</v>
      </c>
      <c r="B2514" s="4">
        <v>42474.666666666664</v>
      </c>
      <c r="C2514" s="2">
        <f>IF([2]Analysis!AG2514="Data Error","Data Error",[2]Analysis!AI2514*C$1)</f>
        <v>48.559531877070533</v>
      </c>
      <c r="D2514" s="2"/>
      <c r="E2514" s="3">
        <f>IF(C2514="Data Error","Data Error",INDEX('[2]BAAL Adj Cap'!$CB$65:$CY$72,MONTH($B2514),$A2514+1))</f>
        <v>0.96375</v>
      </c>
      <c r="F2514" s="3"/>
      <c r="G2514" s="31">
        <f t="shared" si="156"/>
        <v>76.727968122929468</v>
      </c>
      <c r="H2514" s="31"/>
      <c r="I2514" s="23">
        <f t="shared" si="157"/>
        <v>0.96375</v>
      </c>
      <c r="J2514" s="23"/>
      <c r="K2514" s="7">
        <f t="shared" si="158"/>
        <v>28.990000000000009</v>
      </c>
      <c r="M2514" s="20">
        <f>IF(C2514="Data Error","Data Error",IF(C2514&lt;=K2514,0,1-IFERROR(INDEX(BAAL!$C:$D,MATCH(ROUNDUP(C2514-K2514,0),BAAL!$B:$B,0),MATCH(LEFT(M$2,4),BAAL!$C$2:$D$2,0)),0)))</f>
        <v>4.0000000000000036E-3</v>
      </c>
      <c r="N2514" s="20"/>
      <c r="O2514" s="26"/>
      <c r="P2514" s="26"/>
      <c r="Q2514" s="6">
        <f t="shared" si="159"/>
        <v>4</v>
      </c>
      <c r="R2514" s="20"/>
    </row>
    <row r="2515" spans="1:18" x14ac:dyDescent="0.25">
      <c r="A2515" s="6">
        <v>17</v>
      </c>
      <c r="B2515" s="4">
        <v>42474.708333333336</v>
      </c>
      <c r="C2515" s="2">
        <f>IF([2]Analysis!AG2515="Data Error","Data Error",[2]Analysis!AI2515*C$1)</f>
        <v>40.534119493539173</v>
      </c>
      <c r="D2515" s="2"/>
      <c r="E2515" s="3">
        <f>IF(C2515="Data Error","Data Error",INDEX('[2]BAAL Adj Cap'!$CB$65:$CY$72,MONTH($B2515),$A2515+1))</f>
        <v>0.89124999999999999</v>
      </c>
      <c r="F2515" s="3"/>
      <c r="G2515" s="31">
        <f t="shared" si="156"/>
        <v>75.328380506460832</v>
      </c>
      <c r="H2515" s="31"/>
      <c r="I2515" s="23">
        <f t="shared" si="157"/>
        <v>0.89124999999999999</v>
      </c>
      <c r="J2515" s="23"/>
      <c r="K2515" s="7">
        <f t="shared" si="158"/>
        <v>28.990000000000009</v>
      </c>
      <c r="M2515" s="20">
        <f>IF(C2515="Data Error","Data Error",IF(C2515&lt;=K2515,0,1-IFERROR(INDEX(BAAL!$C:$D,MATCH(ROUNDUP(C2515-K2515,0),BAAL!$B:$B,0),MATCH(LEFT(M$2,4),BAAL!$C$2:$D$2,0)),0)))</f>
        <v>2.0000000000000018E-3</v>
      </c>
      <c r="N2515" s="20"/>
      <c r="O2515" s="26"/>
      <c r="P2515" s="26"/>
      <c r="Q2515" s="6">
        <f t="shared" si="159"/>
        <v>4</v>
      </c>
      <c r="R2515" s="20"/>
    </row>
    <row r="2516" spans="1:18" x14ac:dyDescent="0.25">
      <c r="A2516" s="6">
        <v>18</v>
      </c>
      <c r="B2516" s="4">
        <v>42474.75</v>
      </c>
      <c r="C2516" s="2">
        <f>IF([2]Analysis!AG2516="Data Error","Data Error",[2]Analysis!AI2516*C$1)</f>
        <v>19.550126955454786</v>
      </c>
      <c r="D2516" s="2"/>
      <c r="E2516" s="3">
        <f>IF(C2516="Data Error","Data Error",INDEX('[2]BAAL Adj Cap'!$CB$65:$CY$72,MONTH($B2516),$A2516+1))</f>
        <v>0.50624999999999998</v>
      </c>
      <c r="F2516" s="3"/>
      <c r="G2516" s="31">
        <f t="shared" si="156"/>
        <v>46.262373044545214</v>
      </c>
      <c r="H2516" s="31"/>
      <c r="I2516" s="23">
        <f t="shared" si="157"/>
        <v>0.50624999999999998</v>
      </c>
      <c r="J2516" s="23"/>
      <c r="K2516" s="7">
        <f t="shared" si="158"/>
        <v>28.990000000000009</v>
      </c>
      <c r="M2516" s="20">
        <f>IF(C2516="Data Error","Data Error",IF(C2516&lt;=K2516,0,1-IFERROR(INDEX(BAAL!$C:$D,MATCH(ROUNDUP(C2516-K2516,0),BAAL!$B:$B,0),MATCH(LEFT(M$2,4),BAAL!$C$2:$D$2,0)),0)))</f>
        <v>0</v>
      </c>
      <c r="N2516" s="20"/>
      <c r="O2516" s="26"/>
      <c r="P2516" s="26"/>
      <c r="Q2516" s="6">
        <f t="shared" si="159"/>
        <v>4</v>
      </c>
      <c r="R2516" s="20"/>
    </row>
    <row r="2517" spans="1:18" x14ac:dyDescent="0.25">
      <c r="A2517" s="6">
        <v>19</v>
      </c>
      <c r="B2517" s="4">
        <v>42474.791666666664</v>
      </c>
      <c r="C2517" s="2">
        <f>IF([2]Analysis!AG2517="Data Error","Data Error",[2]Analysis!AI2517*C$1)</f>
        <v>2.0599875615932479</v>
      </c>
      <c r="D2517" s="2"/>
      <c r="E2517" s="3">
        <f>IF(C2517="Data Error","Data Error",INDEX('[2]BAAL Adj Cap'!$CB$65:$CY$72,MONTH($B2517),$A2517+1))</f>
        <v>0.11874999999999998</v>
      </c>
      <c r="F2517" s="3"/>
      <c r="G2517" s="31">
        <f t="shared" si="156"/>
        <v>13.37751243840675</v>
      </c>
      <c r="H2517" s="31"/>
      <c r="I2517" s="23">
        <f t="shared" si="157"/>
        <v>0.11874999999999998</v>
      </c>
      <c r="J2517" s="23"/>
      <c r="K2517" s="7">
        <f t="shared" si="158"/>
        <v>15.437499999999998</v>
      </c>
      <c r="M2517" s="20">
        <f>IF(C2517="Data Error","Data Error",IF(C2517&lt;=K2517,0,1-IFERROR(INDEX(BAAL!$C:$D,MATCH(ROUNDUP(C2517-K2517,0),BAAL!$B:$B,0),MATCH(LEFT(M$2,4),BAAL!$C$2:$D$2,0)),0)))</f>
        <v>0</v>
      </c>
      <c r="N2517" s="20"/>
      <c r="O2517" s="26"/>
      <c r="P2517" s="26"/>
      <c r="Q2517" s="6">
        <f t="shared" si="159"/>
        <v>4</v>
      </c>
      <c r="R2517" s="20"/>
    </row>
    <row r="2518" spans="1:18" x14ac:dyDescent="0.25">
      <c r="A2518" s="6">
        <v>20</v>
      </c>
      <c r="B2518" s="4">
        <v>42474.833333333336</v>
      </c>
      <c r="C2518" s="2">
        <f>IF([2]Analysis!AG2518="Data Error","Data Error",[2]Analysis!AI2518*C$1)</f>
        <v>1.5344036400910617E-2</v>
      </c>
      <c r="D2518" s="2"/>
      <c r="E2518" s="3">
        <f>IF(C2518="Data Error","Data Error",INDEX('[2]BAAL Adj Cap'!$CB$65:$CY$72,MONTH($B2518),$A2518+1))</f>
        <v>3.7499999999999999E-3</v>
      </c>
      <c r="F2518" s="3"/>
      <c r="G2518" s="31">
        <f t="shared" si="156"/>
        <v>0.47215596359908935</v>
      </c>
      <c r="H2518" s="31"/>
      <c r="I2518" s="23">
        <f t="shared" si="157"/>
        <v>3.7499999999999999E-3</v>
      </c>
      <c r="J2518" s="23"/>
      <c r="K2518" s="7">
        <f t="shared" si="158"/>
        <v>0.48749999999999999</v>
      </c>
      <c r="M2518" s="20">
        <f>IF(C2518="Data Error","Data Error",IF(C2518&lt;=K2518,0,1-IFERROR(INDEX(BAAL!$C:$D,MATCH(ROUNDUP(C2518-K2518,0),BAAL!$B:$B,0),MATCH(LEFT(M$2,4),BAAL!$C$2:$D$2,0)),0)))</f>
        <v>0</v>
      </c>
      <c r="N2518" s="20"/>
      <c r="O2518" s="26"/>
      <c r="P2518" s="26"/>
      <c r="Q2518" s="6">
        <f t="shared" si="159"/>
        <v>4</v>
      </c>
      <c r="R2518" s="20"/>
    </row>
    <row r="2519" spans="1:18" x14ac:dyDescent="0.25">
      <c r="A2519" s="6">
        <v>21</v>
      </c>
      <c r="B2519" s="4">
        <v>42474.875</v>
      </c>
      <c r="C2519" s="2">
        <f>IF([2]Analysis!AG2519="Data Error","Data Error",[2]Analysis!AI2519*C$1)</f>
        <v>0</v>
      </c>
      <c r="D2519" s="2"/>
      <c r="E2519" s="3">
        <f>IF(C2519="Data Error","Data Error",INDEX('[2]BAAL Adj Cap'!$CB$65:$CY$72,MONTH($B2519),$A2519+1))</f>
        <v>0</v>
      </c>
      <c r="F2519" s="3"/>
      <c r="G2519" s="31">
        <f t="shared" si="156"/>
        <v>0</v>
      </c>
      <c r="H2519" s="31"/>
      <c r="I2519" s="23">
        <f t="shared" si="157"/>
        <v>0</v>
      </c>
      <c r="J2519" s="23"/>
      <c r="K2519" s="7">
        <f t="shared" si="158"/>
        <v>0</v>
      </c>
      <c r="M2519" s="20">
        <f>IF(C2519="Data Error","Data Error",IF(C2519&lt;=K2519,0,1-IFERROR(INDEX(BAAL!$C:$D,MATCH(ROUNDUP(C2519-K2519,0),BAAL!$B:$B,0),MATCH(LEFT(M$2,4),BAAL!$C$2:$D$2,0)),0)))</f>
        <v>0</v>
      </c>
      <c r="N2519" s="20"/>
      <c r="O2519" s="26"/>
      <c r="P2519" s="26"/>
      <c r="Q2519" s="6">
        <f t="shared" si="159"/>
        <v>4</v>
      </c>
      <c r="R2519" s="20"/>
    </row>
    <row r="2520" spans="1:18" x14ac:dyDescent="0.25">
      <c r="A2520" s="6">
        <v>22</v>
      </c>
      <c r="B2520" s="4">
        <v>42474.916666666664</v>
      </c>
      <c r="C2520" s="2">
        <f>IF([2]Analysis!AG2520="Data Error","Data Error",[2]Analysis!AI2520*C$1)</f>
        <v>0</v>
      </c>
      <c r="D2520" s="2"/>
      <c r="E2520" s="3">
        <f>IF(C2520="Data Error","Data Error",INDEX('[2]BAAL Adj Cap'!$CB$65:$CY$72,MONTH($B2520),$A2520+1))</f>
        <v>0</v>
      </c>
      <c r="F2520" s="3"/>
      <c r="G2520" s="31">
        <f t="shared" si="156"/>
        <v>0</v>
      </c>
      <c r="H2520" s="31"/>
      <c r="I2520" s="23">
        <f t="shared" si="157"/>
        <v>0</v>
      </c>
      <c r="J2520" s="23"/>
      <c r="K2520" s="7">
        <f t="shared" si="158"/>
        <v>0</v>
      </c>
      <c r="M2520" s="20">
        <f>IF(C2520="Data Error","Data Error",IF(C2520&lt;=K2520,0,1-IFERROR(INDEX(BAAL!$C:$D,MATCH(ROUNDUP(C2520-K2520,0),BAAL!$B:$B,0),MATCH(LEFT(M$2,4),BAAL!$C$2:$D$2,0)),0)))</f>
        <v>0</v>
      </c>
      <c r="N2520" s="20"/>
      <c r="O2520" s="26"/>
      <c r="P2520" s="26"/>
      <c r="Q2520" s="6">
        <f t="shared" si="159"/>
        <v>4</v>
      </c>
      <c r="R2520" s="20"/>
    </row>
    <row r="2521" spans="1:18" x14ac:dyDescent="0.25">
      <c r="A2521" s="6">
        <v>23</v>
      </c>
      <c r="B2521" s="4">
        <v>42474.958333333336</v>
      </c>
      <c r="C2521" s="2">
        <f>IF([2]Analysis!AG2521="Data Error","Data Error",[2]Analysis!AI2521*C$1)</f>
        <v>0</v>
      </c>
      <c r="D2521" s="2"/>
      <c r="E2521" s="3">
        <f>IF(C2521="Data Error","Data Error",INDEX('[2]BAAL Adj Cap'!$CB$65:$CY$72,MONTH($B2521),$A2521+1))</f>
        <v>0</v>
      </c>
      <c r="F2521" s="3"/>
      <c r="G2521" s="31">
        <f t="shared" si="156"/>
        <v>0</v>
      </c>
      <c r="H2521" s="31"/>
      <c r="I2521" s="23">
        <f t="shared" si="157"/>
        <v>0</v>
      </c>
      <c r="J2521" s="23"/>
      <c r="K2521" s="7">
        <f t="shared" si="158"/>
        <v>0</v>
      </c>
      <c r="M2521" s="20">
        <f>IF(C2521="Data Error","Data Error",IF(C2521&lt;=K2521,0,1-IFERROR(INDEX(BAAL!$C:$D,MATCH(ROUNDUP(C2521-K2521,0),BAAL!$B:$B,0),MATCH(LEFT(M$2,4),BAAL!$C$2:$D$2,0)),0)))</f>
        <v>0</v>
      </c>
      <c r="N2521" s="20"/>
      <c r="O2521" s="26"/>
      <c r="P2521" s="26"/>
      <c r="Q2521" s="6">
        <f t="shared" si="159"/>
        <v>4</v>
      </c>
      <c r="R2521" s="20"/>
    </row>
    <row r="2522" spans="1:18" x14ac:dyDescent="0.25">
      <c r="A2522" s="6">
        <v>0</v>
      </c>
      <c r="B2522" s="1">
        <v>42475</v>
      </c>
      <c r="C2522" s="2">
        <f>IF([2]Analysis!AG2522="Data Error","Data Error",[2]Analysis!AI2522*C$1)</f>
        <v>0</v>
      </c>
      <c r="D2522" s="2"/>
      <c r="E2522" s="3">
        <f>IF(C2522="Data Error","Data Error",INDEX('[2]BAAL Adj Cap'!$CB$65:$CY$72,MONTH($B2522),$A2522+1))</f>
        <v>0</v>
      </c>
      <c r="F2522" s="3"/>
      <c r="G2522" s="31">
        <f t="shared" si="156"/>
        <v>0</v>
      </c>
      <c r="H2522" s="31"/>
      <c r="I2522" s="23">
        <f t="shared" si="157"/>
        <v>0</v>
      </c>
      <c r="J2522" s="23"/>
      <c r="K2522" s="7">
        <f t="shared" si="158"/>
        <v>0</v>
      </c>
      <c r="M2522" s="20">
        <f>IF(C2522="Data Error","Data Error",IF(C2522&lt;=K2522,0,1-IFERROR(INDEX(BAAL!$C:$D,MATCH(ROUNDUP(C2522-K2522,0),BAAL!$B:$B,0),MATCH(LEFT(M$2,4),BAAL!$C$2:$D$2,0)),0)))</f>
        <v>0</v>
      </c>
      <c r="N2522" s="20"/>
      <c r="O2522" s="26"/>
      <c r="P2522" s="26"/>
      <c r="Q2522" s="6">
        <f t="shared" si="159"/>
        <v>4</v>
      </c>
      <c r="R2522" s="20"/>
    </row>
    <row r="2523" spans="1:18" x14ac:dyDescent="0.25">
      <c r="A2523" s="6">
        <v>1</v>
      </c>
      <c r="B2523" s="4">
        <v>42475.041666666664</v>
      </c>
      <c r="C2523" s="2">
        <f>IF([2]Analysis!AG2523="Data Error","Data Error",[2]Analysis!AI2523*C$1)</f>
        <v>0</v>
      </c>
      <c r="D2523" s="2"/>
      <c r="E2523" s="3">
        <f>IF(C2523="Data Error","Data Error",INDEX('[2]BAAL Adj Cap'!$CB$65:$CY$72,MONTH($B2523),$A2523+1))</f>
        <v>0</v>
      </c>
      <c r="F2523" s="3"/>
      <c r="G2523" s="31">
        <f t="shared" si="156"/>
        <v>0</v>
      </c>
      <c r="H2523" s="31"/>
      <c r="I2523" s="23">
        <f t="shared" si="157"/>
        <v>0</v>
      </c>
      <c r="J2523" s="23"/>
      <c r="K2523" s="7">
        <f t="shared" si="158"/>
        <v>0</v>
      </c>
      <c r="M2523" s="20">
        <f>IF(C2523="Data Error","Data Error",IF(C2523&lt;=K2523,0,1-IFERROR(INDEX(BAAL!$C:$D,MATCH(ROUNDUP(C2523-K2523,0),BAAL!$B:$B,0),MATCH(LEFT(M$2,4),BAAL!$C$2:$D$2,0)),0)))</f>
        <v>0</v>
      </c>
      <c r="N2523" s="20"/>
      <c r="O2523" s="26"/>
      <c r="P2523" s="26"/>
      <c r="Q2523" s="6">
        <f t="shared" si="159"/>
        <v>4</v>
      </c>
      <c r="R2523" s="20"/>
    </row>
    <row r="2524" spans="1:18" x14ac:dyDescent="0.25">
      <c r="A2524" s="6">
        <v>2</v>
      </c>
      <c r="B2524" s="4">
        <v>42475.083333333336</v>
      </c>
      <c r="C2524" s="2">
        <f>IF([2]Analysis!AG2524="Data Error","Data Error",[2]Analysis!AI2524*C$1)</f>
        <v>0</v>
      </c>
      <c r="D2524" s="2"/>
      <c r="E2524" s="3">
        <f>IF(C2524="Data Error","Data Error",INDEX('[2]BAAL Adj Cap'!$CB$65:$CY$72,MONTH($B2524),$A2524+1))</f>
        <v>0</v>
      </c>
      <c r="F2524" s="3"/>
      <c r="G2524" s="31">
        <f t="shared" si="156"/>
        <v>0</v>
      </c>
      <c r="H2524" s="31"/>
      <c r="I2524" s="23">
        <f t="shared" si="157"/>
        <v>0</v>
      </c>
      <c r="J2524" s="23"/>
      <c r="K2524" s="7">
        <f t="shared" si="158"/>
        <v>0</v>
      </c>
      <c r="M2524" s="20">
        <f>IF(C2524="Data Error","Data Error",IF(C2524&lt;=K2524,0,1-IFERROR(INDEX(BAAL!$C:$D,MATCH(ROUNDUP(C2524-K2524,0),BAAL!$B:$B,0),MATCH(LEFT(M$2,4),BAAL!$C$2:$D$2,0)),0)))</f>
        <v>0</v>
      </c>
      <c r="N2524" s="20"/>
      <c r="O2524" s="26"/>
      <c r="P2524" s="26"/>
      <c r="Q2524" s="6">
        <f t="shared" si="159"/>
        <v>4</v>
      </c>
      <c r="R2524" s="20"/>
    </row>
    <row r="2525" spans="1:18" x14ac:dyDescent="0.25">
      <c r="A2525" s="6">
        <v>3</v>
      </c>
      <c r="B2525" s="4">
        <v>42475.125</v>
      </c>
      <c r="C2525" s="2">
        <f>IF([2]Analysis!AG2525="Data Error","Data Error",[2]Analysis!AI2525*C$1)</f>
        <v>0</v>
      </c>
      <c r="D2525" s="2"/>
      <c r="E2525" s="3">
        <f>IF(C2525="Data Error","Data Error",INDEX('[2]BAAL Adj Cap'!$CB$65:$CY$72,MONTH($B2525),$A2525+1))</f>
        <v>0</v>
      </c>
      <c r="F2525" s="3"/>
      <c r="G2525" s="31">
        <f t="shared" si="156"/>
        <v>0</v>
      </c>
      <c r="H2525" s="31"/>
      <c r="I2525" s="23">
        <f t="shared" si="157"/>
        <v>0</v>
      </c>
      <c r="J2525" s="23"/>
      <c r="K2525" s="7">
        <f t="shared" si="158"/>
        <v>0</v>
      </c>
      <c r="M2525" s="20">
        <f>IF(C2525="Data Error","Data Error",IF(C2525&lt;=K2525,0,1-IFERROR(INDEX(BAAL!$C:$D,MATCH(ROUNDUP(C2525-K2525,0),BAAL!$B:$B,0),MATCH(LEFT(M$2,4),BAAL!$C$2:$D$2,0)),0)))</f>
        <v>0</v>
      </c>
      <c r="N2525" s="20"/>
      <c r="O2525" s="26"/>
      <c r="P2525" s="26"/>
      <c r="Q2525" s="6">
        <f t="shared" si="159"/>
        <v>4</v>
      </c>
      <c r="R2525" s="20"/>
    </row>
    <row r="2526" spans="1:18" x14ac:dyDescent="0.25">
      <c r="A2526" s="6">
        <v>4</v>
      </c>
      <c r="B2526" s="4">
        <v>42475.166666666664</v>
      </c>
      <c r="C2526" s="2">
        <f>IF([2]Analysis!AG2526="Data Error","Data Error",[2]Analysis!AI2526*C$1)</f>
        <v>0</v>
      </c>
      <c r="D2526" s="2"/>
      <c r="E2526" s="3">
        <f>IF(C2526="Data Error","Data Error",INDEX('[2]BAAL Adj Cap'!$CB$65:$CY$72,MONTH($B2526),$A2526+1))</f>
        <v>0</v>
      </c>
      <c r="F2526" s="3"/>
      <c r="G2526" s="31">
        <f t="shared" si="156"/>
        <v>0</v>
      </c>
      <c r="H2526" s="31"/>
      <c r="I2526" s="23">
        <f t="shared" si="157"/>
        <v>0</v>
      </c>
      <c r="J2526" s="23"/>
      <c r="K2526" s="7">
        <f t="shared" si="158"/>
        <v>0</v>
      </c>
      <c r="M2526" s="20">
        <f>IF(C2526="Data Error","Data Error",IF(C2526&lt;=K2526,0,1-IFERROR(INDEX(BAAL!$C:$D,MATCH(ROUNDUP(C2526-K2526,0),BAAL!$B:$B,0),MATCH(LEFT(M$2,4),BAAL!$C$2:$D$2,0)),0)))</f>
        <v>0</v>
      </c>
      <c r="N2526" s="20"/>
      <c r="O2526" s="26"/>
      <c r="P2526" s="26"/>
      <c r="Q2526" s="6">
        <f t="shared" si="159"/>
        <v>4</v>
      </c>
      <c r="R2526" s="20"/>
    </row>
    <row r="2527" spans="1:18" x14ac:dyDescent="0.25">
      <c r="A2527" s="6">
        <v>5</v>
      </c>
      <c r="B2527" s="4">
        <v>42475.208333333336</v>
      </c>
      <c r="C2527" s="2">
        <f>IF([2]Analysis!AG2527="Data Error","Data Error",[2]Analysis!AI2527*C$1)</f>
        <v>1.4032104392141783E-2</v>
      </c>
      <c r="D2527" s="2"/>
      <c r="E2527" s="3">
        <f>IF(C2527="Data Error","Data Error",INDEX('[2]BAAL Adj Cap'!$CB$65:$CY$72,MONTH($B2527),$A2527+1))</f>
        <v>3.3750000000000002E-2</v>
      </c>
      <c r="F2527" s="3"/>
      <c r="G2527" s="31">
        <f t="shared" si="156"/>
        <v>4.3734678956078588</v>
      </c>
      <c r="H2527" s="31"/>
      <c r="I2527" s="23">
        <f t="shared" si="157"/>
        <v>3.3750000000000002E-2</v>
      </c>
      <c r="J2527" s="23"/>
      <c r="K2527" s="7">
        <f t="shared" si="158"/>
        <v>4.3875000000000002</v>
      </c>
      <c r="M2527" s="20">
        <f>IF(C2527="Data Error","Data Error",IF(C2527&lt;=K2527,0,1-IFERROR(INDEX(BAAL!$C:$D,MATCH(ROUNDUP(C2527-K2527,0),BAAL!$B:$B,0),MATCH(LEFT(M$2,4),BAAL!$C$2:$D$2,0)),0)))</f>
        <v>0</v>
      </c>
      <c r="N2527" s="20"/>
      <c r="O2527" s="26"/>
      <c r="P2527" s="26"/>
      <c r="Q2527" s="6">
        <f t="shared" si="159"/>
        <v>4</v>
      </c>
      <c r="R2527" s="20"/>
    </row>
    <row r="2528" spans="1:18" x14ac:dyDescent="0.25">
      <c r="A2528" s="6">
        <v>6</v>
      </c>
      <c r="B2528" s="4">
        <v>42475.25</v>
      </c>
      <c r="C2528" s="2">
        <f>IF([2]Analysis!AG2528="Data Error","Data Error",[2]Analysis!AI2528*C$1)</f>
        <v>1.3949486694212259</v>
      </c>
      <c r="D2528" s="2"/>
      <c r="E2528" s="3">
        <f>IF(C2528="Data Error","Data Error",INDEX('[2]BAAL Adj Cap'!$CB$65:$CY$72,MONTH($B2528),$A2528+1))</f>
        <v>0.17249999999999999</v>
      </c>
      <c r="F2528" s="3"/>
      <c r="G2528" s="31">
        <f t="shared" si="156"/>
        <v>21.030051330578772</v>
      </c>
      <c r="H2528" s="31"/>
      <c r="I2528" s="23">
        <f t="shared" si="157"/>
        <v>0.17249999999999999</v>
      </c>
      <c r="J2528" s="23"/>
      <c r="K2528" s="7">
        <f t="shared" si="158"/>
        <v>22.424999999999997</v>
      </c>
      <c r="M2528" s="20">
        <f>IF(C2528="Data Error","Data Error",IF(C2528&lt;=K2528,0,1-IFERROR(INDEX(BAAL!$C:$D,MATCH(ROUNDUP(C2528-K2528,0),BAAL!$B:$B,0),MATCH(LEFT(M$2,4),BAAL!$C$2:$D$2,0)),0)))</f>
        <v>0</v>
      </c>
      <c r="N2528" s="20"/>
      <c r="O2528" s="26"/>
      <c r="P2528" s="26"/>
      <c r="Q2528" s="6">
        <f t="shared" si="159"/>
        <v>4</v>
      </c>
      <c r="R2528" s="20"/>
    </row>
    <row r="2529" spans="1:18" x14ac:dyDescent="0.25">
      <c r="A2529" s="6">
        <v>7</v>
      </c>
      <c r="B2529" s="4">
        <v>42475.291666666664</v>
      </c>
      <c r="C2529" s="2">
        <f>IF([2]Analysis!AG2529="Data Error","Data Error",[2]Analysis!AI2529*C$1)</f>
        <v>2.0886945826783361E-2</v>
      </c>
      <c r="D2529" s="2"/>
      <c r="E2529" s="3">
        <f>IF(C2529="Data Error","Data Error",INDEX('[2]BAAL Adj Cap'!$CB$65:$CY$72,MONTH($B2529),$A2529+1))</f>
        <v>0.47499999999999998</v>
      </c>
      <c r="F2529" s="3"/>
      <c r="G2529" s="31">
        <f t="shared" si="156"/>
        <v>61.729113054173219</v>
      </c>
      <c r="H2529" s="31"/>
      <c r="I2529" s="23">
        <f t="shared" si="157"/>
        <v>0.47499999999999998</v>
      </c>
      <c r="J2529" s="23"/>
      <c r="K2529" s="7">
        <f t="shared" si="158"/>
        <v>28.990000000000009</v>
      </c>
      <c r="M2529" s="20">
        <f>IF(C2529="Data Error","Data Error",IF(C2529&lt;=K2529,0,1-IFERROR(INDEX(BAAL!$C:$D,MATCH(ROUNDUP(C2529-K2529,0),BAAL!$B:$B,0),MATCH(LEFT(M$2,4),BAAL!$C$2:$D$2,0)),0)))</f>
        <v>0</v>
      </c>
      <c r="N2529" s="20"/>
      <c r="O2529" s="26"/>
      <c r="P2529" s="26"/>
      <c r="Q2529" s="6">
        <f t="shared" si="159"/>
        <v>4</v>
      </c>
      <c r="R2529" s="20"/>
    </row>
    <row r="2530" spans="1:18" x14ac:dyDescent="0.25">
      <c r="A2530" s="6">
        <v>8</v>
      </c>
      <c r="B2530" s="4">
        <v>42475.333333333336</v>
      </c>
      <c r="C2530" s="2">
        <f>IF([2]Analysis!AG2530="Data Error","Data Error",[2]Analysis!AI2530*C$1)</f>
        <v>4.5334370778539107E-2</v>
      </c>
      <c r="D2530" s="2"/>
      <c r="E2530" s="3">
        <f>IF(C2530="Data Error","Data Error",INDEX('[2]BAAL Adj Cap'!$CB$65:$CY$72,MONTH($B2530),$A2530+1))</f>
        <v>0.83624999999999994</v>
      </c>
      <c r="F2530" s="3"/>
      <c r="G2530" s="31">
        <f t="shared" si="156"/>
        <v>108.66716562922146</v>
      </c>
      <c r="H2530" s="31"/>
      <c r="I2530" s="23">
        <f t="shared" si="157"/>
        <v>0.83624999999999994</v>
      </c>
      <c r="J2530" s="23"/>
      <c r="K2530" s="7">
        <f t="shared" si="158"/>
        <v>28.990000000000009</v>
      </c>
      <c r="M2530" s="20">
        <f>IF(C2530="Data Error","Data Error",IF(C2530&lt;=K2530,0,1-IFERROR(INDEX(BAAL!$C:$D,MATCH(ROUNDUP(C2530-K2530,0),BAAL!$B:$B,0),MATCH(LEFT(M$2,4),BAAL!$C$2:$D$2,0)),0)))</f>
        <v>0</v>
      </c>
      <c r="N2530" s="20"/>
      <c r="O2530" s="26"/>
      <c r="P2530" s="26"/>
      <c r="Q2530" s="6">
        <f t="shared" si="159"/>
        <v>4</v>
      </c>
      <c r="R2530" s="20"/>
    </row>
    <row r="2531" spans="1:18" x14ac:dyDescent="0.25">
      <c r="A2531" s="6">
        <v>9</v>
      </c>
      <c r="B2531" s="4">
        <v>42475.375</v>
      </c>
      <c r="C2531" s="2">
        <f>IF([2]Analysis!AG2531="Data Error","Data Error",[2]Analysis!AI2531*C$1)</f>
        <v>0</v>
      </c>
      <c r="D2531" s="2"/>
      <c r="E2531" s="3">
        <f>IF(C2531="Data Error","Data Error",INDEX('[2]BAAL Adj Cap'!$CB$65:$CY$72,MONTH($B2531),$A2531+1))</f>
        <v>0.98</v>
      </c>
      <c r="F2531" s="3"/>
      <c r="G2531" s="31">
        <f t="shared" si="156"/>
        <v>127.39999999999999</v>
      </c>
      <c r="H2531" s="31"/>
      <c r="I2531" s="23">
        <f t="shared" si="157"/>
        <v>0.98</v>
      </c>
      <c r="J2531" s="23"/>
      <c r="K2531" s="7">
        <f t="shared" si="158"/>
        <v>28.990000000000009</v>
      </c>
      <c r="M2531" s="20">
        <f>IF(C2531="Data Error","Data Error",IF(C2531&lt;=K2531,0,1-IFERROR(INDEX(BAAL!$C:$D,MATCH(ROUNDUP(C2531-K2531,0),BAAL!$B:$B,0),MATCH(LEFT(M$2,4),BAAL!$C$2:$D$2,0)),0)))</f>
        <v>0</v>
      </c>
      <c r="N2531" s="20"/>
      <c r="O2531" s="26"/>
      <c r="P2531" s="26"/>
      <c r="Q2531" s="6">
        <f t="shared" si="159"/>
        <v>4</v>
      </c>
      <c r="R2531" s="20"/>
    </row>
    <row r="2532" spans="1:18" x14ac:dyDescent="0.25">
      <c r="A2532" s="6">
        <v>10</v>
      </c>
      <c r="B2532" s="4">
        <v>42475.416666666664</v>
      </c>
      <c r="C2532" s="2">
        <f>IF([2]Analysis!AG2532="Data Error","Data Error",[2]Analysis!AI2532*C$1)</f>
        <v>16.948757892869676</v>
      </c>
      <c r="D2532" s="2"/>
      <c r="E2532" s="3">
        <f>IF(C2532="Data Error","Data Error",INDEX('[2]BAAL Adj Cap'!$CB$65:$CY$72,MONTH($B2532),$A2532+1))</f>
        <v>0.97375</v>
      </c>
      <c r="F2532" s="3"/>
      <c r="G2532" s="31">
        <f t="shared" si="156"/>
        <v>109.63874210713033</v>
      </c>
      <c r="H2532" s="31"/>
      <c r="I2532" s="23">
        <f t="shared" si="157"/>
        <v>0.97375</v>
      </c>
      <c r="J2532" s="23"/>
      <c r="K2532" s="7">
        <f t="shared" si="158"/>
        <v>28.990000000000009</v>
      </c>
      <c r="M2532" s="20">
        <f>IF(C2532="Data Error","Data Error",IF(C2532&lt;=K2532,0,1-IFERROR(INDEX(BAAL!$C:$D,MATCH(ROUNDUP(C2532-K2532,0),BAAL!$B:$B,0),MATCH(LEFT(M$2,4),BAAL!$C$2:$D$2,0)),0)))</f>
        <v>0</v>
      </c>
      <c r="N2532" s="20"/>
      <c r="O2532" s="26"/>
      <c r="P2532" s="26"/>
      <c r="Q2532" s="6">
        <f t="shared" si="159"/>
        <v>4</v>
      </c>
      <c r="R2532" s="20"/>
    </row>
    <row r="2533" spans="1:18" x14ac:dyDescent="0.25">
      <c r="A2533" s="6">
        <v>11</v>
      </c>
      <c r="B2533" s="4">
        <v>42475.458333333336</v>
      </c>
      <c r="C2533" s="2">
        <f>IF([2]Analysis!AG2533="Data Error","Data Error",[2]Analysis!AI2533*C$1)</f>
        <v>4.1991947787272492</v>
      </c>
      <c r="D2533" s="2"/>
      <c r="E2533" s="3">
        <f>IF(C2533="Data Error","Data Error",INDEX('[2]BAAL Adj Cap'!$CB$65:$CY$72,MONTH($B2533),$A2533+1))</f>
        <v>0.96375</v>
      </c>
      <c r="F2533" s="3"/>
      <c r="G2533" s="31">
        <f t="shared" si="156"/>
        <v>121.08830522127275</v>
      </c>
      <c r="H2533" s="31"/>
      <c r="I2533" s="23">
        <f t="shared" si="157"/>
        <v>0.96375</v>
      </c>
      <c r="J2533" s="23"/>
      <c r="K2533" s="7">
        <f t="shared" si="158"/>
        <v>28.990000000000009</v>
      </c>
      <c r="M2533" s="20">
        <f>IF(C2533="Data Error","Data Error",IF(C2533&lt;=K2533,0,1-IFERROR(INDEX(BAAL!$C:$D,MATCH(ROUNDUP(C2533-K2533,0),BAAL!$B:$B,0),MATCH(LEFT(M$2,4),BAAL!$C$2:$D$2,0)),0)))</f>
        <v>0</v>
      </c>
      <c r="N2533" s="20"/>
      <c r="O2533" s="26"/>
      <c r="P2533" s="26"/>
      <c r="Q2533" s="6">
        <f t="shared" si="159"/>
        <v>4</v>
      </c>
      <c r="R2533" s="20"/>
    </row>
    <row r="2534" spans="1:18" x14ac:dyDescent="0.25">
      <c r="A2534" s="6">
        <v>12</v>
      </c>
      <c r="B2534" s="4">
        <v>42475.5</v>
      </c>
      <c r="C2534" s="2">
        <f>IF([2]Analysis!AG2534="Data Error","Data Error",[2]Analysis!AI2534*C$1)</f>
        <v>5.7083439812425416</v>
      </c>
      <c r="D2534" s="2"/>
      <c r="E2534" s="3">
        <f>IF(C2534="Data Error","Data Error",INDEX('[2]BAAL Adj Cap'!$CB$65:$CY$72,MONTH($B2534),$A2534+1))</f>
        <v>0.97</v>
      </c>
      <c r="F2534" s="3"/>
      <c r="G2534" s="31">
        <f t="shared" si="156"/>
        <v>120.39165601875746</v>
      </c>
      <c r="H2534" s="31"/>
      <c r="I2534" s="23">
        <f t="shared" si="157"/>
        <v>0.97</v>
      </c>
      <c r="J2534" s="23"/>
      <c r="K2534" s="7">
        <f t="shared" si="158"/>
        <v>28.990000000000009</v>
      </c>
      <c r="M2534" s="20">
        <f>IF(C2534="Data Error","Data Error",IF(C2534&lt;=K2534,0,1-IFERROR(INDEX(BAAL!$C:$D,MATCH(ROUNDUP(C2534-K2534,0),BAAL!$B:$B,0),MATCH(LEFT(M$2,4),BAAL!$C$2:$D$2,0)),0)))</f>
        <v>0</v>
      </c>
      <c r="N2534" s="20"/>
      <c r="O2534" s="26"/>
      <c r="P2534" s="26"/>
      <c r="Q2534" s="6">
        <f t="shared" si="159"/>
        <v>4</v>
      </c>
      <c r="R2534" s="20"/>
    </row>
    <row r="2535" spans="1:18" x14ac:dyDescent="0.25">
      <c r="A2535" s="6">
        <v>13</v>
      </c>
      <c r="B2535" s="4">
        <v>42475.541666666664</v>
      </c>
      <c r="C2535" s="2">
        <f>IF([2]Analysis!AG2535="Data Error","Data Error",[2]Analysis!AI2535*C$1)</f>
        <v>0.63327425690876216</v>
      </c>
      <c r="D2535" s="2"/>
      <c r="E2535" s="3">
        <f>IF(C2535="Data Error","Data Error",INDEX('[2]BAAL Adj Cap'!$CB$65:$CY$72,MONTH($B2535),$A2535+1))</f>
        <v>0.96375</v>
      </c>
      <c r="F2535" s="3"/>
      <c r="G2535" s="31">
        <f t="shared" si="156"/>
        <v>124.65422574309123</v>
      </c>
      <c r="H2535" s="31"/>
      <c r="I2535" s="23">
        <f t="shared" si="157"/>
        <v>0.96375</v>
      </c>
      <c r="J2535" s="23"/>
      <c r="K2535" s="7">
        <f t="shared" si="158"/>
        <v>28.990000000000009</v>
      </c>
      <c r="M2535" s="20">
        <f>IF(C2535="Data Error","Data Error",IF(C2535&lt;=K2535,0,1-IFERROR(INDEX(BAAL!$C:$D,MATCH(ROUNDUP(C2535-K2535,0),BAAL!$B:$B,0),MATCH(LEFT(M$2,4),BAAL!$C$2:$D$2,0)),0)))</f>
        <v>0</v>
      </c>
      <c r="N2535" s="20"/>
      <c r="O2535" s="26"/>
      <c r="P2535" s="26"/>
      <c r="Q2535" s="6">
        <f t="shared" si="159"/>
        <v>4</v>
      </c>
      <c r="R2535" s="20"/>
    </row>
    <row r="2536" spans="1:18" x14ac:dyDescent="0.25">
      <c r="A2536" s="6">
        <v>14</v>
      </c>
      <c r="B2536" s="4">
        <v>42475.583333333336</v>
      </c>
      <c r="C2536" s="2">
        <f>IF([2]Analysis!AG2536="Data Error","Data Error",[2]Analysis!AI2536*C$1)</f>
        <v>0</v>
      </c>
      <c r="D2536" s="2"/>
      <c r="E2536" s="3">
        <f>IF(C2536="Data Error","Data Error",INDEX('[2]BAAL Adj Cap'!$CB$65:$CY$72,MONTH($B2536),$A2536+1))</f>
        <v>0.97</v>
      </c>
      <c r="F2536" s="3"/>
      <c r="G2536" s="31">
        <f t="shared" si="156"/>
        <v>126.1</v>
      </c>
      <c r="H2536" s="31"/>
      <c r="I2536" s="23">
        <f t="shared" si="157"/>
        <v>0.97</v>
      </c>
      <c r="J2536" s="23"/>
      <c r="K2536" s="7">
        <f t="shared" si="158"/>
        <v>28.990000000000009</v>
      </c>
      <c r="M2536" s="20">
        <f>IF(C2536="Data Error","Data Error",IF(C2536&lt;=K2536,0,1-IFERROR(INDEX(BAAL!$C:$D,MATCH(ROUNDUP(C2536-K2536,0),BAAL!$B:$B,0),MATCH(LEFT(M$2,4),BAAL!$C$2:$D$2,0)),0)))</f>
        <v>0</v>
      </c>
      <c r="N2536" s="20"/>
      <c r="O2536" s="26"/>
      <c r="P2536" s="26"/>
      <c r="Q2536" s="6">
        <f t="shared" si="159"/>
        <v>4</v>
      </c>
      <c r="R2536" s="20"/>
    </row>
    <row r="2537" spans="1:18" x14ac:dyDescent="0.25">
      <c r="A2537" s="6">
        <v>15</v>
      </c>
      <c r="B2537" s="4">
        <v>42475.625</v>
      </c>
      <c r="C2537" s="2">
        <f>IF([2]Analysis!AG2537="Data Error","Data Error",[2]Analysis!AI2537*C$1)</f>
        <v>15.129456481909212</v>
      </c>
      <c r="D2537" s="2"/>
      <c r="E2537" s="3">
        <f>IF(C2537="Data Error","Data Error",INDEX('[2]BAAL Adj Cap'!$CB$65:$CY$72,MONTH($B2537),$A2537+1))</f>
        <v>0.97</v>
      </c>
      <c r="F2537" s="3"/>
      <c r="G2537" s="31">
        <f t="shared" si="156"/>
        <v>110.97054351809078</v>
      </c>
      <c r="H2537" s="31"/>
      <c r="I2537" s="23">
        <f t="shared" si="157"/>
        <v>0.97</v>
      </c>
      <c r="J2537" s="23"/>
      <c r="K2537" s="7">
        <f t="shared" si="158"/>
        <v>28.990000000000009</v>
      </c>
      <c r="M2537" s="20">
        <f>IF(C2537="Data Error","Data Error",IF(C2537&lt;=K2537,0,1-IFERROR(INDEX(BAAL!$C:$D,MATCH(ROUNDUP(C2537-K2537,0),BAAL!$B:$B,0),MATCH(LEFT(M$2,4),BAAL!$C$2:$D$2,0)),0)))</f>
        <v>0</v>
      </c>
      <c r="N2537" s="20"/>
      <c r="O2537" s="26"/>
      <c r="P2537" s="26"/>
      <c r="Q2537" s="6">
        <f t="shared" si="159"/>
        <v>4</v>
      </c>
      <c r="R2537" s="20"/>
    </row>
    <row r="2538" spans="1:18" x14ac:dyDescent="0.25">
      <c r="A2538" s="6">
        <v>16</v>
      </c>
      <c r="B2538" s="4">
        <v>42475.666666666664</v>
      </c>
      <c r="C2538" s="2">
        <f>IF([2]Analysis!AG2538="Data Error","Data Error",[2]Analysis!AI2538*C$1)</f>
        <v>32.059439045510246</v>
      </c>
      <c r="D2538" s="2"/>
      <c r="E2538" s="3">
        <f>IF(C2538="Data Error","Data Error",INDEX('[2]BAAL Adj Cap'!$CB$65:$CY$72,MONTH($B2538),$A2538+1))</f>
        <v>0.96375</v>
      </c>
      <c r="F2538" s="3"/>
      <c r="G2538" s="31">
        <f t="shared" si="156"/>
        <v>93.228060954489749</v>
      </c>
      <c r="H2538" s="31"/>
      <c r="I2538" s="23">
        <f t="shared" si="157"/>
        <v>0.96375</v>
      </c>
      <c r="J2538" s="23"/>
      <c r="K2538" s="7">
        <f t="shared" si="158"/>
        <v>28.990000000000009</v>
      </c>
      <c r="M2538" s="20">
        <f>IF(C2538="Data Error","Data Error",IF(C2538&lt;=K2538,0,1-IFERROR(INDEX(BAAL!$C:$D,MATCH(ROUNDUP(C2538-K2538,0),BAAL!$B:$B,0),MATCH(LEFT(M$2,4),BAAL!$C$2:$D$2,0)),0)))</f>
        <v>0</v>
      </c>
      <c r="N2538" s="20"/>
      <c r="O2538" s="26"/>
      <c r="P2538" s="26"/>
      <c r="Q2538" s="6">
        <f t="shared" si="159"/>
        <v>4</v>
      </c>
      <c r="R2538" s="20"/>
    </row>
    <row r="2539" spans="1:18" x14ac:dyDescent="0.25">
      <c r="A2539" s="6">
        <v>17</v>
      </c>
      <c r="B2539" s="4">
        <v>42475.708333333336</v>
      </c>
      <c r="C2539" s="2">
        <f>IF([2]Analysis!AG2539="Data Error","Data Error",[2]Analysis!AI2539*C$1)</f>
        <v>35.62689443776501</v>
      </c>
      <c r="D2539" s="2"/>
      <c r="E2539" s="3">
        <f>IF(C2539="Data Error","Data Error",INDEX('[2]BAAL Adj Cap'!$CB$65:$CY$72,MONTH($B2539),$A2539+1))</f>
        <v>0.89124999999999999</v>
      </c>
      <c r="F2539" s="3"/>
      <c r="G2539" s="31">
        <f t="shared" si="156"/>
        <v>80.23560556223498</v>
      </c>
      <c r="H2539" s="31"/>
      <c r="I2539" s="23">
        <f t="shared" si="157"/>
        <v>0.89124999999999999</v>
      </c>
      <c r="J2539" s="23"/>
      <c r="K2539" s="7">
        <f t="shared" si="158"/>
        <v>28.990000000000009</v>
      </c>
      <c r="M2539" s="20">
        <f>IF(C2539="Data Error","Data Error",IF(C2539&lt;=K2539,0,1-IFERROR(INDEX(BAAL!$C:$D,MATCH(ROUNDUP(C2539-K2539,0),BAAL!$B:$B,0),MATCH(LEFT(M$2,4),BAAL!$C$2:$D$2,0)),0)))</f>
        <v>1.0000000000000009E-3</v>
      </c>
      <c r="N2539" s="20"/>
      <c r="O2539" s="26"/>
      <c r="P2539" s="26"/>
      <c r="Q2539" s="6">
        <f t="shared" si="159"/>
        <v>4</v>
      </c>
      <c r="R2539" s="20"/>
    </row>
    <row r="2540" spans="1:18" x14ac:dyDescent="0.25">
      <c r="A2540" s="6">
        <v>18</v>
      </c>
      <c r="B2540" s="4">
        <v>42475.75</v>
      </c>
      <c r="C2540" s="2">
        <f>IF([2]Analysis!AG2540="Data Error","Data Error",[2]Analysis!AI2540*C$1)</f>
        <v>0</v>
      </c>
      <c r="D2540" s="2"/>
      <c r="E2540" s="3">
        <f>IF(C2540="Data Error","Data Error",INDEX('[2]BAAL Adj Cap'!$CB$65:$CY$72,MONTH($B2540),$A2540+1))</f>
        <v>0.50624999999999998</v>
      </c>
      <c r="F2540" s="3"/>
      <c r="G2540" s="31">
        <f t="shared" si="156"/>
        <v>65.8125</v>
      </c>
      <c r="H2540" s="31"/>
      <c r="I2540" s="23">
        <f t="shared" si="157"/>
        <v>0.50624999999999998</v>
      </c>
      <c r="J2540" s="23"/>
      <c r="K2540" s="7">
        <f t="shared" si="158"/>
        <v>28.990000000000009</v>
      </c>
      <c r="M2540" s="20">
        <f>IF(C2540="Data Error","Data Error",IF(C2540&lt;=K2540,0,1-IFERROR(INDEX(BAAL!$C:$D,MATCH(ROUNDUP(C2540-K2540,0),BAAL!$B:$B,0),MATCH(LEFT(M$2,4),BAAL!$C$2:$D$2,0)),0)))</f>
        <v>0</v>
      </c>
      <c r="N2540" s="20"/>
      <c r="O2540" s="26"/>
      <c r="P2540" s="26"/>
      <c r="Q2540" s="6">
        <f t="shared" si="159"/>
        <v>4</v>
      </c>
      <c r="R2540" s="20"/>
    </row>
    <row r="2541" spans="1:18" x14ac:dyDescent="0.25">
      <c r="A2541" s="6">
        <v>19</v>
      </c>
      <c r="B2541" s="4">
        <v>42475.791666666664</v>
      </c>
      <c r="C2541" s="2">
        <f>IF([2]Analysis!AG2541="Data Error","Data Error",[2]Analysis!AI2541*C$1)</f>
        <v>0.24623417131534239</v>
      </c>
      <c r="D2541" s="2"/>
      <c r="E2541" s="3">
        <f>IF(C2541="Data Error","Data Error",INDEX('[2]BAAL Adj Cap'!$CB$65:$CY$72,MONTH($B2541),$A2541+1))</f>
        <v>0.11874999999999998</v>
      </c>
      <c r="F2541" s="3"/>
      <c r="G2541" s="31">
        <f t="shared" si="156"/>
        <v>15.191265828684656</v>
      </c>
      <c r="H2541" s="31"/>
      <c r="I2541" s="23">
        <f t="shared" si="157"/>
        <v>0.11874999999999998</v>
      </c>
      <c r="J2541" s="23"/>
      <c r="K2541" s="7">
        <f t="shared" si="158"/>
        <v>15.437499999999998</v>
      </c>
      <c r="M2541" s="20">
        <f>IF(C2541="Data Error","Data Error",IF(C2541&lt;=K2541,0,1-IFERROR(INDEX(BAAL!$C:$D,MATCH(ROUNDUP(C2541-K2541,0),BAAL!$B:$B,0),MATCH(LEFT(M$2,4),BAAL!$C$2:$D$2,0)),0)))</f>
        <v>0</v>
      </c>
      <c r="N2541" s="20"/>
      <c r="O2541" s="26"/>
      <c r="P2541" s="26"/>
      <c r="Q2541" s="6">
        <f t="shared" si="159"/>
        <v>4</v>
      </c>
      <c r="R2541" s="20"/>
    </row>
    <row r="2542" spans="1:18" x14ac:dyDescent="0.25">
      <c r="A2542" s="6">
        <v>20</v>
      </c>
      <c r="B2542" s="4">
        <v>42475.833333333336</v>
      </c>
      <c r="C2542" s="2">
        <f>IF([2]Analysis!AG2542="Data Error","Data Error",[2]Analysis!AI2542*C$1)</f>
        <v>2.7262489579427659E-2</v>
      </c>
      <c r="D2542" s="2"/>
      <c r="E2542" s="3">
        <f>IF(C2542="Data Error","Data Error",INDEX('[2]BAAL Adj Cap'!$CB$65:$CY$72,MONTH($B2542),$A2542+1))</f>
        <v>3.7499999999999999E-3</v>
      </c>
      <c r="F2542" s="3"/>
      <c r="G2542" s="31">
        <f t="shared" si="156"/>
        <v>0.46023751042057232</v>
      </c>
      <c r="H2542" s="31"/>
      <c r="I2542" s="23">
        <f t="shared" si="157"/>
        <v>3.7499999999999999E-3</v>
      </c>
      <c r="J2542" s="23"/>
      <c r="K2542" s="7">
        <f t="shared" si="158"/>
        <v>0.48749999999999999</v>
      </c>
      <c r="M2542" s="20">
        <f>IF(C2542="Data Error","Data Error",IF(C2542&lt;=K2542,0,1-IFERROR(INDEX(BAAL!$C:$D,MATCH(ROUNDUP(C2542-K2542,0),BAAL!$B:$B,0),MATCH(LEFT(M$2,4),BAAL!$C$2:$D$2,0)),0)))</f>
        <v>0</v>
      </c>
      <c r="N2542" s="20"/>
      <c r="O2542" s="26"/>
      <c r="P2542" s="26"/>
      <c r="Q2542" s="6">
        <f t="shared" si="159"/>
        <v>4</v>
      </c>
      <c r="R2542" s="20"/>
    </row>
    <row r="2543" spans="1:18" x14ac:dyDescent="0.25">
      <c r="A2543" s="6">
        <v>21</v>
      </c>
      <c r="B2543" s="4">
        <v>42475.875</v>
      </c>
      <c r="C2543" s="2">
        <f>IF([2]Analysis!AG2543="Data Error","Data Error",[2]Analysis!AI2543*C$1)</f>
        <v>0</v>
      </c>
      <c r="D2543" s="2"/>
      <c r="E2543" s="3">
        <f>IF(C2543="Data Error","Data Error",INDEX('[2]BAAL Adj Cap'!$CB$65:$CY$72,MONTH($B2543),$A2543+1))</f>
        <v>0</v>
      </c>
      <c r="F2543" s="3"/>
      <c r="G2543" s="31">
        <f t="shared" si="156"/>
        <v>0</v>
      </c>
      <c r="H2543" s="31"/>
      <c r="I2543" s="23">
        <f t="shared" si="157"/>
        <v>0</v>
      </c>
      <c r="J2543" s="23"/>
      <c r="K2543" s="7">
        <f t="shared" si="158"/>
        <v>0</v>
      </c>
      <c r="M2543" s="20">
        <f>IF(C2543="Data Error","Data Error",IF(C2543&lt;=K2543,0,1-IFERROR(INDEX(BAAL!$C:$D,MATCH(ROUNDUP(C2543-K2543,0),BAAL!$B:$B,0),MATCH(LEFT(M$2,4),BAAL!$C$2:$D$2,0)),0)))</f>
        <v>0</v>
      </c>
      <c r="N2543" s="20"/>
      <c r="O2543" s="26"/>
      <c r="P2543" s="26"/>
      <c r="Q2543" s="6">
        <f t="shared" si="159"/>
        <v>4</v>
      </c>
      <c r="R2543" s="20"/>
    </row>
    <row r="2544" spans="1:18" x14ac:dyDescent="0.25">
      <c r="A2544" s="6">
        <v>22</v>
      </c>
      <c r="B2544" s="4">
        <v>42475.916666666664</v>
      </c>
      <c r="C2544" s="2">
        <f>IF([2]Analysis!AG2544="Data Error","Data Error",[2]Analysis!AI2544*C$1)</f>
        <v>0</v>
      </c>
      <c r="D2544" s="2"/>
      <c r="E2544" s="3">
        <f>IF(C2544="Data Error","Data Error",INDEX('[2]BAAL Adj Cap'!$CB$65:$CY$72,MONTH($B2544),$A2544+1))</f>
        <v>0</v>
      </c>
      <c r="F2544" s="3"/>
      <c r="G2544" s="31">
        <f t="shared" si="156"/>
        <v>0</v>
      </c>
      <c r="H2544" s="31"/>
      <c r="I2544" s="23">
        <f t="shared" si="157"/>
        <v>0</v>
      </c>
      <c r="J2544" s="23"/>
      <c r="K2544" s="7">
        <f t="shared" si="158"/>
        <v>0</v>
      </c>
      <c r="M2544" s="20">
        <f>IF(C2544="Data Error","Data Error",IF(C2544&lt;=K2544,0,1-IFERROR(INDEX(BAAL!$C:$D,MATCH(ROUNDUP(C2544-K2544,0),BAAL!$B:$B,0),MATCH(LEFT(M$2,4),BAAL!$C$2:$D$2,0)),0)))</f>
        <v>0</v>
      </c>
      <c r="N2544" s="20"/>
      <c r="O2544" s="26"/>
      <c r="P2544" s="26"/>
      <c r="Q2544" s="6">
        <f t="shared" si="159"/>
        <v>4</v>
      </c>
      <c r="R2544" s="20"/>
    </row>
    <row r="2545" spans="1:18" x14ac:dyDescent="0.25">
      <c r="A2545" s="6">
        <v>23</v>
      </c>
      <c r="B2545" s="4">
        <v>42475.958333333336</v>
      </c>
      <c r="C2545" s="2">
        <f>IF([2]Analysis!AG2545="Data Error","Data Error",[2]Analysis!AI2545*C$1)</f>
        <v>0</v>
      </c>
      <c r="D2545" s="2"/>
      <c r="E2545" s="3">
        <f>IF(C2545="Data Error","Data Error",INDEX('[2]BAAL Adj Cap'!$CB$65:$CY$72,MONTH($B2545),$A2545+1))</f>
        <v>0</v>
      </c>
      <c r="F2545" s="3"/>
      <c r="G2545" s="31">
        <f t="shared" si="156"/>
        <v>0</v>
      </c>
      <c r="H2545" s="31"/>
      <c r="I2545" s="23">
        <f t="shared" si="157"/>
        <v>0</v>
      </c>
      <c r="J2545" s="23"/>
      <c r="K2545" s="7">
        <f t="shared" si="158"/>
        <v>0</v>
      </c>
      <c r="M2545" s="20">
        <f>IF(C2545="Data Error","Data Error",IF(C2545&lt;=K2545,0,1-IFERROR(INDEX(BAAL!$C:$D,MATCH(ROUNDUP(C2545-K2545,0),BAAL!$B:$B,0),MATCH(LEFT(M$2,4),BAAL!$C$2:$D$2,0)),0)))</f>
        <v>0</v>
      </c>
      <c r="N2545" s="20"/>
      <c r="O2545" s="26"/>
      <c r="P2545" s="26"/>
      <c r="Q2545" s="6">
        <f t="shared" si="159"/>
        <v>4</v>
      </c>
      <c r="R2545" s="20"/>
    </row>
    <row r="2546" spans="1:18" x14ac:dyDescent="0.25">
      <c r="A2546" s="6">
        <v>0</v>
      </c>
      <c r="B2546" s="1">
        <v>42476</v>
      </c>
      <c r="C2546" s="2">
        <f>IF([2]Analysis!AG2546="Data Error","Data Error",[2]Analysis!AI2546*C$1)</f>
        <v>0</v>
      </c>
      <c r="D2546" s="2"/>
      <c r="E2546" s="3">
        <f>IF(C2546="Data Error","Data Error",INDEX('[2]BAAL Adj Cap'!$CB$65:$CY$72,MONTH($B2546),$A2546+1))</f>
        <v>0</v>
      </c>
      <c r="F2546" s="3"/>
      <c r="G2546" s="31">
        <f t="shared" si="156"/>
        <v>0</v>
      </c>
      <c r="H2546" s="31"/>
      <c r="I2546" s="23">
        <f t="shared" si="157"/>
        <v>0</v>
      </c>
      <c r="J2546" s="23"/>
      <c r="K2546" s="7">
        <f t="shared" si="158"/>
        <v>0</v>
      </c>
      <c r="M2546" s="20">
        <f>IF(C2546="Data Error","Data Error",IF(C2546&lt;=K2546,0,1-IFERROR(INDEX(BAAL!$C:$D,MATCH(ROUNDUP(C2546-K2546,0),BAAL!$B:$B,0),MATCH(LEFT(M$2,4),BAAL!$C$2:$D$2,0)),0)))</f>
        <v>0</v>
      </c>
      <c r="N2546" s="20"/>
      <c r="O2546" s="26"/>
      <c r="P2546" s="26"/>
      <c r="Q2546" s="6">
        <f t="shared" si="159"/>
        <v>4</v>
      </c>
      <c r="R2546" s="20"/>
    </row>
    <row r="2547" spans="1:18" x14ac:dyDescent="0.25">
      <c r="A2547" s="6">
        <v>1</v>
      </c>
      <c r="B2547" s="4">
        <v>42476.041666666664</v>
      </c>
      <c r="C2547" s="2">
        <f>IF([2]Analysis!AG2547="Data Error","Data Error",[2]Analysis!AI2547*C$1)</f>
        <v>0</v>
      </c>
      <c r="D2547" s="2"/>
      <c r="E2547" s="3">
        <f>IF(C2547="Data Error","Data Error",INDEX('[2]BAAL Adj Cap'!$CB$65:$CY$72,MONTH($B2547),$A2547+1))</f>
        <v>0</v>
      </c>
      <c r="F2547" s="3"/>
      <c r="G2547" s="31">
        <f t="shared" si="156"/>
        <v>0</v>
      </c>
      <c r="H2547" s="31"/>
      <c r="I2547" s="23">
        <f t="shared" si="157"/>
        <v>0</v>
      </c>
      <c r="J2547" s="23"/>
      <c r="K2547" s="7">
        <f t="shared" si="158"/>
        <v>0</v>
      </c>
      <c r="M2547" s="20">
        <f>IF(C2547="Data Error","Data Error",IF(C2547&lt;=K2547,0,1-IFERROR(INDEX(BAAL!$C:$D,MATCH(ROUNDUP(C2547-K2547,0),BAAL!$B:$B,0),MATCH(LEFT(M$2,4),BAAL!$C$2:$D$2,0)),0)))</f>
        <v>0</v>
      </c>
      <c r="N2547" s="20"/>
      <c r="O2547" s="26"/>
      <c r="P2547" s="26"/>
      <c r="Q2547" s="6">
        <f t="shared" si="159"/>
        <v>4</v>
      </c>
      <c r="R2547" s="20"/>
    </row>
    <row r="2548" spans="1:18" x14ac:dyDescent="0.25">
      <c r="A2548" s="6">
        <v>2</v>
      </c>
      <c r="B2548" s="4">
        <v>42476.083333333336</v>
      </c>
      <c r="C2548" s="2">
        <f>IF([2]Analysis!AG2548="Data Error","Data Error",[2]Analysis!AI2548*C$1)</f>
        <v>0</v>
      </c>
      <c r="D2548" s="2"/>
      <c r="E2548" s="3">
        <f>IF(C2548="Data Error","Data Error",INDEX('[2]BAAL Adj Cap'!$CB$65:$CY$72,MONTH($B2548),$A2548+1))</f>
        <v>0</v>
      </c>
      <c r="F2548" s="3"/>
      <c r="G2548" s="31">
        <f t="shared" si="156"/>
        <v>0</v>
      </c>
      <c r="H2548" s="31"/>
      <c r="I2548" s="23">
        <f t="shared" si="157"/>
        <v>0</v>
      </c>
      <c r="J2548" s="23"/>
      <c r="K2548" s="7">
        <f t="shared" si="158"/>
        <v>0</v>
      </c>
      <c r="M2548" s="20">
        <f>IF(C2548="Data Error","Data Error",IF(C2548&lt;=K2548,0,1-IFERROR(INDEX(BAAL!$C:$D,MATCH(ROUNDUP(C2548-K2548,0),BAAL!$B:$B,0),MATCH(LEFT(M$2,4),BAAL!$C$2:$D$2,0)),0)))</f>
        <v>0</v>
      </c>
      <c r="N2548" s="20"/>
      <c r="O2548" s="26"/>
      <c r="P2548" s="26"/>
      <c r="Q2548" s="6">
        <f t="shared" si="159"/>
        <v>4</v>
      </c>
      <c r="R2548" s="20"/>
    </row>
    <row r="2549" spans="1:18" x14ac:dyDescent="0.25">
      <c r="A2549" s="6">
        <v>3</v>
      </c>
      <c r="B2549" s="4">
        <v>42476.125</v>
      </c>
      <c r="C2549" s="2">
        <f>IF([2]Analysis!AG2549="Data Error","Data Error",[2]Analysis!AI2549*C$1)</f>
        <v>0</v>
      </c>
      <c r="D2549" s="2"/>
      <c r="E2549" s="3">
        <f>IF(C2549="Data Error","Data Error",INDEX('[2]BAAL Adj Cap'!$CB$65:$CY$72,MONTH($B2549),$A2549+1))</f>
        <v>0</v>
      </c>
      <c r="F2549" s="3"/>
      <c r="G2549" s="31">
        <f t="shared" si="156"/>
        <v>0</v>
      </c>
      <c r="H2549" s="31"/>
      <c r="I2549" s="23">
        <f t="shared" si="157"/>
        <v>0</v>
      </c>
      <c r="J2549" s="23"/>
      <c r="K2549" s="7">
        <f t="shared" si="158"/>
        <v>0</v>
      </c>
      <c r="M2549" s="20">
        <f>IF(C2549="Data Error","Data Error",IF(C2549&lt;=K2549,0,1-IFERROR(INDEX(BAAL!$C:$D,MATCH(ROUNDUP(C2549-K2549,0),BAAL!$B:$B,0),MATCH(LEFT(M$2,4),BAAL!$C$2:$D$2,0)),0)))</f>
        <v>0</v>
      </c>
      <c r="N2549" s="20"/>
      <c r="O2549" s="26"/>
      <c r="P2549" s="26"/>
      <c r="Q2549" s="6">
        <f t="shared" si="159"/>
        <v>4</v>
      </c>
      <c r="R2549" s="20"/>
    </row>
    <row r="2550" spans="1:18" x14ac:dyDescent="0.25">
      <c r="A2550" s="6">
        <v>4</v>
      </c>
      <c r="B2550" s="4">
        <v>42476.166666666664</v>
      </c>
      <c r="C2550" s="2">
        <f>IF([2]Analysis!AG2550="Data Error","Data Error",[2]Analysis!AI2550*C$1)</f>
        <v>0</v>
      </c>
      <c r="D2550" s="2"/>
      <c r="E2550" s="3">
        <f>IF(C2550="Data Error","Data Error",INDEX('[2]BAAL Adj Cap'!$CB$65:$CY$72,MONTH($B2550),$A2550+1))</f>
        <v>0</v>
      </c>
      <c r="F2550" s="3"/>
      <c r="G2550" s="31">
        <f t="shared" si="156"/>
        <v>0</v>
      </c>
      <c r="H2550" s="31"/>
      <c r="I2550" s="23">
        <f t="shared" si="157"/>
        <v>0</v>
      </c>
      <c r="J2550" s="23"/>
      <c r="K2550" s="7">
        <f t="shared" si="158"/>
        <v>0</v>
      </c>
      <c r="M2550" s="20">
        <f>IF(C2550="Data Error","Data Error",IF(C2550&lt;=K2550,0,1-IFERROR(INDEX(BAAL!$C:$D,MATCH(ROUNDUP(C2550-K2550,0),BAAL!$B:$B,0),MATCH(LEFT(M$2,4),BAAL!$C$2:$D$2,0)),0)))</f>
        <v>0</v>
      </c>
      <c r="N2550" s="20"/>
      <c r="O2550" s="26"/>
      <c r="P2550" s="26"/>
      <c r="Q2550" s="6">
        <f t="shared" si="159"/>
        <v>4</v>
      </c>
      <c r="R2550" s="20"/>
    </row>
    <row r="2551" spans="1:18" x14ac:dyDescent="0.25">
      <c r="A2551" s="6">
        <v>5</v>
      </c>
      <c r="B2551" s="4">
        <v>42476.208333333336</v>
      </c>
      <c r="C2551" s="2">
        <f>IF([2]Analysis!AG2551="Data Error","Data Error",[2]Analysis!AI2551*C$1)</f>
        <v>1.4032104392141783E-2</v>
      </c>
      <c r="D2551" s="2"/>
      <c r="E2551" s="3">
        <f>IF(C2551="Data Error","Data Error",INDEX('[2]BAAL Adj Cap'!$CB$65:$CY$72,MONTH($B2551),$A2551+1))</f>
        <v>3.3750000000000002E-2</v>
      </c>
      <c r="F2551" s="3"/>
      <c r="G2551" s="31">
        <f t="shared" si="156"/>
        <v>4.3734678956078588</v>
      </c>
      <c r="H2551" s="31"/>
      <c r="I2551" s="23">
        <f t="shared" si="157"/>
        <v>3.3750000000000002E-2</v>
      </c>
      <c r="J2551" s="23"/>
      <c r="K2551" s="7">
        <f t="shared" si="158"/>
        <v>4.3875000000000002</v>
      </c>
      <c r="M2551" s="20">
        <f>IF(C2551="Data Error","Data Error",IF(C2551&lt;=K2551,0,1-IFERROR(INDEX(BAAL!$C:$D,MATCH(ROUNDUP(C2551-K2551,0),BAAL!$B:$B,0),MATCH(LEFT(M$2,4),BAAL!$C$2:$D$2,0)),0)))</f>
        <v>0</v>
      </c>
      <c r="N2551" s="20"/>
      <c r="O2551" s="26"/>
      <c r="P2551" s="26"/>
      <c r="Q2551" s="6">
        <f t="shared" si="159"/>
        <v>4</v>
      </c>
      <c r="R2551" s="20"/>
    </row>
    <row r="2552" spans="1:18" x14ac:dyDescent="0.25">
      <c r="A2552" s="6">
        <v>6</v>
      </c>
      <c r="B2552" s="4">
        <v>42476.25</v>
      </c>
      <c r="C2552" s="2">
        <f>IF([2]Analysis!AG2552="Data Error","Data Error",[2]Analysis!AI2552*C$1)</f>
        <v>1.3854593668681068</v>
      </c>
      <c r="D2552" s="2"/>
      <c r="E2552" s="3">
        <f>IF(C2552="Data Error","Data Error",INDEX('[2]BAAL Adj Cap'!$CB$65:$CY$72,MONTH($B2552),$A2552+1))</f>
        <v>0.17249999999999999</v>
      </c>
      <c r="F2552" s="3"/>
      <c r="G2552" s="31">
        <f t="shared" si="156"/>
        <v>21.039540633131889</v>
      </c>
      <c r="H2552" s="31"/>
      <c r="I2552" s="23">
        <f t="shared" si="157"/>
        <v>0.17249999999999999</v>
      </c>
      <c r="J2552" s="23"/>
      <c r="K2552" s="7">
        <f t="shared" si="158"/>
        <v>22.424999999999997</v>
      </c>
      <c r="M2552" s="20">
        <f>IF(C2552="Data Error","Data Error",IF(C2552&lt;=K2552,0,1-IFERROR(INDEX(BAAL!$C:$D,MATCH(ROUNDUP(C2552-K2552,0),BAAL!$B:$B,0),MATCH(LEFT(M$2,4),BAAL!$C$2:$D$2,0)),0)))</f>
        <v>0</v>
      </c>
      <c r="N2552" s="20"/>
      <c r="O2552" s="26"/>
      <c r="P2552" s="26"/>
      <c r="Q2552" s="6">
        <f t="shared" si="159"/>
        <v>4</v>
      </c>
      <c r="R2552" s="20"/>
    </row>
    <row r="2553" spans="1:18" x14ac:dyDescent="0.25">
      <c r="A2553" s="6">
        <v>7</v>
      </c>
      <c r="B2553" s="4">
        <v>42476.291666666664</v>
      </c>
      <c r="C2553" s="2">
        <f>IF([2]Analysis!AG2553="Data Error","Data Error",[2]Analysis!AI2553*C$1)</f>
        <v>2.0350219932349943E-2</v>
      </c>
      <c r="D2553" s="2"/>
      <c r="E2553" s="3">
        <f>IF(C2553="Data Error","Data Error",INDEX('[2]BAAL Adj Cap'!$CB$65:$CY$72,MONTH($B2553),$A2553+1))</f>
        <v>0.47499999999999998</v>
      </c>
      <c r="F2553" s="3"/>
      <c r="G2553" s="31">
        <f t="shared" si="156"/>
        <v>61.729649780067653</v>
      </c>
      <c r="H2553" s="31"/>
      <c r="I2553" s="23">
        <f t="shared" si="157"/>
        <v>0.47499999999999998</v>
      </c>
      <c r="J2553" s="23"/>
      <c r="K2553" s="7">
        <f t="shared" si="158"/>
        <v>28.990000000000009</v>
      </c>
      <c r="M2553" s="20">
        <f>IF(C2553="Data Error","Data Error",IF(C2553&lt;=K2553,0,1-IFERROR(INDEX(BAAL!$C:$D,MATCH(ROUNDUP(C2553-K2553,0),BAAL!$B:$B,0),MATCH(LEFT(M$2,4),BAAL!$C$2:$D$2,0)),0)))</f>
        <v>0</v>
      </c>
      <c r="N2553" s="20"/>
      <c r="O2553" s="26"/>
      <c r="P2553" s="26"/>
      <c r="Q2553" s="6">
        <f t="shared" si="159"/>
        <v>4</v>
      </c>
      <c r="R2553" s="20"/>
    </row>
    <row r="2554" spans="1:18" x14ac:dyDescent="0.25">
      <c r="A2554" s="6">
        <v>8</v>
      </c>
      <c r="B2554" s="4">
        <v>42476.333333333336</v>
      </c>
      <c r="C2554" s="2">
        <f>IF([2]Analysis!AG2554="Data Error","Data Error",[2]Analysis!AI2554*C$1)</f>
        <v>0.16096201837105287</v>
      </c>
      <c r="D2554" s="2"/>
      <c r="E2554" s="3">
        <f>IF(C2554="Data Error","Data Error",INDEX('[2]BAAL Adj Cap'!$CB$65:$CY$72,MONTH($B2554),$A2554+1))</f>
        <v>0.83624999999999994</v>
      </c>
      <c r="F2554" s="3"/>
      <c r="G2554" s="31">
        <f t="shared" si="156"/>
        <v>108.55153798162894</v>
      </c>
      <c r="H2554" s="31"/>
      <c r="I2554" s="23">
        <f t="shared" si="157"/>
        <v>0.83624999999999994</v>
      </c>
      <c r="J2554" s="23"/>
      <c r="K2554" s="7">
        <f t="shared" si="158"/>
        <v>28.990000000000009</v>
      </c>
      <c r="M2554" s="20">
        <f>IF(C2554="Data Error","Data Error",IF(C2554&lt;=K2554,0,1-IFERROR(INDEX(BAAL!$C:$D,MATCH(ROUNDUP(C2554-K2554,0),BAAL!$B:$B,0),MATCH(LEFT(M$2,4),BAAL!$C$2:$D$2,0)),0)))</f>
        <v>0</v>
      </c>
      <c r="N2554" s="20"/>
      <c r="O2554" s="26"/>
      <c r="P2554" s="26"/>
      <c r="Q2554" s="6">
        <f t="shared" si="159"/>
        <v>4</v>
      </c>
      <c r="R2554" s="20"/>
    </row>
    <row r="2555" spans="1:18" x14ac:dyDescent="0.25">
      <c r="A2555" s="6">
        <v>9</v>
      </c>
      <c r="B2555" s="4">
        <v>42476.375</v>
      </c>
      <c r="C2555" s="2">
        <f>IF([2]Analysis!AG2555="Data Error","Data Error",[2]Analysis!AI2555*C$1)</f>
        <v>2.5103863475286805</v>
      </c>
      <c r="D2555" s="2"/>
      <c r="E2555" s="3">
        <f>IF(C2555="Data Error","Data Error",INDEX('[2]BAAL Adj Cap'!$CB$65:$CY$72,MONTH($B2555),$A2555+1))</f>
        <v>0.98</v>
      </c>
      <c r="F2555" s="3"/>
      <c r="G2555" s="31">
        <f t="shared" si="156"/>
        <v>124.88961365247131</v>
      </c>
      <c r="H2555" s="31"/>
      <c r="I2555" s="23">
        <f t="shared" si="157"/>
        <v>0.98</v>
      </c>
      <c r="J2555" s="23"/>
      <c r="K2555" s="7">
        <f t="shared" si="158"/>
        <v>28.990000000000009</v>
      </c>
      <c r="M2555" s="20">
        <f>IF(C2555="Data Error","Data Error",IF(C2555&lt;=K2555,0,1-IFERROR(INDEX(BAAL!$C:$D,MATCH(ROUNDUP(C2555-K2555,0),BAAL!$B:$B,0),MATCH(LEFT(M$2,4),BAAL!$C$2:$D$2,0)),0)))</f>
        <v>0</v>
      </c>
      <c r="N2555" s="20"/>
      <c r="O2555" s="26"/>
      <c r="P2555" s="26"/>
      <c r="Q2555" s="6">
        <f t="shared" si="159"/>
        <v>4</v>
      </c>
      <c r="R2555" s="20"/>
    </row>
    <row r="2556" spans="1:18" x14ac:dyDescent="0.25">
      <c r="A2556" s="6">
        <v>10</v>
      </c>
      <c r="B2556" s="4">
        <v>42476.416666666664</v>
      </c>
      <c r="C2556" s="2">
        <f>IF([2]Analysis!AG2556="Data Error","Data Error",[2]Analysis!AI2556*C$1)</f>
        <v>22.204800798801461</v>
      </c>
      <c r="D2556" s="2"/>
      <c r="E2556" s="3">
        <f>IF(C2556="Data Error","Data Error",INDEX('[2]BAAL Adj Cap'!$CB$65:$CY$72,MONTH($B2556),$A2556+1))</f>
        <v>0.97375</v>
      </c>
      <c r="F2556" s="3"/>
      <c r="G2556" s="31">
        <f t="shared" si="156"/>
        <v>104.38269920119855</v>
      </c>
      <c r="H2556" s="31"/>
      <c r="I2556" s="23">
        <f t="shared" si="157"/>
        <v>0.97375</v>
      </c>
      <c r="J2556" s="23"/>
      <c r="K2556" s="7">
        <f t="shared" si="158"/>
        <v>28.990000000000009</v>
      </c>
      <c r="M2556" s="20">
        <f>IF(C2556="Data Error","Data Error",IF(C2556&lt;=K2556,0,1-IFERROR(INDEX(BAAL!$C:$D,MATCH(ROUNDUP(C2556-K2556,0),BAAL!$B:$B,0),MATCH(LEFT(M$2,4),BAAL!$C$2:$D$2,0)),0)))</f>
        <v>0</v>
      </c>
      <c r="N2556" s="20"/>
      <c r="O2556" s="26"/>
      <c r="P2556" s="26"/>
      <c r="Q2556" s="6">
        <f t="shared" si="159"/>
        <v>4</v>
      </c>
      <c r="R2556" s="20"/>
    </row>
    <row r="2557" spans="1:18" x14ac:dyDescent="0.25">
      <c r="A2557" s="6">
        <v>11</v>
      </c>
      <c r="B2557" s="4">
        <v>42476.458333333336</v>
      </c>
      <c r="C2557" s="2">
        <f>IF([2]Analysis!AG2557="Data Error","Data Error",[2]Analysis!AI2557*C$1)</f>
        <v>7.7151879921899251</v>
      </c>
      <c r="D2557" s="2"/>
      <c r="E2557" s="3">
        <f>IF(C2557="Data Error","Data Error",INDEX('[2]BAAL Adj Cap'!$CB$65:$CY$72,MONTH($B2557),$A2557+1))</f>
        <v>0.96375</v>
      </c>
      <c r="F2557" s="3"/>
      <c r="G2557" s="31">
        <f t="shared" si="156"/>
        <v>117.57231200781007</v>
      </c>
      <c r="H2557" s="31"/>
      <c r="I2557" s="23">
        <f t="shared" si="157"/>
        <v>0.96375</v>
      </c>
      <c r="J2557" s="23"/>
      <c r="K2557" s="7">
        <f t="shared" si="158"/>
        <v>28.990000000000009</v>
      </c>
      <c r="M2557" s="20">
        <f>IF(C2557="Data Error","Data Error",IF(C2557&lt;=K2557,0,1-IFERROR(INDEX(BAAL!$C:$D,MATCH(ROUNDUP(C2557-K2557,0),BAAL!$B:$B,0),MATCH(LEFT(M$2,4),BAAL!$C$2:$D$2,0)),0)))</f>
        <v>0</v>
      </c>
      <c r="N2557" s="20"/>
      <c r="O2557" s="26"/>
      <c r="P2557" s="26"/>
      <c r="Q2557" s="6">
        <f t="shared" si="159"/>
        <v>4</v>
      </c>
      <c r="R2557" s="20"/>
    </row>
    <row r="2558" spans="1:18" x14ac:dyDescent="0.25">
      <c r="A2558" s="6">
        <v>12</v>
      </c>
      <c r="B2558" s="4">
        <v>42476.5</v>
      </c>
      <c r="C2558" s="2">
        <f>IF([2]Analysis!AG2558="Data Error","Data Error",[2]Analysis!AI2558*C$1)</f>
        <v>0</v>
      </c>
      <c r="D2558" s="2"/>
      <c r="E2558" s="3">
        <f>IF(C2558="Data Error","Data Error",INDEX('[2]BAAL Adj Cap'!$CB$65:$CY$72,MONTH($B2558),$A2558+1))</f>
        <v>0.97</v>
      </c>
      <c r="F2558" s="3"/>
      <c r="G2558" s="31">
        <f t="shared" si="156"/>
        <v>126.1</v>
      </c>
      <c r="H2558" s="31"/>
      <c r="I2558" s="23">
        <f t="shared" si="157"/>
        <v>0.97</v>
      </c>
      <c r="J2558" s="23"/>
      <c r="K2558" s="7">
        <f t="shared" si="158"/>
        <v>28.990000000000009</v>
      </c>
      <c r="M2558" s="20">
        <f>IF(C2558="Data Error","Data Error",IF(C2558&lt;=K2558,0,1-IFERROR(INDEX(BAAL!$C:$D,MATCH(ROUNDUP(C2558-K2558,0),BAAL!$B:$B,0),MATCH(LEFT(M$2,4),BAAL!$C$2:$D$2,0)),0)))</f>
        <v>0</v>
      </c>
      <c r="N2558" s="20"/>
      <c r="O2558" s="26"/>
      <c r="P2558" s="26"/>
      <c r="Q2558" s="6">
        <f t="shared" si="159"/>
        <v>4</v>
      </c>
      <c r="R2558" s="20"/>
    </row>
    <row r="2559" spans="1:18" x14ac:dyDescent="0.25">
      <c r="A2559" s="6">
        <v>13</v>
      </c>
      <c r="B2559" s="4">
        <v>42476.541666666664</v>
      </c>
      <c r="C2559" s="2">
        <f>IF([2]Analysis!AG2559="Data Error","Data Error",[2]Analysis!AI2559*C$1)</f>
        <v>17.357151496156032</v>
      </c>
      <c r="D2559" s="2"/>
      <c r="E2559" s="3">
        <f>IF(C2559="Data Error","Data Error",INDEX('[2]BAAL Adj Cap'!$CB$65:$CY$72,MONTH($B2559),$A2559+1))</f>
        <v>0.96375</v>
      </c>
      <c r="F2559" s="3"/>
      <c r="G2559" s="31">
        <f t="shared" si="156"/>
        <v>107.93034850384396</v>
      </c>
      <c r="H2559" s="31"/>
      <c r="I2559" s="23">
        <f t="shared" si="157"/>
        <v>0.96375</v>
      </c>
      <c r="J2559" s="23"/>
      <c r="K2559" s="7">
        <f t="shared" si="158"/>
        <v>28.990000000000009</v>
      </c>
      <c r="M2559" s="20">
        <f>IF(C2559="Data Error","Data Error",IF(C2559&lt;=K2559,0,1-IFERROR(INDEX(BAAL!$C:$D,MATCH(ROUNDUP(C2559-K2559,0),BAAL!$B:$B,0),MATCH(LEFT(M$2,4),BAAL!$C$2:$D$2,0)),0)))</f>
        <v>0</v>
      </c>
      <c r="N2559" s="20"/>
      <c r="O2559" s="26"/>
      <c r="P2559" s="26"/>
      <c r="Q2559" s="6">
        <f t="shared" si="159"/>
        <v>4</v>
      </c>
      <c r="R2559" s="20"/>
    </row>
    <row r="2560" spans="1:18" x14ac:dyDescent="0.25">
      <c r="A2560" s="6">
        <v>14</v>
      </c>
      <c r="B2560" s="4">
        <v>42476.583333333336</v>
      </c>
      <c r="C2560" s="2">
        <f>IF([2]Analysis!AG2560="Data Error","Data Error",[2]Analysis!AI2560*C$1)</f>
        <v>8.9784070096091249</v>
      </c>
      <c r="D2560" s="2"/>
      <c r="E2560" s="3">
        <f>IF(C2560="Data Error","Data Error",INDEX('[2]BAAL Adj Cap'!$CB$65:$CY$72,MONTH($B2560),$A2560+1))</f>
        <v>0.97</v>
      </c>
      <c r="F2560" s="3"/>
      <c r="G2560" s="31">
        <f t="shared" si="156"/>
        <v>117.12159299039087</v>
      </c>
      <c r="H2560" s="31"/>
      <c r="I2560" s="23">
        <f t="shared" si="157"/>
        <v>0.97</v>
      </c>
      <c r="J2560" s="23"/>
      <c r="K2560" s="7">
        <f t="shared" si="158"/>
        <v>28.990000000000009</v>
      </c>
      <c r="M2560" s="20">
        <f>IF(C2560="Data Error","Data Error",IF(C2560&lt;=K2560,0,1-IFERROR(INDEX(BAAL!$C:$D,MATCH(ROUNDUP(C2560-K2560,0),BAAL!$B:$B,0),MATCH(LEFT(M$2,4),BAAL!$C$2:$D$2,0)),0)))</f>
        <v>0</v>
      </c>
      <c r="N2560" s="20"/>
      <c r="O2560" s="26"/>
      <c r="P2560" s="26"/>
      <c r="Q2560" s="6">
        <f t="shared" si="159"/>
        <v>4</v>
      </c>
      <c r="R2560" s="20"/>
    </row>
    <row r="2561" spans="1:18" x14ac:dyDescent="0.25">
      <c r="A2561" s="6">
        <v>15</v>
      </c>
      <c r="B2561" s="4">
        <v>42476.625</v>
      </c>
      <c r="C2561" s="2">
        <f>IF([2]Analysis!AG2561="Data Error","Data Error",[2]Analysis!AI2561*C$1)</f>
        <v>0.42437544778273306</v>
      </c>
      <c r="D2561" s="2"/>
      <c r="E2561" s="3">
        <f>IF(C2561="Data Error","Data Error",INDEX('[2]BAAL Adj Cap'!$CB$65:$CY$72,MONTH($B2561),$A2561+1))</f>
        <v>0.97</v>
      </c>
      <c r="F2561" s="3"/>
      <c r="G2561" s="31">
        <f t="shared" si="156"/>
        <v>125.67562455221726</v>
      </c>
      <c r="H2561" s="31"/>
      <c r="I2561" s="23">
        <f t="shared" si="157"/>
        <v>0.97</v>
      </c>
      <c r="J2561" s="23"/>
      <c r="K2561" s="7">
        <f t="shared" si="158"/>
        <v>28.990000000000009</v>
      </c>
      <c r="M2561" s="20">
        <f>IF(C2561="Data Error","Data Error",IF(C2561&lt;=K2561,0,1-IFERROR(INDEX(BAAL!$C:$D,MATCH(ROUNDUP(C2561-K2561,0),BAAL!$B:$B,0),MATCH(LEFT(M$2,4),BAAL!$C$2:$D$2,0)),0)))</f>
        <v>0</v>
      </c>
      <c r="N2561" s="20"/>
      <c r="O2561" s="26"/>
      <c r="P2561" s="26"/>
      <c r="Q2561" s="6">
        <f t="shared" si="159"/>
        <v>4</v>
      </c>
      <c r="R2561" s="20"/>
    </row>
    <row r="2562" spans="1:18" x14ac:dyDescent="0.25">
      <c r="A2562" s="6">
        <v>16</v>
      </c>
      <c r="B2562" s="4">
        <v>42476.666666666664</v>
      </c>
      <c r="C2562" s="2">
        <f>IF([2]Analysis!AG2562="Data Error","Data Error",[2]Analysis!AI2562*C$1)</f>
        <v>0</v>
      </c>
      <c r="D2562" s="2"/>
      <c r="E2562" s="3">
        <f>IF(C2562="Data Error","Data Error",INDEX('[2]BAAL Adj Cap'!$CB$65:$CY$72,MONTH($B2562),$A2562+1))</f>
        <v>0.96375</v>
      </c>
      <c r="F2562" s="3"/>
      <c r="G2562" s="31">
        <f t="shared" si="156"/>
        <v>125.28749999999999</v>
      </c>
      <c r="H2562" s="31"/>
      <c r="I2562" s="23">
        <f t="shared" si="157"/>
        <v>0.96375</v>
      </c>
      <c r="J2562" s="23"/>
      <c r="K2562" s="7">
        <f t="shared" si="158"/>
        <v>28.990000000000009</v>
      </c>
      <c r="M2562" s="20">
        <f>IF(C2562="Data Error","Data Error",IF(C2562&lt;=K2562,0,1-IFERROR(INDEX(BAAL!$C:$D,MATCH(ROUNDUP(C2562-K2562,0),BAAL!$B:$B,0),MATCH(LEFT(M$2,4),BAAL!$C$2:$D$2,0)),0)))</f>
        <v>0</v>
      </c>
      <c r="N2562" s="20"/>
      <c r="O2562" s="26"/>
      <c r="P2562" s="26"/>
      <c r="Q2562" s="6">
        <f t="shared" si="159"/>
        <v>4</v>
      </c>
      <c r="R2562" s="20"/>
    </row>
    <row r="2563" spans="1:18" x14ac:dyDescent="0.25">
      <c r="A2563" s="6">
        <v>17</v>
      </c>
      <c r="B2563" s="4">
        <v>42476.708333333336</v>
      </c>
      <c r="C2563" s="2">
        <f>IF([2]Analysis!AG2563="Data Error","Data Error",[2]Analysis!AI2563*C$1)</f>
        <v>13.343770238607485</v>
      </c>
      <c r="D2563" s="2"/>
      <c r="E2563" s="3">
        <f>IF(C2563="Data Error","Data Error",INDEX('[2]BAAL Adj Cap'!$CB$65:$CY$72,MONTH($B2563),$A2563+1))</f>
        <v>0.89124999999999999</v>
      </c>
      <c r="F2563" s="3"/>
      <c r="G2563" s="31">
        <f t="shared" si="156"/>
        <v>102.51872976139251</v>
      </c>
      <c r="H2563" s="31"/>
      <c r="I2563" s="23">
        <f t="shared" si="157"/>
        <v>0.89124999999999999</v>
      </c>
      <c r="J2563" s="23"/>
      <c r="K2563" s="7">
        <f t="shared" si="158"/>
        <v>28.990000000000009</v>
      </c>
      <c r="M2563" s="20">
        <f>IF(C2563="Data Error","Data Error",IF(C2563&lt;=K2563,0,1-IFERROR(INDEX(BAAL!$C:$D,MATCH(ROUNDUP(C2563-K2563,0),BAAL!$B:$B,0),MATCH(LEFT(M$2,4),BAAL!$C$2:$D$2,0)),0)))</f>
        <v>0</v>
      </c>
      <c r="N2563" s="20"/>
      <c r="O2563" s="26"/>
      <c r="P2563" s="26"/>
      <c r="Q2563" s="6">
        <f t="shared" si="159"/>
        <v>4</v>
      </c>
      <c r="R2563" s="20"/>
    </row>
    <row r="2564" spans="1:18" x14ac:dyDescent="0.25">
      <c r="A2564" s="6">
        <v>18</v>
      </c>
      <c r="B2564" s="4">
        <v>42476.75</v>
      </c>
      <c r="C2564" s="2">
        <f>IF([2]Analysis!AG2564="Data Error","Data Error",[2]Analysis!AI2564*C$1)</f>
        <v>16.631951295380095</v>
      </c>
      <c r="D2564" s="2"/>
      <c r="E2564" s="3">
        <f>IF(C2564="Data Error","Data Error",INDEX('[2]BAAL Adj Cap'!$CB$65:$CY$72,MONTH($B2564),$A2564+1))</f>
        <v>0.50624999999999998</v>
      </c>
      <c r="F2564" s="3"/>
      <c r="G2564" s="31">
        <f t="shared" ref="G2564:G2627" si="160">IF(C2564="Data Error","Data Error",E2564*E$1-C2564)</f>
        <v>49.180548704619909</v>
      </c>
      <c r="H2564" s="31"/>
      <c r="I2564" s="23">
        <f t="shared" ref="I2564:I2627" si="161">IF(E2564="Data Error","Data Error",E2564)</f>
        <v>0.50624999999999998</v>
      </c>
      <c r="J2564" s="23"/>
      <c r="K2564" s="7">
        <f t="shared" ref="K2564:K2627" si="162">IF(C2564="Data Error","Data Error",C$1*MAX(0,MIN(AF$9,E2564*AF$10)))</f>
        <v>28.990000000000009</v>
      </c>
      <c r="M2564" s="20">
        <f>IF(C2564="Data Error","Data Error",IF(C2564&lt;=K2564,0,1-IFERROR(INDEX(BAAL!$C:$D,MATCH(ROUNDUP(C2564-K2564,0),BAAL!$B:$B,0),MATCH(LEFT(M$2,4),BAAL!$C$2:$D$2,0)),0)))</f>
        <v>0</v>
      </c>
      <c r="N2564" s="20"/>
      <c r="O2564" s="26"/>
      <c r="P2564" s="26"/>
      <c r="Q2564" s="6">
        <f t="shared" ref="Q2564:Q2627" si="163">MONTH(B2564)</f>
        <v>4</v>
      </c>
      <c r="R2564" s="20"/>
    </row>
    <row r="2565" spans="1:18" x14ac:dyDescent="0.25">
      <c r="A2565" s="6">
        <v>19</v>
      </c>
      <c r="B2565" s="4">
        <v>42476.791666666664</v>
      </c>
      <c r="C2565" s="2">
        <f>IF([2]Analysis!AG2565="Data Error","Data Error",[2]Analysis!AI2565*C$1)</f>
        <v>11.254884605220877</v>
      </c>
      <c r="D2565" s="2"/>
      <c r="E2565" s="3">
        <f>IF(C2565="Data Error","Data Error",INDEX('[2]BAAL Adj Cap'!$CB$65:$CY$72,MONTH($B2565),$A2565+1))</f>
        <v>0.11874999999999998</v>
      </c>
      <c r="F2565" s="3"/>
      <c r="G2565" s="31">
        <f t="shared" si="160"/>
        <v>4.1826153947791216</v>
      </c>
      <c r="H2565" s="31"/>
      <c r="I2565" s="23">
        <f t="shared" si="161"/>
        <v>0.11874999999999998</v>
      </c>
      <c r="J2565" s="23"/>
      <c r="K2565" s="7">
        <f t="shared" si="162"/>
        <v>15.437499999999998</v>
      </c>
      <c r="M2565" s="20">
        <f>IF(C2565="Data Error","Data Error",IF(C2565&lt;=K2565,0,1-IFERROR(INDEX(BAAL!$C:$D,MATCH(ROUNDUP(C2565-K2565,0),BAAL!$B:$B,0),MATCH(LEFT(M$2,4),BAAL!$C$2:$D$2,0)),0)))</f>
        <v>0</v>
      </c>
      <c r="N2565" s="20"/>
      <c r="O2565" s="26"/>
      <c r="P2565" s="26"/>
      <c r="Q2565" s="6">
        <f t="shared" si="163"/>
        <v>4</v>
      </c>
      <c r="R2565" s="20"/>
    </row>
    <row r="2566" spans="1:18" x14ac:dyDescent="0.25">
      <c r="A2566" s="6">
        <v>20</v>
      </c>
      <c r="B2566" s="4">
        <v>42476.833333333336</v>
      </c>
      <c r="C2566" s="2">
        <f>IF([2]Analysis!AG2566="Data Error","Data Error",[2]Analysis!AI2566*C$1)</f>
        <v>6.7218048795635171E-2</v>
      </c>
      <c r="D2566" s="2"/>
      <c r="E2566" s="3">
        <f>IF(C2566="Data Error","Data Error",INDEX('[2]BAAL Adj Cap'!$CB$65:$CY$72,MONTH($B2566),$A2566+1))</f>
        <v>3.7499999999999999E-3</v>
      </c>
      <c r="F2566" s="3"/>
      <c r="G2566" s="31">
        <f t="shared" si="160"/>
        <v>0.42028195120436485</v>
      </c>
      <c r="H2566" s="31"/>
      <c r="I2566" s="23">
        <f t="shared" si="161"/>
        <v>3.7499999999999999E-3</v>
      </c>
      <c r="J2566" s="23"/>
      <c r="K2566" s="7">
        <f t="shared" si="162"/>
        <v>0.48749999999999999</v>
      </c>
      <c r="M2566" s="20">
        <f>IF(C2566="Data Error","Data Error",IF(C2566&lt;=K2566,0,1-IFERROR(INDEX(BAAL!$C:$D,MATCH(ROUNDUP(C2566-K2566,0),BAAL!$B:$B,0),MATCH(LEFT(M$2,4),BAAL!$C$2:$D$2,0)),0)))</f>
        <v>0</v>
      </c>
      <c r="N2566" s="20"/>
      <c r="O2566" s="26"/>
      <c r="P2566" s="26"/>
      <c r="Q2566" s="6">
        <f t="shared" si="163"/>
        <v>4</v>
      </c>
      <c r="R2566" s="20"/>
    </row>
    <row r="2567" spans="1:18" x14ac:dyDescent="0.25">
      <c r="A2567" s="6">
        <v>21</v>
      </c>
      <c r="B2567" s="4">
        <v>42476.875</v>
      </c>
      <c r="C2567" s="2">
        <f>IF([2]Analysis!AG2567="Data Error","Data Error",[2]Analysis!AI2567*C$1)</f>
        <v>0</v>
      </c>
      <c r="D2567" s="2"/>
      <c r="E2567" s="3">
        <f>IF(C2567="Data Error","Data Error",INDEX('[2]BAAL Adj Cap'!$CB$65:$CY$72,MONTH($B2567),$A2567+1))</f>
        <v>0</v>
      </c>
      <c r="F2567" s="3"/>
      <c r="G2567" s="31">
        <f t="shared" si="160"/>
        <v>0</v>
      </c>
      <c r="H2567" s="31"/>
      <c r="I2567" s="23">
        <f t="shared" si="161"/>
        <v>0</v>
      </c>
      <c r="J2567" s="23"/>
      <c r="K2567" s="7">
        <f t="shared" si="162"/>
        <v>0</v>
      </c>
      <c r="M2567" s="20">
        <f>IF(C2567="Data Error","Data Error",IF(C2567&lt;=K2567,0,1-IFERROR(INDEX(BAAL!$C:$D,MATCH(ROUNDUP(C2567-K2567,0),BAAL!$B:$B,0),MATCH(LEFT(M$2,4),BAAL!$C$2:$D$2,0)),0)))</f>
        <v>0</v>
      </c>
      <c r="N2567" s="20"/>
      <c r="O2567" s="26"/>
      <c r="P2567" s="26"/>
      <c r="Q2567" s="6">
        <f t="shared" si="163"/>
        <v>4</v>
      </c>
      <c r="R2567" s="20"/>
    </row>
    <row r="2568" spans="1:18" x14ac:dyDescent="0.25">
      <c r="A2568" s="6">
        <v>22</v>
      </c>
      <c r="B2568" s="4">
        <v>42476.916666666664</v>
      </c>
      <c r="C2568" s="2">
        <f>IF([2]Analysis!AG2568="Data Error","Data Error",[2]Analysis!AI2568*C$1)</f>
        <v>0</v>
      </c>
      <c r="D2568" s="2"/>
      <c r="E2568" s="3">
        <f>IF(C2568="Data Error","Data Error",INDEX('[2]BAAL Adj Cap'!$CB$65:$CY$72,MONTH($B2568),$A2568+1))</f>
        <v>0</v>
      </c>
      <c r="F2568" s="3"/>
      <c r="G2568" s="31">
        <f t="shared" si="160"/>
        <v>0</v>
      </c>
      <c r="H2568" s="31"/>
      <c r="I2568" s="23">
        <f t="shared" si="161"/>
        <v>0</v>
      </c>
      <c r="J2568" s="23"/>
      <c r="K2568" s="7">
        <f t="shared" si="162"/>
        <v>0</v>
      </c>
      <c r="M2568" s="20">
        <f>IF(C2568="Data Error","Data Error",IF(C2568&lt;=K2568,0,1-IFERROR(INDEX(BAAL!$C:$D,MATCH(ROUNDUP(C2568-K2568,0),BAAL!$B:$B,0),MATCH(LEFT(M$2,4),BAAL!$C$2:$D$2,0)),0)))</f>
        <v>0</v>
      </c>
      <c r="N2568" s="20"/>
      <c r="O2568" s="26"/>
      <c r="P2568" s="26"/>
      <c r="Q2568" s="6">
        <f t="shared" si="163"/>
        <v>4</v>
      </c>
      <c r="R2568" s="20"/>
    </row>
    <row r="2569" spans="1:18" x14ac:dyDescent="0.25">
      <c r="A2569" s="6">
        <v>23</v>
      </c>
      <c r="B2569" s="4">
        <v>42476.958333333336</v>
      </c>
      <c r="C2569" s="2">
        <f>IF([2]Analysis!AG2569="Data Error","Data Error",[2]Analysis!AI2569*C$1)</f>
        <v>0</v>
      </c>
      <c r="D2569" s="2"/>
      <c r="E2569" s="3">
        <f>IF(C2569="Data Error","Data Error",INDEX('[2]BAAL Adj Cap'!$CB$65:$CY$72,MONTH($B2569),$A2569+1))</f>
        <v>0</v>
      </c>
      <c r="F2569" s="3"/>
      <c r="G2569" s="31">
        <f t="shared" si="160"/>
        <v>0</v>
      </c>
      <c r="H2569" s="31"/>
      <c r="I2569" s="23">
        <f t="shared" si="161"/>
        <v>0</v>
      </c>
      <c r="J2569" s="23"/>
      <c r="K2569" s="7">
        <f t="shared" si="162"/>
        <v>0</v>
      </c>
      <c r="M2569" s="20">
        <f>IF(C2569="Data Error","Data Error",IF(C2569&lt;=K2569,0,1-IFERROR(INDEX(BAAL!$C:$D,MATCH(ROUNDUP(C2569-K2569,0),BAAL!$B:$B,0),MATCH(LEFT(M$2,4),BAAL!$C$2:$D$2,0)),0)))</f>
        <v>0</v>
      </c>
      <c r="N2569" s="20"/>
      <c r="O2569" s="26"/>
      <c r="P2569" s="26"/>
      <c r="Q2569" s="6">
        <f t="shared" si="163"/>
        <v>4</v>
      </c>
      <c r="R2569" s="20"/>
    </row>
    <row r="2570" spans="1:18" x14ac:dyDescent="0.25">
      <c r="A2570" s="6">
        <v>0</v>
      </c>
      <c r="B2570" s="1">
        <v>42477</v>
      </c>
      <c r="C2570" s="2">
        <f>IF([2]Analysis!AG2570="Data Error","Data Error",[2]Analysis!AI2570*C$1)</f>
        <v>0</v>
      </c>
      <c r="D2570" s="2"/>
      <c r="E2570" s="3">
        <f>IF(C2570="Data Error","Data Error",INDEX('[2]BAAL Adj Cap'!$CB$65:$CY$72,MONTH($B2570),$A2570+1))</f>
        <v>0</v>
      </c>
      <c r="F2570" s="3"/>
      <c r="G2570" s="31">
        <f t="shared" si="160"/>
        <v>0</v>
      </c>
      <c r="H2570" s="31"/>
      <c r="I2570" s="23">
        <f t="shared" si="161"/>
        <v>0</v>
      </c>
      <c r="J2570" s="23"/>
      <c r="K2570" s="7">
        <f t="shared" si="162"/>
        <v>0</v>
      </c>
      <c r="M2570" s="20">
        <f>IF(C2570="Data Error","Data Error",IF(C2570&lt;=K2570,0,1-IFERROR(INDEX(BAAL!$C:$D,MATCH(ROUNDUP(C2570-K2570,0),BAAL!$B:$B,0),MATCH(LEFT(M$2,4),BAAL!$C$2:$D$2,0)),0)))</f>
        <v>0</v>
      </c>
      <c r="N2570" s="20"/>
      <c r="O2570" s="26"/>
      <c r="P2570" s="26"/>
      <c r="Q2570" s="6">
        <f t="shared" si="163"/>
        <v>4</v>
      </c>
      <c r="R2570" s="20"/>
    </row>
    <row r="2571" spans="1:18" x14ac:dyDescent="0.25">
      <c r="A2571" s="6">
        <v>1</v>
      </c>
      <c r="B2571" s="4">
        <v>42477.041666666664</v>
      </c>
      <c r="C2571" s="2">
        <f>IF([2]Analysis!AG2571="Data Error","Data Error",[2]Analysis!AI2571*C$1)</f>
        <v>0</v>
      </c>
      <c r="D2571" s="2"/>
      <c r="E2571" s="3">
        <f>IF(C2571="Data Error","Data Error",INDEX('[2]BAAL Adj Cap'!$CB$65:$CY$72,MONTH($B2571),$A2571+1))</f>
        <v>0</v>
      </c>
      <c r="F2571" s="3"/>
      <c r="G2571" s="31">
        <f t="shared" si="160"/>
        <v>0</v>
      </c>
      <c r="H2571" s="31"/>
      <c r="I2571" s="23">
        <f t="shared" si="161"/>
        <v>0</v>
      </c>
      <c r="J2571" s="23"/>
      <c r="K2571" s="7">
        <f t="shared" si="162"/>
        <v>0</v>
      </c>
      <c r="M2571" s="20">
        <f>IF(C2571="Data Error","Data Error",IF(C2571&lt;=K2571,0,1-IFERROR(INDEX(BAAL!$C:$D,MATCH(ROUNDUP(C2571-K2571,0),BAAL!$B:$B,0),MATCH(LEFT(M$2,4),BAAL!$C$2:$D$2,0)),0)))</f>
        <v>0</v>
      </c>
      <c r="N2571" s="20"/>
      <c r="O2571" s="26"/>
      <c r="P2571" s="26"/>
      <c r="Q2571" s="6">
        <f t="shared" si="163"/>
        <v>4</v>
      </c>
      <c r="R2571" s="20"/>
    </row>
    <row r="2572" spans="1:18" x14ac:dyDescent="0.25">
      <c r="A2572" s="6">
        <v>2</v>
      </c>
      <c r="B2572" s="4">
        <v>42477.083333333336</v>
      </c>
      <c r="C2572" s="2">
        <f>IF([2]Analysis!AG2572="Data Error","Data Error",[2]Analysis!AI2572*C$1)</f>
        <v>0</v>
      </c>
      <c r="D2572" s="2"/>
      <c r="E2572" s="3">
        <f>IF(C2572="Data Error","Data Error",INDEX('[2]BAAL Adj Cap'!$CB$65:$CY$72,MONTH($B2572),$A2572+1))</f>
        <v>0</v>
      </c>
      <c r="F2572" s="3"/>
      <c r="G2572" s="31">
        <f t="shared" si="160"/>
        <v>0</v>
      </c>
      <c r="H2572" s="31"/>
      <c r="I2572" s="23">
        <f t="shared" si="161"/>
        <v>0</v>
      </c>
      <c r="J2572" s="23"/>
      <c r="K2572" s="7">
        <f t="shared" si="162"/>
        <v>0</v>
      </c>
      <c r="M2572" s="20">
        <f>IF(C2572="Data Error","Data Error",IF(C2572&lt;=K2572,0,1-IFERROR(INDEX(BAAL!$C:$D,MATCH(ROUNDUP(C2572-K2572,0),BAAL!$B:$B,0),MATCH(LEFT(M$2,4),BAAL!$C$2:$D$2,0)),0)))</f>
        <v>0</v>
      </c>
      <c r="N2572" s="20"/>
      <c r="O2572" s="26"/>
      <c r="P2572" s="26"/>
      <c r="Q2572" s="6">
        <f t="shared" si="163"/>
        <v>4</v>
      </c>
      <c r="R2572" s="20"/>
    </row>
    <row r="2573" spans="1:18" x14ac:dyDescent="0.25">
      <c r="A2573" s="6">
        <v>3</v>
      </c>
      <c r="B2573" s="4">
        <v>42477.125</v>
      </c>
      <c r="C2573" s="2">
        <f>IF([2]Analysis!AG2573="Data Error","Data Error",[2]Analysis!AI2573*C$1)</f>
        <v>0</v>
      </c>
      <c r="D2573" s="2"/>
      <c r="E2573" s="3">
        <f>IF(C2573="Data Error","Data Error",INDEX('[2]BAAL Adj Cap'!$CB$65:$CY$72,MONTH($B2573),$A2573+1))</f>
        <v>0</v>
      </c>
      <c r="F2573" s="3"/>
      <c r="G2573" s="31">
        <f t="shared" si="160"/>
        <v>0</v>
      </c>
      <c r="H2573" s="31"/>
      <c r="I2573" s="23">
        <f t="shared" si="161"/>
        <v>0</v>
      </c>
      <c r="J2573" s="23"/>
      <c r="K2573" s="7">
        <f t="shared" si="162"/>
        <v>0</v>
      </c>
      <c r="M2573" s="20">
        <f>IF(C2573="Data Error","Data Error",IF(C2573&lt;=K2573,0,1-IFERROR(INDEX(BAAL!$C:$D,MATCH(ROUNDUP(C2573-K2573,0),BAAL!$B:$B,0),MATCH(LEFT(M$2,4),BAAL!$C$2:$D$2,0)),0)))</f>
        <v>0</v>
      </c>
      <c r="N2573" s="20"/>
      <c r="O2573" s="26"/>
      <c r="P2573" s="26"/>
      <c r="Q2573" s="6">
        <f t="shared" si="163"/>
        <v>4</v>
      </c>
      <c r="R2573" s="20"/>
    </row>
    <row r="2574" spans="1:18" x14ac:dyDescent="0.25">
      <c r="A2574" s="6">
        <v>4</v>
      </c>
      <c r="B2574" s="4">
        <v>42477.166666666664</v>
      </c>
      <c r="C2574" s="2">
        <f>IF([2]Analysis!AG2574="Data Error","Data Error",[2]Analysis!AI2574*C$1)</f>
        <v>0</v>
      </c>
      <c r="D2574" s="2"/>
      <c r="E2574" s="3">
        <f>IF(C2574="Data Error","Data Error",INDEX('[2]BAAL Adj Cap'!$CB$65:$CY$72,MONTH($B2574),$A2574+1))</f>
        <v>0</v>
      </c>
      <c r="F2574" s="3"/>
      <c r="G2574" s="31">
        <f t="shared" si="160"/>
        <v>0</v>
      </c>
      <c r="H2574" s="31"/>
      <c r="I2574" s="23">
        <f t="shared" si="161"/>
        <v>0</v>
      </c>
      <c r="J2574" s="23"/>
      <c r="K2574" s="7">
        <f t="shared" si="162"/>
        <v>0</v>
      </c>
      <c r="M2574" s="20">
        <f>IF(C2574="Data Error","Data Error",IF(C2574&lt;=K2574,0,1-IFERROR(INDEX(BAAL!$C:$D,MATCH(ROUNDUP(C2574-K2574,0),BAAL!$B:$B,0),MATCH(LEFT(M$2,4),BAAL!$C$2:$D$2,0)),0)))</f>
        <v>0</v>
      </c>
      <c r="N2574" s="20"/>
      <c r="O2574" s="26"/>
      <c r="P2574" s="26"/>
      <c r="Q2574" s="6">
        <f t="shared" si="163"/>
        <v>4</v>
      </c>
      <c r="R2574" s="20"/>
    </row>
    <row r="2575" spans="1:18" x14ac:dyDescent="0.25">
      <c r="A2575" s="6">
        <v>5</v>
      </c>
      <c r="B2575" s="4">
        <v>42477.208333333336</v>
      </c>
      <c r="C2575" s="2">
        <f>IF([2]Analysis!AG2575="Data Error","Data Error",[2]Analysis!AI2575*C$1)</f>
        <v>1.4032104392141783E-2</v>
      </c>
      <c r="D2575" s="2"/>
      <c r="E2575" s="3">
        <f>IF(C2575="Data Error","Data Error",INDEX('[2]BAAL Adj Cap'!$CB$65:$CY$72,MONTH($B2575),$A2575+1))</f>
        <v>3.3750000000000002E-2</v>
      </c>
      <c r="F2575" s="3"/>
      <c r="G2575" s="31">
        <f t="shared" si="160"/>
        <v>4.3734678956078588</v>
      </c>
      <c r="H2575" s="31"/>
      <c r="I2575" s="23">
        <f t="shared" si="161"/>
        <v>3.3750000000000002E-2</v>
      </c>
      <c r="J2575" s="23"/>
      <c r="K2575" s="7">
        <f t="shared" si="162"/>
        <v>4.3875000000000002</v>
      </c>
      <c r="M2575" s="20">
        <f>IF(C2575="Data Error","Data Error",IF(C2575&lt;=K2575,0,1-IFERROR(INDEX(BAAL!$C:$D,MATCH(ROUNDUP(C2575-K2575,0),BAAL!$B:$B,0),MATCH(LEFT(M$2,4),BAAL!$C$2:$D$2,0)),0)))</f>
        <v>0</v>
      </c>
      <c r="N2575" s="20"/>
      <c r="O2575" s="26"/>
      <c r="P2575" s="26"/>
      <c r="Q2575" s="6">
        <f t="shared" si="163"/>
        <v>4</v>
      </c>
      <c r="R2575" s="20"/>
    </row>
    <row r="2576" spans="1:18" x14ac:dyDescent="0.25">
      <c r="A2576" s="6">
        <v>6</v>
      </c>
      <c r="B2576" s="4">
        <v>42477.25</v>
      </c>
      <c r="C2576" s="2">
        <f>IF([2]Analysis!AG2576="Data Error","Data Error",[2]Analysis!AI2576*C$1)</f>
        <v>0.33376259887691051</v>
      </c>
      <c r="D2576" s="2"/>
      <c r="E2576" s="3">
        <f>IF(C2576="Data Error","Data Error",INDEX('[2]BAAL Adj Cap'!$CB$65:$CY$72,MONTH($B2576),$A2576+1))</f>
        <v>0.17249999999999999</v>
      </c>
      <c r="F2576" s="3"/>
      <c r="G2576" s="31">
        <f t="shared" si="160"/>
        <v>22.091237401123088</v>
      </c>
      <c r="H2576" s="31"/>
      <c r="I2576" s="23">
        <f t="shared" si="161"/>
        <v>0.17249999999999999</v>
      </c>
      <c r="J2576" s="23"/>
      <c r="K2576" s="7">
        <f t="shared" si="162"/>
        <v>22.424999999999997</v>
      </c>
      <c r="M2576" s="20">
        <f>IF(C2576="Data Error","Data Error",IF(C2576&lt;=K2576,0,1-IFERROR(INDEX(BAAL!$C:$D,MATCH(ROUNDUP(C2576-K2576,0),BAAL!$B:$B,0),MATCH(LEFT(M$2,4),BAAL!$C$2:$D$2,0)),0)))</f>
        <v>0</v>
      </c>
      <c r="N2576" s="20"/>
      <c r="O2576" s="26"/>
      <c r="P2576" s="26"/>
      <c r="Q2576" s="6">
        <f t="shared" si="163"/>
        <v>4</v>
      </c>
      <c r="R2576" s="20"/>
    </row>
    <row r="2577" spans="1:18" x14ac:dyDescent="0.25">
      <c r="A2577" s="6">
        <v>7</v>
      </c>
      <c r="B2577" s="4">
        <v>42477.291666666664</v>
      </c>
      <c r="C2577" s="2">
        <f>IF([2]Analysis!AG2577="Data Error","Data Error",[2]Analysis!AI2577*C$1)</f>
        <v>5.5217288105671291E-3</v>
      </c>
      <c r="D2577" s="2"/>
      <c r="E2577" s="3">
        <f>IF(C2577="Data Error","Data Error",INDEX('[2]BAAL Adj Cap'!$CB$65:$CY$72,MONTH($B2577),$A2577+1))</f>
        <v>0.47499999999999998</v>
      </c>
      <c r="F2577" s="3"/>
      <c r="G2577" s="31">
        <f t="shared" si="160"/>
        <v>61.744478271189436</v>
      </c>
      <c r="H2577" s="31"/>
      <c r="I2577" s="23">
        <f t="shared" si="161"/>
        <v>0.47499999999999998</v>
      </c>
      <c r="J2577" s="23"/>
      <c r="K2577" s="7">
        <f t="shared" si="162"/>
        <v>28.990000000000009</v>
      </c>
      <c r="M2577" s="20">
        <f>IF(C2577="Data Error","Data Error",IF(C2577&lt;=K2577,0,1-IFERROR(INDEX(BAAL!$C:$D,MATCH(ROUNDUP(C2577-K2577,0),BAAL!$B:$B,0),MATCH(LEFT(M$2,4),BAAL!$C$2:$D$2,0)),0)))</f>
        <v>0</v>
      </c>
      <c r="N2577" s="20"/>
      <c r="O2577" s="26"/>
      <c r="P2577" s="26"/>
      <c r="Q2577" s="6">
        <f t="shared" si="163"/>
        <v>4</v>
      </c>
      <c r="R2577" s="20"/>
    </row>
    <row r="2578" spans="1:18" x14ac:dyDescent="0.25">
      <c r="A2578" s="6">
        <v>8</v>
      </c>
      <c r="B2578" s="4">
        <v>42477.333333333336</v>
      </c>
      <c r="C2578" s="2">
        <f>IF([2]Analysis!AG2578="Data Error","Data Error",[2]Analysis!AI2578*C$1)</f>
        <v>0</v>
      </c>
      <c r="D2578" s="2"/>
      <c r="E2578" s="3">
        <f>IF(C2578="Data Error","Data Error",INDEX('[2]BAAL Adj Cap'!$CB$65:$CY$72,MONTH($B2578),$A2578+1))</f>
        <v>0.83624999999999994</v>
      </c>
      <c r="F2578" s="3"/>
      <c r="G2578" s="31">
        <f t="shared" si="160"/>
        <v>108.71249999999999</v>
      </c>
      <c r="H2578" s="31"/>
      <c r="I2578" s="23">
        <f t="shared" si="161"/>
        <v>0.83624999999999994</v>
      </c>
      <c r="J2578" s="23"/>
      <c r="K2578" s="7">
        <f t="shared" si="162"/>
        <v>28.990000000000009</v>
      </c>
      <c r="M2578" s="20">
        <f>IF(C2578="Data Error","Data Error",IF(C2578&lt;=K2578,0,1-IFERROR(INDEX(BAAL!$C:$D,MATCH(ROUNDUP(C2578-K2578,0),BAAL!$B:$B,0),MATCH(LEFT(M$2,4),BAAL!$C$2:$D$2,0)),0)))</f>
        <v>0</v>
      </c>
      <c r="N2578" s="20"/>
      <c r="O2578" s="26"/>
      <c r="P2578" s="26"/>
      <c r="Q2578" s="6">
        <f t="shared" si="163"/>
        <v>4</v>
      </c>
      <c r="R2578" s="20"/>
    </row>
    <row r="2579" spans="1:18" x14ac:dyDescent="0.25">
      <c r="A2579" s="6">
        <v>9</v>
      </c>
      <c r="B2579" s="4">
        <v>42477.375</v>
      </c>
      <c r="C2579" s="2">
        <f>IF([2]Analysis!AG2579="Data Error","Data Error",[2]Analysis!AI2579*C$1)</f>
        <v>5.1505606584833385</v>
      </c>
      <c r="D2579" s="2"/>
      <c r="E2579" s="3">
        <f>IF(C2579="Data Error","Data Error",INDEX('[2]BAAL Adj Cap'!$CB$65:$CY$72,MONTH($B2579),$A2579+1))</f>
        <v>0.98</v>
      </c>
      <c r="F2579" s="3"/>
      <c r="G2579" s="31">
        <f t="shared" si="160"/>
        <v>122.24943934151665</v>
      </c>
      <c r="H2579" s="31"/>
      <c r="I2579" s="23">
        <f t="shared" si="161"/>
        <v>0.98</v>
      </c>
      <c r="J2579" s="23"/>
      <c r="K2579" s="7">
        <f t="shared" si="162"/>
        <v>28.990000000000009</v>
      </c>
      <c r="M2579" s="20">
        <f>IF(C2579="Data Error","Data Error",IF(C2579&lt;=K2579,0,1-IFERROR(INDEX(BAAL!$C:$D,MATCH(ROUNDUP(C2579-K2579,0),BAAL!$B:$B,0),MATCH(LEFT(M$2,4),BAAL!$C$2:$D$2,0)),0)))</f>
        <v>0</v>
      </c>
      <c r="N2579" s="20"/>
      <c r="O2579" s="26"/>
      <c r="P2579" s="26"/>
      <c r="Q2579" s="6">
        <f t="shared" si="163"/>
        <v>4</v>
      </c>
      <c r="R2579" s="20"/>
    </row>
    <row r="2580" spans="1:18" x14ac:dyDescent="0.25">
      <c r="A2580" s="6">
        <v>10</v>
      </c>
      <c r="B2580" s="4">
        <v>42477.416666666664</v>
      </c>
      <c r="C2580" s="2">
        <f>IF([2]Analysis!AG2580="Data Error","Data Error",[2]Analysis!AI2580*C$1)</f>
        <v>27.104335712166268</v>
      </c>
      <c r="D2580" s="2"/>
      <c r="E2580" s="3">
        <f>IF(C2580="Data Error","Data Error",INDEX('[2]BAAL Adj Cap'!$CB$65:$CY$72,MONTH($B2580),$A2580+1))</f>
        <v>0.97375</v>
      </c>
      <c r="F2580" s="3"/>
      <c r="G2580" s="31">
        <f t="shared" si="160"/>
        <v>99.483164287833745</v>
      </c>
      <c r="H2580" s="31"/>
      <c r="I2580" s="23">
        <f t="shared" si="161"/>
        <v>0.97375</v>
      </c>
      <c r="J2580" s="23"/>
      <c r="K2580" s="7">
        <f t="shared" si="162"/>
        <v>28.990000000000009</v>
      </c>
      <c r="M2580" s="20">
        <f>IF(C2580="Data Error","Data Error",IF(C2580&lt;=K2580,0,1-IFERROR(INDEX(BAAL!$C:$D,MATCH(ROUNDUP(C2580-K2580,0),BAAL!$B:$B,0),MATCH(LEFT(M$2,4),BAAL!$C$2:$D$2,0)),0)))</f>
        <v>0</v>
      </c>
      <c r="N2580" s="20"/>
      <c r="O2580" s="26"/>
      <c r="P2580" s="26"/>
      <c r="Q2580" s="6">
        <f t="shared" si="163"/>
        <v>4</v>
      </c>
      <c r="R2580" s="20"/>
    </row>
    <row r="2581" spans="1:18" x14ac:dyDescent="0.25">
      <c r="A2581" s="6">
        <v>11</v>
      </c>
      <c r="B2581" s="4">
        <v>42477.458333333336</v>
      </c>
      <c r="C2581" s="2">
        <f>IF([2]Analysis!AG2581="Data Error","Data Error",[2]Analysis!AI2581*C$1)</f>
        <v>6.3237408691807788</v>
      </c>
      <c r="D2581" s="2"/>
      <c r="E2581" s="3">
        <f>IF(C2581="Data Error","Data Error",INDEX('[2]BAAL Adj Cap'!$CB$65:$CY$72,MONTH($B2581),$A2581+1))</f>
        <v>0.96375</v>
      </c>
      <c r="F2581" s="3"/>
      <c r="G2581" s="31">
        <f t="shared" si="160"/>
        <v>118.96375913081921</v>
      </c>
      <c r="H2581" s="31"/>
      <c r="I2581" s="23">
        <f t="shared" si="161"/>
        <v>0.96375</v>
      </c>
      <c r="J2581" s="23"/>
      <c r="K2581" s="7">
        <f t="shared" si="162"/>
        <v>28.990000000000009</v>
      </c>
      <c r="M2581" s="20">
        <f>IF(C2581="Data Error","Data Error",IF(C2581&lt;=K2581,0,1-IFERROR(INDEX(BAAL!$C:$D,MATCH(ROUNDUP(C2581-K2581,0),BAAL!$B:$B,0),MATCH(LEFT(M$2,4),BAAL!$C$2:$D$2,0)),0)))</f>
        <v>0</v>
      </c>
      <c r="N2581" s="20"/>
      <c r="O2581" s="26"/>
      <c r="P2581" s="26"/>
      <c r="Q2581" s="6">
        <f t="shared" si="163"/>
        <v>4</v>
      </c>
      <c r="R2581" s="20"/>
    </row>
    <row r="2582" spans="1:18" x14ac:dyDescent="0.25">
      <c r="A2582" s="6">
        <v>12</v>
      </c>
      <c r="B2582" s="4">
        <v>42477.5</v>
      </c>
      <c r="C2582" s="2">
        <f>IF([2]Analysis!AG2582="Data Error","Data Error",[2]Analysis!AI2582*C$1)</f>
        <v>9.2487124659923314E-2</v>
      </c>
      <c r="D2582" s="2"/>
      <c r="E2582" s="3">
        <f>IF(C2582="Data Error","Data Error",INDEX('[2]BAAL Adj Cap'!$CB$65:$CY$72,MONTH($B2582),$A2582+1))</f>
        <v>0.97</v>
      </c>
      <c r="F2582" s="3"/>
      <c r="G2582" s="31">
        <f t="shared" si="160"/>
        <v>126.00751287534007</v>
      </c>
      <c r="H2582" s="31"/>
      <c r="I2582" s="23">
        <f t="shared" si="161"/>
        <v>0.97</v>
      </c>
      <c r="J2582" s="23"/>
      <c r="K2582" s="7">
        <f t="shared" si="162"/>
        <v>28.990000000000009</v>
      </c>
      <c r="M2582" s="20">
        <f>IF(C2582="Data Error","Data Error",IF(C2582&lt;=K2582,0,1-IFERROR(INDEX(BAAL!$C:$D,MATCH(ROUNDUP(C2582-K2582,0),BAAL!$B:$B,0),MATCH(LEFT(M$2,4),BAAL!$C$2:$D$2,0)),0)))</f>
        <v>0</v>
      </c>
      <c r="N2582" s="20"/>
      <c r="O2582" s="26"/>
      <c r="P2582" s="26"/>
      <c r="Q2582" s="6">
        <f t="shared" si="163"/>
        <v>4</v>
      </c>
      <c r="R2582" s="20"/>
    </row>
    <row r="2583" spans="1:18" x14ac:dyDescent="0.25">
      <c r="A2583" s="6">
        <v>13</v>
      </c>
      <c r="B2583" s="4">
        <v>42477.541666666664</v>
      </c>
      <c r="C2583" s="2">
        <f>IF([2]Analysis!AG2583="Data Error","Data Error",[2]Analysis!AI2583*C$1)</f>
        <v>7.9802181683937407E-2</v>
      </c>
      <c r="D2583" s="2"/>
      <c r="E2583" s="3">
        <f>IF(C2583="Data Error","Data Error",INDEX('[2]BAAL Adj Cap'!$CB$65:$CY$72,MONTH($B2583),$A2583+1))</f>
        <v>0.96375</v>
      </c>
      <c r="F2583" s="3"/>
      <c r="G2583" s="31">
        <f t="shared" si="160"/>
        <v>125.20769781831606</v>
      </c>
      <c r="H2583" s="31"/>
      <c r="I2583" s="23">
        <f t="shared" si="161"/>
        <v>0.96375</v>
      </c>
      <c r="J2583" s="23"/>
      <c r="K2583" s="7">
        <f t="shared" si="162"/>
        <v>28.990000000000009</v>
      </c>
      <c r="M2583" s="20">
        <f>IF(C2583="Data Error","Data Error",IF(C2583&lt;=K2583,0,1-IFERROR(INDEX(BAAL!$C:$D,MATCH(ROUNDUP(C2583-K2583,0),BAAL!$B:$B,0),MATCH(LEFT(M$2,4),BAAL!$C$2:$D$2,0)),0)))</f>
        <v>0</v>
      </c>
      <c r="N2583" s="20"/>
      <c r="O2583" s="26"/>
      <c r="P2583" s="26"/>
      <c r="Q2583" s="6">
        <f t="shared" si="163"/>
        <v>4</v>
      </c>
      <c r="R2583" s="20"/>
    </row>
    <row r="2584" spans="1:18" x14ac:dyDescent="0.25">
      <c r="A2584" s="6">
        <v>14</v>
      </c>
      <c r="B2584" s="4">
        <v>42477.583333333336</v>
      </c>
      <c r="C2584" s="2">
        <f>IF([2]Analysis!AG2584="Data Error","Data Error",[2]Analysis!AI2584*C$1)</f>
        <v>0.57088331824709182</v>
      </c>
      <c r="D2584" s="2"/>
      <c r="E2584" s="3">
        <f>IF(C2584="Data Error","Data Error",INDEX('[2]BAAL Adj Cap'!$CB$65:$CY$72,MONTH($B2584),$A2584+1))</f>
        <v>0.97</v>
      </c>
      <c r="F2584" s="3"/>
      <c r="G2584" s="31">
        <f t="shared" si="160"/>
        <v>125.5291166817529</v>
      </c>
      <c r="H2584" s="31"/>
      <c r="I2584" s="23">
        <f t="shared" si="161"/>
        <v>0.97</v>
      </c>
      <c r="J2584" s="23"/>
      <c r="K2584" s="7">
        <f t="shared" si="162"/>
        <v>28.990000000000009</v>
      </c>
      <c r="M2584" s="20">
        <f>IF(C2584="Data Error","Data Error",IF(C2584&lt;=K2584,0,1-IFERROR(INDEX(BAAL!$C:$D,MATCH(ROUNDUP(C2584-K2584,0),BAAL!$B:$B,0),MATCH(LEFT(M$2,4),BAAL!$C$2:$D$2,0)),0)))</f>
        <v>0</v>
      </c>
      <c r="N2584" s="20"/>
      <c r="O2584" s="26"/>
      <c r="P2584" s="26"/>
      <c r="Q2584" s="6">
        <f t="shared" si="163"/>
        <v>4</v>
      </c>
      <c r="R2584" s="20"/>
    </row>
    <row r="2585" spans="1:18" x14ac:dyDescent="0.25">
      <c r="A2585" s="6">
        <v>15</v>
      </c>
      <c r="B2585" s="4">
        <v>42477.625</v>
      </c>
      <c r="C2585" s="2">
        <f>IF([2]Analysis!AG2585="Data Error","Data Error",[2]Analysis!AI2585*C$1)</f>
        <v>0</v>
      </c>
      <c r="D2585" s="2"/>
      <c r="E2585" s="3">
        <f>IF(C2585="Data Error","Data Error",INDEX('[2]BAAL Adj Cap'!$CB$65:$CY$72,MONTH($B2585),$A2585+1))</f>
        <v>0.97</v>
      </c>
      <c r="F2585" s="3"/>
      <c r="G2585" s="31">
        <f t="shared" si="160"/>
        <v>126.1</v>
      </c>
      <c r="H2585" s="31"/>
      <c r="I2585" s="23">
        <f t="shared" si="161"/>
        <v>0.97</v>
      </c>
      <c r="J2585" s="23"/>
      <c r="K2585" s="7">
        <f t="shared" si="162"/>
        <v>28.990000000000009</v>
      </c>
      <c r="M2585" s="20">
        <f>IF(C2585="Data Error","Data Error",IF(C2585&lt;=K2585,0,1-IFERROR(INDEX(BAAL!$C:$D,MATCH(ROUNDUP(C2585-K2585,0),BAAL!$B:$B,0),MATCH(LEFT(M$2,4),BAAL!$C$2:$D$2,0)),0)))</f>
        <v>0</v>
      </c>
      <c r="N2585" s="20"/>
      <c r="O2585" s="26"/>
      <c r="P2585" s="26"/>
      <c r="Q2585" s="6">
        <f t="shared" si="163"/>
        <v>4</v>
      </c>
      <c r="R2585" s="20"/>
    </row>
    <row r="2586" spans="1:18" x14ac:dyDescent="0.25">
      <c r="A2586" s="6">
        <v>16</v>
      </c>
      <c r="B2586" s="4">
        <v>42477.666666666664</v>
      </c>
      <c r="C2586" s="2">
        <f>IF([2]Analysis!AG2586="Data Error","Data Error",[2]Analysis!AI2586*C$1)</f>
        <v>0</v>
      </c>
      <c r="D2586" s="2"/>
      <c r="E2586" s="3">
        <f>IF(C2586="Data Error","Data Error",INDEX('[2]BAAL Adj Cap'!$CB$65:$CY$72,MONTH($B2586),$A2586+1))</f>
        <v>0.96375</v>
      </c>
      <c r="F2586" s="3"/>
      <c r="G2586" s="31">
        <f t="shared" si="160"/>
        <v>125.28749999999999</v>
      </c>
      <c r="H2586" s="31"/>
      <c r="I2586" s="23">
        <f t="shared" si="161"/>
        <v>0.96375</v>
      </c>
      <c r="J2586" s="23"/>
      <c r="K2586" s="7">
        <f t="shared" si="162"/>
        <v>28.990000000000009</v>
      </c>
      <c r="M2586" s="20">
        <f>IF(C2586="Data Error","Data Error",IF(C2586&lt;=K2586,0,1-IFERROR(INDEX(BAAL!$C:$D,MATCH(ROUNDUP(C2586-K2586,0),BAAL!$B:$B,0),MATCH(LEFT(M$2,4),BAAL!$C$2:$D$2,0)),0)))</f>
        <v>0</v>
      </c>
      <c r="N2586" s="20"/>
      <c r="O2586" s="26"/>
      <c r="P2586" s="26"/>
      <c r="Q2586" s="6">
        <f t="shared" si="163"/>
        <v>4</v>
      </c>
      <c r="R2586" s="20"/>
    </row>
    <row r="2587" spans="1:18" x14ac:dyDescent="0.25">
      <c r="A2587" s="6">
        <v>17</v>
      </c>
      <c r="B2587" s="4">
        <v>42477.708333333336</v>
      </c>
      <c r="C2587" s="2">
        <f>IF([2]Analysis!AG2587="Data Error","Data Error",[2]Analysis!AI2587*C$1)</f>
        <v>28.214004677955248</v>
      </c>
      <c r="D2587" s="2"/>
      <c r="E2587" s="3">
        <f>IF(C2587="Data Error","Data Error",INDEX('[2]BAAL Adj Cap'!$CB$65:$CY$72,MONTH($B2587),$A2587+1))</f>
        <v>0.89124999999999999</v>
      </c>
      <c r="F2587" s="3"/>
      <c r="G2587" s="31">
        <f t="shared" si="160"/>
        <v>87.648495322044752</v>
      </c>
      <c r="H2587" s="31"/>
      <c r="I2587" s="23">
        <f t="shared" si="161"/>
        <v>0.89124999999999999</v>
      </c>
      <c r="J2587" s="23"/>
      <c r="K2587" s="7">
        <f t="shared" si="162"/>
        <v>28.990000000000009</v>
      </c>
      <c r="M2587" s="20">
        <f>IF(C2587="Data Error","Data Error",IF(C2587&lt;=K2587,0,1-IFERROR(INDEX(BAAL!$C:$D,MATCH(ROUNDUP(C2587-K2587,0),BAAL!$B:$B,0),MATCH(LEFT(M$2,4),BAAL!$C$2:$D$2,0)),0)))</f>
        <v>0</v>
      </c>
      <c r="N2587" s="20"/>
      <c r="O2587" s="26"/>
      <c r="P2587" s="26"/>
      <c r="Q2587" s="6">
        <f t="shared" si="163"/>
        <v>4</v>
      </c>
      <c r="R2587" s="20"/>
    </row>
    <row r="2588" spans="1:18" x14ac:dyDescent="0.25">
      <c r="A2588" s="6">
        <v>18</v>
      </c>
      <c r="B2588" s="4">
        <v>42477.75</v>
      </c>
      <c r="C2588" s="2">
        <f>IF([2]Analysis!AG2588="Data Error","Data Error",[2]Analysis!AI2588*C$1)</f>
        <v>20.828866773932482</v>
      </c>
      <c r="D2588" s="2"/>
      <c r="E2588" s="3">
        <f>IF(C2588="Data Error","Data Error",INDEX('[2]BAAL Adj Cap'!$CB$65:$CY$72,MONTH($B2588),$A2588+1))</f>
        <v>0.50624999999999998</v>
      </c>
      <c r="F2588" s="3"/>
      <c r="G2588" s="31">
        <f t="shared" si="160"/>
        <v>44.983633226067518</v>
      </c>
      <c r="H2588" s="31"/>
      <c r="I2588" s="23">
        <f t="shared" si="161"/>
        <v>0.50624999999999998</v>
      </c>
      <c r="J2588" s="23"/>
      <c r="K2588" s="7">
        <f t="shared" si="162"/>
        <v>28.990000000000009</v>
      </c>
      <c r="M2588" s="20">
        <f>IF(C2588="Data Error","Data Error",IF(C2588&lt;=K2588,0,1-IFERROR(INDEX(BAAL!$C:$D,MATCH(ROUNDUP(C2588-K2588,0),BAAL!$B:$B,0),MATCH(LEFT(M$2,4),BAAL!$C$2:$D$2,0)),0)))</f>
        <v>0</v>
      </c>
      <c r="N2588" s="20"/>
      <c r="O2588" s="26"/>
      <c r="P2588" s="26"/>
      <c r="Q2588" s="6">
        <f t="shared" si="163"/>
        <v>4</v>
      </c>
      <c r="R2588" s="20"/>
    </row>
    <row r="2589" spans="1:18" x14ac:dyDescent="0.25">
      <c r="A2589" s="6">
        <v>19</v>
      </c>
      <c r="B2589" s="4">
        <v>42477.791666666664</v>
      </c>
      <c r="C2589" s="2">
        <f>IF([2]Analysis!AG2589="Data Error","Data Error",[2]Analysis!AI2589*C$1)</f>
        <v>9.4302363880311955</v>
      </c>
      <c r="D2589" s="2"/>
      <c r="E2589" s="3">
        <f>IF(C2589="Data Error","Data Error",INDEX('[2]BAAL Adj Cap'!$CB$65:$CY$72,MONTH($B2589),$A2589+1))</f>
        <v>0.11874999999999998</v>
      </c>
      <c r="F2589" s="3"/>
      <c r="G2589" s="31">
        <f t="shared" si="160"/>
        <v>6.0072636119688028</v>
      </c>
      <c r="H2589" s="31"/>
      <c r="I2589" s="23">
        <f t="shared" si="161"/>
        <v>0.11874999999999998</v>
      </c>
      <c r="J2589" s="23"/>
      <c r="K2589" s="7">
        <f t="shared" si="162"/>
        <v>15.437499999999998</v>
      </c>
      <c r="M2589" s="20">
        <f>IF(C2589="Data Error","Data Error",IF(C2589&lt;=K2589,0,1-IFERROR(INDEX(BAAL!$C:$D,MATCH(ROUNDUP(C2589-K2589,0),BAAL!$B:$B,0),MATCH(LEFT(M$2,4),BAAL!$C$2:$D$2,0)),0)))</f>
        <v>0</v>
      </c>
      <c r="N2589" s="20"/>
      <c r="O2589" s="26"/>
      <c r="P2589" s="26"/>
      <c r="Q2589" s="6">
        <f t="shared" si="163"/>
        <v>4</v>
      </c>
      <c r="R2589" s="20"/>
    </row>
    <row r="2590" spans="1:18" x14ac:dyDescent="0.25">
      <c r="A2590" s="6">
        <v>20</v>
      </c>
      <c r="B2590" s="4">
        <v>42477.833333333336</v>
      </c>
      <c r="C2590" s="2">
        <f>IF([2]Analysis!AG2590="Data Error","Data Error",[2]Analysis!AI2590*C$1)</f>
        <v>7.0438695344610988E-2</v>
      </c>
      <c r="D2590" s="2"/>
      <c r="E2590" s="3">
        <f>IF(C2590="Data Error","Data Error",INDEX('[2]BAAL Adj Cap'!$CB$65:$CY$72,MONTH($B2590),$A2590+1))</f>
        <v>3.7499999999999999E-3</v>
      </c>
      <c r="F2590" s="3"/>
      <c r="G2590" s="31">
        <f t="shared" si="160"/>
        <v>0.41706130465538899</v>
      </c>
      <c r="H2590" s="31"/>
      <c r="I2590" s="23">
        <f t="shared" si="161"/>
        <v>3.7499999999999999E-3</v>
      </c>
      <c r="J2590" s="23"/>
      <c r="K2590" s="7">
        <f t="shared" si="162"/>
        <v>0.48749999999999999</v>
      </c>
      <c r="M2590" s="20">
        <f>IF(C2590="Data Error","Data Error",IF(C2590&lt;=K2590,0,1-IFERROR(INDEX(BAAL!$C:$D,MATCH(ROUNDUP(C2590-K2590,0),BAAL!$B:$B,0),MATCH(LEFT(M$2,4),BAAL!$C$2:$D$2,0)),0)))</f>
        <v>0</v>
      </c>
      <c r="N2590" s="20"/>
      <c r="O2590" s="26"/>
      <c r="P2590" s="26"/>
      <c r="Q2590" s="6">
        <f t="shared" si="163"/>
        <v>4</v>
      </c>
      <c r="R2590" s="20"/>
    </row>
    <row r="2591" spans="1:18" x14ac:dyDescent="0.25">
      <c r="A2591" s="6">
        <v>21</v>
      </c>
      <c r="B2591" s="4">
        <v>42477.875</v>
      </c>
      <c r="C2591" s="2">
        <f>IF([2]Analysis!AG2591="Data Error","Data Error",[2]Analysis!AI2591*C$1)</f>
        <v>0</v>
      </c>
      <c r="D2591" s="2"/>
      <c r="E2591" s="3">
        <f>IF(C2591="Data Error","Data Error",INDEX('[2]BAAL Adj Cap'!$CB$65:$CY$72,MONTH($B2591),$A2591+1))</f>
        <v>0</v>
      </c>
      <c r="F2591" s="3"/>
      <c r="G2591" s="31">
        <f t="shared" si="160"/>
        <v>0</v>
      </c>
      <c r="H2591" s="31"/>
      <c r="I2591" s="23">
        <f t="shared" si="161"/>
        <v>0</v>
      </c>
      <c r="J2591" s="23"/>
      <c r="K2591" s="7">
        <f t="shared" si="162"/>
        <v>0</v>
      </c>
      <c r="M2591" s="20">
        <f>IF(C2591="Data Error","Data Error",IF(C2591&lt;=K2591,0,1-IFERROR(INDEX(BAAL!$C:$D,MATCH(ROUNDUP(C2591-K2591,0),BAAL!$B:$B,0),MATCH(LEFT(M$2,4),BAAL!$C$2:$D$2,0)),0)))</f>
        <v>0</v>
      </c>
      <c r="N2591" s="20"/>
      <c r="O2591" s="26"/>
      <c r="P2591" s="26"/>
      <c r="Q2591" s="6">
        <f t="shared" si="163"/>
        <v>4</v>
      </c>
      <c r="R2591" s="20"/>
    </row>
    <row r="2592" spans="1:18" x14ac:dyDescent="0.25">
      <c r="A2592" s="6">
        <v>22</v>
      </c>
      <c r="B2592" s="4">
        <v>42477.916666666664</v>
      </c>
      <c r="C2592" s="2">
        <f>IF([2]Analysis!AG2592="Data Error","Data Error",[2]Analysis!AI2592*C$1)</f>
        <v>0</v>
      </c>
      <c r="D2592" s="2"/>
      <c r="E2592" s="3">
        <f>IF(C2592="Data Error","Data Error",INDEX('[2]BAAL Adj Cap'!$CB$65:$CY$72,MONTH($B2592),$A2592+1))</f>
        <v>0</v>
      </c>
      <c r="F2592" s="3"/>
      <c r="G2592" s="31">
        <f t="shared" si="160"/>
        <v>0</v>
      </c>
      <c r="H2592" s="31"/>
      <c r="I2592" s="23">
        <f t="shared" si="161"/>
        <v>0</v>
      </c>
      <c r="J2592" s="23"/>
      <c r="K2592" s="7">
        <f t="shared" si="162"/>
        <v>0</v>
      </c>
      <c r="M2592" s="20">
        <f>IF(C2592="Data Error","Data Error",IF(C2592&lt;=K2592,0,1-IFERROR(INDEX(BAAL!$C:$D,MATCH(ROUNDUP(C2592-K2592,0),BAAL!$B:$B,0),MATCH(LEFT(M$2,4),BAAL!$C$2:$D$2,0)),0)))</f>
        <v>0</v>
      </c>
      <c r="N2592" s="20"/>
      <c r="O2592" s="26"/>
      <c r="P2592" s="26"/>
      <c r="Q2592" s="6">
        <f t="shared" si="163"/>
        <v>4</v>
      </c>
      <c r="R2592" s="20"/>
    </row>
    <row r="2593" spans="1:18" x14ac:dyDescent="0.25">
      <c r="A2593" s="6">
        <v>23</v>
      </c>
      <c r="B2593" s="4">
        <v>42477.958333333336</v>
      </c>
      <c r="C2593" s="2">
        <f>IF([2]Analysis!AG2593="Data Error","Data Error",[2]Analysis!AI2593*C$1)</f>
        <v>0</v>
      </c>
      <c r="D2593" s="2"/>
      <c r="E2593" s="3">
        <f>IF(C2593="Data Error","Data Error",INDEX('[2]BAAL Adj Cap'!$CB$65:$CY$72,MONTH($B2593),$A2593+1))</f>
        <v>0</v>
      </c>
      <c r="F2593" s="3"/>
      <c r="G2593" s="31">
        <f t="shared" si="160"/>
        <v>0</v>
      </c>
      <c r="H2593" s="31"/>
      <c r="I2593" s="23">
        <f t="shared" si="161"/>
        <v>0</v>
      </c>
      <c r="J2593" s="23"/>
      <c r="K2593" s="7">
        <f t="shared" si="162"/>
        <v>0</v>
      </c>
      <c r="M2593" s="20">
        <f>IF(C2593="Data Error","Data Error",IF(C2593&lt;=K2593,0,1-IFERROR(INDEX(BAAL!$C:$D,MATCH(ROUNDUP(C2593-K2593,0),BAAL!$B:$B,0),MATCH(LEFT(M$2,4),BAAL!$C$2:$D$2,0)),0)))</f>
        <v>0</v>
      </c>
      <c r="N2593" s="20"/>
      <c r="O2593" s="26"/>
      <c r="P2593" s="26"/>
      <c r="Q2593" s="6">
        <f t="shared" si="163"/>
        <v>4</v>
      </c>
      <c r="R2593" s="20"/>
    </row>
    <row r="2594" spans="1:18" x14ac:dyDescent="0.25">
      <c r="A2594" s="6">
        <v>0</v>
      </c>
      <c r="B2594" s="1">
        <v>42478</v>
      </c>
      <c r="C2594" s="2">
        <f>IF([2]Analysis!AG2594="Data Error","Data Error",[2]Analysis!AI2594*C$1)</f>
        <v>0</v>
      </c>
      <c r="D2594" s="2"/>
      <c r="E2594" s="3">
        <f>IF(C2594="Data Error","Data Error",INDEX('[2]BAAL Adj Cap'!$CB$65:$CY$72,MONTH($B2594),$A2594+1))</f>
        <v>0</v>
      </c>
      <c r="F2594" s="3"/>
      <c r="G2594" s="31">
        <f t="shared" si="160"/>
        <v>0</v>
      </c>
      <c r="H2594" s="31"/>
      <c r="I2594" s="23">
        <f t="shared" si="161"/>
        <v>0</v>
      </c>
      <c r="J2594" s="23"/>
      <c r="K2594" s="7">
        <f t="shared" si="162"/>
        <v>0</v>
      </c>
      <c r="M2594" s="20">
        <f>IF(C2594="Data Error","Data Error",IF(C2594&lt;=K2594,0,1-IFERROR(INDEX(BAAL!$C:$D,MATCH(ROUNDUP(C2594-K2594,0),BAAL!$B:$B,0),MATCH(LEFT(M$2,4),BAAL!$C$2:$D$2,0)),0)))</f>
        <v>0</v>
      </c>
      <c r="N2594" s="20"/>
      <c r="O2594" s="26"/>
      <c r="P2594" s="26"/>
      <c r="Q2594" s="6">
        <f t="shared" si="163"/>
        <v>4</v>
      </c>
      <c r="R2594" s="20"/>
    </row>
    <row r="2595" spans="1:18" x14ac:dyDescent="0.25">
      <c r="A2595" s="6">
        <v>1</v>
      </c>
      <c r="B2595" s="4">
        <v>42478.041666666664</v>
      </c>
      <c r="C2595" s="2">
        <f>IF([2]Analysis!AG2595="Data Error","Data Error",[2]Analysis!AI2595*C$1)</f>
        <v>0</v>
      </c>
      <c r="D2595" s="2"/>
      <c r="E2595" s="3">
        <f>IF(C2595="Data Error","Data Error",INDEX('[2]BAAL Adj Cap'!$CB$65:$CY$72,MONTH($B2595),$A2595+1))</f>
        <v>0</v>
      </c>
      <c r="F2595" s="3"/>
      <c r="G2595" s="31">
        <f t="shared" si="160"/>
        <v>0</v>
      </c>
      <c r="H2595" s="31"/>
      <c r="I2595" s="23">
        <f t="shared" si="161"/>
        <v>0</v>
      </c>
      <c r="J2595" s="23"/>
      <c r="K2595" s="7">
        <f t="shared" si="162"/>
        <v>0</v>
      </c>
      <c r="M2595" s="20">
        <f>IF(C2595="Data Error","Data Error",IF(C2595&lt;=K2595,0,1-IFERROR(INDEX(BAAL!$C:$D,MATCH(ROUNDUP(C2595-K2595,0),BAAL!$B:$B,0),MATCH(LEFT(M$2,4),BAAL!$C$2:$D$2,0)),0)))</f>
        <v>0</v>
      </c>
      <c r="N2595" s="20"/>
      <c r="O2595" s="26"/>
      <c r="P2595" s="26"/>
      <c r="Q2595" s="6">
        <f t="shared" si="163"/>
        <v>4</v>
      </c>
      <c r="R2595" s="20"/>
    </row>
    <row r="2596" spans="1:18" x14ac:dyDescent="0.25">
      <c r="A2596" s="6">
        <v>2</v>
      </c>
      <c r="B2596" s="4">
        <v>42478.083333333336</v>
      </c>
      <c r="C2596" s="2">
        <f>IF([2]Analysis!AG2596="Data Error","Data Error",[2]Analysis!AI2596*C$1)</f>
        <v>0</v>
      </c>
      <c r="D2596" s="2"/>
      <c r="E2596" s="3">
        <f>IF(C2596="Data Error","Data Error",INDEX('[2]BAAL Adj Cap'!$CB$65:$CY$72,MONTH($B2596),$A2596+1))</f>
        <v>0</v>
      </c>
      <c r="F2596" s="3"/>
      <c r="G2596" s="31">
        <f t="shared" si="160"/>
        <v>0</v>
      </c>
      <c r="H2596" s="31"/>
      <c r="I2596" s="23">
        <f t="shared" si="161"/>
        <v>0</v>
      </c>
      <c r="J2596" s="23"/>
      <c r="K2596" s="7">
        <f t="shared" si="162"/>
        <v>0</v>
      </c>
      <c r="M2596" s="20">
        <f>IF(C2596="Data Error","Data Error",IF(C2596&lt;=K2596,0,1-IFERROR(INDEX(BAAL!$C:$D,MATCH(ROUNDUP(C2596-K2596,0),BAAL!$B:$B,0),MATCH(LEFT(M$2,4),BAAL!$C$2:$D$2,0)),0)))</f>
        <v>0</v>
      </c>
      <c r="N2596" s="20"/>
      <c r="O2596" s="26"/>
      <c r="P2596" s="26"/>
      <c r="Q2596" s="6">
        <f t="shared" si="163"/>
        <v>4</v>
      </c>
      <c r="R2596" s="20"/>
    </row>
    <row r="2597" spans="1:18" x14ac:dyDescent="0.25">
      <c r="A2597" s="6">
        <v>3</v>
      </c>
      <c r="B2597" s="4">
        <v>42478.125</v>
      </c>
      <c r="C2597" s="2">
        <f>IF([2]Analysis!AG2597="Data Error","Data Error",[2]Analysis!AI2597*C$1)</f>
        <v>0</v>
      </c>
      <c r="D2597" s="2"/>
      <c r="E2597" s="3">
        <f>IF(C2597="Data Error","Data Error",INDEX('[2]BAAL Adj Cap'!$CB$65:$CY$72,MONTH($B2597),$A2597+1))</f>
        <v>0</v>
      </c>
      <c r="F2597" s="3"/>
      <c r="G2597" s="31">
        <f t="shared" si="160"/>
        <v>0</v>
      </c>
      <c r="H2597" s="31"/>
      <c r="I2597" s="23">
        <f t="shared" si="161"/>
        <v>0</v>
      </c>
      <c r="J2597" s="23"/>
      <c r="K2597" s="7">
        <f t="shared" si="162"/>
        <v>0</v>
      </c>
      <c r="M2597" s="20">
        <f>IF(C2597="Data Error","Data Error",IF(C2597&lt;=K2597,0,1-IFERROR(INDEX(BAAL!$C:$D,MATCH(ROUNDUP(C2597-K2597,0),BAAL!$B:$B,0),MATCH(LEFT(M$2,4),BAAL!$C$2:$D$2,0)),0)))</f>
        <v>0</v>
      </c>
      <c r="N2597" s="20"/>
      <c r="O2597" s="26"/>
      <c r="P2597" s="26"/>
      <c r="Q2597" s="6">
        <f t="shared" si="163"/>
        <v>4</v>
      </c>
      <c r="R2597" s="20"/>
    </row>
    <row r="2598" spans="1:18" x14ac:dyDescent="0.25">
      <c r="A2598" s="6">
        <v>4</v>
      </c>
      <c r="B2598" s="4">
        <v>42478.166666666664</v>
      </c>
      <c r="C2598" s="2">
        <f>IF([2]Analysis!AG2598="Data Error","Data Error",[2]Analysis!AI2598*C$1)</f>
        <v>0</v>
      </c>
      <c r="D2598" s="2"/>
      <c r="E2598" s="3">
        <f>IF(C2598="Data Error","Data Error",INDEX('[2]BAAL Adj Cap'!$CB$65:$CY$72,MONTH($B2598),$A2598+1))</f>
        <v>0</v>
      </c>
      <c r="F2598" s="3"/>
      <c r="G2598" s="31">
        <f t="shared" si="160"/>
        <v>0</v>
      </c>
      <c r="H2598" s="31"/>
      <c r="I2598" s="23">
        <f t="shared" si="161"/>
        <v>0</v>
      </c>
      <c r="J2598" s="23"/>
      <c r="K2598" s="7">
        <f t="shared" si="162"/>
        <v>0</v>
      </c>
      <c r="M2598" s="20">
        <f>IF(C2598="Data Error","Data Error",IF(C2598&lt;=K2598,0,1-IFERROR(INDEX(BAAL!$C:$D,MATCH(ROUNDUP(C2598-K2598,0),BAAL!$B:$B,0),MATCH(LEFT(M$2,4),BAAL!$C$2:$D$2,0)),0)))</f>
        <v>0</v>
      </c>
      <c r="N2598" s="20"/>
      <c r="O2598" s="26"/>
      <c r="P2598" s="26"/>
      <c r="Q2598" s="6">
        <f t="shared" si="163"/>
        <v>4</v>
      </c>
      <c r="R2598" s="20"/>
    </row>
    <row r="2599" spans="1:18" x14ac:dyDescent="0.25">
      <c r="A2599" s="6">
        <v>5</v>
      </c>
      <c r="B2599" s="4">
        <v>42478.208333333336</v>
      </c>
      <c r="C2599" s="2">
        <f>IF([2]Analysis!AG2599="Data Error","Data Error",[2]Analysis!AI2599*C$1)</f>
        <v>1.4032104392141783E-2</v>
      </c>
      <c r="D2599" s="2"/>
      <c r="E2599" s="3">
        <f>IF(C2599="Data Error","Data Error",INDEX('[2]BAAL Adj Cap'!$CB$65:$CY$72,MONTH($B2599),$A2599+1))</f>
        <v>3.3750000000000002E-2</v>
      </c>
      <c r="F2599" s="3"/>
      <c r="G2599" s="31">
        <f t="shared" si="160"/>
        <v>4.3734678956078588</v>
      </c>
      <c r="H2599" s="31"/>
      <c r="I2599" s="23">
        <f t="shared" si="161"/>
        <v>3.3750000000000002E-2</v>
      </c>
      <c r="J2599" s="23"/>
      <c r="K2599" s="7">
        <f t="shared" si="162"/>
        <v>4.3875000000000002</v>
      </c>
      <c r="M2599" s="20">
        <f>IF(C2599="Data Error","Data Error",IF(C2599&lt;=K2599,0,1-IFERROR(INDEX(BAAL!$C:$D,MATCH(ROUNDUP(C2599-K2599,0),BAAL!$B:$B,0),MATCH(LEFT(M$2,4),BAAL!$C$2:$D$2,0)),0)))</f>
        <v>0</v>
      </c>
      <c r="N2599" s="20"/>
      <c r="O2599" s="26"/>
      <c r="P2599" s="26"/>
      <c r="Q2599" s="6">
        <f t="shared" si="163"/>
        <v>4</v>
      </c>
      <c r="R2599" s="20"/>
    </row>
    <row r="2600" spans="1:18" x14ac:dyDescent="0.25">
      <c r="A2600" s="6">
        <v>6</v>
      </c>
      <c r="B2600" s="4">
        <v>42478.25</v>
      </c>
      <c r="C2600" s="2">
        <f>IF([2]Analysis!AG2600="Data Error","Data Error",[2]Analysis!AI2600*C$1)</f>
        <v>0</v>
      </c>
      <c r="D2600" s="2"/>
      <c r="E2600" s="3">
        <f>IF(C2600="Data Error","Data Error",INDEX('[2]BAAL Adj Cap'!$CB$65:$CY$72,MONTH($B2600),$A2600+1))</f>
        <v>0.17249999999999999</v>
      </c>
      <c r="F2600" s="3"/>
      <c r="G2600" s="31">
        <f t="shared" si="160"/>
        <v>22.424999999999997</v>
      </c>
      <c r="H2600" s="31"/>
      <c r="I2600" s="23">
        <f t="shared" si="161"/>
        <v>0.17249999999999999</v>
      </c>
      <c r="J2600" s="23"/>
      <c r="K2600" s="7">
        <f t="shared" si="162"/>
        <v>22.424999999999997</v>
      </c>
      <c r="M2600" s="20">
        <f>IF(C2600="Data Error","Data Error",IF(C2600&lt;=K2600,0,1-IFERROR(INDEX(BAAL!$C:$D,MATCH(ROUNDUP(C2600-K2600,0),BAAL!$B:$B,0),MATCH(LEFT(M$2,4),BAAL!$C$2:$D$2,0)),0)))</f>
        <v>0</v>
      </c>
      <c r="N2600" s="20"/>
      <c r="O2600" s="26"/>
      <c r="P2600" s="26"/>
      <c r="Q2600" s="6">
        <f t="shared" si="163"/>
        <v>4</v>
      </c>
      <c r="R2600" s="20"/>
    </row>
    <row r="2601" spans="1:18" x14ac:dyDescent="0.25">
      <c r="A2601" s="6">
        <v>7</v>
      </c>
      <c r="B2601" s="4">
        <v>42478.291666666664</v>
      </c>
      <c r="C2601" s="2">
        <f>IF([2]Analysis!AG2601="Data Error","Data Error",[2]Analysis!AI2601*C$1)</f>
        <v>4.4389044543845124E-2</v>
      </c>
      <c r="D2601" s="2"/>
      <c r="E2601" s="3">
        <f>IF(C2601="Data Error","Data Error",INDEX('[2]BAAL Adj Cap'!$CB$65:$CY$72,MONTH($B2601),$A2601+1))</f>
        <v>0.47499999999999998</v>
      </c>
      <c r="F2601" s="3"/>
      <c r="G2601" s="31">
        <f t="shared" si="160"/>
        <v>61.705610955456152</v>
      </c>
      <c r="H2601" s="31"/>
      <c r="I2601" s="23">
        <f t="shared" si="161"/>
        <v>0.47499999999999998</v>
      </c>
      <c r="J2601" s="23"/>
      <c r="K2601" s="7">
        <f t="shared" si="162"/>
        <v>28.990000000000009</v>
      </c>
      <c r="M2601" s="20">
        <f>IF(C2601="Data Error","Data Error",IF(C2601&lt;=K2601,0,1-IFERROR(INDEX(BAAL!$C:$D,MATCH(ROUNDUP(C2601-K2601,0),BAAL!$B:$B,0),MATCH(LEFT(M$2,4),BAAL!$C$2:$D$2,0)),0)))</f>
        <v>0</v>
      </c>
      <c r="N2601" s="20"/>
      <c r="O2601" s="26"/>
      <c r="P2601" s="26"/>
      <c r="Q2601" s="6">
        <f t="shared" si="163"/>
        <v>4</v>
      </c>
      <c r="R2601" s="20"/>
    </row>
    <row r="2602" spans="1:18" x14ac:dyDescent="0.25">
      <c r="A2602" s="6">
        <v>8</v>
      </c>
      <c r="B2602" s="4">
        <v>42478.333333333336</v>
      </c>
      <c r="C2602" s="2">
        <f>IF([2]Analysis!AG2602="Data Error","Data Error",[2]Analysis!AI2602*C$1)</f>
        <v>0</v>
      </c>
      <c r="D2602" s="2"/>
      <c r="E2602" s="3">
        <f>IF(C2602="Data Error","Data Error",INDEX('[2]BAAL Adj Cap'!$CB$65:$CY$72,MONTH($B2602),$A2602+1))</f>
        <v>0.83624999999999994</v>
      </c>
      <c r="F2602" s="3"/>
      <c r="G2602" s="31">
        <f t="shared" si="160"/>
        <v>108.71249999999999</v>
      </c>
      <c r="H2602" s="31"/>
      <c r="I2602" s="23">
        <f t="shared" si="161"/>
        <v>0.83624999999999994</v>
      </c>
      <c r="J2602" s="23"/>
      <c r="K2602" s="7">
        <f t="shared" si="162"/>
        <v>28.990000000000009</v>
      </c>
      <c r="M2602" s="20">
        <f>IF(C2602="Data Error","Data Error",IF(C2602&lt;=K2602,0,1-IFERROR(INDEX(BAAL!$C:$D,MATCH(ROUNDUP(C2602-K2602,0),BAAL!$B:$B,0),MATCH(LEFT(M$2,4),BAAL!$C$2:$D$2,0)),0)))</f>
        <v>0</v>
      </c>
      <c r="N2602" s="20"/>
      <c r="O2602" s="26"/>
      <c r="P2602" s="26"/>
      <c r="Q2602" s="6">
        <f t="shared" si="163"/>
        <v>4</v>
      </c>
      <c r="R2602" s="20"/>
    </row>
    <row r="2603" spans="1:18" x14ac:dyDescent="0.25">
      <c r="A2603" s="6">
        <v>9</v>
      </c>
      <c r="B2603" s="4">
        <v>42478.375</v>
      </c>
      <c r="C2603" s="2">
        <f>IF([2]Analysis!AG2603="Data Error","Data Error",[2]Analysis!AI2603*C$1)</f>
        <v>0.85820793969220643</v>
      </c>
      <c r="D2603" s="2"/>
      <c r="E2603" s="3">
        <f>IF(C2603="Data Error","Data Error",INDEX('[2]BAAL Adj Cap'!$CB$65:$CY$72,MONTH($B2603),$A2603+1))</f>
        <v>0.98</v>
      </c>
      <c r="F2603" s="3"/>
      <c r="G2603" s="31">
        <f t="shared" si="160"/>
        <v>126.54179206030778</v>
      </c>
      <c r="H2603" s="31"/>
      <c r="I2603" s="23">
        <f t="shared" si="161"/>
        <v>0.98</v>
      </c>
      <c r="J2603" s="23"/>
      <c r="K2603" s="7">
        <f t="shared" si="162"/>
        <v>28.990000000000009</v>
      </c>
      <c r="M2603" s="20">
        <f>IF(C2603="Data Error","Data Error",IF(C2603&lt;=K2603,0,1-IFERROR(INDEX(BAAL!$C:$D,MATCH(ROUNDUP(C2603-K2603,0),BAAL!$B:$B,0),MATCH(LEFT(M$2,4),BAAL!$C$2:$D$2,0)),0)))</f>
        <v>0</v>
      </c>
      <c r="N2603" s="20"/>
      <c r="O2603" s="26"/>
      <c r="P2603" s="26"/>
      <c r="Q2603" s="6">
        <f t="shared" si="163"/>
        <v>4</v>
      </c>
      <c r="R2603" s="20"/>
    </row>
    <row r="2604" spans="1:18" x14ac:dyDescent="0.25">
      <c r="A2604" s="6">
        <v>10</v>
      </c>
      <c r="B2604" s="4">
        <v>42478.416666666664</v>
      </c>
      <c r="C2604" s="2">
        <f>IF([2]Analysis!AG2604="Data Error","Data Error",[2]Analysis!AI2604*C$1)</f>
        <v>4.8190847102910928</v>
      </c>
      <c r="D2604" s="2"/>
      <c r="E2604" s="3">
        <f>IF(C2604="Data Error","Data Error",INDEX('[2]BAAL Adj Cap'!$CB$65:$CY$72,MONTH($B2604),$A2604+1))</f>
        <v>0.97375</v>
      </c>
      <c r="F2604" s="3"/>
      <c r="G2604" s="31">
        <f t="shared" si="160"/>
        <v>121.76841528970891</v>
      </c>
      <c r="H2604" s="31"/>
      <c r="I2604" s="23">
        <f t="shared" si="161"/>
        <v>0.97375</v>
      </c>
      <c r="J2604" s="23"/>
      <c r="K2604" s="7">
        <f t="shared" si="162"/>
        <v>28.990000000000009</v>
      </c>
      <c r="M2604" s="20">
        <f>IF(C2604="Data Error","Data Error",IF(C2604&lt;=K2604,0,1-IFERROR(INDEX(BAAL!$C:$D,MATCH(ROUNDUP(C2604-K2604,0),BAAL!$B:$B,0),MATCH(LEFT(M$2,4),BAAL!$C$2:$D$2,0)),0)))</f>
        <v>0</v>
      </c>
      <c r="N2604" s="20"/>
      <c r="O2604" s="26"/>
      <c r="P2604" s="26"/>
      <c r="Q2604" s="6">
        <f t="shared" si="163"/>
        <v>4</v>
      </c>
      <c r="R2604" s="20"/>
    </row>
    <row r="2605" spans="1:18" x14ac:dyDescent="0.25">
      <c r="A2605" s="6">
        <v>11</v>
      </c>
      <c r="B2605" s="4">
        <v>42478.458333333336</v>
      </c>
      <c r="C2605" s="2">
        <f>IF([2]Analysis!AG2605="Data Error","Data Error",[2]Analysis!AI2605*C$1)</f>
        <v>0.64111778741211167</v>
      </c>
      <c r="D2605" s="2"/>
      <c r="E2605" s="3">
        <f>IF(C2605="Data Error","Data Error",INDEX('[2]BAAL Adj Cap'!$CB$65:$CY$72,MONTH($B2605),$A2605+1))</f>
        <v>0.96375</v>
      </c>
      <c r="F2605" s="3"/>
      <c r="G2605" s="31">
        <f t="shared" si="160"/>
        <v>124.64638221258788</v>
      </c>
      <c r="H2605" s="31"/>
      <c r="I2605" s="23">
        <f t="shared" si="161"/>
        <v>0.96375</v>
      </c>
      <c r="J2605" s="23"/>
      <c r="K2605" s="7">
        <f t="shared" si="162"/>
        <v>28.990000000000009</v>
      </c>
      <c r="M2605" s="20">
        <f>IF(C2605="Data Error","Data Error",IF(C2605&lt;=K2605,0,1-IFERROR(INDEX(BAAL!$C:$D,MATCH(ROUNDUP(C2605-K2605,0),BAAL!$B:$B,0),MATCH(LEFT(M$2,4),BAAL!$C$2:$D$2,0)),0)))</f>
        <v>0</v>
      </c>
      <c r="N2605" s="20"/>
      <c r="O2605" s="26"/>
      <c r="P2605" s="26"/>
      <c r="Q2605" s="6">
        <f t="shared" si="163"/>
        <v>4</v>
      </c>
      <c r="R2605" s="20"/>
    </row>
    <row r="2606" spans="1:18" x14ac:dyDescent="0.25">
      <c r="A2606" s="6">
        <v>12</v>
      </c>
      <c r="B2606" s="4">
        <v>42478.5</v>
      </c>
      <c r="C2606" s="2">
        <f>IF([2]Analysis!AG2606="Data Error","Data Error",[2]Analysis!AI2606*C$1)</f>
        <v>4.140173334813448</v>
      </c>
      <c r="D2606" s="2"/>
      <c r="E2606" s="3">
        <f>IF(C2606="Data Error","Data Error",INDEX('[2]BAAL Adj Cap'!$CB$65:$CY$72,MONTH($B2606),$A2606+1))</f>
        <v>0.97</v>
      </c>
      <c r="F2606" s="3"/>
      <c r="G2606" s="31">
        <f t="shared" si="160"/>
        <v>121.95982666518654</v>
      </c>
      <c r="H2606" s="31"/>
      <c r="I2606" s="23">
        <f t="shared" si="161"/>
        <v>0.97</v>
      </c>
      <c r="J2606" s="23"/>
      <c r="K2606" s="7">
        <f t="shared" si="162"/>
        <v>28.990000000000009</v>
      </c>
      <c r="M2606" s="20">
        <f>IF(C2606="Data Error","Data Error",IF(C2606&lt;=K2606,0,1-IFERROR(INDEX(BAAL!$C:$D,MATCH(ROUNDUP(C2606-K2606,0),BAAL!$B:$B,0),MATCH(LEFT(M$2,4),BAAL!$C$2:$D$2,0)),0)))</f>
        <v>0</v>
      </c>
      <c r="N2606" s="20"/>
      <c r="O2606" s="26"/>
      <c r="P2606" s="26"/>
      <c r="Q2606" s="6">
        <f t="shared" si="163"/>
        <v>4</v>
      </c>
      <c r="R2606" s="20"/>
    </row>
    <row r="2607" spans="1:18" x14ac:dyDescent="0.25">
      <c r="A2607" s="6">
        <v>13</v>
      </c>
      <c r="B2607" s="4">
        <v>42478.541666666664</v>
      </c>
      <c r="C2607" s="2">
        <f>IF([2]Analysis!AG2607="Data Error","Data Error",[2]Analysis!AI2607*C$1)</f>
        <v>10.826196438833982</v>
      </c>
      <c r="D2607" s="2"/>
      <c r="E2607" s="3">
        <f>IF(C2607="Data Error","Data Error",INDEX('[2]BAAL Adj Cap'!$CB$65:$CY$72,MONTH($B2607),$A2607+1))</f>
        <v>0.96375</v>
      </c>
      <c r="F2607" s="3"/>
      <c r="G2607" s="31">
        <f t="shared" si="160"/>
        <v>114.46130356116601</v>
      </c>
      <c r="H2607" s="31"/>
      <c r="I2607" s="23">
        <f t="shared" si="161"/>
        <v>0.96375</v>
      </c>
      <c r="J2607" s="23"/>
      <c r="K2607" s="7">
        <f t="shared" si="162"/>
        <v>28.990000000000009</v>
      </c>
      <c r="M2607" s="20">
        <f>IF(C2607="Data Error","Data Error",IF(C2607&lt;=K2607,0,1-IFERROR(INDEX(BAAL!$C:$D,MATCH(ROUNDUP(C2607-K2607,0),BAAL!$B:$B,0),MATCH(LEFT(M$2,4),BAAL!$C$2:$D$2,0)),0)))</f>
        <v>0</v>
      </c>
      <c r="N2607" s="20"/>
      <c r="O2607" s="26"/>
      <c r="P2607" s="26"/>
      <c r="Q2607" s="6">
        <f t="shared" si="163"/>
        <v>4</v>
      </c>
      <c r="R2607" s="20"/>
    </row>
    <row r="2608" spans="1:18" x14ac:dyDescent="0.25">
      <c r="A2608" s="6">
        <v>14</v>
      </c>
      <c r="B2608" s="4">
        <v>42478.583333333336</v>
      </c>
      <c r="C2608" s="2">
        <f>IF([2]Analysis!AG2608="Data Error","Data Error",[2]Analysis!AI2608*C$1)</f>
        <v>0</v>
      </c>
      <c r="D2608" s="2"/>
      <c r="E2608" s="3">
        <f>IF(C2608="Data Error","Data Error",INDEX('[2]BAAL Adj Cap'!$CB$65:$CY$72,MONTH($B2608),$A2608+1))</f>
        <v>0.97</v>
      </c>
      <c r="F2608" s="3"/>
      <c r="G2608" s="31">
        <f t="shared" si="160"/>
        <v>126.1</v>
      </c>
      <c r="H2608" s="31"/>
      <c r="I2608" s="23">
        <f t="shared" si="161"/>
        <v>0.97</v>
      </c>
      <c r="J2608" s="23"/>
      <c r="K2608" s="7">
        <f t="shared" si="162"/>
        <v>28.990000000000009</v>
      </c>
      <c r="M2608" s="20">
        <f>IF(C2608="Data Error","Data Error",IF(C2608&lt;=K2608,0,1-IFERROR(INDEX(BAAL!$C:$D,MATCH(ROUNDUP(C2608-K2608,0),BAAL!$B:$B,0),MATCH(LEFT(M$2,4),BAAL!$C$2:$D$2,0)),0)))</f>
        <v>0</v>
      </c>
      <c r="N2608" s="20"/>
      <c r="O2608" s="26"/>
      <c r="P2608" s="26"/>
      <c r="Q2608" s="6">
        <f t="shared" si="163"/>
        <v>4</v>
      </c>
      <c r="R2608" s="20"/>
    </row>
    <row r="2609" spans="1:18" x14ac:dyDescent="0.25">
      <c r="A2609" s="6">
        <v>15</v>
      </c>
      <c r="B2609" s="4">
        <v>42478.625</v>
      </c>
      <c r="C2609" s="2">
        <f>IF([2]Analysis!AG2609="Data Error","Data Error",[2]Analysis!AI2609*C$1)</f>
        <v>12.492435565865941</v>
      </c>
      <c r="D2609" s="2"/>
      <c r="E2609" s="3">
        <f>IF(C2609="Data Error","Data Error",INDEX('[2]BAAL Adj Cap'!$CB$65:$CY$72,MONTH($B2609),$A2609+1))</f>
        <v>0.97</v>
      </c>
      <c r="F2609" s="3"/>
      <c r="G2609" s="31">
        <f t="shared" si="160"/>
        <v>113.60756443413405</v>
      </c>
      <c r="H2609" s="31"/>
      <c r="I2609" s="23">
        <f t="shared" si="161"/>
        <v>0.97</v>
      </c>
      <c r="J2609" s="23"/>
      <c r="K2609" s="7">
        <f t="shared" si="162"/>
        <v>28.990000000000009</v>
      </c>
      <c r="M2609" s="20">
        <f>IF(C2609="Data Error","Data Error",IF(C2609&lt;=K2609,0,1-IFERROR(INDEX(BAAL!$C:$D,MATCH(ROUNDUP(C2609-K2609,0),BAAL!$B:$B,0),MATCH(LEFT(M$2,4),BAAL!$C$2:$D$2,0)),0)))</f>
        <v>0</v>
      </c>
      <c r="N2609" s="20"/>
      <c r="O2609" s="26"/>
      <c r="P2609" s="26"/>
      <c r="Q2609" s="6">
        <f t="shared" si="163"/>
        <v>4</v>
      </c>
      <c r="R2609" s="20"/>
    </row>
    <row r="2610" spans="1:18" x14ac:dyDescent="0.25">
      <c r="A2610" s="6">
        <v>16</v>
      </c>
      <c r="B2610" s="4">
        <v>42478.666666666664</v>
      </c>
      <c r="C2610" s="2">
        <f>IF([2]Analysis!AG2610="Data Error","Data Error",[2]Analysis!AI2610*C$1)</f>
        <v>3.9087540846800759</v>
      </c>
      <c r="D2610" s="2"/>
      <c r="E2610" s="3">
        <f>IF(C2610="Data Error","Data Error",INDEX('[2]BAAL Adj Cap'!$CB$65:$CY$72,MONTH($B2610),$A2610+1))</f>
        <v>0.96375</v>
      </c>
      <c r="F2610" s="3"/>
      <c r="G2610" s="31">
        <f t="shared" si="160"/>
        <v>121.37874591531993</v>
      </c>
      <c r="H2610" s="31"/>
      <c r="I2610" s="23">
        <f t="shared" si="161"/>
        <v>0.96375</v>
      </c>
      <c r="J2610" s="23"/>
      <c r="K2610" s="7">
        <f t="shared" si="162"/>
        <v>28.990000000000009</v>
      </c>
      <c r="M2610" s="20">
        <f>IF(C2610="Data Error","Data Error",IF(C2610&lt;=K2610,0,1-IFERROR(INDEX(BAAL!$C:$D,MATCH(ROUNDUP(C2610-K2610,0),BAAL!$B:$B,0),MATCH(LEFT(M$2,4),BAAL!$C$2:$D$2,0)),0)))</f>
        <v>0</v>
      </c>
      <c r="N2610" s="20"/>
      <c r="O2610" s="26"/>
      <c r="P2610" s="26"/>
      <c r="Q2610" s="6">
        <f t="shared" si="163"/>
        <v>4</v>
      </c>
      <c r="R2610" s="20"/>
    </row>
    <row r="2611" spans="1:18" x14ac:dyDescent="0.25">
      <c r="A2611" s="6">
        <v>17</v>
      </c>
      <c r="B2611" s="4">
        <v>42478.708333333336</v>
      </c>
      <c r="C2611" s="2">
        <f>IF([2]Analysis!AG2611="Data Error","Data Error",[2]Analysis!AI2611*C$1)</f>
        <v>4.7808108543116514</v>
      </c>
      <c r="D2611" s="2"/>
      <c r="E2611" s="3">
        <f>IF(C2611="Data Error","Data Error",INDEX('[2]BAAL Adj Cap'!$CB$65:$CY$72,MONTH($B2611),$A2611+1))</f>
        <v>0.89124999999999999</v>
      </c>
      <c r="F2611" s="3"/>
      <c r="G2611" s="31">
        <f t="shared" si="160"/>
        <v>111.08168914568834</v>
      </c>
      <c r="H2611" s="31"/>
      <c r="I2611" s="23">
        <f t="shared" si="161"/>
        <v>0.89124999999999999</v>
      </c>
      <c r="J2611" s="23"/>
      <c r="K2611" s="7">
        <f t="shared" si="162"/>
        <v>28.990000000000009</v>
      </c>
      <c r="M2611" s="20">
        <f>IF(C2611="Data Error","Data Error",IF(C2611&lt;=K2611,0,1-IFERROR(INDEX(BAAL!$C:$D,MATCH(ROUNDUP(C2611-K2611,0),BAAL!$B:$B,0),MATCH(LEFT(M$2,4),BAAL!$C$2:$D$2,0)),0)))</f>
        <v>0</v>
      </c>
      <c r="N2611" s="20"/>
      <c r="O2611" s="26"/>
      <c r="P2611" s="26"/>
      <c r="Q2611" s="6">
        <f t="shared" si="163"/>
        <v>4</v>
      </c>
      <c r="R2611" s="20"/>
    </row>
    <row r="2612" spans="1:18" x14ac:dyDescent="0.25">
      <c r="A2612" s="6">
        <v>18</v>
      </c>
      <c r="B2612" s="4">
        <v>42478.75</v>
      </c>
      <c r="C2612" s="2">
        <f>IF([2]Analysis!AG2612="Data Error","Data Error",[2]Analysis!AI2612*C$1)</f>
        <v>14.188156437261345</v>
      </c>
      <c r="D2612" s="2"/>
      <c r="E2612" s="3">
        <f>IF(C2612="Data Error","Data Error",INDEX('[2]BAAL Adj Cap'!$CB$65:$CY$72,MONTH($B2612),$A2612+1))</f>
        <v>0.50624999999999998</v>
      </c>
      <c r="F2612" s="3"/>
      <c r="G2612" s="31">
        <f t="shared" si="160"/>
        <v>51.624343562738659</v>
      </c>
      <c r="H2612" s="31"/>
      <c r="I2612" s="23">
        <f t="shared" si="161"/>
        <v>0.50624999999999998</v>
      </c>
      <c r="J2612" s="23"/>
      <c r="K2612" s="7">
        <f t="shared" si="162"/>
        <v>28.990000000000009</v>
      </c>
      <c r="M2612" s="20">
        <f>IF(C2612="Data Error","Data Error",IF(C2612&lt;=K2612,0,1-IFERROR(INDEX(BAAL!$C:$D,MATCH(ROUNDUP(C2612-K2612,0),BAAL!$B:$B,0),MATCH(LEFT(M$2,4),BAAL!$C$2:$D$2,0)),0)))</f>
        <v>0</v>
      </c>
      <c r="N2612" s="20"/>
      <c r="O2612" s="26"/>
      <c r="P2612" s="26"/>
      <c r="Q2612" s="6">
        <f t="shared" si="163"/>
        <v>4</v>
      </c>
      <c r="R2612" s="20"/>
    </row>
    <row r="2613" spans="1:18" x14ac:dyDescent="0.25">
      <c r="A2613" s="6">
        <v>19</v>
      </c>
      <c r="B2613" s="4">
        <v>42478.791666666664</v>
      </c>
      <c r="C2613" s="2">
        <f>IF([2]Analysis!AG2613="Data Error","Data Error",[2]Analysis!AI2613*C$1)</f>
        <v>11.940704275550381</v>
      </c>
      <c r="D2613" s="2"/>
      <c r="E2613" s="3">
        <f>IF(C2613="Data Error","Data Error",INDEX('[2]BAAL Adj Cap'!$CB$65:$CY$72,MONTH($B2613),$A2613+1))</f>
        <v>0.11874999999999998</v>
      </c>
      <c r="F2613" s="3"/>
      <c r="G2613" s="31">
        <f t="shared" si="160"/>
        <v>3.4967957244496173</v>
      </c>
      <c r="H2613" s="31"/>
      <c r="I2613" s="23">
        <f t="shared" si="161"/>
        <v>0.11874999999999998</v>
      </c>
      <c r="J2613" s="23"/>
      <c r="K2613" s="7">
        <f t="shared" si="162"/>
        <v>15.437499999999998</v>
      </c>
      <c r="M2613" s="20">
        <f>IF(C2613="Data Error","Data Error",IF(C2613&lt;=K2613,0,1-IFERROR(INDEX(BAAL!$C:$D,MATCH(ROUNDUP(C2613-K2613,0),BAAL!$B:$B,0),MATCH(LEFT(M$2,4),BAAL!$C$2:$D$2,0)),0)))</f>
        <v>0</v>
      </c>
      <c r="N2613" s="20"/>
      <c r="O2613" s="26"/>
      <c r="P2613" s="26"/>
      <c r="Q2613" s="6">
        <f t="shared" si="163"/>
        <v>4</v>
      </c>
      <c r="R2613" s="20"/>
    </row>
    <row r="2614" spans="1:18" x14ac:dyDescent="0.25">
      <c r="A2614" s="6">
        <v>20</v>
      </c>
      <c r="B2614" s="4">
        <v>42478.833333333336</v>
      </c>
      <c r="C2614" s="2">
        <f>IF([2]Analysis!AG2614="Data Error","Data Error",[2]Analysis!AI2614*C$1)</f>
        <v>0.17876849440391152</v>
      </c>
      <c r="D2614" s="2"/>
      <c r="E2614" s="3">
        <f>IF(C2614="Data Error","Data Error",INDEX('[2]BAAL Adj Cap'!$CB$65:$CY$72,MONTH($B2614),$A2614+1))</f>
        <v>3.7499999999999999E-3</v>
      </c>
      <c r="F2614" s="3"/>
      <c r="G2614" s="31">
        <f t="shared" si="160"/>
        <v>0.30873150559608847</v>
      </c>
      <c r="H2614" s="31"/>
      <c r="I2614" s="23">
        <f t="shared" si="161"/>
        <v>3.7499999999999999E-3</v>
      </c>
      <c r="J2614" s="23"/>
      <c r="K2614" s="7">
        <f t="shared" si="162"/>
        <v>0.48749999999999999</v>
      </c>
      <c r="M2614" s="20">
        <f>IF(C2614="Data Error","Data Error",IF(C2614&lt;=K2614,0,1-IFERROR(INDEX(BAAL!$C:$D,MATCH(ROUNDUP(C2614-K2614,0),BAAL!$B:$B,0),MATCH(LEFT(M$2,4),BAAL!$C$2:$D$2,0)),0)))</f>
        <v>0</v>
      </c>
      <c r="N2614" s="20"/>
      <c r="O2614" s="26"/>
      <c r="P2614" s="26"/>
      <c r="Q2614" s="6">
        <f t="shared" si="163"/>
        <v>4</v>
      </c>
      <c r="R2614" s="20"/>
    </row>
    <row r="2615" spans="1:18" x14ac:dyDescent="0.25">
      <c r="A2615" s="6">
        <v>21</v>
      </c>
      <c r="B2615" s="4">
        <v>42478.875</v>
      </c>
      <c r="C2615" s="2">
        <f>IF([2]Analysis!AG2615="Data Error","Data Error",[2]Analysis!AI2615*C$1)</f>
        <v>0</v>
      </c>
      <c r="D2615" s="2"/>
      <c r="E2615" s="3">
        <f>IF(C2615="Data Error","Data Error",INDEX('[2]BAAL Adj Cap'!$CB$65:$CY$72,MONTH($B2615),$A2615+1))</f>
        <v>0</v>
      </c>
      <c r="F2615" s="3"/>
      <c r="G2615" s="31">
        <f t="shared" si="160"/>
        <v>0</v>
      </c>
      <c r="H2615" s="31"/>
      <c r="I2615" s="23">
        <f t="shared" si="161"/>
        <v>0</v>
      </c>
      <c r="J2615" s="23"/>
      <c r="K2615" s="7">
        <f t="shared" si="162"/>
        <v>0</v>
      </c>
      <c r="M2615" s="20">
        <f>IF(C2615="Data Error","Data Error",IF(C2615&lt;=K2615,0,1-IFERROR(INDEX(BAAL!$C:$D,MATCH(ROUNDUP(C2615-K2615,0),BAAL!$B:$B,0),MATCH(LEFT(M$2,4),BAAL!$C$2:$D$2,0)),0)))</f>
        <v>0</v>
      </c>
      <c r="N2615" s="20"/>
      <c r="O2615" s="26"/>
      <c r="P2615" s="26"/>
      <c r="Q2615" s="6">
        <f t="shared" si="163"/>
        <v>4</v>
      </c>
      <c r="R2615" s="20"/>
    </row>
    <row r="2616" spans="1:18" x14ac:dyDescent="0.25">
      <c r="A2616" s="6">
        <v>22</v>
      </c>
      <c r="B2616" s="4">
        <v>42478.916666666664</v>
      </c>
      <c r="C2616" s="2">
        <f>IF([2]Analysis!AG2616="Data Error","Data Error",[2]Analysis!AI2616*C$1)</f>
        <v>0</v>
      </c>
      <c r="D2616" s="2"/>
      <c r="E2616" s="3">
        <f>IF(C2616="Data Error","Data Error",INDEX('[2]BAAL Adj Cap'!$CB$65:$CY$72,MONTH($B2616),$A2616+1))</f>
        <v>0</v>
      </c>
      <c r="F2616" s="3"/>
      <c r="G2616" s="31">
        <f t="shared" si="160"/>
        <v>0</v>
      </c>
      <c r="H2616" s="31"/>
      <c r="I2616" s="23">
        <f t="shared" si="161"/>
        <v>0</v>
      </c>
      <c r="J2616" s="23"/>
      <c r="K2616" s="7">
        <f t="shared" si="162"/>
        <v>0</v>
      </c>
      <c r="M2616" s="20">
        <f>IF(C2616="Data Error","Data Error",IF(C2616&lt;=K2616,0,1-IFERROR(INDEX(BAAL!$C:$D,MATCH(ROUNDUP(C2616-K2616,0),BAAL!$B:$B,0),MATCH(LEFT(M$2,4),BAAL!$C$2:$D$2,0)),0)))</f>
        <v>0</v>
      </c>
      <c r="N2616" s="20"/>
      <c r="O2616" s="26"/>
      <c r="P2616" s="26"/>
      <c r="Q2616" s="6">
        <f t="shared" si="163"/>
        <v>4</v>
      </c>
      <c r="R2616" s="20"/>
    </row>
    <row r="2617" spans="1:18" x14ac:dyDescent="0.25">
      <c r="A2617" s="6">
        <v>23</v>
      </c>
      <c r="B2617" s="4">
        <v>42478.958333333336</v>
      </c>
      <c r="C2617" s="2">
        <f>IF([2]Analysis!AG2617="Data Error","Data Error",[2]Analysis!AI2617*C$1)</f>
        <v>0</v>
      </c>
      <c r="D2617" s="2"/>
      <c r="E2617" s="3">
        <f>IF(C2617="Data Error","Data Error",INDEX('[2]BAAL Adj Cap'!$CB$65:$CY$72,MONTH($B2617),$A2617+1))</f>
        <v>0</v>
      </c>
      <c r="F2617" s="3"/>
      <c r="G2617" s="31">
        <f t="shared" si="160"/>
        <v>0</v>
      </c>
      <c r="H2617" s="31"/>
      <c r="I2617" s="23">
        <f t="shared" si="161"/>
        <v>0</v>
      </c>
      <c r="J2617" s="23"/>
      <c r="K2617" s="7">
        <f t="shared" si="162"/>
        <v>0</v>
      </c>
      <c r="M2617" s="20">
        <f>IF(C2617="Data Error","Data Error",IF(C2617&lt;=K2617,0,1-IFERROR(INDEX(BAAL!$C:$D,MATCH(ROUNDUP(C2617-K2617,0),BAAL!$B:$B,0),MATCH(LEFT(M$2,4),BAAL!$C$2:$D$2,0)),0)))</f>
        <v>0</v>
      </c>
      <c r="N2617" s="20"/>
      <c r="O2617" s="26"/>
      <c r="P2617" s="26"/>
      <c r="Q2617" s="6">
        <f t="shared" si="163"/>
        <v>4</v>
      </c>
      <c r="R2617" s="20"/>
    </row>
    <row r="2618" spans="1:18" x14ac:dyDescent="0.25">
      <c r="A2618" s="6">
        <v>0</v>
      </c>
      <c r="B2618" s="1">
        <v>42479</v>
      </c>
      <c r="C2618" s="2">
        <f>IF([2]Analysis!AG2618="Data Error","Data Error",[2]Analysis!AI2618*C$1)</f>
        <v>0</v>
      </c>
      <c r="D2618" s="2"/>
      <c r="E2618" s="3">
        <f>IF(C2618="Data Error","Data Error",INDEX('[2]BAAL Adj Cap'!$CB$65:$CY$72,MONTH($B2618),$A2618+1))</f>
        <v>0</v>
      </c>
      <c r="F2618" s="3"/>
      <c r="G2618" s="31">
        <f t="shared" si="160"/>
        <v>0</v>
      </c>
      <c r="H2618" s="31"/>
      <c r="I2618" s="23">
        <f t="shared" si="161"/>
        <v>0</v>
      </c>
      <c r="J2618" s="23"/>
      <c r="K2618" s="7">
        <f t="shared" si="162"/>
        <v>0</v>
      </c>
      <c r="M2618" s="20">
        <f>IF(C2618="Data Error","Data Error",IF(C2618&lt;=K2618,0,1-IFERROR(INDEX(BAAL!$C:$D,MATCH(ROUNDUP(C2618-K2618,0),BAAL!$B:$B,0),MATCH(LEFT(M$2,4),BAAL!$C$2:$D$2,0)),0)))</f>
        <v>0</v>
      </c>
      <c r="N2618" s="20"/>
      <c r="O2618" s="26"/>
      <c r="P2618" s="26"/>
      <c r="Q2618" s="6">
        <f t="shared" si="163"/>
        <v>4</v>
      </c>
      <c r="R2618" s="20"/>
    </row>
    <row r="2619" spans="1:18" x14ac:dyDescent="0.25">
      <c r="A2619" s="6">
        <v>1</v>
      </c>
      <c r="B2619" s="4">
        <v>42479.041666666664</v>
      </c>
      <c r="C2619" s="2">
        <f>IF([2]Analysis!AG2619="Data Error","Data Error",[2]Analysis!AI2619*C$1)</f>
        <v>0</v>
      </c>
      <c r="D2619" s="2"/>
      <c r="E2619" s="3">
        <f>IF(C2619="Data Error","Data Error",INDEX('[2]BAAL Adj Cap'!$CB$65:$CY$72,MONTH($B2619),$A2619+1))</f>
        <v>0</v>
      </c>
      <c r="F2619" s="3"/>
      <c r="G2619" s="31">
        <f t="shared" si="160"/>
        <v>0</v>
      </c>
      <c r="H2619" s="31"/>
      <c r="I2619" s="23">
        <f t="shared" si="161"/>
        <v>0</v>
      </c>
      <c r="J2619" s="23"/>
      <c r="K2619" s="7">
        <f t="shared" si="162"/>
        <v>0</v>
      </c>
      <c r="M2619" s="20">
        <f>IF(C2619="Data Error","Data Error",IF(C2619&lt;=K2619,0,1-IFERROR(INDEX(BAAL!$C:$D,MATCH(ROUNDUP(C2619-K2619,0),BAAL!$B:$B,0),MATCH(LEFT(M$2,4),BAAL!$C$2:$D$2,0)),0)))</f>
        <v>0</v>
      </c>
      <c r="N2619" s="20"/>
      <c r="O2619" s="26"/>
      <c r="P2619" s="26"/>
      <c r="Q2619" s="6">
        <f t="shared" si="163"/>
        <v>4</v>
      </c>
      <c r="R2619" s="20"/>
    </row>
    <row r="2620" spans="1:18" x14ac:dyDescent="0.25">
      <c r="A2620" s="6">
        <v>2</v>
      </c>
      <c r="B2620" s="4">
        <v>42479.083333333336</v>
      </c>
      <c r="C2620" s="2">
        <f>IF([2]Analysis!AG2620="Data Error","Data Error",[2]Analysis!AI2620*C$1)</f>
        <v>0</v>
      </c>
      <c r="D2620" s="2"/>
      <c r="E2620" s="3">
        <f>IF(C2620="Data Error","Data Error",INDEX('[2]BAAL Adj Cap'!$CB$65:$CY$72,MONTH($B2620),$A2620+1))</f>
        <v>0</v>
      </c>
      <c r="F2620" s="3"/>
      <c r="G2620" s="31">
        <f t="shared" si="160"/>
        <v>0</v>
      </c>
      <c r="H2620" s="31"/>
      <c r="I2620" s="23">
        <f t="shared" si="161"/>
        <v>0</v>
      </c>
      <c r="J2620" s="23"/>
      <c r="K2620" s="7">
        <f t="shared" si="162"/>
        <v>0</v>
      </c>
      <c r="M2620" s="20">
        <f>IF(C2620="Data Error","Data Error",IF(C2620&lt;=K2620,0,1-IFERROR(INDEX(BAAL!$C:$D,MATCH(ROUNDUP(C2620-K2620,0),BAAL!$B:$B,0),MATCH(LEFT(M$2,4),BAAL!$C$2:$D$2,0)),0)))</f>
        <v>0</v>
      </c>
      <c r="N2620" s="20"/>
      <c r="O2620" s="26"/>
      <c r="P2620" s="26"/>
      <c r="Q2620" s="6">
        <f t="shared" si="163"/>
        <v>4</v>
      </c>
      <c r="R2620" s="20"/>
    </row>
    <row r="2621" spans="1:18" x14ac:dyDescent="0.25">
      <c r="A2621" s="6">
        <v>3</v>
      </c>
      <c r="B2621" s="4">
        <v>42479.125</v>
      </c>
      <c r="C2621" s="2">
        <f>IF([2]Analysis!AG2621="Data Error","Data Error",[2]Analysis!AI2621*C$1)</f>
        <v>0</v>
      </c>
      <c r="D2621" s="2"/>
      <c r="E2621" s="3">
        <f>IF(C2621="Data Error","Data Error",INDEX('[2]BAAL Adj Cap'!$CB$65:$CY$72,MONTH($B2621),$A2621+1))</f>
        <v>0</v>
      </c>
      <c r="F2621" s="3"/>
      <c r="G2621" s="31">
        <f t="shared" si="160"/>
        <v>0</v>
      </c>
      <c r="H2621" s="31"/>
      <c r="I2621" s="23">
        <f t="shared" si="161"/>
        <v>0</v>
      </c>
      <c r="J2621" s="23"/>
      <c r="K2621" s="7">
        <f t="shared" si="162"/>
        <v>0</v>
      </c>
      <c r="M2621" s="20">
        <f>IF(C2621="Data Error","Data Error",IF(C2621&lt;=K2621,0,1-IFERROR(INDEX(BAAL!$C:$D,MATCH(ROUNDUP(C2621-K2621,0),BAAL!$B:$B,0),MATCH(LEFT(M$2,4),BAAL!$C$2:$D$2,0)),0)))</f>
        <v>0</v>
      </c>
      <c r="N2621" s="20"/>
      <c r="O2621" s="26"/>
      <c r="P2621" s="26"/>
      <c r="Q2621" s="6">
        <f t="shared" si="163"/>
        <v>4</v>
      </c>
      <c r="R2621" s="20"/>
    </row>
    <row r="2622" spans="1:18" x14ac:dyDescent="0.25">
      <c r="A2622" s="6">
        <v>4</v>
      </c>
      <c r="B2622" s="4">
        <v>42479.166666666664</v>
      </c>
      <c r="C2622" s="2">
        <f>IF([2]Analysis!AG2622="Data Error","Data Error",[2]Analysis!AI2622*C$1)</f>
        <v>0</v>
      </c>
      <c r="D2622" s="2"/>
      <c r="E2622" s="3">
        <f>IF(C2622="Data Error","Data Error",INDEX('[2]BAAL Adj Cap'!$CB$65:$CY$72,MONTH($B2622),$A2622+1))</f>
        <v>0</v>
      </c>
      <c r="F2622" s="3"/>
      <c r="G2622" s="31">
        <f t="shared" si="160"/>
        <v>0</v>
      </c>
      <c r="H2622" s="31"/>
      <c r="I2622" s="23">
        <f t="shared" si="161"/>
        <v>0</v>
      </c>
      <c r="J2622" s="23"/>
      <c r="K2622" s="7">
        <f t="shared" si="162"/>
        <v>0</v>
      </c>
      <c r="M2622" s="20">
        <f>IF(C2622="Data Error","Data Error",IF(C2622&lt;=K2622,0,1-IFERROR(INDEX(BAAL!$C:$D,MATCH(ROUNDUP(C2622-K2622,0),BAAL!$B:$B,0),MATCH(LEFT(M$2,4),BAAL!$C$2:$D$2,0)),0)))</f>
        <v>0</v>
      </c>
      <c r="N2622" s="20"/>
      <c r="O2622" s="26"/>
      <c r="P2622" s="26"/>
      <c r="Q2622" s="6">
        <f t="shared" si="163"/>
        <v>4</v>
      </c>
      <c r="R2622" s="20"/>
    </row>
    <row r="2623" spans="1:18" x14ac:dyDescent="0.25">
      <c r="A2623" s="6">
        <v>5</v>
      </c>
      <c r="B2623" s="4">
        <v>42479.208333333336</v>
      </c>
      <c r="C2623" s="2">
        <f>IF([2]Analysis!AG2623="Data Error","Data Error",[2]Analysis!AI2623*C$1)</f>
        <v>1.4032104392141783E-2</v>
      </c>
      <c r="D2623" s="2"/>
      <c r="E2623" s="3">
        <f>IF(C2623="Data Error","Data Error",INDEX('[2]BAAL Adj Cap'!$CB$65:$CY$72,MONTH($B2623),$A2623+1))</f>
        <v>3.3750000000000002E-2</v>
      </c>
      <c r="F2623" s="3"/>
      <c r="G2623" s="31">
        <f t="shared" si="160"/>
        <v>4.3734678956078588</v>
      </c>
      <c r="H2623" s="31"/>
      <c r="I2623" s="23">
        <f t="shared" si="161"/>
        <v>3.3750000000000002E-2</v>
      </c>
      <c r="J2623" s="23"/>
      <c r="K2623" s="7">
        <f t="shared" si="162"/>
        <v>4.3875000000000002</v>
      </c>
      <c r="M2623" s="20">
        <f>IF(C2623="Data Error","Data Error",IF(C2623&lt;=K2623,0,1-IFERROR(INDEX(BAAL!$C:$D,MATCH(ROUNDUP(C2623-K2623,0),BAAL!$B:$B,0),MATCH(LEFT(M$2,4),BAAL!$C$2:$D$2,0)),0)))</f>
        <v>0</v>
      </c>
      <c r="N2623" s="20"/>
      <c r="O2623" s="26"/>
      <c r="P2623" s="26"/>
      <c r="Q2623" s="6">
        <f t="shared" si="163"/>
        <v>4</v>
      </c>
      <c r="R2623" s="20"/>
    </row>
    <row r="2624" spans="1:18" x14ac:dyDescent="0.25">
      <c r="A2624" s="6">
        <v>6</v>
      </c>
      <c r="B2624" s="4">
        <v>42479.25</v>
      </c>
      <c r="C2624" s="2">
        <f>IF([2]Analysis!AG2624="Data Error","Data Error",[2]Analysis!AI2624*C$1)</f>
        <v>0.15657977760147257</v>
      </c>
      <c r="D2624" s="2"/>
      <c r="E2624" s="3">
        <f>IF(C2624="Data Error","Data Error",INDEX('[2]BAAL Adj Cap'!$CB$65:$CY$72,MONTH($B2624),$A2624+1))</f>
        <v>0.17249999999999999</v>
      </c>
      <c r="F2624" s="3"/>
      <c r="G2624" s="31">
        <f t="shared" si="160"/>
        <v>22.268420222398525</v>
      </c>
      <c r="H2624" s="31"/>
      <c r="I2624" s="23">
        <f t="shared" si="161"/>
        <v>0.17249999999999999</v>
      </c>
      <c r="J2624" s="23"/>
      <c r="K2624" s="7">
        <f t="shared" si="162"/>
        <v>22.424999999999997</v>
      </c>
      <c r="M2624" s="20">
        <f>IF(C2624="Data Error","Data Error",IF(C2624&lt;=K2624,0,1-IFERROR(INDEX(BAAL!$C:$D,MATCH(ROUNDUP(C2624-K2624,0),BAAL!$B:$B,0),MATCH(LEFT(M$2,4),BAAL!$C$2:$D$2,0)),0)))</f>
        <v>0</v>
      </c>
      <c r="N2624" s="20"/>
      <c r="O2624" s="26"/>
      <c r="P2624" s="26"/>
      <c r="Q2624" s="6">
        <f t="shared" si="163"/>
        <v>4</v>
      </c>
      <c r="R2624" s="20"/>
    </row>
    <row r="2625" spans="1:18" x14ac:dyDescent="0.25">
      <c r="A2625" s="6">
        <v>7</v>
      </c>
      <c r="B2625" s="4">
        <v>42479.291666666664</v>
      </c>
      <c r="C2625" s="2">
        <f>IF([2]Analysis!AG2625="Data Error","Data Error",[2]Analysis!AI2625*C$1)</f>
        <v>3.8580384764928311E-3</v>
      </c>
      <c r="D2625" s="2"/>
      <c r="E2625" s="3">
        <f>IF(C2625="Data Error","Data Error",INDEX('[2]BAAL Adj Cap'!$CB$65:$CY$72,MONTH($B2625),$A2625+1))</f>
        <v>0.47499999999999998</v>
      </c>
      <c r="F2625" s="3"/>
      <c r="G2625" s="31">
        <f t="shared" si="160"/>
        <v>61.746141961523506</v>
      </c>
      <c r="H2625" s="31"/>
      <c r="I2625" s="23">
        <f t="shared" si="161"/>
        <v>0.47499999999999998</v>
      </c>
      <c r="J2625" s="23"/>
      <c r="K2625" s="7">
        <f t="shared" si="162"/>
        <v>28.990000000000009</v>
      </c>
      <c r="M2625" s="20">
        <f>IF(C2625="Data Error","Data Error",IF(C2625&lt;=K2625,0,1-IFERROR(INDEX(BAAL!$C:$D,MATCH(ROUNDUP(C2625-K2625,0),BAAL!$B:$B,0),MATCH(LEFT(M$2,4),BAAL!$C$2:$D$2,0)),0)))</f>
        <v>0</v>
      </c>
      <c r="N2625" s="20"/>
      <c r="O2625" s="26"/>
      <c r="P2625" s="26"/>
      <c r="Q2625" s="6">
        <f t="shared" si="163"/>
        <v>4</v>
      </c>
      <c r="R2625" s="20"/>
    </row>
    <row r="2626" spans="1:18" x14ac:dyDescent="0.25">
      <c r="A2626" s="6">
        <v>8</v>
      </c>
      <c r="B2626" s="4">
        <v>42479.333333333336</v>
      </c>
      <c r="C2626" s="2">
        <f>IF([2]Analysis!AG2626="Data Error","Data Error",[2]Analysis!AI2626*C$1)</f>
        <v>1.257677264538927E-2</v>
      </c>
      <c r="D2626" s="2"/>
      <c r="E2626" s="3">
        <f>IF(C2626="Data Error","Data Error",INDEX('[2]BAAL Adj Cap'!$CB$65:$CY$72,MONTH($B2626),$A2626+1))</f>
        <v>0.83624999999999994</v>
      </c>
      <c r="F2626" s="3"/>
      <c r="G2626" s="31">
        <f t="shared" si="160"/>
        <v>108.6999232273546</v>
      </c>
      <c r="H2626" s="31"/>
      <c r="I2626" s="23">
        <f t="shared" si="161"/>
        <v>0.83624999999999994</v>
      </c>
      <c r="J2626" s="23"/>
      <c r="K2626" s="7">
        <f t="shared" si="162"/>
        <v>28.990000000000009</v>
      </c>
      <c r="M2626" s="20">
        <f>IF(C2626="Data Error","Data Error",IF(C2626&lt;=K2626,0,1-IFERROR(INDEX(BAAL!$C:$D,MATCH(ROUNDUP(C2626-K2626,0),BAAL!$B:$B,0),MATCH(LEFT(M$2,4),BAAL!$C$2:$D$2,0)),0)))</f>
        <v>0</v>
      </c>
      <c r="N2626" s="20"/>
      <c r="O2626" s="26"/>
      <c r="P2626" s="26"/>
      <c r="Q2626" s="6">
        <f t="shared" si="163"/>
        <v>4</v>
      </c>
      <c r="R2626" s="20"/>
    </row>
    <row r="2627" spans="1:18" x14ac:dyDescent="0.25">
      <c r="A2627" s="6">
        <v>9</v>
      </c>
      <c r="B2627" s="4">
        <v>42479.375</v>
      </c>
      <c r="C2627" s="2">
        <f>IF([2]Analysis!AG2627="Data Error","Data Error",[2]Analysis!AI2627*C$1)</f>
        <v>0</v>
      </c>
      <c r="D2627" s="2"/>
      <c r="E2627" s="3">
        <f>IF(C2627="Data Error","Data Error",INDEX('[2]BAAL Adj Cap'!$CB$65:$CY$72,MONTH($B2627),$A2627+1))</f>
        <v>0.98</v>
      </c>
      <c r="F2627" s="3"/>
      <c r="G2627" s="31">
        <f t="shared" si="160"/>
        <v>127.39999999999999</v>
      </c>
      <c r="H2627" s="31"/>
      <c r="I2627" s="23">
        <f t="shared" si="161"/>
        <v>0.98</v>
      </c>
      <c r="J2627" s="23"/>
      <c r="K2627" s="7">
        <f t="shared" si="162"/>
        <v>28.990000000000009</v>
      </c>
      <c r="M2627" s="20">
        <f>IF(C2627="Data Error","Data Error",IF(C2627&lt;=K2627,0,1-IFERROR(INDEX(BAAL!$C:$D,MATCH(ROUNDUP(C2627-K2627,0),BAAL!$B:$B,0),MATCH(LEFT(M$2,4),BAAL!$C$2:$D$2,0)),0)))</f>
        <v>0</v>
      </c>
      <c r="N2627" s="20"/>
      <c r="O2627" s="26"/>
      <c r="P2627" s="26"/>
      <c r="Q2627" s="6">
        <f t="shared" si="163"/>
        <v>4</v>
      </c>
      <c r="R2627" s="20"/>
    </row>
    <row r="2628" spans="1:18" x14ac:dyDescent="0.25">
      <c r="A2628" s="6">
        <v>10</v>
      </c>
      <c r="B2628" s="4">
        <v>42479.416666666664</v>
      </c>
      <c r="C2628" s="2">
        <f>IF([2]Analysis!AG2628="Data Error","Data Error",[2]Analysis!AI2628*C$1)</f>
        <v>0</v>
      </c>
      <c r="D2628" s="2"/>
      <c r="E2628" s="3">
        <f>IF(C2628="Data Error","Data Error",INDEX('[2]BAAL Adj Cap'!$CB$65:$CY$72,MONTH($B2628),$A2628+1))</f>
        <v>0.97375</v>
      </c>
      <c r="F2628" s="3"/>
      <c r="G2628" s="31">
        <f t="shared" ref="G2628:G2691" si="164">IF(C2628="Data Error","Data Error",E2628*E$1-C2628)</f>
        <v>126.58750000000001</v>
      </c>
      <c r="H2628" s="31"/>
      <c r="I2628" s="23">
        <f t="shared" ref="I2628:I2691" si="165">IF(E2628="Data Error","Data Error",E2628)</f>
        <v>0.97375</v>
      </c>
      <c r="J2628" s="23"/>
      <c r="K2628" s="7">
        <f t="shared" ref="K2628:K2691" si="166">IF(C2628="Data Error","Data Error",C$1*MAX(0,MIN(AF$9,E2628*AF$10)))</f>
        <v>28.990000000000009</v>
      </c>
      <c r="M2628" s="20">
        <f>IF(C2628="Data Error","Data Error",IF(C2628&lt;=K2628,0,1-IFERROR(INDEX(BAAL!$C:$D,MATCH(ROUNDUP(C2628-K2628,0),BAAL!$B:$B,0),MATCH(LEFT(M$2,4),BAAL!$C$2:$D$2,0)),0)))</f>
        <v>0</v>
      </c>
      <c r="N2628" s="20"/>
      <c r="O2628" s="26"/>
      <c r="P2628" s="26"/>
      <c r="Q2628" s="6">
        <f t="shared" ref="Q2628:Q2691" si="167">MONTH(B2628)</f>
        <v>4</v>
      </c>
      <c r="R2628" s="20"/>
    </row>
    <row r="2629" spans="1:18" x14ac:dyDescent="0.25">
      <c r="A2629" s="6">
        <v>11</v>
      </c>
      <c r="B2629" s="4">
        <v>42479.458333333336</v>
      </c>
      <c r="C2629" s="2">
        <f>IF([2]Analysis!AG2629="Data Error","Data Error",[2]Analysis!AI2629*C$1)</f>
        <v>0</v>
      </c>
      <c r="D2629" s="2"/>
      <c r="E2629" s="3">
        <f>IF(C2629="Data Error","Data Error",INDEX('[2]BAAL Adj Cap'!$CB$65:$CY$72,MONTH($B2629),$A2629+1))</f>
        <v>0.96375</v>
      </c>
      <c r="F2629" s="3"/>
      <c r="G2629" s="31">
        <f t="shared" si="164"/>
        <v>125.28749999999999</v>
      </c>
      <c r="H2629" s="31"/>
      <c r="I2629" s="23">
        <f t="shared" si="165"/>
        <v>0.96375</v>
      </c>
      <c r="J2629" s="23"/>
      <c r="K2629" s="7">
        <f t="shared" si="166"/>
        <v>28.990000000000009</v>
      </c>
      <c r="M2629" s="20">
        <f>IF(C2629="Data Error","Data Error",IF(C2629&lt;=K2629,0,1-IFERROR(INDEX(BAAL!$C:$D,MATCH(ROUNDUP(C2629-K2629,0),BAAL!$B:$B,0),MATCH(LEFT(M$2,4),BAAL!$C$2:$D$2,0)),0)))</f>
        <v>0</v>
      </c>
      <c r="N2629" s="20"/>
      <c r="O2629" s="26"/>
      <c r="P2629" s="26"/>
      <c r="Q2629" s="6">
        <f t="shared" si="167"/>
        <v>4</v>
      </c>
      <c r="R2629" s="20"/>
    </row>
    <row r="2630" spans="1:18" x14ac:dyDescent="0.25">
      <c r="A2630" s="6">
        <v>12</v>
      </c>
      <c r="B2630" s="4">
        <v>42479.5</v>
      </c>
      <c r="C2630" s="2">
        <f>IF([2]Analysis!AG2630="Data Error","Data Error",[2]Analysis!AI2630*C$1)</f>
        <v>0.11949395660825532</v>
      </c>
      <c r="D2630" s="2"/>
      <c r="E2630" s="3">
        <f>IF(C2630="Data Error","Data Error",INDEX('[2]BAAL Adj Cap'!$CB$65:$CY$72,MONTH($B2630),$A2630+1))</f>
        <v>0.97</v>
      </c>
      <c r="F2630" s="3"/>
      <c r="G2630" s="31">
        <f t="shared" si="164"/>
        <v>125.98050604339174</v>
      </c>
      <c r="H2630" s="31"/>
      <c r="I2630" s="23">
        <f t="shared" si="165"/>
        <v>0.97</v>
      </c>
      <c r="J2630" s="23"/>
      <c r="K2630" s="7">
        <f t="shared" si="166"/>
        <v>28.990000000000009</v>
      </c>
      <c r="M2630" s="20">
        <f>IF(C2630="Data Error","Data Error",IF(C2630&lt;=K2630,0,1-IFERROR(INDEX(BAAL!$C:$D,MATCH(ROUNDUP(C2630-K2630,0),BAAL!$B:$B,0),MATCH(LEFT(M$2,4),BAAL!$C$2:$D$2,0)),0)))</f>
        <v>0</v>
      </c>
      <c r="N2630" s="20"/>
      <c r="O2630" s="26"/>
      <c r="P2630" s="26"/>
      <c r="Q2630" s="6">
        <f t="shared" si="167"/>
        <v>4</v>
      </c>
      <c r="R2630" s="20"/>
    </row>
    <row r="2631" spans="1:18" x14ac:dyDescent="0.25">
      <c r="A2631" s="6">
        <v>13</v>
      </c>
      <c r="B2631" s="4">
        <v>42479.541666666664</v>
      </c>
      <c r="C2631" s="2">
        <f>IF([2]Analysis!AG2631="Data Error","Data Error",[2]Analysis!AI2631*C$1)</f>
        <v>2.093978266060482</v>
      </c>
      <c r="D2631" s="2"/>
      <c r="E2631" s="3">
        <f>IF(C2631="Data Error","Data Error",INDEX('[2]BAAL Adj Cap'!$CB$65:$CY$72,MONTH($B2631),$A2631+1))</f>
        <v>0.96375</v>
      </c>
      <c r="F2631" s="3"/>
      <c r="G2631" s="31">
        <f t="shared" si="164"/>
        <v>123.19352173393952</v>
      </c>
      <c r="H2631" s="31"/>
      <c r="I2631" s="23">
        <f t="shared" si="165"/>
        <v>0.96375</v>
      </c>
      <c r="J2631" s="23"/>
      <c r="K2631" s="7">
        <f t="shared" si="166"/>
        <v>28.990000000000009</v>
      </c>
      <c r="M2631" s="20">
        <f>IF(C2631="Data Error","Data Error",IF(C2631&lt;=K2631,0,1-IFERROR(INDEX(BAAL!$C:$D,MATCH(ROUNDUP(C2631-K2631,0),BAAL!$B:$B,0),MATCH(LEFT(M$2,4),BAAL!$C$2:$D$2,0)),0)))</f>
        <v>0</v>
      </c>
      <c r="N2631" s="20"/>
      <c r="O2631" s="26"/>
      <c r="P2631" s="26"/>
      <c r="Q2631" s="6">
        <f t="shared" si="167"/>
        <v>4</v>
      </c>
      <c r="R2631" s="20"/>
    </row>
    <row r="2632" spans="1:18" x14ac:dyDescent="0.25">
      <c r="A2632" s="6">
        <v>14</v>
      </c>
      <c r="B2632" s="4">
        <v>42479.583333333336</v>
      </c>
      <c r="C2632" s="2">
        <f>IF([2]Analysis!AG2632="Data Error","Data Error",[2]Analysis!AI2632*C$1)</f>
        <v>0.53501010808810856</v>
      </c>
      <c r="D2632" s="2"/>
      <c r="E2632" s="3">
        <f>IF(C2632="Data Error","Data Error",INDEX('[2]BAAL Adj Cap'!$CB$65:$CY$72,MONTH($B2632),$A2632+1))</f>
        <v>0.97</v>
      </c>
      <c r="F2632" s="3"/>
      <c r="G2632" s="31">
        <f t="shared" si="164"/>
        <v>125.56498989191189</v>
      </c>
      <c r="H2632" s="31"/>
      <c r="I2632" s="23">
        <f t="shared" si="165"/>
        <v>0.97</v>
      </c>
      <c r="J2632" s="23"/>
      <c r="K2632" s="7">
        <f t="shared" si="166"/>
        <v>28.990000000000009</v>
      </c>
      <c r="M2632" s="20">
        <f>IF(C2632="Data Error","Data Error",IF(C2632&lt;=K2632,0,1-IFERROR(INDEX(BAAL!$C:$D,MATCH(ROUNDUP(C2632-K2632,0),BAAL!$B:$B,0),MATCH(LEFT(M$2,4),BAAL!$C$2:$D$2,0)),0)))</f>
        <v>0</v>
      </c>
      <c r="N2632" s="20"/>
      <c r="O2632" s="26"/>
      <c r="P2632" s="26"/>
      <c r="Q2632" s="6">
        <f t="shared" si="167"/>
        <v>4</v>
      </c>
      <c r="R2632" s="20"/>
    </row>
    <row r="2633" spans="1:18" x14ac:dyDescent="0.25">
      <c r="A2633" s="6">
        <v>15</v>
      </c>
      <c r="B2633" s="4">
        <v>42479.625</v>
      </c>
      <c r="C2633" s="2">
        <f>IF([2]Analysis!AG2633="Data Error","Data Error",[2]Analysis!AI2633*C$1)</f>
        <v>1.1670814410856725</v>
      </c>
      <c r="D2633" s="2"/>
      <c r="E2633" s="3">
        <f>IF(C2633="Data Error","Data Error",INDEX('[2]BAAL Adj Cap'!$CB$65:$CY$72,MONTH($B2633),$A2633+1))</f>
        <v>0.97</v>
      </c>
      <c r="F2633" s="3"/>
      <c r="G2633" s="31">
        <f t="shared" si="164"/>
        <v>124.93291855891432</v>
      </c>
      <c r="H2633" s="31"/>
      <c r="I2633" s="23">
        <f t="shared" si="165"/>
        <v>0.97</v>
      </c>
      <c r="J2633" s="23"/>
      <c r="K2633" s="7">
        <f t="shared" si="166"/>
        <v>28.990000000000009</v>
      </c>
      <c r="M2633" s="20">
        <f>IF(C2633="Data Error","Data Error",IF(C2633&lt;=K2633,0,1-IFERROR(INDEX(BAAL!$C:$D,MATCH(ROUNDUP(C2633-K2633,0),BAAL!$B:$B,0),MATCH(LEFT(M$2,4),BAAL!$C$2:$D$2,0)),0)))</f>
        <v>0</v>
      </c>
      <c r="N2633" s="20"/>
      <c r="O2633" s="26"/>
      <c r="P2633" s="26"/>
      <c r="Q2633" s="6">
        <f t="shared" si="167"/>
        <v>4</v>
      </c>
      <c r="R2633" s="20"/>
    </row>
    <row r="2634" spans="1:18" x14ac:dyDescent="0.25">
      <c r="A2634" s="6">
        <v>16</v>
      </c>
      <c r="B2634" s="4">
        <v>42479.666666666664</v>
      </c>
      <c r="C2634" s="2">
        <f>IF([2]Analysis!AG2634="Data Error","Data Error",[2]Analysis!AI2634*C$1)</f>
        <v>1.4149117209586244</v>
      </c>
      <c r="D2634" s="2"/>
      <c r="E2634" s="3">
        <f>IF(C2634="Data Error","Data Error",INDEX('[2]BAAL Adj Cap'!$CB$65:$CY$72,MONTH($B2634),$A2634+1))</f>
        <v>0.96375</v>
      </c>
      <c r="F2634" s="3"/>
      <c r="G2634" s="31">
        <f t="shared" si="164"/>
        <v>123.87258827904137</v>
      </c>
      <c r="H2634" s="31"/>
      <c r="I2634" s="23">
        <f t="shared" si="165"/>
        <v>0.96375</v>
      </c>
      <c r="J2634" s="23"/>
      <c r="K2634" s="7">
        <f t="shared" si="166"/>
        <v>28.990000000000009</v>
      </c>
      <c r="M2634" s="20">
        <f>IF(C2634="Data Error","Data Error",IF(C2634&lt;=K2634,0,1-IFERROR(INDEX(BAAL!$C:$D,MATCH(ROUNDUP(C2634-K2634,0),BAAL!$B:$B,0),MATCH(LEFT(M$2,4),BAAL!$C$2:$D$2,0)),0)))</f>
        <v>0</v>
      </c>
      <c r="N2634" s="20"/>
      <c r="O2634" s="26"/>
      <c r="P2634" s="26"/>
      <c r="Q2634" s="6">
        <f t="shared" si="167"/>
        <v>4</v>
      </c>
      <c r="R2634" s="20"/>
    </row>
    <row r="2635" spans="1:18" x14ac:dyDescent="0.25">
      <c r="A2635" s="6">
        <v>17</v>
      </c>
      <c r="B2635" s="4">
        <v>42479.708333333336</v>
      </c>
      <c r="C2635" s="2">
        <f>IF([2]Analysis!AG2635="Data Error","Data Error",[2]Analysis!AI2635*C$1)</f>
        <v>17.896968389093981</v>
      </c>
      <c r="D2635" s="2"/>
      <c r="E2635" s="3">
        <f>IF(C2635="Data Error","Data Error",INDEX('[2]BAAL Adj Cap'!$CB$65:$CY$72,MONTH($B2635),$A2635+1))</f>
        <v>0.89124999999999999</v>
      </c>
      <c r="F2635" s="3"/>
      <c r="G2635" s="31">
        <f t="shared" si="164"/>
        <v>97.965531610906012</v>
      </c>
      <c r="H2635" s="31"/>
      <c r="I2635" s="23">
        <f t="shared" si="165"/>
        <v>0.89124999999999999</v>
      </c>
      <c r="J2635" s="23"/>
      <c r="K2635" s="7">
        <f t="shared" si="166"/>
        <v>28.990000000000009</v>
      </c>
      <c r="M2635" s="20">
        <f>IF(C2635="Data Error","Data Error",IF(C2635&lt;=K2635,0,1-IFERROR(INDEX(BAAL!$C:$D,MATCH(ROUNDUP(C2635-K2635,0),BAAL!$B:$B,0),MATCH(LEFT(M$2,4),BAAL!$C$2:$D$2,0)),0)))</f>
        <v>0</v>
      </c>
      <c r="N2635" s="20"/>
      <c r="O2635" s="26"/>
      <c r="P2635" s="26"/>
      <c r="Q2635" s="6">
        <f t="shared" si="167"/>
        <v>4</v>
      </c>
      <c r="R2635" s="20"/>
    </row>
    <row r="2636" spans="1:18" x14ac:dyDescent="0.25">
      <c r="A2636" s="6">
        <v>18</v>
      </c>
      <c r="B2636" s="4">
        <v>42479.75</v>
      </c>
      <c r="C2636" s="2">
        <f>IF([2]Analysis!AG2636="Data Error","Data Error",[2]Analysis!AI2636*C$1)</f>
        <v>19.504561704439766</v>
      </c>
      <c r="D2636" s="2"/>
      <c r="E2636" s="3">
        <f>IF(C2636="Data Error","Data Error",INDEX('[2]BAAL Adj Cap'!$CB$65:$CY$72,MONTH($B2636),$A2636+1))</f>
        <v>0.50624999999999998</v>
      </c>
      <c r="F2636" s="3"/>
      <c r="G2636" s="31">
        <f t="shared" si="164"/>
        <v>46.307938295560234</v>
      </c>
      <c r="H2636" s="31"/>
      <c r="I2636" s="23">
        <f t="shared" si="165"/>
        <v>0.50624999999999998</v>
      </c>
      <c r="J2636" s="23"/>
      <c r="K2636" s="7">
        <f t="shared" si="166"/>
        <v>28.990000000000009</v>
      </c>
      <c r="M2636" s="20">
        <f>IF(C2636="Data Error","Data Error",IF(C2636&lt;=K2636,0,1-IFERROR(INDEX(BAAL!$C:$D,MATCH(ROUNDUP(C2636-K2636,0),BAAL!$B:$B,0),MATCH(LEFT(M$2,4),BAAL!$C$2:$D$2,0)),0)))</f>
        <v>0</v>
      </c>
      <c r="N2636" s="20"/>
      <c r="O2636" s="26"/>
      <c r="P2636" s="26"/>
      <c r="Q2636" s="6">
        <f t="shared" si="167"/>
        <v>4</v>
      </c>
      <c r="R2636" s="20"/>
    </row>
    <row r="2637" spans="1:18" x14ac:dyDescent="0.25">
      <c r="A2637" s="6">
        <v>19</v>
      </c>
      <c r="B2637" s="4">
        <v>42479.791666666664</v>
      </c>
      <c r="C2637" s="2">
        <f>IF([2]Analysis!AG2637="Data Error","Data Error",[2]Analysis!AI2637*C$1)</f>
        <v>10.75100219604556</v>
      </c>
      <c r="D2637" s="2"/>
      <c r="E2637" s="3">
        <f>IF(C2637="Data Error","Data Error",INDEX('[2]BAAL Adj Cap'!$CB$65:$CY$72,MONTH($B2637),$A2637+1))</f>
        <v>0.11874999999999998</v>
      </c>
      <c r="F2637" s="3"/>
      <c r="G2637" s="31">
        <f t="shared" si="164"/>
        <v>4.6864978039544383</v>
      </c>
      <c r="H2637" s="31"/>
      <c r="I2637" s="23">
        <f t="shared" si="165"/>
        <v>0.11874999999999998</v>
      </c>
      <c r="J2637" s="23"/>
      <c r="K2637" s="7">
        <f t="shared" si="166"/>
        <v>15.437499999999998</v>
      </c>
      <c r="M2637" s="20">
        <f>IF(C2637="Data Error","Data Error",IF(C2637&lt;=K2637,0,1-IFERROR(INDEX(BAAL!$C:$D,MATCH(ROUNDUP(C2637-K2637,0),BAAL!$B:$B,0),MATCH(LEFT(M$2,4),BAAL!$C$2:$D$2,0)),0)))</f>
        <v>0</v>
      </c>
      <c r="N2637" s="20"/>
      <c r="O2637" s="26"/>
      <c r="P2637" s="26"/>
      <c r="Q2637" s="6">
        <f t="shared" si="167"/>
        <v>4</v>
      </c>
      <c r="R2637" s="20"/>
    </row>
    <row r="2638" spans="1:18" x14ac:dyDescent="0.25">
      <c r="A2638" s="6">
        <v>20</v>
      </c>
      <c r="B2638" s="4">
        <v>42479.833333333336</v>
      </c>
      <c r="C2638" s="2">
        <f>IF([2]Analysis!AG2638="Data Error","Data Error",[2]Analysis!AI2638*C$1)</f>
        <v>0.26321833729509475</v>
      </c>
      <c r="D2638" s="2"/>
      <c r="E2638" s="3">
        <f>IF(C2638="Data Error","Data Error",INDEX('[2]BAAL Adj Cap'!$CB$65:$CY$72,MONTH($B2638),$A2638+1))</f>
        <v>3.7499999999999999E-3</v>
      </c>
      <c r="F2638" s="3"/>
      <c r="G2638" s="31">
        <f t="shared" si="164"/>
        <v>0.22428166270490524</v>
      </c>
      <c r="H2638" s="31"/>
      <c r="I2638" s="23">
        <f t="shared" si="165"/>
        <v>3.7499999999999999E-3</v>
      </c>
      <c r="J2638" s="23"/>
      <c r="K2638" s="7">
        <f t="shared" si="166"/>
        <v>0.48749999999999999</v>
      </c>
      <c r="M2638" s="20">
        <f>IF(C2638="Data Error","Data Error",IF(C2638&lt;=K2638,0,1-IFERROR(INDEX(BAAL!$C:$D,MATCH(ROUNDUP(C2638-K2638,0),BAAL!$B:$B,0),MATCH(LEFT(M$2,4),BAAL!$C$2:$D$2,0)),0)))</f>
        <v>0</v>
      </c>
      <c r="N2638" s="20"/>
      <c r="O2638" s="26"/>
      <c r="P2638" s="26"/>
      <c r="Q2638" s="6">
        <f t="shared" si="167"/>
        <v>4</v>
      </c>
      <c r="R2638" s="20"/>
    </row>
    <row r="2639" spans="1:18" x14ac:dyDescent="0.25">
      <c r="A2639" s="6">
        <v>21</v>
      </c>
      <c r="B2639" s="4">
        <v>42479.875</v>
      </c>
      <c r="C2639" s="2">
        <f>IF([2]Analysis!AG2639="Data Error","Data Error",[2]Analysis!AI2639*C$1)</f>
        <v>0</v>
      </c>
      <c r="D2639" s="2"/>
      <c r="E2639" s="3">
        <f>IF(C2639="Data Error","Data Error",INDEX('[2]BAAL Adj Cap'!$CB$65:$CY$72,MONTH($B2639),$A2639+1))</f>
        <v>0</v>
      </c>
      <c r="F2639" s="3"/>
      <c r="G2639" s="31">
        <f t="shared" si="164"/>
        <v>0</v>
      </c>
      <c r="H2639" s="31"/>
      <c r="I2639" s="23">
        <f t="shared" si="165"/>
        <v>0</v>
      </c>
      <c r="J2639" s="23"/>
      <c r="K2639" s="7">
        <f t="shared" si="166"/>
        <v>0</v>
      </c>
      <c r="M2639" s="20">
        <f>IF(C2639="Data Error","Data Error",IF(C2639&lt;=K2639,0,1-IFERROR(INDEX(BAAL!$C:$D,MATCH(ROUNDUP(C2639-K2639,0),BAAL!$B:$B,0),MATCH(LEFT(M$2,4),BAAL!$C$2:$D$2,0)),0)))</f>
        <v>0</v>
      </c>
      <c r="N2639" s="20"/>
      <c r="O2639" s="26"/>
      <c r="P2639" s="26"/>
      <c r="Q2639" s="6">
        <f t="shared" si="167"/>
        <v>4</v>
      </c>
      <c r="R2639" s="20"/>
    </row>
    <row r="2640" spans="1:18" x14ac:dyDescent="0.25">
      <c r="A2640" s="6">
        <v>22</v>
      </c>
      <c r="B2640" s="4">
        <v>42479.916666666664</v>
      </c>
      <c r="C2640" s="2">
        <f>IF([2]Analysis!AG2640="Data Error","Data Error",[2]Analysis!AI2640*C$1)</f>
        <v>0</v>
      </c>
      <c r="D2640" s="2"/>
      <c r="E2640" s="3">
        <f>IF(C2640="Data Error","Data Error",INDEX('[2]BAAL Adj Cap'!$CB$65:$CY$72,MONTH($B2640),$A2640+1))</f>
        <v>0</v>
      </c>
      <c r="F2640" s="3"/>
      <c r="G2640" s="31">
        <f t="shared" si="164"/>
        <v>0</v>
      </c>
      <c r="H2640" s="31"/>
      <c r="I2640" s="23">
        <f t="shared" si="165"/>
        <v>0</v>
      </c>
      <c r="J2640" s="23"/>
      <c r="K2640" s="7">
        <f t="shared" si="166"/>
        <v>0</v>
      </c>
      <c r="M2640" s="20">
        <f>IF(C2640="Data Error","Data Error",IF(C2640&lt;=K2640,0,1-IFERROR(INDEX(BAAL!$C:$D,MATCH(ROUNDUP(C2640-K2640,0),BAAL!$B:$B,0),MATCH(LEFT(M$2,4),BAAL!$C$2:$D$2,0)),0)))</f>
        <v>0</v>
      </c>
      <c r="N2640" s="20"/>
      <c r="O2640" s="26"/>
      <c r="P2640" s="26"/>
      <c r="Q2640" s="6">
        <f t="shared" si="167"/>
        <v>4</v>
      </c>
      <c r="R2640" s="20"/>
    </row>
    <row r="2641" spans="1:18" x14ac:dyDescent="0.25">
      <c r="A2641" s="6">
        <v>23</v>
      </c>
      <c r="B2641" s="4">
        <v>42479.958333333336</v>
      </c>
      <c r="C2641" s="2">
        <f>IF([2]Analysis!AG2641="Data Error","Data Error",[2]Analysis!AI2641*C$1)</f>
        <v>0</v>
      </c>
      <c r="D2641" s="2"/>
      <c r="E2641" s="3">
        <f>IF(C2641="Data Error","Data Error",INDEX('[2]BAAL Adj Cap'!$CB$65:$CY$72,MONTH($B2641),$A2641+1))</f>
        <v>0</v>
      </c>
      <c r="F2641" s="3"/>
      <c r="G2641" s="31">
        <f t="shared" si="164"/>
        <v>0</v>
      </c>
      <c r="H2641" s="31"/>
      <c r="I2641" s="23">
        <f t="shared" si="165"/>
        <v>0</v>
      </c>
      <c r="J2641" s="23"/>
      <c r="K2641" s="7">
        <f t="shared" si="166"/>
        <v>0</v>
      </c>
      <c r="M2641" s="20">
        <f>IF(C2641="Data Error","Data Error",IF(C2641&lt;=K2641,0,1-IFERROR(INDEX(BAAL!$C:$D,MATCH(ROUNDUP(C2641-K2641,0),BAAL!$B:$B,0),MATCH(LEFT(M$2,4),BAAL!$C$2:$D$2,0)),0)))</f>
        <v>0</v>
      </c>
      <c r="N2641" s="20"/>
      <c r="O2641" s="26"/>
      <c r="P2641" s="26"/>
      <c r="Q2641" s="6">
        <f t="shared" si="167"/>
        <v>4</v>
      </c>
      <c r="R2641" s="20"/>
    </row>
    <row r="2642" spans="1:18" x14ac:dyDescent="0.25">
      <c r="A2642" s="6">
        <v>0</v>
      </c>
      <c r="B2642" s="1">
        <v>42480</v>
      </c>
      <c r="C2642" s="2">
        <f>IF([2]Analysis!AG2642="Data Error","Data Error",[2]Analysis!AI2642*C$1)</f>
        <v>0</v>
      </c>
      <c r="D2642" s="2"/>
      <c r="E2642" s="3">
        <f>IF(C2642="Data Error","Data Error",INDEX('[2]BAAL Adj Cap'!$CB$65:$CY$72,MONTH($B2642),$A2642+1))</f>
        <v>0</v>
      </c>
      <c r="F2642" s="3"/>
      <c r="G2642" s="31">
        <f t="shared" si="164"/>
        <v>0</v>
      </c>
      <c r="H2642" s="31"/>
      <c r="I2642" s="23">
        <f t="shared" si="165"/>
        <v>0</v>
      </c>
      <c r="J2642" s="23"/>
      <c r="K2642" s="7">
        <f t="shared" si="166"/>
        <v>0</v>
      </c>
      <c r="M2642" s="20">
        <f>IF(C2642="Data Error","Data Error",IF(C2642&lt;=K2642,0,1-IFERROR(INDEX(BAAL!$C:$D,MATCH(ROUNDUP(C2642-K2642,0),BAAL!$B:$B,0),MATCH(LEFT(M$2,4),BAAL!$C$2:$D$2,0)),0)))</f>
        <v>0</v>
      </c>
      <c r="N2642" s="20"/>
      <c r="O2642" s="26"/>
      <c r="P2642" s="26"/>
      <c r="Q2642" s="6">
        <f t="shared" si="167"/>
        <v>4</v>
      </c>
      <c r="R2642" s="20"/>
    </row>
    <row r="2643" spans="1:18" x14ac:dyDescent="0.25">
      <c r="A2643" s="6">
        <v>1</v>
      </c>
      <c r="B2643" s="4">
        <v>42480.041666666664</v>
      </c>
      <c r="C2643" s="2">
        <f>IF([2]Analysis!AG2643="Data Error","Data Error",[2]Analysis!AI2643*C$1)</f>
        <v>0</v>
      </c>
      <c r="D2643" s="2"/>
      <c r="E2643" s="3">
        <f>IF(C2643="Data Error","Data Error",INDEX('[2]BAAL Adj Cap'!$CB$65:$CY$72,MONTH($B2643),$A2643+1))</f>
        <v>0</v>
      </c>
      <c r="F2643" s="3"/>
      <c r="G2643" s="31">
        <f t="shared" si="164"/>
        <v>0</v>
      </c>
      <c r="H2643" s="31"/>
      <c r="I2643" s="23">
        <f t="shared" si="165"/>
        <v>0</v>
      </c>
      <c r="J2643" s="23"/>
      <c r="K2643" s="7">
        <f t="shared" si="166"/>
        <v>0</v>
      </c>
      <c r="M2643" s="20">
        <f>IF(C2643="Data Error","Data Error",IF(C2643&lt;=K2643,0,1-IFERROR(INDEX(BAAL!$C:$D,MATCH(ROUNDUP(C2643-K2643,0),BAAL!$B:$B,0),MATCH(LEFT(M$2,4),BAAL!$C$2:$D$2,0)),0)))</f>
        <v>0</v>
      </c>
      <c r="N2643" s="20"/>
      <c r="O2643" s="26"/>
      <c r="P2643" s="26"/>
      <c r="Q2643" s="6">
        <f t="shared" si="167"/>
        <v>4</v>
      </c>
      <c r="R2643" s="20"/>
    </row>
    <row r="2644" spans="1:18" x14ac:dyDescent="0.25">
      <c r="A2644" s="6">
        <v>2</v>
      </c>
      <c r="B2644" s="4">
        <v>42480.083333333336</v>
      </c>
      <c r="C2644" s="2">
        <f>IF([2]Analysis!AG2644="Data Error","Data Error",[2]Analysis!AI2644*C$1)</f>
        <v>0</v>
      </c>
      <c r="D2644" s="2"/>
      <c r="E2644" s="3">
        <f>IF(C2644="Data Error","Data Error",INDEX('[2]BAAL Adj Cap'!$CB$65:$CY$72,MONTH($B2644),$A2644+1))</f>
        <v>0</v>
      </c>
      <c r="F2644" s="3"/>
      <c r="G2644" s="31">
        <f t="shared" si="164"/>
        <v>0</v>
      </c>
      <c r="H2644" s="31"/>
      <c r="I2644" s="23">
        <f t="shared" si="165"/>
        <v>0</v>
      </c>
      <c r="J2644" s="23"/>
      <c r="K2644" s="7">
        <f t="shared" si="166"/>
        <v>0</v>
      </c>
      <c r="M2644" s="20">
        <f>IF(C2644="Data Error","Data Error",IF(C2644&lt;=K2644,0,1-IFERROR(INDEX(BAAL!$C:$D,MATCH(ROUNDUP(C2644-K2644,0),BAAL!$B:$B,0),MATCH(LEFT(M$2,4),BAAL!$C$2:$D$2,0)),0)))</f>
        <v>0</v>
      </c>
      <c r="N2644" s="20"/>
      <c r="O2644" s="26"/>
      <c r="P2644" s="26"/>
      <c r="Q2644" s="6">
        <f t="shared" si="167"/>
        <v>4</v>
      </c>
      <c r="R2644" s="20"/>
    </row>
    <row r="2645" spans="1:18" x14ac:dyDescent="0.25">
      <c r="A2645" s="6">
        <v>3</v>
      </c>
      <c r="B2645" s="4">
        <v>42480.125</v>
      </c>
      <c r="C2645" s="2">
        <f>IF([2]Analysis!AG2645="Data Error","Data Error",[2]Analysis!AI2645*C$1)</f>
        <v>0</v>
      </c>
      <c r="D2645" s="2"/>
      <c r="E2645" s="3">
        <f>IF(C2645="Data Error","Data Error",INDEX('[2]BAAL Adj Cap'!$CB$65:$CY$72,MONTH($B2645),$A2645+1))</f>
        <v>0</v>
      </c>
      <c r="F2645" s="3"/>
      <c r="G2645" s="31">
        <f t="shared" si="164"/>
        <v>0</v>
      </c>
      <c r="H2645" s="31"/>
      <c r="I2645" s="23">
        <f t="shared" si="165"/>
        <v>0</v>
      </c>
      <c r="J2645" s="23"/>
      <c r="K2645" s="7">
        <f t="shared" si="166"/>
        <v>0</v>
      </c>
      <c r="M2645" s="20">
        <f>IF(C2645="Data Error","Data Error",IF(C2645&lt;=K2645,0,1-IFERROR(INDEX(BAAL!$C:$D,MATCH(ROUNDUP(C2645-K2645,0),BAAL!$B:$B,0),MATCH(LEFT(M$2,4),BAAL!$C$2:$D$2,0)),0)))</f>
        <v>0</v>
      </c>
      <c r="N2645" s="20"/>
      <c r="O2645" s="26"/>
      <c r="P2645" s="26"/>
      <c r="Q2645" s="6">
        <f t="shared" si="167"/>
        <v>4</v>
      </c>
      <c r="R2645" s="20"/>
    </row>
    <row r="2646" spans="1:18" x14ac:dyDescent="0.25">
      <c r="A2646" s="6">
        <v>4</v>
      </c>
      <c r="B2646" s="4">
        <v>42480.166666666664</v>
      </c>
      <c r="C2646" s="2">
        <f>IF([2]Analysis!AG2646="Data Error","Data Error",[2]Analysis!AI2646*C$1)</f>
        <v>0</v>
      </c>
      <c r="D2646" s="2"/>
      <c r="E2646" s="3">
        <f>IF(C2646="Data Error","Data Error",INDEX('[2]BAAL Adj Cap'!$CB$65:$CY$72,MONTH($B2646),$A2646+1))</f>
        <v>0</v>
      </c>
      <c r="F2646" s="3"/>
      <c r="G2646" s="31">
        <f t="shared" si="164"/>
        <v>0</v>
      </c>
      <c r="H2646" s="31"/>
      <c r="I2646" s="23">
        <f t="shared" si="165"/>
        <v>0</v>
      </c>
      <c r="J2646" s="23"/>
      <c r="K2646" s="7">
        <f t="shared" si="166"/>
        <v>0</v>
      </c>
      <c r="M2646" s="20">
        <f>IF(C2646="Data Error","Data Error",IF(C2646&lt;=K2646,0,1-IFERROR(INDEX(BAAL!$C:$D,MATCH(ROUNDUP(C2646-K2646,0),BAAL!$B:$B,0),MATCH(LEFT(M$2,4),BAAL!$C$2:$D$2,0)),0)))</f>
        <v>0</v>
      </c>
      <c r="N2646" s="20"/>
      <c r="O2646" s="26"/>
      <c r="P2646" s="26"/>
      <c r="Q2646" s="6">
        <f t="shared" si="167"/>
        <v>4</v>
      </c>
      <c r="R2646" s="20"/>
    </row>
    <row r="2647" spans="1:18" x14ac:dyDescent="0.25">
      <c r="A2647" s="6">
        <v>5</v>
      </c>
      <c r="B2647" s="4">
        <v>42480.208333333336</v>
      </c>
      <c r="C2647" s="2">
        <f>IF([2]Analysis!AG2647="Data Error","Data Error",[2]Analysis!AI2647*C$1)</f>
        <v>1.4032104392141783E-2</v>
      </c>
      <c r="D2647" s="2"/>
      <c r="E2647" s="3">
        <f>IF(C2647="Data Error","Data Error",INDEX('[2]BAAL Adj Cap'!$CB$65:$CY$72,MONTH($B2647),$A2647+1))</f>
        <v>3.3750000000000002E-2</v>
      </c>
      <c r="F2647" s="3"/>
      <c r="G2647" s="31">
        <f t="shared" si="164"/>
        <v>4.3734678956078588</v>
      </c>
      <c r="H2647" s="31"/>
      <c r="I2647" s="23">
        <f t="shared" si="165"/>
        <v>3.3750000000000002E-2</v>
      </c>
      <c r="J2647" s="23"/>
      <c r="K2647" s="7">
        <f t="shared" si="166"/>
        <v>4.3875000000000002</v>
      </c>
      <c r="M2647" s="20">
        <f>IF(C2647="Data Error","Data Error",IF(C2647&lt;=K2647,0,1-IFERROR(INDEX(BAAL!$C:$D,MATCH(ROUNDUP(C2647-K2647,0),BAAL!$B:$B,0),MATCH(LEFT(M$2,4),BAAL!$C$2:$D$2,0)),0)))</f>
        <v>0</v>
      </c>
      <c r="N2647" s="20"/>
      <c r="O2647" s="26"/>
      <c r="P2647" s="26"/>
      <c r="Q2647" s="6">
        <f t="shared" si="167"/>
        <v>4</v>
      </c>
      <c r="R2647" s="20"/>
    </row>
    <row r="2648" spans="1:18" x14ac:dyDescent="0.25">
      <c r="A2648" s="6">
        <v>6</v>
      </c>
      <c r="B2648" s="4">
        <v>42480.25</v>
      </c>
      <c r="C2648" s="2">
        <f>IF([2]Analysis!AG2648="Data Error","Data Error",[2]Analysis!AI2648*C$1)</f>
        <v>0</v>
      </c>
      <c r="D2648" s="2"/>
      <c r="E2648" s="3">
        <f>IF(C2648="Data Error","Data Error",INDEX('[2]BAAL Adj Cap'!$CB$65:$CY$72,MONTH($B2648),$A2648+1))</f>
        <v>0.17249999999999999</v>
      </c>
      <c r="F2648" s="3"/>
      <c r="G2648" s="31">
        <f t="shared" si="164"/>
        <v>22.424999999999997</v>
      </c>
      <c r="H2648" s="31"/>
      <c r="I2648" s="23">
        <f t="shared" si="165"/>
        <v>0.17249999999999999</v>
      </c>
      <c r="J2648" s="23"/>
      <c r="K2648" s="7">
        <f t="shared" si="166"/>
        <v>22.424999999999997</v>
      </c>
      <c r="M2648" s="20">
        <f>IF(C2648="Data Error","Data Error",IF(C2648&lt;=K2648,0,1-IFERROR(INDEX(BAAL!$C:$D,MATCH(ROUNDUP(C2648-K2648,0),BAAL!$B:$B,0),MATCH(LEFT(M$2,4),BAAL!$C$2:$D$2,0)),0)))</f>
        <v>0</v>
      </c>
      <c r="N2648" s="20"/>
      <c r="O2648" s="26"/>
      <c r="P2648" s="26"/>
      <c r="Q2648" s="6">
        <f t="shared" si="167"/>
        <v>4</v>
      </c>
      <c r="R2648" s="20"/>
    </row>
    <row r="2649" spans="1:18" x14ac:dyDescent="0.25">
      <c r="A2649" s="6">
        <v>7</v>
      </c>
      <c r="B2649" s="4">
        <v>42480.291666666664</v>
      </c>
      <c r="C2649" s="2">
        <f>IF([2]Analysis!AG2649="Data Error","Data Error",[2]Analysis!AI2649*C$1)</f>
        <v>5.0206801424603591E-3</v>
      </c>
      <c r="D2649" s="2"/>
      <c r="E2649" s="3">
        <f>IF(C2649="Data Error","Data Error",INDEX('[2]BAAL Adj Cap'!$CB$65:$CY$72,MONTH($B2649),$A2649+1))</f>
        <v>0.47499999999999998</v>
      </c>
      <c r="F2649" s="3"/>
      <c r="G2649" s="31">
        <f t="shared" si="164"/>
        <v>61.744979319857542</v>
      </c>
      <c r="H2649" s="31"/>
      <c r="I2649" s="23">
        <f t="shared" si="165"/>
        <v>0.47499999999999998</v>
      </c>
      <c r="J2649" s="23"/>
      <c r="K2649" s="7">
        <f t="shared" si="166"/>
        <v>28.990000000000009</v>
      </c>
      <c r="M2649" s="20">
        <f>IF(C2649="Data Error","Data Error",IF(C2649&lt;=K2649,0,1-IFERROR(INDEX(BAAL!$C:$D,MATCH(ROUNDUP(C2649-K2649,0),BAAL!$B:$B,0),MATCH(LEFT(M$2,4),BAAL!$C$2:$D$2,0)),0)))</f>
        <v>0</v>
      </c>
      <c r="N2649" s="20"/>
      <c r="O2649" s="26"/>
      <c r="P2649" s="26"/>
      <c r="Q2649" s="6">
        <f t="shared" si="167"/>
        <v>4</v>
      </c>
      <c r="R2649" s="20"/>
    </row>
    <row r="2650" spans="1:18" x14ac:dyDescent="0.25">
      <c r="A2650" s="6">
        <v>8</v>
      </c>
      <c r="B2650" s="4">
        <v>42480.333333333336</v>
      </c>
      <c r="C2650" s="2">
        <f>IF([2]Analysis!AG2650="Data Error","Data Error",[2]Analysis!AI2650*C$1)</f>
        <v>0</v>
      </c>
      <c r="D2650" s="2"/>
      <c r="E2650" s="3">
        <f>IF(C2650="Data Error","Data Error",INDEX('[2]BAAL Adj Cap'!$CB$65:$CY$72,MONTH($B2650),$A2650+1))</f>
        <v>0.83624999999999994</v>
      </c>
      <c r="F2650" s="3"/>
      <c r="G2650" s="31">
        <f t="shared" si="164"/>
        <v>108.71249999999999</v>
      </c>
      <c r="H2650" s="31"/>
      <c r="I2650" s="23">
        <f t="shared" si="165"/>
        <v>0.83624999999999994</v>
      </c>
      <c r="J2650" s="23"/>
      <c r="K2650" s="7">
        <f t="shared" si="166"/>
        <v>28.990000000000009</v>
      </c>
      <c r="M2650" s="20">
        <f>IF(C2650="Data Error","Data Error",IF(C2650&lt;=K2650,0,1-IFERROR(INDEX(BAAL!$C:$D,MATCH(ROUNDUP(C2650-K2650,0),BAAL!$B:$B,0),MATCH(LEFT(M$2,4),BAAL!$C$2:$D$2,0)),0)))</f>
        <v>0</v>
      </c>
      <c r="N2650" s="20"/>
      <c r="O2650" s="26"/>
      <c r="P2650" s="26"/>
      <c r="Q2650" s="6">
        <f t="shared" si="167"/>
        <v>4</v>
      </c>
      <c r="R2650" s="20"/>
    </row>
    <row r="2651" spans="1:18" x14ac:dyDescent="0.25">
      <c r="A2651" s="6">
        <v>9</v>
      </c>
      <c r="B2651" s="4">
        <v>42480.375</v>
      </c>
      <c r="C2651" s="2">
        <f>IF([2]Analysis!AG2651="Data Error","Data Error",[2]Analysis!AI2651*C$1)</f>
        <v>0.4844822398793362</v>
      </c>
      <c r="D2651" s="2"/>
      <c r="E2651" s="3">
        <f>IF(C2651="Data Error","Data Error",INDEX('[2]BAAL Adj Cap'!$CB$65:$CY$72,MONTH($B2651),$A2651+1))</f>
        <v>0.98</v>
      </c>
      <c r="F2651" s="3"/>
      <c r="G2651" s="31">
        <f t="shared" si="164"/>
        <v>126.91551776012065</v>
      </c>
      <c r="H2651" s="31"/>
      <c r="I2651" s="23">
        <f t="shared" si="165"/>
        <v>0.98</v>
      </c>
      <c r="J2651" s="23"/>
      <c r="K2651" s="7">
        <f t="shared" si="166"/>
        <v>28.990000000000009</v>
      </c>
      <c r="M2651" s="20">
        <f>IF(C2651="Data Error","Data Error",IF(C2651&lt;=K2651,0,1-IFERROR(INDEX(BAAL!$C:$D,MATCH(ROUNDUP(C2651-K2651,0),BAAL!$B:$B,0),MATCH(LEFT(M$2,4),BAAL!$C$2:$D$2,0)),0)))</f>
        <v>0</v>
      </c>
      <c r="N2651" s="20"/>
      <c r="O2651" s="26"/>
      <c r="P2651" s="26"/>
      <c r="Q2651" s="6">
        <f t="shared" si="167"/>
        <v>4</v>
      </c>
      <c r="R2651" s="20"/>
    </row>
    <row r="2652" spans="1:18" x14ac:dyDescent="0.25">
      <c r="A2652" s="6">
        <v>10</v>
      </c>
      <c r="B2652" s="4">
        <v>42480.416666666664</v>
      </c>
      <c r="C2652" s="2">
        <f>IF([2]Analysis!AG2652="Data Error","Data Error",[2]Analysis!AI2652*C$1)</f>
        <v>29.338127760530977</v>
      </c>
      <c r="D2652" s="2"/>
      <c r="E2652" s="3">
        <f>IF(C2652="Data Error","Data Error",INDEX('[2]BAAL Adj Cap'!$CB$65:$CY$72,MONTH($B2652),$A2652+1))</f>
        <v>0.97375</v>
      </c>
      <c r="F2652" s="3"/>
      <c r="G2652" s="31">
        <f t="shared" si="164"/>
        <v>97.249372239469025</v>
      </c>
      <c r="H2652" s="31"/>
      <c r="I2652" s="23">
        <f t="shared" si="165"/>
        <v>0.97375</v>
      </c>
      <c r="J2652" s="23"/>
      <c r="K2652" s="7">
        <f t="shared" si="166"/>
        <v>28.990000000000009</v>
      </c>
      <c r="M2652" s="20">
        <f>IF(C2652="Data Error","Data Error",IF(C2652&lt;=K2652,0,1-IFERROR(INDEX(BAAL!$C:$D,MATCH(ROUNDUP(C2652-K2652,0),BAAL!$B:$B,0),MATCH(LEFT(M$2,4),BAAL!$C$2:$D$2,0)),0)))</f>
        <v>0</v>
      </c>
      <c r="N2652" s="20"/>
      <c r="O2652" s="26"/>
      <c r="P2652" s="26"/>
      <c r="Q2652" s="6">
        <f t="shared" si="167"/>
        <v>4</v>
      </c>
      <c r="R2652" s="20"/>
    </row>
    <row r="2653" spans="1:18" x14ac:dyDescent="0.25">
      <c r="A2653" s="6">
        <v>11</v>
      </c>
      <c r="B2653" s="4">
        <v>42480.458333333336</v>
      </c>
      <c r="C2653" s="2">
        <f>IF([2]Analysis!AG2653="Data Error","Data Error",[2]Analysis!AI2653*C$1)</f>
        <v>1.596614093867236</v>
      </c>
      <c r="D2653" s="2"/>
      <c r="E2653" s="3">
        <f>IF(C2653="Data Error","Data Error",INDEX('[2]BAAL Adj Cap'!$CB$65:$CY$72,MONTH($B2653),$A2653+1))</f>
        <v>0.96375</v>
      </c>
      <c r="F2653" s="3"/>
      <c r="G2653" s="31">
        <f t="shared" si="164"/>
        <v>123.69088590613276</v>
      </c>
      <c r="H2653" s="31"/>
      <c r="I2653" s="23">
        <f t="shared" si="165"/>
        <v>0.96375</v>
      </c>
      <c r="J2653" s="23"/>
      <c r="K2653" s="7">
        <f t="shared" si="166"/>
        <v>28.990000000000009</v>
      </c>
      <c r="M2653" s="20">
        <f>IF(C2653="Data Error","Data Error",IF(C2653&lt;=K2653,0,1-IFERROR(INDEX(BAAL!$C:$D,MATCH(ROUNDUP(C2653-K2653,0),BAAL!$B:$B,0),MATCH(LEFT(M$2,4),BAAL!$C$2:$D$2,0)),0)))</f>
        <v>0</v>
      </c>
      <c r="N2653" s="20"/>
      <c r="O2653" s="26"/>
      <c r="P2653" s="26"/>
      <c r="Q2653" s="6">
        <f t="shared" si="167"/>
        <v>4</v>
      </c>
      <c r="R2653" s="20"/>
    </row>
    <row r="2654" spans="1:18" x14ac:dyDescent="0.25">
      <c r="A2654" s="6">
        <v>12</v>
      </c>
      <c r="B2654" s="4">
        <v>42480.5</v>
      </c>
      <c r="C2654" s="2">
        <f>IF([2]Analysis!AG2654="Data Error","Data Error",[2]Analysis!AI2654*C$1)</f>
        <v>6.829921465290802</v>
      </c>
      <c r="D2654" s="2"/>
      <c r="E2654" s="3">
        <f>IF(C2654="Data Error","Data Error",INDEX('[2]BAAL Adj Cap'!$CB$65:$CY$72,MONTH($B2654),$A2654+1))</f>
        <v>0.97</v>
      </c>
      <c r="F2654" s="3"/>
      <c r="G2654" s="31">
        <f t="shared" si="164"/>
        <v>119.2700785347092</v>
      </c>
      <c r="H2654" s="31"/>
      <c r="I2654" s="23">
        <f t="shared" si="165"/>
        <v>0.97</v>
      </c>
      <c r="J2654" s="23"/>
      <c r="K2654" s="7">
        <f t="shared" si="166"/>
        <v>28.990000000000009</v>
      </c>
      <c r="M2654" s="20">
        <f>IF(C2654="Data Error","Data Error",IF(C2654&lt;=K2654,0,1-IFERROR(INDEX(BAAL!$C:$D,MATCH(ROUNDUP(C2654-K2654,0),BAAL!$B:$B,0),MATCH(LEFT(M$2,4),BAAL!$C$2:$D$2,0)),0)))</f>
        <v>0</v>
      </c>
      <c r="N2654" s="20"/>
      <c r="O2654" s="26"/>
      <c r="P2654" s="26"/>
      <c r="Q2654" s="6">
        <f t="shared" si="167"/>
        <v>4</v>
      </c>
      <c r="R2654" s="20"/>
    </row>
    <row r="2655" spans="1:18" x14ac:dyDescent="0.25">
      <c r="A2655" s="6">
        <v>13</v>
      </c>
      <c r="B2655" s="4">
        <v>42480.541666666664</v>
      </c>
      <c r="C2655" s="2">
        <f>IF([2]Analysis!AG2655="Data Error","Data Error",[2]Analysis!AI2655*C$1)</f>
        <v>1.4050128844870293</v>
      </c>
      <c r="D2655" s="2"/>
      <c r="E2655" s="3">
        <f>IF(C2655="Data Error","Data Error",INDEX('[2]BAAL Adj Cap'!$CB$65:$CY$72,MONTH($B2655),$A2655+1))</f>
        <v>0.96375</v>
      </c>
      <c r="F2655" s="3"/>
      <c r="G2655" s="31">
        <f t="shared" si="164"/>
        <v>123.88248711551296</v>
      </c>
      <c r="H2655" s="31"/>
      <c r="I2655" s="23">
        <f t="shared" si="165"/>
        <v>0.96375</v>
      </c>
      <c r="J2655" s="23"/>
      <c r="K2655" s="7">
        <f t="shared" si="166"/>
        <v>28.990000000000009</v>
      </c>
      <c r="M2655" s="20">
        <f>IF(C2655="Data Error","Data Error",IF(C2655&lt;=K2655,0,1-IFERROR(INDEX(BAAL!$C:$D,MATCH(ROUNDUP(C2655-K2655,0),BAAL!$B:$B,0),MATCH(LEFT(M$2,4),BAAL!$C$2:$D$2,0)),0)))</f>
        <v>0</v>
      </c>
      <c r="N2655" s="20"/>
      <c r="O2655" s="26"/>
      <c r="P2655" s="26"/>
      <c r="Q2655" s="6">
        <f t="shared" si="167"/>
        <v>4</v>
      </c>
      <c r="R2655" s="20"/>
    </row>
    <row r="2656" spans="1:18" x14ac:dyDescent="0.25">
      <c r="A2656" s="6">
        <v>14</v>
      </c>
      <c r="B2656" s="4">
        <v>42480.583333333336</v>
      </c>
      <c r="C2656" s="2">
        <f>IF([2]Analysis!AG2656="Data Error","Data Error",[2]Analysis!AI2656*C$1)</f>
        <v>1.3792551154634514</v>
      </c>
      <c r="D2656" s="2"/>
      <c r="E2656" s="3">
        <f>IF(C2656="Data Error","Data Error",INDEX('[2]BAAL Adj Cap'!$CB$65:$CY$72,MONTH($B2656),$A2656+1))</f>
        <v>0.97</v>
      </c>
      <c r="F2656" s="3"/>
      <c r="G2656" s="31">
        <f t="shared" si="164"/>
        <v>124.72074488453654</v>
      </c>
      <c r="H2656" s="31"/>
      <c r="I2656" s="23">
        <f t="shared" si="165"/>
        <v>0.97</v>
      </c>
      <c r="J2656" s="23"/>
      <c r="K2656" s="7">
        <f t="shared" si="166"/>
        <v>28.990000000000009</v>
      </c>
      <c r="M2656" s="20">
        <f>IF(C2656="Data Error","Data Error",IF(C2656&lt;=K2656,0,1-IFERROR(INDEX(BAAL!$C:$D,MATCH(ROUNDUP(C2656-K2656,0),BAAL!$B:$B,0),MATCH(LEFT(M$2,4),BAAL!$C$2:$D$2,0)),0)))</f>
        <v>0</v>
      </c>
      <c r="N2656" s="20"/>
      <c r="O2656" s="26"/>
      <c r="P2656" s="26"/>
      <c r="Q2656" s="6">
        <f t="shared" si="167"/>
        <v>4</v>
      </c>
      <c r="R2656" s="20"/>
    </row>
    <row r="2657" spans="1:18" x14ac:dyDescent="0.25">
      <c r="A2657" s="6">
        <v>15</v>
      </c>
      <c r="B2657" s="4">
        <v>42480.625</v>
      </c>
      <c r="C2657" s="2">
        <f>IF([2]Analysis!AG2657="Data Error","Data Error",[2]Analysis!AI2657*C$1)</f>
        <v>0</v>
      </c>
      <c r="D2657" s="2"/>
      <c r="E2657" s="3">
        <f>IF(C2657="Data Error","Data Error",INDEX('[2]BAAL Adj Cap'!$CB$65:$CY$72,MONTH($B2657),$A2657+1))</f>
        <v>0.97</v>
      </c>
      <c r="F2657" s="3"/>
      <c r="G2657" s="31">
        <f t="shared" si="164"/>
        <v>126.1</v>
      </c>
      <c r="H2657" s="31"/>
      <c r="I2657" s="23">
        <f t="shared" si="165"/>
        <v>0.97</v>
      </c>
      <c r="J2657" s="23"/>
      <c r="K2657" s="7">
        <f t="shared" si="166"/>
        <v>28.990000000000009</v>
      </c>
      <c r="M2657" s="20">
        <f>IF(C2657="Data Error","Data Error",IF(C2657&lt;=K2657,0,1-IFERROR(INDEX(BAAL!$C:$D,MATCH(ROUNDUP(C2657-K2657,0),BAAL!$B:$B,0),MATCH(LEFT(M$2,4),BAAL!$C$2:$D$2,0)),0)))</f>
        <v>0</v>
      </c>
      <c r="N2657" s="20"/>
      <c r="O2657" s="26"/>
      <c r="P2657" s="26"/>
      <c r="Q2657" s="6">
        <f t="shared" si="167"/>
        <v>4</v>
      </c>
      <c r="R2657" s="20"/>
    </row>
    <row r="2658" spans="1:18" x14ac:dyDescent="0.25">
      <c r="A2658" s="6">
        <v>16</v>
      </c>
      <c r="B2658" s="4">
        <v>42480.666666666664</v>
      </c>
      <c r="C2658" s="2">
        <f>IF([2]Analysis!AG2658="Data Error","Data Error",[2]Analysis!AI2658*C$1)</f>
        <v>0.60615829889516926</v>
      </c>
      <c r="D2658" s="2"/>
      <c r="E2658" s="3">
        <f>IF(C2658="Data Error","Data Error",INDEX('[2]BAAL Adj Cap'!$CB$65:$CY$72,MONTH($B2658),$A2658+1))</f>
        <v>0.96375</v>
      </c>
      <c r="F2658" s="3"/>
      <c r="G2658" s="31">
        <f t="shared" si="164"/>
        <v>124.68134170110483</v>
      </c>
      <c r="H2658" s="31"/>
      <c r="I2658" s="23">
        <f t="shared" si="165"/>
        <v>0.96375</v>
      </c>
      <c r="J2658" s="23"/>
      <c r="K2658" s="7">
        <f t="shared" si="166"/>
        <v>28.990000000000009</v>
      </c>
      <c r="M2658" s="20">
        <f>IF(C2658="Data Error","Data Error",IF(C2658&lt;=K2658,0,1-IFERROR(INDEX(BAAL!$C:$D,MATCH(ROUNDUP(C2658-K2658,0),BAAL!$B:$B,0),MATCH(LEFT(M$2,4),BAAL!$C$2:$D$2,0)),0)))</f>
        <v>0</v>
      </c>
      <c r="N2658" s="20"/>
      <c r="O2658" s="26"/>
      <c r="P2658" s="26"/>
      <c r="Q2658" s="6">
        <f t="shared" si="167"/>
        <v>4</v>
      </c>
      <c r="R2658" s="20"/>
    </row>
    <row r="2659" spans="1:18" x14ac:dyDescent="0.25">
      <c r="A2659" s="6">
        <v>17</v>
      </c>
      <c r="B2659" s="4">
        <v>42480.708333333336</v>
      </c>
      <c r="C2659" s="2">
        <f>IF([2]Analysis!AG2659="Data Error","Data Error",[2]Analysis!AI2659*C$1)</f>
        <v>37.512646540979652</v>
      </c>
      <c r="D2659" s="2"/>
      <c r="E2659" s="3">
        <f>IF(C2659="Data Error","Data Error",INDEX('[2]BAAL Adj Cap'!$CB$65:$CY$72,MONTH($B2659),$A2659+1))</f>
        <v>0.89124999999999999</v>
      </c>
      <c r="F2659" s="3"/>
      <c r="G2659" s="31">
        <f t="shared" si="164"/>
        <v>78.349853459020352</v>
      </c>
      <c r="H2659" s="31"/>
      <c r="I2659" s="23">
        <f t="shared" si="165"/>
        <v>0.89124999999999999</v>
      </c>
      <c r="J2659" s="23"/>
      <c r="K2659" s="7">
        <f t="shared" si="166"/>
        <v>28.990000000000009</v>
      </c>
      <c r="M2659" s="20">
        <f>IF(C2659="Data Error","Data Error",IF(C2659&lt;=K2659,0,1-IFERROR(INDEX(BAAL!$C:$D,MATCH(ROUNDUP(C2659-K2659,0),BAAL!$B:$B,0),MATCH(LEFT(M$2,4),BAAL!$C$2:$D$2,0)),0)))</f>
        <v>1.0000000000000009E-3</v>
      </c>
      <c r="N2659" s="20"/>
      <c r="O2659" s="26"/>
      <c r="P2659" s="26"/>
      <c r="Q2659" s="6">
        <f t="shared" si="167"/>
        <v>4</v>
      </c>
      <c r="R2659" s="20"/>
    </row>
    <row r="2660" spans="1:18" x14ac:dyDescent="0.25">
      <c r="A2660" s="6">
        <v>18</v>
      </c>
      <c r="B2660" s="4">
        <v>42480.75</v>
      </c>
      <c r="C2660" s="2">
        <f>IF([2]Analysis!AG2660="Data Error","Data Error",[2]Analysis!AI2660*C$1)</f>
        <v>19.830187106443042</v>
      </c>
      <c r="D2660" s="2"/>
      <c r="E2660" s="3">
        <f>IF(C2660="Data Error","Data Error",INDEX('[2]BAAL Adj Cap'!$CB$65:$CY$72,MONTH($B2660),$A2660+1))</f>
        <v>0.50624999999999998</v>
      </c>
      <c r="F2660" s="3"/>
      <c r="G2660" s="31">
        <f t="shared" si="164"/>
        <v>45.982312893556958</v>
      </c>
      <c r="H2660" s="31"/>
      <c r="I2660" s="23">
        <f t="shared" si="165"/>
        <v>0.50624999999999998</v>
      </c>
      <c r="J2660" s="23"/>
      <c r="K2660" s="7">
        <f t="shared" si="166"/>
        <v>28.990000000000009</v>
      </c>
      <c r="M2660" s="20">
        <f>IF(C2660="Data Error","Data Error",IF(C2660&lt;=K2660,0,1-IFERROR(INDEX(BAAL!$C:$D,MATCH(ROUNDUP(C2660-K2660,0),BAAL!$B:$B,0),MATCH(LEFT(M$2,4),BAAL!$C$2:$D$2,0)),0)))</f>
        <v>0</v>
      </c>
      <c r="N2660" s="20"/>
      <c r="O2660" s="26"/>
      <c r="P2660" s="26"/>
      <c r="Q2660" s="6">
        <f t="shared" si="167"/>
        <v>4</v>
      </c>
      <c r="R2660" s="20"/>
    </row>
    <row r="2661" spans="1:18" x14ac:dyDescent="0.25">
      <c r="A2661" s="6">
        <v>19</v>
      </c>
      <c r="B2661" s="4">
        <v>42480.791666666664</v>
      </c>
      <c r="C2661" s="2">
        <f>IF([2]Analysis!AG2661="Data Error","Data Error",[2]Analysis!AI2661*C$1)</f>
        <v>8.6285309483666381</v>
      </c>
      <c r="D2661" s="2"/>
      <c r="E2661" s="3">
        <f>IF(C2661="Data Error","Data Error",INDEX('[2]BAAL Adj Cap'!$CB$65:$CY$72,MONTH($B2661),$A2661+1))</f>
        <v>0.11874999999999998</v>
      </c>
      <c r="F2661" s="3"/>
      <c r="G2661" s="31">
        <f t="shared" si="164"/>
        <v>6.8089690516333601</v>
      </c>
      <c r="H2661" s="31"/>
      <c r="I2661" s="23">
        <f t="shared" si="165"/>
        <v>0.11874999999999998</v>
      </c>
      <c r="J2661" s="23"/>
      <c r="K2661" s="7">
        <f t="shared" si="166"/>
        <v>15.437499999999998</v>
      </c>
      <c r="M2661" s="20">
        <f>IF(C2661="Data Error","Data Error",IF(C2661&lt;=K2661,0,1-IFERROR(INDEX(BAAL!$C:$D,MATCH(ROUNDUP(C2661-K2661,0),BAAL!$B:$B,0),MATCH(LEFT(M$2,4),BAAL!$C$2:$D$2,0)),0)))</f>
        <v>0</v>
      </c>
      <c r="N2661" s="20"/>
      <c r="O2661" s="26"/>
      <c r="P2661" s="26"/>
      <c r="Q2661" s="6">
        <f t="shared" si="167"/>
        <v>4</v>
      </c>
      <c r="R2661" s="20"/>
    </row>
    <row r="2662" spans="1:18" x14ac:dyDescent="0.25">
      <c r="A2662" s="6">
        <v>20</v>
      </c>
      <c r="B2662" s="4">
        <v>42480.833333333336</v>
      </c>
      <c r="C2662" s="2">
        <f>IF([2]Analysis!AG2662="Data Error","Data Error",[2]Analysis!AI2662*C$1)</f>
        <v>0.24880127286714895</v>
      </c>
      <c r="D2662" s="2"/>
      <c r="E2662" s="3">
        <f>IF(C2662="Data Error","Data Error",INDEX('[2]BAAL Adj Cap'!$CB$65:$CY$72,MONTH($B2662),$A2662+1))</f>
        <v>3.7499999999999999E-3</v>
      </c>
      <c r="F2662" s="3"/>
      <c r="G2662" s="31">
        <f t="shared" si="164"/>
        <v>0.23869872713285104</v>
      </c>
      <c r="H2662" s="31"/>
      <c r="I2662" s="23">
        <f t="shared" si="165"/>
        <v>3.7499999999999999E-3</v>
      </c>
      <c r="J2662" s="23"/>
      <c r="K2662" s="7">
        <f t="shared" si="166"/>
        <v>0.48749999999999999</v>
      </c>
      <c r="M2662" s="20">
        <f>IF(C2662="Data Error","Data Error",IF(C2662&lt;=K2662,0,1-IFERROR(INDEX(BAAL!$C:$D,MATCH(ROUNDUP(C2662-K2662,0),BAAL!$B:$B,0),MATCH(LEFT(M$2,4),BAAL!$C$2:$D$2,0)),0)))</f>
        <v>0</v>
      </c>
      <c r="N2662" s="20"/>
      <c r="O2662" s="26"/>
      <c r="P2662" s="26"/>
      <c r="Q2662" s="6">
        <f t="shared" si="167"/>
        <v>4</v>
      </c>
      <c r="R2662" s="20"/>
    </row>
    <row r="2663" spans="1:18" x14ac:dyDescent="0.25">
      <c r="A2663" s="6">
        <v>21</v>
      </c>
      <c r="B2663" s="4">
        <v>42480.875</v>
      </c>
      <c r="C2663" s="2">
        <f>IF([2]Analysis!AG2663="Data Error","Data Error",[2]Analysis!AI2663*C$1)</f>
        <v>0</v>
      </c>
      <c r="D2663" s="2"/>
      <c r="E2663" s="3">
        <f>IF(C2663="Data Error","Data Error",INDEX('[2]BAAL Adj Cap'!$CB$65:$CY$72,MONTH($B2663),$A2663+1))</f>
        <v>0</v>
      </c>
      <c r="F2663" s="3"/>
      <c r="G2663" s="31">
        <f t="shared" si="164"/>
        <v>0</v>
      </c>
      <c r="H2663" s="31"/>
      <c r="I2663" s="23">
        <f t="shared" si="165"/>
        <v>0</v>
      </c>
      <c r="J2663" s="23"/>
      <c r="K2663" s="7">
        <f t="shared" si="166"/>
        <v>0</v>
      </c>
      <c r="M2663" s="20">
        <f>IF(C2663="Data Error","Data Error",IF(C2663&lt;=K2663,0,1-IFERROR(INDEX(BAAL!$C:$D,MATCH(ROUNDUP(C2663-K2663,0),BAAL!$B:$B,0),MATCH(LEFT(M$2,4),BAAL!$C$2:$D$2,0)),0)))</f>
        <v>0</v>
      </c>
      <c r="N2663" s="20"/>
      <c r="O2663" s="26"/>
      <c r="P2663" s="26"/>
      <c r="Q2663" s="6">
        <f t="shared" si="167"/>
        <v>4</v>
      </c>
      <c r="R2663" s="20"/>
    </row>
    <row r="2664" spans="1:18" x14ac:dyDescent="0.25">
      <c r="A2664" s="6">
        <v>22</v>
      </c>
      <c r="B2664" s="4">
        <v>42480.916666666664</v>
      </c>
      <c r="C2664" s="2">
        <f>IF([2]Analysis!AG2664="Data Error","Data Error",[2]Analysis!AI2664*C$1)</f>
        <v>0</v>
      </c>
      <c r="D2664" s="2"/>
      <c r="E2664" s="3">
        <f>IF(C2664="Data Error","Data Error",INDEX('[2]BAAL Adj Cap'!$CB$65:$CY$72,MONTH($B2664),$A2664+1))</f>
        <v>0</v>
      </c>
      <c r="F2664" s="3"/>
      <c r="G2664" s="31">
        <f t="shared" si="164"/>
        <v>0</v>
      </c>
      <c r="H2664" s="31"/>
      <c r="I2664" s="23">
        <f t="shared" si="165"/>
        <v>0</v>
      </c>
      <c r="J2664" s="23"/>
      <c r="K2664" s="7">
        <f t="shared" si="166"/>
        <v>0</v>
      </c>
      <c r="M2664" s="20">
        <f>IF(C2664="Data Error","Data Error",IF(C2664&lt;=K2664,0,1-IFERROR(INDEX(BAAL!$C:$D,MATCH(ROUNDUP(C2664-K2664,0),BAAL!$B:$B,0),MATCH(LEFT(M$2,4),BAAL!$C$2:$D$2,0)),0)))</f>
        <v>0</v>
      </c>
      <c r="N2664" s="20"/>
      <c r="O2664" s="26"/>
      <c r="P2664" s="26"/>
      <c r="Q2664" s="6">
        <f t="shared" si="167"/>
        <v>4</v>
      </c>
      <c r="R2664" s="20"/>
    </row>
    <row r="2665" spans="1:18" x14ac:dyDescent="0.25">
      <c r="A2665" s="6">
        <v>23</v>
      </c>
      <c r="B2665" s="4">
        <v>42480.958333333336</v>
      </c>
      <c r="C2665" s="2">
        <f>IF([2]Analysis!AG2665="Data Error","Data Error",[2]Analysis!AI2665*C$1)</f>
        <v>0</v>
      </c>
      <c r="D2665" s="2"/>
      <c r="E2665" s="3">
        <f>IF(C2665="Data Error","Data Error",INDEX('[2]BAAL Adj Cap'!$CB$65:$CY$72,MONTH($B2665),$A2665+1))</f>
        <v>0</v>
      </c>
      <c r="F2665" s="3"/>
      <c r="G2665" s="31">
        <f t="shared" si="164"/>
        <v>0</v>
      </c>
      <c r="H2665" s="31"/>
      <c r="I2665" s="23">
        <f t="shared" si="165"/>
        <v>0</v>
      </c>
      <c r="J2665" s="23"/>
      <c r="K2665" s="7">
        <f t="shared" si="166"/>
        <v>0</v>
      </c>
      <c r="M2665" s="20">
        <f>IF(C2665="Data Error","Data Error",IF(C2665&lt;=K2665,0,1-IFERROR(INDEX(BAAL!$C:$D,MATCH(ROUNDUP(C2665-K2665,0),BAAL!$B:$B,0),MATCH(LEFT(M$2,4),BAAL!$C$2:$D$2,0)),0)))</f>
        <v>0</v>
      </c>
      <c r="N2665" s="20"/>
      <c r="O2665" s="26"/>
      <c r="P2665" s="26"/>
      <c r="Q2665" s="6">
        <f t="shared" si="167"/>
        <v>4</v>
      </c>
      <c r="R2665" s="20"/>
    </row>
    <row r="2666" spans="1:18" x14ac:dyDescent="0.25">
      <c r="A2666" s="6">
        <v>0</v>
      </c>
      <c r="B2666" s="1">
        <v>42481</v>
      </c>
      <c r="C2666" s="2">
        <f>IF([2]Analysis!AG2666="Data Error","Data Error",[2]Analysis!AI2666*C$1)</f>
        <v>0</v>
      </c>
      <c r="D2666" s="2"/>
      <c r="E2666" s="3">
        <f>IF(C2666="Data Error","Data Error",INDEX('[2]BAAL Adj Cap'!$CB$65:$CY$72,MONTH($B2666),$A2666+1))</f>
        <v>0</v>
      </c>
      <c r="F2666" s="3"/>
      <c r="G2666" s="31">
        <f t="shared" si="164"/>
        <v>0</v>
      </c>
      <c r="H2666" s="31"/>
      <c r="I2666" s="23">
        <f t="shared" si="165"/>
        <v>0</v>
      </c>
      <c r="J2666" s="23"/>
      <c r="K2666" s="7">
        <f t="shared" si="166"/>
        <v>0</v>
      </c>
      <c r="M2666" s="20">
        <f>IF(C2666="Data Error","Data Error",IF(C2666&lt;=K2666,0,1-IFERROR(INDEX(BAAL!$C:$D,MATCH(ROUNDUP(C2666-K2666,0),BAAL!$B:$B,0),MATCH(LEFT(M$2,4),BAAL!$C$2:$D$2,0)),0)))</f>
        <v>0</v>
      </c>
      <c r="N2666" s="20"/>
      <c r="O2666" s="26"/>
      <c r="P2666" s="26"/>
      <c r="Q2666" s="6">
        <f t="shared" si="167"/>
        <v>4</v>
      </c>
      <c r="R2666" s="20"/>
    </row>
    <row r="2667" spans="1:18" x14ac:dyDescent="0.25">
      <c r="A2667" s="6">
        <v>1</v>
      </c>
      <c r="B2667" s="4">
        <v>42481.041666666664</v>
      </c>
      <c r="C2667" s="2">
        <f>IF([2]Analysis!AG2667="Data Error","Data Error",[2]Analysis!AI2667*C$1)</f>
        <v>0</v>
      </c>
      <c r="D2667" s="2"/>
      <c r="E2667" s="3">
        <f>IF(C2667="Data Error","Data Error",INDEX('[2]BAAL Adj Cap'!$CB$65:$CY$72,MONTH($B2667),$A2667+1))</f>
        <v>0</v>
      </c>
      <c r="F2667" s="3"/>
      <c r="G2667" s="31">
        <f t="shared" si="164"/>
        <v>0</v>
      </c>
      <c r="H2667" s="31"/>
      <c r="I2667" s="23">
        <f t="shared" si="165"/>
        <v>0</v>
      </c>
      <c r="J2667" s="23"/>
      <c r="K2667" s="7">
        <f t="shared" si="166"/>
        <v>0</v>
      </c>
      <c r="M2667" s="20">
        <f>IF(C2667="Data Error","Data Error",IF(C2667&lt;=K2667,0,1-IFERROR(INDEX(BAAL!$C:$D,MATCH(ROUNDUP(C2667-K2667,0),BAAL!$B:$B,0),MATCH(LEFT(M$2,4),BAAL!$C$2:$D$2,0)),0)))</f>
        <v>0</v>
      </c>
      <c r="N2667" s="20"/>
      <c r="O2667" s="26"/>
      <c r="P2667" s="26"/>
      <c r="Q2667" s="6">
        <f t="shared" si="167"/>
        <v>4</v>
      </c>
      <c r="R2667" s="20"/>
    </row>
    <row r="2668" spans="1:18" x14ac:dyDescent="0.25">
      <c r="A2668" s="6">
        <v>2</v>
      </c>
      <c r="B2668" s="4">
        <v>42481.083333333336</v>
      </c>
      <c r="C2668" s="2">
        <f>IF([2]Analysis!AG2668="Data Error","Data Error",[2]Analysis!AI2668*C$1)</f>
        <v>0</v>
      </c>
      <c r="D2668" s="2"/>
      <c r="E2668" s="3">
        <f>IF(C2668="Data Error","Data Error",INDEX('[2]BAAL Adj Cap'!$CB$65:$CY$72,MONTH($B2668),$A2668+1))</f>
        <v>0</v>
      </c>
      <c r="F2668" s="3"/>
      <c r="G2668" s="31">
        <f t="shared" si="164"/>
        <v>0</v>
      </c>
      <c r="H2668" s="31"/>
      <c r="I2668" s="23">
        <f t="shared" si="165"/>
        <v>0</v>
      </c>
      <c r="J2668" s="23"/>
      <c r="K2668" s="7">
        <f t="shared" si="166"/>
        <v>0</v>
      </c>
      <c r="M2668" s="20">
        <f>IF(C2668="Data Error","Data Error",IF(C2668&lt;=K2668,0,1-IFERROR(INDEX(BAAL!$C:$D,MATCH(ROUNDUP(C2668-K2668,0),BAAL!$B:$B,0),MATCH(LEFT(M$2,4),BAAL!$C$2:$D$2,0)),0)))</f>
        <v>0</v>
      </c>
      <c r="N2668" s="20"/>
      <c r="O2668" s="26"/>
      <c r="P2668" s="26"/>
      <c r="Q2668" s="6">
        <f t="shared" si="167"/>
        <v>4</v>
      </c>
      <c r="R2668" s="20"/>
    </row>
    <row r="2669" spans="1:18" x14ac:dyDescent="0.25">
      <c r="A2669" s="6">
        <v>3</v>
      </c>
      <c r="B2669" s="4">
        <v>42481.125</v>
      </c>
      <c r="C2669" s="2">
        <f>IF([2]Analysis!AG2669="Data Error","Data Error",[2]Analysis!AI2669*C$1)</f>
        <v>0</v>
      </c>
      <c r="D2669" s="2"/>
      <c r="E2669" s="3">
        <f>IF(C2669="Data Error","Data Error",INDEX('[2]BAAL Adj Cap'!$CB$65:$CY$72,MONTH($B2669),$A2669+1))</f>
        <v>0</v>
      </c>
      <c r="F2669" s="3"/>
      <c r="G2669" s="31">
        <f t="shared" si="164"/>
        <v>0</v>
      </c>
      <c r="H2669" s="31"/>
      <c r="I2669" s="23">
        <f t="shared" si="165"/>
        <v>0</v>
      </c>
      <c r="J2669" s="23"/>
      <c r="K2669" s="7">
        <f t="shared" si="166"/>
        <v>0</v>
      </c>
      <c r="M2669" s="20">
        <f>IF(C2669="Data Error","Data Error",IF(C2669&lt;=K2669,0,1-IFERROR(INDEX(BAAL!$C:$D,MATCH(ROUNDUP(C2669-K2669,0),BAAL!$B:$B,0),MATCH(LEFT(M$2,4),BAAL!$C$2:$D$2,0)),0)))</f>
        <v>0</v>
      </c>
      <c r="N2669" s="20"/>
      <c r="O2669" s="26"/>
      <c r="P2669" s="26"/>
      <c r="Q2669" s="6">
        <f t="shared" si="167"/>
        <v>4</v>
      </c>
      <c r="R2669" s="20"/>
    </row>
    <row r="2670" spans="1:18" x14ac:dyDescent="0.25">
      <c r="A2670" s="6">
        <v>4</v>
      </c>
      <c r="B2670" s="4">
        <v>42481.166666666664</v>
      </c>
      <c r="C2670" s="2">
        <f>IF([2]Analysis!AG2670="Data Error","Data Error",[2]Analysis!AI2670*C$1)</f>
        <v>0</v>
      </c>
      <c r="D2670" s="2"/>
      <c r="E2670" s="3">
        <f>IF(C2670="Data Error","Data Error",INDEX('[2]BAAL Adj Cap'!$CB$65:$CY$72,MONTH($B2670),$A2670+1))</f>
        <v>0</v>
      </c>
      <c r="F2670" s="3"/>
      <c r="G2670" s="31">
        <f t="shared" si="164"/>
        <v>0</v>
      </c>
      <c r="H2670" s="31"/>
      <c r="I2670" s="23">
        <f t="shared" si="165"/>
        <v>0</v>
      </c>
      <c r="J2670" s="23"/>
      <c r="K2670" s="7">
        <f t="shared" si="166"/>
        <v>0</v>
      </c>
      <c r="M2670" s="20">
        <f>IF(C2670="Data Error","Data Error",IF(C2670&lt;=K2670,0,1-IFERROR(INDEX(BAAL!$C:$D,MATCH(ROUNDUP(C2670-K2670,0),BAAL!$B:$B,0),MATCH(LEFT(M$2,4),BAAL!$C$2:$D$2,0)),0)))</f>
        <v>0</v>
      </c>
      <c r="N2670" s="20"/>
      <c r="O2670" s="26"/>
      <c r="P2670" s="26"/>
      <c r="Q2670" s="6">
        <f t="shared" si="167"/>
        <v>4</v>
      </c>
      <c r="R2670" s="20"/>
    </row>
    <row r="2671" spans="1:18" x14ac:dyDescent="0.25">
      <c r="A2671" s="6">
        <v>5</v>
      </c>
      <c r="B2671" s="4">
        <v>42481.208333333336</v>
      </c>
      <c r="C2671" s="2">
        <f>IF([2]Analysis!AG2671="Data Error","Data Error",[2]Analysis!AI2671*C$1)</f>
        <v>1.4032104392141783E-2</v>
      </c>
      <c r="D2671" s="2"/>
      <c r="E2671" s="3">
        <f>IF(C2671="Data Error","Data Error",INDEX('[2]BAAL Adj Cap'!$CB$65:$CY$72,MONTH($B2671),$A2671+1))</f>
        <v>3.3750000000000002E-2</v>
      </c>
      <c r="F2671" s="3"/>
      <c r="G2671" s="31">
        <f t="shared" si="164"/>
        <v>4.3734678956078588</v>
      </c>
      <c r="H2671" s="31"/>
      <c r="I2671" s="23">
        <f t="shared" si="165"/>
        <v>3.3750000000000002E-2</v>
      </c>
      <c r="J2671" s="23"/>
      <c r="K2671" s="7">
        <f t="shared" si="166"/>
        <v>4.3875000000000002</v>
      </c>
      <c r="M2671" s="20">
        <f>IF(C2671="Data Error","Data Error",IF(C2671&lt;=K2671,0,1-IFERROR(INDEX(BAAL!$C:$D,MATCH(ROUNDUP(C2671-K2671,0),BAAL!$B:$B,0),MATCH(LEFT(M$2,4),BAAL!$C$2:$D$2,0)),0)))</f>
        <v>0</v>
      </c>
      <c r="N2671" s="20"/>
      <c r="O2671" s="26"/>
      <c r="P2671" s="26"/>
      <c r="Q2671" s="6">
        <f t="shared" si="167"/>
        <v>4</v>
      </c>
      <c r="R2671" s="20"/>
    </row>
    <row r="2672" spans="1:18" x14ac:dyDescent="0.25">
      <c r="A2672" s="6">
        <v>6</v>
      </c>
      <c r="B2672" s="4">
        <v>42481.25</v>
      </c>
      <c r="C2672" s="2">
        <f>IF([2]Analysis!AG2672="Data Error","Data Error",[2]Analysis!AI2672*C$1)</f>
        <v>0</v>
      </c>
      <c r="D2672" s="2"/>
      <c r="E2672" s="3">
        <f>IF(C2672="Data Error","Data Error",INDEX('[2]BAAL Adj Cap'!$CB$65:$CY$72,MONTH($B2672),$A2672+1))</f>
        <v>0.17249999999999999</v>
      </c>
      <c r="F2672" s="3"/>
      <c r="G2672" s="31">
        <f t="shared" si="164"/>
        <v>22.424999999999997</v>
      </c>
      <c r="H2672" s="31"/>
      <c r="I2672" s="23">
        <f t="shared" si="165"/>
        <v>0.17249999999999999</v>
      </c>
      <c r="J2672" s="23"/>
      <c r="K2672" s="7">
        <f t="shared" si="166"/>
        <v>22.424999999999997</v>
      </c>
      <c r="M2672" s="20">
        <f>IF(C2672="Data Error","Data Error",IF(C2672&lt;=K2672,0,1-IFERROR(INDEX(BAAL!$C:$D,MATCH(ROUNDUP(C2672-K2672,0),BAAL!$B:$B,0),MATCH(LEFT(M$2,4),BAAL!$C$2:$D$2,0)),0)))</f>
        <v>0</v>
      </c>
      <c r="N2672" s="20"/>
      <c r="O2672" s="26"/>
      <c r="P2672" s="26"/>
      <c r="Q2672" s="6">
        <f t="shared" si="167"/>
        <v>4</v>
      </c>
      <c r="R2672" s="20"/>
    </row>
    <row r="2673" spans="1:18" x14ac:dyDescent="0.25">
      <c r="A2673" s="6">
        <v>7</v>
      </c>
      <c r="B2673" s="4">
        <v>42481.291666666664</v>
      </c>
      <c r="C2673" s="2">
        <f>IF([2]Analysis!AG2673="Data Error","Data Error",[2]Analysis!AI2673*C$1)</f>
        <v>0</v>
      </c>
      <c r="D2673" s="2"/>
      <c r="E2673" s="3">
        <f>IF(C2673="Data Error","Data Error",INDEX('[2]BAAL Adj Cap'!$CB$65:$CY$72,MONTH($B2673),$A2673+1))</f>
        <v>0.47499999999999998</v>
      </c>
      <c r="F2673" s="3"/>
      <c r="G2673" s="31">
        <f t="shared" si="164"/>
        <v>61.75</v>
      </c>
      <c r="H2673" s="31"/>
      <c r="I2673" s="23">
        <f t="shared" si="165"/>
        <v>0.47499999999999998</v>
      </c>
      <c r="J2673" s="23"/>
      <c r="K2673" s="7">
        <f t="shared" si="166"/>
        <v>28.990000000000009</v>
      </c>
      <c r="M2673" s="20">
        <f>IF(C2673="Data Error","Data Error",IF(C2673&lt;=K2673,0,1-IFERROR(INDEX(BAAL!$C:$D,MATCH(ROUNDUP(C2673-K2673,0),BAAL!$B:$B,0),MATCH(LEFT(M$2,4),BAAL!$C$2:$D$2,0)),0)))</f>
        <v>0</v>
      </c>
      <c r="N2673" s="20"/>
      <c r="O2673" s="26"/>
      <c r="P2673" s="26"/>
      <c r="Q2673" s="6">
        <f t="shared" si="167"/>
        <v>4</v>
      </c>
      <c r="R2673" s="20"/>
    </row>
    <row r="2674" spans="1:18" x14ac:dyDescent="0.25">
      <c r="A2674" s="6">
        <v>8</v>
      </c>
      <c r="B2674" s="4">
        <v>42481.333333333336</v>
      </c>
      <c r="C2674" s="2">
        <f>IF([2]Analysis!AG2674="Data Error","Data Error",[2]Analysis!AI2674*C$1)</f>
        <v>0.19898056872589984</v>
      </c>
      <c r="D2674" s="2"/>
      <c r="E2674" s="3">
        <f>IF(C2674="Data Error","Data Error",INDEX('[2]BAAL Adj Cap'!$CB$65:$CY$72,MONTH($B2674),$A2674+1))</f>
        <v>0.83624999999999994</v>
      </c>
      <c r="F2674" s="3"/>
      <c r="G2674" s="31">
        <f t="shared" si="164"/>
        <v>108.51351943127409</v>
      </c>
      <c r="H2674" s="31"/>
      <c r="I2674" s="23">
        <f t="shared" si="165"/>
        <v>0.83624999999999994</v>
      </c>
      <c r="J2674" s="23"/>
      <c r="K2674" s="7">
        <f t="shared" si="166"/>
        <v>28.990000000000009</v>
      </c>
      <c r="M2674" s="20">
        <f>IF(C2674="Data Error","Data Error",IF(C2674&lt;=K2674,0,1-IFERROR(INDEX(BAAL!$C:$D,MATCH(ROUNDUP(C2674-K2674,0),BAAL!$B:$B,0),MATCH(LEFT(M$2,4),BAAL!$C$2:$D$2,0)),0)))</f>
        <v>0</v>
      </c>
      <c r="N2674" s="20"/>
      <c r="O2674" s="26"/>
      <c r="P2674" s="26"/>
      <c r="Q2674" s="6">
        <f t="shared" si="167"/>
        <v>4</v>
      </c>
      <c r="R2674" s="20"/>
    </row>
    <row r="2675" spans="1:18" x14ac:dyDescent="0.25">
      <c r="A2675" s="6">
        <v>9</v>
      </c>
      <c r="B2675" s="4">
        <v>42481.375</v>
      </c>
      <c r="C2675" s="2">
        <f>IF([2]Analysis!AG2675="Data Error","Data Error",[2]Analysis!AI2675*C$1)</f>
        <v>0.42176750063553742</v>
      </c>
      <c r="D2675" s="2"/>
      <c r="E2675" s="3">
        <f>IF(C2675="Data Error","Data Error",INDEX('[2]BAAL Adj Cap'!$CB$65:$CY$72,MONTH($B2675),$A2675+1))</f>
        <v>0.98</v>
      </c>
      <c r="F2675" s="3"/>
      <c r="G2675" s="31">
        <f t="shared" si="164"/>
        <v>126.97823249936445</v>
      </c>
      <c r="H2675" s="31"/>
      <c r="I2675" s="23">
        <f t="shared" si="165"/>
        <v>0.98</v>
      </c>
      <c r="J2675" s="23"/>
      <c r="K2675" s="7">
        <f t="shared" si="166"/>
        <v>28.990000000000009</v>
      </c>
      <c r="M2675" s="20">
        <f>IF(C2675="Data Error","Data Error",IF(C2675&lt;=K2675,0,1-IFERROR(INDEX(BAAL!$C:$D,MATCH(ROUNDUP(C2675-K2675,0),BAAL!$B:$B,0),MATCH(LEFT(M$2,4),BAAL!$C$2:$D$2,0)),0)))</f>
        <v>0</v>
      </c>
      <c r="N2675" s="20"/>
      <c r="O2675" s="26"/>
      <c r="P2675" s="26"/>
      <c r="Q2675" s="6">
        <f t="shared" si="167"/>
        <v>4</v>
      </c>
      <c r="R2675" s="20"/>
    </row>
    <row r="2676" spans="1:18" x14ac:dyDescent="0.25">
      <c r="A2676" s="6">
        <v>10</v>
      </c>
      <c r="B2676" s="4">
        <v>42481.416666666664</v>
      </c>
      <c r="C2676" s="2">
        <f>IF([2]Analysis!AG2676="Data Error","Data Error",[2]Analysis!AI2676*C$1)</f>
        <v>1.7823624320308797</v>
      </c>
      <c r="D2676" s="2"/>
      <c r="E2676" s="3">
        <f>IF(C2676="Data Error","Data Error",INDEX('[2]BAAL Adj Cap'!$CB$65:$CY$72,MONTH($B2676),$A2676+1))</f>
        <v>0.97375</v>
      </c>
      <c r="F2676" s="3"/>
      <c r="G2676" s="31">
        <f t="shared" si="164"/>
        <v>124.80513756796913</v>
      </c>
      <c r="H2676" s="31"/>
      <c r="I2676" s="23">
        <f t="shared" si="165"/>
        <v>0.97375</v>
      </c>
      <c r="J2676" s="23"/>
      <c r="K2676" s="7">
        <f t="shared" si="166"/>
        <v>28.990000000000009</v>
      </c>
      <c r="M2676" s="20">
        <f>IF(C2676="Data Error","Data Error",IF(C2676&lt;=K2676,0,1-IFERROR(INDEX(BAAL!$C:$D,MATCH(ROUNDUP(C2676-K2676,0),BAAL!$B:$B,0),MATCH(LEFT(M$2,4),BAAL!$C$2:$D$2,0)),0)))</f>
        <v>0</v>
      </c>
      <c r="N2676" s="20"/>
      <c r="O2676" s="26"/>
      <c r="P2676" s="26"/>
      <c r="Q2676" s="6">
        <f t="shared" si="167"/>
        <v>4</v>
      </c>
      <c r="R2676" s="20"/>
    </row>
    <row r="2677" spans="1:18" x14ac:dyDescent="0.25">
      <c r="A2677" s="6">
        <v>11</v>
      </c>
      <c r="B2677" s="4">
        <v>42481.458333333336</v>
      </c>
      <c r="C2677" s="2">
        <f>IF([2]Analysis!AG2677="Data Error","Data Error",[2]Analysis!AI2677*C$1)</f>
        <v>0.97045947374903241</v>
      </c>
      <c r="D2677" s="2"/>
      <c r="E2677" s="3">
        <f>IF(C2677="Data Error","Data Error",INDEX('[2]BAAL Adj Cap'!$CB$65:$CY$72,MONTH($B2677),$A2677+1))</f>
        <v>0.96375</v>
      </c>
      <c r="F2677" s="3"/>
      <c r="G2677" s="31">
        <f t="shared" si="164"/>
        <v>124.31704052625096</v>
      </c>
      <c r="H2677" s="31"/>
      <c r="I2677" s="23">
        <f t="shared" si="165"/>
        <v>0.96375</v>
      </c>
      <c r="J2677" s="23"/>
      <c r="K2677" s="7">
        <f t="shared" si="166"/>
        <v>28.990000000000009</v>
      </c>
      <c r="M2677" s="20">
        <f>IF(C2677="Data Error","Data Error",IF(C2677&lt;=K2677,0,1-IFERROR(INDEX(BAAL!$C:$D,MATCH(ROUNDUP(C2677-K2677,0),BAAL!$B:$B,0),MATCH(LEFT(M$2,4),BAAL!$C$2:$D$2,0)),0)))</f>
        <v>0</v>
      </c>
      <c r="N2677" s="20"/>
      <c r="O2677" s="26"/>
      <c r="P2677" s="26"/>
      <c r="Q2677" s="6">
        <f t="shared" si="167"/>
        <v>4</v>
      </c>
      <c r="R2677" s="20"/>
    </row>
    <row r="2678" spans="1:18" x14ac:dyDescent="0.25">
      <c r="A2678" s="6">
        <v>12</v>
      </c>
      <c r="B2678" s="4">
        <v>42481.5</v>
      </c>
      <c r="C2678" s="2">
        <f>IF([2]Analysis!AG2678="Data Error","Data Error",[2]Analysis!AI2678*C$1)</f>
        <v>2.0557473029181472</v>
      </c>
      <c r="D2678" s="2"/>
      <c r="E2678" s="3">
        <f>IF(C2678="Data Error","Data Error",INDEX('[2]BAAL Adj Cap'!$CB$65:$CY$72,MONTH($B2678),$A2678+1))</f>
        <v>0.97</v>
      </c>
      <c r="F2678" s="3"/>
      <c r="G2678" s="31">
        <f t="shared" si="164"/>
        <v>124.04425269708184</v>
      </c>
      <c r="H2678" s="31"/>
      <c r="I2678" s="23">
        <f t="shared" si="165"/>
        <v>0.97</v>
      </c>
      <c r="J2678" s="23"/>
      <c r="K2678" s="7">
        <f t="shared" si="166"/>
        <v>28.990000000000009</v>
      </c>
      <c r="M2678" s="20">
        <f>IF(C2678="Data Error","Data Error",IF(C2678&lt;=K2678,0,1-IFERROR(INDEX(BAAL!$C:$D,MATCH(ROUNDUP(C2678-K2678,0),BAAL!$B:$B,0),MATCH(LEFT(M$2,4),BAAL!$C$2:$D$2,0)),0)))</f>
        <v>0</v>
      </c>
      <c r="N2678" s="20"/>
      <c r="O2678" s="26"/>
      <c r="P2678" s="26"/>
      <c r="Q2678" s="6">
        <f t="shared" si="167"/>
        <v>4</v>
      </c>
      <c r="R2678" s="20"/>
    </row>
    <row r="2679" spans="1:18" x14ac:dyDescent="0.25">
      <c r="A2679" s="6">
        <v>13</v>
      </c>
      <c r="B2679" s="4">
        <v>42481.541666666664</v>
      </c>
      <c r="C2679" s="2">
        <f>IF([2]Analysis!AG2679="Data Error","Data Error",[2]Analysis!AI2679*C$1)</f>
        <v>1.9337731698657747</v>
      </c>
      <c r="D2679" s="2"/>
      <c r="E2679" s="3">
        <f>IF(C2679="Data Error","Data Error",INDEX('[2]BAAL Adj Cap'!$CB$65:$CY$72,MONTH($B2679),$A2679+1))</f>
        <v>0.96375</v>
      </c>
      <c r="F2679" s="3"/>
      <c r="G2679" s="31">
        <f t="shared" si="164"/>
        <v>123.35372683013422</v>
      </c>
      <c r="H2679" s="31"/>
      <c r="I2679" s="23">
        <f t="shared" si="165"/>
        <v>0.96375</v>
      </c>
      <c r="J2679" s="23"/>
      <c r="K2679" s="7">
        <f t="shared" si="166"/>
        <v>28.990000000000009</v>
      </c>
      <c r="M2679" s="20">
        <f>IF(C2679="Data Error","Data Error",IF(C2679&lt;=K2679,0,1-IFERROR(INDEX(BAAL!$C:$D,MATCH(ROUNDUP(C2679-K2679,0),BAAL!$B:$B,0),MATCH(LEFT(M$2,4),BAAL!$C$2:$D$2,0)),0)))</f>
        <v>0</v>
      </c>
      <c r="N2679" s="20"/>
      <c r="O2679" s="26"/>
      <c r="P2679" s="26"/>
      <c r="Q2679" s="6">
        <f t="shared" si="167"/>
        <v>4</v>
      </c>
      <c r="R2679" s="20"/>
    </row>
    <row r="2680" spans="1:18" x14ac:dyDescent="0.25">
      <c r="A2680" s="6">
        <v>14</v>
      </c>
      <c r="B2680" s="4">
        <v>42481.583333333336</v>
      </c>
      <c r="C2680" s="2">
        <f>IF([2]Analysis!AG2680="Data Error","Data Error",[2]Analysis!AI2680*C$1)</f>
        <v>1.6256157929711925</v>
      </c>
      <c r="D2680" s="2"/>
      <c r="E2680" s="3">
        <f>IF(C2680="Data Error","Data Error",INDEX('[2]BAAL Adj Cap'!$CB$65:$CY$72,MONTH($B2680),$A2680+1))</f>
        <v>0.97</v>
      </c>
      <c r="F2680" s="3"/>
      <c r="G2680" s="31">
        <f t="shared" si="164"/>
        <v>124.47438420702881</v>
      </c>
      <c r="H2680" s="31"/>
      <c r="I2680" s="23">
        <f t="shared" si="165"/>
        <v>0.97</v>
      </c>
      <c r="J2680" s="23"/>
      <c r="K2680" s="7">
        <f t="shared" si="166"/>
        <v>28.990000000000009</v>
      </c>
      <c r="M2680" s="20">
        <f>IF(C2680="Data Error","Data Error",IF(C2680&lt;=K2680,0,1-IFERROR(INDEX(BAAL!$C:$D,MATCH(ROUNDUP(C2680-K2680,0),BAAL!$B:$B,0),MATCH(LEFT(M$2,4),BAAL!$C$2:$D$2,0)),0)))</f>
        <v>0</v>
      </c>
      <c r="N2680" s="20"/>
      <c r="O2680" s="26"/>
      <c r="P2680" s="26"/>
      <c r="Q2680" s="6">
        <f t="shared" si="167"/>
        <v>4</v>
      </c>
      <c r="R2680" s="20"/>
    </row>
    <row r="2681" spans="1:18" x14ac:dyDescent="0.25">
      <c r="A2681" s="6">
        <v>15</v>
      </c>
      <c r="B2681" s="4">
        <v>42481.625</v>
      </c>
      <c r="C2681" s="2">
        <f>IF([2]Analysis!AG2681="Data Error","Data Error",[2]Analysis!AI2681*C$1)</f>
        <v>2.5197983404050293</v>
      </c>
      <c r="D2681" s="2"/>
      <c r="E2681" s="3">
        <f>IF(C2681="Data Error","Data Error",INDEX('[2]BAAL Adj Cap'!$CB$65:$CY$72,MONTH($B2681),$A2681+1))</f>
        <v>0.97</v>
      </c>
      <c r="F2681" s="3"/>
      <c r="G2681" s="31">
        <f t="shared" si="164"/>
        <v>123.58020165959496</v>
      </c>
      <c r="H2681" s="31"/>
      <c r="I2681" s="23">
        <f t="shared" si="165"/>
        <v>0.97</v>
      </c>
      <c r="J2681" s="23"/>
      <c r="K2681" s="7">
        <f t="shared" si="166"/>
        <v>28.990000000000009</v>
      </c>
      <c r="M2681" s="20">
        <f>IF(C2681="Data Error","Data Error",IF(C2681&lt;=K2681,0,1-IFERROR(INDEX(BAAL!$C:$D,MATCH(ROUNDUP(C2681-K2681,0),BAAL!$B:$B,0),MATCH(LEFT(M$2,4),BAAL!$C$2:$D$2,0)),0)))</f>
        <v>0</v>
      </c>
      <c r="N2681" s="20"/>
      <c r="O2681" s="26"/>
      <c r="P2681" s="26"/>
      <c r="Q2681" s="6">
        <f t="shared" si="167"/>
        <v>4</v>
      </c>
      <c r="R2681" s="20"/>
    </row>
    <row r="2682" spans="1:18" x14ac:dyDescent="0.25">
      <c r="A2682" s="6">
        <v>16</v>
      </c>
      <c r="B2682" s="4">
        <v>42481.666666666664</v>
      </c>
      <c r="C2682" s="2">
        <f>IF([2]Analysis!AG2682="Data Error","Data Error",[2]Analysis!AI2682*C$1)</f>
        <v>5.3507614193076876</v>
      </c>
      <c r="D2682" s="2"/>
      <c r="E2682" s="3">
        <f>IF(C2682="Data Error","Data Error",INDEX('[2]BAAL Adj Cap'!$CB$65:$CY$72,MONTH($B2682),$A2682+1))</f>
        <v>0.96375</v>
      </c>
      <c r="F2682" s="3"/>
      <c r="G2682" s="31">
        <f t="shared" si="164"/>
        <v>119.93673858069231</v>
      </c>
      <c r="H2682" s="31"/>
      <c r="I2682" s="23">
        <f t="shared" si="165"/>
        <v>0.96375</v>
      </c>
      <c r="J2682" s="23"/>
      <c r="K2682" s="7">
        <f t="shared" si="166"/>
        <v>28.990000000000009</v>
      </c>
      <c r="M2682" s="20">
        <f>IF(C2682="Data Error","Data Error",IF(C2682&lt;=K2682,0,1-IFERROR(INDEX(BAAL!$C:$D,MATCH(ROUNDUP(C2682-K2682,0),BAAL!$B:$B,0),MATCH(LEFT(M$2,4),BAAL!$C$2:$D$2,0)),0)))</f>
        <v>0</v>
      </c>
      <c r="N2682" s="20"/>
      <c r="O2682" s="26"/>
      <c r="P2682" s="26"/>
      <c r="Q2682" s="6">
        <f t="shared" si="167"/>
        <v>4</v>
      </c>
      <c r="R2682" s="20"/>
    </row>
    <row r="2683" spans="1:18" x14ac:dyDescent="0.25">
      <c r="A2683" s="6">
        <v>17</v>
      </c>
      <c r="B2683" s="4">
        <v>42481.708333333336</v>
      </c>
      <c r="C2683" s="2">
        <f>IF([2]Analysis!AG2683="Data Error","Data Error",[2]Analysis!AI2683*C$1)</f>
        <v>0</v>
      </c>
      <c r="D2683" s="2"/>
      <c r="E2683" s="3">
        <f>IF(C2683="Data Error","Data Error",INDEX('[2]BAAL Adj Cap'!$CB$65:$CY$72,MONTH($B2683),$A2683+1))</f>
        <v>0.89124999999999999</v>
      </c>
      <c r="F2683" s="3"/>
      <c r="G2683" s="31">
        <f t="shared" si="164"/>
        <v>115.8625</v>
      </c>
      <c r="H2683" s="31"/>
      <c r="I2683" s="23">
        <f t="shared" si="165"/>
        <v>0.89124999999999999</v>
      </c>
      <c r="J2683" s="23"/>
      <c r="K2683" s="7">
        <f t="shared" si="166"/>
        <v>28.990000000000009</v>
      </c>
      <c r="M2683" s="20">
        <f>IF(C2683="Data Error","Data Error",IF(C2683&lt;=K2683,0,1-IFERROR(INDEX(BAAL!$C:$D,MATCH(ROUNDUP(C2683-K2683,0),BAAL!$B:$B,0),MATCH(LEFT(M$2,4),BAAL!$C$2:$D$2,0)),0)))</f>
        <v>0</v>
      </c>
      <c r="N2683" s="20"/>
      <c r="O2683" s="26"/>
      <c r="P2683" s="26"/>
      <c r="Q2683" s="6">
        <f t="shared" si="167"/>
        <v>4</v>
      </c>
      <c r="R2683" s="20"/>
    </row>
    <row r="2684" spans="1:18" x14ac:dyDescent="0.25">
      <c r="A2684" s="6">
        <v>18</v>
      </c>
      <c r="B2684" s="4">
        <v>42481.75</v>
      </c>
      <c r="C2684" s="2">
        <f>IF([2]Analysis!AG2684="Data Error","Data Error",[2]Analysis!AI2684*C$1)</f>
        <v>27.845722667376609</v>
      </c>
      <c r="D2684" s="2"/>
      <c r="E2684" s="3">
        <f>IF(C2684="Data Error","Data Error",INDEX('[2]BAAL Adj Cap'!$CB$65:$CY$72,MONTH($B2684),$A2684+1))</f>
        <v>0.50624999999999998</v>
      </c>
      <c r="F2684" s="3"/>
      <c r="G2684" s="31">
        <f t="shared" si="164"/>
        <v>37.966777332623394</v>
      </c>
      <c r="H2684" s="31"/>
      <c r="I2684" s="23">
        <f t="shared" si="165"/>
        <v>0.50624999999999998</v>
      </c>
      <c r="J2684" s="23"/>
      <c r="K2684" s="7">
        <f t="shared" si="166"/>
        <v>28.990000000000009</v>
      </c>
      <c r="M2684" s="20">
        <f>IF(C2684="Data Error","Data Error",IF(C2684&lt;=K2684,0,1-IFERROR(INDEX(BAAL!$C:$D,MATCH(ROUNDUP(C2684-K2684,0),BAAL!$B:$B,0),MATCH(LEFT(M$2,4),BAAL!$C$2:$D$2,0)),0)))</f>
        <v>0</v>
      </c>
      <c r="N2684" s="20"/>
      <c r="O2684" s="26"/>
      <c r="P2684" s="26"/>
      <c r="Q2684" s="6">
        <f t="shared" si="167"/>
        <v>4</v>
      </c>
      <c r="R2684" s="20"/>
    </row>
    <row r="2685" spans="1:18" x14ac:dyDescent="0.25">
      <c r="A2685" s="6">
        <v>19</v>
      </c>
      <c r="B2685" s="4">
        <v>42481.791666666664</v>
      </c>
      <c r="C2685" s="2">
        <f>IF([2]Analysis!AG2685="Data Error","Data Error",[2]Analysis!AI2685*C$1)</f>
        <v>13.722712580548517</v>
      </c>
      <c r="D2685" s="2"/>
      <c r="E2685" s="3">
        <f>IF(C2685="Data Error","Data Error",INDEX('[2]BAAL Adj Cap'!$CB$65:$CY$72,MONTH($B2685),$A2685+1))</f>
        <v>0.11874999999999998</v>
      </c>
      <c r="F2685" s="3"/>
      <c r="G2685" s="31">
        <f t="shared" si="164"/>
        <v>1.7147874194514809</v>
      </c>
      <c r="H2685" s="31"/>
      <c r="I2685" s="23">
        <f t="shared" si="165"/>
        <v>0.11874999999999998</v>
      </c>
      <c r="J2685" s="23"/>
      <c r="K2685" s="7">
        <f t="shared" si="166"/>
        <v>15.437499999999998</v>
      </c>
      <c r="M2685" s="20">
        <f>IF(C2685="Data Error","Data Error",IF(C2685&lt;=K2685,0,1-IFERROR(INDEX(BAAL!$C:$D,MATCH(ROUNDUP(C2685-K2685,0),BAAL!$B:$B,0),MATCH(LEFT(M$2,4),BAAL!$C$2:$D$2,0)),0)))</f>
        <v>0</v>
      </c>
      <c r="N2685" s="20"/>
      <c r="O2685" s="26"/>
      <c r="P2685" s="26"/>
      <c r="Q2685" s="6">
        <f t="shared" si="167"/>
        <v>4</v>
      </c>
      <c r="R2685" s="20"/>
    </row>
    <row r="2686" spans="1:18" x14ac:dyDescent="0.25">
      <c r="A2686" s="6">
        <v>20</v>
      </c>
      <c r="B2686" s="4">
        <v>42481.833333333336</v>
      </c>
      <c r="C2686" s="2">
        <f>IF([2]Analysis!AG2686="Data Error","Data Error",[2]Analysis!AI2686*C$1)</f>
        <v>0.23029064974192698</v>
      </c>
      <c r="D2686" s="2"/>
      <c r="E2686" s="3">
        <f>IF(C2686="Data Error","Data Error",INDEX('[2]BAAL Adj Cap'!$CB$65:$CY$72,MONTH($B2686),$A2686+1))</f>
        <v>3.7499999999999999E-3</v>
      </c>
      <c r="F2686" s="3"/>
      <c r="G2686" s="31">
        <f t="shared" si="164"/>
        <v>0.25720935025807301</v>
      </c>
      <c r="H2686" s="31"/>
      <c r="I2686" s="23">
        <f t="shared" si="165"/>
        <v>3.7499999999999999E-3</v>
      </c>
      <c r="J2686" s="23"/>
      <c r="K2686" s="7">
        <f t="shared" si="166"/>
        <v>0.48749999999999999</v>
      </c>
      <c r="M2686" s="20">
        <f>IF(C2686="Data Error","Data Error",IF(C2686&lt;=K2686,0,1-IFERROR(INDEX(BAAL!$C:$D,MATCH(ROUNDUP(C2686-K2686,0),BAAL!$B:$B,0),MATCH(LEFT(M$2,4),BAAL!$C$2:$D$2,0)),0)))</f>
        <v>0</v>
      </c>
      <c r="N2686" s="20"/>
      <c r="O2686" s="26"/>
      <c r="P2686" s="26"/>
      <c r="Q2686" s="6">
        <f t="shared" si="167"/>
        <v>4</v>
      </c>
      <c r="R2686" s="20"/>
    </row>
    <row r="2687" spans="1:18" x14ac:dyDescent="0.25">
      <c r="A2687" s="6">
        <v>21</v>
      </c>
      <c r="B2687" s="4">
        <v>42481.875</v>
      </c>
      <c r="C2687" s="2">
        <f>IF([2]Analysis!AG2687="Data Error","Data Error",[2]Analysis!AI2687*C$1)</f>
        <v>0</v>
      </c>
      <c r="D2687" s="2"/>
      <c r="E2687" s="3">
        <f>IF(C2687="Data Error","Data Error",INDEX('[2]BAAL Adj Cap'!$CB$65:$CY$72,MONTH($B2687),$A2687+1))</f>
        <v>0</v>
      </c>
      <c r="F2687" s="3"/>
      <c r="G2687" s="31">
        <f t="shared" si="164"/>
        <v>0</v>
      </c>
      <c r="H2687" s="31"/>
      <c r="I2687" s="23">
        <f t="shared" si="165"/>
        <v>0</v>
      </c>
      <c r="J2687" s="23"/>
      <c r="K2687" s="7">
        <f t="shared" si="166"/>
        <v>0</v>
      </c>
      <c r="M2687" s="20">
        <f>IF(C2687="Data Error","Data Error",IF(C2687&lt;=K2687,0,1-IFERROR(INDEX(BAAL!$C:$D,MATCH(ROUNDUP(C2687-K2687,0),BAAL!$B:$B,0),MATCH(LEFT(M$2,4),BAAL!$C$2:$D$2,0)),0)))</f>
        <v>0</v>
      </c>
      <c r="N2687" s="20"/>
      <c r="O2687" s="26"/>
      <c r="P2687" s="26"/>
      <c r="Q2687" s="6">
        <f t="shared" si="167"/>
        <v>4</v>
      </c>
      <c r="R2687" s="20"/>
    </row>
    <row r="2688" spans="1:18" x14ac:dyDescent="0.25">
      <c r="A2688" s="6">
        <v>22</v>
      </c>
      <c r="B2688" s="4">
        <v>42481.916666666664</v>
      </c>
      <c r="C2688" s="2">
        <f>IF([2]Analysis!AG2688="Data Error","Data Error",[2]Analysis!AI2688*C$1)</f>
        <v>0</v>
      </c>
      <c r="D2688" s="2"/>
      <c r="E2688" s="3">
        <f>IF(C2688="Data Error","Data Error",INDEX('[2]BAAL Adj Cap'!$CB$65:$CY$72,MONTH($B2688),$A2688+1))</f>
        <v>0</v>
      </c>
      <c r="F2688" s="3"/>
      <c r="G2688" s="31">
        <f t="shared" si="164"/>
        <v>0</v>
      </c>
      <c r="H2688" s="31"/>
      <c r="I2688" s="23">
        <f t="shared" si="165"/>
        <v>0</v>
      </c>
      <c r="J2688" s="23"/>
      <c r="K2688" s="7">
        <f t="shared" si="166"/>
        <v>0</v>
      </c>
      <c r="M2688" s="20">
        <f>IF(C2688="Data Error","Data Error",IF(C2688&lt;=K2688,0,1-IFERROR(INDEX(BAAL!$C:$D,MATCH(ROUNDUP(C2688-K2688,0),BAAL!$B:$B,0),MATCH(LEFT(M$2,4),BAAL!$C$2:$D$2,0)),0)))</f>
        <v>0</v>
      </c>
      <c r="N2688" s="20"/>
      <c r="O2688" s="26"/>
      <c r="P2688" s="26"/>
      <c r="Q2688" s="6">
        <f t="shared" si="167"/>
        <v>4</v>
      </c>
      <c r="R2688" s="20"/>
    </row>
    <row r="2689" spans="1:18" x14ac:dyDescent="0.25">
      <c r="A2689" s="6">
        <v>23</v>
      </c>
      <c r="B2689" s="4">
        <v>42481.958333333336</v>
      </c>
      <c r="C2689" s="2">
        <f>IF([2]Analysis!AG2689="Data Error","Data Error",[2]Analysis!AI2689*C$1)</f>
        <v>0</v>
      </c>
      <c r="D2689" s="2"/>
      <c r="E2689" s="3">
        <f>IF(C2689="Data Error","Data Error",INDEX('[2]BAAL Adj Cap'!$CB$65:$CY$72,MONTH($B2689),$A2689+1))</f>
        <v>0</v>
      </c>
      <c r="F2689" s="3"/>
      <c r="G2689" s="31">
        <f t="shared" si="164"/>
        <v>0</v>
      </c>
      <c r="H2689" s="31"/>
      <c r="I2689" s="23">
        <f t="shared" si="165"/>
        <v>0</v>
      </c>
      <c r="J2689" s="23"/>
      <c r="K2689" s="7">
        <f t="shared" si="166"/>
        <v>0</v>
      </c>
      <c r="M2689" s="20">
        <f>IF(C2689="Data Error","Data Error",IF(C2689&lt;=K2689,0,1-IFERROR(INDEX(BAAL!$C:$D,MATCH(ROUNDUP(C2689-K2689,0),BAAL!$B:$B,0),MATCH(LEFT(M$2,4),BAAL!$C$2:$D$2,0)),0)))</f>
        <v>0</v>
      </c>
      <c r="N2689" s="20"/>
      <c r="O2689" s="26"/>
      <c r="P2689" s="26"/>
      <c r="Q2689" s="6">
        <f t="shared" si="167"/>
        <v>4</v>
      </c>
      <c r="R2689" s="20"/>
    </row>
    <row r="2690" spans="1:18" x14ac:dyDescent="0.25">
      <c r="A2690" s="6">
        <v>0</v>
      </c>
      <c r="B2690" s="1">
        <v>42482</v>
      </c>
      <c r="C2690" s="2">
        <f>IF([2]Analysis!AG2690="Data Error","Data Error",[2]Analysis!AI2690*C$1)</f>
        <v>0</v>
      </c>
      <c r="D2690" s="2"/>
      <c r="E2690" s="3">
        <f>IF(C2690="Data Error","Data Error",INDEX('[2]BAAL Adj Cap'!$CB$65:$CY$72,MONTH($B2690),$A2690+1))</f>
        <v>0</v>
      </c>
      <c r="F2690" s="3"/>
      <c r="G2690" s="31">
        <f t="shared" si="164"/>
        <v>0</v>
      </c>
      <c r="H2690" s="31"/>
      <c r="I2690" s="23">
        <f t="shared" si="165"/>
        <v>0</v>
      </c>
      <c r="J2690" s="23"/>
      <c r="K2690" s="7">
        <f t="shared" si="166"/>
        <v>0</v>
      </c>
      <c r="M2690" s="20">
        <f>IF(C2690="Data Error","Data Error",IF(C2690&lt;=K2690,0,1-IFERROR(INDEX(BAAL!$C:$D,MATCH(ROUNDUP(C2690-K2690,0),BAAL!$B:$B,0),MATCH(LEFT(M$2,4),BAAL!$C$2:$D$2,0)),0)))</f>
        <v>0</v>
      </c>
      <c r="N2690" s="20"/>
      <c r="O2690" s="26"/>
      <c r="P2690" s="26"/>
      <c r="Q2690" s="6">
        <f t="shared" si="167"/>
        <v>4</v>
      </c>
      <c r="R2690" s="20"/>
    </row>
    <row r="2691" spans="1:18" x14ac:dyDescent="0.25">
      <c r="A2691" s="6">
        <v>1</v>
      </c>
      <c r="B2691" s="4">
        <v>42482.041666666664</v>
      </c>
      <c r="C2691" s="2">
        <f>IF([2]Analysis!AG2691="Data Error","Data Error",[2]Analysis!AI2691*C$1)</f>
        <v>0</v>
      </c>
      <c r="D2691" s="2"/>
      <c r="E2691" s="3">
        <f>IF(C2691="Data Error","Data Error",INDEX('[2]BAAL Adj Cap'!$CB$65:$CY$72,MONTH($B2691),$A2691+1))</f>
        <v>0</v>
      </c>
      <c r="F2691" s="3"/>
      <c r="G2691" s="31">
        <f t="shared" si="164"/>
        <v>0</v>
      </c>
      <c r="H2691" s="31"/>
      <c r="I2691" s="23">
        <f t="shared" si="165"/>
        <v>0</v>
      </c>
      <c r="J2691" s="23"/>
      <c r="K2691" s="7">
        <f t="shared" si="166"/>
        <v>0</v>
      </c>
      <c r="M2691" s="20">
        <f>IF(C2691="Data Error","Data Error",IF(C2691&lt;=K2691,0,1-IFERROR(INDEX(BAAL!$C:$D,MATCH(ROUNDUP(C2691-K2691,0),BAAL!$B:$B,0),MATCH(LEFT(M$2,4),BAAL!$C$2:$D$2,0)),0)))</f>
        <v>0</v>
      </c>
      <c r="N2691" s="20"/>
      <c r="O2691" s="26"/>
      <c r="P2691" s="26"/>
      <c r="Q2691" s="6">
        <f t="shared" si="167"/>
        <v>4</v>
      </c>
      <c r="R2691" s="20"/>
    </row>
    <row r="2692" spans="1:18" x14ac:dyDescent="0.25">
      <c r="A2692" s="6">
        <v>2</v>
      </c>
      <c r="B2692" s="4">
        <v>42482.083333333336</v>
      </c>
      <c r="C2692" s="2">
        <f>IF([2]Analysis!AG2692="Data Error","Data Error",[2]Analysis!AI2692*C$1)</f>
        <v>0</v>
      </c>
      <c r="D2692" s="2"/>
      <c r="E2692" s="3">
        <f>IF(C2692="Data Error","Data Error",INDEX('[2]BAAL Adj Cap'!$CB$65:$CY$72,MONTH($B2692),$A2692+1))</f>
        <v>0</v>
      </c>
      <c r="F2692" s="3"/>
      <c r="G2692" s="31">
        <f t="shared" ref="G2692:G2755" si="168">IF(C2692="Data Error","Data Error",E2692*E$1-C2692)</f>
        <v>0</v>
      </c>
      <c r="H2692" s="31"/>
      <c r="I2692" s="23">
        <f t="shared" ref="I2692:I2755" si="169">IF(E2692="Data Error","Data Error",E2692)</f>
        <v>0</v>
      </c>
      <c r="J2692" s="23"/>
      <c r="K2692" s="7">
        <f t="shared" ref="K2692:K2755" si="170">IF(C2692="Data Error","Data Error",C$1*MAX(0,MIN(AF$9,E2692*AF$10)))</f>
        <v>0</v>
      </c>
      <c r="M2692" s="20">
        <f>IF(C2692="Data Error","Data Error",IF(C2692&lt;=K2692,0,1-IFERROR(INDEX(BAAL!$C:$D,MATCH(ROUNDUP(C2692-K2692,0),BAAL!$B:$B,0),MATCH(LEFT(M$2,4),BAAL!$C$2:$D$2,0)),0)))</f>
        <v>0</v>
      </c>
      <c r="N2692" s="20"/>
      <c r="O2692" s="26"/>
      <c r="P2692" s="26"/>
      <c r="Q2692" s="6">
        <f t="shared" ref="Q2692:Q2755" si="171">MONTH(B2692)</f>
        <v>4</v>
      </c>
      <c r="R2692" s="20"/>
    </row>
    <row r="2693" spans="1:18" x14ac:dyDescent="0.25">
      <c r="A2693" s="6">
        <v>3</v>
      </c>
      <c r="B2693" s="4">
        <v>42482.125</v>
      </c>
      <c r="C2693" s="2">
        <f>IF([2]Analysis!AG2693="Data Error","Data Error",[2]Analysis!AI2693*C$1)</f>
        <v>0</v>
      </c>
      <c r="D2693" s="2"/>
      <c r="E2693" s="3">
        <f>IF(C2693="Data Error","Data Error",INDEX('[2]BAAL Adj Cap'!$CB$65:$CY$72,MONTH($B2693),$A2693+1))</f>
        <v>0</v>
      </c>
      <c r="F2693" s="3"/>
      <c r="G2693" s="31">
        <f t="shared" si="168"/>
        <v>0</v>
      </c>
      <c r="H2693" s="31"/>
      <c r="I2693" s="23">
        <f t="shared" si="169"/>
        <v>0</v>
      </c>
      <c r="J2693" s="23"/>
      <c r="K2693" s="7">
        <f t="shared" si="170"/>
        <v>0</v>
      </c>
      <c r="M2693" s="20">
        <f>IF(C2693="Data Error","Data Error",IF(C2693&lt;=K2693,0,1-IFERROR(INDEX(BAAL!$C:$D,MATCH(ROUNDUP(C2693-K2693,0),BAAL!$B:$B,0),MATCH(LEFT(M$2,4),BAAL!$C$2:$D$2,0)),0)))</f>
        <v>0</v>
      </c>
      <c r="N2693" s="20"/>
      <c r="O2693" s="26"/>
      <c r="P2693" s="26"/>
      <c r="Q2693" s="6">
        <f t="shared" si="171"/>
        <v>4</v>
      </c>
      <c r="R2693" s="20"/>
    </row>
    <row r="2694" spans="1:18" x14ac:dyDescent="0.25">
      <c r="A2694" s="6">
        <v>4</v>
      </c>
      <c r="B2694" s="4">
        <v>42482.166666666664</v>
      </c>
      <c r="C2694" s="2">
        <f>IF([2]Analysis!AG2694="Data Error","Data Error",[2]Analysis!AI2694*C$1)</f>
        <v>0</v>
      </c>
      <c r="D2694" s="2"/>
      <c r="E2694" s="3">
        <f>IF(C2694="Data Error","Data Error",INDEX('[2]BAAL Adj Cap'!$CB$65:$CY$72,MONTH($B2694),$A2694+1))</f>
        <v>0</v>
      </c>
      <c r="F2694" s="3"/>
      <c r="G2694" s="31">
        <f t="shared" si="168"/>
        <v>0</v>
      </c>
      <c r="H2694" s="31"/>
      <c r="I2694" s="23">
        <f t="shared" si="169"/>
        <v>0</v>
      </c>
      <c r="J2694" s="23"/>
      <c r="K2694" s="7">
        <f t="shared" si="170"/>
        <v>0</v>
      </c>
      <c r="M2694" s="20">
        <f>IF(C2694="Data Error","Data Error",IF(C2694&lt;=K2694,0,1-IFERROR(INDEX(BAAL!$C:$D,MATCH(ROUNDUP(C2694-K2694,0),BAAL!$B:$B,0),MATCH(LEFT(M$2,4),BAAL!$C$2:$D$2,0)),0)))</f>
        <v>0</v>
      </c>
      <c r="N2694" s="20"/>
      <c r="O2694" s="26"/>
      <c r="P2694" s="26"/>
      <c r="Q2694" s="6">
        <f t="shared" si="171"/>
        <v>4</v>
      </c>
      <c r="R2694" s="20"/>
    </row>
    <row r="2695" spans="1:18" x14ac:dyDescent="0.25">
      <c r="A2695" s="6">
        <v>5</v>
      </c>
      <c r="B2695" s="4">
        <v>42482.208333333336</v>
      </c>
      <c r="C2695" s="2">
        <f>IF([2]Analysis!AG2695="Data Error","Data Error",[2]Analysis!AI2695*C$1)</f>
        <v>1.4032104392141783E-2</v>
      </c>
      <c r="D2695" s="2"/>
      <c r="E2695" s="3">
        <f>IF(C2695="Data Error","Data Error",INDEX('[2]BAAL Adj Cap'!$CB$65:$CY$72,MONTH($B2695),$A2695+1))</f>
        <v>3.3750000000000002E-2</v>
      </c>
      <c r="F2695" s="3"/>
      <c r="G2695" s="31">
        <f t="shared" si="168"/>
        <v>4.3734678956078588</v>
      </c>
      <c r="H2695" s="31"/>
      <c r="I2695" s="23">
        <f t="shared" si="169"/>
        <v>3.3750000000000002E-2</v>
      </c>
      <c r="J2695" s="23"/>
      <c r="K2695" s="7">
        <f t="shared" si="170"/>
        <v>4.3875000000000002</v>
      </c>
      <c r="M2695" s="20">
        <f>IF(C2695="Data Error","Data Error",IF(C2695&lt;=K2695,0,1-IFERROR(INDEX(BAAL!$C:$D,MATCH(ROUNDUP(C2695-K2695,0),BAAL!$B:$B,0),MATCH(LEFT(M$2,4),BAAL!$C$2:$D$2,0)),0)))</f>
        <v>0</v>
      </c>
      <c r="N2695" s="20"/>
      <c r="O2695" s="26"/>
      <c r="P2695" s="26"/>
      <c r="Q2695" s="6">
        <f t="shared" si="171"/>
        <v>4</v>
      </c>
      <c r="R2695" s="20"/>
    </row>
    <row r="2696" spans="1:18" x14ac:dyDescent="0.25">
      <c r="A2696" s="6">
        <v>6</v>
      </c>
      <c r="B2696" s="4">
        <v>42482.25</v>
      </c>
      <c r="C2696" s="2">
        <f>IF([2]Analysis!AG2696="Data Error","Data Error",[2]Analysis!AI2696*C$1)</f>
        <v>0.44308517052400487</v>
      </c>
      <c r="D2696" s="2"/>
      <c r="E2696" s="3">
        <f>IF(C2696="Data Error","Data Error",INDEX('[2]BAAL Adj Cap'!$CB$65:$CY$72,MONTH($B2696),$A2696+1))</f>
        <v>0.17249999999999999</v>
      </c>
      <c r="F2696" s="3"/>
      <c r="G2696" s="31">
        <f t="shared" si="168"/>
        <v>21.981914829475993</v>
      </c>
      <c r="H2696" s="31"/>
      <c r="I2696" s="23">
        <f t="shared" si="169"/>
        <v>0.17249999999999999</v>
      </c>
      <c r="J2696" s="23"/>
      <c r="K2696" s="7">
        <f t="shared" si="170"/>
        <v>22.424999999999997</v>
      </c>
      <c r="M2696" s="20">
        <f>IF(C2696="Data Error","Data Error",IF(C2696&lt;=K2696,0,1-IFERROR(INDEX(BAAL!$C:$D,MATCH(ROUNDUP(C2696-K2696,0),BAAL!$B:$B,0),MATCH(LEFT(M$2,4),BAAL!$C$2:$D$2,0)),0)))</f>
        <v>0</v>
      </c>
      <c r="N2696" s="20"/>
      <c r="O2696" s="26"/>
      <c r="P2696" s="26"/>
      <c r="Q2696" s="6">
        <f t="shared" si="171"/>
        <v>4</v>
      </c>
      <c r="R2696" s="20"/>
    </row>
    <row r="2697" spans="1:18" x14ac:dyDescent="0.25">
      <c r="A2697" s="6">
        <v>7</v>
      </c>
      <c r="B2697" s="4">
        <v>42482.291666666664</v>
      </c>
      <c r="C2697" s="2">
        <f>IF([2]Analysis!AG2697="Data Error","Data Error",[2]Analysis!AI2697*C$1)</f>
        <v>1.155808542097523E-2</v>
      </c>
      <c r="D2697" s="2"/>
      <c r="E2697" s="3">
        <f>IF(C2697="Data Error","Data Error",INDEX('[2]BAAL Adj Cap'!$CB$65:$CY$72,MONTH($B2697),$A2697+1))</f>
        <v>0.47499999999999998</v>
      </c>
      <c r="F2697" s="3"/>
      <c r="G2697" s="31">
        <f t="shared" si="168"/>
        <v>61.738441914579028</v>
      </c>
      <c r="H2697" s="31"/>
      <c r="I2697" s="23">
        <f t="shared" si="169"/>
        <v>0.47499999999999998</v>
      </c>
      <c r="J2697" s="23"/>
      <c r="K2697" s="7">
        <f t="shared" si="170"/>
        <v>28.990000000000009</v>
      </c>
      <c r="M2697" s="20">
        <f>IF(C2697="Data Error","Data Error",IF(C2697&lt;=K2697,0,1-IFERROR(INDEX(BAAL!$C:$D,MATCH(ROUNDUP(C2697-K2697,0),BAAL!$B:$B,0),MATCH(LEFT(M$2,4),BAAL!$C$2:$D$2,0)),0)))</f>
        <v>0</v>
      </c>
      <c r="N2697" s="20"/>
      <c r="O2697" s="26"/>
      <c r="P2697" s="26"/>
      <c r="Q2697" s="6">
        <f t="shared" si="171"/>
        <v>4</v>
      </c>
      <c r="R2697" s="20"/>
    </row>
    <row r="2698" spans="1:18" x14ac:dyDescent="0.25">
      <c r="A2698" s="6">
        <v>8</v>
      </c>
      <c r="B2698" s="4">
        <v>42482.333333333336</v>
      </c>
      <c r="C2698" s="2">
        <f>IF([2]Analysis!AG2698="Data Error","Data Error",[2]Analysis!AI2698*C$1)</f>
        <v>3.4589315637833858E-2</v>
      </c>
      <c r="D2698" s="2"/>
      <c r="E2698" s="3">
        <f>IF(C2698="Data Error","Data Error",INDEX('[2]BAAL Adj Cap'!$CB$65:$CY$72,MONTH($B2698),$A2698+1))</f>
        <v>0.83624999999999994</v>
      </c>
      <c r="F2698" s="3"/>
      <c r="G2698" s="31">
        <f t="shared" si="168"/>
        <v>108.67791068436216</v>
      </c>
      <c r="H2698" s="31"/>
      <c r="I2698" s="23">
        <f t="shared" si="169"/>
        <v>0.83624999999999994</v>
      </c>
      <c r="J2698" s="23"/>
      <c r="K2698" s="7">
        <f t="shared" si="170"/>
        <v>28.990000000000009</v>
      </c>
      <c r="M2698" s="20">
        <f>IF(C2698="Data Error","Data Error",IF(C2698&lt;=K2698,0,1-IFERROR(INDEX(BAAL!$C:$D,MATCH(ROUNDUP(C2698-K2698,0),BAAL!$B:$B,0),MATCH(LEFT(M$2,4),BAAL!$C$2:$D$2,0)),0)))</f>
        <v>0</v>
      </c>
      <c r="N2698" s="20"/>
      <c r="O2698" s="26"/>
      <c r="P2698" s="26"/>
      <c r="Q2698" s="6">
        <f t="shared" si="171"/>
        <v>4</v>
      </c>
      <c r="R2698" s="20"/>
    </row>
    <row r="2699" spans="1:18" x14ac:dyDescent="0.25">
      <c r="A2699" s="6">
        <v>9</v>
      </c>
      <c r="B2699" s="4">
        <v>42482.375</v>
      </c>
      <c r="C2699" s="2">
        <f>IF([2]Analysis!AG2699="Data Error","Data Error",[2]Analysis!AI2699*C$1)</f>
        <v>0</v>
      </c>
      <c r="D2699" s="2"/>
      <c r="E2699" s="3">
        <f>IF(C2699="Data Error","Data Error",INDEX('[2]BAAL Adj Cap'!$CB$65:$CY$72,MONTH($B2699),$A2699+1))</f>
        <v>0.98</v>
      </c>
      <c r="F2699" s="3"/>
      <c r="G2699" s="31">
        <f t="shared" si="168"/>
        <v>127.39999999999999</v>
      </c>
      <c r="H2699" s="31"/>
      <c r="I2699" s="23">
        <f t="shared" si="169"/>
        <v>0.98</v>
      </c>
      <c r="J2699" s="23"/>
      <c r="K2699" s="7">
        <f t="shared" si="170"/>
        <v>28.990000000000009</v>
      </c>
      <c r="M2699" s="20">
        <f>IF(C2699="Data Error","Data Error",IF(C2699&lt;=K2699,0,1-IFERROR(INDEX(BAAL!$C:$D,MATCH(ROUNDUP(C2699-K2699,0),BAAL!$B:$B,0),MATCH(LEFT(M$2,4),BAAL!$C$2:$D$2,0)),0)))</f>
        <v>0</v>
      </c>
      <c r="N2699" s="20"/>
      <c r="O2699" s="26"/>
      <c r="P2699" s="26"/>
      <c r="Q2699" s="6">
        <f t="shared" si="171"/>
        <v>4</v>
      </c>
      <c r="R2699" s="20"/>
    </row>
    <row r="2700" spans="1:18" x14ac:dyDescent="0.25">
      <c r="A2700" s="6">
        <v>10</v>
      </c>
      <c r="B2700" s="4">
        <v>42482.416666666664</v>
      </c>
      <c r="C2700" s="2">
        <f>IF([2]Analysis!AG2700="Data Error","Data Error",[2]Analysis!AI2700*C$1)</f>
        <v>0</v>
      </c>
      <c r="D2700" s="2"/>
      <c r="E2700" s="3">
        <f>IF(C2700="Data Error","Data Error",INDEX('[2]BAAL Adj Cap'!$CB$65:$CY$72,MONTH($B2700),$A2700+1))</f>
        <v>0.97375</v>
      </c>
      <c r="F2700" s="3"/>
      <c r="G2700" s="31">
        <f t="shared" si="168"/>
        <v>126.58750000000001</v>
      </c>
      <c r="H2700" s="31"/>
      <c r="I2700" s="23">
        <f t="shared" si="169"/>
        <v>0.97375</v>
      </c>
      <c r="J2700" s="23"/>
      <c r="K2700" s="7">
        <f t="shared" si="170"/>
        <v>28.990000000000009</v>
      </c>
      <c r="M2700" s="20">
        <f>IF(C2700="Data Error","Data Error",IF(C2700&lt;=K2700,0,1-IFERROR(INDEX(BAAL!$C:$D,MATCH(ROUNDUP(C2700-K2700,0),BAAL!$B:$B,0),MATCH(LEFT(M$2,4),BAAL!$C$2:$D$2,0)),0)))</f>
        <v>0</v>
      </c>
      <c r="N2700" s="20"/>
      <c r="O2700" s="26"/>
      <c r="P2700" s="26"/>
      <c r="Q2700" s="6">
        <f t="shared" si="171"/>
        <v>4</v>
      </c>
      <c r="R2700" s="20"/>
    </row>
    <row r="2701" spans="1:18" x14ac:dyDescent="0.25">
      <c r="A2701" s="6">
        <v>11</v>
      </c>
      <c r="B2701" s="4">
        <v>42482.458333333336</v>
      </c>
      <c r="C2701" s="2">
        <f>IF([2]Analysis!AG2701="Data Error","Data Error",[2]Analysis!AI2701*C$1)</f>
        <v>0</v>
      </c>
      <c r="D2701" s="2"/>
      <c r="E2701" s="3">
        <f>IF(C2701="Data Error","Data Error",INDEX('[2]BAAL Adj Cap'!$CB$65:$CY$72,MONTH($B2701),$A2701+1))</f>
        <v>0.96375</v>
      </c>
      <c r="F2701" s="3"/>
      <c r="G2701" s="31">
        <f t="shared" si="168"/>
        <v>125.28749999999999</v>
      </c>
      <c r="H2701" s="31"/>
      <c r="I2701" s="23">
        <f t="shared" si="169"/>
        <v>0.96375</v>
      </c>
      <c r="J2701" s="23"/>
      <c r="K2701" s="7">
        <f t="shared" si="170"/>
        <v>28.990000000000009</v>
      </c>
      <c r="M2701" s="20">
        <f>IF(C2701="Data Error","Data Error",IF(C2701&lt;=K2701,0,1-IFERROR(INDEX(BAAL!$C:$D,MATCH(ROUNDUP(C2701-K2701,0),BAAL!$B:$B,0),MATCH(LEFT(M$2,4),BAAL!$C$2:$D$2,0)),0)))</f>
        <v>0</v>
      </c>
      <c r="N2701" s="20"/>
      <c r="O2701" s="26"/>
      <c r="P2701" s="26"/>
      <c r="Q2701" s="6">
        <f t="shared" si="171"/>
        <v>4</v>
      </c>
      <c r="R2701" s="20"/>
    </row>
    <row r="2702" spans="1:18" x14ac:dyDescent="0.25">
      <c r="A2702" s="6">
        <v>12</v>
      </c>
      <c r="B2702" s="4">
        <v>42482.5</v>
      </c>
      <c r="C2702" s="2">
        <f>IF([2]Analysis!AG2702="Data Error","Data Error",[2]Analysis!AI2702*C$1)</f>
        <v>3.5681716545081534</v>
      </c>
      <c r="D2702" s="2"/>
      <c r="E2702" s="3">
        <f>IF(C2702="Data Error","Data Error",INDEX('[2]BAAL Adj Cap'!$CB$65:$CY$72,MONTH($B2702),$A2702+1))</f>
        <v>0.97</v>
      </c>
      <c r="F2702" s="3"/>
      <c r="G2702" s="31">
        <f t="shared" si="168"/>
        <v>122.53182834549185</v>
      </c>
      <c r="H2702" s="31"/>
      <c r="I2702" s="23">
        <f t="shared" si="169"/>
        <v>0.97</v>
      </c>
      <c r="J2702" s="23"/>
      <c r="K2702" s="7">
        <f t="shared" si="170"/>
        <v>28.990000000000009</v>
      </c>
      <c r="M2702" s="20">
        <f>IF(C2702="Data Error","Data Error",IF(C2702&lt;=K2702,0,1-IFERROR(INDEX(BAAL!$C:$D,MATCH(ROUNDUP(C2702-K2702,0),BAAL!$B:$B,0),MATCH(LEFT(M$2,4),BAAL!$C$2:$D$2,0)),0)))</f>
        <v>0</v>
      </c>
      <c r="N2702" s="20"/>
      <c r="O2702" s="26"/>
      <c r="P2702" s="26"/>
      <c r="Q2702" s="6">
        <f t="shared" si="171"/>
        <v>4</v>
      </c>
      <c r="R2702" s="20"/>
    </row>
    <row r="2703" spans="1:18" x14ac:dyDescent="0.25">
      <c r="A2703" s="6">
        <v>13</v>
      </c>
      <c r="B2703" s="4">
        <v>42482.541666666664</v>
      </c>
      <c r="C2703" s="2">
        <f>IF([2]Analysis!AG2703="Data Error","Data Error",[2]Analysis!AI2703*C$1)</f>
        <v>2.5874566455820665</v>
      </c>
      <c r="D2703" s="2"/>
      <c r="E2703" s="3">
        <f>IF(C2703="Data Error","Data Error",INDEX('[2]BAAL Adj Cap'!$CB$65:$CY$72,MONTH($B2703),$A2703+1))</f>
        <v>0.96375</v>
      </c>
      <c r="F2703" s="3"/>
      <c r="G2703" s="31">
        <f t="shared" si="168"/>
        <v>122.70004335441793</v>
      </c>
      <c r="H2703" s="31"/>
      <c r="I2703" s="23">
        <f t="shared" si="169"/>
        <v>0.96375</v>
      </c>
      <c r="J2703" s="23"/>
      <c r="K2703" s="7">
        <f t="shared" si="170"/>
        <v>28.990000000000009</v>
      </c>
      <c r="M2703" s="20">
        <f>IF(C2703="Data Error","Data Error",IF(C2703&lt;=K2703,0,1-IFERROR(INDEX(BAAL!$C:$D,MATCH(ROUNDUP(C2703-K2703,0),BAAL!$B:$B,0),MATCH(LEFT(M$2,4),BAAL!$C$2:$D$2,0)),0)))</f>
        <v>0</v>
      </c>
      <c r="N2703" s="20"/>
      <c r="O2703" s="26"/>
      <c r="P2703" s="26"/>
      <c r="Q2703" s="6">
        <f t="shared" si="171"/>
        <v>4</v>
      </c>
      <c r="R2703" s="20"/>
    </row>
    <row r="2704" spans="1:18" x14ac:dyDescent="0.25">
      <c r="A2704" s="6">
        <v>14</v>
      </c>
      <c r="B2704" s="4">
        <v>42482.583333333336</v>
      </c>
      <c r="C2704" s="2">
        <f>IF([2]Analysis!AG2704="Data Error","Data Error",[2]Analysis!AI2704*C$1)</f>
        <v>5.6076552017642065</v>
      </c>
      <c r="D2704" s="2"/>
      <c r="E2704" s="3">
        <f>IF(C2704="Data Error","Data Error",INDEX('[2]BAAL Adj Cap'!$CB$65:$CY$72,MONTH($B2704),$A2704+1))</f>
        <v>0.97</v>
      </c>
      <c r="F2704" s="3"/>
      <c r="G2704" s="31">
        <f t="shared" si="168"/>
        <v>120.49234479823579</v>
      </c>
      <c r="H2704" s="31"/>
      <c r="I2704" s="23">
        <f t="shared" si="169"/>
        <v>0.97</v>
      </c>
      <c r="J2704" s="23"/>
      <c r="K2704" s="7">
        <f t="shared" si="170"/>
        <v>28.990000000000009</v>
      </c>
      <c r="M2704" s="20">
        <f>IF(C2704="Data Error","Data Error",IF(C2704&lt;=K2704,0,1-IFERROR(INDEX(BAAL!$C:$D,MATCH(ROUNDUP(C2704-K2704,0),BAAL!$B:$B,0),MATCH(LEFT(M$2,4),BAAL!$C$2:$D$2,0)),0)))</f>
        <v>0</v>
      </c>
      <c r="N2704" s="20"/>
      <c r="O2704" s="26"/>
      <c r="P2704" s="26"/>
      <c r="Q2704" s="6">
        <f t="shared" si="171"/>
        <v>4</v>
      </c>
      <c r="R2704" s="20"/>
    </row>
    <row r="2705" spans="1:18" x14ac:dyDescent="0.25">
      <c r="A2705" s="6">
        <v>15</v>
      </c>
      <c r="B2705" s="4">
        <v>42482.625</v>
      </c>
      <c r="C2705" s="2">
        <f>IF([2]Analysis!AG2705="Data Error","Data Error",[2]Analysis!AI2705*C$1)</f>
        <v>0</v>
      </c>
      <c r="D2705" s="2"/>
      <c r="E2705" s="3">
        <f>IF(C2705="Data Error","Data Error",INDEX('[2]BAAL Adj Cap'!$CB$65:$CY$72,MONTH($B2705),$A2705+1))</f>
        <v>0.97</v>
      </c>
      <c r="F2705" s="3"/>
      <c r="G2705" s="31">
        <f t="shared" si="168"/>
        <v>126.1</v>
      </c>
      <c r="H2705" s="31"/>
      <c r="I2705" s="23">
        <f t="shared" si="169"/>
        <v>0.97</v>
      </c>
      <c r="J2705" s="23"/>
      <c r="K2705" s="7">
        <f t="shared" si="170"/>
        <v>28.990000000000009</v>
      </c>
      <c r="M2705" s="20">
        <f>IF(C2705="Data Error","Data Error",IF(C2705&lt;=K2705,0,1-IFERROR(INDEX(BAAL!$C:$D,MATCH(ROUNDUP(C2705-K2705,0),BAAL!$B:$B,0),MATCH(LEFT(M$2,4),BAAL!$C$2:$D$2,0)),0)))</f>
        <v>0</v>
      </c>
      <c r="N2705" s="20"/>
      <c r="O2705" s="26"/>
      <c r="P2705" s="26"/>
      <c r="Q2705" s="6">
        <f t="shared" si="171"/>
        <v>4</v>
      </c>
      <c r="R2705" s="20"/>
    </row>
    <row r="2706" spans="1:18" x14ac:dyDescent="0.25">
      <c r="A2706" s="6">
        <v>16</v>
      </c>
      <c r="B2706" s="4">
        <v>42482.666666666664</v>
      </c>
      <c r="C2706" s="2">
        <f>IF([2]Analysis!AG2706="Data Error","Data Error",[2]Analysis!AI2706*C$1)</f>
        <v>0</v>
      </c>
      <c r="D2706" s="2"/>
      <c r="E2706" s="3">
        <f>IF(C2706="Data Error","Data Error",INDEX('[2]BAAL Adj Cap'!$CB$65:$CY$72,MONTH($B2706),$A2706+1))</f>
        <v>0.96375</v>
      </c>
      <c r="F2706" s="3"/>
      <c r="G2706" s="31">
        <f t="shared" si="168"/>
        <v>125.28749999999999</v>
      </c>
      <c r="H2706" s="31"/>
      <c r="I2706" s="23">
        <f t="shared" si="169"/>
        <v>0.96375</v>
      </c>
      <c r="J2706" s="23"/>
      <c r="K2706" s="7">
        <f t="shared" si="170"/>
        <v>28.990000000000009</v>
      </c>
      <c r="M2706" s="20">
        <f>IF(C2706="Data Error","Data Error",IF(C2706&lt;=K2706,0,1-IFERROR(INDEX(BAAL!$C:$D,MATCH(ROUNDUP(C2706-K2706,0),BAAL!$B:$B,0),MATCH(LEFT(M$2,4),BAAL!$C$2:$D$2,0)),0)))</f>
        <v>0</v>
      </c>
      <c r="N2706" s="20"/>
      <c r="O2706" s="26"/>
      <c r="P2706" s="26"/>
      <c r="Q2706" s="6">
        <f t="shared" si="171"/>
        <v>4</v>
      </c>
      <c r="R2706" s="20"/>
    </row>
    <row r="2707" spans="1:18" x14ac:dyDescent="0.25">
      <c r="A2707" s="6">
        <v>17</v>
      </c>
      <c r="B2707" s="4">
        <v>42482.708333333336</v>
      </c>
      <c r="C2707" s="2">
        <f>IF([2]Analysis!AG2707="Data Error","Data Error",[2]Analysis!AI2707*C$1)</f>
        <v>55.991455386639004</v>
      </c>
      <c r="D2707" s="2"/>
      <c r="E2707" s="3">
        <f>IF(C2707="Data Error","Data Error",INDEX('[2]BAAL Adj Cap'!$CB$65:$CY$72,MONTH($B2707),$A2707+1))</f>
        <v>0.89124999999999999</v>
      </c>
      <c r="F2707" s="3"/>
      <c r="G2707" s="31">
        <f t="shared" si="168"/>
        <v>59.871044613360993</v>
      </c>
      <c r="H2707" s="31"/>
      <c r="I2707" s="23">
        <f t="shared" si="169"/>
        <v>0.89124999999999999</v>
      </c>
      <c r="J2707" s="23"/>
      <c r="K2707" s="7">
        <f t="shared" si="170"/>
        <v>28.990000000000009</v>
      </c>
      <c r="M2707" s="20">
        <f>IF(C2707="Data Error","Data Error",IF(C2707&lt;=K2707,0,1-IFERROR(INDEX(BAAL!$C:$D,MATCH(ROUNDUP(C2707-K2707,0),BAAL!$B:$B,0),MATCH(LEFT(M$2,4),BAAL!$C$2:$D$2,0)),0)))</f>
        <v>6.0000000000000053E-3</v>
      </c>
      <c r="N2707" s="20"/>
      <c r="O2707" s="26"/>
      <c r="P2707" s="26"/>
      <c r="Q2707" s="6">
        <f t="shared" si="171"/>
        <v>4</v>
      </c>
      <c r="R2707" s="20"/>
    </row>
    <row r="2708" spans="1:18" x14ac:dyDescent="0.25">
      <c r="A2708" s="6">
        <v>18</v>
      </c>
      <c r="B2708" s="4">
        <v>42482.75</v>
      </c>
      <c r="C2708" s="2">
        <f>IF([2]Analysis!AG2708="Data Error","Data Error",[2]Analysis!AI2708*C$1)</f>
        <v>25.277619866084351</v>
      </c>
      <c r="D2708" s="2"/>
      <c r="E2708" s="3">
        <f>IF(C2708="Data Error","Data Error",INDEX('[2]BAAL Adj Cap'!$CB$65:$CY$72,MONTH($B2708),$A2708+1))</f>
        <v>0.50624999999999998</v>
      </c>
      <c r="F2708" s="3"/>
      <c r="G2708" s="31">
        <f t="shared" si="168"/>
        <v>40.534880133915649</v>
      </c>
      <c r="H2708" s="31"/>
      <c r="I2708" s="23">
        <f t="shared" si="169"/>
        <v>0.50624999999999998</v>
      </c>
      <c r="J2708" s="23"/>
      <c r="K2708" s="7">
        <f t="shared" si="170"/>
        <v>28.990000000000009</v>
      </c>
      <c r="M2708" s="20">
        <f>IF(C2708="Data Error","Data Error",IF(C2708&lt;=K2708,0,1-IFERROR(INDEX(BAAL!$C:$D,MATCH(ROUNDUP(C2708-K2708,0),BAAL!$B:$B,0),MATCH(LEFT(M$2,4),BAAL!$C$2:$D$2,0)),0)))</f>
        <v>0</v>
      </c>
      <c r="N2708" s="20"/>
      <c r="O2708" s="26"/>
      <c r="P2708" s="26"/>
      <c r="Q2708" s="6">
        <f t="shared" si="171"/>
        <v>4</v>
      </c>
      <c r="R2708" s="20"/>
    </row>
    <row r="2709" spans="1:18" x14ac:dyDescent="0.25">
      <c r="A2709" s="6">
        <v>19</v>
      </c>
      <c r="B2709" s="4">
        <v>42482.791666666664</v>
      </c>
      <c r="C2709" s="2">
        <f>IF([2]Analysis!AG2709="Data Error","Data Error",[2]Analysis!AI2709*C$1)</f>
        <v>6.5093809644248308</v>
      </c>
      <c r="D2709" s="2"/>
      <c r="E2709" s="3">
        <f>IF(C2709="Data Error","Data Error",INDEX('[2]BAAL Adj Cap'!$CB$65:$CY$72,MONTH($B2709),$A2709+1))</f>
        <v>0.11874999999999998</v>
      </c>
      <c r="F2709" s="3"/>
      <c r="G2709" s="31">
        <f t="shared" si="168"/>
        <v>8.9281190355751683</v>
      </c>
      <c r="H2709" s="31"/>
      <c r="I2709" s="23">
        <f t="shared" si="169"/>
        <v>0.11874999999999998</v>
      </c>
      <c r="J2709" s="23"/>
      <c r="K2709" s="7">
        <f t="shared" si="170"/>
        <v>15.437499999999998</v>
      </c>
      <c r="M2709" s="20">
        <f>IF(C2709="Data Error","Data Error",IF(C2709&lt;=K2709,0,1-IFERROR(INDEX(BAAL!$C:$D,MATCH(ROUNDUP(C2709-K2709,0),BAAL!$B:$B,0),MATCH(LEFT(M$2,4),BAAL!$C$2:$D$2,0)),0)))</f>
        <v>0</v>
      </c>
      <c r="N2709" s="20"/>
      <c r="O2709" s="26"/>
      <c r="P2709" s="26"/>
      <c r="Q2709" s="6">
        <f t="shared" si="171"/>
        <v>4</v>
      </c>
      <c r="R2709" s="20"/>
    </row>
    <row r="2710" spans="1:18" x14ac:dyDescent="0.25">
      <c r="A2710" s="6">
        <v>20</v>
      </c>
      <c r="B2710" s="4">
        <v>42482.833333333336</v>
      </c>
      <c r="C2710" s="2">
        <f>IF([2]Analysis!AG2710="Data Error","Data Error",[2]Analysis!AI2710*C$1)</f>
        <v>0.12720310835996651</v>
      </c>
      <c r="D2710" s="2"/>
      <c r="E2710" s="3">
        <f>IF(C2710="Data Error","Data Error",INDEX('[2]BAAL Adj Cap'!$CB$65:$CY$72,MONTH($B2710),$A2710+1))</f>
        <v>3.7499999999999999E-3</v>
      </c>
      <c r="F2710" s="3"/>
      <c r="G2710" s="31">
        <f t="shared" si="168"/>
        <v>0.36029689164003348</v>
      </c>
      <c r="H2710" s="31"/>
      <c r="I2710" s="23">
        <f t="shared" si="169"/>
        <v>3.7499999999999999E-3</v>
      </c>
      <c r="J2710" s="23"/>
      <c r="K2710" s="7">
        <f t="shared" si="170"/>
        <v>0.48749999999999999</v>
      </c>
      <c r="M2710" s="20">
        <f>IF(C2710="Data Error","Data Error",IF(C2710&lt;=K2710,0,1-IFERROR(INDEX(BAAL!$C:$D,MATCH(ROUNDUP(C2710-K2710,0),BAAL!$B:$B,0),MATCH(LEFT(M$2,4),BAAL!$C$2:$D$2,0)),0)))</f>
        <v>0</v>
      </c>
      <c r="N2710" s="20"/>
      <c r="O2710" s="26"/>
      <c r="P2710" s="26"/>
      <c r="Q2710" s="6">
        <f t="shared" si="171"/>
        <v>4</v>
      </c>
      <c r="R2710" s="20"/>
    </row>
    <row r="2711" spans="1:18" x14ac:dyDescent="0.25">
      <c r="A2711" s="6">
        <v>21</v>
      </c>
      <c r="B2711" s="4">
        <v>42482.875</v>
      </c>
      <c r="C2711" s="2">
        <f>IF([2]Analysis!AG2711="Data Error","Data Error",[2]Analysis!AI2711*C$1)</f>
        <v>0</v>
      </c>
      <c r="D2711" s="2"/>
      <c r="E2711" s="3">
        <f>IF(C2711="Data Error","Data Error",INDEX('[2]BAAL Adj Cap'!$CB$65:$CY$72,MONTH($B2711),$A2711+1))</f>
        <v>0</v>
      </c>
      <c r="F2711" s="3"/>
      <c r="G2711" s="31">
        <f t="shared" si="168"/>
        <v>0</v>
      </c>
      <c r="H2711" s="31"/>
      <c r="I2711" s="23">
        <f t="shared" si="169"/>
        <v>0</v>
      </c>
      <c r="J2711" s="23"/>
      <c r="K2711" s="7">
        <f t="shared" si="170"/>
        <v>0</v>
      </c>
      <c r="M2711" s="20">
        <f>IF(C2711="Data Error","Data Error",IF(C2711&lt;=K2711,0,1-IFERROR(INDEX(BAAL!$C:$D,MATCH(ROUNDUP(C2711-K2711,0),BAAL!$B:$B,0),MATCH(LEFT(M$2,4),BAAL!$C$2:$D$2,0)),0)))</f>
        <v>0</v>
      </c>
      <c r="N2711" s="20"/>
      <c r="O2711" s="26"/>
      <c r="P2711" s="26"/>
      <c r="Q2711" s="6">
        <f t="shared" si="171"/>
        <v>4</v>
      </c>
      <c r="R2711" s="20"/>
    </row>
    <row r="2712" spans="1:18" x14ac:dyDescent="0.25">
      <c r="A2712" s="6">
        <v>22</v>
      </c>
      <c r="B2712" s="4">
        <v>42482.916666666664</v>
      </c>
      <c r="C2712" s="2">
        <f>IF([2]Analysis!AG2712="Data Error","Data Error",[2]Analysis!AI2712*C$1)</f>
        <v>0</v>
      </c>
      <c r="D2712" s="2"/>
      <c r="E2712" s="3">
        <f>IF(C2712="Data Error","Data Error",INDEX('[2]BAAL Adj Cap'!$CB$65:$CY$72,MONTH($B2712),$A2712+1))</f>
        <v>0</v>
      </c>
      <c r="F2712" s="3"/>
      <c r="G2712" s="31">
        <f t="shared" si="168"/>
        <v>0</v>
      </c>
      <c r="H2712" s="31"/>
      <c r="I2712" s="23">
        <f t="shared" si="169"/>
        <v>0</v>
      </c>
      <c r="J2712" s="23"/>
      <c r="K2712" s="7">
        <f t="shared" si="170"/>
        <v>0</v>
      </c>
      <c r="M2712" s="20">
        <f>IF(C2712="Data Error","Data Error",IF(C2712&lt;=K2712,0,1-IFERROR(INDEX(BAAL!$C:$D,MATCH(ROUNDUP(C2712-K2712,0),BAAL!$B:$B,0),MATCH(LEFT(M$2,4),BAAL!$C$2:$D$2,0)),0)))</f>
        <v>0</v>
      </c>
      <c r="N2712" s="20"/>
      <c r="O2712" s="26"/>
      <c r="P2712" s="26"/>
      <c r="Q2712" s="6">
        <f t="shared" si="171"/>
        <v>4</v>
      </c>
      <c r="R2712" s="20"/>
    </row>
    <row r="2713" spans="1:18" x14ac:dyDescent="0.25">
      <c r="A2713" s="6">
        <v>23</v>
      </c>
      <c r="B2713" s="4">
        <v>42482.958333333336</v>
      </c>
      <c r="C2713" s="2">
        <f>IF([2]Analysis!AG2713="Data Error","Data Error",[2]Analysis!AI2713*C$1)</f>
        <v>0</v>
      </c>
      <c r="D2713" s="2"/>
      <c r="E2713" s="3">
        <f>IF(C2713="Data Error","Data Error",INDEX('[2]BAAL Adj Cap'!$CB$65:$CY$72,MONTH($B2713),$A2713+1))</f>
        <v>0</v>
      </c>
      <c r="F2713" s="3"/>
      <c r="G2713" s="31">
        <f t="shared" si="168"/>
        <v>0</v>
      </c>
      <c r="H2713" s="31"/>
      <c r="I2713" s="23">
        <f t="shared" si="169"/>
        <v>0</v>
      </c>
      <c r="J2713" s="23"/>
      <c r="K2713" s="7">
        <f t="shared" si="170"/>
        <v>0</v>
      </c>
      <c r="M2713" s="20">
        <f>IF(C2713="Data Error","Data Error",IF(C2713&lt;=K2713,0,1-IFERROR(INDEX(BAAL!$C:$D,MATCH(ROUNDUP(C2713-K2713,0),BAAL!$B:$B,0),MATCH(LEFT(M$2,4),BAAL!$C$2:$D$2,0)),0)))</f>
        <v>0</v>
      </c>
      <c r="N2713" s="20"/>
      <c r="O2713" s="26"/>
      <c r="P2713" s="26"/>
      <c r="Q2713" s="6">
        <f t="shared" si="171"/>
        <v>4</v>
      </c>
      <c r="R2713" s="20"/>
    </row>
    <row r="2714" spans="1:18" x14ac:dyDescent="0.25">
      <c r="A2714" s="6">
        <v>0</v>
      </c>
      <c r="B2714" s="1">
        <v>42483</v>
      </c>
      <c r="C2714" s="2">
        <f>IF([2]Analysis!AG2714="Data Error","Data Error",[2]Analysis!AI2714*C$1)</f>
        <v>0</v>
      </c>
      <c r="D2714" s="2"/>
      <c r="E2714" s="3">
        <f>IF(C2714="Data Error","Data Error",INDEX('[2]BAAL Adj Cap'!$CB$65:$CY$72,MONTH($B2714),$A2714+1))</f>
        <v>0</v>
      </c>
      <c r="F2714" s="3"/>
      <c r="G2714" s="31">
        <f t="shared" si="168"/>
        <v>0</v>
      </c>
      <c r="H2714" s="31"/>
      <c r="I2714" s="23">
        <f t="shared" si="169"/>
        <v>0</v>
      </c>
      <c r="J2714" s="23"/>
      <c r="K2714" s="7">
        <f t="shared" si="170"/>
        <v>0</v>
      </c>
      <c r="M2714" s="20">
        <f>IF(C2714="Data Error","Data Error",IF(C2714&lt;=K2714,0,1-IFERROR(INDEX(BAAL!$C:$D,MATCH(ROUNDUP(C2714-K2714,0),BAAL!$B:$B,0),MATCH(LEFT(M$2,4),BAAL!$C$2:$D$2,0)),0)))</f>
        <v>0</v>
      </c>
      <c r="N2714" s="20"/>
      <c r="O2714" s="26"/>
      <c r="P2714" s="26"/>
      <c r="Q2714" s="6">
        <f t="shared" si="171"/>
        <v>4</v>
      </c>
      <c r="R2714" s="20"/>
    </row>
    <row r="2715" spans="1:18" x14ac:dyDescent="0.25">
      <c r="A2715" s="6">
        <v>1</v>
      </c>
      <c r="B2715" s="4">
        <v>42483.041666666664</v>
      </c>
      <c r="C2715" s="2">
        <f>IF([2]Analysis!AG2715="Data Error","Data Error",[2]Analysis!AI2715*C$1)</f>
        <v>0</v>
      </c>
      <c r="D2715" s="2"/>
      <c r="E2715" s="3">
        <f>IF(C2715="Data Error","Data Error",INDEX('[2]BAAL Adj Cap'!$CB$65:$CY$72,MONTH($B2715),$A2715+1))</f>
        <v>0</v>
      </c>
      <c r="F2715" s="3"/>
      <c r="G2715" s="31">
        <f t="shared" si="168"/>
        <v>0</v>
      </c>
      <c r="H2715" s="31"/>
      <c r="I2715" s="23">
        <f t="shared" si="169"/>
        <v>0</v>
      </c>
      <c r="J2715" s="23"/>
      <c r="K2715" s="7">
        <f t="shared" si="170"/>
        <v>0</v>
      </c>
      <c r="M2715" s="20">
        <f>IF(C2715="Data Error","Data Error",IF(C2715&lt;=K2715,0,1-IFERROR(INDEX(BAAL!$C:$D,MATCH(ROUNDUP(C2715-K2715,0),BAAL!$B:$B,0),MATCH(LEFT(M$2,4),BAAL!$C$2:$D$2,0)),0)))</f>
        <v>0</v>
      </c>
      <c r="N2715" s="20"/>
      <c r="O2715" s="26"/>
      <c r="P2715" s="26"/>
      <c r="Q2715" s="6">
        <f t="shared" si="171"/>
        <v>4</v>
      </c>
      <c r="R2715" s="20"/>
    </row>
    <row r="2716" spans="1:18" x14ac:dyDescent="0.25">
      <c r="A2716" s="6">
        <v>2</v>
      </c>
      <c r="B2716" s="4">
        <v>42483.083333333336</v>
      </c>
      <c r="C2716" s="2">
        <f>IF([2]Analysis!AG2716="Data Error","Data Error",[2]Analysis!AI2716*C$1)</f>
        <v>0</v>
      </c>
      <c r="D2716" s="2"/>
      <c r="E2716" s="3">
        <f>IF(C2716="Data Error","Data Error",INDEX('[2]BAAL Adj Cap'!$CB$65:$CY$72,MONTH($B2716),$A2716+1))</f>
        <v>0</v>
      </c>
      <c r="F2716" s="3"/>
      <c r="G2716" s="31">
        <f t="shared" si="168"/>
        <v>0</v>
      </c>
      <c r="H2716" s="31"/>
      <c r="I2716" s="23">
        <f t="shared" si="169"/>
        <v>0</v>
      </c>
      <c r="J2716" s="23"/>
      <c r="K2716" s="7">
        <f t="shared" si="170"/>
        <v>0</v>
      </c>
      <c r="M2716" s="20">
        <f>IF(C2716="Data Error","Data Error",IF(C2716&lt;=K2716,0,1-IFERROR(INDEX(BAAL!$C:$D,MATCH(ROUNDUP(C2716-K2716,0),BAAL!$B:$B,0),MATCH(LEFT(M$2,4),BAAL!$C$2:$D$2,0)),0)))</f>
        <v>0</v>
      </c>
      <c r="N2716" s="20"/>
      <c r="O2716" s="26"/>
      <c r="P2716" s="26"/>
      <c r="Q2716" s="6">
        <f t="shared" si="171"/>
        <v>4</v>
      </c>
      <c r="R2716" s="20"/>
    </row>
    <row r="2717" spans="1:18" x14ac:dyDescent="0.25">
      <c r="A2717" s="6">
        <v>3</v>
      </c>
      <c r="B2717" s="4">
        <v>42483.125</v>
      </c>
      <c r="C2717" s="2">
        <f>IF([2]Analysis!AG2717="Data Error","Data Error",[2]Analysis!AI2717*C$1)</f>
        <v>0</v>
      </c>
      <c r="D2717" s="2"/>
      <c r="E2717" s="3">
        <f>IF(C2717="Data Error","Data Error",INDEX('[2]BAAL Adj Cap'!$CB$65:$CY$72,MONTH($B2717),$A2717+1))</f>
        <v>0</v>
      </c>
      <c r="F2717" s="3"/>
      <c r="G2717" s="31">
        <f t="shared" si="168"/>
        <v>0</v>
      </c>
      <c r="H2717" s="31"/>
      <c r="I2717" s="23">
        <f t="shared" si="169"/>
        <v>0</v>
      </c>
      <c r="J2717" s="23"/>
      <c r="K2717" s="7">
        <f t="shared" si="170"/>
        <v>0</v>
      </c>
      <c r="M2717" s="20">
        <f>IF(C2717="Data Error","Data Error",IF(C2717&lt;=K2717,0,1-IFERROR(INDEX(BAAL!$C:$D,MATCH(ROUNDUP(C2717-K2717,0),BAAL!$B:$B,0),MATCH(LEFT(M$2,4),BAAL!$C$2:$D$2,0)),0)))</f>
        <v>0</v>
      </c>
      <c r="N2717" s="20"/>
      <c r="O2717" s="26"/>
      <c r="P2717" s="26"/>
      <c r="Q2717" s="6">
        <f t="shared" si="171"/>
        <v>4</v>
      </c>
      <c r="R2717" s="20"/>
    </row>
    <row r="2718" spans="1:18" x14ac:dyDescent="0.25">
      <c r="A2718" s="6">
        <v>4</v>
      </c>
      <c r="B2718" s="4">
        <v>42483.166666666664</v>
      </c>
      <c r="C2718" s="2">
        <f>IF([2]Analysis!AG2718="Data Error","Data Error",[2]Analysis!AI2718*C$1)</f>
        <v>0</v>
      </c>
      <c r="D2718" s="2"/>
      <c r="E2718" s="3">
        <f>IF(C2718="Data Error","Data Error",INDEX('[2]BAAL Adj Cap'!$CB$65:$CY$72,MONTH($B2718),$A2718+1))</f>
        <v>0</v>
      </c>
      <c r="F2718" s="3"/>
      <c r="G2718" s="31">
        <f t="shared" si="168"/>
        <v>0</v>
      </c>
      <c r="H2718" s="31"/>
      <c r="I2718" s="23">
        <f t="shared" si="169"/>
        <v>0</v>
      </c>
      <c r="J2718" s="23"/>
      <c r="K2718" s="7">
        <f t="shared" si="170"/>
        <v>0</v>
      </c>
      <c r="M2718" s="20">
        <f>IF(C2718="Data Error","Data Error",IF(C2718&lt;=K2718,0,1-IFERROR(INDEX(BAAL!$C:$D,MATCH(ROUNDUP(C2718-K2718,0),BAAL!$B:$B,0),MATCH(LEFT(M$2,4),BAAL!$C$2:$D$2,0)),0)))</f>
        <v>0</v>
      </c>
      <c r="N2718" s="20"/>
      <c r="O2718" s="26"/>
      <c r="P2718" s="26"/>
      <c r="Q2718" s="6">
        <f t="shared" si="171"/>
        <v>4</v>
      </c>
      <c r="R2718" s="20"/>
    </row>
    <row r="2719" spans="1:18" x14ac:dyDescent="0.25">
      <c r="A2719" s="6">
        <v>5</v>
      </c>
      <c r="B2719" s="4">
        <v>42483.208333333336</v>
      </c>
      <c r="C2719" s="2">
        <f>IF([2]Analysis!AG2719="Data Error","Data Error",[2]Analysis!AI2719*C$1)</f>
        <v>1.4032104392141783E-2</v>
      </c>
      <c r="D2719" s="2"/>
      <c r="E2719" s="3">
        <f>IF(C2719="Data Error","Data Error",INDEX('[2]BAAL Adj Cap'!$CB$65:$CY$72,MONTH($B2719),$A2719+1))</f>
        <v>3.3750000000000002E-2</v>
      </c>
      <c r="F2719" s="3"/>
      <c r="G2719" s="31">
        <f t="shared" si="168"/>
        <v>4.3734678956078588</v>
      </c>
      <c r="H2719" s="31"/>
      <c r="I2719" s="23">
        <f t="shared" si="169"/>
        <v>3.3750000000000002E-2</v>
      </c>
      <c r="J2719" s="23"/>
      <c r="K2719" s="7">
        <f t="shared" si="170"/>
        <v>4.3875000000000002</v>
      </c>
      <c r="M2719" s="20">
        <f>IF(C2719="Data Error","Data Error",IF(C2719&lt;=K2719,0,1-IFERROR(INDEX(BAAL!$C:$D,MATCH(ROUNDUP(C2719-K2719,0),BAAL!$B:$B,0),MATCH(LEFT(M$2,4),BAAL!$C$2:$D$2,0)),0)))</f>
        <v>0</v>
      </c>
      <c r="N2719" s="20"/>
      <c r="O2719" s="26"/>
      <c r="P2719" s="26"/>
      <c r="Q2719" s="6">
        <f t="shared" si="171"/>
        <v>4</v>
      </c>
      <c r="R2719" s="20"/>
    </row>
    <row r="2720" spans="1:18" x14ac:dyDescent="0.25">
      <c r="A2720" s="6">
        <v>6</v>
      </c>
      <c r="B2720" s="4">
        <v>42483.25</v>
      </c>
      <c r="C2720" s="2">
        <f>IF([2]Analysis!AG2720="Data Error","Data Error",[2]Analysis!AI2720*C$1)</f>
        <v>1.0399053139107313</v>
      </c>
      <c r="D2720" s="2"/>
      <c r="E2720" s="3">
        <f>IF(C2720="Data Error","Data Error",INDEX('[2]BAAL Adj Cap'!$CB$65:$CY$72,MONTH($B2720),$A2720+1))</f>
        <v>0.17249999999999999</v>
      </c>
      <c r="F2720" s="3"/>
      <c r="G2720" s="31">
        <f t="shared" si="168"/>
        <v>21.385094686089268</v>
      </c>
      <c r="H2720" s="31"/>
      <c r="I2720" s="23">
        <f t="shared" si="169"/>
        <v>0.17249999999999999</v>
      </c>
      <c r="J2720" s="23"/>
      <c r="K2720" s="7">
        <f t="shared" si="170"/>
        <v>22.424999999999997</v>
      </c>
      <c r="M2720" s="20">
        <f>IF(C2720="Data Error","Data Error",IF(C2720&lt;=K2720,0,1-IFERROR(INDEX(BAAL!$C:$D,MATCH(ROUNDUP(C2720-K2720,0),BAAL!$B:$B,0),MATCH(LEFT(M$2,4),BAAL!$C$2:$D$2,0)),0)))</f>
        <v>0</v>
      </c>
      <c r="N2720" s="20"/>
      <c r="O2720" s="26"/>
      <c r="P2720" s="26"/>
      <c r="Q2720" s="6">
        <f t="shared" si="171"/>
        <v>4</v>
      </c>
      <c r="R2720" s="20"/>
    </row>
    <row r="2721" spans="1:18" x14ac:dyDescent="0.25">
      <c r="A2721" s="6">
        <v>7</v>
      </c>
      <c r="B2721" s="4">
        <v>42483.291666666664</v>
      </c>
      <c r="C2721" s="2">
        <f>IF([2]Analysis!AG2721="Data Error","Data Error",[2]Analysis!AI2721*C$1)</f>
        <v>0</v>
      </c>
      <c r="D2721" s="2"/>
      <c r="E2721" s="3">
        <f>IF(C2721="Data Error","Data Error",INDEX('[2]BAAL Adj Cap'!$CB$65:$CY$72,MONTH($B2721),$A2721+1))</f>
        <v>0.47499999999999998</v>
      </c>
      <c r="F2721" s="3"/>
      <c r="G2721" s="31">
        <f t="shared" si="168"/>
        <v>61.75</v>
      </c>
      <c r="H2721" s="31"/>
      <c r="I2721" s="23">
        <f t="shared" si="169"/>
        <v>0.47499999999999998</v>
      </c>
      <c r="J2721" s="23"/>
      <c r="K2721" s="7">
        <f t="shared" si="170"/>
        <v>28.990000000000009</v>
      </c>
      <c r="M2721" s="20">
        <f>IF(C2721="Data Error","Data Error",IF(C2721&lt;=K2721,0,1-IFERROR(INDEX(BAAL!$C:$D,MATCH(ROUNDUP(C2721-K2721,0),BAAL!$B:$B,0),MATCH(LEFT(M$2,4),BAAL!$C$2:$D$2,0)),0)))</f>
        <v>0</v>
      </c>
      <c r="N2721" s="20"/>
      <c r="O2721" s="26"/>
      <c r="P2721" s="26"/>
      <c r="Q2721" s="6">
        <f t="shared" si="171"/>
        <v>4</v>
      </c>
      <c r="R2721" s="20"/>
    </row>
    <row r="2722" spans="1:18" x14ac:dyDescent="0.25">
      <c r="A2722" s="6">
        <v>8</v>
      </c>
      <c r="B2722" s="4">
        <v>42483.333333333336</v>
      </c>
      <c r="C2722" s="2">
        <f>IF([2]Analysis!AG2722="Data Error","Data Error",[2]Analysis!AI2722*C$1)</f>
        <v>0</v>
      </c>
      <c r="D2722" s="2"/>
      <c r="E2722" s="3">
        <f>IF(C2722="Data Error","Data Error",INDEX('[2]BAAL Adj Cap'!$CB$65:$CY$72,MONTH($B2722),$A2722+1))</f>
        <v>0.83624999999999994</v>
      </c>
      <c r="F2722" s="3"/>
      <c r="G2722" s="31">
        <f t="shared" si="168"/>
        <v>108.71249999999999</v>
      </c>
      <c r="H2722" s="31"/>
      <c r="I2722" s="23">
        <f t="shared" si="169"/>
        <v>0.83624999999999994</v>
      </c>
      <c r="J2722" s="23"/>
      <c r="K2722" s="7">
        <f t="shared" si="170"/>
        <v>28.990000000000009</v>
      </c>
      <c r="M2722" s="20">
        <f>IF(C2722="Data Error","Data Error",IF(C2722&lt;=K2722,0,1-IFERROR(INDEX(BAAL!$C:$D,MATCH(ROUNDUP(C2722-K2722,0),BAAL!$B:$B,0),MATCH(LEFT(M$2,4),BAAL!$C$2:$D$2,0)),0)))</f>
        <v>0</v>
      </c>
      <c r="N2722" s="20"/>
      <c r="O2722" s="26"/>
      <c r="P2722" s="26"/>
      <c r="Q2722" s="6">
        <f t="shared" si="171"/>
        <v>4</v>
      </c>
      <c r="R2722" s="20"/>
    </row>
    <row r="2723" spans="1:18" x14ac:dyDescent="0.25">
      <c r="A2723" s="6">
        <v>9</v>
      </c>
      <c r="B2723" s="4">
        <v>42483.375</v>
      </c>
      <c r="C2723" s="2">
        <f>IF([2]Analysis!AG2723="Data Error","Data Error",[2]Analysis!AI2723*C$1)</f>
        <v>1.7151262870279453</v>
      </c>
      <c r="D2723" s="2"/>
      <c r="E2723" s="3">
        <f>IF(C2723="Data Error","Data Error",INDEX('[2]BAAL Adj Cap'!$CB$65:$CY$72,MONTH($B2723),$A2723+1))</f>
        <v>0.98</v>
      </c>
      <c r="F2723" s="3"/>
      <c r="G2723" s="31">
        <f t="shared" si="168"/>
        <v>125.68487371297205</v>
      </c>
      <c r="H2723" s="31"/>
      <c r="I2723" s="23">
        <f t="shared" si="169"/>
        <v>0.98</v>
      </c>
      <c r="J2723" s="23"/>
      <c r="K2723" s="7">
        <f t="shared" si="170"/>
        <v>28.990000000000009</v>
      </c>
      <c r="M2723" s="20">
        <f>IF(C2723="Data Error","Data Error",IF(C2723&lt;=K2723,0,1-IFERROR(INDEX(BAAL!$C:$D,MATCH(ROUNDUP(C2723-K2723,0),BAAL!$B:$B,0),MATCH(LEFT(M$2,4),BAAL!$C$2:$D$2,0)),0)))</f>
        <v>0</v>
      </c>
      <c r="N2723" s="20"/>
      <c r="O2723" s="26"/>
      <c r="P2723" s="26"/>
      <c r="Q2723" s="6">
        <f t="shared" si="171"/>
        <v>4</v>
      </c>
      <c r="R2723" s="20"/>
    </row>
    <row r="2724" spans="1:18" x14ac:dyDescent="0.25">
      <c r="A2724" s="6">
        <v>10</v>
      </c>
      <c r="B2724" s="4">
        <v>42483.416666666664</v>
      </c>
      <c r="C2724" s="2">
        <f>IF([2]Analysis!AG2724="Data Error","Data Error",[2]Analysis!AI2724*C$1)</f>
        <v>47.096552871505374</v>
      </c>
      <c r="D2724" s="2"/>
      <c r="E2724" s="3">
        <f>IF(C2724="Data Error","Data Error",INDEX('[2]BAAL Adj Cap'!$CB$65:$CY$72,MONTH($B2724),$A2724+1))</f>
        <v>0.97375</v>
      </c>
      <c r="F2724" s="3"/>
      <c r="G2724" s="31">
        <f t="shared" si="168"/>
        <v>79.490947128494639</v>
      </c>
      <c r="H2724" s="31"/>
      <c r="I2724" s="23">
        <f t="shared" si="169"/>
        <v>0.97375</v>
      </c>
      <c r="J2724" s="23"/>
      <c r="K2724" s="7">
        <f t="shared" si="170"/>
        <v>28.990000000000009</v>
      </c>
      <c r="M2724" s="20">
        <f>IF(C2724="Data Error","Data Error",IF(C2724&lt;=K2724,0,1-IFERROR(INDEX(BAAL!$C:$D,MATCH(ROUNDUP(C2724-K2724,0),BAAL!$B:$B,0),MATCH(LEFT(M$2,4),BAAL!$C$2:$D$2,0)),0)))</f>
        <v>4.0000000000000036E-3</v>
      </c>
      <c r="N2724" s="20"/>
      <c r="O2724" s="26"/>
      <c r="P2724" s="26"/>
      <c r="Q2724" s="6">
        <f t="shared" si="171"/>
        <v>4</v>
      </c>
      <c r="R2724" s="20"/>
    </row>
    <row r="2725" spans="1:18" x14ac:dyDescent="0.25">
      <c r="A2725" s="6">
        <v>11</v>
      </c>
      <c r="B2725" s="4">
        <v>42483.458333333336</v>
      </c>
      <c r="C2725" s="2">
        <f>IF([2]Analysis!AG2725="Data Error","Data Error",[2]Analysis!AI2725*C$1)</f>
        <v>26.513438474170425</v>
      </c>
      <c r="D2725" s="2"/>
      <c r="E2725" s="3">
        <f>IF(C2725="Data Error","Data Error",INDEX('[2]BAAL Adj Cap'!$CB$65:$CY$72,MONTH($B2725),$A2725+1))</f>
        <v>0.96375</v>
      </c>
      <c r="F2725" s="3"/>
      <c r="G2725" s="31">
        <f t="shared" si="168"/>
        <v>98.774061525829566</v>
      </c>
      <c r="H2725" s="31"/>
      <c r="I2725" s="23">
        <f t="shared" si="169"/>
        <v>0.96375</v>
      </c>
      <c r="J2725" s="23"/>
      <c r="K2725" s="7">
        <f t="shared" si="170"/>
        <v>28.990000000000009</v>
      </c>
      <c r="M2725" s="20">
        <f>IF(C2725="Data Error","Data Error",IF(C2725&lt;=K2725,0,1-IFERROR(INDEX(BAAL!$C:$D,MATCH(ROUNDUP(C2725-K2725,0),BAAL!$B:$B,0),MATCH(LEFT(M$2,4),BAAL!$C$2:$D$2,0)),0)))</f>
        <v>0</v>
      </c>
      <c r="N2725" s="20"/>
      <c r="O2725" s="26"/>
      <c r="P2725" s="26"/>
      <c r="Q2725" s="6">
        <f t="shared" si="171"/>
        <v>4</v>
      </c>
      <c r="R2725" s="20"/>
    </row>
    <row r="2726" spans="1:18" x14ac:dyDescent="0.25">
      <c r="A2726" s="6">
        <v>12</v>
      </c>
      <c r="B2726" s="4">
        <v>42483.5</v>
      </c>
      <c r="C2726" s="2">
        <f>IF([2]Analysis!AG2726="Data Error","Data Error",[2]Analysis!AI2726*C$1)</f>
        <v>11.490818166436512</v>
      </c>
      <c r="D2726" s="2"/>
      <c r="E2726" s="3">
        <f>IF(C2726="Data Error","Data Error",INDEX('[2]BAAL Adj Cap'!$CB$65:$CY$72,MONTH($B2726),$A2726+1))</f>
        <v>0.97</v>
      </c>
      <c r="F2726" s="3"/>
      <c r="G2726" s="31">
        <f t="shared" si="168"/>
        <v>114.60918183356348</v>
      </c>
      <c r="H2726" s="31"/>
      <c r="I2726" s="23">
        <f t="shared" si="169"/>
        <v>0.97</v>
      </c>
      <c r="J2726" s="23"/>
      <c r="K2726" s="7">
        <f t="shared" si="170"/>
        <v>28.990000000000009</v>
      </c>
      <c r="M2726" s="20">
        <f>IF(C2726="Data Error","Data Error",IF(C2726&lt;=K2726,0,1-IFERROR(INDEX(BAAL!$C:$D,MATCH(ROUNDUP(C2726-K2726,0),BAAL!$B:$B,0),MATCH(LEFT(M$2,4),BAAL!$C$2:$D$2,0)),0)))</f>
        <v>0</v>
      </c>
      <c r="N2726" s="20"/>
      <c r="O2726" s="26"/>
      <c r="P2726" s="26"/>
      <c r="Q2726" s="6">
        <f t="shared" si="171"/>
        <v>4</v>
      </c>
      <c r="R2726" s="20"/>
    </row>
    <row r="2727" spans="1:18" x14ac:dyDescent="0.25">
      <c r="A2727" s="6">
        <v>13</v>
      </c>
      <c r="B2727" s="4">
        <v>42483.541666666664</v>
      </c>
      <c r="C2727" s="2">
        <f>IF([2]Analysis!AG2727="Data Error","Data Error",[2]Analysis!AI2727*C$1)</f>
        <v>35.094532360510421</v>
      </c>
      <c r="D2727" s="2"/>
      <c r="E2727" s="3">
        <f>IF(C2727="Data Error","Data Error",INDEX('[2]BAAL Adj Cap'!$CB$65:$CY$72,MONTH($B2727),$A2727+1))</f>
        <v>0.96375</v>
      </c>
      <c r="F2727" s="3"/>
      <c r="G2727" s="31">
        <f t="shared" si="168"/>
        <v>90.192967639489581</v>
      </c>
      <c r="H2727" s="31"/>
      <c r="I2727" s="23">
        <f t="shared" si="169"/>
        <v>0.96375</v>
      </c>
      <c r="J2727" s="23"/>
      <c r="K2727" s="7">
        <f t="shared" si="170"/>
        <v>28.990000000000009</v>
      </c>
      <c r="M2727" s="20">
        <f>IF(C2727="Data Error","Data Error",IF(C2727&lt;=K2727,0,1-IFERROR(INDEX(BAAL!$C:$D,MATCH(ROUNDUP(C2727-K2727,0),BAAL!$B:$B,0),MATCH(LEFT(M$2,4),BAAL!$C$2:$D$2,0)),0)))</f>
        <v>1.0000000000000009E-3</v>
      </c>
      <c r="N2727" s="20"/>
      <c r="O2727" s="26"/>
      <c r="P2727" s="26"/>
      <c r="Q2727" s="6">
        <f t="shared" si="171"/>
        <v>4</v>
      </c>
      <c r="R2727" s="20"/>
    </row>
    <row r="2728" spans="1:18" x14ac:dyDescent="0.25">
      <c r="A2728" s="6">
        <v>14</v>
      </c>
      <c r="B2728" s="4">
        <v>42483.583333333336</v>
      </c>
      <c r="C2728" s="2">
        <f>IF([2]Analysis!AG2728="Data Error","Data Error",[2]Analysis!AI2728*C$1)</f>
        <v>36.216369784442662</v>
      </c>
      <c r="D2728" s="2"/>
      <c r="E2728" s="3">
        <f>IF(C2728="Data Error","Data Error",INDEX('[2]BAAL Adj Cap'!$CB$65:$CY$72,MONTH($B2728),$A2728+1))</f>
        <v>0.97</v>
      </c>
      <c r="F2728" s="3"/>
      <c r="G2728" s="31">
        <f t="shared" si="168"/>
        <v>89.883630215557332</v>
      </c>
      <c r="H2728" s="31"/>
      <c r="I2728" s="23">
        <f t="shared" si="169"/>
        <v>0.97</v>
      </c>
      <c r="J2728" s="23"/>
      <c r="K2728" s="7">
        <f t="shared" si="170"/>
        <v>28.990000000000009</v>
      </c>
      <c r="M2728" s="20">
        <f>IF(C2728="Data Error","Data Error",IF(C2728&lt;=K2728,0,1-IFERROR(INDEX(BAAL!$C:$D,MATCH(ROUNDUP(C2728-K2728,0),BAAL!$B:$B,0),MATCH(LEFT(M$2,4),BAAL!$C$2:$D$2,0)),0)))</f>
        <v>1.0000000000000009E-3</v>
      </c>
      <c r="N2728" s="20"/>
      <c r="O2728" s="26"/>
      <c r="P2728" s="26"/>
      <c r="Q2728" s="6">
        <f t="shared" si="171"/>
        <v>4</v>
      </c>
      <c r="R2728" s="20"/>
    </row>
    <row r="2729" spans="1:18" x14ac:dyDescent="0.25">
      <c r="A2729" s="6">
        <v>15</v>
      </c>
      <c r="B2729" s="4">
        <v>42483.625</v>
      </c>
      <c r="C2729" s="2">
        <f>IF([2]Analysis!AG2729="Data Error","Data Error",[2]Analysis!AI2729*C$1)</f>
        <v>7.9352394976808123</v>
      </c>
      <c r="D2729" s="2"/>
      <c r="E2729" s="3">
        <f>IF(C2729="Data Error","Data Error",INDEX('[2]BAAL Adj Cap'!$CB$65:$CY$72,MONTH($B2729),$A2729+1))</f>
        <v>0.97</v>
      </c>
      <c r="F2729" s="3"/>
      <c r="G2729" s="31">
        <f t="shared" si="168"/>
        <v>118.16476050231918</v>
      </c>
      <c r="H2729" s="31"/>
      <c r="I2729" s="23">
        <f t="shared" si="169"/>
        <v>0.97</v>
      </c>
      <c r="J2729" s="23"/>
      <c r="K2729" s="7">
        <f t="shared" si="170"/>
        <v>28.990000000000009</v>
      </c>
      <c r="M2729" s="20">
        <f>IF(C2729="Data Error","Data Error",IF(C2729&lt;=K2729,0,1-IFERROR(INDEX(BAAL!$C:$D,MATCH(ROUNDUP(C2729-K2729,0),BAAL!$B:$B,0),MATCH(LEFT(M$2,4),BAAL!$C$2:$D$2,0)),0)))</f>
        <v>0</v>
      </c>
      <c r="N2729" s="20"/>
      <c r="O2729" s="26"/>
      <c r="P2729" s="26"/>
      <c r="Q2729" s="6">
        <f t="shared" si="171"/>
        <v>4</v>
      </c>
      <c r="R2729" s="20"/>
    </row>
    <row r="2730" spans="1:18" x14ac:dyDescent="0.25">
      <c r="A2730" s="6">
        <v>16</v>
      </c>
      <c r="B2730" s="4">
        <v>42483.666666666664</v>
      </c>
      <c r="C2730" s="2">
        <f>IF([2]Analysis!AG2730="Data Error","Data Error",[2]Analysis!AI2730*C$1)</f>
        <v>17.155899360334317</v>
      </c>
      <c r="D2730" s="2"/>
      <c r="E2730" s="3">
        <f>IF(C2730="Data Error","Data Error",INDEX('[2]BAAL Adj Cap'!$CB$65:$CY$72,MONTH($B2730),$A2730+1))</f>
        <v>0.96375</v>
      </c>
      <c r="F2730" s="3"/>
      <c r="G2730" s="31">
        <f t="shared" si="168"/>
        <v>108.13160063966568</v>
      </c>
      <c r="H2730" s="31"/>
      <c r="I2730" s="23">
        <f t="shared" si="169"/>
        <v>0.96375</v>
      </c>
      <c r="J2730" s="23"/>
      <c r="K2730" s="7">
        <f t="shared" si="170"/>
        <v>28.990000000000009</v>
      </c>
      <c r="M2730" s="20">
        <f>IF(C2730="Data Error","Data Error",IF(C2730&lt;=K2730,0,1-IFERROR(INDEX(BAAL!$C:$D,MATCH(ROUNDUP(C2730-K2730,0),BAAL!$B:$B,0),MATCH(LEFT(M$2,4),BAAL!$C$2:$D$2,0)),0)))</f>
        <v>0</v>
      </c>
      <c r="N2730" s="20"/>
      <c r="O2730" s="26"/>
      <c r="P2730" s="26"/>
      <c r="Q2730" s="6">
        <f t="shared" si="171"/>
        <v>4</v>
      </c>
      <c r="R2730" s="20"/>
    </row>
    <row r="2731" spans="1:18" x14ac:dyDescent="0.25">
      <c r="A2731" s="6">
        <v>17</v>
      </c>
      <c r="B2731" s="4">
        <v>42483.708333333336</v>
      </c>
      <c r="C2731" s="2">
        <f>IF([2]Analysis!AG2731="Data Error","Data Error",[2]Analysis!AI2731*C$1)</f>
        <v>3.5940063543039646</v>
      </c>
      <c r="D2731" s="2"/>
      <c r="E2731" s="3">
        <f>IF(C2731="Data Error","Data Error",INDEX('[2]BAAL Adj Cap'!$CB$65:$CY$72,MONTH($B2731),$A2731+1))</f>
        <v>0.89124999999999999</v>
      </c>
      <c r="F2731" s="3"/>
      <c r="G2731" s="31">
        <f t="shared" si="168"/>
        <v>112.26849364569603</v>
      </c>
      <c r="H2731" s="31"/>
      <c r="I2731" s="23">
        <f t="shared" si="169"/>
        <v>0.89124999999999999</v>
      </c>
      <c r="J2731" s="23"/>
      <c r="K2731" s="7">
        <f t="shared" si="170"/>
        <v>28.990000000000009</v>
      </c>
      <c r="M2731" s="20">
        <f>IF(C2731="Data Error","Data Error",IF(C2731&lt;=K2731,0,1-IFERROR(INDEX(BAAL!$C:$D,MATCH(ROUNDUP(C2731-K2731,0),BAAL!$B:$B,0),MATCH(LEFT(M$2,4),BAAL!$C$2:$D$2,0)),0)))</f>
        <v>0</v>
      </c>
      <c r="N2731" s="20"/>
      <c r="O2731" s="26"/>
      <c r="P2731" s="26"/>
      <c r="Q2731" s="6">
        <f t="shared" si="171"/>
        <v>4</v>
      </c>
      <c r="R2731" s="20"/>
    </row>
    <row r="2732" spans="1:18" x14ac:dyDescent="0.25">
      <c r="A2732" s="6">
        <v>18</v>
      </c>
      <c r="B2732" s="4">
        <v>42483.75</v>
      </c>
      <c r="C2732" s="2">
        <f>IF([2]Analysis!AG2732="Data Error","Data Error",[2]Analysis!AI2732*C$1)</f>
        <v>0</v>
      </c>
      <c r="D2732" s="2"/>
      <c r="E2732" s="3">
        <f>IF(C2732="Data Error","Data Error",INDEX('[2]BAAL Adj Cap'!$CB$65:$CY$72,MONTH($B2732),$A2732+1))</f>
        <v>0.50624999999999998</v>
      </c>
      <c r="F2732" s="3"/>
      <c r="G2732" s="31">
        <f t="shared" si="168"/>
        <v>65.8125</v>
      </c>
      <c r="H2732" s="31"/>
      <c r="I2732" s="23">
        <f t="shared" si="169"/>
        <v>0.50624999999999998</v>
      </c>
      <c r="J2732" s="23"/>
      <c r="K2732" s="7">
        <f t="shared" si="170"/>
        <v>28.990000000000009</v>
      </c>
      <c r="M2732" s="20">
        <f>IF(C2732="Data Error","Data Error",IF(C2732&lt;=K2732,0,1-IFERROR(INDEX(BAAL!$C:$D,MATCH(ROUNDUP(C2732-K2732,0),BAAL!$B:$B,0),MATCH(LEFT(M$2,4),BAAL!$C$2:$D$2,0)),0)))</f>
        <v>0</v>
      </c>
      <c r="N2732" s="20"/>
      <c r="O2732" s="26"/>
      <c r="P2732" s="26"/>
      <c r="Q2732" s="6">
        <f t="shared" si="171"/>
        <v>4</v>
      </c>
      <c r="R2732" s="20"/>
    </row>
    <row r="2733" spans="1:18" x14ac:dyDescent="0.25">
      <c r="A2733" s="6">
        <v>19</v>
      </c>
      <c r="B2733" s="4">
        <v>42483.791666666664</v>
      </c>
      <c r="C2733" s="2">
        <f>IF([2]Analysis!AG2733="Data Error","Data Error",[2]Analysis!AI2733*C$1)</f>
        <v>1.1934344788657558</v>
      </c>
      <c r="D2733" s="2"/>
      <c r="E2733" s="3">
        <f>IF(C2733="Data Error","Data Error",INDEX('[2]BAAL Adj Cap'!$CB$65:$CY$72,MONTH($B2733),$A2733+1))</f>
        <v>0.11874999999999998</v>
      </c>
      <c r="F2733" s="3"/>
      <c r="G2733" s="31">
        <f t="shared" si="168"/>
        <v>14.244065521134242</v>
      </c>
      <c r="H2733" s="31"/>
      <c r="I2733" s="23">
        <f t="shared" si="169"/>
        <v>0.11874999999999998</v>
      </c>
      <c r="J2733" s="23"/>
      <c r="K2733" s="7">
        <f t="shared" si="170"/>
        <v>15.437499999999998</v>
      </c>
      <c r="M2733" s="20">
        <f>IF(C2733="Data Error","Data Error",IF(C2733&lt;=K2733,0,1-IFERROR(INDEX(BAAL!$C:$D,MATCH(ROUNDUP(C2733-K2733,0),BAAL!$B:$B,0),MATCH(LEFT(M$2,4),BAAL!$C$2:$D$2,0)),0)))</f>
        <v>0</v>
      </c>
      <c r="N2733" s="20"/>
      <c r="O2733" s="26"/>
      <c r="P2733" s="26"/>
      <c r="Q2733" s="6">
        <f t="shared" si="171"/>
        <v>4</v>
      </c>
      <c r="R2733" s="20"/>
    </row>
    <row r="2734" spans="1:18" x14ac:dyDescent="0.25">
      <c r="A2734" s="6">
        <v>20</v>
      </c>
      <c r="B2734" s="4">
        <v>42483.833333333336</v>
      </c>
      <c r="C2734" s="2">
        <f>IF([2]Analysis!AG2734="Data Error","Data Error",[2]Analysis!AI2734*C$1)</f>
        <v>0.22203811757092518</v>
      </c>
      <c r="D2734" s="2"/>
      <c r="E2734" s="3">
        <f>IF(C2734="Data Error","Data Error",INDEX('[2]BAAL Adj Cap'!$CB$65:$CY$72,MONTH($B2734),$A2734+1))</f>
        <v>3.7499999999999999E-3</v>
      </c>
      <c r="F2734" s="3"/>
      <c r="G2734" s="31">
        <f t="shared" si="168"/>
        <v>0.26546188242907481</v>
      </c>
      <c r="H2734" s="31"/>
      <c r="I2734" s="23">
        <f t="shared" si="169"/>
        <v>3.7499999999999999E-3</v>
      </c>
      <c r="J2734" s="23"/>
      <c r="K2734" s="7">
        <f t="shared" si="170"/>
        <v>0.48749999999999999</v>
      </c>
      <c r="M2734" s="20">
        <f>IF(C2734="Data Error","Data Error",IF(C2734&lt;=K2734,0,1-IFERROR(INDEX(BAAL!$C:$D,MATCH(ROUNDUP(C2734-K2734,0),BAAL!$B:$B,0),MATCH(LEFT(M$2,4),BAAL!$C$2:$D$2,0)),0)))</f>
        <v>0</v>
      </c>
      <c r="N2734" s="20"/>
      <c r="O2734" s="26"/>
      <c r="P2734" s="26"/>
      <c r="Q2734" s="6">
        <f t="shared" si="171"/>
        <v>4</v>
      </c>
      <c r="R2734" s="20"/>
    </row>
    <row r="2735" spans="1:18" x14ac:dyDescent="0.25">
      <c r="A2735" s="6">
        <v>21</v>
      </c>
      <c r="B2735" s="4">
        <v>42483.875</v>
      </c>
      <c r="C2735" s="2">
        <f>IF([2]Analysis!AG2735="Data Error","Data Error",[2]Analysis!AI2735*C$1)</f>
        <v>0</v>
      </c>
      <c r="D2735" s="2"/>
      <c r="E2735" s="3">
        <f>IF(C2735="Data Error","Data Error",INDEX('[2]BAAL Adj Cap'!$CB$65:$CY$72,MONTH($B2735),$A2735+1))</f>
        <v>0</v>
      </c>
      <c r="F2735" s="3"/>
      <c r="G2735" s="31">
        <f t="shared" si="168"/>
        <v>0</v>
      </c>
      <c r="H2735" s="31"/>
      <c r="I2735" s="23">
        <f t="shared" si="169"/>
        <v>0</v>
      </c>
      <c r="J2735" s="23"/>
      <c r="K2735" s="7">
        <f t="shared" si="170"/>
        <v>0</v>
      </c>
      <c r="M2735" s="20">
        <f>IF(C2735="Data Error","Data Error",IF(C2735&lt;=K2735,0,1-IFERROR(INDEX(BAAL!$C:$D,MATCH(ROUNDUP(C2735-K2735,0),BAAL!$B:$B,0),MATCH(LEFT(M$2,4),BAAL!$C$2:$D$2,0)),0)))</f>
        <v>0</v>
      </c>
      <c r="N2735" s="20"/>
      <c r="O2735" s="26"/>
      <c r="P2735" s="26"/>
      <c r="Q2735" s="6">
        <f t="shared" si="171"/>
        <v>4</v>
      </c>
      <c r="R2735" s="20"/>
    </row>
    <row r="2736" spans="1:18" x14ac:dyDescent="0.25">
      <c r="A2736" s="6">
        <v>22</v>
      </c>
      <c r="B2736" s="4">
        <v>42483.916666666664</v>
      </c>
      <c r="C2736" s="2">
        <f>IF([2]Analysis!AG2736="Data Error","Data Error",[2]Analysis!AI2736*C$1)</f>
        <v>0</v>
      </c>
      <c r="D2736" s="2"/>
      <c r="E2736" s="3">
        <f>IF(C2736="Data Error","Data Error",INDEX('[2]BAAL Adj Cap'!$CB$65:$CY$72,MONTH($B2736),$A2736+1))</f>
        <v>0</v>
      </c>
      <c r="F2736" s="3"/>
      <c r="G2736" s="31">
        <f t="shared" si="168"/>
        <v>0</v>
      </c>
      <c r="H2736" s="31"/>
      <c r="I2736" s="23">
        <f t="shared" si="169"/>
        <v>0</v>
      </c>
      <c r="J2736" s="23"/>
      <c r="K2736" s="7">
        <f t="shared" si="170"/>
        <v>0</v>
      </c>
      <c r="M2736" s="20">
        <f>IF(C2736="Data Error","Data Error",IF(C2736&lt;=K2736,0,1-IFERROR(INDEX(BAAL!$C:$D,MATCH(ROUNDUP(C2736-K2736,0),BAAL!$B:$B,0),MATCH(LEFT(M$2,4),BAAL!$C$2:$D$2,0)),0)))</f>
        <v>0</v>
      </c>
      <c r="N2736" s="20"/>
      <c r="O2736" s="26"/>
      <c r="P2736" s="26"/>
      <c r="Q2736" s="6">
        <f t="shared" si="171"/>
        <v>4</v>
      </c>
      <c r="R2736" s="20"/>
    </row>
    <row r="2737" spans="1:18" x14ac:dyDescent="0.25">
      <c r="A2737" s="6">
        <v>23</v>
      </c>
      <c r="B2737" s="4">
        <v>42483.958333333336</v>
      </c>
      <c r="C2737" s="2">
        <f>IF([2]Analysis!AG2737="Data Error","Data Error",[2]Analysis!AI2737*C$1)</f>
        <v>0</v>
      </c>
      <c r="D2737" s="2"/>
      <c r="E2737" s="3">
        <f>IF(C2737="Data Error","Data Error",INDEX('[2]BAAL Adj Cap'!$CB$65:$CY$72,MONTH($B2737),$A2737+1))</f>
        <v>0</v>
      </c>
      <c r="F2737" s="3"/>
      <c r="G2737" s="31">
        <f t="shared" si="168"/>
        <v>0</v>
      </c>
      <c r="H2737" s="31"/>
      <c r="I2737" s="23">
        <f t="shared" si="169"/>
        <v>0</v>
      </c>
      <c r="J2737" s="23"/>
      <c r="K2737" s="7">
        <f t="shared" si="170"/>
        <v>0</v>
      </c>
      <c r="M2737" s="20">
        <f>IF(C2737="Data Error","Data Error",IF(C2737&lt;=K2737,0,1-IFERROR(INDEX(BAAL!$C:$D,MATCH(ROUNDUP(C2737-K2737,0),BAAL!$B:$B,0),MATCH(LEFT(M$2,4),BAAL!$C$2:$D$2,0)),0)))</f>
        <v>0</v>
      </c>
      <c r="N2737" s="20"/>
      <c r="O2737" s="26"/>
      <c r="P2737" s="26"/>
      <c r="Q2737" s="6">
        <f t="shared" si="171"/>
        <v>4</v>
      </c>
      <c r="R2737" s="20"/>
    </row>
    <row r="2738" spans="1:18" x14ac:dyDescent="0.25">
      <c r="A2738" s="6">
        <v>0</v>
      </c>
      <c r="B2738" s="1">
        <v>42484</v>
      </c>
      <c r="C2738" s="2">
        <f>IF([2]Analysis!AG2738="Data Error","Data Error",[2]Analysis!AI2738*C$1)</f>
        <v>0</v>
      </c>
      <c r="D2738" s="2"/>
      <c r="E2738" s="3">
        <f>IF(C2738="Data Error","Data Error",INDEX('[2]BAAL Adj Cap'!$CB$65:$CY$72,MONTH($B2738),$A2738+1))</f>
        <v>0</v>
      </c>
      <c r="F2738" s="3"/>
      <c r="G2738" s="31">
        <f t="shared" si="168"/>
        <v>0</v>
      </c>
      <c r="H2738" s="31"/>
      <c r="I2738" s="23">
        <f t="shared" si="169"/>
        <v>0</v>
      </c>
      <c r="J2738" s="23"/>
      <c r="K2738" s="7">
        <f t="shared" si="170"/>
        <v>0</v>
      </c>
      <c r="M2738" s="20">
        <f>IF(C2738="Data Error","Data Error",IF(C2738&lt;=K2738,0,1-IFERROR(INDEX(BAAL!$C:$D,MATCH(ROUNDUP(C2738-K2738,0),BAAL!$B:$B,0),MATCH(LEFT(M$2,4),BAAL!$C$2:$D$2,0)),0)))</f>
        <v>0</v>
      </c>
      <c r="N2738" s="20"/>
      <c r="O2738" s="26"/>
      <c r="P2738" s="26"/>
      <c r="Q2738" s="6">
        <f t="shared" si="171"/>
        <v>4</v>
      </c>
      <c r="R2738" s="20"/>
    </row>
    <row r="2739" spans="1:18" x14ac:dyDescent="0.25">
      <c r="A2739" s="6">
        <v>1</v>
      </c>
      <c r="B2739" s="4">
        <v>42484.041666666664</v>
      </c>
      <c r="C2739" s="2">
        <f>IF([2]Analysis!AG2739="Data Error","Data Error",[2]Analysis!AI2739*C$1)</f>
        <v>0</v>
      </c>
      <c r="D2739" s="2"/>
      <c r="E2739" s="3">
        <f>IF(C2739="Data Error","Data Error",INDEX('[2]BAAL Adj Cap'!$CB$65:$CY$72,MONTH($B2739),$A2739+1))</f>
        <v>0</v>
      </c>
      <c r="F2739" s="3"/>
      <c r="G2739" s="31">
        <f t="shared" si="168"/>
        <v>0</v>
      </c>
      <c r="H2739" s="31"/>
      <c r="I2739" s="23">
        <f t="shared" si="169"/>
        <v>0</v>
      </c>
      <c r="J2739" s="23"/>
      <c r="K2739" s="7">
        <f t="shared" si="170"/>
        <v>0</v>
      </c>
      <c r="M2739" s="20">
        <f>IF(C2739="Data Error","Data Error",IF(C2739&lt;=K2739,0,1-IFERROR(INDEX(BAAL!$C:$D,MATCH(ROUNDUP(C2739-K2739,0),BAAL!$B:$B,0),MATCH(LEFT(M$2,4),BAAL!$C$2:$D$2,0)),0)))</f>
        <v>0</v>
      </c>
      <c r="N2739" s="20"/>
      <c r="O2739" s="26"/>
      <c r="P2739" s="26"/>
      <c r="Q2739" s="6">
        <f t="shared" si="171"/>
        <v>4</v>
      </c>
      <c r="R2739" s="20"/>
    </row>
    <row r="2740" spans="1:18" x14ac:dyDescent="0.25">
      <c r="A2740" s="6">
        <v>2</v>
      </c>
      <c r="B2740" s="4">
        <v>42484.083333333336</v>
      </c>
      <c r="C2740" s="2">
        <f>IF([2]Analysis!AG2740="Data Error","Data Error",[2]Analysis!AI2740*C$1)</f>
        <v>0</v>
      </c>
      <c r="D2740" s="2"/>
      <c r="E2740" s="3">
        <f>IF(C2740="Data Error","Data Error",INDEX('[2]BAAL Adj Cap'!$CB$65:$CY$72,MONTH($B2740),$A2740+1))</f>
        <v>0</v>
      </c>
      <c r="F2740" s="3"/>
      <c r="G2740" s="31">
        <f t="shared" si="168"/>
        <v>0</v>
      </c>
      <c r="H2740" s="31"/>
      <c r="I2740" s="23">
        <f t="shared" si="169"/>
        <v>0</v>
      </c>
      <c r="J2740" s="23"/>
      <c r="K2740" s="7">
        <f t="shared" si="170"/>
        <v>0</v>
      </c>
      <c r="M2740" s="20">
        <f>IF(C2740="Data Error","Data Error",IF(C2740&lt;=K2740,0,1-IFERROR(INDEX(BAAL!$C:$D,MATCH(ROUNDUP(C2740-K2740,0),BAAL!$B:$B,0),MATCH(LEFT(M$2,4),BAAL!$C$2:$D$2,0)),0)))</f>
        <v>0</v>
      </c>
      <c r="N2740" s="20"/>
      <c r="O2740" s="26"/>
      <c r="P2740" s="26"/>
      <c r="Q2740" s="6">
        <f t="shared" si="171"/>
        <v>4</v>
      </c>
      <c r="R2740" s="20"/>
    </row>
    <row r="2741" spans="1:18" x14ac:dyDescent="0.25">
      <c r="A2741" s="6">
        <v>3</v>
      </c>
      <c r="B2741" s="4">
        <v>42484.125</v>
      </c>
      <c r="C2741" s="2">
        <f>IF([2]Analysis!AG2741="Data Error","Data Error",[2]Analysis!AI2741*C$1)</f>
        <v>0</v>
      </c>
      <c r="D2741" s="2"/>
      <c r="E2741" s="3">
        <f>IF(C2741="Data Error","Data Error",INDEX('[2]BAAL Adj Cap'!$CB$65:$CY$72,MONTH($B2741),$A2741+1))</f>
        <v>0</v>
      </c>
      <c r="F2741" s="3"/>
      <c r="G2741" s="31">
        <f t="shared" si="168"/>
        <v>0</v>
      </c>
      <c r="H2741" s="31"/>
      <c r="I2741" s="23">
        <f t="shared" si="169"/>
        <v>0</v>
      </c>
      <c r="J2741" s="23"/>
      <c r="K2741" s="7">
        <f t="shared" si="170"/>
        <v>0</v>
      </c>
      <c r="M2741" s="20">
        <f>IF(C2741="Data Error","Data Error",IF(C2741&lt;=K2741,0,1-IFERROR(INDEX(BAAL!$C:$D,MATCH(ROUNDUP(C2741-K2741,0),BAAL!$B:$B,0),MATCH(LEFT(M$2,4),BAAL!$C$2:$D$2,0)),0)))</f>
        <v>0</v>
      </c>
      <c r="N2741" s="20"/>
      <c r="O2741" s="26"/>
      <c r="P2741" s="26"/>
      <c r="Q2741" s="6">
        <f t="shared" si="171"/>
        <v>4</v>
      </c>
      <c r="R2741" s="20"/>
    </row>
    <row r="2742" spans="1:18" x14ac:dyDescent="0.25">
      <c r="A2742" s="6">
        <v>4</v>
      </c>
      <c r="B2742" s="4">
        <v>42484.166666666664</v>
      </c>
      <c r="C2742" s="2">
        <f>IF([2]Analysis!AG2742="Data Error","Data Error",[2]Analysis!AI2742*C$1)</f>
        <v>0</v>
      </c>
      <c r="D2742" s="2"/>
      <c r="E2742" s="3">
        <f>IF(C2742="Data Error","Data Error",INDEX('[2]BAAL Adj Cap'!$CB$65:$CY$72,MONTH($B2742),$A2742+1))</f>
        <v>0</v>
      </c>
      <c r="F2742" s="3"/>
      <c r="G2742" s="31">
        <f t="shared" si="168"/>
        <v>0</v>
      </c>
      <c r="H2742" s="31"/>
      <c r="I2742" s="23">
        <f t="shared" si="169"/>
        <v>0</v>
      </c>
      <c r="J2742" s="23"/>
      <c r="K2742" s="7">
        <f t="shared" si="170"/>
        <v>0</v>
      </c>
      <c r="M2742" s="20">
        <f>IF(C2742="Data Error","Data Error",IF(C2742&lt;=K2742,0,1-IFERROR(INDEX(BAAL!$C:$D,MATCH(ROUNDUP(C2742-K2742,0),BAAL!$B:$B,0),MATCH(LEFT(M$2,4),BAAL!$C$2:$D$2,0)),0)))</f>
        <v>0</v>
      </c>
      <c r="N2742" s="20"/>
      <c r="O2742" s="26"/>
      <c r="P2742" s="26"/>
      <c r="Q2742" s="6">
        <f t="shared" si="171"/>
        <v>4</v>
      </c>
      <c r="R2742" s="20"/>
    </row>
    <row r="2743" spans="1:18" x14ac:dyDescent="0.25">
      <c r="A2743" s="6">
        <v>5</v>
      </c>
      <c r="B2743" s="4">
        <v>42484.208333333336</v>
      </c>
      <c r="C2743" s="2">
        <f>IF([2]Analysis!AG2743="Data Error","Data Error",[2]Analysis!AI2743*C$1)</f>
        <v>1.4032104392141783E-2</v>
      </c>
      <c r="D2743" s="2"/>
      <c r="E2743" s="3">
        <f>IF(C2743="Data Error","Data Error",INDEX('[2]BAAL Adj Cap'!$CB$65:$CY$72,MONTH($B2743),$A2743+1))</f>
        <v>3.3750000000000002E-2</v>
      </c>
      <c r="F2743" s="3"/>
      <c r="G2743" s="31">
        <f t="shared" si="168"/>
        <v>4.3734678956078588</v>
      </c>
      <c r="H2743" s="31"/>
      <c r="I2743" s="23">
        <f t="shared" si="169"/>
        <v>3.3750000000000002E-2</v>
      </c>
      <c r="J2743" s="23"/>
      <c r="K2743" s="7">
        <f t="shared" si="170"/>
        <v>4.3875000000000002</v>
      </c>
      <c r="M2743" s="20">
        <f>IF(C2743="Data Error","Data Error",IF(C2743&lt;=K2743,0,1-IFERROR(INDEX(BAAL!$C:$D,MATCH(ROUNDUP(C2743-K2743,0),BAAL!$B:$B,0),MATCH(LEFT(M$2,4),BAAL!$C$2:$D$2,0)),0)))</f>
        <v>0</v>
      </c>
      <c r="N2743" s="20"/>
      <c r="O2743" s="26"/>
      <c r="P2743" s="26"/>
      <c r="Q2743" s="6">
        <f t="shared" si="171"/>
        <v>4</v>
      </c>
      <c r="R2743" s="20"/>
    </row>
    <row r="2744" spans="1:18" x14ac:dyDescent="0.25">
      <c r="A2744" s="6">
        <v>6</v>
      </c>
      <c r="B2744" s="4">
        <v>42484.25</v>
      </c>
      <c r="C2744" s="2">
        <f>IF([2]Analysis!AG2744="Data Error","Data Error",[2]Analysis!AI2744*C$1)</f>
        <v>0.44160874722666449</v>
      </c>
      <c r="D2744" s="2"/>
      <c r="E2744" s="3">
        <f>IF(C2744="Data Error","Data Error",INDEX('[2]BAAL Adj Cap'!$CB$65:$CY$72,MONTH($B2744),$A2744+1))</f>
        <v>0.17249999999999999</v>
      </c>
      <c r="F2744" s="3"/>
      <c r="G2744" s="31">
        <f t="shared" si="168"/>
        <v>21.983391252773334</v>
      </c>
      <c r="H2744" s="31"/>
      <c r="I2744" s="23">
        <f t="shared" si="169"/>
        <v>0.17249999999999999</v>
      </c>
      <c r="J2744" s="23"/>
      <c r="K2744" s="7">
        <f t="shared" si="170"/>
        <v>22.424999999999997</v>
      </c>
      <c r="M2744" s="20">
        <f>IF(C2744="Data Error","Data Error",IF(C2744&lt;=K2744,0,1-IFERROR(INDEX(BAAL!$C:$D,MATCH(ROUNDUP(C2744-K2744,0),BAAL!$B:$B,0),MATCH(LEFT(M$2,4),BAAL!$C$2:$D$2,0)),0)))</f>
        <v>0</v>
      </c>
      <c r="N2744" s="20"/>
      <c r="O2744" s="26"/>
      <c r="P2744" s="26"/>
      <c r="Q2744" s="6">
        <f t="shared" si="171"/>
        <v>4</v>
      </c>
      <c r="R2744" s="20"/>
    </row>
    <row r="2745" spans="1:18" x14ac:dyDescent="0.25">
      <c r="A2745" s="6">
        <v>7</v>
      </c>
      <c r="B2745" s="4">
        <v>42484.291666666664</v>
      </c>
      <c r="C2745" s="2">
        <f>IF([2]Analysis!AG2745="Data Error","Data Error",[2]Analysis!AI2745*C$1)</f>
        <v>0</v>
      </c>
      <c r="D2745" s="2"/>
      <c r="E2745" s="3">
        <f>IF(C2745="Data Error","Data Error",INDEX('[2]BAAL Adj Cap'!$CB$65:$CY$72,MONTH($B2745),$A2745+1))</f>
        <v>0.47499999999999998</v>
      </c>
      <c r="F2745" s="3"/>
      <c r="G2745" s="31">
        <f t="shared" si="168"/>
        <v>61.75</v>
      </c>
      <c r="H2745" s="31"/>
      <c r="I2745" s="23">
        <f t="shared" si="169"/>
        <v>0.47499999999999998</v>
      </c>
      <c r="J2745" s="23"/>
      <c r="K2745" s="7">
        <f t="shared" si="170"/>
        <v>28.990000000000009</v>
      </c>
      <c r="M2745" s="20">
        <f>IF(C2745="Data Error","Data Error",IF(C2745&lt;=K2745,0,1-IFERROR(INDEX(BAAL!$C:$D,MATCH(ROUNDUP(C2745-K2745,0),BAAL!$B:$B,0),MATCH(LEFT(M$2,4),BAAL!$C$2:$D$2,0)),0)))</f>
        <v>0</v>
      </c>
      <c r="N2745" s="20"/>
      <c r="O2745" s="26"/>
      <c r="P2745" s="26"/>
      <c r="Q2745" s="6">
        <f t="shared" si="171"/>
        <v>4</v>
      </c>
      <c r="R2745" s="20"/>
    </row>
    <row r="2746" spans="1:18" x14ac:dyDescent="0.25">
      <c r="A2746" s="6">
        <v>8</v>
      </c>
      <c r="B2746" s="4">
        <v>42484.333333333336</v>
      </c>
      <c r="C2746" s="2">
        <f>IF([2]Analysis!AG2746="Data Error","Data Error",[2]Analysis!AI2746*C$1)</f>
        <v>1.9898710453147513E-2</v>
      </c>
      <c r="D2746" s="2"/>
      <c r="E2746" s="3">
        <f>IF(C2746="Data Error","Data Error",INDEX('[2]BAAL Adj Cap'!$CB$65:$CY$72,MONTH($B2746),$A2746+1))</f>
        <v>0.83624999999999994</v>
      </c>
      <c r="F2746" s="3"/>
      <c r="G2746" s="31">
        <f t="shared" si="168"/>
        <v>108.69260128954684</v>
      </c>
      <c r="H2746" s="31"/>
      <c r="I2746" s="23">
        <f t="shared" si="169"/>
        <v>0.83624999999999994</v>
      </c>
      <c r="J2746" s="23"/>
      <c r="K2746" s="7">
        <f t="shared" si="170"/>
        <v>28.990000000000009</v>
      </c>
      <c r="M2746" s="20">
        <f>IF(C2746="Data Error","Data Error",IF(C2746&lt;=K2746,0,1-IFERROR(INDEX(BAAL!$C:$D,MATCH(ROUNDUP(C2746-K2746,0),BAAL!$B:$B,0),MATCH(LEFT(M$2,4),BAAL!$C$2:$D$2,0)),0)))</f>
        <v>0</v>
      </c>
      <c r="N2746" s="20"/>
      <c r="O2746" s="26"/>
      <c r="P2746" s="26"/>
      <c r="Q2746" s="6">
        <f t="shared" si="171"/>
        <v>4</v>
      </c>
      <c r="R2746" s="20"/>
    </row>
    <row r="2747" spans="1:18" x14ac:dyDescent="0.25">
      <c r="A2747" s="6">
        <v>9</v>
      </c>
      <c r="B2747" s="4">
        <v>42484.375</v>
      </c>
      <c r="C2747" s="2">
        <f>IF([2]Analysis!AG2747="Data Error","Data Error",[2]Analysis!AI2747*C$1)</f>
        <v>0.42908331682098638</v>
      </c>
      <c r="D2747" s="2"/>
      <c r="E2747" s="3">
        <f>IF(C2747="Data Error","Data Error",INDEX('[2]BAAL Adj Cap'!$CB$65:$CY$72,MONTH($B2747),$A2747+1))</f>
        <v>0.98</v>
      </c>
      <c r="F2747" s="3"/>
      <c r="G2747" s="31">
        <f t="shared" si="168"/>
        <v>126.970916683179</v>
      </c>
      <c r="H2747" s="31"/>
      <c r="I2747" s="23">
        <f t="shared" si="169"/>
        <v>0.98</v>
      </c>
      <c r="J2747" s="23"/>
      <c r="K2747" s="7">
        <f t="shared" si="170"/>
        <v>28.990000000000009</v>
      </c>
      <c r="M2747" s="20">
        <f>IF(C2747="Data Error","Data Error",IF(C2747&lt;=K2747,0,1-IFERROR(INDEX(BAAL!$C:$D,MATCH(ROUNDUP(C2747-K2747,0),BAAL!$B:$B,0),MATCH(LEFT(M$2,4),BAAL!$C$2:$D$2,0)),0)))</f>
        <v>0</v>
      </c>
      <c r="N2747" s="20"/>
      <c r="O2747" s="26"/>
      <c r="P2747" s="26"/>
      <c r="Q2747" s="6">
        <f t="shared" si="171"/>
        <v>4</v>
      </c>
      <c r="R2747" s="20"/>
    </row>
    <row r="2748" spans="1:18" x14ac:dyDescent="0.25">
      <c r="A2748" s="6">
        <v>10</v>
      </c>
      <c r="B2748" s="4">
        <v>42484.416666666664</v>
      </c>
      <c r="C2748" s="2">
        <f>IF([2]Analysis!AG2748="Data Error","Data Error",[2]Analysis!AI2748*C$1)</f>
        <v>0.57792508980930879</v>
      </c>
      <c r="D2748" s="2"/>
      <c r="E2748" s="3">
        <f>IF(C2748="Data Error","Data Error",INDEX('[2]BAAL Adj Cap'!$CB$65:$CY$72,MONTH($B2748),$A2748+1))</f>
        <v>0.97375</v>
      </c>
      <c r="F2748" s="3"/>
      <c r="G2748" s="31">
        <f t="shared" si="168"/>
        <v>126.00957491019069</v>
      </c>
      <c r="H2748" s="31"/>
      <c r="I2748" s="23">
        <f t="shared" si="169"/>
        <v>0.97375</v>
      </c>
      <c r="J2748" s="23"/>
      <c r="K2748" s="7">
        <f t="shared" si="170"/>
        <v>28.990000000000009</v>
      </c>
      <c r="M2748" s="20">
        <f>IF(C2748="Data Error","Data Error",IF(C2748&lt;=K2748,0,1-IFERROR(INDEX(BAAL!$C:$D,MATCH(ROUNDUP(C2748-K2748,0),BAAL!$B:$B,0),MATCH(LEFT(M$2,4),BAAL!$C$2:$D$2,0)),0)))</f>
        <v>0</v>
      </c>
      <c r="N2748" s="20"/>
      <c r="O2748" s="26"/>
      <c r="P2748" s="26"/>
      <c r="Q2748" s="6">
        <f t="shared" si="171"/>
        <v>4</v>
      </c>
      <c r="R2748" s="20"/>
    </row>
    <row r="2749" spans="1:18" x14ac:dyDescent="0.25">
      <c r="A2749" s="6">
        <v>11</v>
      </c>
      <c r="B2749" s="4">
        <v>42484.458333333336</v>
      </c>
      <c r="C2749" s="2">
        <f>IF([2]Analysis!AG2749="Data Error","Data Error",[2]Analysis!AI2749*C$1)</f>
        <v>1.6388796460314532</v>
      </c>
      <c r="D2749" s="2"/>
      <c r="E2749" s="3">
        <f>IF(C2749="Data Error","Data Error",INDEX('[2]BAAL Adj Cap'!$CB$65:$CY$72,MONTH($B2749),$A2749+1))</f>
        <v>0.96375</v>
      </c>
      <c r="F2749" s="3"/>
      <c r="G2749" s="31">
        <f t="shared" si="168"/>
        <v>123.64862035396854</v>
      </c>
      <c r="H2749" s="31"/>
      <c r="I2749" s="23">
        <f t="shared" si="169"/>
        <v>0.96375</v>
      </c>
      <c r="J2749" s="23"/>
      <c r="K2749" s="7">
        <f t="shared" si="170"/>
        <v>28.990000000000009</v>
      </c>
      <c r="M2749" s="20">
        <f>IF(C2749="Data Error","Data Error",IF(C2749&lt;=K2749,0,1-IFERROR(INDEX(BAAL!$C:$D,MATCH(ROUNDUP(C2749-K2749,0),BAAL!$B:$B,0),MATCH(LEFT(M$2,4),BAAL!$C$2:$D$2,0)),0)))</f>
        <v>0</v>
      </c>
      <c r="N2749" s="20"/>
      <c r="O2749" s="26"/>
      <c r="P2749" s="26"/>
      <c r="Q2749" s="6">
        <f t="shared" si="171"/>
        <v>4</v>
      </c>
      <c r="R2749" s="20"/>
    </row>
    <row r="2750" spans="1:18" x14ac:dyDescent="0.25">
      <c r="A2750" s="6">
        <v>12</v>
      </c>
      <c r="B2750" s="4">
        <v>42484.5</v>
      </c>
      <c r="C2750" s="2">
        <f>IF([2]Analysis!AG2750="Data Error","Data Error",[2]Analysis!AI2750*C$1)</f>
        <v>0.74280199218136378</v>
      </c>
      <c r="D2750" s="2"/>
      <c r="E2750" s="3">
        <f>IF(C2750="Data Error","Data Error",INDEX('[2]BAAL Adj Cap'!$CB$65:$CY$72,MONTH($B2750),$A2750+1))</f>
        <v>0.97</v>
      </c>
      <c r="F2750" s="3"/>
      <c r="G2750" s="31">
        <f t="shared" si="168"/>
        <v>125.35719800781862</v>
      </c>
      <c r="H2750" s="31"/>
      <c r="I2750" s="23">
        <f t="shared" si="169"/>
        <v>0.97</v>
      </c>
      <c r="J2750" s="23"/>
      <c r="K2750" s="7">
        <f t="shared" si="170"/>
        <v>28.990000000000009</v>
      </c>
      <c r="M2750" s="20">
        <f>IF(C2750="Data Error","Data Error",IF(C2750&lt;=K2750,0,1-IFERROR(INDEX(BAAL!$C:$D,MATCH(ROUNDUP(C2750-K2750,0),BAAL!$B:$B,0),MATCH(LEFT(M$2,4),BAAL!$C$2:$D$2,0)),0)))</f>
        <v>0</v>
      </c>
      <c r="N2750" s="20"/>
      <c r="O2750" s="26"/>
      <c r="P2750" s="26"/>
      <c r="Q2750" s="6">
        <f t="shared" si="171"/>
        <v>4</v>
      </c>
      <c r="R2750" s="20"/>
    </row>
    <row r="2751" spans="1:18" x14ac:dyDescent="0.25">
      <c r="A2751" s="6">
        <v>13</v>
      </c>
      <c r="B2751" s="4">
        <v>42484.541666666664</v>
      </c>
      <c r="C2751" s="2">
        <f>IF([2]Analysis!AG2751="Data Error","Data Error",[2]Analysis!AI2751*C$1)</f>
        <v>5.9718175885887579</v>
      </c>
      <c r="D2751" s="2"/>
      <c r="E2751" s="3">
        <f>IF(C2751="Data Error","Data Error",INDEX('[2]BAAL Adj Cap'!$CB$65:$CY$72,MONTH($B2751),$A2751+1))</f>
        <v>0.96375</v>
      </c>
      <c r="F2751" s="3"/>
      <c r="G2751" s="31">
        <f t="shared" si="168"/>
        <v>119.31568241141123</v>
      </c>
      <c r="H2751" s="31"/>
      <c r="I2751" s="23">
        <f t="shared" si="169"/>
        <v>0.96375</v>
      </c>
      <c r="J2751" s="23"/>
      <c r="K2751" s="7">
        <f t="shared" si="170"/>
        <v>28.990000000000009</v>
      </c>
      <c r="M2751" s="20">
        <f>IF(C2751="Data Error","Data Error",IF(C2751&lt;=K2751,0,1-IFERROR(INDEX(BAAL!$C:$D,MATCH(ROUNDUP(C2751-K2751,0),BAAL!$B:$B,0),MATCH(LEFT(M$2,4),BAAL!$C$2:$D$2,0)),0)))</f>
        <v>0</v>
      </c>
      <c r="N2751" s="20"/>
      <c r="O2751" s="26"/>
      <c r="P2751" s="26"/>
      <c r="Q2751" s="6">
        <f t="shared" si="171"/>
        <v>4</v>
      </c>
      <c r="R2751" s="20"/>
    </row>
    <row r="2752" spans="1:18" x14ac:dyDescent="0.25">
      <c r="A2752" s="6">
        <v>14</v>
      </c>
      <c r="B2752" s="4">
        <v>42484.583333333336</v>
      </c>
      <c r="C2752" s="2">
        <f>IF([2]Analysis!AG2752="Data Error","Data Error",[2]Analysis!AI2752*C$1)</f>
        <v>6.7364214229560657</v>
      </c>
      <c r="D2752" s="2"/>
      <c r="E2752" s="3">
        <f>IF(C2752="Data Error","Data Error",INDEX('[2]BAAL Adj Cap'!$CB$65:$CY$72,MONTH($B2752),$A2752+1))</f>
        <v>0.97</v>
      </c>
      <c r="F2752" s="3"/>
      <c r="G2752" s="31">
        <f t="shared" si="168"/>
        <v>119.36357857704392</v>
      </c>
      <c r="H2752" s="31"/>
      <c r="I2752" s="23">
        <f t="shared" si="169"/>
        <v>0.97</v>
      </c>
      <c r="J2752" s="23"/>
      <c r="K2752" s="7">
        <f t="shared" si="170"/>
        <v>28.990000000000009</v>
      </c>
      <c r="M2752" s="20">
        <f>IF(C2752="Data Error","Data Error",IF(C2752&lt;=K2752,0,1-IFERROR(INDEX(BAAL!$C:$D,MATCH(ROUNDUP(C2752-K2752,0),BAAL!$B:$B,0),MATCH(LEFT(M$2,4),BAAL!$C$2:$D$2,0)),0)))</f>
        <v>0</v>
      </c>
      <c r="N2752" s="20"/>
      <c r="O2752" s="26"/>
      <c r="P2752" s="26"/>
      <c r="Q2752" s="6">
        <f t="shared" si="171"/>
        <v>4</v>
      </c>
      <c r="R2752" s="20"/>
    </row>
    <row r="2753" spans="1:18" x14ac:dyDescent="0.25">
      <c r="A2753" s="6">
        <v>15</v>
      </c>
      <c r="B2753" s="4">
        <v>42484.625</v>
      </c>
      <c r="C2753" s="2">
        <f>IF([2]Analysis!AG2753="Data Error","Data Error",[2]Analysis!AI2753*C$1)</f>
        <v>2.9369544761783466</v>
      </c>
      <c r="D2753" s="2"/>
      <c r="E2753" s="3">
        <f>IF(C2753="Data Error","Data Error",INDEX('[2]BAAL Adj Cap'!$CB$65:$CY$72,MONTH($B2753),$A2753+1))</f>
        <v>0.97</v>
      </c>
      <c r="F2753" s="3"/>
      <c r="G2753" s="31">
        <f t="shared" si="168"/>
        <v>123.16304552382165</v>
      </c>
      <c r="H2753" s="31"/>
      <c r="I2753" s="23">
        <f t="shared" si="169"/>
        <v>0.97</v>
      </c>
      <c r="J2753" s="23"/>
      <c r="K2753" s="7">
        <f t="shared" si="170"/>
        <v>28.990000000000009</v>
      </c>
      <c r="M2753" s="20">
        <f>IF(C2753="Data Error","Data Error",IF(C2753&lt;=K2753,0,1-IFERROR(INDEX(BAAL!$C:$D,MATCH(ROUNDUP(C2753-K2753,0),BAAL!$B:$B,0),MATCH(LEFT(M$2,4),BAAL!$C$2:$D$2,0)),0)))</f>
        <v>0</v>
      </c>
      <c r="N2753" s="20"/>
      <c r="O2753" s="26"/>
      <c r="P2753" s="26"/>
      <c r="Q2753" s="6">
        <f t="shared" si="171"/>
        <v>4</v>
      </c>
      <c r="R2753" s="20"/>
    </row>
    <row r="2754" spans="1:18" x14ac:dyDescent="0.25">
      <c r="A2754" s="6">
        <v>16</v>
      </c>
      <c r="B2754" s="4">
        <v>42484.666666666664</v>
      </c>
      <c r="C2754" s="2">
        <f>IF([2]Analysis!AG2754="Data Error","Data Error",[2]Analysis!AI2754*C$1)</f>
        <v>43.927286860487413</v>
      </c>
      <c r="D2754" s="2"/>
      <c r="E2754" s="3">
        <f>IF(C2754="Data Error","Data Error",INDEX('[2]BAAL Adj Cap'!$CB$65:$CY$72,MONTH($B2754),$A2754+1))</f>
        <v>0.96375</v>
      </c>
      <c r="F2754" s="3"/>
      <c r="G2754" s="31">
        <f t="shared" si="168"/>
        <v>81.360213139512581</v>
      </c>
      <c r="H2754" s="31"/>
      <c r="I2754" s="23">
        <f t="shared" si="169"/>
        <v>0.96375</v>
      </c>
      <c r="J2754" s="23"/>
      <c r="K2754" s="7">
        <f t="shared" si="170"/>
        <v>28.990000000000009</v>
      </c>
      <c r="M2754" s="20">
        <f>IF(C2754="Data Error","Data Error",IF(C2754&lt;=K2754,0,1-IFERROR(INDEX(BAAL!$C:$D,MATCH(ROUNDUP(C2754-K2754,0),BAAL!$B:$B,0),MATCH(LEFT(M$2,4),BAAL!$C$2:$D$2,0)),0)))</f>
        <v>3.0000000000000027E-3</v>
      </c>
      <c r="N2754" s="20"/>
      <c r="O2754" s="26"/>
      <c r="P2754" s="26"/>
      <c r="Q2754" s="6">
        <f t="shared" si="171"/>
        <v>4</v>
      </c>
      <c r="R2754" s="20"/>
    </row>
    <row r="2755" spans="1:18" x14ac:dyDescent="0.25">
      <c r="A2755" s="6">
        <v>17</v>
      </c>
      <c r="B2755" s="4">
        <v>42484.708333333336</v>
      </c>
      <c r="C2755" s="2">
        <f>IF([2]Analysis!AG2755="Data Error","Data Error",[2]Analysis!AI2755*C$1)</f>
        <v>29.337819178146116</v>
      </c>
      <c r="D2755" s="2"/>
      <c r="E2755" s="3">
        <f>IF(C2755="Data Error","Data Error",INDEX('[2]BAAL Adj Cap'!$CB$65:$CY$72,MONTH($B2755),$A2755+1))</f>
        <v>0.89124999999999999</v>
      </c>
      <c r="F2755" s="3"/>
      <c r="G2755" s="31">
        <f t="shared" si="168"/>
        <v>86.524680821853877</v>
      </c>
      <c r="H2755" s="31"/>
      <c r="I2755" s="23">
        <f t="shared" si="169"/>
        <v>0.89124999999999999</v>
      </c>
      <c r="J2755" s="23"/>
      <c r="K2755" s="7">
        <f t="shared" si="170"/>
        <v>28.990000000000009</v>
      </c>
      <c r="M2755" s="20">
        <f>IF(C2755="Data Error","Data Error",IF(C2755&lt;=K2755,0,1-IFERROR(INDEX(BAAL!$C:$D,MATCH(ROUNDUP(C2755-K2755,0),BAAL!$B:$B,0),MATCH(LEFT(M$2,4),BAAL!$C$2:$D$2,0)),0)))</f>
        <v>0</v>
      </c>
      <c r="N2755" s="20"/>
      <c r="O2755" s="26"/>
      <c r="P2755" s="26"/>
      <c r="Q2755" s="6">
        <f t="shared" si="171"/>
        <v>4</v>
      </c>
      <c r="R2755" s="20"/>
    </row>
    <row r="2756" spans="1:18" x14ac:dyDescent="0.25">
      <c r="A2756" s="6">
        <v>18</v>
      </c>
      <c r="B2756" s="4">
        <v>42484.75</v>
      </c>
      <c r="C2756" s="2">
        <f>IF([2]Analysis!AG2756="Data Error","Data Error",[2]Analysis!AI2756*C$1)</f>
        <v>15.48443271955359</v>
      </c>
      <c r="D2756" s="2"/>
      <c r="E2756" s="3">
        <f>IF(C2756="Data Error","Data Error",INDEX('[2]BAAL Adj Cap'!$CB$65:$CY$72,MONTH($B2756),$A2756+1))</f>
        <v>0.50624999999999998</v>
      </c>
      <c r="F2756" s="3"/>
      <c r="G2756" s="31">
        <f t="shared" ref="G2756:G2819" si="172">IF(C2756="Data Error","Data Error",E2756*E$1-C2756)</f>
        <v>50.328067280446412</v>
      </c>
      <c r="H2756" s="31"/>
      <c r="I2756" s="23">
        <f t="shared" ref="I2756:I2819" si="173">IF(E2756="Data Error","Data Error",E2756)</f>
        <v>0.50624999999999998</v>
      </c>
      <c r="J2756" s="23"/>
      <c r="K2756" s="7">
        <f t="shared" ref="K2756:K2819" si="174">IF(C2756="Data Error","Data Error",C$1*MAX(0,MIN(AF$9,E2756*AF$10)))</f>
        <v>28.990000000000009</v>
      </c>
      <c r="M2756" s="20">
        <f>IF(C2756="Data Error","Data Error",IF(C2756&lt;=K2756,0,1-IFERROR(INDEX(BAAL!$C:$D,MATCH(ROUNDUP(C2756-K2756,0),BAAL!$B:$B,0),MATCH(LEFT(M$2,4),BAAL!$C$2:$D$2,0)),0)))</f>
        <v>0</v>
      </c>
      <c r="N2756" s="20"/>
      <c r="O2756" s="26"/>
      <c r="P2756" s="26"/>
      <c r="Q2756" s="6">
        <f t="shared" ref="Q2756:Q2819" si="175">MONTH(B2756)</f>
        <v>4</v>
      </c>
      <c r="R2756" s="20"/>
    </row>
    <row r="2757" spans="1:18" x14ac:dyDescent="0.25">
      <c r="A2757" s="6">
        <v>19</v>
      </c>
      <c r="B2757" s="4">
        <v>42484.791666666664</v>
      </c>
      <c r="C2757" s="2">
        <f>IF([2]Analysis!AG2757="Data Error","Data Error",[2]Analysis!AI2757*C$1)</f>
        <v>3.6578600527527092</v>
      </c>
      <c r="D2757" s="2"/>
      <c r="E2757" s="3">
        <f>IF(C2757="Data Error","Data Error",INDEX('[2]BAAL Adj Cap'!$CB$65:$CY$72,MONTH($B2757),$A2757+1))</f>
        <v>0.11874999999999998</v>
      </c>
      <c r="F2757" s="3"/>
      <c r="G2757" s="31">
        <f t="shared" si="172"/>
        <v>11.77963994724729</v>
      </c>
      <c r="H2757" s="31"/>
      <c r="I2757" s="23">
        <f t="shared" si="173"/>
        <v>0.11874999999999998</v>
      </c>
      <c r="J2757" s="23"/>
      <c r="K2757" s="7">
        <f t="shared" si="174"/>
        <v>15.437499999999998</v>
      </c>
      <c r="M2757" s="20">
        <f>IF(C2757="Data Error","Data Error",IF(C2757&lt;=K2757,0,1-IFERROR(INDEX(BAAL!$C:$D,MATCH(ROUNDUP(C2757-K2757,0),BAAL!$B:$B,0),MATCH(LEFT(M$2,4),BAAL!$C$2:$D$2,0)),0)))</f>
        <v>0</v>
      </c>
      <c r="N2757" s="20"/>
      <c r="O2757" s="26"/>
      <c r="P2757" s="26"/>
      <c r="Q2757" s="6">
        <f t="shared" si="175"/>
        <v>4</v>
      </c>
      <c r="R2757" s="20"/>
    </row>
    <row r="2758" spans="1:18" x14ac:dyDescent="0.25">
      <c r="A2758" s="6">
        <v>20</v>
      </c>
      <c r="B2758" s="4">
        <v>42484.833333333336</v>
      </c>
      <c r="C2758" s="2">
        <f>IF([2]Analysis!AG2758="Data Error","Data Error",[2]Analysis!AI2758*C$1)</f>
        <v>2.9052245048849377E-2</v>
      </c>
      <c r="D2758" s="2"/>
      <c r="E2758" s="3">
        <f>IF(C2758="Data Error","Data Error",INDEX('[2]BAAL Adj Cap'!$CB$65:$CY$72,MONTH($B2758),$A2758+1))</f>
        <v>3.7499999999999999E-3</v>
      </c>
      <c r="F2758" s="3"/>
      <c r="G2758" s="31">
        <f t="shared" si="172"/>
        <v>0.45844775495115059</v>
      </c>
      <c r="H2758" s="31"/>
      <c r="I2758" s="23">
        <f t="shared" si="173"/>
        <v>3.7499999999999999E-3</v>
      </c>
      <c r="J2758" s="23"/>
      <c r="K2758" s="7">
        <f t="shared" si="174"/>
        <v>0.48749999999999999</v>
      </c>
      <c r="M2758" s="20">
        <f>IF(C2758="Data Error","Data Error",IF(C2758&lt;=K2758,0,1-IFERROR(INDEX(BAAL!$C:$D,MATCH(ROUNDUP(C2758-K2758,0),BAAL!$B:$B,0),MATCH(LEFT(M$2,4),BAAL!$C$2:$D$2,0)),0)))</f>
        <v>0</v>
      </c>
      <c r="N2758" s="20"/>
      <c r="O2758" s="26"/>
      <c r="P2758" s="26"/>
      <c r="Q2758" s="6">
        <f t="shared" si="175"/>
        <v>4</v>
      </c>
      <c r="R2758" s="20"/>
    </row>
    <row r="2759" spans="1:18" x14ac:dyDescent="0.25">
      <c r="A2759" s="6">
        <v>21</v>
      </c>
      <c r="B2759" s="4">
        <v>42484.875</v>
      </c>
      <c r="C2759" s="2">
        <f>IF([2]Analysis!AG2759="Data Error","Data Error",[2]Analysis!AI2759*C$1)</f>
        <v>0</v>
      </c>
      <c r="D2759" s="2"/>
      <c r="E2759" s="3">
        <f>IF(C2759="Data Error","Data Error",INDEX('[2]BAAL Adj Cap'!$CB$65:$CY$72,MONTH($B2759),$A2759+1))</f>
        <v>0</v>
      </c>
      <c r="F2759" s="3"/>
      <c r="G2759" s="31">
        <f t="shared" si="172"/>
        <v>0</v>
      </c>
      <c r="H2759" s="31"/>
      <c r="I2759" s="23">
        <f t="shared" si="173"/>
        <v>0</v>
      </c>
      <c r="J2759" s="23"/>
      <c r="K2759" s="7">
        <f t="shared" si="174"/>
        <v>0</v>
      </c>
      <c r="M2759" s="20">
        <f>IF(C2759="Data Error","Data Error",IF(C2759&lt;=K2759,0,1-IFERROR(INDEX(BAAL!$C:$D,MATCH(ROUNDUP(C2759-K2759,0),BAAL!$B:$B,0),MATCH(LEFT(M$2,4),BAAL!$C$2:$D$2,0)),0)))</f>
        <v>0</v>
      </c>
      <c r="N2759" s="20"/>
      <c r="O2759" s="26"/>
      <c r="P2759" s="26"/>
      <c r="Q2759" s="6">
        <f t="shared" si="175"/>
        <v>4</v>
      </c>
      <c r="R2759" s="20"/>
    </row>
    <row r="2760" spans="1:18" x14ac:dyDescent="0.25">
      <c r="A2760" s="6">
        <v>22</v>
      </c>
      <c r="B2760" s="4">
        <v>42484.916666666664</v>
      </c>
      <c r="C2760" s="2">
        <f>IF([2]Analysis!AG2760="Data Error","Data Error",[2]Analysis!AI2760*C$1)</f>
        <v>0</v>
      </c>
      <c r="D2760" s="2"/>
      <c r="E2760" s="3">
        <f>IF(C2760="Data Error","Data Error",INDEX('[2]BAAL Adj Cap'!$CB$65:$CY$72,MONTH($B2760),$A2760+1))</f>
        <v>0</v>
      </c>
      <c r="F2760" s="3"/>
      <c r="G2760" s="31">
        <f t="shared" si="172"/>
        <v>0</v>
      </c>
      <c r="H2760" s="31"/>
      <c r="I2760" s="23">
        <f t="shared" si="173"/>
        <v>0</v>
      </c>
      <c r="J2760" s="23"/>
      <c r="K2760" s="7">
        <f t="shared" si="174"/>
        <v>0</v>
      </c>
      <c r="M2760" s="20">
        <f>IF(C2760="Data Error","Data Error",IF(C2760&lt;=K2760,0,1-IFERROR(INDEX(BAAL!$C:$D,MATCH(ROUNDUP(C2760-K2760,0),BAAL!$B:$B,0),MATCH(LEFT(M$2,4),BAAL!$C$2:$D$2,0)),0)))</f>
        <v>0</v>
      </c>
      <c r="N2760" s="20"/>
      <c r="O2760" s="26"/>
      <c r="P2760" s="26"/>
      <c r="Q2760" s="6">
        <f t="shared" si="175"/>
        <v>4</v>
      </c>
      <c r="R2760" s="20"/>
    </row>
    <row r="2761" spans="1:18" x14ac:dyDescent="0.25">
      <c r="A2761" s="6">
        <v>23</v>
      </c>
      <c r="B2761" s="4">
        <v>42484.958333333336</v>
      </c>
      <c r="C2761" s="2">
        <f>IF([2]Analysis!AG2761="Data Error","Data Error",[2]Analysis!AI2761*C$1)</f>
        <v>0</v>
      </c>
      <c r="D2761" s="2"/>
      <c r="E2761" s="3">
        <f>IF(C2761="Data Error","Data Error",INDEX('[2]BAAL Adj Cap'!$CB$65:$CY$72,MONTH($B2761),$A2761+1))</f>
        <v>0</v>
      </c>
      <c r="F2761" s="3"/>
      <c r="G2761" s="31">
        <f t="shared" si="172"/>
        <v>0</v>
      </c>
      <c r="H2761" s="31"/>
      <c r="I2761" s="23">
        <f t="shared" si="173"/>
        <v>0</v>
      </c>
      <c r="J2761" s="23"/>
      <c r="K2761" s="7">
        <f t="shared" si="174"/>
        <v>0</v>
      </c>
      <c r="M2761" s="20">
        <f>IF(C2761="Data Error","Data Error",IF(C2761&lt;=K2761,0,1-IFERROR(INDEX(BAAL!$C:$D,MATCH(ROUNDUP(C2761-K2761,0),BAAL!$B:$B,0),MATCH(LEFT(M$2,4),BAAL!$C$2:$D$2,0)),0)))</f>
        <v>0</v>
      </c>
      <c r="N2761" s="20"/>
      <c r="O2761" s="26"/>
      <c r="P2761" s="26"/>
      <c r="Q2761" s="6">
        <f t="shared" si="175"/>
        <v>4</v>
      </c>
      <c r="R2761" s="20"/>
    </row>
    <row r="2762" spans="1:18" x14ac:dyDescent="0.25">
      <c r="A2762" s="6">
        <v>0</v>
      </c>
      <c r="B2762" s="1">
        <v>42485</v>
      </c>
      <c r="C2762" s="2">
        <f>IF([2]Analysis!AG2762="Data Error","Data Error",[2]Analysis!AI2762*C$1)</f>
        <v>0</v>
      </c>
      <c r="D2762" s="2"/>
      <c r="E2762" s="3">
        <f>IF(C2762="Data Error","Data Error",INDEX('[2]BAAL Adj Cap'!$CB$65:$CY$72,MONTH($B2762),$A2762+1))</f>
        <v>0</v>
      </c>
      <c r="F2762" s="3"/>
      <c r="G2762" s="31">
        <f t="shared" si="172"/>
        <v>0</v>
      </c>
      <c r="H2762" s="31"/>
      <c r="I2762" s="23">
        <f t="shared" si="173"/>
        <v>0</v>
      </c>
      <c r="J2762" s="23"/>
      <c r="K2762" s="7">
        <f t="shared" si="174"/>
        <v>0</v>
      </c>
      <c r="M2762" s="20">
        <f>IF(C2762="Data Error","Data Error",IF(C2762&lt;=K2762,0,1-IFERROR(INDEX(BAAL!$C:$D,MATCH(ROUNDUP(C2762-K2762,0),BAAL!$B:$B,0),MATCH(LEFT(M$2,4),BAAL!$C$2:$D$2,0)),0)))</f>
        <v>0</v>
      </c>
      <c r="N2762" s="20"/>
      <c r="O2762" s="26"/>
      <c r="P2762" s="26"/>
      <c r="Q2762" s="6">
        <f t="shared" si="175"/>
        <v>4</v>
      </c>
      <c r="R2762" s="20"/>
    </row>
    <row r="2763" spans="1:18" x14ac:dyDescent="0.25">
      <c r="A2763" s="6">
        <v>1</v>
      </c>
      <c r="B2763" s="4">
        <v>42485.041666666664</v>
      </c>
      <c r="C2763" s="2">
        <f>IF([2]Analysis!AG2763="Data Error","Data Error",[2]Analysis!AI2763*C$1)</f>
        <v>0</v>
      </c>
      <c r="D2763" s="2"/>
      <c r="E2763" s="3">
        <f>IF(C2763="Data Error","Data Error",INDEX('[2]BAAL Adj Cap'!$CB$65:$CY$72,MONTH($B2763),$A2763+1))</f>
        <v>0</v>
      </c>
      <c r="F2763" s="3"/>
      <c r="G2763" s="31">
        <f t="shared" si="172"/>
        <v>0</v>
      </c>
      <c r="H2763" s="31"/>
      <c r="I2763" s="23">
        <f t="shared" si="173"/>
        <v>0</v>
      </c>
      <c r="J2763" s="23"/>
      <c r="K2763" s="7">
        <f t="shared" si="174"/>
        <v>0</v>
      </c>
      <c r="M2763" s="20">
        <f>IF(C2763="Data Error","Data Error",IF(C2763&lt;=K2763,0,1-IFERROR(INDEX(BAAL!$C:$D,MATCH(ROUNDUP(C2763-K2763,0),BAAL!$B:$B,0),MATCH(LEFT(M$2,4),BAAL!$C$2:$D$2,0)),0)))</f>
        <v>0</v>
      </c>
      <c r="N2763" s="20"/>
      <c r="O2763" s="26"/>
      <c r="P2763" s="26"/>
      <c r="Q2763" s="6">
        <f t="shared" si="175"/>
        <v>4</v>
      </c>
      <c r="R2763" s="20"/>
    </row>
    <row r="2764" spans="1:18" x14ac:dyDescent="0.25">
      <c r="A2764" s="6">
        <v>2</v>
      </c>
      <c r="B2764" s="4">
        <v>42485.083333333336</v>
      </c>
      <c r="C2764" s="2">
        <f>IF([2]Analysis!AG2764="Data Error","Data Error",[2]Analysis!AI2764*C$1)</f>
        <v>0</v>
      </c>
      <c r="D2764" s="2"/>
      <c r="E2764" s="3">
        <f>IF(C2764="Data Error","Data Error",INDEX('[2]BAAL Adj Cap'!$CB$65:$CY$72,MONTH($B2764),$A2764+1))</f>
        <v>0</v>
      </c>
      <c r="F2764" s="3"/>
      <c r="G2764" s="31">
        <f t="shared" si="172"/>
        <v>0</v>
      </c>
      <c r="H2764" s="31"/>
      <c r="I2764" s="23">
        <f t="shared" si="173"/>
        <v>0</v>
      </c>
      <c r="J2764" s="23"/>
      <c r="K2764" s="7">
        <f t="shared" si="174"/>
        <v>0</v>
      </c>
      <c r="M2764" s="20">
        <f>IF(C2764="Data Error","Data Error",IF(C2764&lt;=K2764,0,1-IFERROR(INDEX(BAAL!$C:$D,MATCH(ROUNDUP(C2764-K2764,0),BAAL!$B:$B,0),MATCH(LEFT(M$2,4),BAAL!$C$2:$D$2,0)),0)))</f>
        <v>0</v>
      </c>
      <c r="N2764" s="20"/>
      <c r="O2764" s="26"/>
      <c r="P2764" s="26"/>
      <c r="Q2764" s="6">
        <f t="shared" si="175"/>
        <v>4</v>
      </c>
      <c r="R2764" s="20"/>
    </row>
    <row r="2765" spans="1:18" x14ac:dyDescent="0.25">
      <c r="A2765" s="6">
        <v>3</v>
      </c>
      <c r="B2765" s="4">
        <v>42485.125</v>
      </c>
      <c r="C2765" s="2">
        <f>IF([2]Analysis!AG2765="Data Error","Data Error",[2]Analysis!AI2765*C$1)</f>
        <v>0</v>
      </c>
      <c r="D2765" s="2"/>
      <c r="E2765" s="3">
        <f>IF(C2765="Data Error","Data Error",INDEX('[2]BAAL Adj Cap'!$CB$65:$CY$72,MONTH($B2765),$A2765+1))</f>
        <v>0</v>
      </c>
      <c r="F2765" s="3"/>
      <c r="G2765" s="31">
        <f t="shared" si="172"/>
        <v>0</v>
      </c>
      <c r="H2765" s="31"/>
      <c r="I2765" s="23">
        <f t="shared" si="173"/>
        <v>0</v>
      </c>
      <c r="J2765" s="23"/>
      <c r="K2765" s="7">
        <f t="shared" si="174"/>
        <v>0</v>
      </c>
      <c r="M2765" s="20">
        <f>IF(C2765="Data Error","Data Error",IF(C2765&lt;=K2765,0,1-IFERROR(INDEX(BAAL!$C:$D,MATCH(ROUNDUP(C2765-K2765,0),BAAL!$B:$B,0),MATCH(LEFT(M$2,4),BAAL!$C$2:$D$2,0)),0)))</f>
        <v>0</v>
      </c>
      <c r="N2765" s="20"/>
      <c r="O2765" s="26"/>
      <c r="P2765" s="26"/>
      <c r="Q2765" s="6">
        <f t="shared" si="175"/>
        <v>4</v>
      </c>
      <c r="R2765" s="20"/>
    </row>
    <row r="2766" spans="1:18" x14ac:dyDescent="0.25">
      <c r="A2766" s="6">
        <v>4</v>
      </c>
      <c r="B2766" s="4">
        <v>42485.166666666664</v>
      </c>
      <c r="C2766" s="2">
        <f>IF([2]Analysis!AG2766="Data Error","Data Error",[2]Analysis!AI2766*C$1)</f>
        <v>0</v>
      </c>
      <c r="D2766" s="2"/>
      <c r="E2766" s="3">
        <f>IF(C2766="Data Error","Data Error",INDEX('[2]BAAL Adj Cap'!$CB$65:$CY$72,MONTH($B2766),$A2766+1))</f>
        <v>0</v>
      </c>
      <c r="F2766" s="3"/>
      <c r="G2766" s="31">
        <f t="shared" si="172"/>
        <v>0</v>
      </c>
      <c r="H2766" s="31"/>
      <c r="I2766" s="23">
        <f t="shared" si="173"/>
        <v>0</v>
      </c>
      <c r="J2766" s="23"/>
      <c r="K2766" s="7">
        <f t="shared" si="174"/>
        <v>0</v>
      </c>
      <c r="M2766" s="20">
        <f>IF(C2766="Data Error","Data Error",IF(C2766&lt;=K2766,0,1-IFERROR(INDEX(BAAL!$C:$D,MATCH(ROUNDUP(C2766-K2766,0),BAAL!$B:$B,0),MATCH(LEFT(M$2,4),BAAL!$C$2:$D$2,0)),0)))</f>
        <v>0</v>
      </c>
      <c r="N2766" s="20"/>
      <c r="O2766" s="26"/>
      <c r="P2766" s="26"/>
      <c r="Q2766" s="6">
        <f t="shared" si="175"/>
        <v>4</v>
      </c>
      <c r="R2766" s="20"/>
    </row>
    <row r="2767" spans="1:18" x14ac:dyDescent="0.25">
      <c r="A2767" s="6">
        <v>5</v>
      </c>
      <c r="B2767" s="4">
        <v>42485.208333333336</v>
      </c>
      <c r="C2767" s="2">
        <f>IF([2]Analysis!AG2767="Data Error","Data Error",[2]Analysis!AI2767*C$1)</f>
        <v>1.4032104392141783E-2</v>
      </c>
      <c r="D2767" s="2"/>
      <c r="E2767" s="3">
        <f>IF(C2767="Data Error","Data Error",INDEX('[2]BAAL Adj Cap'!$CB$65:$CY$72,MONTH($B2767),$A2767+1))</f>
        <v>3.3750000000000002E-2</v>
      </c>
      <c r="F2767" s="3"/>
      <c r="G2767" s="31">
        <f t="shared" si="172"/>
        <v>4.3734678956078588</v>
      </c>
      <c r="H2767" s="31"/>
      <c r="I2767" s="23">
        <f t="shared" si="173"/>
        <v>3.3750000000000002E-2</v>
      </c>
      <c r="J2767" s="23"/>
      <c r="K2767" s="7">
        <f t="shared" si="174"/>
        <v>4.3875000000000002</v>
      </c>
      <c r="M2767" s="20">
        <f>IF(C2767="Data Error","Data Error",IF(C2767&lt;=K2767,0,1-IFERROR(INDEX(BAAL!$C:$D,MATCH(ROUNDUP(C2767-K2767,0),BAAL!$B:$B,0),MATCH(LEFT(M$2,4),BAAL!$C$2:$D$2,0)),0)))</f>
        <v>0</v>
      </c>
      <c r="N2767" s="20"/>
      <c r="O2767" s="26"/>
      <c r="P2767" s="26"/>
      <c r="Q2767" s="6">
        <f t="shared" si="175"/>
        <v>4</v>
      </c>
      <c r="R2767" s="20"/>
    </row>
    <row r="2768" spans="1:18" x14ac:dyDescent="0.25">
      <c r="A2768" s="6">
        <v>6</v>
      </c>
      <c r="B2768" s="4">
        <v>42485.25</v>
      </c>
      <c r="C2768" s="2">
        <f>IF([2]Analysis!AG2768="Data Error","Data Error",[2]Analysis!AI2768*C$1)</f>
        <v>0</v>
      </c>
      <c r="D2768" s="2"/>
      <c r="E2768" s="3">
        <f>IF(C2768="Data Error","Data Error",INDEX('[2]BAAL Adj Cap'!$CB$65:$CY$72,MONTH($B2768),$A2768+1))</f>
        <v>0.17249999999999999</v>
      </c>
      <c r="F2768" s="3"/>
      <c r="G2768" s="31">
        <f t="shared" si="172"/>
        <v>22.424999999999997</v>
      </c>
      <c r="H2768" s="31"/>
      <c r="I2768" s="23">
        <f t="shared" si="173"/>
        <v>0.17249999999999999</v>
      </c>
      <c r="J2768" s="23"/>
      <c r="K2768" s="7">
        <f t="shared" si="174"/>
        <v>22.424999999999997</v>
      </c>
      <c r="M2768" s="20">
        <f>IF(C2768="Data Error","Data Error",IF(C2768&lt;=K2768,0,1-IFERROR(INDEX(BAAL!$C:$D,MATCH(ROUNDUP(C2768-K2768,0),BAAL!$B:$B,0),MATCH(LEFT(M$2,4),BAAL!$C$2:$D$2,0)),0)))</f>
        <v>0</v>
      </c>
      <c r="N2768" s="20"/>
      <c r="O2768" s="26"/>
      <c r="P2768" s="26"/>
      <c r="Q2768" s="6">
        <f t="shared" si="175"/>
        <v>4</v>
      </c>
      <c r="R2768" s="20"/>
    </row>
    <row r="2769" spans="1:18" x14ac:dyDescent="0.25">
      <c r="A2769" s="6">
        <v>7</v>
      </c>
      <c r="B2769" s="4">
        <v>42485.291666666664</v>
      </c>
      <c r="C2769" s="2">
        <f>IF([2]Analysis!AG2769="Data Error","Data Error",[2]Analysis!AI2769*C$1)</f>
        <v>0</v>
      </c>
      <c r="D2769" s="2"/>
      <c r="E2769" s="3">
        <f>IF(C2769="Data Error","Data Error",INDEX('[2]BAAL Adj Cap'!$CB$65:$CY$72,MONTH($B2769),$A2769+1))</f>
        <v>0.47499999999999998</v>
      </c>
      <c r="F2769" s="3"/>
      <c r="G2769" s="31">
        <f t="shared" si="172"/>
        <v>61.75</v>
      </c>
      <c r="H2769" s="31"/>
      <c r="I2769" s="23">
        <f t="shared" si="173"/>
        <v>0.47499999999999998</v>
      </c>
      <c r="J2769" s="23"/>
      <c r="K2769" s="7">
        <f t="shared" si="174"/>
        <v>28.990000000000009</v>
      </c>
      <c r="M2769" s="20">
        <f>IF(C2769="Data Error","Data Error",IF(C2769&lt;=K2769,0,1-IFERROR(INDEX(BAAL!$C:$D,MATCH(ROUNDUP(C2769-K2769,0),BAAL!$B:$B,0),MATCH(LEFT(M$2,4),BAAL!$C$2:$D$2,0)),0)))</f>
        <v>0</v>
      </c>
      <c r="N2769" s="20"/>
      <c r="O2769" s="26"/>
      <c r="P2769" s="26"/>
      <c r="Q2769" s="6">
        <f t="shared" si="175"/>
        <v>4</v>
      </c>
      <c r="R2769" s="20"/>
    </row>
    <row r="2770" spans="1:18" x14ac:dyDescent="0.25">
      <c r="A2770" s="6">
        <v>8</v>
      </c>
      <c r="B2770" s="4">
        <v>42485.333333333336</v>
      </c>
      <c r="C2770" s="2">
        <f>IF([2]Analysis!AG2770="Data Error","Data Error",[2]Analysis!AI2770*C$1)</f>
        <v>0</v>
      </c>
      <c r="D2770" s="2"/>
      <c r="E2770" s="3">
        <f>IF(C2770="Data Error","Data Error",INDEX('[2]BAAL Adj Cap'!$CB$65:$CY$72,MONTH($B2770),$A2770+1))</f>
        <v>0.83624999999999994</v>
      </c>
      <c r="F2770" s="3"/>
      <c r="G2770" s="31">
        <f t="shared" si="172"/>
        <v>108.71249999999999</v>
      </c>
      <c r="H2770" s="31"/>
      <c r="I2770" s="23">
        <f t="shared" si="173"/>
        <v>0.83624999999999994</v>
      </c>
      <c r="J2770" s="23"/>
      <c r="K2770" s="7">
        <f t="shared" si="174"/>
        <v>28.990000000000009</v>
      </c>
      <c r="M2770" s="20">
        <f>IF(C2770="Data Error","Data Error",IF(C2770&lt;=K2770,0,1-IFERROR(INDEX(BAAL!$C:$D,MATCH(ROUNDUP(C2770-K2770,0),BAAL!$B:$B,0),MATCH(LEFT(M$2,4),BAAL!$C$2:$D$2,0)),0)))</f>
        <v>0</v>
      </c>
      <c r="N2770" s="20"/>
      <c r="O2770" s="26"/>
      <c r="P2770" s="26"/>
      <c r="Q2770" s="6">
        <f t="shared" si="175"/>
        <v>4</v>
      </c>
      <c r="R2770" s="20"/>
    </row>
    <row r="2771" spans="1:18" x14ac:dyDescent="0.25">
      <c r="A2771" s="6">
        <v>9</v>
      </c>
      <c r="B2771" s="4">
        <v>42485.375</v>
      </c>
      <c r="C2771" s="2">
        <f>IF([2]Analysis!AG2771="Data Error","Data Error",[2]Analysis!AI2771*C$1)</f>
        <v>12.368667080952092</v>
      </c>
      <c r="D2771" s="2"/>
      <c r="E2771" s="3">
        <f>IF(C2771="Data Error","Data Error",INDEX('[2]BAAL Adj Cap'!$CB$65:$CY$72,MONTH($B2771),$A2771+1))</f>
        <v>0.98</v>
      </c>
      <c r="F2771" s="3"/>
      <c r="G2771" s="31">
        <f t="shared" si="172"/>
        <v>115.0313329190479</v>
      </c>
      <c r="H2771" s="31"/>
      <c r="I2771" s="23">
        <f t="shared" si="173"/>
        <v>0.98</v>
      </c>
      <c r="J2771" s="23"/>
      <c r="K2771" s="7">
        <f t="shared" si="174"/>
        <v>28.990000000000009</v>
      </c>
      <c r="M2771" s="20">
        <f>IF(C2771="Data Error","Data Error",IF(C2771&lt;=K2771,0,1-IFERROR(INDEX(BAAL!$C:$D,MATCH(ROUNDUP(C2771-K2771,0),BAAL!$B:$B,0),MATCH(LEFT(M$2,4),BAAL!$C$2:$D$2,0)),0)))</f>
        <v>0</v>
      </c>
      <c r="N2771" s="20"/>
      <c r="O2771" s="26"/>
      <c r="P2771" s="26"/>
      <c r="Q2771" s="6">
        <f t="shared" si="175"/>
        <v>4</v>
      </c>
      <c r="R2771" s="20"/>
    </row>
    <row r="2772" spans="1:18" x14ac:dyDescent="0.25">
      <c r="A2772" s="6">
        <v>10</v>
      </c>
      <c r="B2772" s="4">
        <v>42485.416666666664</v>
      </c>
      <c r="C2772" s="2">
        <f>IF([2]Analysis!AG2772="Data Error","Data Error",[2]Analysis!AI2772*C$1)</f>
        <v>76.58811049993632</v>
      </c>
      <c r="D2772" s="2"/>
      <c r="E2772" s="3">
        <f>IF(C2772="Data Error","Data Error",INDEX('[2]BAAL Adj Cap'!$CB$65:$CY$72,MONTH($B2772),$A2772+1))</f>
        <v>0.97375</v>
      </c>
      <c r="F2772" s="3"/>
      <c r="G2772" s="31">
        <f t="shared" si="172"/>
        <v>49.999389500063685</v>
      </c>
      <c r="H2772" s="31"/>
      <c r="I2772" s="23">
        <f t="shared" si="173"/>
        <v>0.97375</v>
      </c>
      <c r="J2772" s="23"/>
      <c r="K2772" s="7">
        <f t="shared" si="174"/>
        <v>28.990000000000009</v>
      </c>
      <c r="M2772" s="20">
        <f>IF(C2772="Data Error","Data Error",IF(C2772&lt;=K2772,0,1-IFERROR(INDEX(BAAL!$C:$D,MATCH(ROUNDUP(C2772-K2772,0),BAAL!$B:$B,0),MATCH(LEFT(M$2,4),BAAL!$C$2:$D$2,0)),0)))</f>
        <v>1.0000000000000009E-2</v>
      </c>
      <c r="N2772" s="20"/>
      <c r="O2772" s="26"/>
      <c r="P2772" s="26"/>
      <c r="Q2772" s="6">
        <f t="shared" si="175"/>
        <v>4</v>
      </c>
      <c r="R2772" s="20"/>
    </row>
    <row r="2773" spans="1:18" x14ac:dyDescent="0.25">
      <c r="A2773" s="6">
        <v>11</v>
      </c>
      <c r="B2773" s="4">
        <v>42485.458333333336</v>
      </c>
      <c r="C2773" s="2">
        <f>IF([2]Analysis!AG2773="Data Error","Data Error",[2]Analysis!AI2773*C$1)</f>
        <v>18.785784969332891</v>
      </c>
      <c r="D2773" s="2"/>
      <c r="E2773" s="3">
        <f>IF(C2773="Data Error","Data Error",INDEX('[2]BAAL Adj Cap'!$CB$65:$CY$72,MONTH($B2773),$A2773+1))</f>
        <v>0.96375</v>
      </c>
      <c r="F2773" s="3"/>
      <c r="G2773" s="31">
        <f t="shared" si="172"/>
        <v>106.5017150306671</v>
      </c>
      <c r="H2773" s="31"/>
      <c r="I2773" s="23">
        <f t="shared" si="173"/>
        <v>0.96375</v>
      </c>
      <c r="J2773" s="23"/>
      <c r="K2773" s="7">
        <f t="shared" si="174"/>
        <v>28.990000000000009</v>
      </c>
      <c r="M2773" s="20">
        <f>IF(C2773="Data Error","Data Error",IF(C2773&lt;=K2773,0,1-IFERROR(INDEX(BAAL!$C:$D,MATCH(ROUNDUP(C2773-K2773,0),BAAL!$B:$B,0),MATCH(LEFT(M$2,4),BAAL!$C$2:$D$2,0)),0)))</f>
        <v>0</v>
      </c>
      <c r="N2773" s="20"/>
      <c r="O2773" s="26"/>
      <c r="P2773" s="26"/>
      <c r="Q2773" s="6">
        <f t="shared" si="175"/>
        <v>4</v>
      </c>
      <c r="R2773" s="20"/>
    </row>
    <row r="2774" spans="1:18" x14ac:dyDescent="0.25">
      <c r="A2774" s="6">
        <v>12</v>
      </c>
      <c r="B2774" s="4">
        <v>42485.5</v>
      </c>
      <c r="C2774" s="2">
        <f>IF([2]Analysis!AG2774="Data Error","Data Error",[2]Analysis!AI2774*C$1)</f>
        <v>12.109879665022541</v>
      </c>
      <c r="D2774" s="2"/>
      <c r="E2774" s="3">
        <f>IF(C2774="Data Error","Data Error",INDEX('[2]BAAL Adj Cap'!$CB$65:$CY$72,MONTH($B2774),$A2774+1))</f>
        <v>0.97</v>
      </c>
      <c r="F2774" s="3"/>
      <c r="G2774" s="31">
        <f t="shared" si="172"/>
        <v>113.99012033497745</v>
      </c>
      <c r="H2774" s="31"/>
      <c r="I2774" s="23">
        <f t="shared" si="173"/>
        <v>0.97</v>
      </c>
      <c r="J2774" s="23"/>
      <c r="K2774" s="7">
        <f t="shared" si="174"/>
        <v>28.990000000000009</v>
      </c>
      <c r="M2774" s="20">
        <f>IF(C2774="Data Error","Data Error",IF(C2774&lt;=K2774,0,1-IFERROR(INDEX(BAAL!$C:$D,MATCH(ROUNDUP(C2774-K2774,0),BAAL!$B:$B,0),MATCH(LEFT(M$2,4),BAAL!$C$2:$D$2,0)),0)))</f>
        <v>0</v>
      </c>
      <c r="N2774" s="20"/>
      <c r="O2774" s="26"/>
      <c r="P2774" s="26"/>
      <c r="Q2774" s="6">
        <f t="shared" si="175"/>
        <v>4</v>
      </c>
      <c r="R2774" s="20"/>
    </row>
    <row r="2775" spans="1:18" x14ac:dyDescent="0.25">
      <c r="A2775" s="6">
        <v>13</v>
      </c>
      <c r="B2775" s="4">
        <v>42485.541666666664</v>
      </c>
      <c r="C2775" s="2">
        <f>IF([2]Analysis!AG2775="Data Error","Data Error",[2]Analysis!AI2775*C$1)</f>
        <v>14.256832504201999</v>
      </c>
      <c r="D2775" s="2"/>
      <c r="E2775" s="3">
        <f>IF(C2775="Data Error","Data Error",INDEX('[2]BAAL Adj Cap'!$CB$65:$CY$72,MONTH($B2775),$A2775+1))</f>
        <v>0.96375</v>
      </c>
      <c r="F2775" s="3"/>
      <c r="G2775" s="31">
        <f t="shared" si="172"/>
        <v>111.030667495798</v>
      </c>
      <c r="H2775" s="31"/>
      <c r="I2775" s="23">
        <f t="shared" si="173"/>
        <v>0.96375</v>
      </c>
      <c r="J2775" s="23"/>
      <c r="K2775" s="7">
        <f t="shared" si="174"/>
        <v>28.990000000000009</v>
      </c>
      <c r="M2775" s="20">
        <f>IF(C2775="Data Error","Data Error",IF(C2775&lt;=K2775,0,1-IFERROR(INDEX(BAAL!$C:$D,MATCH(ROUNDUP(C2775-K2775,0),BAAL!$B:$B,0),MATCH(LEFT(M$2,4),BAAL!$C$2:$D$2,0)),0)))</f>
        <v>0</v>
      </c>
      <c r="N2775" s="20"/>
      <c r="O2775" s="26"/>
      <c r="P2775" s="26"/>
      <c r="Q2775" s="6">
        <f t="shared" si="175"/>
        <v>4</v>
      </c>
      <c r="R2775" s="20"/>
    </row>
    <row r="2776" spans="1:18" x14ac:dyDescent="0.25">
      <c r="A2776" s="6">
        <v>14</v>
      </c>
      <c r="B2776" s="4">
        <v>42485.583333333336</v>
      </c>
      <c r="C2776" s="2">
        <f>IF([2]Analysis!AG2776="Data Error","Data Error",[2]Analysis!AI2776*C$1)</f>
        <v>11.522821272558986</v>
      </c>
      <c r="D2776" s="2"/>
      <c r="E2776" s="3">
        <f>IF(C2776="Data Error","Data Error",INDEX('[2]BAAL Adj Cap'!$CB$65:$CY$72,MONTH($B2776),$A2776+1))</f>
        <v>0.97</v>
      </c>
      <c r="F2776" s="3"/>
      <c r="G2776" s="31">
        <f t="shared" si="172"/>
        <v>114.57717872744101</v>
      </c>
      <c r="H2776" s="31"/>
      <c r="I2776" s="23">
        <f t="shared" si="173"/>
        <v>0.97</v>
      </c>
      <c r="J2776" s="23"/>
      <c r="K2776" s="7">
        <f t="shared" si="174"/>
        <v>28.990000000000009</v>
      </c>
      <c r="M2776" s="20">
        <f>IF(C2776="Data Error","Data Error",IF(C2776&lt;=K2776,0,1-IFERROR(INDEX(BAAL!$C:$D,MATCH(ROUNDUP(C2776-K2776,0),BAAL!$B:$B,0),MATCH(LEFT(M$2,4),BAAL!$C$2:$D$2,0)),0)))</f>
        <v>0</v>
      </c>
      <c r="N2776" s="20"/>
      <c r="O2776" s="26"/>
      <c r="P2776" s="26"/>
      <c r="Q2776" s="6">
        <f t="shared" si="175"/>
        <v>4</v>
      </c>
      <c r="R2776" s="20"/>
    </row>
    <row r="2777" spans="1:18" x14ac:dyDescent="0.25">
      <c r="A2777" s="6">
        <v>15</v>
      </c>
      <c r="B2777" s="4">
        <v>42485.625</v>
      </c>
      <c r="C2777" s="2">
        <f>IF([2]Analysis!AG2777="Data Error","Data Error",[2]Analysis!AI2777*C$1)</f>
        <v>10.974578738927898</v>
      </c>
      <c r="D2777" s="2"/>
      <c r="E2777" s="3">
        <f>IF(C2777="Data Error","Data Error",INDEX('[2]BAAL Adj Cap'!$CB$65:$CY$72,MONTH($B2777),$A2777+1))</f>
        <v>0.97</v>
      </c>
      <c r="F2777" s="3"/>
      <c r="G2777" s="31">
        <f t="shared" si="172"/>
        <v>115.12542126107209</v>
      </c>
      <c r="H2777" s="31"/>
      <c r="I2777" s="23">
        <f t="shared" si="173"/>
        <v>0.97</v>
      </c>
      <c r="J2777" s="23"/>
      <c r="K2777" s="7">
        <f t="shared" si="174"/>
        <v>28.990000000000009</v>
      </c>
      <c r="M2777" s="20">
        <f>IF(C2777="Data Error","Data Error",IF(C2777&lt;=K2777,0,1-IFERROR(INDEX(BAAL!$C:$D,MATCH(ROUNDUP(C2777-K2777,0),BAAL!$B:$B,0),MATCH(LEFT(M$2,4),BAAL!$C$2:$D$2,0)),0)))</f>
        <v>0</v>
      </c>
      <c r="N2777" s="20"/>
      <c r="O2777" s="26"/>
      <c r="P2777" s="26"/>
      <c r="Q2777" s="6">
        <f t="shared" si="175"/>
        <v>4</v>
      </c>
      <c r="R2777" s="20"/>
    </row>
    <row r="2778" spans="1:18" x14ac:dyDescent="0.25">
      <c r="A2778" s="6">
        <v>16</v>
      </c>
      <c r="B2778" s="4">
        <v>42485.666666666664</v>
      </c>
      <c r="C2778" s="2">
        <f>IF([2]Analysis!AG2778="Data Error","Data Error",[2]Analysis!AI2778*C$1)</f>
        <v>0.5895156940324372</v>
      </c>
      <c r="D2778" s="2"/>
      <c r="E2778" s="3">
        <f>IF(C2778="Data Error","Data Error",INDEX('[2]BAAL Adj Cap'!$CB$65:$CY$72,MONTH($B2778),$A2778+1))</f>
        <v>0.96375</v>
      </c>
      <c r="F2778" s="3"/>
      <c r="G2778" s="31">
        <f t="shared" si="172"/>
        <v>124.69798430596755</v>
      </c>
      <c r="H2778" s="31"/>
      <c r="I2778" s="23">
        <f t="shared" si="173"/>
        <v>0.96375</v>
      </c>
      <c r="J2778" s="23"/>
      <c r="K2778" s="7">
        <f t="shared" si="174"/>
        <v>28.990000000000009</v>
      </c>
      <c r="M2778" s="20">
        <f>IF(C2778="Data Error","Data Error",IF(C2778&lt;=K2778,0,1-IFERROR(INDEX(BAAL!$C:$D,MATCH(ROUNDUP(C2778-K2778,0),BAAL!$B:$B,0),MATCH(LEFT(M$2,4),BAAL!$C$2:$D$2,0)),0)))</f>
        <v>0</v>
      </c>
      <c r="N2778" s="20"/>
      <c r="O2778" s="26"/>
      <c r="P2778" s="26"/>
      <c r="Q2778" s="6">
        <f t="shared" si="175"/>
        <v>4</v>
      </c>
      <c r="R2778" s="20"/>
    </row>
    <row r="2779" spans="1:18" x14ac:dyDescent="0.25">
      <c r="A2779" s="6">
        <v>17</v>
      </c>
      <c r="B2779" s="4">
        <v>42485.708333333336</v>
      </c>
      <c r="C2779" s="2">
        <f>IF([2]Analysis!AG2779="Data Error","Data Error",[2]Analysis!AI2779*C$1)</f>
        <v>27.453969634173749</v>
      </c>
      <c r="D2779" s="2"/>
      <c r="E2779" s="3">
        <f>IF(C2779="Data Error","Data Error",INDEX('[2]BAAL Adj Cap'!$CB$65:$CY$72,MONTH($B2779),$A2779+1))</f>
        <v>0.89124999999999999</v>
      </c>
      <c r="F2779" s="3"/>
      <c r="G2779" s="31">
        <f t="shared" si="172"/>
        <v>88.408530365826252</v>
      </c>
      <c r="H2779" s="31"/>
      <c r="I2779" s="23">
        <f t="shared" si="173"/>
        <v>0.89124999999999999</v>
      </c>
      <c r="J2779" s="23"/>
      <c r="K2779" s="7">
        <f t="shared" si="174"/>
        <v>28.990000000000009</v>
      </c>
      <c r="M2779" s="20">
        <f>IF(C2779="Data Error","Data Error",IF(C2779&lt;=K2779,0,1-IFERROR(INDEX(BAAL!$C:$D,MATCH(ROUNDUP(C2779-K2779,0),BAAL!$B:$B,0),MATCH(LEFT(M$2,4),BAAL!$C$2:$D$2,0)),0)))</f>
        <v>0</v>
      </c>
      <c r="N2779" s="20"/>
      <c r="O2779" s="26"/>
      <c r="P2779" s="26"/>
      <c r="Q2779" s="6">
        <f t="shared" si="175"/>
        <v>4</v>
      </c>
      <c r="R2779" s="20"/>
    </row>
    <row r="2780" spans="1:18" x14ac:dyDescent="0.25">
      <c r="A2780" s="6">
        <v>18</v>
      </c>
      <c r="B2780" s="4">
        <v>42485.75</v>
      </c>
      <c r="C2780" s="2">
        <f>IF([2]Analysis!AG2780="Data Error","Data Error",[2]Analysis!AI2780*C$1)</f>
        <v>9.5636592952930748</v>
      </c>
      <c r="D2780" s="2"/>
      <c r="E2780" s="3">
        <f>IF(C2780="Data Error","Data Error",INDEX('[2]BAAL Adj Cap'!$CB$65:$CY$72,MONTH($B2780),$A2780+1))</f>
        <v>0.50624999999999998</v>
      </c>
      <c r="F2780" s="3"/>
      <c r="G2780" s="31">
        <f t="shared" si="172"/>
        <v>56.248840704706922</v>
      </c>
      <c r="H2780" s="31"/>
      <c r="I2780" s="23">
        <f t="shared" si="173"/>
        <v>0.50624999999999998</v>
      </c>
      <c r="J2780" s="23"/>
      <c r="K2780" s="7">
        <f t="shared" si="174"/>
        <v>28.990000000000009</v>
      </c>
      <c r="M2780" s="20">
        <f>IF(C2780="Data Error","Data Error",IF(C2780&lt;=K2780,0,1-IFERROR(INDEX(BAAL!$C:$D,MATCH(ROUNDUP(C2780-K2780,0),BAAL!$B:$B,0),MATCH(LEFT(M$2,4),BAAL!$C$2:$D$2,0)),0)))</f>
        <v>0</v>
      </c>
      <c r="N2780" s="20"/>
      <c r="O2780" s="26"/>
      <c r="P2780" s="26"/>
      <c r="Q2780" s="6">
        <f t="shared" si="175"/>
        <v>4</v>
      </c>
      <c r="R2780" s="20"/>
    </row>
    <row r="2781" spans="1:18" x14ac:dyDescent="0.25">
      <c r="A2781" s="6">
        <v>19</v>
      </c>
      <c r="B2781" s="4">
        <v>42485.791666666664</v>
      </c>
      <c r="C2781" s="2">
        <f>IF([2]Analysis!AG2781="Data Error","Data Error",[2]Analysis!AI2781*C$1)</f>
        <v>0.12044169643555053</v>
      </c>
      <c r="D2781" s="2"/>
      <c r="E2781" s="3">
        <f>IF(C2781="Data Error","Data Error",INDEX('[2]BAAL Adj Cap'!$CB$65:$CY$72,MONTH($B2781),$A2781+1))</f>
        <v>0.11874999999999998</v>
      </c>
      <c r="F2781" s="3"/>
      <c r="G2781" s="31">
        <f t="shared" si="172"/>
        <v>15.317058303564448</v>
      </c>
      <c r="H2781" s="31"/>
      <c r="I2781" s="23">
        <f t="shared" si="173"/>
        <v>0.11874999999999998</v>
      </c>
      <c r="J2781" s="23"/>
      <c r="K2781" s="7">
        <f t="shared" si="174"/>
        <v>15.437499999999998</v>
      </c>
      <c r="M2781" s="20">
        <f>IF(C2781="Data Error","Data Error",IF(C2781&lt;=K2781,0,1-IFERROR(INDEX(BAAL!$C:$D,MATCH(ROUNDUP(C2781-K2781,0),BAAL!$B:$B,0),MATCH(LEFT(M$2,4),BAAL!$C$2:$D$2,0)),0)))</f>
        <v>0</v>
      </c>
      <c r="N2781" s="20"/>
      <c r="O2781" s="26"/>
      <c r="P2781" s="26"/>
      <c r="Q2781" s="6">
        <f t="shared" si="175"/>
        <v>4</v>
      </c>
      <c r="R2781" s="20"/>
    </row>
    <row r="2782" spans="1:18" x14ac:dyDescent="0.25">
      <c r="A2782" s="6">
        <v>20</v>
      </c>
      <c r="B2782" s="4">
        <v>42485.833333333336</v>
      </c>
      <c r="C2782" s="2">
        <f>IF([2]Analysis!AG2782="Data Error","Data Error",[2]Analysis!AI2782*C$1)</f>
        <v>0.18693985951921557</v>
      </c>
      <c r="D2782" s="2"/>
      <c r="E2782" s="3">
        <f>IF(C2782="Data Error","Data Error",INDEX('[2]BAAL Adj Cap'!$CB$65:$CY$72,MONTH($B2782),$A2782+1))</f>
        <v>3.7499999999999999E-3</v>
      </c>
      <c r="F2782" s="3"/>
      <c r="G2782" s="31">
        <f t="shared" si="172"/>
        <v>0.30056014048078439</v>
      </c>
      <c r="H2782" s="31"/>
      <c r="I2782" s="23">
        <f t="shared" si="173"/>
        <v>3.7499999999999999E-3</v>
      </c>
      <c r="J2782" s="23"/>
      <c r="K2782" s="7">
        <f t="shared" si="174"/>
        <v>0.48749999999999999</v>
      </c>
      <c r="M2782" s="20">
        <f>IF(C2782="Data Error","Data Error",IF(C2782&lt;=K2782,0,1-IFERROR(INDEX(BAAL!$C:$D,MATCH(ROUNDUP(C2782-K2782,0),BAAL!$B:$B,0),MATCH(LEFT(M$2,4),BAAL!$C$2:$D$2,0)),0)))</f>
        <v>0</v>
      </c>
      <c r="N2782" s="20"/>
      <c r="O2782" s="26"/>
      <c r="P2782" s="26"/>
      <c r="Q2782" s="6">
        <f t="shared" si="175"/>
        <v>4</v>
      </c>
      <c r="R2782" s="20"/>
    </row>
    <row r="2783" spans="1:18" x14ac:dyDescent="0.25">
      <c r="A2783" s="6">
        <v>21</v>
      </c>
      <c r="B2783" s="4">
        <v>42485.875</v>
      </c>
      <c r="C2783" s="2">
        <f>IF([2]Analysis!AG2783="Data Error","Data Error",[2]Analysis!AI2783*C$1)</f>
        <v>0</v>
      </c>
      <c r="D2783" s="2"/>
      <c r="E2783" s="3">
        <f>IF(C2783="Data Error","Data Error",INDEX('[2]BAAL Adj Cap'!$CB$65:$CY$72,MONTH($B2783),$A2783+1))</f>
        <v>0</v>
      </c>
      <c r="F2783" s="3"/>
      <c r="G2783" s="31">
        <f t="shared" si="172"/>
        <v>0</v>
      </c>
      <c r="H2783" s="31"/>
      <c r="I2783" s="23">
        <f t="shared" si="173"/>
        <v>0</v>
      </c>
      <c r="J2783" s="23"/>
      <c r="K2783" s="7">
        <f t="shared" si="174"/>
        <v>0</v>
      </c>
      <c r="M2783" s="20">
        <f>IF(C2783="Data Error","Data Error",IF(C2783&lt;=K2783,0,1-IFERROR(INDEX(BAAL!$C:$D,MATCH(ROUNDUP(C2783-K2783,0),BAAL!$B:$B,0),MATCH(LEFT(M$2,4),BAAL!$C$2:$D$2,0)),0)))</f>
        <v>0</v>
      </c>
      <c r="N2783" s="20"/>
      <c r="O2783" s="26"/>
      <c r="P2783" s="26"/>
      <c r="Q2783" s="6">
        <f t="shared" si="175"/>
        <v>4</v>
      </c>
      <c r="R2783" s="20"/>
    </row>
    <row r="2784" spans="1:18" x14ac:dyDescent="0.25">
      <c r="A2784" s="6">
        <v>22</v>
      </c>
      <c r="B2784" s="4">
        <v>42485.916666666664</v>
      </c>
      <c r="C2784" s="2">
        <f>IF([2]Analysis!AG2784="Data Error","Data Error",[2]Analysis!AI2784*C$1)</f>
        <v>0</v>
      </c>
      <c r="D2784" s="2"/>
      <c r="E2784" s="3">
        <f>IF(C2784="Data Error","Data Error",INDEX('[2]BAAL Adj Cap'!$CB$65:$CY$72,MONTH($B2784),$A2784+1))</f>
        <v>0</v>
      </c>
      <c r="F2784" s="3"/>
      <c r="G2784" s="31">
        <f t="shared" si="172"/>
        <v>0</v>
      </c>
      <c r="H2784" s="31"/>
      <c r="I2784" s="23">
        <f t="shared" si="173"/>
        <v>0</v>
      </c>
      <c r="J2784" s="23"/>
      <c r="K2784" s="7">
        <f t="shared" si="174"/>
        <v>0</v>
      </c>
      <c r="M2784" s="20">
        <f>IF(C2784="Data Error","Data Error",IF(C2784&lt;=K2784,0,1-IFERROR(INDEX(BAAL!$C:$D,MATCH(ROUNDUP(C2784-K2784,0),BAAL!$B:$B,0),MATCH(LEFT(M$2,4),BAAL!$C$2:$D$2,0)),0)))</f>
        <v>0</v>
      </c>
      <c r="N2784" s="20"/>
      <c r="O2784" s="26"/>
      <c r="P2784" s="26"/>
      <c r="Q2784" s="6">
        <f t="shared" si="175"/>
        <v>4</v>
      </c>
      <c r="R2784" s="20"/>
    </row>
    <row r="2785" spans="1:18" x14ac:dyDescent="0.25">
      <c r="A2785" s="6">
        <v>23</v>
      </c>
      <c r="B2785" s="4">
        <v>42485.958333333336</v>
      </c>
      <c r="C2785" s="2">
        <f>IF([2]Analysis!AG2785="Data Error","Data Error",[2]Analysis!AI2785*C$1)</f>
        <v>0</v>
      </c>
      <c r="D2785" s="2"/>
      <c r="E2785" s="3">
        <f>IF(C2785="Data Error","Data Error",INDEX('[2]BAAL Adj Cap'!$CB$65:$CY$72,MONTH($B2785),$A2785+1))</f>
        <v>0</v>
      </c>
      <c r="F2785" s="3"/>
      <c r="G2785" s="31">
        <f t="shared" si="172"/>
        <v>0</v>
      </c>
      <c r="H2785" s="31"/>
      <c r="I2785" s="23">
        <f t="shared" si="173"/>
        <v>0</v>
      </c>
      <c r="J2785" s="23"/>
      <c r="K2785" s="7">
        <f t="shared" si="174"/>
        <v>0</v>
      </c>
      <c r="M2785" s="20">
        <f>IF(C2785="Data Error","Data Error",IF(C2785&lt;=K2785,0,1-IFERROR(INDEX(BAAL!$C:$D,MATCH(ROUNDUP(C2785-K2785,0),BAAL!$B:$B,0),MATCH(LEFT(M$2,4),BAAL!$C$2:$D$2,0)),0)))</f>
        <v>0</v>
      </c>
      <c r="N2785" s="20"/>
      <c r="O2785" s="26"/>
      <c r="P2785" s="26"/>
      <c r="Q2785" s="6">
        <f t="shared" si="175"/>
        <v>4</v>
      </c>
      <c r="R2785" s="20"/>
    </row>
    <row r="2786" spans="1:18" x14ac:dyDescent="0.25">
      <c r="A2786" s="6">
        <v>0</v>
      </c>
      <c r="B2786" s="1">
        <v>42486</v>
      </c>
      <c r="C2786" s="2">
        <f>IF([2]Analysis!AG2786="Data Error","Data Error",[2]Analysis!AI2786*C$1)</f>
        <v>0</v>
      </c>
      <c r="D2786" s="2"/>
      <c r="E2786" s="3">
        <f>IF(C2786="Data Error","Data Error",INDEX('[2]BAAL Adj Cap'!$CB$65:$CY$72,MONTH($B2786),$A2786+1))</f>
        <v>0</v>
      </c>
      <c r="F2786" s="3"/>
      <c r="G2786" s="31">
        <f t="shared" si="172"/>
        <v>0</v>
      </c>
      <c r="H2786" s="31"/>
      <c r="I2786" s="23">
        <f t="shared" si="173"/>
        <v>0</v>
      </c>
      <c r="J2786" s="23"/>
      <c r="K2786" s="7">
        <f t="shared" si="174"/>
        <v>0</v>
      </c>
      <c r="M2786" s="20">
        <f>IF(C2786="Data Error","Data Error",IF(C2786&lt;=K2786,0,1-IFERROR(INDEX(BAAL!$C:$D,MATCH(ROUNDUP(C2786-K2786,0),BAAL!$B:$B,0),MATCH(LEFT(M$2,4),BAAL!$C$2:$D$2,0)),0)))</f>
        <v>0</v>
      </c>
      <c r="N2786" s="20"/>
      <c r="O2786" s="26"/>
      <c r="P2786" s="26"/>
      <c r="Q2786" s="6">
        <f t="shared" si="175"/>
        <v>4</v>
      </c>
      <c r="R2786" s="20"/>
    </row>
    <row r="2787" spans="1:18" x14ac:dyDescent="0.25">
      <c r="A2787" s="6">
        <v>1</v>
      </c>
      <c r="B2787" s="4">
        <v>42486.041666666664</v>
      </c>
      <c r="C2787" s="2">
        <f>IF([2]Analysis!AG2787="Data Error","Data Error",[2]Analysis!AI2787*C$1)</f>
        <v>0</v>
      </c>
      <c r="D2787" s="2"/>
      <c r="E2787" s="3">
        <f>IF(C2787="Data Error","Data Error",INDEX('[2]BAAL Adj Cap'!$CB$65:$CY$72,MONTH($B2787),$A2787+1))</f>
        <v>0</v>
      </c>
      <c r="F2787" s="3"/>
      <c r="G2787" s="31">
        <f t="shared" si="172"/>
        <v>0</v>
      </c>
      <c r="H2787" s="31"/>
      <c r="I2787" s="23">
        <f t="shared" si="173"/>
        <v>0</v>
      </c>
      <c r="J2787" s="23"/>
      <c r="K2787" s="7">
        <f t="shared" si="174"/>
        <v>0</v>
      </c>
      <c r="M2787" s="20">
        <f>IF(C2787="Data Error","Data Error",IF(C2787&lt;=K2787,0,1-IFERROR(INDEX(BAAL!$C:$D,MATCH(ROUNDUP(C2787-K2787,0),BAAL!$B:$B,0),MATCH(LEFT(M$2,4),BAAL!$C$2:$D$2,0)),0)))</f>
        <v>0</v>
      </c>
      <c r="N2787" s="20"/>
      <c r="O2787" s="26"/>
      <c r="P2787" s="26"/>
      <c r="Q2787" s="6">
        <f t="shared" si="175"/>
        <v>4</v>
      </c>
      <c r="R2787" s="20"/>
    </row>
    <row r="2788" spans="1:18" x14ac:dyDescent="0.25">
      <c r="A2788" s="6">
        <v>2</v>
      </c>
      <c r="B2788" s="4">
        <v>42486.083333333336</v>
      </c>
      <c r="C2788" s="2">
        <f>IF([2]Analysis!AG2788="Data Error","Data Error",[2]Analysis!AI2788*C$1)</f>
        <v>0</v>
      </c>
      <c r="D2788" s="2"/>
      <c r="E2788" s="3">
        <f>IF(C2788="Data Error","Data Error",INDEX('[2]BAAL Adj Cap'!$CB$65:$CY$72,MONTH($B2788),$A2788+1))</f>
        <v>0</v>
      </c>
      <c r="F2788" s="3"/>
      <c r="G2788" s="31">
        <f t="shared" si="172"/>
        <v>0</v>
      </c>
      <c r="H2788" s="31"/>
      <c r="I2788" s="23">
        <f t="shared" si="173"/>
        <v>0</v>
      </c>
      <c r="J2788" s="23"/>
      <c r="K2788" s="7">
        <f t="shared" si="174"/>
        <v>0</v>
      </c>
      <c r="M2788" s="20">
        <f>IF(C2788="Data Error","Data Error",IF(C2788&lt;=K2788,0,1-IFERROR(INDEX(BAAL!$C:$D,MATCH(ROUNDUP(C2788-K2788,0),BAAL!$B:$B,0),MATCH(LEFT(M$2,4),BAAL!$C$2:$D$2,0)),0)))</f>
        <v>0</v>
      </c>
      <c r="N2788" s="20"/>
      <c r="O2788" s="26"/>
      <c r="P2788" s="26"/>
      <c r="Q2788" s="6">
        <f t="shared" si="175"/>
        <v>4</v>
      </c>
      <c r="R2788" s="20"/>
    </row>
    <row r="2789" spans="1:18" x14ac:dyDescent="0.25">
      <c r="A2789" s="6">
        <v>3</v>
      </c>
      <c r="B2789" s="4">
        <v>42486.125</v>
      </c>
      <c r="C2789" s="2">
        <f>IF([2]Analysis!AG2789="Data Error","Data Error",[2]Analysis!AI2789*C$1)</f>
        <v>0</v>
      </c>
      <c r="D2789" s="2"/>
      <c r="E2789" s="3">
        <f>IF(C2789="Data Error","Data Error",INDEX('[2]BAAL Adj Cap'!$CB$65:$CY$72,MONTH($B2789),$A2789+1))</f>
        <v>0</v>
      </c>
      <c r="F2789" s="3"/>
      <c r="G2789" s="31">
        <f t="shared" si="172"/>
        <v>0</v>
      </c>
      <c r="H2789" s="31"/>
      <c r="I2789" s="23">
        <f t="shared" si="173"/>
        <v>0</v>
      </c>
      <c r="J2789" s="23"/>
      <c r="K2789" s="7">
        <f t="shared" si="174"/>
        <v>0</v>
      </c>
      <c r="M2789" s="20">
        <f>IF(C2789="Data Error","Data Error",IF(C2789&lt;=K2789,0,1-IFERROR(INDEX(BAAL!$C:$D,MATCH(ROUNDUP(C2789-K2789,0),BAAL!$B:$B,0),MATCH(LEFT(M$2,4),BAAL!$C$2:$D$2,0)),0)))</f>
        <v>0</v>
      </c>
      <c r="N2789" s="20"/>
      <c r="O2789" s="26"/>
      <c r="P2789" s="26"/>
      <c r="Q2789" s="6">
        <f t="shared" si="175"/>
        <v>4</v>
      </c>
      <c r="R2789" s="20"/>
    </row>
    <row r="2790" spans="1:18" x14ac:dyDescent="0.25">
      <c r="A2790" s="6">
        <v>4</v>
      </c>
      <c r="B2790" s="4">
        <v>42486.166666666664</v>
      </c>
      <c r="C2790" s="2">
        <f>IF([2]Analysis!AG2790="Data Error","Data Error",[2]Analysis!AI2790*C$1)</f>
        <v>0</v>
      </c>
      <c r="D2790" s="2"/>
      <c r="E2790" s="3">
        <f>IF(C2790="Data Error","Data Error",INDEX('[2]BAAL Adj Cap'!$CB$65:$CY$72,MONTH($B2790),$A2790+1))</f>
        <v>0</v>
      </c>
      <c r="F2790" s="3"/>
      <c r="G2790" s="31">
        <f t="shared" si="172"/>
        <v>0</v>
      </c>
      <c r="H2790" s="31"/>
      <c r="I2790" s="23">
        <f t="shared" si="173"/>
        <v>0</v>
      </c>
      <c r="J2790" s="23"/>
      <c r="K2790" s="7">
        <f t="shared" si="174"/>
        <v>0</v>
      </c>
      <c r="M2790" s="20">
        <f>IF(C2790="Data Error","Data Error",IF(C2790&lt;=K2790,0,1-IFERROR(INDEX(BAAL!$C:$D,MATCH(ROUNDUP(C2790-K2790,0),BAAL!$B:$B,0),MATCH(LEFT(M$2,4),BAAL!$C$2:$D$2,0)),0)))</f>
        <v>0</v>
      </c>
      <c r="N2790" s="20"/>
      <c r="O2790" s="26"/>
      <c r="P2790" s="26"/>
      <c r="Q2790" s="6">
        <f t="shared" si="175"/>
        <v>4</v>
      </c>
      <c r="R2790" s="20"/>
    </row>
    <row r="2791" spans="1:18" x14ac:dyDescent="0.25">
      <c r="A2791" s="6">
        <v>5</v>
      </c>
      <c r="B2791" s="4">
        <v>42486.208333333336</v>
      </c>
      <c r="C2791" s="2">
        <f>IF([2]Analysis!AG2791="Data Error","Data Error",[2]Analysis!AI2791*C$1)</f>
        <v>1.4032104392141783E-2</v>
      </c>
      <c r="D2791" s="2"/>
      <c r="E2791" s="3">
        <f>IF(C2791="Data Error","Data Error",INDEX('[2]BAAL Adj Cap'!$CB$65:$CY$72,MONTH($B2791),$A2791+1))</f>
        <v>3.3750000000000002E-2</v>
      </c>
      <c r="F2791" s="3"/>
      <c r="G2791" s="31">
        <f t="shared" si="172"/>
        <v>4.3734678956078588</v>
      </c>
      <c r="H2791" s="31"/>
      <c r="I2791" s="23">
        <f t="shared" si="173"/>
        <v>3.3750000000000002E-2</v>
      </c>
      <c r="J2791" s="23"/>
      <c r="K2791" s="7">
        <f t="shared" si="174"/>
        <v>4.3875000000000002</v>
      </c>
      <c r="M2791" s="20">
        <f>IF(C2791="Data Error","Data Error",IF(C2791&lt;=K2791,0,1-IFERROR(INDEX(BAAL!$C:$D,MATCH(ROUNDUP(C2791-K2791,0),BAAL!$B:$B,0),MATCH(LEFT(M$2,4),BAAL!$C$2:$D$2,0)),0)))</f>
        <v>0</v>
      </c>
      <c r="N2791" s="20"/>
      <c r="O2791" s="26"/>
      <c r="P2791" s="26"/>
      <c r="Q2791" s="6">
        <f t="shared" si="175"/>
        <v>4</v>
      </c>
      <c r="R2791" s="20"/>
    </row>
    <row r="2792" spans="1:18" x14ac:dyDescent="0.25">
      <c r="A2792" s="6">
        <v>6</v>
      </c>
      <c r="B2792" s="4">
        <v>42486.25</v>
      </c>
      <c r="C2792" s="2">
        <f>IF([2]Analysis!AG2792="Data Error","Data Error",[2]Analysis!AI2792*C$1)</f>
        <v>1.3626649479895765</v>
      </c>
      <c r="D2792" s="2"/>
      <c r="E2792" s="3">
        <f>IF(C2792="Data Error","Data Error",INDEX('[2]BAAL Adj Cap'!$CB$65:$CY$72,MONTH($B2792),$A2792+1))</f>
        <v>0.17249999999999999</v>
      </c>
      <c r="F2792" s="3"/>
      <c r="G2792" s="31">
        <f t="shared" si="172"/>
        <v>21.062335052010422</v>
      </c>
      <c r="H2792" s="31"/>
      <c r="I2792" s="23">
        <f t="shared" si="173"/>
        <v>0.17249999999999999</v>
      </c>
      <c r="J2792" s="23"/>
      <c r="K2792" s="7">
        <f t="shared" si="174"/>
        <v>22.424999999999997</v>
      </c>
      <c r="M2792" s="20">
        <f>IF(C2792="Data Error","Data Error",IF(C2792&lt;=K2792,0,1-IFERROR(INDEX(BAAL!$C:$D,MATCH(ROUNDUP(C2792-K2792,0),BAAL!$B:$B,0),MATCH(LEFT(M$2,4),BAAL!$C$2:$D$2,0)),0)))</f>
        <v>0</v>
      </c>
      <c r="N2792" s="20"/>
      <c r="O2792" s="26"/>
      <c r="P2792" s="26"/>
      <c r="Q2792" s="6">
        <f t="shared" si="175"/>
        <v>4</v>
      </c>
      <c r="R2792" s="20"/>
    </row>
    <row r="2793" spans="1:18" x14ac:dyDescent="0.25">
      <c r="A2793" s="6">
        <v>7</v>
      </c>
      <c r="B2793" s="4">
        <v>42486.291666666664</v>
      </c>
      <c r="C2793" s="2">
        <f>IF([2]Analysis!AG2793="Data Error","Data Error",[2]Analysis!AI2793*C$1)</f>
        <v>0</v>
      </c>
      <c r="D2793" s="2"/>
      <c r="E2793" s="3">
        <f>IF(C2793="Data Error","Data Error",INDEX('[2]BAAL Adj Cap'!$CB$65:$CY$72,MONTH($B2793),$A2793+1))</f>
        <v>0.47499999999999998</v>
      </c>
      <c r="F2793" s="3"/>
      <c r="G2793" s="31">
        <f t="shared" si="172"/>
        <v>61.75</v>
      </c>
      <c r="H2793" s="31"/>
      <c r="I2793" s="23">
        <f t="shared" si="173"/>
        <v>0.47499999999999998</v>
      </c>
      <c r="J2793" s="23"/>
      <c r="K2793" s="7">
        <f t="shared" si="174"/>
        <v>28.990000000000009</v>
      </c>
      <c r="M2793" s="20">
        <f>IF(C2793="Data Error","Data Error",IF(C2793&lt;=K2793,0,1-IFERROR(INDEX(BAAL!$C:$D,MATCH(ROUNDUP(C2793-K2793,0),BAAL!$B:$B,0),MATCH(LEFT(M$2,4),BAAL!$C$2:$D$2,0)),0)))</f>
        <v>0</v>
      </c>
      <c r="N2793" s="20"/>
      <c r="O2793" s="26"/>
      <c r="P2793" s="26"/>
      <c r="Q2793" s="6">
        <f t="shared" si="175"/>
        <v>4</v>
      </c>
      <c r="R2793" s="20"/>
    </row>
    <row r="2794" spans="1:18" x14ac:dyDescent="0.25">
      <c r="A2794" s="6">
        <v>8</v>
      </c>
      <c r="B2794" s="4">
        <v>42486.333333333336</v>
      </c>
      <c r="C2794" s="2">
        <f>IF([2]Analysis!AG2794="Data Error","Data Error",[2]Analysis!AI2794*C$1)</f>
        <v>0.20615831581042843</v>
      </c>
      <c r="D2794" s="2"/>
      <c r="E2794" s="3">
        <f>IF(C2794="Data Error","Data Error",INDEX('[2]BAAL Adj Cap'!$CB$65:$CY$72,MONTH($B2794),$A2794+1))</f>
        <v>0.83624999999999994</v>
      </c>
      <c r="F2794" s="3"/>
      <c r="G2794" s="31">
        <f t="shared" si="172"/>
        <v>108.50634168418956</v>
      </c>
      <c r="H2794" s="31"/>
      <c r="I2794" s="23">
        <f t="shared" si="173"/>
        <v>0.83624999999999994</v>
      </c>
      <c r="J2794" s="23"/>
      <c r="K2794" s="7">
        <f t="shared" si="174"/>
        <v>28.990000000000009</v>
      </c>
      <c r="M2794" s="20">
        <f>IF(C2794="Data Error","Data Error",IF(C2794&lt;=K2794,0,1-IFERROR(INDEX(BAAL!$C:$D,MATCH(ROUNDUP(C2794-K2794,0),BAAL!$B:$B,0),MATCH(LEFT(M$2,4),BAAL!$C$2:$D$2,0)),0)))</f>
        <v>0</v>
      </c>
      <c r="N2794" s="20"/>
      <c r="O2794" s="26"/>
      <c r="P2794" s="26"/>
      <c r="Q2794" s="6">
        <f t="shared" si="175"/>
        <v>4</v>
      </c>
      <c r="R2794" s="20"/>
    </row>
    <row r="2795" spans="1:18" x14ac:dyDescent="0.25">
      <c r="A2795" s="6">
        <v>9</v>
      </c>
      <c r="B2795" s="4">
        <v>42486.375</v>
      </c>
      <c r="C2795" s="2">
        <f>IF([2]Analysis!AG2795="Data Error","Data Error",[2]Analysis!AI2795*C$1)</f>
        <v>0</v>
      </c>
      <c r="D2795" s="2"/>
      <c r="E2795" s="3">
        <f>IF(C2795="Data Error","Data Error",INDEX('[2]BAAL Adj Cap'!$CB$65:$CY$72,MONTH($B2795),$A2795+1))</f>
        <v>0.98</v>
      </c>
      <c r="F2795" s="3"/>
      <c r="G2795" s="31">
        <f t="shared" si="172"/>
        <v>127.39999999999999</v>
      </c>
      <c r="H2795" s="31"/>
      <c r="I2795" s="23">
        <f t="shared" si="173"/>
        <v>0.98</v>
      </c>
      <c r="J2795" s="23"/>
      <c r="K2795" s="7">
        <f t="shared" si="174"/>
        <v>28.990000000000009</v>
      </c>
      <c r="M2795" s="20">
        <f>IF(C2795="Data Error","Data Error",IF(C2795&lt;=K2795,0,1-IFERROR(INDEX(BAAL!$C:$D,MATCH(ROUNDUP(C2795-K2795,0),BAAL!$B:$B,0),MATCH(LEFT(M$2,4),BAAL!$C$2:$D$2,0)),0)))</f>
        <v>0</v>
      </c>
      <c r="N2795" s="20"/>
      <c r="O2795" s="26"/>
      <c r="P2795" s="26"/>
      <c r="Q2795" s="6">
        <f t="shared" si="175"/>
        <v>4</v>
      </c>
      <c r="R2795" s="20"/>
    </row>
    <row r="2796" spans="1:18" x14ac:dyDescent="0.25">
      <c r="A2796" s="6">
        <v>10</v>
      </c>
      <c r="B2796" s="4">
        <v>42486.416666666664</v>
      </c>
      <c r="C2796" s="2">
        <f>IF([2]Analysis!AG2796="Data Error","Data Error",[2]Analysis!AI2796*C$1)</f>
        <v>0.65869186409921865</v>
      </c>
      <c r="D2796" s="2"/>
      <c r="E2796" s="3">
        <f>IF(C2796="Data Error","Data Error",INDEX('[2]BAAL Adj Cap'!$CB$65:$CY$72,MONTH($B2796),$A2796+1))</f>
        <v>0.97375</v>
      </c>
      <c r="F2796" s="3"/>
      <c r="G2796" s="31">
        <f t="shared" si="172"/>
        <v>125.92880813590078</v>
      </c>
      <c r="H2796" s="31"/>
      <c r="I2796" s="23">
        <f t="shared" si="173"/>
        <v>0.97375</v>
      </c>
      <c r="J2796" s="23"/>
      <c r="K2796" s="7">
        <f t="shared" si="174"/>
        <v>28.990000000000009</v>
      </c>
      <c r="M2796" s="20">
        <f>IF(C2796="Data Error","Data Error",IF(C2796&lt;=K2796,0,1-IFERROR(INDEX(BAAL!$C:$D,MATCH(ROUNDUP(C2796-K2796,0),BAAL!$B:$B,0),MATCH(LEFT(M$2,4),BAAL!$C$2:$D$2,0)),0)))</f>
        <v>0</v>
      </c>
      <c r="N2796" s="20"/>
      <c r="O2796" s="26"/>
      <c r="P2796" s="26"/>
      <c r="Q2796" s="6">
        <f t="shared" si="175"/>
        <v>4</v>
      </c>
      <c r="R2796" s="20"/>
    </row>
    <row r="2797" spans="1:18" x14ac:dyDescent="0.25">
      <c r="A2797" s="6">
        <v>11</v>
      </c>
      <c r="B2797" s="4">
        <v>42486.458333333336</v>
      </c>
      <c r="C2797" s="2">
        <f>IF([2]Analysis!AG2797="Data Error","Data Error",[2]Analysis!AI2797*C$1)</f>
        <v>0.69362688098777781</v>
      </c>
      <c r="D2797" s="2"/>
      <c r="E2797" s="3">
        <f>IF(C2797="Data Error","Data Error",INDEX('[2]BAAL Adj Cap'!$CB$65:$CY$72,MONTH($B2797),$A2797+1))</f>
        <v>0.96375</v>
      </c>
      <c r="F2797" s="3"/>
      <c r="G2797" s="31">
        <f t="shared" si="172"/>
        <v>124.59387311901222</v>
      </c>
      <c r="H2797" s="31"/>
      <c r="I2797" s="23">
        <f t="shared" si="173"/>
        <v>0.96375</v>
      </c>
      <c r="J2797" s="23"/>
      <c r="K2797" s="7">
        <f t="shared" si="174"/>
        <v>28.990000000000009</v>
      </c>
      <c r="M2797" s="20">
        <f>IF(C2797="Data Error","Data Error",IF(C2797&lt;=K2797,0,1-IFERROR(INDEX(BAAL!$C:$D,MATCH(ROUNDUP(C2797-K2797,0),BAAL!$B:$B,0),MATCH(LEFT(M$2,4),BAAL!$C$2:$D$2,0)),0)))</f>
        <v>0</v>
      </c>
      <c r="N2797" s="20"/>
      <c r="O2797" s="26"/>
      <c r="P2797" s="26"/>
      <c r="Q2797" s="6">
        <f t="shared" si="175"/>
        <v>4</v>
      </c>
      <c r="R2797" s="20"/>
    </row>
    <row r="2798" spans="1:18" x14ac:dyDescent="0.25">
      <c r="A2798" s="6">
        <v>12</v>
      </c>
      <c r="B2798" s="4">
        <v>42486.5</v>
      </c>
      <c r="C2798" s="2">
        <f>IF([2]Analysis!AG2798="Data Error","Data Error",[2]Analysis!AI2798*C$1)</f>
        <v>0.84831142920450164</v>
      </c>
      <c r="D2798" s="2"/>
      <c r="E2798" s="3">
        <f>IF(C2798="Data Error","Data Error",INDEX('[2]BAAL Adj Cap'!$CB$65:$CY$72,MONTH($B2798),$A2798+1))</f>
        <v>0.97</v>
      </c>
      <c r="F2798" s="3"/>
      <c r="G2798" s="31">
        <f t="shared" si="172"/>
        <v>125.25168857079549</v>
      </c>
      <c r="H2798" s="31"/>
      <c r="I2798" s="23">
        <f t="shared" si="173"/>
        <v>0.97</v>
      </c>
      <c r="J2798" s="23"/>
      <c r="K2798" s="7">
        <f t="shared" si="174"/>
        <v>28.990000000000009</v>
      </c>
      <c r="M2798" s="20">
        <f>IF(C2798="Data Error","Data Error",IF(C2798&lt;=K2798,0,1-IFERROR(INDEX(BAAL!$C:$D,MATCH(ROUNDUP(C2798-K2798,0),BAAL!$B:$B,0),MATCH(LEFT(M$2,4),BAAL!$C$2:$D$2,0)),0)))</f>
        <v>0</v>
      </c>
      <c r="N2798" s="20"/>
      <c r="O2798" s="26"/>
      <c r="P2798" s="26"/>
      <c r="Q2798" s="6">
        <f t="shared" si="175"/>
        <v>4</v>
      </c>
      <c r="R2798" s="20"/>
    </row>
    <row r="2799" spans="1:18" x14ac:dyDescent="0.25">
      <c r="A2799" s="6">
        <v>13</v>
      </c>
      <c r="B2799" s="4">
        <v>42486.541666666664</v>
      </c>
      <c r="C2799" s="2">
        <f>IF([2]Analysis!AG2799="Data Error","Data Error",[2]Analysis!AI2799*C$1)</f>
        <v>0.32657237288152291</v>
      </c>
      <c r="D2799" s="2"/>
      <c r="E2799" s="3">
        <f>IF(C2799="Data Error","Data Error",INDEX('[2]BAAL Adj Cap'!$CB$65:$CY$72,MONTH($B2799),$A2799+1))</f>
        <v>0.96375</v>
      </c>
      <c r="F2799" s="3"/>
      <c r="G2799" s="31">
        <f t="shared" si="172"/>
        <v>124.96092762711847</v>
      </c>
      <c r="H2799" s="31"/>
      <c r="I2799" s="23">
        <f t="shared" si="173"/>
        <v>0.96375</v>
      </c>
      <c r="J2799" s="23"/>
      <c r="K2799" s="7">
        <f t="shared" si="174"/>
        <v>28.990000000000009</v>
      </c>
      <c r="M2799" s="20">
        <f>IF(C2799="Data Error","Data Error",IF(C2799&lt;=K2799,0,1-IFERROR(INDEX(BAAL!$C:$D,MATCH(ROUNDUP(C2799-K2799,0),BAAL!$B:$B,0),MATCH(LEFT(M$2,4),BAAL!$C$2:$D$2,0)),0)))</f>
        <v>0</v>
      </c>
      <c r="N2799" s="20"/>
      <c r="O2799" s="26"/>
      <c r="P2799" s="26"/>
      <c r="Q2799" s="6">
        <f t="shared" si="175"/>
        <v>4</v>
      </c>
      <c r="R2799" s="20"/>
    </row>
    <row r="2800" spans="1:18" x14ac:dyDescent="0.25">
      <c r="A2800" s="6">
        <v>14</v>
      </c>
      <c r="B2800" s="4">
        <v>42486.583333333336</v>
      </c>
      <c r="C2800" s="2">
        <f>IF([2]Analysis!AG2800="Data Error","Data Error",[2]Analysis!AI2800*C$1)</f>
        <v>1.4615453651873132</v>
      </c>
      <c r="D2800" s="2"/>
      <c r="E2800" s="3">
        <f>IF(C2800="Data Error","Data Error",INDEX('[2]BAAL Adj Cap'!$CB$65:$CY$72,MONTH($B2800),$A2800+1))</f>
        <v>0.97</v>
      </c>
      <c r="F2800" s="3"/>
      <c r="G2800" s="31">
        <f t="shared" si="172"/>
        <v>124.63845463481267</v>
      </c>
      <c r="H2800" s="31"/>
      <c r="I2800" s="23">
        <f t="shared" si="173"/>
        <v>0.97</v>
      </c>
      <c r="J2800" s="23"/>
      <c r="K2800" s="7">
        <f t="shared" si="174"/>
        <v>28.990000000000009</v>
      </c>
      <c r="M2800" s="20">
        <f>IF(C2800="Data Error","Data Error",IF(C2800&lt;=K2800,0,1-IFERROR(INDEX(BAAL!$C:$D,MATCH(ROUNDUP(C2800-K2800,0),BAAL!$B:$B,0),MATCH(LEFT(M$2,4),BAAL!$C$2:$D$2,0)),0)))</f>
        <v>0</v>
      </c>
      <c r="N2800" s="20"/>
      <c r="O2800" s="26"/>
      <c r="P2800" s="26"/>
      <c r="Q2800" s="6">
        <f t="shared" si="175"/>
        <v>4</v>
      </c>
      <c r="R2800" s="20"/>
    </row>
    <row r="2801" spans="1:18" x14ac:dyDescent="0.25">
      <c r="A2801" s="6">
        <v>15</v>
      </c>
      <c r="B2801" s="4">
        <v>42486.625</v>
      </c>
      <c r="C2801" s="2">
        <f>IF([2]Analysis!AG2801="Data Error","Data Error",[2]Analysis!AI2801*C$1)</f>
        <v>14.568435142134133</v>
      </c>
      <c r="D2801" s="2"/>
      <c r="E2801" s="3">
        <f>IF(C2801="Data Error","Data Error",INDEX('[2]BAAL Adj Cap'!$CB$65:$CY$72,MONTH($B2801),$A2801+1))</f>
        <v>0.97</v>
      </c>
      <c r="F2801" s="3"/>
      <c r="G2801" s="31">
        <f t="shared" si="172"/>
        <v>111.53156485786586</v>
      </c>
      <c r="H2801" s="31"/>
      <c r="I2801" s="23">
        <f t="shared" si="173"/>
        <v>0.97</v>
      </c>
      <c r="J2801" s="23"/>
      <c r="K2801" s="7">
        <f t="shared" si="174"/>
        <v>28.990000000000009</v>
      </c>
      <c r="M2801" s="20">
        <f>IF(C2801="Data Error","Data Error",IF(C2801&lt;=K2801,0,1-IFERROR(INDEX(BAAL!$C:$D,MATCH(ROUNDUP(C2801-K2801,0),BAAL!$B:$B,0),MATCH(LEFT(M$2,4),BAAL!$C$2:$D$2,0)),0)))</f>
        <v>0</v>
      </c>
      <c r="N2801" s="20"/>
      <c r="O2801" s="26"/>
      <c r="P2801" s="26"/>
      <c r="Q2801" s="6">
        <f t="shared" si="175"/>
        <v>4</v>
      </c>
      <c r="R2801" s="20"/>
    </row>
    <row r="2802" spans="1:18" x14ac:dyDescent="0.25">
      <c r="A2802" s="6">
        <v>16</v>
      </c>
      <c r="B2802" s="4">
        <v>42486.666666666664</v>
      </c>
      <c r="C2802" s="2">
        <f>IF([2]Analysis!AG2802="Data Error","Data Error",[2]Analysis!AI2802*C$1)</f>
        <v>23.180483730811765</v>
      </c>
      <c r="D2802" s="2"/>
      <c r="E2802" s="3">
        <f>IF(C2802="Data Error","Data Error",INDEX('[2]BAAL Adj Cap'!$CB$65:$CY$72,MONTH($B2802),$A2802+1))</f>
        <v>0.96375</v>
      </c>
      <c r="F2802" s="3"/>
      <c r="G2802" s="31">
        <f t="shared" si="172"/>
        <v>102.10701626918822</v>
      </c>
      <c r="H2802" s="31"/>
      <c r="I2802" s="23">
        <f t="shared" si="173"/>
        <v>0.96375</v>
      </c>
      <c r="J2802" s="23"/>
      <c r="K2802" s="7">
        <f t="shared" si="174"/>
        <v>28.990000000000009</v>
      </c>
      <c r="M2802" s="20">
        <f>IF(C2802="Data Error","Data Error",IF(C2802&lt;=K2802,0,1-IFERROR(INDEX(BAAL!$C:$D,MATCH(ROUNDUP(C2802-K2802,0),BAAL!$B:$B,0),MATCH(LEFT(M$2,4),BAAL!$C$2:$D$2,0)),0)))</f>
        <v>0</v>
      </c>
      <c r="N2802" s="20"/>
      <c r="O2802" s="26"/>
      <c r="P2802" s="26"/>
      <c r="Q2802" s="6">
        <f t="shared" si="175"/>
        <v>4</v>
      </c>
      <c r="R2802" s="20"/>
    </row>
    <row r="2803" spans="1:18" x14ac:dyDescent="0.25">
      <c r="A2803" s="6">
        <v>17</v>
      </c>
      <c r="B2803" s="4">
        <v>42486.708333333336</v>
      </c>
      <c r="C2803" s="2">
        <f>IF([2]Analysis!AG2803="Data Error","Data Error",[2]Analysis!AI2803*C$1)</f>
        <v>20.118114424289057</v>
      </c>
      <c r="D2803" s="2"/>
      <c r="E2803" s="3">
        <f>IF(C2803="Data Error","Data Error",INDEX('[2]BAAL Adj Cap'!$CB$65:$CY$72,MONTH($B2803),$A2803+1))</f>
        <v>0.89124999999999999</v>
      </c>
      <c r="F2803" s="3"/>
      <c r="G2803" s="31">
        <f t="shared" si="172"/>
        <v>95.744385575710936</v>
      </c>
      <c r="H2803" s="31"/>
      <c r="I2803" s="23">
        <f t="shared" si="173"/>
        <v>0.89124999999999999</v>
      </c>
      <c r="J2803" s="23"/>
      <c r="K2803" s="7">
        <f t="shared" si="174"/>
        <v>28.990000000000009</v>
      </c>
      <c r="M2803" s="20">
        <f>IF(C2803="Data Error","Data Error",IF(C2803&lt;=K2803,0,1-IFERROR(INDEX(BAAL!$C:$D,MATCH(ROUNDUP(C2803-K2803,0),BAAL!$B:$B,0),MATCH(LEFT(M$2,4),BAAL!$C$2:$D$2,0)),0)))</f>
        <v>0</v>
      </c>
      <c r="N2803" s="20"/>
      <c r="O2803" s="26"/>
      <c r="P2803" s="26"/>
      <c r="Q2803" s="6">
        <f t="shared" si="175"/>
        <v>4</v>
      </c>
      <c r="R2803" s="20"/>
    </row>
    <row r="2804" spans="1:18" x14ac:dyDescent="0.25">
      <c r="A2804" s="6">
        <v>18</v>
      </c>
      <c r="B2804" s="4">
        <v>42486.75</v>
      </c>
      <c r="C2804" s="2">
        <f>IF([2]Analysis!AG2804="Data Error","Data Error",[2]Analysis!AI2804*C$1)</f>
        <v>0</v>
      </c>
      <c r="D2804" s="2"/>
      <c r="E2804" s="3">
        <f>IF(C2804="Data Error","Data Error",INDEX('[2]BAAL Adj Cap'!$CB$65:$CY$72,MONTH($B2804),$A2804+1))</f>
        <v>0.50624999999999998</v>
      </c>
      <c r="F2804" s="3"/>
      <c r="G2804" s="31">
        <f t="shared" si="172"/>
        <v>65.8125</v>
      </c>
      <c r="H2804" s="31"/>
      <c r="I2804" s="23">
        <f t="shared" si="173"/>
        <v>0.50624999999999998</v>
      </c>
      <c r="J2804" s="23"/>
      <c r="K2804" s="7">
        <f t="shared" si="174"/>
        <v>28.990000000000009</v>
      </c>
      <c r="M2804" s="20">
        <f>IF(C2804="Data Error","Data Error",IF(C2804&lt;=K2804,0,1-IFERROR(INDEX(BAAL!$C:$D,MATCH(ROUNDUP(C2804-K2804,0),BAAL!$B:$B,0),MATCH(LEFT(M$2,4),BAAL!$C$2:$D$2,0)),0)))</f>
        <v>0</v>
      </c>
      <c r="N2804" s="20"/>
      <c r="O2804" s="26"/>
      <c r="P2804" s="26"/>
      <c r="Q2804" s="6">
        <f t="shared" si="175"/>
        <v>4</v>
      </c>
      <c r="R2804" s="20"/>
    </row>
    <row r="2805" spans="1:18" x14ac:dyDescent="0.25">
      <c r="A2805" s="6">
        <v>19</v>
      </c>
      <c r="B2805" s="4">
        <v>42486.791666666664</v>
      </c>
      <c r="C2805" s="2">
        <f>IF([2]Analysis!AG2805="Data Error","Data Error",[2]Analysis!AI2805*C$1)</f>
        <v>0.53192416128809239</v>
      </c>
      <c r="D2805" s="2"/>
      <c r="E2805" s="3">
        <f>IF(C2805="Data Error","Data Error",INDEX('[2]BAAL Adj Cap'!$CB$65:$CY$72,MONTH($B2805),$A2805+1))</f>
        <v>0.11874999999999998</v>
      </c>
      <c r="F2805" s="3"/>
      <c r="G2805" s="31">
        <f t="shared" si="172"/>
        <v>14.905575838711906</v>
      </c>
      <c r="H2805" s="31"/>
      <c r="I2805" s="23">
        <f t="shared" si="173"/>
        <v>0.11874999999999998</v>
      </c>
      <c r="J2805" s="23"/>
      <c r="K2805" s="7">
        <f t="shared" si="174"/>
        <v>15.437499999999998</v>
      </c>
      <c r="M2805" s="20">
        <f>IF(C2805="Data Error","Data Error",IF(C2805&lt;=K2805,0,1-IFERROR(INDEX(BAAL!$C:$D,MATCH(ROUNDUP(C2805-K2805,0),BAAL!$B:$B,0),MATCH(LEFT(M$2,4),BAAL!$C$2:$D$2,0)),0)))</f>
        <v>0</v>
      </c>
      <c r="N2805" s="20"/>
      <c r="O2805" s="26"/>
      <c r="P2805" s="26"/>
      <c r="Q2805" s="6">
        <f t="shared" si="175"/>
        <v>4</v>
      </c>
      <c r="R2805" s="20"/>
    </row>
    <row r="2806" spans="1:18" x14ac:dyDescent="0.25">
      <c r="A2806" s="6">
        <v>20</v>
      </c>
      <c r="B2806" s="4">
        <v>42486.833333333336</v>
      </c>
      <c r="C2806" s="2">
        <f>IF([2]Analysis!AG2806="Data Error","Data Error",[2]Analysis!AI2806*C$1)</f>
        <v>0</v>
      </c>
      <c r="D2806" s="2"/>
      <c r="E2806" s="3">
        <f>IF(C2806="Data Error","Data Error",INDEX('[2]BAAL Adj Cap'!$CB$65:$CY$72,MONTH($B2806),$A2806+1))</f>
        <v>3.7499999999999999E-3</v>
      </c>
      <c r="F2806" s="3"/>
      <c r="G2806" s="31">
        <f t="shared" si="172"/>
        <v>0.48749999999999999</v>
      </c>
      <c r="H2806" s="31"/>
      <c r="I2806" s="23">
        <f t="shared" si="173"/>
        <v>3.7499999999999999E-3</v>
      </c>
      <c r="J2806" s="23"/>
      <c r="K2806" s="7">
        <f t="shared" si="174"/>
        <v>0.48749999999999999</v>
      </c>
      <c r="M2806" s="20">
        <f>IF(C2806="Data Error","Data Error",IF(C2806&lt;=K2806,0,1-IFERROR(INDEX(BAAL!$C:$D,MATCH(ROUNDUP(C2806-K2806,0),BAAL!$B:$B,0),MATCH(LEFT(M$2,4),BAAL!$C$2:$D$2,0)),0)))</f>
        <v>0</v>
      </c>
      <c r="N2806" s="20"/>
      <c r="O2806" s="26"/>
      <c r="P2806" s="26"/>
      <c r="Q2806" s="6">
        <f t="shared" si="175"/>
        <v>4</v>
      </c>
      <c r="R2806" s="20"/>
    </row>
    <row r="2807" spans="1:18" x14ac:dyDescent="0.25">
      <c r="A2807" s="6">
        <v>21</v>
      </c>
      <c r="B2807" s="4">
        <v>42486.875</v>
      </c>
      <c r="C2807" s="2">
        <f>IF([2]Analysis!AG2807="Data Error","Data Error",[2]Analysis!AI2807*C$1)</f>
        <v>0</v>
      </c>
      <c r="D2807" s="2"/>
      <c r="E2807" s="3">
        <f>IF(C2807="Data Error","Data Error",INDEX('[2]BAAL Adj Cap'!$CB$65:$CY$72,MONTH($B2807),$A2807+1))</f>
        <v>0</v>
      </c>
      <c r="F2807" s="3"/>
      <c r="G2807" s="31">
        <f t="shared" si="172"/>
        <v>0</v>
      </c>
      <c r="H2807" s="31"/>
      <c r="I2807" s="23">
        <f t="shared" si="173"/>
        <v>0</v>
      </c>
      <c r="J2807" s="23"/>
      <c r="K2807" s="7">
        <f t="shared" si="174"/>
        <v>0</v>
      </c>
      <c r="M2807" s="20">
        <f>IF(C2807="Data Error","Data Error",IF(C2807&lt;=K2807,0,1-IFERROR(INDEX(BAAL!$C:$D,MATCH(ROUNDUP(C2807-K2807,0),BAAL!$B:$B,0),MATCH(LEFT(M$2,4),BAAL!$C$2:$D$2,0)),0)))</f>
        <v>0</v>
      </c>
      <c r="N2807" s="20"/>
      <c r="O2807" s="26"/>
      <c r="P2807" s="26"/>
      <c r="Q2807" s="6">
        <f t="shared" si="175"/>
        <v>4</v>
      </c>
      <c r="R2807" s="20"/>
    </row>
    <row r="2808" spans="1:18" x14ac:dyDescent="0.25">
      <c r="A2808" s="6">
        <v>22</v>
      </c>
      <c r="B2808" s="4">
        <v>42486.916666666664</v>
      </c>
      <c r="C2808" s="2">
        <f>IF([2]Analysis!AG2808="Data Error","Data Error",[2]Analysis!AI2808*C$1)</f>
        <v>0</v>
      </c>
      <c r="D2808" s="2"/>
      <c r="E2808" s="3">
        <f>IF(C2808="Data Error","Data Error",INDEX('[2]BAAL Adj Cap'!$CB$65:$CY$72,MONTH($B2808),$A2808+1))</f>
        <v>0</v>
      </c>
      <c r="F2808" s="3"/>
      <c r="G2808" s="31">
        <f t="shared" si="172"/>
        <v>0</v>
      </c>
      <c r="H2808" s="31"/>
      <c r="I2808" s="23">
        <f t="shared" si="173"/>
        <v>0</v>
      </c>
      <c r="J2808" s="23"/>
      <c r="K2808" s="7">
        <f t="shared" si="174"/>
        <v>0</v>
      </c>
      <c r="M2808" s="20">
        <f>IF(C2808="Data Error","Data Error",IF(C2808&lt;=K2808,0,1-IFERROR(INDEX(BAAL!$C:$D,MATCH(ROUNDUP(C2808-K2808,0),BAAL!$B:$B,0),MATCH(LEFT(M$2,4),BAAL!$C$2:$D$2,0)),0)))</f>
        <v>0</v>
      </c>
      <c r="N2808" s="20"/>
      <c r="O2808" s="26"/>
      <c r="P2808" s="26"/>
      <c r="Q2808" s="6">
        <f t="shared" si="175"/>
        <v>4</v>
      </c>
      <c r="R2808" s="20"/>
    </row>
    <row r="2809" spans="1:18" x14ac:dyDescent="0.25">
      <c r="A2809" s="6">
        <v>23</v>
      </c>
      <c r="B2809" s="4">
        <v>42486.958333333336</v>
      </c>
      <c r="C2809" s="2">
        <f>IF([2]Analysis!AG2809="Data Error","Data Error",[2]Analysis!AI2809*C$1)</f>
        <v>0</v>
      </c>
      <c r="D2809" s="2"/>
      <c r="E2809" s="3">
        <f>IF(C2809="Data Error","Data Error",INDEX('[2]BAAL Adj Cap'!$CB$65:$CY$72,MONTH($B2809),$A2809+1))</f>
        <v>0</v>
      </c>
      <c r="F2809" s="3"/>
      <c r="G2809" s="31">
        <f t="shared" si="172"/>
        <v>0</v>
      </c>
      <c r="H2809" s="31"/>
      <c r="I2809" s="23">
        <f t="shared" si="173"/>
        <v>0</v>
      </c>
      <c r="J2809" s="23"/>
      <c r="K2809" s="7">
        <f t="shared" si="174"/>
        <v>0</v>
      </c>
      <c r="M2809" s="20">
        <f>IF(C2809="Data Error","Data Error",IF(C2809&lt;=K2809,0,1-IFERROR(INDEX(BAAL!$C:$D,MATCH(ROUNDUP(C2809-K2809,0),BAAL!$B:$B,0),MATCH(LEFT(M$2,4),BAAL!$C$2:$D$2,0)),0)))</f>
        <v>0</v>
      </c>
      <c r="N2809" s="20"/>
      <c r="O2809" s="26"/>
      <c r="P2809" s="26"/>
      <c r="Q2809" s="6">
        <f t="shared" si="175"/>
        <v>4</v>
      </c>
      <c r="R2809" s="20"/>
    </row>
    <row r="2810" spans="1:18" x14ac:dyDescent="0.25">
      <c r="A2810" s="6">
        <v>0</v>
      </c>
      <c r="B2810" s="1">
        <v>42487</v>
      </c>
      <c r="C2810" s="2">
        <f>IF([2]Analysis!AG2810="Data Error","Data Error",[2]Analysis!AI2810*C$1)</f>
        <v>0</v>
      </c>
      <c r="D2810" s="2"/>
      <c r="E2810" s="3">
        <f>IF(C2810="Data Error","Data Error",INDEX('[2]BAAL Adj Cap'!$CB$65:$CY$72,MONTH($B2810),$A2810+1))</f>
        <v>0</v>
      </c>
      <c r="F2810" s="3"/>
      <c r="G2810" s="31">
        <f t="shared" si="172"/>
        <v>0</v>
      </c>
      <c r="H2810" s="31"/>
      <c r="I2810" s="23">
        <f t="shared" si="173"/>
        <v>0</v>
      </c>
      <c r="J2810" s="23"/>
      <c r="K2810" s="7">
        <f t="shared" si="174"/>
        <v>0</v>
      </c>
      <c r="M2810" s="20">
        <f>IF(C2810="Data Error","Data Error",IF(C2810&lt;=K2810,0,1-IFERROR(INDEX(BAAL!$C:$D,MATCH(ROUNDUP(C2810-K2810,0),BAAL!$B:$B,0),MATCH(LEFT(M$2,4),BAAL!$C$2:$D$2,0)),0)))</f>
        <v>0</v>
      </c>
      <c r="N2810" s="20"/>
      <c r="O2810" s="26"/>
      <c r="P2810" s="26"/>
      <c r="Q2810" s="6">
        <f t="shared" si="175"/>
        <v>4</v>
      </c>
      <c r="R2810" s="20"/>
    </row>
    <row r="2811" spans="1:18" x14ac:dyDescent="0.25">
      <c r="A2811" s="6">
        <v>1</v>
      </c>
      <c r="B2811" s="4">
        <v>42487.041666666664</v>
      </c>
      <c r="C2811" s="2">
        <f>IF([2]Analysis!AG2811="Data Error","Data Error",[2]Analysis!AI2811*C$1)</f>
        <v>0</v>
      </c>
      <c r="D2811" s="2"/>
      <c r="E2811" s="3">
        <f>IF(C2811="Data Error","Data Error",INDEX('[2]BAAL Adj Cap'!$CB$65:$CY$72,MONTH($B2811),$A2811+1))</f>
        <v>0</v>
      </c>
      <c r="F2811" s="3"/>
      <c r="G2811" s="31">
        <f t="shared" si="172"/>
        <v>0</v>
      </c>
      <c r="H2811" s="31"/>
      <c r="I2811" s="23">
        <f t="shared" si="173"/>
        <v>0</v>
      </c>
      <c r="J2811" s="23"/>
      <c r="K2811" s="7">
        <f t="shared" si="174"/>
        <v>0</v>
      </c>
      <c r="M2811" s="20">
        <f>IF(C2811="Data Error","Data Error",IF(C2811&lt;=K2811,0,1-IFERROR(INDEX(BAAL!$C:$D,MATCH(ROUNDUP(C2811-K2811,0),BAAL!$B:$B,0),MATCH(LEFT(M$2,4),BAAL!$C$2:$D$2,0)),0)))</f>
        <v>0</v>
      </c>
      <c r="N2811" s="20"/>
      <c r="O2811" s="26"/>
      <c r="P2811" s="26"/>
      <c r="Q2811" s="6">
        <f t="shared" si="175"/>
        <v>4</v>
      </c>
      <c r="R2811" s="20"/>
    </row>
    <row r="2812" spans="1:18" x14ac:dyDescent="0.25">
      <c r="A2812" s="6">
        <v>2</v>
      </c>
      <c r="B2812" s="4">
        <v>42487.083333333336</v>
      </c>
      <c r="C2812" s="2">
        <f>IF([2]Analysis!AG2812="Data Error","Data Error",[2]Analysis!AI2812*C$1)</f>
        <v>0</v>
      </c>
      <c r="D2812" s="2"/>
      <c r="E2812" s="3">
        <f>IF(C2812="Data Error","Data Error",INDEX('[2]BAAL Adj Cap'!$CB$65:$CY$72,MONTH($B2812),$A2812+1))</f>
        <v>0</v>
      </c>
      <c r="F2812" s="3"/>
      <c r="G2812" s="31">
        <f t="shared" si="172"/>
        <v>0</v>
      </c>
      <c r="H2812" s="31"/>
      <c r="I2812" s="23">
        <f t="shared" si="173"/>
        <v>0</v>
      </c>
      <c r="J2812" s="23"/>
      <c r="K2812" s="7">
        <f t="shared" si="174"/>
        <v>0</v>
      </c>
      <c r="M2812" s="20">
        <f>IF(C2812="Data Error","Data Error",IF(C2812&lt;=K2812,0,1-IFERROR(INDEX(BAAL!$C:$D,MATCH(ROUNDUP(C2812-K2812,0),BAAL!$B:$B,0),MATCH(LEFT(M$2,4),BAAL!$C$2:$D$2,0)),0)))</f>
        <v>0</v>
      </c>
      <c r="N2812" s="20"/>
      <c r="O2812" s="26"/>
      <c r="P2812" s="26"/>
      <c r="Q2812" s="6">
        <f t="shared" si="175"/>
        <v>4</v>
      </c>
      <c r="R2812" s="20"/>
    </row>
    <row r="2813" spans="1:18" x14ac:dyDescent="0.25">
      <c r="A2813" s="6">
        <v>3</v>
      </c>
      <c r="B2813" s="4">
        <v>42487.125</v>
      </c>
      <c r="C2813" s="2">
        <f>IF([2]Analysis!AG2813="Data Error","Data Error",[2]Analysis!AI2813*C$1)</f>
        <v>0</v>
      </c>
      <c r="D2813" s="2"/>
      <c r="E2813" s="3">
        <f>IF(C2813="Data Error","Data Error",INDEX('[2]BAAL Adj Cap'!$CB$65:$CY$72,MONTH($B2813),$A2813+1))</f>
        <v>0</v>
      </c>
      <c r="F2813" s="3"/>
      <c r="G2813" s="31">
        <f t="shared" si="172"/>
        <v>0</v>
      </c>
      <c r="H2813" s="31"/>
      <c r="I2813" s="23">
        <f t="shared" si="173"/>
        <v>0</v>
      </c>
      <c r="J2813" s="23"/>
      <c r="K2813" s="7">
        <f t="shared" si="174"/>
        <v>0</v>
      </c>
      <c r="M2813" s="20">
        <f>IF(C2813="Data Error","Data Error",IF(C2813&lt;=K2813,0,1-IFERROR(INDEX(BAAL!$C:$D,MATCH(ROUNDUP(C2813-K2813,0),BAAL!$B:$B,0),MATCH(LEFT(M$2,4),BAAL!$C$2:$D$2,0)),0)))</f>
        <v>0</v>
      </c>
      <c r="N2813" s="20"/>
      <c r="O2813" s="26"/>
      <c r="P2813" s="26"/>
      <c r="Q2813" s="6">
        <f t="shared" si="175"/>
        <v>4</v>
      </c>
      <c r="R2813" s="20"/>
    </row>
    <row r="2814" spans="1:18" x14ac:dyDescent="0.25">
      <c r="A2814" s="6">
        <v>4</v>
      </c>
      <c r="B2814" s="4">
        <v>42487.166666666664</v>
      </c>
      <c r="C2814" s="2">
        <f>IF([2]Analysis!AG2814="Data Error","Data Error",[2]Analysis!AI2814*C$1)</f>
        <v>0</v>
      </c>
      <c r="D2814" s="2"/>
      <c r="E2814" s="3">
        <f>IF(C2814="Data Error","Data Error",INDEX('[2]BAAL Adj Cap'!$CB$65:$CY$72,MONTH($B2814),$A2814+1))</f>
        <v>0</v>
      </c>
      <c r="F2814" s="3"/>
      <c r="G2814" s="31">
        <f t="shared" si="172"/>
        <v>0</v>
      </c>
      <c r="H2814" s="31"/>
      <c r="I2814" s="23">
        <f t="shared" si="173"/>
        <v>0</v>
      </c>
      <c r="J2814" s="23"/>
      <c r="K2814" s="7">
        <f t="shared" si="174"/>
        <v>0</v>
      </c>
      <c r="M2814" s="20">
        <f>IF(C2814="Data Error","Data Error",IF(C2814&lt;=K2814,0,1-IFERROR(INDEX(BAAL!$C:$D,MATCH(ROUNDUP(C2814-K2814,0),BAAL!$B:$B,0),MATCH(LEFT(M$2,4),BAAL!$C$2:$D$2,0)),0)))</f>
        <v>0</v>
      </c>
      <c r="N2814" s="20"/>
      <c r="O2814" s="26"/>
      <c r="P2814" s="26"/>
      <c r="Q2814" s="6">
        <f t="shared" si="175"/>
        <v>4</v>
      </c>
      <c r="R2814" s="20"/>
    </row>
    <row r="2815" spans="1:18" x14ac:dyDescent="0.25">
      <c r="A2815" s="6">
        <v>5</v>
      </c>
      <c r="B2815" s="4">
        <v>42487.208333333336</v>
      </c>
      <c r="C2815" s="2">
        <f>IF([2]Analysis!AG2815="Data Error","Data Error",[2]Analysis!AI2815*C$1)</f>
        <v>0.35612475062780652</v>
      </c>
      <c r="D2815" s="2"/>
      <c r="E2815" s="3">
        <f>IF(C2815="Data Error","Data Error",INDEX('[2]BAAL Adj Cap'!$CB$65:$CY$72,MONTH($B2815),$A2815+1))</f>
        <v>3.3750000000000002E-2</v>
      </c>
      <c r="F2815" s="3"/>
      <c r="G2815" s="31">
        <f t="shared" si="172"/>
        <v>4.0313752493721937</v>
      </c>
      <c r="H2815" s="31"/>
      <c r="I2815" s="23">
        <f t="shared" si="173"/>
        <v>3.3750000000000002E-2</v>
      </c>
      <c r="J2815" s="23"/>
      <c r="K2815" s="7">
        <f t="shared" si="174"/>
        <v>4.3875000000000002</v>
      </c>
      <c r="M2815" s="20">
        <f>IF(C2815="Data Error","Data Error",IF(C2815&lt;=K2815,0,1-IFERROR(INDEX(BAAL!$C:$D,MATCH(ROUNDUP(C2815-K2815,0),BAAL!$B:$B,0),MATCH(LEFT(M$2,4),BAAL!$C$2:$D$2,0)),0)))</f>
        <v>0</v>
      </c>
      <c r="N2815" s="20"/>
      <c r="O2815" s="26"/>
      <c r="P2815" s="26"/>
      <c r="Q2815" s="6">
        <f t="shared" si="175"/>
        <v>4</v>
      </c>
      <c r="R2815" s="20"/>
    </row>
    <row r="2816" spans="1:18" x14ac:dyDescent="0.25">
      <c r="A2816" s="6">
        <v>6</v>
      </c>
      <c r="B2816" s="4">
        <v>42487.25</v>
      </c>
      <c r="C2816" s="2">
        <f>IF([2]Analysis!AG2816="Data Error","Data Error",[2]Analysis!AI2816*C$1)</f>
        <v>7.4621012245253013E-2</v>
      </c>
      <c r="D2816" s="2"/>
      <c r="E2816" s="3">
        <f>IF(C2816="Data Error","Data Error",INDEX('[2]BAAL Adj Cap'!$CB$65:$CY$72,MONTH($B2816),$A2816+1))</f>
        <v>0.17249999999999999</v>
      </c>
      <c r="F2816" s="3"/>
      <c r="G2816" s="31">
        <f t="shared" si="172"/>
        <v>22.350378987754745</v>
      </c>
      <c r="H2816" s="31"/>
      <c r="I2816" s="23">
        <f t="shared" si="173"/>
        <v>0.17249999999999999</v>
      </c>
      <c r="J2816" s="23"/>
      <c r="K2816" s="7">
        <f t="shared" si="174"/>
        <v>22.424999999999997</v>
      </c>
      <c r="M2816" s="20">
        <f>IF(C2816="Data Error","Data Error",IF(C2816&lt;=K2816,0,1-IFERROR(INDEX(BAAL!$C:$D,MATCH(ROUNDUP(C2816-K2816,0),BAAL!$B:$B,0),MATCH(LEFT(M$2,4),BAAL!$C$2:$D$2,0)),0)))</f>
        <v>0</v>
      </c>
      <c r="N2816" s="20"/>
      <c r="O2816" s="26"/>
      <c r="P2816" s="26"/>
      <c r="Q2816" s="6">
        <f t="shared" si="175"/>
        <v>4</v>
      </c>
      <c r="R2816" s="20"/>
    </row>
    <row r="2817" spans="1:18" x14ac:dyDescent="0.25">
      <c r="A2817" s="6">
        <v>7</v>
      </c>
      <c r="B2817" s="4">
        <v>42487.291666666664</v>
      </c>
      <c r="C2817" s="2">
        <f>IF([2]Analysis!AG2817="Data Error","Data Error",[2]Analysis!AI2817*C$1)</f>
        <v>3.1590627922410859E-2</v>
      </c>
      <c r="D2817" s="2"/>
      <c r="E2817" s="3">
        <f>IF(C2817="Data Error","Data Error",INDEX('[2]BAAL Adj Cap'!$CB$65:$CY$72,MONTH($B2817),$A2817+1))</f>
        <v>0.47499999999999998</v>
      </c>
      <c r="F2817" s="3"/>
      <c r="G2817" s="31">
        <f t="shared" si="172"/>
        <v>61.718409372077588</v>
      </c>
      <c r="H2817" s="31"/>
      <c r="I2817" s="23">
        <f t="shared" si="173"/>
        <v>0.47499999999999998</v>
      </c>
      <c r="J2817" s="23"/>
      <c r="K2817" s="7">
        <f t="shared" si="174"/>
        <v>28.990000000000009</v>
      </c>
      <c r="M2817" s="20">
        <f>IF(C2817="Data Error","Data Error",IF(C2817&lt;=K2817,0,1-IFERROR(INDEX(BAAL!$C:$D,MATCH(ROUNDUP(C2817-K2817,0),BAAL!$B:$B,0),MATCH(LEFT(M$2,4),BAAL!$C$2:$D$2,0)),0)))</f>
        <v>0</v>
      </c>
      <c r="N2817" s="20"/>
      <c r="O2817" s="26"/>
      <c r="P2817" s="26"/>
      <c r="Q2817" s="6">
        <f t="shared" si="175"/>
        <v>4</v>
      </c>
      <c r="R2817" s="20"/>
    </row>
    <row r="2818" spans="1:18" x14ac:dyDescent="0.25">
      <c r="A2818" s="6">
        <v>8</v>
      </c>
      <c r="B2818" s="4">
        <v>42487.333333333336</v>
      </c>
      <c r="C2818" s="2">
        <f>IF([2]Analysis!AG2818="Data Error","Data Error",[2]Analysis!AI2818*C$1)</f>
        <v>3.6456999448982771E-2</v>
      </c>
      <c r="D2818" s="2"/>
      <c r="E2818" s="3">
        <f>IF(C2818="Data Error","Data Error",INDEX('[2]BAAL Adj Cap'!$CB$65:$CY$72,MONTH($B2818),$A2818+1))</f>
        <v>0.83624999999999994</v>
      </c>
      <c r="F2818" s="3"/>
      <c r="G2818" s="31">
        <f t="shared" si="172"/>
        <v>108.676043000551</v>
      </c>
      <c r="H2818" s="31"/>
      <c r="I2818" s="23">
        <f t="shared" si="173"/>
        <v>0.83624999999999994</v>
      </c>
      <c r="J2818" s="23"/>
      <c r="K2818" s="7">
        <f t="shared" si="174"/>
        <v>28.990000000000009</v>
      </c>
      <c r="M2818" s="20">
        <f>IF(C2818="Data Error","Data Error",IF(C2818&lt;=K2818,0,1-IFERROR(INDEX(BAAL!$C:$D,MATCH(ROUNDUP(C2818-K2818,0),BAAL!$B:$B,0),MATCH(LEFT(M$2,4),BAAL!$C$2:$D$2,0)),0)))</f>
        <v>0</v>
      </c>
      <c r="N2818" s="20"/>
      <c r="O2818" s="26"/>
      <c r="P2818" s="26"/>
      <c r="Q2818" s="6">
        <f t="shared" si="175"/>
        <v>4</v>
      </c>
      <c r="R2818" s="20"/>
    </row>
    <row r="2819" spans="1:18" x14ac:dyDescent="0.25">
      <c r="A2819" s="6">
        <v>9</v>
      </c>
      <c r="B2819" s="4">
        <v>42487.375</v>
      </c>
      <c r="C2819" s="2">
        <f>IF([2]Analysis!AG2819="Data Error","Data Error",[2]Analysis!AI2819*C$1)</f>
        <v>2.7591427560883006</v>
      </c>
      <c r="D2819" s="2"/>
      <c r="E2819" s="3">
        <f>IF(C2819="Data Error","Data Error",INDEX('[2]BAAL Adj Cap'!$CB$65:$CY$72,MONTH($B2819),$A2819+1))</f>
        <v>0.98</v>
      </c>
      <c r="F2819" s="3"/>
      <c r="G2819" s="31">
        <f t="shared" si="172"/>
        <v>124.6408572439117</v>
      </c>
      <c r="H2819" s="31"/>
      <c r="I2819" s="23">
        <f t="shared" si="173"/>
        <v>0.98</v>
      </c>
      <c r="J2819" s="23"/>
      <c r="K2819" s="7">
        <f t="shared" si="174"/>
        <v>28.990000000000009</v>
      </c>
      <c r="M2819" s="20">
        <f>IF(C2819="Data Error","Data Error",IF(C2819&lt;=K2819,0,1-IFERROR(INDEX(BAAL!$C:$D,MATCH(ROUNDUP(C2819-K2819,0),BAAL!$B:$B,0),MATCH(LEFT(M$2,4),BAAL!$C$2:$D$2,0)),0)))</f>
        <v>0</v>
      </c>
      <c r="N2819" s="20"/>
      <c r="O2819" s="26"/>
      <c r="P2819" s="26"/>
      <c r="Q2819" s="6">
        <f t="shared" si="175"/>
        <v>4</v>
      </c>
      <c r="R2819" s="20"/>
    </row>
    <row r="2820" spans="1:18" x14ac:dyDescent="0.25">
      <c r="A2820" s="6">
        <v>10</v>
      </c>
      <c r="B2820" s="4">
        <v>42487.416666666664</v>
      </c>
      <c r="C2820" s="2">
        <f>IF([2]Analysis!AG2820="Data Error","Data Error",[2]Analysis!AI2820*C$1)</f>
        <v>4.171040835589495</v>
      </c>
      <c r="D2820" s="2"/>
      <c r="E2820" s="3">
        <f>IF(C2820="Data Error","Data Error",INDEX('[2]BAAL Adj Cap'!$CB$65:$CY$72,MONTH($B2820),$A2820+1))</f>
        <v>0.97375</v>
      </c>
      <c r="F2820" s="3"/>
      <c r="G2820" s="31">
        <f t="shared" ref="G2820:G2883" si="176">IF(C2820="Data Error","Data Error",E2820*E$1-C2820)</f>
        <v>122.41645916441051</v>
      </c>
      <c r="H2820" s="31"/>
      <c r="I2820" s="23">
        <f t="shared" ref="I2820:I2883" si="177">IF(E2820="Data Error","Data Error",E2820)</f>
        <v>0.97375</v>
      </c>
      <c r="J2820" s="23"/>
      <c r="K2820" s="7">
        <f t="shared" ref="K2820:K2883" si="178">IF(C2820="Data Error","Data Error",C$1*MAX(0,MIN(AF$9,E2820*AF$10)))</f>
        <v>28.990000000000009</v>
      </c>
      <c r="M2820" s="20">
        <f>IF(C2820="Data Error","Data Error",IF(C2820&lt;=K2820,0,1-IFERROR(INDEX(BAAL!$C:$D,MATCH(ROUNDUP(C2820-K2820,0),BAAL!$B:$B,0),MATCH(LEFT(M$2,4),BAAL!$C$2:$D$2,0)),0)))</f>
        <v>0</v>
      </c>
      <c r="N2820" s="20"/>
      <c r="O2820" s="26"/>
      <c r="P2820" s="26"/>
      <c r="Q2820" s="6">
        <f t="shared" ref="Q2820:Q2883" si="179">MONTH(B2820)</f>
        <v>4</v>
      </c>
      <c r="R2820" s="20"/>
    </row>
    <row r="2821" spans="1:18" x14ac:dyDescent="0.25">
      <c r="A2821" s="6">
        <v>11</v>
      </c>
      <c r="B2821" s="4">
        <v>42487.458333333336</v>
      </c>
      <c r="C2821" s="2">
        <f>IF([2]Analysis!AG2821="Data Error","Data Error",[2]Analysis!AI2821*C$1)</f>
        <v>0.40786845129644733</v>
      </c>
      <c r="D2821" s="2"/>
      <c r="E2821" s="3">
        <f>IF(C2821="Data Error","Data Error",INDEX('[2]BAAL Adj Cap'!$CB$65:$CY$72,MONTH($B2821),$A2821+1))</f>
        <v>0.96375</v>
      </c>
      <c r="F2821" s="3"/>
      <c r="G2821" s="31">
        <f t="shared" si="176"/>
        <v>124.87963154870354</v>
      </c>
      <c r="H2821" s="31"/>
      <c r="I2821" s="23">
        <f t="shared" si="177"/>
        <v>0.96375</v>
      </c>
      <c r="J2821" s="23"/>
      <c r="K2821" s="7">
        <f t="shared" si="178"/>
        <v>28.990000000000009</v>
      </c>
      <c r="M2821" s="20">
        <f>IF(C2821="Data Error","Data Error",IF(C2821&lt;=K2821,0,1-IFERROR(INDEX(BAAL!$C:$D,MATCH(ROUNDUP(C2821-K2821,0),BAAL!$B:$B,0),MATCH(LEFT(M$2,4),BAAL!$C$2:$D$2,0)),0)))</f>
        <v>0</v>
      </c>
      <c r="N2821" s="20"/>
      <c r="O2821" s="26"/>
      <c r="P2821" s="26"/>
      <c r="Q2821" s="6">
        <f t="shared" si="179"/>
        <v>4</v>
      </c>
      <c r="R2821" s="20"/>
    </row>
    <row r="2822" spans="1:18" x14ac:dyDescent="0.25">
      <c r="A2822" s="6">
        <v>12</v>
      </c>
      <c r="B2822" s="4">
        <v>42487.5</v>
      </c>
      <c r="C2822" s="2">
        <f>IF([2]Analysis!AG2822="Data Error","Data Error",[2]Analysis!AI2822*C$1)</f>
        <v>24.856616070695132</v>
      </c>
      <c r="D2822" s="2"/>
      <c r="E2822" s="3">
        <f>IF(C2822="Data Error","Data Error",INDEX('[2]BAAL Adj Cap'!$CB$65:$CY$72,MONTH($B2822),$A2822+1))</f>
        <v>0.97</v>
      </c>
      <c r="F2822" s="3"/>
      <c r="G2822" s="31">
        <f t="shared" si="176"/>
        <v>101.24338392930485</v>
      </c>
      <c r="H2822" s="31"/>
      <c r="I2822" s="23">
        <f t="shared" si="177"/>
        <v>0.97</v>
      </c>
      <c r="J2822" s="23"/>
      <c r="K2822" s="7">
        <f t="shared" si="178"/>
        <v>28.990000000000009</v>
      </c>
      <c r="M2822" s="20">
        <f>IF(C2822="Data Error","Data Error",IF(C2822&lt;=K2822,0,1-IFERROR(INDEX(BAAL!$C:$D,MATCH(ROUNDUP(C2822-K2822,0),BAAL!$B:$B,0),MATCH(LEFT(M$2,4),BAAL!$C$2:$D$2,0)),0)))</f>
        <v>0</v>
      </c>
      <c r="N2822" s="20"/>
      <c r="O2822" s="26"/>
      <c r="P2822" s="26"/>
      <c r="Q2822" s="6">
        <f t="shared" si="179"/>
        <v>4</v>
      </c>
      <c r="R2822" s="20"/>
    </row>
    <row r="2823" spans="1:18" x14ac:dyDescent="0.25">
      <c r="A2823" s="6">
        <v>13</v>
      </c>
      <c r="B2823" s="4">
        <v>42487.541666666664</v>
      </c>
      <c r="C2823" s="2">
        <f>IF([2]Analysis!AG2823="Data Error","Data Error",[2]Analysis!AI2823*C$1)</f>
        <v>17.552315572934333</v>
      </c>
      <c r="D2823" s="2"/>
      <c r="E2823" s="3">
        <f>IF(C2823="Data Error","Data Error",INDEX('[2]BAAL Adj Cap'!$CB$65:$CY$72,MONTH($B2823),$A2823+1))</f>
        <v>0.96375</v>
      </c>
      <c r="F2823" s="3"/>
      <c r="G2823" s="31">
        <f t="shared" si="176"/>
        <v>107.73518442706566</v>
      </c>
      <c r="H2823" s="31"/>
      <c r="I2823" s="23">
        <f t="shared" si="177"/>
        <v>0.96375</v>
      </c>
      <c r="J2823" s="23"/>
      <c r="K2823" s="7">
        <f t="shared" si="178"/>
        <v>28.990000000000009</v>
      </c>
      <c r="M2823" s="20">
        <f>IF(C2823="Data Error","Data Error",IF(C2823&lt;=K2823,0,1-IFERROR(INDEX(BAAL!$C:$D,MATCH(ROUNDUP(C2823-K2823,0),BAAL!$B:$B,0),MATCH(LEFT(M$2,4),BAAL!$C$2:$D$2,0)),0)))</f>
        <v>0</v>
      </c>
      <c r="N2823" s="20"/>
      <c r="O2823" s="26"/>
      <c r="P2823" s="26"/>
      <c r="Q2823" s="6">
        <f t="shared" si="179"/>
        <v>4</v>
      </c>
      <c r="R2823" s="20"/>
    </row>
    <row r="2824" spans="1:18" x14ac:dyDescent="0.25">
      <c r="A2824" s="6">
        <v>14</v>
      </c>
      <c r="B2824" s="4">
        <v>42487.583333333336</v>
      </c>
      <c r="C2824" s="2">
        <f>IF([2]Analysis!AG2824="Data Error","Data Error",[2]Analysis!AI2824*C$1)</f>
        <v>35.79049345058754</v>
      </c>
      <c r="D2824" s="2"/>
      <c r="E2824" s="3">
        <f>IF(C2824="Data Error","Data Error",INDEX('[2]BAAL Adj Cap'!$CB$65:$CY$72,MONTH($B2824),$A2824+1))</f>
        <v>0.97</v>
      </c>
      <c r="F2824" s="3"/>
      <c r="G2824" s="31">
        <f t="shared" si="176"/>
        <v>90.309506549412447</v>
      </c>
      <c r="H2824" s="31"/>
      <c r="I2824" s="23">
        <f t="shared" si="177"/>
        <v>0.97</v>
      </c>
      <c r="J2824" s="23"/>
      <c r="K2824" s="7">
        <f t="shared" si="178"/>
        <v>28.990000000000009</v>
      </c>
      <c r="M2824" s="20">
        <f>IF(C2824="Data Error","Data Error",IF(C2824&lt;=K2824,0,1-IFERROR(INDEX(BAAL!$C:$D,MATCH(ROUNDUP(C2824-K2824,0),BAAL!$B:$B,0),MATCH(LEFT(M$2,4),BAAL!$C$2:$D$2,0)),0)))</f>
        <v>1.0000000000000009E-3</v>
      </c>
      <c r="N2824" s="20"/>
      <c r="O2824" s="26"/>
      <c r="P2824" s="26"/>
      <c r="Q2824" s="6">
        <f t="shared" si="179"/>
        <v>4</v>
      </c>
      <c r="R2824" s="20"/>
    </row>
    <row r="2825" spans="1:18" x14ac:dyDescent="0.25">
      <c r="A2825" s="6">
        <v>15</v>
      </c>
      <c r="B2825" s="4">
        <v>42487.625</v>
      </c>
      <c r="C2825" s="2">
        <f>IF([2]Analysis!AG2825="Data Error","Data Error",[2]Analysis!AI2825*C$1)</f>
        <v>39.272342693858718</v>
      </c>
      <c r="D2825" s="2"/>
      <c r="E2825" s="3">
        <f>IF(C2825="Data Error","Data Error",INDEX('[2]BAAL Adj Cap'!$CB$65:$CY$72,MONTH($B2825),$A2825+1))</f>
        <v>0.97</v>
      </c>
      <c r="F2825" s="3"/>
      <c r="G2825" s="31">
        <f t="shared" si="176"/>
        <v>86.827657306141276</v>
      </c>
      <c r="H2825" s="31"/>
      <c r="I2825" s="23">
        <f t="shared" si="177"/>
        <v>0.97</v>
      </c>
      <c r="J2825" s="23"/>
      <c r="K2825" s="7">
        <f t="shared" si="178"/>
        <v>28.990000000000009</v>
      </c>
      <c r="M2825" s="20">
        <f>IF(C2825="Data Error","Data Error",IF(C2825&lt;=K2825,0,1-IFERROR(INDEX(BAAL!$C:$D,MATCH(ROUNDUP(C2825-K2825,0),BAAL!$B:$B,0),MATCH(LEFT(M$2,4),BAAL!$C$2:$D$2,0)),0)))</f>
        <v>2.0000000000000018E-3</v>
      </c>
      <c r="N2825" s="20"/>
      <c r="O2825" s="26"/>
      <c r="P2825" s="26"/>
      <c r="Q2825" s="6">
        <f t="shared" si="179"/>
        <v>4</v>
      </c>
      <c r="R2825" s="20"/>
    </row>
    <row r="2826" spans="1:18" x14ac:dyDescent="0.25">
      <c r="A2826" s="6">
        <v>16</v>
      </c>
      <c r="B2826" s="4">
        <v>42487.666666666664</v>
      </c>
      <c r="C2826" s="2">
        <f>IF([2]Analysis!AG2826="Data Error","Data Error",[2]Analysis!AI2826*C$1)</f>
        <v>12.40861148399086</v>
      </c>
      <c r="D2826" s="2"/>
      <c r="E2826" s="3">
        <f>IF(C2826="Data Error","Data Error",INDEX('[2]BAAL Adj Cap'!$CB$65:$CY$72,MONTH($B2826),$A2826+1))</f>
        <v>0.96375</v>
      </c>
      <c r="F2826" s="3"/>
      <c r="G2826" s="31">
        <f t="shared" si="176"/>
        <v>112.87888851600914</v>
      </c>
      <c r="H2826" s="31"/>
      <c r="I2826" s="23">
        <f t="shared" si="177"/>
        <v>0.96375</v>
      </c>
      <c r="J2826" s="23"/>
      <c r="K2826" s="7">
        <f t="shared" si="178"/>
        <v>28.990000000000009</v>
      </c>
      <c r="M2826" s="20">
        <f>IF(C2826="Data Error","Data Error",IF(C2826&lt;=K2826,0,1-IFERROR(INDEX(BAAL!$C:$D,MATCH(ROUNDUP(C2826-K2826,0),BAAL!$B:$B,0),MATCH(LEFT(M$2,4),BAAL!$C$2:$D$2,0)),0)))</f>
        <v>0</v>
      </c>
      <c r="N2826" s="20"/>
      <c r="O2826" s="26"/>
      <c r="P2826" s="26"/>
      <c r="Q2826" s="6">
        <f t="shared" si="179"/>
        <v>4</v>
      </c>
      <c r="R2826" s="20"/>
    </row>
    <row r="2827" spans="1:18" x14ac:dyDescent="0.25">
      <c r="A2827" s="6">
        <v>17</v>
      </c>
      <c r="B2827" s="4">
        <v>42487.708333333336</v>
      </c>
      <c r="C2827" s="2">
        <f>IF([2]Analysis!AG2827="Data Error","Data Error",[2]Analysis!AI2827*C$1)</f>
        <v>4.9896410683625323</v>
      </c>
      <c r="D2827" s="2"/>
      <c r="E2827" s="3">
        <f>IF(C2827="Data Error","Data Error",INDEX('[2]BAAL Adj Cap'!$CB$65:$CY$72,MONTH($B2827),$A2827+1))</f>
        <v>0.89124999999999999</v>
      </c>
      <c r="F2827" s="3"/>
      <c r="G2827" s="31">
        <f t="shared" si="176"/>
        <v>110.87285893163747</v>
      </c>
      <c r="H2827" s="31"/>
      <c r="I2827" s="23">
        <f t="shared" si="177"/>
        <v>0.89124999999999999</v>
      </c>
      <c r="J2827" s="23"/>
      <c r="K2827" s="7">
        <f t="shared" si="178"/>
        <v>28.990000000000009</v>
      </c>
      <c r="M2827" s="20">
        <f>IF(C2827="Data Error","Data Error",IF(C2827&lt;=K2827,0,1-IFERROR(INDEX(BAAL!$C:$D,MATCH(ROUNDUP(C2827-K2827,0),BAAL!$B:$B,0),MATCH(LEFT(M$2,4),BAAL!$C$2:$D$2,0)),0)))</f>
        <v>0</v>
      </c>
      <c r="N2827" s="20"/>
      <c r="O2827" s="26"/>
      <c r="P2827" s="26"/>
      <c r="Q2827" s="6">
        <f t="shared" si="179"/>
        <v>4</v>
      </c>
      <c r="R2827" s="20"/>
    </row>
    <row r="2828" spans="1:18" x14ac:dyDescent="0.25">
      <c r="A2828" s="6">
        <v>18</v>
      </c>
      <c r="B2828" s="4">
        <v>42487.75</v>
      </c>
      <c r="C2828" s="2">
        <f>IF([2]Analysis!AG2828="Data Error","Data Error",[2]Analysis!AI2828*C$1)</f>
        <v>2.9148384676784107</v>
      </c>
      <c r="D2828" s="2"/>
      <c r="E2828" s="3">
        <f>IF(C2828="Data Error","Data Error",INDEX('[2]BAAL Adj Cap'!$CB$65:$CY$72,MONTH($B2828),$A2828+1))</f>
        <v>0.50624999999999998</v>
      </c>
      <c r="F2828" s="3"/>
      <c r="G2828" s="31">
        <f t="shared" si="176"/>
        <v>62.897661532321592</v>
      </c>
      <c r="H2828" s="31"/>
      <c r="I2828" s="23">
        <f t="shared" si="177"/>
        <v>0.50624999999999998</v>
      </c>
      <c r="J2828" s="23"/>
      <c r="K2828" s="7">
        <f t="shared" si="178"/>
        <v>28.990000000000009</v>
      </c>
      <c r="M2828" s="20">
        <f>IF(C2828="Data Error","Data Error",IF(C2828&lt;=K2828,0,1-IFERROR(INDEX(BAAL!$C:$D,MATCH(ROUNDUP(C2828-K2828,0),BAAL!$B:$B,0),MATCH(LEFT(M$2,4),BAAL!$C$2:$D$2,0)),0)))</f>
        <v>0</v>
      </c>
      <c r="N2828" s="20"/>
      <c r="O2828" s="26"/>
      <c r="P2828" s="26"/>
      <c r="Q2828" s="6">
        <f t="shared" si="179"/>
        <v>4</v>
      </c>
      <c r="R2828" s="20"/>
    </row>
    <row r="2829" spans="1:18" x14ac:dyDescent="0.25">
      <c r="A2829" s="6">
        <v>19</v>
      </c>
      <c r="B2829" s="4">
        <v>42487.791666666664</v>
      </c>
      <c r="C2829" s="2">
        <f>IF([2]Analysis!AG2829="Data Error","Data Error",[2]Analysis!AI2829*C$1)</f>
        <v>1.294035627641364</v>
      </c>
      <c r="D2829" s="2"/>
      <c r="E2829" s="3">
        <f>IF(C2829="Data Error","Data Error",INDEX('[2]BAAL Adj Cap'!$CB$65:$CY$72,MONTH($B2829),$A2829+1))</f>
        <v>0.11874999999999998</v>
      </c>
      <c r="F2829" s="3"/>
      <c r="G2829" s="31">
        <f t="shared" si="176"/>
        <v>14.143464372358634</v>
      </c>
      <c r="H2829" s="31"/>
      <c r="I2829" s="23">
        <f t="shared" si="177"/>
        <v>0.11874999999999998</v>
      </c>
      <c r="J2829" s="23"/>
      <c r="K2829" s="7">
        <f t="shared" si="178"/>
        <v>15.437499999999998</v>
      </c>
      <c r="M2829" s="20">
        <f>IF(C2829="Data Error","Data Error",IF(C2829&lt;=K2829,0,1-IFERROR(INDEX(BAAL!$C:$D,MATCH(ROUNDUP(C2829-K2829,0),BAAL!$B:$B,0),MATCH(LEFT(M$2,4),BAAL!$C$2:$D$2,0)),0)))</f>
        <v>0</v>
      </c>
      <c r="N2829" s="20"/>
      <c r="O2829" s="26"/>
      <c r="P2829" s="26"/>
      <c r="Q2829" s="6">
        <f t="shared" si="179"/>
        <v>4</v>
      </c>
      <c r="R2829" s="20"/>
    </row>
    <row r="2830" spans="1:18" x14ac:dyDescent="0.25">
      <c r="A2830" s="6">
        <v>20</v>
      </c>
      <c r="B2830" s="4">
        <v>42487.833333333336</v>
      </c>
      <c r="C2830" s="2">
        <f>IF([2]Analysis!AG2830="Data Error","Data Error",[2]Analysis!AI2830*C$1)</f>
        <v>0.39007737319969121</v>
      </c>
      <c r="D2830" s="2"/>
      <c r="E2830" s="3">
        <f>IF(C2830="Data Error","Data Error",INDEX('[2]BAAL Adj Cap'!$CB$65:$CY$72,MONTH($B2830),$A2830+1))</f>
        <v>3.7499999999999999E-3</v>
      </c>
      <c r="F2830" s="3"/>
      <c r="G2830" s="31">
        <f t="shared" si="176"/>
        <v>9.7422626800308776E-2</v>
      </c>
      <c r="H2830" s="31"/>
      <c r="I2830" s="23">
        <f t="shared" si="177"/>
        <v>3.7499999999999999E-3</v>
      </c>
      <c r="J2830" s="23"/>
      <c r="K2830" s="7">
        <f t="shared" si="178"/>
        <v>0.48749999999999999</v>
      </c>
      <c r="M2830" s="20">
        <f>IF(C2830="Data Error","Data Error",IF(C2830&lt;=K2830,0,1-IFERROR(INDEX(BAAL!$C:$D,MATCH(ROUNDUP(C2830-K2830,0),BAAL!$B:$B,0),MATCH(LEFT(M$2,4),BAAL!$C$2:$D$2,0)),0)))</f>
        <v>0</v>
      </c>
      <c r="N2830" s="20"/>
      <c r="O2830" s="26"/>
      <c r="P2830" s="26"/>
      <c r="Q2830" s="6">
        <f t="shared" si="179"/>
        <v>4</v>
      </c>
      <c r="R2830" s="20"/>
    </row>
    <row r="2831" spans="1:18" x14ac:dyDescent="0.25">
      <c r="A2831" s="6">
        <v>21</v>
      </c>
      <c r="B2831" s="4">
        <v>42487.875</v>
      </c>
      <c r="C2831" s="2">
        <f>IF([2]Analysis!AG2831="Data Error","Data Error",[2]Analysis!AI2831*C$1)</f>
        <v>0</v>
      </c>
      <c r="D2831" s="2"/>
      <c r="E2831" s="3">
        <f>IF(C2831="Data Error","Data Error",INDEX('[2]BAAL Adj Cap'!$CB$65:$CY$72,MONTH($B2831),$A2831+1))</f>
        <v>0</v>
      </c>
      <c r="F2831" s="3"/>
      <c r="G2831" s="31">
        <f t="shared" si="176"/>
        <v>0</v>
      </c>
      <c r="H2831" s="31"/>
      <c r="I2831" s="23">
        <f t="shared" si="177"/>
        <v>0</v>
      </c>
      <c r="J2831" s="23"/>
      <c r="K2831" s="7">
        <f t="shared" si="178"/>
        <v>0</v>
      </c>
      <c r="M2831" s="20">
        <f>IF(C2831="Data Error","Data Error",IF(C2831&lt;=K2831,0,1-IFERROR(INDEX(BAAL!$C:$D,MATCH(ROUNDUP(C2831-K2831,0),BAAL!$B:$B,0),MATCH(LEFT(M$2,4),BAAL!$C$2:$D$2,0)),0)))</f>
        <v>0</v>
      </c>
      <c r="N2831" s="20"/>
      <c r="O2831" s="26"/>
      <c r="P2831" s="26"/>
      <c r="Q2831" s="6">
        <f t="shared" si="179"/>
        <v>4</v>
      </c>
      <c r="R2831" s="20"/>
    </row>
    <row r="2832" spans="1:18" x14ac:dyDescent="0.25">
      <c r="A2832" s="6">
        <v>22</v>
      </c>
      <c r="B2832" s="4">
        <v>42487.916666666664</v>
      </c>
      <c r="C2832" s="2">
        <f>IF([2]Analysis!AG2832="Data Error","Data Error",[2]Analysis!AI2832*C$1)</f>
        <v>0</v>
      </c>
      <c r="D2832" s="2"/>
      <c r="E2832" s="3">
        <f>IF(C2832="Data Error","Data Error",INDEX('[2]BAAL Adj Cap'!$CB$65:$CY$72,MONTH($B2832),$A2832+1))</f>
        <v>0</v>
      </c>
      <c r="F2832" s="3"/>
      <c r="G2832" s="31">
        <f t="shared" si="176"/>
        <v>0</v>
      </c>
      <c r="H2832" s="31"/>
      <c r="I2832" s="23">
        <f t="shared" si="177"/>
        <v>0</v>
      </c>
      <c r="J2832" s="23"/>
      <c r="K2832" s="7">
        <f t="shared" si="178"/>
        <v>0</v>
      </c>
      <c r="M2832" s="20">
        <f>IF(C2832="Data Error","Data Error",IF(C2832&lt;=K2832,0,1-IFERROR(INDEX(BAAL!$C:$D,MATCH(ROUNDUP(C2832-K2832,0),BAAL!$B:$B,0),MATCH(LEFT(M$2,4),BAAL!$C$2:$D$2,0)),0)))</f>
        <v>0</v>
      </c>
      <c r="N2832" s="20"/>
      <c r="O2832" s="26"/>
      <c r="P2832" s="26"/>
      <c r="Q2832" s="6">
        <f t="shared" si="179"/>
        <v>4</v>
      </c>
      <c r="R2832" s="20"/>
    </row>
    <row r="2833" spans="1:18" x14ac:dyDescent="0.25">
      <c r="A2833" s="6">
        <v>23</v>
      </c>
      <c r="B2833" s="4">
        <v>42487.958333333336</v>
      </c>
      <c r="C2833" s="2">
        <f>IF([2]Analysis!AG2833="Data Error","Data Error",[2]Analysis!AI2833*C$1)</f>
        <v>0</v>
      </c>
      <c r="D2833" s="2"/>
      <c r="E2833" s="3">
        <f>IF(C2833="Data Error","Data Error",INDEX('[2]BAAL Adj Cap'!$CB$65:$CY$72,MONTH($B2833),$A2833+1))</f>
        <v>0</v>
      </c>
      <c r="F2833" s="3"/>
      <c r="G2833" s="31">
        <f t="shared" si="176"/>
        <v>0</v>
      </c>
      <c r="H2833" s="31"/>
      <c r="I2833" s="23">
        <f t="shared" si="177"/>
        <v>0</v>
      </c>
      <c r="J2833" s="23"/>
      <c r="K2833" s="7">
        <f t="shared" si="178"/>
        <v>0</v>
      </c>
      <c r="M2833" s="20">
        <f>IF(C2833="Data Error","Data Error",IF(C2833&lt;=K2833,0,1-IFERROR(INDEX(BAAL!$C:$D,MATCH(ROUNDUP(C2833-K2833,0),BAAL!$B:$B,0),MATCH(LEFT(M$2,4),BAAL!$C$2:$D$2,0)),0)))</f>
        <v>0</v>
      </c>
      <c r="N2833" s="20"/>
      <c r="O2833" s="26"/>
      <c r="P2833" s="26"/>
      <c r="Q2833" s="6">
        <f t="shared" si="179"/>
        <v>4</v>
      </c>
      <c r="R2833" s="20"/>
    </row>
    <row r="2834" spans="1:18" x14ac:dyDescent="0.25">
      <c r="A2834" s="6">
        <v>0</v>
      </c>
      <c r="B2834" s="1">
        <v>42488</v>
      </c>
      <c r="C2834" s="2">
        <f>IF([2]Analysis!AG2834="Data Error","Data Error",[2]Analysis!AI2834*C$1)</f>
        <v>0</v>
      </c>
      <c r="D2834" s="2"/>
      <c r="E2834" s="3">
        <f>IF(C2834="Data Error","Data Error",INDEX('[2]BAAL Adj Cap'!$CB$65:$CY$72,MONTH($B2834),$A2834+1))</f>
        <v>0</v>
      </c>
      <c r="F2834" s="3"/>
      <c r="G2834" s="31">
        <f t="shared" si="176"/>
        <v>0</v>
      </c>
      <c r="H2834" s="31"/>
      <c r="I2834" s="23">
        <f t="shared" si="177"/>
        <v>0</v>
      </c>
      <c r="J2834" s="23"/>
      <c r="K2834" s="7">
        <f t="shared" si="178"/>
        <v>0</v>
      </c>
      <c r="M2834" s="20">
        <f>IF(C2834="Data Error","Data Error",IF(C2834&lt;=K2834,0,1-IFERROR(INDEX(BAAL!$C:$D,MATCH(ROUNDUP(C2834-K2834,0),BAAL!$B:$B,0),MATCH(LEFT(M$2,4),BAAL!$C$2:$D$2,0)),0)))</f>
        <v>0</v>
      </c>
      <c r="N2834" s="20"/>
      <c r="O2834" s="26"/>
      <c r="P2834" s="26"/>
      <c r="Q2834" s="6">
        <f t="shared" si="179"/>
        <v>4</v>
      </c>
      <c r="R2834" s="20"/>
    </row>
    <row r="2835" spans="1:18" x14ac:dyDescent="0.25">
      <c r="A2835" s="6">
        <v>1</v>
      </c>
      <c r="B2835" s="4">
        <v>42488.041666666664</v>
      </c>
      <c r="C2835" s="2">
        <f>IF([2]Analysis!AG2835="Data Error","Data Error",[2]Analysis!AI2835*C$1)</f>
        <v>0</v>
      </c>
      <c r="D2835" s="2"/>
      <c r="E2835" s="3">
        <f>IF(C2835="Data Error","Data Error",INDEX('[2]BAAL Adj Cap'!$CB$65:$CY$72,MONTH($B2835),$A2835+1))</f>
        <v>0</v>
      </c>
      <c r="F2835" s="3"/>
      <c r="G2835" s="31">
        <f t="shared" si="176"/>
        <v>0</v>
      </c>
      <c r="H2835" s="31"/>
      <c r="I2835" s="23">
        <f t="shared" si="177"/>
        <v>0</v>
      </c>
      <c r="J2835" s="23"/>
      <c r="K2835" s="7">
        <f t="shared" si="178"/>
        <v>0</v>
      </c>
      <c r="M2835" s="20">
        <f>IF(C2835="Data Error","Data Error",IF(C2835&lt;=K2835,0,1-IFERROR(INDEX(BAAL!$C:$D,MATCH(ROUNDUP(C2835-K2835,0),BAAL!$B:$B,0),MATCH(LEFT(M$2,4),BAAL!$C$2:$D$2,0)),0)))</f>
        <v>0</v>
      </c>
      <c r="N2835" s="20"/>
      <c r="O2835" s="26"/>
      <c r="P2835" s="26"/>
      <c r="Q2835" s="6">
        <f t="shared" si="179"/>
        <v>4</v>
      </c>
      <c r="R2835" s="20"/>
    </row>
    <row r="2836" spans="1:18" x14ac:dyDescent="0.25">
      <c r="A2836" s="6">
        <v>2</v>
      </c>
      <c r="B2836" s="4">
        <v>42488.083333333336</v>
      </c>
      <c r="C2836" s="2">
        <f>IF([2]Analysis!AG2836="Data Error","Data Error",[2]Analysis!AI2836*C$1)</f>
        <v>0</v>
      </c>
      <c r="D2836" s="2"/>
      <c r="E2836" s="3">
        <f>IF(C2836="Data Error","Data Error",INDEX('[2]BAAL Adj Cap'!$CB$65:$CY$72,MONTH($B2836),$A2836+1))</f>
        <v>0</v>
      </c>
      <c r="F2836" s="3"/>
      <c r="G2836" s="31">
        <f t="shared" si="176"/>
        <v>0</v>
      </c>
      <c r="H2836" s="31"/>
      <c r="I2836" s="23">
        <f t="shared" si="177"/>
        <v>0</v>
      </c>
      <c r="J2836" s="23"/>
      <c r="K2836" s="7">
        <f t="shared" si="178"/>
        <v>0</v>
      </c>
      <c r="M2836" s="20">
        <f>IF(C2836="Data Error","Data Error",IF(C2836&lt;=K2836,0,1-IFERROR(INDEX(BAAL!$C:$D,MATCH(ROUNDUP(C2836-K2836,0),BAAL!$B:$B,0),MATCH(LEFT(M$2,4),BAAL!$C$2:$D$2,0)),0)))</f>
        <v>0</v>
      </c>
      <c r="N2836" s="20"/>
      <c r="O2836" s="26"/>
      <c r="P2836" s="26"/>
      <c r="Q2836" s="6">
        <f t="shared" si="179"/>
        <v>4</v>
      </c>
      <c r="R2836" s="20"/>
    </row>
    <row r="2837" spans="1:18" x14ac:dyDescent="0.25">
      <c r="A2837" s="6">
        <v>3</v>
      </c>
      <c r="B2837" s="4">
        <v>42488.125</v>
      </c>
      <c r="C2837" s="2">
        <f>IF([2]Analysis!AG2837="Data Error","Data Error",[2]Analysis!AI2837*C$1)</f>
        <v>0</v>
      </c>
      <c r="D2837" s="2"/>
      <c r="E2837" s="3">
        <f>IF(C2837="Data Error","Data Error",INDEX('[2]BAAL Adj Cap'!$CB$65:$CY$72,MONTH($B2837),$A2837+1))</f>
        <v>0</v>
      </c>
      <c r="F2837" s="3"/>
      <c r="G2837" s="31">
        <f t="shared" si="176"/>
        <v>0</v>
      </c>
      <c r="H2837" s="31"/>
      <c r="I2837" s="23">
        <f t="shared" si="177"/>
        <v>0</v>
      </c>
      <c r="J2837" s="23"/>
      <c r="K2837" s="7">
        <f t="shared" si="178"/>
        <v>0</v>
      </c>
      <c r="M2837" s="20">
        <f>IF(C2837="Data Error","Data Error",IF(C2837&lt;=K2837,0,1-IFERROR(INDEX(BAAL!$C:$D,MATCH(ROUNDUP(C2837-K2837,0),BAAL!$B:$B,0),MATCH(LEFT(M$2,4),BAAL!$C$2:$D$2,0)),0)))</f>
        <v>0</v>
      </c>
      <c r="N2837" s="20"/>
      <c r="O2837" s="26"/>
      <c r="P2837" s="26"/>
      <c r="Q2837" s="6">
        <f t="shared" si="179"/>
        <v>4</v>
      </c>
      <c r="R2837" s="20"/>
    </row>
    <row r="2838" spans="1:18" x14ac:dyDescent="0.25">
      <c r="A2838" s="6">
        <v>4</v>
      </c>
      <c r="B2838" s="4">
        <v>42488.166666666664</v>
      </c>
      <c r="C2838" s="2">
        <f>IF([2]Analysis!AG2838="Data Error","Data Error",[2]Analysis!AI2838*C$1)</f>
        <v>0</v>
      </c>
      <c r="D2838" s="2"/>
      <c r="E2838" s="3">
        <f>IF(C2838="Data Error","Data Error",INDEX('[2]BAAL Adj Cap'!$CB$65:$CY$72,MONTH($B2838),$A2838+1))</f>
        <v>0</v>
      </c>
      <c r="F2838" s="3"/>
      <c r="G2838" s="31">
        <f t="shared" si="176"/>
        <v>0</v>
      </c>
      <c r="H2838" s="31"/>
      <c r="I2838" s="23">
        <f t="shared" si="177"/>
        <v>0</v>
      </c>
      <c r="J2838" s="23"/>
      <c r="K2838" s="7">
        <f t="shared" si="178"/>
        <v>0</v>
      </c>
      <c r="M2838" s="20">
        <f>IF(C2838="Data Error","Data Error",IF(C2838&lt;=K2838,0,1-IFERROR(INDEX(BAAL!$C:$D,MATCH(ROUNDUP(C2838-K2838,0),BAAL!$B:$B,0),MATCH(LEFT(M$2,4),BAAL!$C$2:$D$2,0)),0)))</f>
        <v>0</v>
      </c>
      <c r="N2838" s="20"/>
      <c r="O2838" s="26"/>
      <c r="P2838" s="26"/>
      <c r="Q2838" s="6">
        <f t="shared" si="179"/>
        <v>4</v>
      </c>
      <c r="R2838" s="20"/>
    </row>
    <row r="2839" spans="1:18" x14ac:dyDescent="0.25">
      <c r="A2839" s="6">
        <v>5</v>
      </c>
      <c r="B2839" s="4">
        <v>42488.208333333336</v>
      </c>
      <c r="C2839" s="2">
        <f>IF([2]Analysis!AG2839="Data Error","Data Error",[2]Analysis!AI2839*C$1)</f>
        <v>0.37403208889493422</v>
      </c>
      <c r="D2839" s="2"/>
      <c r="E2839" s="3">
        <f>IF(C2839="Data Error","Data Error",INDEX('[2]BAAL Adj Cap'!$CB$65:$CY$72,MONTH($B2839),$A2839+1))</f>
        <v>3.3750000000000002E-2</v>
      </c>
      <c r="F2839" s="3"/>
      <c r="G2839" s="31">
        <f t="shared" si="176"/>
        <v>4.0134679111050655</v>
      </c>
      <c r="H2839" s="31"/>
      <c r="I2839" s="23">
        <f t="shared" si="177"/>
        <v>3.3750000000000002E-2</v>
      </c>
      <c r="J2839" s="23"/>
      <c r="K2839" s="7">
        <f t="shared" si="178"/>
        <v>4.3875000000000002</v>
      </c>
      <c r="M2839" s="20">
        <f>IF(C2839="Data Error","Data Error",IF(C2839&lt;=K2839,0,1-IFERROR(INDEX(BAAL!$C:$D,MATCH(ROUNDUP(C2839-K2839,0),BAAL!$B:$B,0),MATCH(LEFT(M$2,4),BAAL!$C$2:$D$2,0)),0)))</f>
        <v>0</v>
      </c>
      <c r="N2839" s="20"/>
      <c r="O2839" s="26"/>
      <c r="P2839" s="26"/>
      <c r="Q2839" s="6">
        <f t="shared" si="179"/>
        <v>4</v>
      </c>
      <c r="R2839" s="20"/>
    </row>
    <row r="2840" spans="1:18" x14ac:dyDescent="0.25">
      <c r="A2840" s="6">
        <v>6</v>
      </c>
      <c r="B2840" s="4">
        <v>42488.25</v>
      </c>
      <c r="C2840" s="2">
        <f>IF([2]Analysis!AG2840="Data Error","Data Error",[2]Analysis!AI2840*C$1)</f>
        <v>0.47137402762150105</v>
      </c>
      <c r="D2840" s="2"/>
      <c r="E2840" s="3">
        <f>IF(C2840="Data Error","Data Error",INDEX('[2]BAAL Adj Cap'!$CB$65:$CY$72,MONTH($B2840),$A2840+1))</f>
        <v>0.17249999999999999</v>
      </c>
      <c r="F2840" s="3"/>
      <c r="G2840" s="31">
        <f t="shared" si="176"/>
        <v>21.953625972378497</v>
      </c>
      <c r="H2840" s="31"/>
      <c r="I2840" s="23">
        <f t="shared" si="177"/>
        <v>0.17249999999999999</v>
      </c>
      <c r="J2840" s="23"/>
      <c r="K2840" s="7">
        <f t="shared" si="178"/>
        <v>22.424999999999997</v>
      </c>
      <c r="M2840" s="20">
        <f>IF(C2840="Data Error","Data Error",IF(C2840&lt;=K2840,0,1-IFERROR(INDEX(BAAL!$C:$D,MATCH(ROUNDUP(C2840-K2840,0),BAAL!$B:$B,0),MATCH(LEFT(M$2,4),BAAL!$C$2:$D$2,0)),0)))</f>
        <v>0</v>
      </c>
      <c r="N2840" s="20"/>
      <c r="O2840" s="26"/>
      <c r="P2840" s="26"/>
      <c r="Q2840" s="6">
        <f t="shared" si="179"/>
        <v>4</v>
      </c>
      <c r="R2840" s="20"/>
    </row>
    <row r="2841" spans="1:18" x14ac:dyDescent="0.25">
      <c r="A2841" s="6">
        <v>7</v>
      </c>
      <c r="B2841" s="4">
        <v>42488.291666666664</v>
      </c>
      <c r="C2841" s="2">
        <f>IF([2]Analysis!AG2841="Data Error","Data Error",[2]Analysis!AI2841*C$1)</f>
        <v>0</v>
      </c>
      <c r="D2841" s="2"/>
      <c r="E2841" s="3">
        <f>IF(C2841="Data Error","Data Error",INDEX('[2]BAAL Adj Cap'!$CB$65:$CY$72,MONTH($B2841),$A2841+1))</f>
        <v>0.47499999999999998</v>
      </c>
      <c r="F2841" s="3"/>
      <c r="G2841" s="31">
        <f t="shared" si="176"/>
        <v>61.75</v>
      </c>
      <c r="H2841" s="31"/>
      <c r="I2841" s="23">
        <f t="shared" si="177"/>
        <v>0.47499999999999998</v>
      </c>
      <c r="J2841" s="23"/>
      <c r="K2841" s="7">
        <f t="shared" si="178"/>
        <v>28.990000000000009</v>
      </c>
      <c r="M2841" s="20">
        <f>IF(C2841="Data Error","Data Error",IF(C2841&lt;=K2841,0,1-IFERROR(INDEX(BAAL!$C:$D,MATCH(ROUNDUP(C2841-K2841,0),BAAL!$B:$B,0),MATCH(LEFT(M$2,4),BAAL!$C$2:$D$2,0)),0)))</f>
        <v>0</v>
      </c>
      <c r="N2841" s="20"/>
      <c r="O2841" s="26"/>
      <c r="P2841" s="26"/>
      <c r="Q2841" s="6">
        <f t="shared" si="179"/>
        <v>4</v>
      </c>
      <c r="R2841" s="20"/>
    </row>
    <row r="2842" spans="1:18" x14ac:dyDescent="0.25">
      <c r="A2842" s="6">
        <v>8</v>
      </c>
      <c r="B2842" s="4">
        <v>42488.333333333336</v>
      </c>
      <c r="C2842" s="2">
        <f>IF([2]Analysis!AG2842="Data Error","Data Error",[2]Analysis!AI2842*C$1)</f>
        <v>0</v>
      </c>
      <c r="D2842" s="2"/>
      <c r="E2842" s="3">
        <f>IF(C2842="Data Error","Data Error",INDEX('[2]BAAL Adj Cap'!$CB$65:$CY$72,MONTH($B2842),$A2842+1))</f>
        <v>0.83624999999999994</v>
      </c>
      <c r="F2842" s="3"/>
      <c r="G2842" s="31">
        <f t="shared" si="176"/>
        <v>108.71249999999999</v>
      </c>
      <c r="H2842" s="31"/>
      <c r="I2842" s="23">
        <f t="shared" si="177"/>
        <v>0.83624999999999994</v>
      </c>
      <c r="J2842" s="23"/>
      <c r="K2842" s="7">
        <f t="shared" si="178"/>
        <v>28.990000000000009</v>
      </c>
      <c r="M2842" s="20">
        <f>IF(C2842="Data Error","Data Error",IF(C2842&lt;=K2842,0,1-IFERROR(INDEX(BAAL!$C:$D,MATCH(ROUNDUP(C2842-K2842,0),BAAL!$B:$B,0),MATCH(LEFT(M$2,4),BAAL!$C$2:$D$2,0)),0)))</f>
        <v>0</v>
      </c>
      <c r="N2842" s="20"/>
      <c r="O2842" s="26"/>
      <c r="P2842" s="26"/>
      <c r="Q2842" s="6">
        <f t="shared" si="179"/>
        <v>4</v>
      </c>
      <c r="R2842" s="20"/>
    </row>
    <row r="2843" spans="1:18" x14ac:dyDescent="0.25">
      <c r="A2843" s="6">
        <v>9</v>
      </c>
      <c r="B2843" s="4">
        <v>42488.375</v>
      </c>
      <c r="C2843" s="2">
        <f>IF([2]Analysis!AG2843="Data Error","Data Error",[2]Analysis!AI2843*C$1)</f>
        <v>0</v>
      </c>
      <c r="D2843" s="2"/>
      <c r="E2843" s="3">
        <f>IF(C2843="Data Error","Data Error",INDEX('[2]BAAL Adj Cap'!$CB$65:$CY$72,MONTH($B2843),$A2843+1))</f>
        <v>0.98</v>
      </c>
      <c r="F2843" s="3"/>
      <c r="G2843" s="31">
        <f t="shared" si="176"/>
        <v>127.39999999999999</v>
      </c>
      <c r="H2843" s="31"/>
      <c r="I2843" s="23">
        <f t="shared" si="177"/>
        <v>0.98</v>
      </c>
      <c r="J2843" s="23"/>
      <c r="K2843" s="7">
        <f t="shared" si="178"/>
        <v>28.990000000000009</v>
      </c>
      <c r="M2843" s="20">
        <f>IF(C2843="Data Error","Data Error",IF(C2843&lt;=K2843,0,1-IFERROR(INDEX(BAAL!$C:$D,MATCH(ROUNDUP(C2843-K2843,0),BAAL!$B:$B,0),MATCH(LEFT(M$2,4),BAAL!$C$2:$D$2,0)),0)))</f>
        <v>0</v>
      </c>
      <c r="N2843" s="20"/>
      <c r="O2843" s="26"/>
      <c r="P2843" s="26"/>
      <c r="Q2843" s="6">
        <f t="shared" si="179"/>
        <v>4</v>
      </c>
      <c r="R2843" s="20"/>
    </row>
    <row r="2844" spans="1:18" x14ac:dyDescent="0.25">
      <c r="A2844" s="6">
        <v>10</v>
      </c>
      <c r="B2844" s="4">
        <v>42488.416666666664</v>
      </c>
      <c r="C2844" s="2">
        <f>IF([2]Analysis!AG2844="Data Error","Data Error",[2]Analysis!AI2844*C$1)</f>
        <v>19.973638756853639</v>
      </c>
      <c r="D2844" s="2"/>
      <c r="E2844" s="3">
        <f>IF(C2844="Data Error","Data Error",INDEX('[2]BAAL Adj Cap'!$CB$65:$CY$72,MONTH($B2844),$A2844+1))</f>
        <v>0.97375</v>
      </c>
      <c r="F2844" s="3"/>
      <c r="G2844" s="31">
        <f t="shared" si="176"/>
        <v>106.61386124314637</v>
      </c>
      <c r="H2844" s="31"/>
      <c r="I2844" s="23">
        <f t="shared" si="177"/>
        <v>0.97375</v>
      </c>
      <c r="J2844" s="23"/>
      <c r="K2844" s="7">
        <f t="shared" si="178"/>
        <v>28.990000000000009</v>
      </c>
      <c r="M2844" s="20">
        <f>IF(C2844="Data Error","Data Error",IF(C2844&lt;=K2844,0,1-IFERROR(INDEX(BAAL!$C:$D,MATCH(ROUNDUP(C2844-K2844,0),BAAL!$B:$B,0),MATCH(LEFT(M$2,4),BAAL!$C$2:$D$2,0)),0)))</f>
        <v>0</v>
      </c>
      <c r="N2844" s="20"/>
      <c r="O2844" s="26"/>
      <c r="P2844" s="26"/>
      <c r="Q2844" s="6">
        <f t="shared" si="179"/>
        <v>4</v>
      </c>
      <c r="R2844" s="20"/>
    </row>
    <row r="2845" spans="1:18" x14ac:dyDescent="0.25">
      <c r="A2845" s="6">
        <v>11</v>
      </c>
      <c r="B2845" s="4">
        <v>42488.458333333336</v>
      </c>
      <c r="C2845" s="2">
        <f>IF([2]Analysis!AG2845="Data Error","Data Error",[2]Analysis!AI2845*C$1)</f>
        <v>25.197440218262194</v>
      </c>
      <c r="D2845" s="2"/>
      <c r="E2845" s="3">
        <f>IF(C2845="Data Error","Data Error",INDEX('[2]BAAL Adj Cap'!$CB$65:$CY$72,MONTH($B2845),$A2845+1))</f>
        <v>0.96375</v>
      </c>
      <c r="F2845" s="3"/>
      <c r="G2845" s="31">
        <f t="shared" si="176"/>
        <v>100.09005978173781</v>
      </c>
      <c r="H2845" s="31"/>
      <c r="I2845" s="23">
        <f t="shared" si="177"/>
        <v>0.96375</v>
      </c>
      <c r="J2845" s="23"/>
      <c r="K2845" s="7">
        <f t="shared" si="178"/>
        <v>28.990000000000009</v>
      </c>
      <c r="M2845" s="20">
        <f>IF(C2845="Data Error","Data Error",IF(C2845&lt;=K2845,0,1-IFERROR(INDEX(BAAL!$C:$D,MATCH(ROUNDUP(C2845-K2845,0),BAAL!$B:$B,0),MATCH(LEFT(M$2,4),BAAL!$C$2:$D$2,0)),0)))</f>
        <v>0</v>
      </c>
      <c r="N2845" s="20"/>
      <c r="O2845" s="26"/>
      <c r="P2845" s="26"/>
      <c r="Q2845" s="6">
        <f t="shared" si="179"/>
        <v>4</v>
      </c>
      <c r="R2845" s="20"/>
    </row>
    <row r="2846" spans="1:18" x14ac:dyDescent="0.25">
      <c r="A2846" s="6">
        <v>12</v>
      </c>
      <c r="B2846" s="4">
        <v>42488.5</v>
      </c>
      <c r="C2846" s="2">
        <f>IF([2]Analysis!AG2846="Data Error","Data Error",[2]Analysis!AI2846*C$1)</f>
        <v>21.619969858507865</v>
      </c>
      <c r="D2846" s="2"/>
      <c r="E2846" s="3">
        <f>IF(C2846="Data Error","Data Error",INDEX('[2]BAAL Adj Cap'!$CB$65:$CY$72,MONTH($B2846),$A2846+1))</f>
        <v>0.97</v>
      </c>
      <c r="F2846" s="3"/>
      <c r="G2846" s="31">
        <f t="shared" si="176"/>
        <v>104.48003014149214</v>
      </c>
      <c r="H2846" s="31"/>
      <c r="I2846" s="23">
        <f t="shared" si="177"/>
        <v>0.97</v>
      </c>
      <c r="J2846" s="23"/>
      <c r="K2846" s="7">
        <f t="shared" si="178"/>
        <v>28.990000000000009</v>
      </c>
      <c r="M2846" s="20">
        <f>IF(C2846="Data Error","Data Error",IF(C2846&lt;=K2846,0,1-IFERROR(INDEX(BAAL!$C:$D,MATCH(ROUNDUP(C2846-K2846,0),BAAL!$B:$B,0),MATCH(LEFT(M$2,4),BAAL!$C$2:$D$2,0)),0)))</f>
        <v>0</v>
      </c>
      <c r="N2846" s="20"/>
      <c r="O2846" s="26"/>
      <c r="P2846" s="26"/>
      <c r="Q2846" s="6">
        <f t="shared" si="179"/>
        <v>4</v>
      </c>
      <c r="R2846" s="20"/>
    </row>
    <row r="2847" spans="1:18" x14ac:dyDescent="0.25">
      <c r="A2847" s="6">
        <v>13</v>
      </c>
      <c r="B2847" s="4">
        <v>42488.541666666664</v>
      </c>
      <c r="C2847" s="2">
        <f>IF([2]Analysis!AG2847="Data Error","Data Error",[2]Analysis!AI2847*C$1)</f>
        <v>9.3805287685230798</v>
      </c>
      <c r="D2847" s="2"/>
      <c r="E2847" s="3">
        <f>IF(C2847="Data Error","Data Error",INDEX('[2]BAAL Adj Cap'!$CB$65:$CY$72,MONTH($B2847),$A2847+1))</f>
        <v>0.96375</v>
      </c>
      <c r="F2847" s="3"/>
      <c r="G2847" s="31">
        <f t="shared" si="176"/>
        <v>115.90697123147692</v>
      </c>
      <c r="H2847" s="31"/>
      <c r="I2847" s="23">
        <f t="shared" si="177"/>
        <v>0.96375</v>
      </c>
      <c r="J2847" s="23"/>
      <c r="K2847" s="7">
        <f t="shared" si="178"/>
        <v>28.990000000000009</v>
      </c>
      <c r="M2847" s="20">
        <f>IF(C2847="Data Error","Data Error",IF(C2847&lt;=K2847,0,1-IFERROR(INDEX(BAAL!$C:$D,MATCH(ROUNDUP(C2847-K2847,0),BAAL!$B:$B,0),MATCH(LEFT(M$2,4),BAAL!$C$2:$D$2,0)),0)))</f>
        <v>0</v>
      </c>
      <c r="N2847" s="20"/>
      <c r="O2847" s="26"/>
      <c r="P2847" s="26"/>
      <c r="Q2847" s="6">
        <f t="shared" si="179"/>
        <v>4</v>
      </c>
      <c r="R2847" s="20"/>
    </row>
    <row r="2848" spans="1:18" x14ac:dyDescent="0.25">
      <c r="A2848" s="6">
        <v>14</v>
      </c>
      <c r="B2848" s="4">
        <v>42488.583333333336</v>
      </c>
      <c r="C2848" s="2">
        <f>IF([2]Analysis!AG2848="Data Error","Data Error",[2]Analysis!AI2848*C$1)</f>
        <v>23.504984462847897</v>
      </c>
      <c r="D2848" s="2"/>
      <c r="E2848" s="3">
        <f>IF(C2848="Data Error","Data Error",INDEX('[2]BAAL Adj Cap'!$CB$65:$CY$72,MONTH($B2848),$A2848+1))</f>
        <v>0.97</v>
      </c>
      <c r="F2848" s="3"/>
      <c r="G2848" s="31">
        <f t="shared" si="176"/>
        <v>102.59501553715209</v>
      </c>
      <c r="H2848" s="31"/>
      <c r="I2848" s="23">
        <f t="shared" si="177"/>
        <v>0.97</v>
      </c>
      <c r="J2848" s="23"/>
      <c r="K2848" s="7">
        <f t="shared" si="178"/>
        <v>28.990000000000009</v>
      </c>
      <c r="M2848" s="20">
        <f>IF(C2848="Data Error","Data Error",IF(C2848&lt;=K2848,0,1-IFERROR(INDEX(BAAL!$C:$D,MATCH(ROUNDUP(C2848-K2848,0),BAAL!$B:$B,0),MATCH(LEFT(M$2,4),BAAL!$C$2:$D$2,0)),0)))</f>
        <v>0</v>
      </c>
      <c r="N2848" s="20"/>
      <c r="O2848" s="26"/>
      <c r="P2848" s="26"/>
      <c r="Q2848" s="6">
        <f t="shared" si="179"/>
        <v>4</v>
      </c>
      <c r="R2848" s="20"/>
    </row>
    <row r="2849" spans="1:18" x14ac:dyDescent="0.25">
      <c r="A2849" s="6">
        <v>15</v>
      </c>
      <c r="B2849" s="4">
        <v>42488.625</v>
      </c>
      <c r="C2849" s="2">
        <f>IF([2]Analysis!AG2849="Data Error","Data Error",[2]Analysis!AI2849*C$1)</f>
        <v>23.111229041677788</v>
      </c>
      <c r="D2849" s="2"/>
      <c r="E2849" s="3">
        <f>IF(C2849="Data Error","Data Error",INDEX('[2]BAAL Adj Cap'!$CB$65:$CY$72,MONTH($B2849),$A2849+1))</f>
        <v>0.97</v>
      </c>
      <c r="F2849" s="3"/>
      <c r="G2849" s="31">
        <f t="shared" si="176"/>
        <v>102.98877095832221</v>
      </c>
      <c r="H2849" s="31"/>
      <c r="I2849" s="23">
        <f t="shared" si="177"/>
        <v>0.97</v>
      </c>
      <c r="J2849" s="23"/>
      <c r="K2849" s="7">
        <f t="shared" si="178"/>
        <v>28.990000000000009</v>
      </c>
      <c r="M2849" s="20">
        <f>IF(C2849="Data Error","Data Error",IF(C2849&lt;=K2849,0,1-IFERROR(INDEX(BAAL!$C:$D,MATCH(ROUNDUP(C2849-K2849,0),BAAL!$B:$B,0),MATCH(LEFT(M$2,4),BAAL!$C$2:$D$2,0)),0)))</f>
        <v>0</v>
      </c>
      <c r="N2849" s="20"/>
      <c r="O2849" s="26"/>
      <c r="P2849" s="26"/>
      <c r="Q2849" s="6">
        <f t="shared" si="179"/>
        <v>4</v>
      </c>
      <c r="R2849" s="20"/>
    </row>
    <row r="2850" spans="1:18" x14ac:dyDescent="0.25">
      <c r="A2850" s="6">
        <v>16</v>
      </c>
      <c r="B2850" s="4">
        <v>42488.666666666664</v>
      </c>
      <c r="C2850" s="2">
        <f>IF([2]Analysis!AG2850="Data Error","Data Error",[2]Analysis!AI2850*C$1)</f>
        <v>10.278603801438663</v>
      </c>
      <c r="D2850" s="2"/>
      <c r="E2850" s="3">
        <f>IF(C2850="Data Error","Data Error",INDEX('[2]BAAL Adj Cap'!$CB$65:$CY$72,MONTH($B2850),$A2850+1))</f>
        <v>0.96375</v>
      </c>
      <c r="F2850" s="3"/>
      <c r="G2850" s="31">
        <f t="shared" si="176"/>
        <v>115.00889619856133</v>
      </c>
      <c r="H2850" s="31"/>
      <c r="I2850" s="23">
        <f t="shared" si="177"/>
        <v>0.96375</v>
      </c>
      <c r="J2850" s="23"/>
      <c r="K2850" s="7">
        <f t="shared" si="178"/>
        <v>28.990000000000009</v>
      </c>
      <c r="M2850" s="20">
        <f>IF(C2850="Data Error","Data Error",IF(C2850&lt;=K2850,0,1-IFERROR(INDEX(BAAL!$C:$D,MATCH(ROUNDUP(C2850-K2850,0),BAAL!$B:$B,0),MATCH(LEFT(M$2,4),BAAL!$C$2:$D$2,0)),0)))</f>
        <v>0</v>
      </c>
      <c r="N2850" s="20"/>
      <c r="O2850" s="26"/>
      <c r="P2850" s="26"/>
      <c r="Q2850" s="6">
        <f t="shared" si="179"/>
        <v>4</v>
      </c>
      <c r="R2850" s="20"/>
    </row>
    <row r="2851" spans="1:18" x14ac:dyDescent="0.25">
      <c r="A2851" s="6">
        <v>17</v>
      </c>
      <c r="B2851" s="4">
        <v>42488.708333333336</v>
      </c>
      <c r="C2851" s="2">
        <f>IF([2]Analysis!AG2851="Data Error","Data Error",[2]Analysis!AI2851*C$1)</f>
        <v>0.59898530319725674</v>
      </c>
      <c r="D2851" s="2"/>
      <c r="E2851" s="3">
        <f>IF(C2851="Data Error","Data Error",INDEX('[2]BAAL Adj Cap'!$CB$65:$CY$72,MONTH($B2851),$A2851+1))</f>
        <v>0.89124999999999999</v>
      </c>
      <c r="F2851" s="3"/>
      <c r="G2851" s="31">
        <f t="shared" si="176"/>
        <v>115.26351469680274</v>
      </c>
      <c r="H2851" s="31"/>
      <c r="I2851" s="23">
        <f t="shared" si="177"/>
        <v>0.89124999999999999</v>
      </c>
      <c r="J2851" s="23"/>
      <c r="K2851" s="7">
        <f t="shared" si="178"/>
        <v>28.990000000000009</v>
      </c>
      <c r="M2851" s="20">
        <f>IF(C2851="Data Error","Data Error",IF(C2851&lt;=K2851,0,1-IFERROR(INDEX(BAAL!$C:$D,MATCH(ROUNDUP(C2851-K2851,0),BAAL!$B:$B,0),MATCH(LEFT(M$2,4),BAAL!$C$2:$D$2,0)),0)))</f>
        <v>0</v>
      </c>
      <c r="N2851" s="20"/>
      <c r="O2851" s="26"/>
      <c r="P2851" s="26"/>
      <c r="Q2851" s="6">
        <f t="shared" si="179"/>
        <v>4</v>
      </c>
      <c r="R2851" s="20"/>
    </row>
    <row r="2852" spans="1:18" x14ac:dyDescent="0.25">
      <c r="A2852" s="6">
        <v>18</v>
      </c>
      <c r="B2852" s="4">
        <v>42488.75</v>
      </c>
      <c r="C2852" s="2">
        <f>IF([2]Analysis!AG2852="Data Error","Data Error",[2]Analysis!AI2852*C$1)</f>
        <v>8.2068028617945981</v>
      </c>
      <c r="D2852" s="2"/>
      <c r="E2852" s="3">
        <f>IF(C2852="Data Error","Data Error",INDEX('[2]BAAL Adj Cap'!$CB$65:$CY$72,MONTH($B2852),$A2852+1))</f>
        <v>0.50624999999999998</v>
      </c>
      <c r="F2852" s="3"/>
      <c r="G2852" s="31">
        <f t="shared" si="176"/>
        <v>57.6056971382054</v>
      </c>
      <c r="H2852" s="31"/>
      <c r="I2852" s="23">
        <f t="shared" si="177"/>
        <v>0.50624999999999998</v>
      </c>
      <c r="J2852" s="23"/>
      <c r="K2852" s="7">
        <f t="shared" si="178"/>
        <v>28.990000000000009</v>
      </c>
      <c r="M2852" s="20">
        <f>IF(C2852="Data Error","Data Error",IF(C2852&lt;=K2852,0,1-IFERROR(INDEX(BAAL!$C:$D,MATCH(ROUNDUP(C2852-K2852,0),BAAL!$B:$B,0),MATCH(LEFT(M$2,4),BAAL!$C$2:$D$2,0)),0)))</f>
        <v>0</v>
      </c>
      <c r="N2852" s="20"/>
      <c r="O2852" s="26"/>
      <c r="P2852" s="26"/>
      <c r="Q2852" s="6">
        <f t="shared" si="179"/>
        <v>4</v>
      </c>
      <c r="R2852" s="20"/>
    </row>
    <row r="2853" spans="1:18" x14ac:dyDescent="0.25">
      <c r="A2853" s="6">
        <v>19</v>
      </c>
      <c r="B2853" s="4">
        <v>42488.791666666664</v>
      </c>
      <c r="C2853" s="2">
        <f>IF([2]Analysis!AG2853="Data Error","Data Error",[2]Analysis!AI2853*C$1)</f>
        <v>5.1448129123102611</v>
      </c>
      <c r="D2853" s="2"/>
      <c r="E2853" s="3">
        <f>IF(C2853="Data Error","Data Error",INDEX('[2]BAAL Adj Cap'!$CB$65:$CY$72,MONTH($B2853),$A2853+1))</f>
        <v>0.11874999999999998</v>
      </c>
      <c r="F2853" s="3"/>
      <c r="G2853" s="31">
        <f t="shared" si="176"/>
        <v>10.292687087689737</v>
      </c>
      <c r="H2853" s="31"/>
      <c r="I2853" s="23">
        <f t="shared" si="177"/>
        <v>0.11874999999999998</v>
      </c>
      <c r="J2853" s="23"/>
      <c r="K2853" s="7">
        <f t="shared" si="178"/>
        <v>15.437499999999998</v>
      </c>
      <c r="M2853" s="20">
        <f>IF(C2853="Data Error","Data Error",IF(C2853&lt;=K2853,0,1-IFERROR(INDEX(BAAL!$C:$D,MATCH(ROUNDUP(C2853-K2853,0),BAAL!$B:$B,0),MATCH(LEFT(M$2,4),BAAL!$C$2:$D$2,0)),0)))</f>
        <v>0</v>
      </c>
      <c r="N2853" s="20"/>
      <c r="O2853" s="26"/>
      <c r="P2853" s="26"/>
      <c r="Q2853" s="6">
        <f t="shared" si="179"/>
        <v>4</v>
      </c>
      <c r="R2853" s="20"/>
    </row>
    <row r="2854" spans="1:18" x14ac:dyDescent="0.25">
      <c r="A2854" s="6">
        <v>20</v>
      </c>
      <c r="B2854" s="4">
        <v>42488.833333333336</v>
      </c>
      <c r="C2854" s="2">
        <f>IF([2]Analysis!AG2854="Data Error","Data Error",[2]Analysis!AI2854*C$1)</f>
        <v>0.48749999999999999</v>
      </c>
      <c r="D2854" s="2"/>
      <c r="E2854" s="3">
        <f>IF(C2854="Data Error","Data Error",INDEX('[2]BAAL Adj Cap'!$CB$65:$CY$72,MONTH($B2854),$A2854+1))</f>
        <v>3.7499999999999999E-3</v>
      </c>
      <c r="F2854" s="3"/>
      <c r="G2854" s="31">
        <f t="shared" si="176"/>
        <v>0</v>
      </c>
      <c r="H2854" s="31"/>
      <c r="I2854" s="23">
        <f t="shared" si="177"/>
        <v>3.7499999999999999E-3</v>
      </c>
      <c r="J2854" s="23"/>
      <c r="K2854" s="7">
        <f t="shared" si="178"/>
        <v>0.48749999999999999</v>
      </c>
      <c r="M2854" s="20">
        <f>IF(C2854="Data Error","Data Error",IF(C2854&lt;=K2854,0,1-IFERROR(INDEX(BAAL!$C:$D,MATCH(ROUNDUP(C2854-K2854,0),BAAL!$B:$B,0),MATCH(LEFT(M$2,4),BAAL!$C$2:$D$2,0)),0)))</f>
        <v>0</v>
      </c>
      <c r="N2854" s="20"/>
      <c r="O2854" s="26"/>
      <c r="P2854" s="26"/>
      <c r="Q2854" s="6">
        <f t="shared" si="179"/>
        <v>4</v>
      </c>
      <c r="R2854" s="20"/>
    </row>
    <row r="2855" spans="1:18" x14ac:dyDescent="0.25">
      <c r="A2855" s="6">
        <v>21</v>
      </c>
      <c r="B2855" s="4">
        <v>42488.875</v>
      </c>
      <c r="C2855" s="2">
        <f>IF([2]Analysis!AG2855="Data Error","Data Error",[2]Analysis!AI2855*C$1)</f>
        <v>0</v>
      </c>
      <c r="D2855" s="2"/>
      <c r="E2855" s="3">
        <f>IF(C2855="Data Error","Data Error",INDEX('[2]BAAL Adj Cap'!$CB$65:$CY$72,MONTH($B2855),$A2855+1))</f>
        <v>0</v>
      </c>
      <c r="F2855" s="3"/>
      <c r="G2855" s="31">
        <f t="shared" si="176"/>
        <v>0</v>
      </c>
      <c r="H2855" s="31"/>
      <c r="I2855" s="23">
        <f t="shared" si="177"/>
        <v>0</v>
      </c>
      <c r="J2855" s="23"/>
      <c r="K2855" s="7">
        <f t="shared" si="178"/>
        <v>0</v>
      </c>
      <c r="M2855" s="20">
        <f>IF(C2855="Data Error","Data Error",IF(C2855&lt;=K2855,0,1-IFERROR(INDEX(BAAL!$C:$D,MATCH(ROUNDUP(C2855-K2855,0),BAAL!$B:$B,0),MATCH(LEFT(M$2,4),BAAL!$C$2:$D$2,0)),0)))</f>
        <v>0</v>
      </c>
      <c r="N2855" s="20"/>
      <c r="O2855" s="26"/>
      <c r="P2855" s="26"/>
      <c r="Q2855" s="6">
        <f t="shared" si="179"/>
        <v>4</v>
      </c>
      <c r="R2855" s="20"/>
    </row>
    <row r="2856" spans="1:18" x14ac:dyDescent="0.25">
      <c r="A2856" s="6">
        <v>22</v>
      </c>
      <c r="B2856" s="4">
        <v>42488.916666666664</v>
      </c>
      <c r="C2856" s="2">
        <f>IF([2]Analysis!AG2856="Data Error","Data Error",[2]Analysis!AI2856*C$1)</f>
        <v>0</v>
      </c>
      <c r="D2856" s="2"/>
      <c r="E2856" s="3">
        <f>IF(C2856="Data Error","Data Error",INDEX('[2]BAAL Adj Cap'!$CB$65:$CY$72,MONTH($B2856),$A2856+1))</f>
        <v>0</v>
      </c>
      <c r="F2856" s="3"/>
      <c r="G2856" s="31">
        <f t="shared" si="176"/>
        <v>0</v>
      </c>
      <c r="H2856" s="31"/>
      <c r="I2856" s="23">
        <f t="shared" si="177"/>
        <v>0</v>
      </c>
      <c r="J2856" s="23"/>
      <c r="K2856" s="7">
        <f t="shared" si="178"/>
        <v>0</v>
      </c>
      <c r="M2856" s="20">
        <f>IF(C2856="Data Error","Data Error",IF(C2856&lt;=K2856,0,1-IFERROR(INDEX(BAAL!$C:$D,MATCH(ROUNDUP(C2856-K2856,0),BAAL!$B:$B,0),MATCH(LEFT(M$2,4),BAAL!$C$2:$D$2,0)),0)))</f>
        <v>0</v>
      </c>
      <c r="N2856" s="20"/>
      <c r="O2856" s="26"/>
      <c r="P2856" s="26"/>
      <c r="Q2856" s="6">
        <f t="shared" si="179"/>
        <v>4</v>
      </c>
      <c r="R2856" s="20"/>
    </row>
    <row r="2857" spans="1:18" x14ac:dyDescent="0.25">
      <c r="A2857" s="6">
        <v>23</v>
      </c>
      <c r="B2857" s="4">
        <v>42488.958333333336</v>
      </c>
      <c r="C2857" s="2">
        <f>IF([2]Analysis!AG2857="Data Error","Data Error",[2]Analysis!AI2857*C$1)</f>
        <v>0</v>
      </c>
      <c r="D2857" s="2"/>
      <c r="E2857" s="3">
        <f>IF(C2857="Data Error","Data Error",INDEX('[2]BAAL Adj Cap'!$CB$65:$CY$72,MONTH($B2857),$A2857+1))</f>
        <v>0</v>
      </c>
      <c r="F2857" s="3"/>
      <c r="G2857" s="31">
        <f t="shared" si="176"/>
        <v>0</v>
      </c>
      <c r="H2857" s="31"/>
      <c r="I2857" s="23">
        <f t="shared" si="177"/>
        <v>0</v>
      </c>
      <c r="J2857" s="23"/>
      <c r="K2857" s="7">
        <f t="shared" si="178"/>
        <v>0</v>
      </c>
      <c r="M2857" s="20">
        <f>IF(C2857="Data Error","Data Error",IF(C2857&lt;=K2857,0,1-IFERROR(INDEX(BAAL!$C:$D,MATCH(ROUNDUP(C2857-K2857,0),BAAL!$B:$B,0),MATCH(LEFT(M$2,4),BAAL!$C$2:$D$2,0)),0)))</f>
        <v>0</v>
      </c>
      <c r="N2857" s="20"/>
      <c r="O2857" s="26"/>
      <c r="P2857" s="26"/>
      <c r="Q2857" s="6">
        <f t="shared" si="179"/>
        <v>4</v>
      </c>
      <c r="R2857" s="20"/>
    </row>
    <row r="2858" spans="1:18" x14ac:dyDescent="0.25">
      <c r="A2858" s="6">
        <v>0</v>
      </c>
      <c r="B2858" s="1">
        <v>42489</v>
      </c>
      <c r="C2858" s="2">
        <f>IF([2]Analysis!AG2858="Data Error","Data Error",[2]Analysis!AI2858*C$1)</f>
        <v>0</v>
      </c>
      <c r="D2858" s="2"/>
      <c r="E2858" s="3">
        <f>IF(C2858="Data Error","Data Error",INDEX('[2]BAAL Adj Cap'!$CB$65:$CY$72,MONTH($B2858),$A2858+1))</f>
        <v>0</v>
      </c>
      <c r="F2858" s="3"/>
      <c r="G2858" s="31">
        <f t="shared" si="176"/>
        <v>0</v>
      </c>
      <c r="H2858" s="31"/>
      <c r="I2858" s="23">
        <f t="shared" si="177"/>
        <v>0</v>
      </c>
      <c r="J2858" s="23"/>
      <c r="K2858" s="7">
        <f t="shared" si="178"/>
        <v>0</v>
      </c>
      <c r="M2858" s="20">
        <f>IF(C2858="Data Error","Data Error",IF(C2858&lt;=K2858,0,1-IFERROR(INDEX(BAAL!$C:$D,MATCH(ROUNDUP(C2858-K2858,0),BAAL!$B:$B,0),MATCH(LEFT(M$2,4),BAAL!$C$2:$D$2,0)),0)))</f>
        <v>0</v>
      </c>
      <c r="N2858" s="20"/>
      <c r="O2858" s="26"/>
      <c r="P2858" s="26"/>
      <c r="Q2858" s="6">
        <f t="shared" si="179"/>
        <v>4</v>
      </c>
      <c r="R2858" s="20"/>
    </row>
    <row r="2859" spans="1:18" x14ac:dyDescent="0.25">
      <c r="A2859" s="6">
        <v>1</v>
      </c>
      <c r="B2859" s="4">
        <v>42489.041666666664</v>
      </c>
      <c r="C2859" s="2">
        <f>IF([2]Analysis!AG2859="Data Error","Data Error",[2]Analysis!AI2859*C$1)</f>
        <v>0</v>
      </c>
      <c r="D2859" s="2"/>
      <c r="E2859" s="3">
        <f>IF(C2859="Data Error","Data Error",INDEX('[2]BAAL Adj Cap'!$CB$65:$CY$72,MONTH($B2859),$A2859+1))</f>
        <v>0</v>
      </c>
      <c r="F2859" s="3"/>
      <c r="G2859" s="31">
        <f t="shared" si="176"/>
        <v>0</v>
      </c>
      <c r="H2859" s="31"/>
      <c r="I2859" s="23">
        <f t="shared" si="177"/>
        <v>0</v>
      </c>
      <c r="J2859" s="23"/>
      <c r="K2859" s="7">
        <f t="shared" si="178"/>
        <v>0</v>
      </c>
      <c r="M2859" s="20">
        <f>IF(C2859="Data Error","Data Error",IF(C2859&lt;=K2859,0,1-IFERROR(INDEX(BAAL!$C:$D,MATCH(ROUNDUP(C2859-K2859,0),BAAL!$B:$B,0),MATCH(LEFT(M$2,4),BAAL!$C$2:$D$2,0)),0)))</f>
        <v>0</v>
      </c>
      <c r="N2859" s="20"/>
      <c r="O2859" s="26"/>
      <c r="P2859" s="26"/>
      <c r="Q2859" s="6">
        <f t="shared" si="179"/>
        <v>4</v>
      </c>
      <c r="R2859" s="20"/>
    </row>
    <row r="2860" spans="1:18" x14ac:dyDescent="0.25">
      <c r="A2860" s="6">
        <v>2</v>
      </c>
      <c r="B2860" s="4">
        <v>42489.083333333336</v>
      </c>
      <c r="C2860" s="2">
        <f>IF([2]Analysis!AG2860="Data Error","Data Error",[2]Analysis!AI2860*C$1)</f>
        <v>0</v>
      </c>
      <c r="D2860" s="2"/>
      <c r="E2860" s="3">
        <f>IF(C2860="Data Error","Data Error",INDEX('[2]BAAL Adj Cap'!$CB$65:$CY$72,MONTH($B2860),$A2860+1))</f>
        <v>0</v>
      </c>
      <c r="F2860" s="3"/>
      <c r="G2860" s="31">
        <f t="shared" si="176"/>
        <v>0</v>
      </c>
      <c r="H2860" s="31"/>
      <c r="I2860" s="23">
        <f t="shared" si="177"/>
        <v>0</v>
      </c>
      <c r="J2860" s="23"/>
      <c r="K2860" s="7">
        <f t="shared" si="178"/>
        <v>0</v>
      </c>
      <c r="M2860" s="20">
        <f>IF(C2860="Data Error","Data Error",IF(C2860&lt;=K2860,0,1-IFERROR(INDEX(BAAL!$C:$D,MATCH(ROUNDUP(C2860-K2860,0),BAAL!$B:$B,0),MATCH(LEFT(M$2,4),BAAL!$C$2:$D$2,0)),0)))</f>
        <v>0</v>
      </c>
      <c r="N2860" s="20"/>
      <c r="O2860" s="26"/>
      <c r="P2860" s="26"/>
      <c r="Q2860" s="6">
        <f t="shared" si="179"/>
        <v>4</v>
      </c>
      <c r="R2860" s="20"/>
    </row>
    <row r="2861" spans="1:18" x14ac:dyDescent="0.25">
      <c r="A2861" s="6">
        <v>3</v>
      </c>
      <c r="B2861" s="4">
        <v>42489.125</v>
      </c>
      <c r="C2861" s="2">
        <f>IF([2]Analysis!AG2861="Data Error","Data Error",[2]Analysis!AI2861*C$1)</f>
        <v>0</v>
      </c>
      <c r="D2861" s="2"/>
      <c r="E2861" s="3">
        <f>IF(C2861="Data Error","Data Error",INDEX('[2]BAAL Adj Cap'!$CB$65:$CY$72,MONTH($B2861),$A2861+1))</f>
        <v>0</v>
      </c>
      <c r="F2861" s="3"/>
      <c r="G2861" s="31">
        <f t="shared" si="176"/>
        <v>0</v>
      </c>
      <c r="H2861" s="31"/>
      <c r="I2861" s="23">
        <f t="shared" si="177"/>
        <v>0</v>
      </c>
      <c r="J2861" s="23"/>
      <c r="K2861" s="7">
        <f t="shared" si="178"/>
        <v>0</v>
      </c>
      <c r="M2861" s="20">
        <f>IF(C2861="Data Error","Data Error",IF(C2861&lt;=K2861,0,1-IFERROR(INDEX(BAAL!$C:$D,MATCH(ROUNDUP(C2861-K2861,0),BAAL!$B:$B,0),MATCH(LEFT(M$2,4),BAAL!$C$2:$D$2,0)),0)))</f>
        <v>0</v>
      </c>
      <c r="N2861" s="20"/>
      <c r="O2861" s="26"/>
      <c r="P2861" s="26"/>
      <c r="Q2861" s="6">
        <f t="shared" si="179"/>
        <v>4</v>
      </c>
      <c r="R2861" s="20"/>
    </row>
    <row r="2862" spans="1:18" x14ac:dyDescent="0.25">
      <c r="A2862" s="6">
        <v>4</v>
      </c>
      <c r="B2862" s="4">
        <v>42489.166666666664</v>
      </c>
      <c r="C2862" s="2">
        <f>IF([2]Analysis!AG2862="Data Error","Data Error",[2]Analysis!AI2862*C$1)</f>
        <v>0</v>
      </c>
      <c r="D2862" s="2"/>
      <c r="E2862" s="3">
        <f>IF(C2862="Data Error","Data Error",INDEX('[2]BAAL Adj Cap'!$CB$65:$CY$72,MONTH($B2862),$A2862+1))</f>
        <v>0</v>
      </c>
      <c r="F2862" s="3"/>
      <c r="G2862" s="31">
        <f t="shared" si="176"/>
        <v>0</v>
      </c>
      <c r="H2862" s="31"/>
      <c r="I2862" s="23">
        <f t="shared" si="177"/>
        <v>0</v>
      </c>
      <c r="J2862" s="23"/>
      <c r="K2862" s="7">
        <f t="shared" si="178"/>
        <v>0</v>
      </c>
      <c r="M2862" s="20">
        <f>IF(C2862="Data Error","Data Error",IF(C2862&lt;=K2862,0,1-IFERROR(INDEX(BAAL!$C:$D,MATCH(ROUNDUP(C2862-K2862,0),BAAL!$B:$B,0),MATCH(LEFT(M$2,4),BAAL!$C$2:$D$2,0)),0)))</f>
        <v>0</v>
      </c>
      <c r="N2862" s="20"/>
      <c r="O2862" s="26"/>
      <c r="P2862" s="26"/>
      <c r="Q2862" s="6">
        <f t="shared" si="179"/>
        <v>4</v>
      </c>
      <c r="R2862" s="20"/>
    </row>
    <row r="2863" spans="1:18" x14ac:dyDescent="0.25">
      <c r="A2863" s="6">
        <v>5</v>
      </c>
      <c r="B2863" s="4">
        <v>42489.208333333336</v>
      </c>
      <c r="C2863" s="2">
        <f>IF([2]Analysis!AG2863="Data Error","Data Error",[2]Analysis!AI2863*C$1)</f>
        <v>0</v>
      </c>
      <c r="D2863" s="2"/>
      <c r="E2863" s="3">
        <f>IF(C2863="Data Error","Data Error",INDEX('[2]BAAL Adj Cap'!$CB$65:$CY$72,MONTH($B2863),$A2863+1))</f>
        <v>3.3750000000000002E-2</v>
      </c>
      <c r="F2863" s="3"/>
      <c r="G2863" s="31">
        <f t="shared" si="176"/>
        <v>4.3875000000000002</v>
      </c>
      <c r="H2863" s="31"/>
      <c r="I2863" s="23">
        <f t="shared" si="177"/>
        <v>3.3750000000000002E-2</v>
      </c>
      <c r="J2863" s="23"/>
      <c r="K2863" s="7">
        <f t="shared" si="178"/>
        <v>4.3875000000000002</v>
      </c>
      <c r="M2863" s="20">
        <f>IF(C2863="Data Error","Data Error",IF(C2863&lt;=K2863,0,1-IFERROR(INDEX(BAAL!$C:$D,MATCH(ROUNDUP(C2863-K2863,0),BAAL!$B:$B,0),MATCH(LEFT(M$2,4),BAAL!$C$2:$D$2,0)),0)))</f>
        <v>0</v>
      </c>
      <c r="N2863" s="20"/>
      <c r="O2863" s="26"/>
      <c r="P2863" s="26"/>
      <c r="Q2863" s="6">
        <f t="shared" si="179"/>
        <v>4</v>
      </c>
      <c r="R2863" s="20"/>
    </row>
    <row r="2864" spans="1:18" x14ac:dyDescent="0.25">
      <c r="A2864" s="6">
        <v>6</v>
      </c>
      <c r="B2864" s="4">
        <v>42489.25</v>
      </c>
      <c r="C2864" s="2">
        <f>IF([2]Analysis!AG2864="Data Error","Data Error",[2]Analysis!AI2864*C$1)</f>
        <v>0.89107437779701359</v>
      </c>
      <c r="D2864" s="2"/>
      <c r="E2864" s="3">
        <f>IF(C2864="Data Error","Data Error",INDEX('[2]BAAL Adj Cap'!$CB$65:$CY$72,MONTH($B2864),$A2864+1))</f>
        <v>0.17249999999999999</v>
      </c>
      <c r="F2864" s="3"/>
      <c r="G2864" s="31">
        <f t="shared" si="176"/>
        <v>21.533925622202982</v>
      </c>
      <c r="H2864" s="31"/>
      <c r="I2864" s="23">
        <f t="shared" si="177"/>
        <v>0.17249999999999999</v>
      </c>
      <c r="J2864" s="23"/>
      <c r="K2864" s="7">
        <f t="shared" si="178"/>
        <v>22.424999999999997</v>
      </c>
      <c r="M2864" s="20">
        <f>IF(C2864="Data Error","Data Error",IF(C2864&lt;=K2864,0,1-IFERROR(INDEX(BAAL!$C:$D,MATCH(ROUNDUP(C2864-K2864,0),BAAL!$B:$B,0),MATCH(LEFT(M$2,4),BAAL!$C$2:$D$2,0)),0)))</f>
        <v>0</v>
      </c>
      <c r="N2864" s="20"/>
      <c r="O2864" s="26"/>
      <c r="P2864" s="26"/>
      <c r="Q2864" s="6">
        <f t="shared" si="179"/>
        <v>4</v>
      </c>
      <c r="R2864" s="20"/>
    </row>
    <row r="2865" spans="1:18" x14ac:dyDescent="0.25">
      <c r="A2865" s="6">
        <v>7</v>
      </c>
      <c r="B2865" s="4">
        <v>42489.291666666664</v>
      </c>
      <c r="C2865" s="2">
        <f>IF([2]Analysis!AG2865="Data Error","Data Error",[2]Analysis!AI2865*C$1)</f>
        <v>5.4517986585416595E-3</v>
      </c>
      <c r="D2865" s="2"/>
      <c r="E2865" s="3">
        <f>IF(C2865="Data Error","Data Error",INDEX('[2]BAAL Adj Cap'!$CB$65:$CY$72,MONTH($B2865),$A2865+1))</f>
        <v>0.47499999999999998</v>
      </c>
      <c r="F2865" s="3"/>
      <c r="G2865" s="31">
        <f t="shared" si="176"/>
        <v>61.744548201341459</v>
      </c>
      <c r="H2865" s="31"/>
      <c r="I2865" s="23">
        <f t="shared" si="177"/>
        <v>0.47499999999999998</v>
      </c>
      <c r="J2865" s="23"/>
      <c r="K2865" s="7">
        <f t="shared" si="178"/>
        <v>28.990000000000009</v>
      </c>
      <c r="M2865" s="20">
        <f>IF(C2865="Data Error","Data Error",IF(C2865&lt;=K2865,0,1-IFERROR(INDEX(BAAL!$C:$D,MATCH(ROUNDUP(C2865-K2865,0),BAAL!$B:$B,0),MATCH(LEFT(M$2,4),BAAL!$C$2:$D$2,0)),0)))</f>
        <v>0</v>
      </c>
      <c r="N2865" s="20"/>
      <c r="O2865" s="26"/>
      <c r="P2865" s="26"/>
      <c r="Q2865" s="6">
        <f t="shared" si="179"/>
        <v>4</v>
      </c>
      <c r="R2865" s="20"/>
    </row>
    <row r="2866" spans="1:18" x14ac:dyDescent="0.25">
      <c r="A2866" s="6">
        <v>8</v>
      </c>
      <c r="B2866" s="4">
        <v>42489.333333333336</v>
      </c>
      <c r="C2866" s="2">
        <f>IF([2]Analysis!AG2866="Data Error","Data Error",[2]Analysis!AI2866*C$1)</f>
        <v>0</v>
      </c>
      <c r="D2866" s="2"/>
      <c r="E2866" s="3">
        <f>IF(C2866="Data Error","Data Error",INDEX('[2]BAAL Adj Cap'!$CB$65:$CY$72,MONTH($B2866),$A2866+1))</f>
        <v>0.83624999999999994</v>
      </c>
      <c r="F2866" s="3"/>
      <c r="G2866" s="31">
        <f t="shared" si="176"/>
        <v>108.71249999999999</v>
      </c>
      <c r="H2866" s="31"/>
      <c r="I2866" s="23">
        <f t="shared" si="177"/>
        <v>0.83624999999999994</v>
      </c>
      <c r="J2866" s="23"/>
      <c r="K2866" s="7">
        <f t="shared" si="178"/>
        <v>28.990000000000009</v>
      </c>
      <c r="M2866" s="20">
        <f>IF(C2866="Data Error","Data Error",IF(C2866&lt;=K2866,0,1-IFERROR(INDEX(BAAL!$C:$D,MATCH(ROUNDUP(C2866-K2866,0),BAAL!$B:$B,0),MATCH(LEFT(M$2,4),BAAL!$C$2:$D$2,0)),0)))</f>
        <v>0</v>
      </c>
      <c r="N2866" s="20"/>
      <c r="O2866" s="26"/>
      <c r="P2866" s="26"/>
      <c r="Q2866" s="6">
        <f t="shared" si="179"/>
        <v>4</v>
      </c>
      <c r="R2866" s="20"/>
    </row>
    <row r="2867" spans="1:18" x14ac:dyDescent="0.25">
      <c r="A2867" s="6">
        <v>9</v>
      </c>
      <c r="B2867" s="4">
        <v>42489.375</v>
      </c>
      <c r="C2867" s="2">
        <f>IF([2]Analysis!AG2867="Data Error","Data Error",[2]Analysis!AI2867*C$1)</f>
        <v>0.53546940882186045</v>
      </c>
      <c r="D2867" s="2"/>
      <c r="E2867" s="3">
        <f>IF(C2867="Data Error","Data Error",INDEX('[2]BAAL Adj Cap'!$CB$65:$CY$72,MONTH($B2867),$A2867+1))</f>
        <v>0.98</v>
      </c>
      <c r="F2867" s="3"/>
      <c r="G2867" s="31">
        <f t="shared" si="176"/>
        <v>126.86453059117814</v>
      </c>
      <c r="H2867" s="31"/>
      <c r="I2867" s="23">
        <f t="shared" si="177"/>
        <v>0.98</v>
      </c>
      <c r="J2867" s="23"/>
      <c r="K2867" s="7">
        <f t="shared" si="178"/>
        <v>28.990000000000009</v>
      </c>
      <c r="M2867" s="20">
        <f>IF(C2867="Data Error","Data Error",IF(C2867&lt;=K2867,0,1-IFERROR(INDEX(BAAL!$C:$D,MATCH(ROUNDUP(C2867-K2867,0),BAAL!$B:$B,0),MATCH(LEFT(M$2,4),BAAL!$C$2:$D$2,0)),0)))</f>
        <v>0</v>
      </c>
      <c r="N2867" s="20"/>
      <c r="O2867" s="26"/>
      <c r="P2867" s="26"/>
      <c r="Q2867" s="6">
        <f t="shared" si="179"/>
        <v>4</v>
      </c>
      <c r="R2867" s="20"/>
    </row>
    <row r="2868" spans="1:18" x14ac:dyDescent="0.25">
      <c r="A2868" s="6">
        <v>10</v>
      </c>
      <c r="B2868" s="4">
        <v>42489.416666666664</v>
      </c>
      <c r="C2868" s="2">
        <f>IF([2]Analysis!AG2868="Data Error","Data Error",[2]Analysis!AI2868*C$1)</f>
        <v>0.66947120869506471</v>
      </c>
      <c r="D2868" s="2"/>
      <c r="E2868" s="3">
        <f>IF(C2868="Data Error","Data Error",INDEX('[2]BAAL Adj Cap'!$CB$65:$CY$72,MONTH($B2868),$A2868+1))</f>
        <v>0.97375</v>
      </c>
      <c r="F2868" s="3"/>
      <c r="G2868" s="31">
        <f t="shared" si="176"/>
        <v>125.91802879130493</v>
      </c>
      <c r="H2868" s="31"/>
      <c r="I2868" s="23">
        <f t="shared" si="177"/>
        <v>0.97375</v>
      </c>
      <c r="J2868" s="23"/>
      <c r="K2868" s="7">
        <f t="shared" si="178"/>
        <v>28.990000000000009</v>
      </c>
      <c r="M2868" s="20">
        <f>IF(C2868="Data Error","Data Error",IF(C2868&lt;=K2868,0,1-IFERROR(INDEX(BAAL!$C:$D,MATCH(ROUNDUP(C2868-K2868,0),BAAL!$B:$B,0),MATCH(LEFT(M$2,4),BAAL!$C$2:$D$2,0)),0)))</f>
        <v>0</v>
      </c>
      <c r="N2868" s="20"/>
      <c r="O2868" s="26"/>
      <c r="P2868" s="26"/>
      <c r="Q2868" s="6">
        <f t="shared" si="179"/>
        <v>4</v>
      </c>
      <c r="R2868" s="20"/>
    </row>
    <row r="2869" spans="1:18" x14ac:dyDescent="0.25">
      <c r="A2869" s="6">
        <v>11</v>
      </c>
      <c r="B2869" s="4">
        <v>42489.458333333336</v>
      </c>
      <c r="C2869" s="2">
        <f>IF([2]Analysis!AG2869="Data Error","Data Error",[2]Analysis!AI2869*C$1)</f>
        <v>15.055187565095785</v>
      </c>
      <c r="D2869" s="2"/>
      <c r="E2869" s="3">
        <f>IF(C2869="Data Error","Data Error",INDEX('[2]BAAL Adj Cap'!$CB$65:$CY$72,MONTH($B2869),$A2869+1))</f>
        <v>0.96375</v>
      </c>
      <c r="F2869" s="3"/>
      <c r="G2869" s="31">
        <f t="shared" si="176"/>
        <v>110.2323124349042</v>
      </c>
      <c r="H2869" s="31"/>
      <c r="I2869" s="23">
        <f t="shared" si="177"/>
        <v>0.96375</v>
      </c>
      <c r="J2869" s="23"/>
      <c r="K2869" s="7">
        <f t="shared" si="178"/>
        <v>28.990000000000009</v>
      </c>
      <c r="M2869" s="20">
        <f>IF(C2869="Data Error","Data Error",IF(C2869&lt;=K2869,0,1-IFERROR(INDEX(BAAL!$C:$D,MATCH(ROUNDUP(C2869-K2869,0),BAAL!$B:$B,0),MATCH(LEFT(M$2,4),BAAL!$C$2:$D$2,0)),0)))</f>
        <v>0</v>
      </c>
      <c r="N2869" s="20"/>
      <c r="O2869" s="26"/>
      <c r="P2869" s="26"/>
      <c r="Q2869" s="6">
        <f t="shared" si="179"/>
        <v>4</v>
      </c>
      <c r="R2869" s="20"/>
    </row>
    <row r="2870" spans="1:18" x14ac:dyDescent="0.25">
      <c r="A2870" s="6">
        <v>12</v>
      </c>
      <c r="B2870" s="4">
        <v>42489.5</v>
      </c>
      <c r="C2870" s="2">
        <f>IF([2]Analysis!AG2870="Data Error","Data Error",[2]Analysis!AI2870*C$1)</f>
        <v>7.7455532943485408E-3</v>
      </c>
      <c r="D2870" s="2"/>
      <c r="E2870" s="3">
        <f>IF(C2870="Data Error","Data Error",INDEX('[2]BAAL Adj Cap'!$CB$65:$CY$72,MONTH($B2870),$A2870+1))</f>
        <v>0.97</v>
      </c>
      <c r="F2870" s="3"/>
      <c r="G2870" s="31">
        <f t="shared" si="176"/>
        <v>126.09225444670565</v>
      </c>
      <c r="H2870" s="31"/>
      <c r="I2870" s="23">
        <f t="shared" si="177"/>
        <v>0.97</v>
      </c>
      <c r="J2870" s="23"/>
      <c r="K2870" s="7">
        <f t="shared" si="178"/>
        <v>28.990000000000009</v>
      </c>
      <c r="M2870" s="20">
        <f>IF(C2870="Data Error","Data Error",IF(C2870&lt;=K2870,0,1-IFERROR(INDEX(BAAL!$C:$D,MATCH(ROUNDUP(C2870-K2870,0),BAAL!$B:$B,0),MATCH(LEFT(M$2,4),BAAL!$C$2:$D$2,0)),0)))</f>
        <v>0</v>
      </c>
      <c r="N2870" s="20"/>
      <c r="O2870" s="26"/>
      <c r="P2870" s="26"/>
      <c r="Q2870" s="6">
        <f t="shared" si="179"/>
        <v>4</v>
      </c>
      <c r="R2870" s="20"/>
    </row>
    <row r="2871" spans="1:18" x14ac:dyDescent="0.25">
      <c r="A2871" s="6">
        <v>13</v>
      </c>
      <c r="B2871" s="4">
        <v>42489.541666666664</v>
      </c>
      <c r="C2871" s="2">
        <f>IF([2]Analysis!AG2871="Data Error","Data Error",[2]Analysis!AI2871*C$1)</f>
        <v>2.1320902582302863</v>
      </c>
      <c r="D2871" s="2"/>
      <c r="E2871" s="3">
        <f>IF(C2871="Data Error","Data Error",INDEX('[2]BAAL Adj Cap'!$CB$65:$CY$72,MONTH($B2871),$A2871+1))</f>
        <v>0.96375</v>
      </c>
      <c r="F2871" s="3"/>
      <c r="G2871" s="31">
        <f t="shared" si="176"/>
        <v>123.1554097417697</v>
      </c>
      <c r="H2871" s="31"/>
      <c r="I2871" s="23">
        <f t="shared" si="177"/>
        <v>0.96375</v>
      </c>
      <c r="J2871" s="23"/>
      <c r="K2871" s="7">
        <f t="shared" si="178"/>
        <v>28.990000000000009</v>
      </c>
      <c r="M2871" s="20">
        <f>IF(C2871="Data Error","Data Error",IF(C2871&lt;=K2871,0,1-IFERROR(INDEX(BAAL!$C:$D,MATCH(ROUNDUP(C2871-K2871,0),BAAL!$B:$B,0),MATCH(LEFT(M$2,4),BAAL!$C$2:$D$2,0)),0)))</f>
        <v>0</v>
      </c>
      <c r="N2871" s="20"/>
      <c r="O2871" s="26"/>
      <c r="P2871" s="26"/>
      <c r="Q2871" s="6">
        <f t="shared" si="179"/>
        <v>4</v>
      </c>
      <c r="R2871" s="20"/>
    </row>
    <row r="2872" spans="1:18" x14ac:dyDescent="0.25">
      <c r="A2872" s="6">
        <v>14</v>
      </c>
      <c r="B2872" s="4">
        <v>42489.583333333336</v>
      </c>
      <c r="C2872" s="2">
        <f>IF([2]Analysis!AG2872="Data Error","Data Error",[2]Analysis!AI2872*C$1)</f>
        <v>25.594445898989846</v>
      </c>
      <c r="D2872" s="2"/>
      <c r="E2872" s="3">
        <f>IF(C2872="Data Error","Data Error",INDEX('[2]BAAL Adj Cap'!$CB$65:$CY$72,MONTH($B2872),$A2872+1))</f>
        <v>0.97</v>
      </c>
      <c r="F2872" s="3"/>
      <c r="G2872" s="31">
        <f t="shared" si="176"/>
        <v>100.50555410101015</v>
      </c>
      <c r="H2872" s="31"/>
      <c r="I2872" s="23">
        <f t="shared" si="177"/>
        <v>0.97</v>
      </c>
      <c r="J2872" s="23"/>
      <c r="K2872" s="7">
        <f t="shared" si="178"/>
        <v>28.990000000000009</v>
      </c>
      <c r="M2872" s="20">
        <f>IF(C2872="Data Error","Data Error",IF(C2872&lt;=K2872,0,1-IFERROR(INDEX(BAAL!$C:$D,MATCH(ROUNDUP(C2872-K2872,0),BAAL!$B:$B,0),MATCH(LEFT(M$2,4),BAAL!$C$2:$D$2,0)),0)))</f>
        <v>0</v>
      </c>
      <c r="N2872" s="20"/>
      <c r="O2872" s="26"/>
      <c r="P2872" s="26"/>
      <c r="Q2872" s="6">
        <f t="shared" si="179"/>
        <v>4</v>
      </c>
      <c r="R2872" s="20"/>
    </row>
    <row r="2873" spans="1:18" x14ac:dyDescent="0.25">
      <c r="A2873" s="6">
        <v>15</v>
      </c>
      <c r="B2873" s="4">
        <v>42489.625</v>
      </c>
      <c r="C2873" s="2">
        <f>IF([2]Analysis!AG2873="Data Error","Data Error",[2]Analysis!AI2873*C$1)</f>
        <v>51.154827343759131</v>
      </c>
      <c r="D2873" s="2"/>
      <c r="E2873" s="3">
        <f>IF(C2873="Data Error","Data Error",INDEX('[2]BAAL Adj Cap'!$CB$65:$CY$72,MONTH($B2873),$A2873+1))</f>
        <v>0.97</v>
      </c>
      <c r="F2873" s="3"/>
      <c r="G2873" s="31">
        <f t="shared" si="176"/>
        <v>74.945172656240857</v>
      </c>
      <c r="H2873" s="31"/>
      <c r="I2873" s="23">
        <f t="shared" si="177"/>
        <v>0.97</v>
      </c>
      <c r="J2873" s="23"/>
      <c r="K2873" s="7">
        <f t="shared" si="178"/>
        <v>28.990000000000009</v>
      </c>
      <c r="M2873" s="20">
        <f>IF(C2873="Data Error","Data Error",IF(C2873&lt;=K2873,0,1-IFERROR(INDEX(BAAL!$C:$D,MATCH(ROUNDUP(C2873-K2873,0),BAAL!$B:$B,0),MATCH(LEFT(M$2,4),BAAL!$C$2:$D$2,0)),0)))</f>
        <v>5.0000000000000044E-3</v>
      </c>
      <c r="N2873" s="20"/>
      <c r="O2873" s="26"/>
      <c r="P2873" s="26"/>
      <c r="Q2873" s="6">
        <f t="shared" si="179"/>
        <v>4</v>
      </c>
      <c r="R2873" s="20"/>
    </row>
    <row r="2874" spans="1:18" x14ac:dyDescent="0.25">
      <c r="A2874" s="6">
        <v>16</v>
      </c>
      <c r="B2874" s="4">
        <v>42489.666666666664</v>
      </c>
      <c r="C2874" s="2">
        <f>IF([2]Analysis!AG2874="Data Error","Data Error",[2]Analysis!AI2874*C$1)</f>
        <v>44.2814254502346</v>
      </c>
      <c r="D2874" s="2"/>
      <c r="E2874" s="3">
        <f>IF(C2874="Data Error","Data Error",INDEX('[2]BAAL Adj Cap'!$CB$65:$CY$72,MONTH($B2874),$A2874+1))</f>
        <v>0.96375</v>
      </c>
      <c r="F2874" s="3"/>
      <c r="G2874" s="31">
        <f t="shared" si="176"/>
        <v>81.006074549765401</v>
      </c>
      <c r="H2874" s="31"/>
      <c r="I2874" s="23">
        <f t="shared" si="177"/>
        <v>0.96375</v>
      </c>
      <c r="J2874" s="23"/>
      <c r="K2874" s="7">
        <f t="shared" si="178"/>
        <v>28.990000000000009</v>
      </c>
      <c r="M2874" s="20">
        <f>IF(C2874="Data Error","Data Error",IF(C2874&lt;=K2874,0,1-IFERROR(INDEX(BAAL!$C:$D,MATCH(ROUNDUP(C2874-K2874,0),BAAL!$B:$B,0),MATCH(LEFT(M$2,4),BAAL!$C$2:$D$2,0)),0)))</f>
        <v>3.0000000000000027E-3</v>
      </c>
      <c r="N2874" s="20"/>
      <c r="O2874" s="26"/>
      <c r="P2874" s="26"/>
      <c r="Q2874" s="6">
        <f t="shared" si="179"/>
        <v>4</v>
      </c>
      <c r="R2874" s="20"/>
    </row>
    <row r="2875" spans="1:18" x14ac:dyDescent="0.25">
      <c r="A2875" s="6">
        <v>17</v>
      </c>
      <c r="B2875" s="4">
        <v>42489.708333333336</v>
      </c>
      <c r="C2875" s="2">
        <f>IF([2]Analysis!AG2875="Data Error","Data Error",[2]Analysis!AI2875*C$1)</f>
        <v>25.703345473156805</v>
      </c>
      <c r="D2875" s="2"/>
      <c r="E2875" s="3">
        <f>IF(C2875="Data Error","Data Error",INDEX('[2]BAAL Adj Cap'!$CB$65:$CY$72,MONTH($B2875),$A2875+1))</f>
        <v>0.89124999999999999</v>
      </c>
      <c r="F2875" s="3"/>
      <c r="G2875" s="31">
        <f t="shared" si="176"/>
        <v>90.159154526843196</v>
      </c>
      <c r="H2875" s="31"/>
      <c r="I2875" s="23">
        <f t="shared" si="177"/>
        <v>0.89124999999999999</v>
      </c>
      <c r="J2875" s="23"/>
      <c r="K2875" s="7">
        <f t="shared" si="178"/>
        <v>28.990000000000009</v>
      </c>
      <c r="M2875" s="20">
        <f>IF(C2875="Data Error","Data Error",IF(C2875&lt;=K2875,0,1-IFERROR(INDEX(BAAL!$C:$D,MATCH(ROUNDUP(C2875-K2875,0),BAAL!$B:$B,0),MATCH(LEFT(M$2,4),BAAL!$C$2:$D$2,0)),0)))</f>
        <v>0</v>
      </c>
      <c r="N2875" s="20"/>
      <c r="O2875" s="26"/>
      <c r="P2875" s="26"/>
      <c r="Q2875" s="6">
        <f t="shared" si="179"/>
        <v>4</v>
      </c>
      <c r="R2875" s="20"/>
    </row>
    <row r="2876" spans="1:18" x14ac:dyDescent="0.25">
      <c r="A2876" s="6">
        <v>18</v>
      </c>
      <c r="B2876" s="4">
        <v>42489.75</v>
      </c>
      <c r="C2876" s="2">
        <f>IF([2]Analysis!AG2876="Data Error","Data Error",[2]Analysis!AI2876*C$1)</f>
        <v>15.666760893703614</v>
      </c>
      <c r="D2876" s="2"/>
      <c r="E2876" s="3">
        <f>IF(C2876="Data Error","Data Error",INDEX('[2]BAAL Adj Cap'!$CB$65:$CY$72,MONTH($B2876),$A2876+1))</f>
        <v>0.50624999999999998</v>
      </c>
      <c r="F2876" s="3"/>
      <c r="G2876" s="31">
        <f t="shared" si="176"/>
        <v>50.145739106296389</v>
      </c>
      <c r="H2876" s="31"/>
      <c r="I2876" s="23">
        <f t="shared" si="177"/>
        <v>0.50624999999999998</v>
      </c>
      <c r="J2876" s="23"/>
      <c r="K2876" s="7">
        <f t="shared" si="178"/>
        <v>28.990000000000009</v>
      </c>
      <c r="M2876" s="20">
        <f>IF(C2876="Data Error","Data Error",IF(C2876&lt;=K2876,0,1-IFERROR(INDEX(BAAL!$C:$D,MATCH(ROUNDUP(C2876-K2876,0),BAAL!$B:$B,0),MATCH(LEFT(M$2,4),BAAL!$C$2:$D$2,0)),0)))</f>
        <v>0</v>
      </c>
      <c r="N2876" s="20"/>
      <c r="O2876" s="26"/>
      <c r="P2876" s="26"/>
      <c r="Q2876" s="6">
        <f t="shared" si="179"/>
        <v>4</v>
      </c>
      <c r="R2876" s="20"/>
    </row>
    <row r="2877" spans="1:18" x14ac:dyDescent="0.25">
      <c r="A2877" s="6">
        <v>19</v>
      </c>
      <c r="B2877" s="4">
        <v>42489.791666666664</v>
      </c>
      <c r="C2877" s="2">
        <f>IF([2]Analysis!AG2877="Data Error","Data Error",[2]Analysis!AI2877*C$1)</f>
        <v>7.4051152271622431</v>
      </c>
      <c r="D2877" s="2"/>
      <c r="E2877" s="3">
        <f>IF(C2877="Data Error","Data Error",INDEX('[2]BAAL Adj Cap'!$CB$65:$CY$72,MONTH($B2877),$A2877+1))</f>
        <v>0.11874999999999998</v>
      </c>
      <c r="F2877" s="3"/>
      <c r="G2877" s="31">
        <f t="shared" si="176"/>
        <v>8.0323847728377551</v>
      </c>
      <c r="H2877" s="31"/>
      <c r="I2877" s="23">
        <f t="shared" si="177"/>
        <v>0.11874999999999998</v>
      </c>
      <c r="J2877" s="23"/>
      <c r="K2877" s="7">
        <f t="shared" si="178"/>
        <v>15.437499999999998</v>
      </c>
      <c r="M2877" s="20">
        <f>IF(C2877="Data Error","Data Error",IF(C2877&lt;=K2877,0,1-IFERROR(INDEX(BAAL!$C:$D,MATCH(ROUNDUP(C2877-K2877,0),BAAL!$B:$B,0),MATCH(LEFT(M$2,4),BAAL!$C$2:$D$2,0)),0)))</f>
        <v>0</v>
      </c>
      <c r="N2877" s="20"/>
      <c r="O2877" s="26"/>
      <c r="P2877" s="26"/>
      <c r="Q2877" s="6">
        <f t="shared" si="179"/>
        <v>4</v>
      </c>
      <c r="R2877" s="20"/>
    </row>
    <row r="2878" spans="1:18" x14ac:dyDescent="0.25">
      <c r="A2878" s="6">
        <v>20</v>
      </c>
      <c r="B2878" s="4">
        <v>42489.833333333336</v>
      </c>
      <c r="C2878" s="2">
        <f>IF([2]Analysis!AG2878="Data Error","Data Error",[2]Analysis!AI2878*C$1)</f>
        <v>0.45812593893744047</v>
      </c>
      <c r="D2878" s="2"/>
      <c r="E2878" s="3">
        <f>IF(C2878="Data Error","Data Error",INDEX('[2]BAAL Adj Cap'!$CB$65:$CY$72,MONTH($B2878),$A2878+1))</f>
        <v>3.7499999999999999E-3</v>
      </c>
      <c r="F2878" s="3"/>
      <c r="G2878" s="31">
        <f t="shared" si="176"/>
        <v>2.937406106255952E-2</v>
      </c>
      <c r="H2878" s="31"/>
      <c r="I2878" s="23">
        <f t="shared" si="177"/>
        <v>3.7499999999999999E-3</v>
      </c>
      <c r="J2878" s="23"/>
      <c r="K2878" s="7">
        <f t="shared" si="178"/>
        <v>0.48749999999999999</v>
      </c>
      <c r="M2878" s="20">
        <f>IF(C2878="Data Error","Data Error",IF(C2878&lt;=K2878,0,1-IFERROR(INDEX(BAAL!$C:$D,MATCH(ROUNDUP(C2878-K2878,0),BAAL!$B:$B,0),MATCH(LEFT(M$2,4),BAAL!$C$2:$D$2,0)),0)))</f>
        <v>0</v>
      </c>
      <c r="N2878" s="20"/>
      <c r="O2878" s="26"/>
      <c r="P2878" s="26"/>
      <c r="Q2878" s="6">
        <f t="shared" si="179"/>
        <v>4</v>
      </c>
      <c r="R2878" s="20"/>
    </row>
    <row r="2879" spans="1:18" x14ac:dyDescent="0.25">
      <c r="A2879" s="6">
        <v>21</v>
      </c>
      <c r="B2879" s="4">
        <v>42489.875</v>
      </c>
      <c r="C2879" s="2">
        <f>IF([2]Analysis!AG2879="Data Error","Data Error",[2]Analysis!AI2879*C$1)</f>
        <v>0</v>
      </c>
      <c r="D2879" s="2"/>
      <c r="E2879" s="3">
        <f>IF(C2879="Data Error","Data Error",INDEX('[2]BAAL Adj Cap'!$CB$65:$CY$72,MONTH($B2879),$A2879+1))</f>
        <v>0</v>
      </c>
      <c r="F2879" s="3"/>
      <c r="G2879" s="31">
        <f t="shared" si="176"/>
        <v>0</v>
      </c>
      <c r="H2879" s="31"/>
      <c r="I2879" s="23">
        <f t="shared" si="177"/>
        <v>0</v>
      </c>
      <c r="J2879" s="23"/>
      <c r="K2879" s="7">
        <f t="shared" si="178"/>
        <v>0</v>
      </c>
      <c r="M2879" s="20">
        <f>IF(C2879="Data Error","Data Error",IF(C2879&lt;=K2879,0,1-IFERROR(INDEX(BAAL!$C:$D,MATCH(ROUNDUP(C2879-K2879,0),BAAL!$B:$B,0),MATCH(LEFT(M$2,4),BAAL!$C$2:$D$2,0)),0)))</f>
        <v>0</v>
      </c>
      <c r="N2879" s="20"/>
      <c r="O2879" s="26"/>
      <c r="P2879" s="26"/>
      <c r="Q2879" s="6">
        <f t="shared" si="179"/>
        <v>4</v>
      </c>
      <c r="R2879" s="20"/>
    </row>
    <row r="2880" spans="1:18" x14ac:dyDescent="0.25">
      <c r="A2880" s="6">
        <v>22</v>
      </c>
      <c r="B2880" s="4">
        <v>42489.916666666664</v>
      </c>
      <c r="C2880" s="2">
        <f>IF([2]Analysis!AG2880="Data Error","Data Error",[2]Analysis!AI2880*C$1)</f>
        <v>0</v>
      </c>
      <c r="D2880" s="2"/>
      <c r="E2880" s="3">
        <f>IF(C2880="Data Error","Data Error",INDEX('[2]BAAL Adj Cap'!$CB$65:$CY$72,MONTH($B2880),$A2880+1))</f>
        <v>0</v>
      </c>
      <c r="F2880" s="3"/>
      <c r="G2880" s="31">
        <f t="shared" si="176"/>
        <v>0</v>
      </c>
      <c r="H2880" s="31"/>
      <c r="I2880" s="23">
        <f t="shared" si="177"/>
        <v>0</v>
      </c>
      <c r="J2880" s="23"/>
      <c r="K2880" s="7">
        <f t="shared" si="178"/>
        <v>0</v>
      </c>
      <c r="M2880" s="20">
        <f>IF(C2880="Data Error","Data Error",IF(C2880&lt;=K2880,0,1-IFERROR(INDEX(BAAL!$C:$D,MATCH(ROUNDUP(C2880-K2880,0),BAAL!$B:$B,0),MATCH(LEFT(M$2,4),BAAL!$C$2:$D$2,0)),0)))</f>
        <v>0</v>
      </c>
      <c r="N2880" s="20"/>
      <c r="O2880" s="26"/>
      <c r="P2880" s="26"/>
      <c r="Q2880" s="6">
        <f t="shared" si="179"/>
        <v>4</v>
      </c>
      <c r="R2880" s="20"/>
    </row>
    <row r="2881" spans="1:18" x14ac:dyDescent="0.25">
      <c r="A2881" s="6">
        <v>23</v>
      </c>
      <c r="B2881" s="4">
        <v>42489.958333333336</v>
      </c>
      <c r="C2881" s="2">
        <f>IF([2]Analysis!AG2881="Data Error","Data Error",[2]Analysis!AI2881*C$1)</f>
        <v>0</v>
      </c>
      <c r="D2881" s="2"/>
      <c r="E2881" s="3">
        <f>IF(C2881="Data Error","Data Error",INDEX('[2]BAAL Adj Cap'!$CB$65:$CY$72,MONTH($B2881),$A2881+1))</f>
        <v>0</v>
      </c>
      <c r="F2881" s="3"/>
      <c r="G2881" s="31">
        <f t="shared" si="176"/>
        <v>0</v>
      </c>
      <c r="H2881" s="31"/>
      <c r="I2881" s="23">
        <f t="shared" si="177"/>
        <v>0</v>
      </c>
      <c r="J2881" s="23"/>
      <c r="K2881" s="7">
        <f t="shared" si="178"/>
        <v>0</v>
      </c>
      <c r="M2881" s="20">
        <f>IF(C2881="Data Error","Data Error",IF(C2881&lt;=K2881,0,1-IFERROR(INDEX(BAAL!$C:$D,MATCH(ROUNDUP(C2881-K2881,0),BAAL!$B:$B,0),MATCH(LEFT(M$2,4),BAAL!$C$2:$D$2,0)),0)))</f>
        <v>0</v>
      </c>
      <c r="N2881" s="20"/>
      <c r="O2881" s="26"/>
      <c r="P2881" s="26"/>
      <c r="Q2881" s="6">
        <f t="shared" si="179"/>
        <v>4</v>
      </c>
      <c r="R2881" s="20"/>
    </row>
    <row r="2882" spans="1:18" x14ac:dyDescent="0.25">
      <c r="A2882" s="6">
        <v>0</v>
      </c>
      <c r="B2882" s="1">
        <v>42490</v>
      </c>
      <c r="C2882" s="2">
        <f>IF([2]Analysis!AG2882="Data Error","Data Error",[2]Analysis!AI2882*C$1)</f>
        <v>0</v>
      </c>
      <c r="D2882" s="2"/>
      <c r="E2882" s="3">
        <f>IF(C2882="Data Error","Data Error",INDEX('[2]BAAL Adj Cap'!$CB$65:$CY$72,MONTH($B2882),$A2882+1))</f>
        <v>0</v>
      </c>
      <c r="F2882" s="3"/>
      <c r="G2882" s="31">
        <f t="shared" si="176"/>
        <v>0</v>
      </c>
      <c r="H2882" s="31"/>
      <c r="I2882" s="23">
        <f t="shared" si="177"/>
        <v>0</v>
      </c>
      <c r="J2882" s="23"/>
      <c r="K2882" s="7">
        <f t="shared" si="178"/>
        <v>0</v>
      </c>
      <c r="M2882" s="20">
        <f>IF(C2882="Data Error","Data Error",IF(C2882&lt;=K2882,0,1-IFERROR(INDEX(BAAL!$C:$D,MATCH(ROUNDUP(C2882-K2882,0),BAAL!$B:$B,0),MATCH(LEFT(M$2,4),BAAL!$C$2:$D$2,0)),0)))</f>
        <v>0</v>
      </c>
      <c r="N2882" s="20"/>
      <c r="O2882" s="26"/>
      <c r="P2882" s="26"/>
      <c r="Q2882" s="6">
        <f t="shared" si="179"/>
        <v>4</v>
      </c>
      <c r="R2882" s="20"/>
    </row>
    <row r="2883" spans="1:18" x14ac:dyDescent="0.25">
      <c r="A2883" s="6">
        <v>1</v>
      </c>
      <c r="B2883" s="4">
        <v>42490.041666666664</v>
      </c>
      <c r="C2883" s="2">
        <f>IF([2]Analysis!AG2883="Data Error","Data Error",[2]Analysis!AI2883*C$1)</f>
        <v>0</v>
      </c>
      <c r="D2883" s="2"/>
      <c r="E2883" s="3">
        <f>IF(C2883="Data Error","Data Error",INDEX('[2]BAAL Adj Cap'!$CB$65:$CY$72,MONTH($B2883),$A2883+1))</f>
        <v>0</v>
      </c>
      <c r="F2883" s="3"/>
      <c r="G2883" s="31">
        <f t="shared" si="176"/>
        <v>0</v>
      </c>
      <c r="H2883" s="31"/>
      <c r="I2883" s="23">
        <f t="shared" si="177"/>
        <v>0</v>
      </c>
      <c r="J2883" s="23"/>
      <c r="K2883" s="7">
        <f t="shared" si="178"/>
        <v>0</v>
      </c>
      <c r="M2883" s="20">
        <f>IF(C2883="Data Error","Data Error",IF(C2883&lt;=K2883,0,1-IFERROR(INDEX(BAAL!$C:$D,MATCH(ROUNDUP(C2883-K2883,0),BAAL!$B:$B,0),MATCH(LEFT(M$2,4),BAAL!$C$2:$D$2,0)),0)))</f>
        <v>0</v>
      </c>
      <c r="N2883" s="20"/>
      <c r="O2883" s="26"/>
      <c r="P2883" s="26"/>
      <c r="Q2883" s="6">
        <f t="shared" si="179"/>
        <v>4</v>
      </c>
      <c r="R2883" s="20"/>
    </row>
    <row r="2884" spans="1:18" x14ac:dyDescent="0.25">
      <c r="A2884" s="6">
        <v>2</v>
      </c>
      <c r="B2884" s="4">
        <v>42490.083333333336</v>
      </c>
      <c r="C2884" s="2">
        <f>IF([2]Analysis!AG2884="Data Error","Data Error",[2]Analysis!AI2884*C$1)</f>
        <v>0</v>
      </c>
      <c r="D2884" s="2"/>
      <c r="E2884" s="3">
        <f>IF(C2884="Data Error","Data Error",INDEX('[2]BAAL Adj Cap'!$CB$65:$CY$72,MONTH($B2884),$A2884+1))</f>
        <v>0</v>
      </c>
      <c r="F2884" s="3"/>
      <c r="G2884" s="31">
        <f t="shared" ref="G2884:G2947" si="180">IF(C2884="Data Error","Data Error",E2884*E$1-C2884)</f>
        <v>0</v>
      </c>
      <c r="H2884" s="31"/>
      <c r="I2884" s="23">
        <f t="shared" ref="I2884:I2947" si="181">IF(E2884="Data Error","Data Error",E2884)</f>
        <v>0</v>
      </c>
      <c r="J2884" s="23"/>
      <c r="K2884" s="7">
        <f t="shared" ref="K2884:K2947" si="182">IF(C2884="Data Error","Data Error",C$1*MAX(0,MIN(AF$9,E2884*AF$10)))</f>
        <v>0</v>
      </c>
      <c r="M2884" s="20">
        <f>IF(C2884="Data Error","Data Error",IF(C2884&lt;=K2884,0,1-IFERROR(INDEX(BAAL!$C:$D,MATCH(ROUNDUP(C2884-K2884,0),BAAL!$B:$B,0),MATCH(LEFT(M$2,4),BAAL!$C$2:$D$2,0)),0)))</f>
        <v>0</v>
      </c>
      <c r="N2884" s="20"/>
      <c r="O2884" s="26"/>
      <c r="P2884" s="26"/>
      <c r="Q2884" s="6">
        <f t="shared" ref="Q2884:Q2947" si="183">MONTH(B2884)</f>
        <v>4</v>
      </c>
      <c r="R2884" s="20"/>
    </row>
    <row r="2885" spans="1:18" x14ac:dyDescent="0.25">
      <c r="A2885" s="6">
        <v>3</v>
      </c>
      <c r="B2885" s="4">
        <v>42490.125</v>
      </c>
      <c r="C2885" s="2">
        <f>IF([2]Analysis!AG2885="Data Error","Data Error",[2]Analysis!AI2885*C$1)</f>
        <v>0</v>
      </c>
      <c r="D2885" s="2"/>
      <c r="E2885" s="3">
        <f>IF(C2885="Data Error","Data Error",INDEX('[2]BAAL Adj Cap'!$CB$65:$CY$72,MONTH($B2885),$A2885+1))</f>
        <v>0</v>
      </c>
      <c r="F2885" s="3"/>
      <c r="G2885" s="31">
        <f t="shared" si="180"/>
        <v>0</v>
      </c>
      <c r="H2885" s="31"/>
      <c r="I2885" s="23">
        <f t="shared" si="181"/>
        <v>0</v>
      </c>
      <c r="J2885" s="23"/>
      <c r="K2885" s="7">
        <f t="shared" si="182"/>
        <v>0</v>
      </c>
      <c r="M2885" s="20">
        <f>IF(C2885="Data Error","Data Error",IF(C2885&lt;=K2885,0,1-IFERROR(INDEX(BAAL!$C:$D,MATCH(ROUNDUP(C2885-K2885,0),BAAL!$B:$B,0),MATCH(LEFT(M$2,4),BAAL!$C$2:$D$2,0)),0)))</f>
        <v>0</v>
      </c>
      <c r="N2885" s="20"/>
      <c r="O2885" s="26"/>
      <c r="P2885" s="26"/>
      <c r="Q2885" s="6">
        <f t="shared" si="183"/>
        <v>4</v>
      </c>
      <c r="R2885" s="20"/>
    </row>
    <row r="2886" spans="1:18" x14ac:dyDescent="0.25">
      <c r="A2886" s="6">
        <v>4</v>
      </c>
      <c r="B2886" s="4">
        <v>42490.166666666664</v>
      </c>
      <c r="C2886" s="2">
        <f>IF([2]Analysis!AG2886="Data Error","Data Error",[2]Analysis!AI2886*C$1)</f>
        <v>0</v>
      </c>
      <c r="D2886" s="2"/>
      <c r="E2886" s="3">
        <f>IF(C2886="Data Error","Data Error",INDEX('[2]BAAL Adj Cap'!$CB$65:$CY$72,MONTH($B2886),$A2886+1))</f>
        <v>0</v>
      </c>
      <c r="F2886" s="3"/>
      <c r="G2886" s="31">
        <f t="shared" si="180"/>
        <v>0</v>
      </c>
      <c r="H2886" s="31"/>
      <c r="I2886" s="23">
        <f t="shared" si="181"/>
        <v>0</v>
      </c>
      <c r="J2886" s="23"/>
      <c r="K2886" s="7">
        <f t="shared" si="182"/>
        <v>0</v>
      </c>
      <c r="M2886" s="20">
        <f>IF(C2886="Data Error","Data Error",IF(C2886&lt;=K2886,0,1-IFERROR(INDEX(BAAL!$C:$D,MATCH(ROUNDUP(C2886-K2886,0),BAAL!$B:$B,0),MATCH(LEFT(M$2,4),BAAL!$C$2:$D$2,0)),0)))</f>
        <v>0</v>
      </c>
      <c r="N2886" s="20"/>
      <c r="O2886" s="26"/>
      <c r="P2886" s="26"/>
      <c r="Q2886" s="6">
        <f t="shared" si="183"/>
        <v>4</v>
      </c>
      <c r="R2886" s="20"/>
    </row>
    <row r="2887" spans="1:18" x14ac:dyDescent="0.25">
      <c r="A2887" s="6">
        <v>5</v>
      </c>
      <c r="B2887" s="4">
        <v>42490.208333333336</v>
      </c>
      <c r="C2887" s="2">
        <f>IF([2]Analysis!AG2887="Data Error","Data Error",[2]Analysis!AI2887*C$1)</f>
        <v>0.33679209964840684</v>
      </c>
      <c r="D2887" s="2"/>
      <c r="E2887" s="3">
        <f>IF(C2887="Data Error","Data Error",INDEX('[2]BAAL Adj Cap'!$CB$65:$CY$72,MONTH($B2887),$A2887+1))</f>
        <v>3.3750000000000002E-2</v>
      </c>
      <c r="F2887" s="3"/>
      <c r="G2887" s="31">
        <f t="shared" si="180"/>
        <v>4.0507079003515933</v>
      </c>
      <c r="H2887" s="31"/>
      <c r="I2887" s="23">
        <f t="shared" si="181"/>
        <v>3.3750000000000002E-2</v>
      </c>
      <c r="J2887" s="23"/>
      <c r="K2887" s="7">
        <f t="shared" si="182"/>
        <v>4.3875000000000002</v>
      </c>
      <c r="M2887" s="20">
        <f>IF(C2887="Data Error","Data Error",IF(C2887&lt;=K2887,0,1-IFERROR(INDEX(BAAL!$C:$D,MATCH(ROUNDUP(C2887-K2887,0),BAAL!$B:$B,0),MATCH(LEFT(M$2,4),BAAL!$C$2:$D$2,0)),0)))</f>
        <v>0</v>
      </c>
      <c r="N2887" s="20"/>
      <c r="O2887" s="26"/>
      <c r="P2887" s="26"/>
      <c r="Q2887" s="6">
        <f t="shared" si="183"/>
        <v>4</v>
      </c>
      <c r="R2887" s="20"/>
    </row>
    <row r="2888" spans="1:18" x14ac:dyDescent="0.25">
      <c r="A2888" s="6">
        <v>6</v>
      </c>
      <c r="B2888" s="4">
        <v>42490.25</v>
      </c>
      <c r="C2888" s="2">
        <f>IF([2]Analysis!AG2888="Data Error","Data Error",[2]Analysis!AI2888*C$1)</f>
        <v>1.3289647427598916</v>
      </c>
      <c r="D2888" s="2"/>
      <c r="E2888" s="3">
        <f>IF(C2888="Data Error","Data Error",INDEX('[2]BAAL Adj Cap'!$CB$65:$CY$72,MONTH($B2888),$A2888+1))</f>
        <v>0.17249999999999999</v>
      </c>
      <c r="F2888" s="3"/>
      <c r="G2888" s="31">
        <f t="shared" si="180"/>
        <v>21.096035257240107</v>
      </c>
      <c r="H2888" s="31"/>
      <c r="I2888" s="23">
        <f t="shared" si="181"/>
        <v>0.17249999999999999</v>
      </c>
      <c r="J2888" s="23"/>
      <c r="K2888" s="7">
        <f t="shared" si="182"/>
        <v>22.424999999999997</v>
      </c>
      <c r="M2888" s="20">
        <f>IF(C2888="Data Error","Data Error",IF(C2888&lt;=K2888,0,1-IFERROR(INDEX(BAAL!$C:$D,MATCH(ROUNDUP(C2888-K2888,0),BAAL!$B:$B,0),MATCH(LEFT(M$2,4),BAAL!$C$2:$D$2,0)),0)))</f>
        <v>0</v>
      </c>
      <c r="N2888" s="20"/>
      <c r="O2888" s="26"/>
      <c r="P2888" s="26"/>
      <c r="Q2888" s="6">
        <f t="shared" si="183"/>
        <v>4</v>
      </c>
      <c r="R2888" s="20"/>
    </row>
    <row r="2889" spans="1:18" x14ac:dyDescent="0.25">
      <c r="A2889" s="6">
        <v>7</v>
      </c>
      <c r="B2889" s="4">
        <v>42490.291666666664</v>
      </c>
      <c r="C2889" s="2">
        <f>IF([2]Analysis!AG2889="Data Error","Data Error",[2]Analysis!AI2889*C$1)</f>
        <v>1.1437605739568094E-2</v>
      </c>
      <c r="D2889" s="2"/>
      <c r="E2889" s="3">
        <f>IF(C2889="Data Error","Data Error",INDEX('[2]BAAL Adj Cap'!$CB$65:$CY$72,MONTH($B2889),$A2889+1))</f>
        <v>0.47499999999999998</v>
      </c>
      <c r="F2889" s="3"/>
      <c r="G2889" s="31">
        <f t="shared" si="180"/>
        <v>61.738562394260434</v>
      </c>
      <c r="H2889" s="31"/>
      <c r="I2889" s="23">
        <f t="shared" si="181"/>
        <v>0.47499999999999998</v>
      </c>
      <c r="J2889" s="23"/>
      <c r="K2889" s="7">
        <f t="shared" si="182"/>
        <v>28.990000000000009</v>
      </c>
      <c r="M2889" s="20">
        <f>IF(C2889="Data Error","Data Error",IF(C2889&lt;=K2889,0,1-IFERROR(INDEX(BAAL!$C:$D,MATCH(ROUNDUP(C2889-K2889,0),BAAL!$B:$B,0),MATCH(LEFT(M$2,4),BAAL!$C$2:$D$2,0)),0)))</f>
        <v>0</v>
      </c>
      <c r="N2889" s="20"/>
      <c r="O2889" s="26"/>
      <c r="P2889" s="26"/>
      <c r="Q2889" s="6">
        <f t="shared" si="183"/>
        <v>4</v>
      </c>
      <c r="R2889" s="20"/>
    </row>
    <row r="2890" spans="1:18" x14ac:dyDescent="0.25">
      <c r="A2890" s="6">
        <v>8</v>
      </c>
      <c r="B2890" s="4">
        <v>42490.333333333336</v>
      </c>
      <c r="C2890" s="2">
        <f>IF([2]Analysis!AG2890="Data Error","Data Error",[2]Analysis!AI2890*C$1)</f>
        <v>2.7645493634173585E-2</v>
      </c>
      <c r="D2890" s="2"/>
      <c r="E2890" s="3">
        <f>IF(C2890="Data Error","Data Error",INDEX('[2]BAAL Adj Cap'!$CB$65:$CY$72,MONTH($B2890),$A2890+1))</f>
        <v>0.83624999999999994</v>
      </c>
      <c r="F2890" s="3"/>
      <c r="G2890" s="31">
        <f t="shared" si="180"/>
        <v>108.68485450636582</v>
      </c>
      <c r="H2890" s="31"/>
      <c r="I2890" s="23">
        <f t="shared" si="181"/>
        <v>0.83624999999999994</v>
      </c>
      <c r="J2890" s="23"/>
      <c r="K2890" s="7">
        <f t="shared" si="182"/>
        <v>28.990000000000009</v>
      </c>
      <c r="M2890" s="20">
        <f>IF(C2890="Data Error","Data Error",IF(C2890&lt;=K2890,0,1-IFERROR(INDEX(BAAL!$C:$D,MATCH(ROUNDUP(C2890-K2890,0),BAAL!$B:$B,0),MATCH(LEFT(M$2,4),BAAL!$C$2:$D$2,0)),0)))</f>
        <v>0</v>
      </c>
      <c r="N2890" s="20"/>
      <c r="O2890" s="26"/>
      <c r="P2890" s="26"/>
      <c r="Q2890" s="6">
        <f t="shared" si="183"/>
        <v>4</v>
      </c>
      <c r="R2890" s="20"/>
    </row>
    <row r="2891" spans="1:18" x14ac:dyDescent="0.25">
      <c r="A2891" s="6">
        <v>9</v>
      </c>
      <c r="B2891" s="4">
        <v>42490.375</v>
      </c>
      <c r="C2891" s="2">
        <f>IF([2]Analysis!AG2891="Data Error","Data Error",[2]Analysis!AI2891*C$1)</f>
        <v>0</v>
      </c>
      <c r="D2891" s="2"/>
      <c r="E2891" s="3">
        <f>IF(C2891="Data Error","Data Error",INDEX('[2]BAAL Adj Cap'!$CB$65:$CY$72,MONTH($B2891),$A2891+1))</f>
        <v>0.98</v>
      </c>
      <c r="F2891" s="3"/>
      <c r="G2891" s="31">
        <f t="shared" si="180"/>
        <v>127.39999999999999</v>
      </c>
      <c r="H2891" s="31"/>
      <c r="I2891" s="23">
        <f t="shared" si="181"/>
        <v>0.98</v>
      </c>
      <c r="J2891" s="23"/>
      <c r="K2891" s="7">
        <f t="shared" si="182"/>
        <v>28.990000000000009</v>
      </c>
      <c r="M2891" s="20">
        <f>IF(C2891="Data Error","Data Error",IF(C2891&lt;=K2891,0,1-IFERROR(INDEX(BAAL!$C:$D,MATCH(ROUNDUP(C2891-K2891,0),BAAL!$B:$B,0),MATCH(LEFT(M$2,4),BAAL!$C$2:$D$2,0)),0)))</f>
        <v>0</v>
      </c>
      <c r="N2891" s="20"/>
      <c r="O2891" s="26"/>
      <c r="P2891" s="26"/>
      <c r="Q2891" s="6">
        <f t="shared" si="183"/>
        <v>4</v>
      </c>
      <c r="R2891" s="20"/>
    </row>
    <row r="2892" spans="1:18" x14ac:dyDescent="0.25">
      <c r="A2892" s="6">
        <v>10</v>
      </c>
      <c r="B2892" s="4">
        <v>42490.416666666664</v>
      </c>
      <c r="C2892" s="2">
        <f>IF([2]Analysis!AG2892="Data Error","Data Error",[2]Analysis!AI2892*C$1)</f>
        <v>7.3138690770946422</v>
      </c>
      <c r="D2892" s="2"/>
      <c r="E2892" s="3">
        <f>IF(C2892="Data Error","Data Error",INDEX('[2]BAAL Adj Cap'!$CB$65:$CY$72,MONTH($B2892),$A2892+1))</f>
        <v>0.97375</v>
      </c>
      <c r="F2892" s="3"/>
      <c r="G2892" s="31">
        <f t="shared" si="180"/>
        <v>119.27363092290537</v>
      </c>
      <c r="H2892" s="31"/>
      <c r="I2892" s="23">
        <f t="shared" si="181"/>
        <v>0.97375</v>
      </c>
      <c r="J2892" s="23"/>
      <c r="K2892" s="7">
        <f t="shared" si="182"/>
        <v>28.990000000000009</v>
      </c>
      <c r="M2892" s="20">
        <f>IF(C2892="Data Error","Data Error",IF(C2892&lt;=K2892,0,1-IFERROR(INDEX(BAAL!$C:$D,MATCH(ROUNDUP(C2892-K2892,0),BAAL!$B:$B,0),MATCH(LEFT(M$2,4),BAAL!$C$2:$D$2,0)),0)))</f>
        <v>0</v>
      </c>
      <c r="N2892" s="20"/>
      <c r="O2892" s="26"/>
      <c r="P2892" s="26"/>
      <c r="Q2892" s="6">
        <f t="shared" si="183"/>
        <v>4</v>
      </c>
      <c r="R2892" s="20"/>
    </row>
    <row r="2893" spans="1:18" x14ac:dyDescent="0.25">
      <c r="A2893" s="6">
        <v>11</v>
      </c>
      <c r="B2893" s="4">
        <v>42490.458333333336</v>
      </c>
      <c r="C2893" s="2">
        <f>IF([2]Analysis!AG2893="Data Error","Data Error",[2]Analysis!AI2893*C$1)</f>
        <v>3.3589804091781894</v>
      </c>
      <c r="D2893" s="2"/>
      <c r="E2893" s="3">
        <f>IF(C2893="Data Error","Data Error",INDEX('[2]BAAL Adj Cap'!$CB$65:$CY$72,MONTH($B2893),$A2893+1))</f>
        <v>0.96375</v>
      </c>
      <c r="F2893" s="3"/>
      <c r="G2893" s="31">
        <f t="shared" si="180"/>
        <v>121.92851959082181</v>
      </c>
      <c r="H2893" s="31"/>
      <c r="I2893" s="23">
        <f t="shared" si="181"/>
        <v>0.96375</v>
      </c>
      <c r="J2893" s="23"/>
      <c r="K2893" s="7">
        <f t="shared" si="182"/>
        <v>28.990000000000009</v>
      </c>
      <c r="M2893" s="20">
        <f>IF(C2893="Data Error","Data Error",IF(C2893&lt;=K2893,0,1-IFERROR(INDEX(BAAL!$C:$D,MATCH(ROUNDUP(C2893-K2893,0),BAAL!$B:$B,0),MATCH(LEFT(M$2,4),BAAL!$C$2:$D$2,0)),0)))</f>
        <v>0</v>
      </c>
      <c r="N2893" s="20"/>
      <c r="O2893" s="26"/>
      <c r="P2893" s="26"/>
      <c r="Q2893" s="6">
        <f t="shared" si="183"/>
        <v>4</v>
      </c>
      <c r="R2893" s="20"/>
    </row>
    <row r="2894" spans="1:18" x14ac:dyDescent="0.25">
      <c r="A2894" s="6">
        <v>12</v>
      </c>
      <c r="B2894" s="4">
        <v>42490.5</v>
      </c>
      <c r="C2894" s="2">
        <f>IF([2]Analysis!AG2894="Data Error","Data Error",[2]Analysis!AI2894*C$1)</f>
        <v>63.242352611775338</v>
      </c>
      <c r="D2894" s="2"/>
      <c r="E2894" s="3">
        <f>IF(C2894="Data Error","Data Error",INDEX('[2]BAAL Adj Cap'!$CB$65:$CY$72,MONTH($B2894),$A2894+1))</f>
        <v>0.97</v>
      </c>
      <c r="F2894" s="3"/>
      <c r="G2894" s="31">
        <f t="shared" si="180"/>
        <v>62.857647388224656</v>
      </c>
      <c r="H2894" s="31"/>
      <c r="I2894" s="23">
        <f t="shared" si="181"/>
        <v>0.97</v>
      </c>
      <c r="J2894" s="23"/>
      <c r="K2894" s="7">
        <f t="shared" si="182"/>
        <v>28.990000000000009</v>
      </c>
      <c r="M2894" s="20">
        <f>IF(C2894="Data Error","Data Error",IF(C2894&lt;=K2894,0,1-IFERROR(INDEX(BAAL!$C:$D,MATCH(ROUNDUP(C2894-K2894,0),BAAL!$B:$B,0),MATCH(LEFT(M$2,4),BAAL!$C$2:$D$2,0)),0)))</f>
        <v>7.0000000000000062E-3</v>
      </c>
      <c r="N2894" s="20"/>
      <c r="O2894" s="26"/>
      <c r="P2894" s="26"/>
      <c r="Q2894" s="6">
        <f t="shared" si="183"/>
        <v>4</v>
      </c>
      <c r="R2894" s="20"/>
    </row>
    <row r="2895" spans="1:18" x14ac:dyDescent="0.25">
      <c r="A2895" s="6">
        <v>13</v>
      </c>
      <c r="B2895" s="4">
        <v>42490.541666666664</v>
      </c>
      <c r="C2895" s="2">
        <f>IF([2]Analysis!AG2895="Data Error","Data Error",[2]Analysis!AI2895*C$1)</f>
        <v>36.286298296688926</v>
      </c>
      <c r="D2895" s="2"/>
      <c r="E2895" s="3">
        <f>IF(C2895="Data Error","Data Error",INDEX('[2]BAAL Adj Cap'!$CB$65:$CY$72,MONTH($B2895),$A2895+1))</f>
        <v>0.96375</v>
      </c>
      <c r="F2895" s="3"/>
      <c r="G2895" s="31">
        <f t="shared" si="180"/>
        <v>89.001201703311068</v>
      </c>
      <c r="H2895" s="31"/>
      <c r="I2895" s="23">
        <f t="shared" si="181"/>
        <v>0.96375</v>
      </c>
      <c r="J2895" s="23"/>
      <c r="K2895" s="7">
        <f t="shared" si="182"/>
        <v>28.990000000000009</v>
      </c>
      <c r="M2895" s="20">
        <f>IF(C2895="Data Error","Data Error",IF(C2895&lt;=K2895,0,1-IFERROR(INDEX(BAAL!$C:$D,MATCH(ROUNDUP(C2895-K2895,0),BAAL!$B:$B,0),MATCH(LEFT(M$2,4),BAAL!$C$2:$D$2,0)),0)))</f>
        <v>1.0000000000000009E-3</v>
      </c>
      <c r="N2895" s="20"/>
      <c r="O2895" s="26"/>
      <c r="P2895" s="26"/>
      <c r="Q2895" s="6">
        <f t="shared" si="183"/>
        <v>4</v>
      </c>
      <c r="R2895" s="20"/>
    </row>
    <row r="2896" spans="1:18" x14ac:dyDescent="0.25">
      <c r="A2896" s="6">
        <v>14</v>
      </c>
      <c r="B2896" s="4">
        <v>42490.583333333336</v>
      </c>
      <c r="C2896" s="2">
        <f>IF([2]Analysis!AG2896="Data Error","Data Error",[2]Analysis!AI2896*C$1)</f>
        <v>26.822563381323778</v>
      </c>
      <c r="D2896" s="2"/>
      <c r="E2896" s="3">
        <f>IF(C2896="Data Error","Data Error",INDEX('[2]BAAL Adj Cap'!$CB$65:$CY$72,MONTH($B2896),$A2896+1))</f>
        <v>0.97</v>
      </c>
      <c r="F2896" s="3"/>
      <c r="G2896" s="31">
        <f t="shared" si="180"/>
        <v>99.277436618676219</v>
      </c>
      <c r="H2896" s="31"/>
      <c r="I2896" s="23">
        <f t="shared" si="181"/>
        <v>0.97</v>
      </c>
      <c r="J2896" s="23"/>
      <c r="K2896" s="7">
        <f t="shared" si="182"/>
        <v>28.990000000000009</v>
      </c>
      <c r="M2896" s="20">
        <f>IF(C2896="Data Error","Data Error",IF(C2896&lt;=K2896,0,1-IFERROR(INDEX(BAAL!$C:$D,MATCH(ROUNDUP(C2896-K2896,0),BAAL!$B:$B,0),MATCH(LEFT(M$2,4),BAAL!$C$2:$D$2,0)),0)))</f>
        <v>0</v>
      </c>
      <c r="N2896" s="20"/>
      <c r="O2896" s="26"/>
      <c r="P2896" s="26"/>
      <c r="Q2896" s="6">
        <f t="shared" si="183"/>
        <v>4</v>
      </c>
      <c r="R2896" s="20"/>
    </row>
    <row r="2897" spans="1:18" x14ac:dyDescent="0.25">
      <c r="A2897" s="6">
        <v>15</v>
      </c>
      <c r="B2897" s="4">
        <v>42490.625</v>
      </c>
      <c r="C2897" s="2">
        <f>IF([2]Analysis!AG2897="Data Error","Data Error",[2]Analysis!AI2897*C$1)</f>
        <v>9.5478998325995299</v>
      </c>
      <c r="D2897" s="2"/>
      <c r="E2897" s="3">
        <f>IF(C2897="Data Error","Data Error",INDEX('[2]BAAL Adj Cap'!$CB$65:$CY$72,MONTH($B2897),$A2897+1))</f>
        <v>0.97</v>
      </c>
      <c r="F2897" s="3"/>
      <c r="G2897" s="31">
        <f t="shared" si="180"/>
        <v>116.55210016740047</v>
      </c>
      <c r="H2897" s="31"/>
      <c r="I2897" s="23">
        <f t="shared" si="181"/>
        <v>0.97</v>
      </c>
      <c r="J2897" s="23"/>
      <c r="K2897" s="7">
        <f t="shared" si="182"/>
        <v>28.990000000000009</v>
      </c>
      <c r="M2897" s="20">
        <f>IF(C2897="Data Error","Data Error",IF(C2897&lt;=K2897,0,1-IFERROR(INDEX(BAAL!$C:$D,MATCH(ROUNDUP(C2897-K2897,0),BAAL!$B:$B,0),MATCH(LEFT(M$2,4),BAAL!$C$2:$D$2,0)),0)))</f>
        <v>0</v>
      </c>
      <c r="N2897" s="20"/>
      <c r="O2897" s="26"/>
      <c r="P2897" s="26"/>
      <c r="Q2897" s="6">
        <f t="shared" si="183"/>
        <v>4</v>
      </c>
      <c r="R2897" s="20"/>
    </row>
    <row r="2898" spans="1:18" x14ac:dyDescent="0.25">
      <c r="A2898" s="6">
        <v>16</v>
      </c>
      <c r="B2898" s="4">
        <v>42490.666666666664</v>
      </c>
      <c r="C2898" s="2">
        <f>IF([2]Analysis!AG2898="Data Error","Data Error",[2]Analysis!AI2898*C$1)</f>
        <v>0</v>
      </c>
      <c r="D2898" s="2"/>
      <c r="E2898" s="3">
        <f>IF(C2898="Data Error","Data Error",INDEX('[2]BAAL Adj Cap'!$CB$65:$CY$72,MONTH($B2898),$A2898+1))</f>
        <v>0.96375</v>
      </c>
      <c r="F2898" s="3"/>
      <c r="G2898" s="31">
        <f t="shared" si="180"/>
        <v>125.28749999999999</v>
      </c>
      <c r="H2898" s="31"/>
      <c r="I2898" s="23">
        <f t="shared" si="181"/>
        <v>0.96375</v>
      </c>
      <c r="J2898" s="23"/>
      <c r="K2898" s="7">
        <f t="shared" si="182"/>
        <v>28.990000000000009</v>
      </c>
      <c r="M2898" s="20">
        <f>IF(C2898="Data Error","Data Error",IF(C2898&lt;=K2898,0,1-IFERROR(INDEX(BAAL!$C:$D,MATCH(ROUNDUP(C2898-K2898,0),BAAL!$B:$B,0),MATCH(LEFT(M$2,4),BAAL!$C$2:$D$2,0)),0)))</f>
        <v>0</v>
      </c>
      <c r="N2898" s="20"/>
      <c r="O2898" s="26"/>
      <c r="P2898" s="26"/>
      <c r="Q2898" s="6">
        <f t="shared" si="183"/>
        <v>4</v>
      </c>
      <c r="R2898" s="20"/>
    </row>
    <row r="2899" spans="1:18" x14ac:dyDescent="0.25">
      <c r="A2899" s="6">
        <v>17</v>
      </c>
      <c r="B2899" s="4">
        <v>42490.708333333336</v>
      </c>
      <c r="C2899" s="2">
        <f>IF([2]Analysis!AG2899="Data Error","Data Error",[2]Analysis!AI2899*C$1)</f>
        <v>33.366967079853197</v>
      </c>
      <c r="D2899" s="2"/>
      <c r="E2899" s="3">
        <f>IF(C2899="Data Error","Data Error",INDEX('[2]BAAL Adj Cap'!$CB$65:$CY$72,MONTH($B2899),$A2899+1))</f>
        <v>0.89124999999999999</v>
      </c>
      <c r="F2899" s="3"/>
      <c r="G2899" s="31">
        <f t="shared" si="180"/>
        <v>82.4955329201468</v>
      </c>
      <c r="H2899" s="31"/>
      <c r="I2899" s="23">
        <f t="shared" si="181"/>
        <v>0.89124999999999999</v>
      </c>
      <c r="J2899" s="23"/>
      <c r="K2899" s="7">
        <f t="shared" si="182"/>
        <v>28.990000000000009</v>
      </c>
      <c r="M2899" s="20">
        <f>IF(C2899="Data Error","Data Error",IF(C2899&lt;=K2899,0,1-IFERROR(INDEX(BAAL!$C:$D,MATCH(ROUNDUP(C2899-K2899,0),BAAL!$B:$B,0),MATCH(LEFT(M$2,4),BAAL!$C$2:$D$2,0)),0)))</f>
        <v>0</v>
      </c>
      <c r="N2899" s="20"/>
      <c r="O2899" s="26"/>
      <c r="P2899" s="26"/>
      <c r="Q2899" s="6">
        <f t="shared" si="183"/>
        <v>4</v>
      </c>
      <c r="R2899" s="20"/>
    </row>
    <row r="2900" spans="1:18" x14ac:dyDescent="0.25">
      <c r="A2900" s="6">
        <v>18</v>
      </c>
      <c r="B2900" s="4">
        <v>42490.75</v>
      </c>
      <c r="C2900" s="2">
        <f>IF([2]Analysis!AG2900="Data Error","Data Error",[2]Analysis!AI2900*C$1)</f>
        <v>13.422192354897259</v>
      </c>
      <c r="D2900" s="2"/>
      <c r="E2900" s="3">
        <f>IF(C2900="Data Error","Data Error",INDEX('[2]BAAL Adj Cap'!$CB$65:$CY$72,MONTH($B2900),$A2900+1))</f>
        <v>0.50624999999999998</v>
      </c>
      <c r="F2900" s="3"/>
      <c r="G2900" s="31">
        <f t="shared" si="180"/>
        <v>52.390307645102737</v>
      </c>
      <c r="H2900" s="31"/>
      <c r="I2900" s="23">
        <f t="shared" si="181"/>
        <v>0.50624999999999998</v>
      </c>
      <c r="J2900" s="23"/>
      <c r="K2900" s="7">
        <f t="shared" si="182"/>
        <v>28.990000000000009</v>
      </c>
      <c r="M2900" s="20">
        <f>IF(C2900="Data Error","Data Error",IF(C2900&lt;=K2900,0,1-IFERROR(INDEX(BAAL!$C:$D,MATCH(ROUNDUP(C2900-K2900,0),BAAL!$B:$B,0),MATCH(LEFT(M$2,4),BAAL!$C$2:$D$2,0)),0)))</f>
        <v>0</v>
      </c>
      <c r="N2900" s="20"/>
      <c r="O2900" s="26"/>
      <c r="P2900" s="26"/>
      <c r="Q2900" s="6">
        <f t="shared" si="183"/>
        <v>4</v>
      </c>
      <c r="R2900" s="20"/>
    </row>
    <row r="2901" spans="1:18" x14ac:dyDescent="0.25">
      <c r="A2901" s="6">
        <v>19</v>
      </c>
      <c r="B2901" s="4">
        <v>42490.791666666664</v>
      </c>
      <c r="C2901" s="2">
        <f>IF([2]Analysis!AG2901="Data Error","Data Error",[2]Analysis!AI2901*C$1)</f>
        <v>0</v>
      </c>
      <c r="D2901" s="2"/>
      <c r="E2901" s="3">
        <f>IF(C2901="Data Error","Data Error",INDEX('[2]BAAL Adj Cap'!$CB$65:$CY$72,MONTH($B2901),$A2901+1))</f>
        <v>0.11874999999999998</v>
      </c>
      <c r="F2901" s="3"/>
      <c r="G2901" s="31">
        <f t="shared" si="180"/>
        <v>15.437499999999998</v>
      </c>
      <c r="H2901" s="31"/>
      <c r="I2901" s="23">
        <f t="shared" si="181"/>
        <v>0.11874999999999998</v>
      </c>
      <c r="J2901" s="23"/>
      <c r="K2901" s="7">
        <f t="shared" si="182"/>
        <v>15.437499999999998</v>
      </c>
      <c r="M2901" s="20">
        <f>IF(C2901="Data Error","Data Error",IF(C2901&lt;=K2901,0,1-IFERROR(INDEX(BAAL!$C:$D,MATCH(ROUNDUP(C2901-K2901,0),BAAL!$B:$B,0),MATCH(LEFT(M$2,4),BAAL!$C$2:$D$2,0)),0)))</f>
        <v>0</v>
      </c>
      <c r="N2901" s="20"/>
      <c r="O2901" s="26"/>
      <c r="P2901" s="26"/>
      <c r="Q2901" s="6">
        <f t="shared" si="183"/>
        <v>4</v>
      </c>
      <c r="R2901" s="20"/>
    </row>
    <row r="2902" spans="1:18" x14ac:dyDescent="0.25">
      <c r="A2902" s="6">
        <v>20</v>
      </c>
      <c r="B2902" s="4">
        <v>42490.833333333336</v>
      </c>
      <c r="C2902" s="2">
        <f>IF([2]Analysis!AG2902="Data Error","Data Error",[2]Analysis!AI2902*C$1)</f>
        <v>0.48749999999999999</v>
      </c>
      <c r="D2902" s="2"/>
      <c r="E2902" s="3">
        <f>IF(C2902="Data Error","Data Error",INDEX('[2]BAAL Adj Cap'!$CB$65:$CY$72,MONTH($B2902),$A2902+1))</f>
        <v>3.7499999999999999E-3</v>
      </c>
      <c r="F2902" s="3"/>
      <c r="G2902" s="31">
        <f t="shared" si="180"/>
        <v>0</v>
      </c>
      <c r="H2902" s="31"/>
      <c r="I2902" s="23">
        <f t="shared" si="181"/>
        <v>3.7499999999999999E-3</v>
      </c>
      <c r="J2902" s="23"/>
      <c r="K2902" s="7">
        <f t="shared" si="182"/>
        <v>0.48749999999999999</v>
      </c>
      <c r="M2902" s="20">
        <f>IF(C2902="Data Error","Data Error",IF(C2902&lt;=K2902,0,1-IFERROR(INDEX(BAAL!$C:$D,MATCH(ROUNDUP(C2902-K2902,0),BAAL!$B:$B,0),MATCH(LEFT(M$2,4),BAAL!$C$2:$D$2,0)),0)))</f>
        <v>0</v>
      </c>
      <c r="N2902" s="20"/>
      <c r="O2902" s="26"/>
      <c r="P2902" s="26"/>
      <c r="Q2902" s="6">
        <f t="shared" si="183"/>
        <v>4</v>
      </c>
      <c r="R2902" s="20"/>
    </row>
    <row r="2903" spans="1:18" x14ac:dyDescent="0.25">
      <c r="A2903" s="6">
        <v>21</v>
      </c>
      <c r="B2903" s="4">
        <v>42490.875</v>
      </c>
      <c r="C2903" s="2">
        <f>IF([2]Analysis!AG2903="Data Error","Data Error",[2]Analysis!AI2903*C$1)</f>
        <v>0</v>
      </c>
      <c r="D2903" s="2"/>
      <c r="E2903" s="3">
        <f>IF(C2903="Data Error","Data Error",INDEX('[2]BAAL Adj Cap'!$CB$65:$CY$72,MONTH($B2903),$A2903+1))</f>
        <v>0</v>
      </c>
      <c r="F2903" s="3"/>
      <c r="G2903" s="31">
        <f t="shared" si="180"/>
        <v>0</v>
      </c>
      <c r="H2903" s="31"/>
      <c r="I2903" s="23">
        <f t="shared" si="181"/>
        <v>0</v>
      </c>
      <c r="J2903" s="23"/>
      <c r="K2903" s="7">
        <f t="shared" si="182"/>
        <v>0</v>
      </c>
      <c r="M2903" s="20">
        <f>IF(C2903="Data Error","Data Error",IF(C2903&lt;=K2903,0,1-IFERROR(INDEX(BAAL!$C:$D,MATCH(ROUNDUP(C2903-K2903,0),BAAL!$B:$B,0),MATCH(LEFT(M$2,4),BAAL!$C$2:$D$2,0)),0)))</f>
        <v>0</v>
      </c>
      <c r="N2903" s="20"/>
      <c r="O2903" s="26"/>
      <c r="P2903" s="26"/>
      <c r="Q2903" s="6">
        <f t="shared" si="183"/>
        <v>4</v>
      </c>
      <c r="R2903" s="20"/>
    </row>
    <row r="2904" spans="1:18" x14ac:dyDescent="0.25">
      <c r="A2904" s="6">
        <v>22</v>
      </c>
      <c r="B2904" s="4">
        <v>42490.916666666664</v>
      </c>
      <c r="C2904" s="2">
        <f>IF([2]Analysis!AG2904="Data Error","Data Error",[2]Analysis!AI2904*C$1)</f>
        <v>0</v>
      </c>
      <c r="D2904" s="2"/>
      <c r="E2904" s="3">
        <f>IF(C2904="Data Error","Data Error",INDEX('[2]BAAL Adj Cap'!$CB$65:$CY$72,MONTH($B2904),$A2904+1))</f>
        <v>0</v>
      </c>
      <c r="F2904" s="3"/>
      <c r="G2904" s="31">
        <f t="shared" si="180"/>
        <v>0</v>
      </c>
      <c r="H2904" s="31"/>
      <c r="I2904" s="23">
        <f t="shared" si="181"/>
        <v>0</v>
      </c>
      <c r="J2904" s="23"/>
      <c r="K2904" s="7">
        <f t="shared" si="182"/>
        <v>0</v>
      </c>
      <c r="M2904" s="20">
        <f>IF(C2904="Data Error","Data Error",IF(C2904&lt;=K2904,0,1-IFERROR(INDEX(BAAL!$C:$D,MATCH(ROUNDUP(C2904-K2904,0),BAAL!$B:$B,0),MATCH(LEFT(M$2,4),BAAL!$C$2:$D$2,0)),0)))</f>
        <v>0</v>
      </c>
      <c r="N2904" s="20"/>
      <c r="O2904" s="26"/>
      <c r="P2904" s="26"/>
      <c r="Q2904" s="6">
        <f t="shared" si="183"/>
        <v>4</v>
      </c>
      <c r="R2904" s="20"/>
    </row>
    <row r="2905" spans="1:18" x14ac:dyDescent="0.25">
      <c r="A2905" s="6">
        <v>23</v>
      </c>
      <c r="B2905" s="4">
        <v>42490.958333333336</v>
      </c>
      <c r="C2905" s="2">
        <f>IF([2]Analysis!AG2905="Data Error","Data Error",[2]Analysis!AI2905*C$1)</f>
        <v>0</v>
      </c>
      <c r="D2905" s="2"/>
      <c r="E2905" s="3">
        <f>IF(C2905="Data Error","Data Error",INDEX('[2]BAAL Adj Cap'!$CB$65:$CY$72,MONTH($B2905),$A2905+1))</f>
        <v>0</v>
      </c>
      <c r="F2905" s="3"/>
      <c r="G2905" s="31">
        <f t="shared" si="180"/>
        <v>0</v>
      </c>
      <c r="H2905" s="31"/>
      <c r="I2905" s="23">
        <f t="shared" si="181"/>
        <v>0</v>
      </c>
      <c r="J2905" s="23"/>
      <c r="K2905" s="7">
        <f t="shared" si="182"/>
        <v>0</v>
      </c>
      <c r="M2905" s="20">
        <f>IF(C2905="Data Error","Data Error",IF(C2905&lt;=K2905,0,1-IFERROR(INDEX(BAAL!$C:$D,MATCH(ROUNDUP(C2905-K2905,0),BAAL!$B:$B,0),MATCH(LEFT(M$2,4),BAAL!$C$2:$D$2,0)),0)))</f>
        <v>0</v>
      </c>
      <c r="N2905" s="20"/>
      <c r="O2905" s="26"/>
      <c r="P2905" s="26"/>
      <c r="Q2905" s="6">
        <f t="shared" si="183"/>
        <v>4</v>
      </c>
      <c r="R2905" s="20"/>
    </row>
    <row r="2906" spans="1:18" x14ac:dyDescent="0.25">
      <c r="A2906" s="6">
        <v>0</v>
      </c>
      <c r="B2906" s="1">
        <v>42491</v>
      </c>
      <c r="C2906" s="2">
        <f>IF([2]Analysis!AG2906="Data Error","Data Error",[2]Analysis!AI2906*C$1)</f>
        <v>0</v>
      </c>
      <c r="D2906" s="2"/>
      <c r="E2906" s="3">
        <f>IF(C2906="Data Error","Data Error",INDEX('[2]BAAL Adj Cap'!$CB$65:$CY$72,MONTH($B2906),$A2906+1))</f>
        <v>0</v>
      </c>
      <c r="F2906" s="3"/>
      <c r="G2906" s="31">
        <f t="shared" si="180"/>
        <v>0</v>
      </c>
      <c r="H2906" s="31"/>
      <c r="I2906" s="23">
        <f t="shared" si="181"/>
        <v>0</v>
      </c>
      <c r="J2906" s="23"/>
      <c r="K2906" s="7">
        <f t="shared" si="182"/>
        <v>0</v>
      </c>
      <c r="M2906" s="20">
        <f>IF(C2906="Data Error","Data Error",IF(C2906&lt;=K2906,0,1-IFERROR(INDEX(BAAL!$C:$D,MATCH(ROUNDUP(C2906-K2906,0),BAAL!$B:$B,0),MATCH(LEFT(M$2,4),BAAL!$C$2:$D$2,0)),0)))</f>
        <v>0</v>
      </c>
      <c r="N2906" s="20"/>
      <c r="O2906" s="26"/>
      <c r="P2906" s="26"/>
      <c r="Q2906" s="6">
        <f t="shared" si="183"/>
        <v>5</v>
      </c>
      <c r="R2906" s="20"/>
    </row>
    <row r="2907" spans="1:18" x14ac:dyDescent="0.25">
      <c r="A2907" s="6">
        <v>1</v>
      </c>
      <c r="B2907" s="4">
        <v>42491.041666666664</v>
      </c>
      <c r="C2907" s="2">
        <f>IF([2]Analysis!AG2907="Data Error","Data Error",[2]Analysis!AI2907*C$1)</f>
        <v>0</v>
      </c>
      <c r="D2907" s="2"/>
      <c r="E2907" s="3">
        <f>IF(C2907="Data Error","Data Error",INDEX('[2]BAAL Adj Cap'!$CB$65:$CY$72,MONTH($B2907),$A2907+1))</f>
        <v>0</v>
      </c>
      <c r="F2907" s="3"/>
      <c r="G2907" s="31">
        <f t="shared" si="180"/>
        <v>0</v>
      </c>
      <c r="H2907" s="31"/>
      <c r="I2907" s="23">
        <f t="shared" si="181"/>
        <v>0</v>
      </c>
      <c r="J2907" s="23"/>
      <c r="K2907" s="7">
        <f t="shared" si="182"/>
        <v>0</v>
      </c>
      <c r="M2907" s="20">
        <f>IF(C2907="Data Error","Data Error",IF(C2907&lt;=K2907,0,1-IFERROR(INDEX(BAAL!$C:$D,MATCH(ROUNDUP(C2907-K2907,0),BAAL!$B:$B,0),MATCH(LEFT(M$2,4),BAAL!$C$2:$D$2,0)),0)))</f>
        <v>0</v>
      </c>
      <c r="N2907" s="20"/>
      <c r="O2907" s="26"/>
      <c r="P2907" s="26"/>
      <c r="Q2907" s="6">
        <f t="shared" si="183"/>
        <v>5</v>
      </c>
      <c r="R2907" s="20"/>
    </row>
    <row r="2908" spans="1:18" x14ac:dyDescent="0.25">
      <c r="A2908" s="6">
        <v>2</v>
      </c>
      <c r="B2908" s="4">
        <v>42491.083333333336</v>
      </c>
      <c r="C2908" s="2">
        <f>IF([2]Analysis!AG2908="Data Error","Data Error",[2]Analysis!AI2908*C$1)</f>
        <v>0</v>
      </c>
      <c r="D2908" s="2"/>
      <c r="E2908" s="3">
        <f>IF(C2908="Data Error","Data Error",INDEX('[2]BAAL Adj Cap'!$CB$65:$CY$72,MONTH($B2908),$A2908+1))</f>
        <v>0</v>
      </c>
      <c r="F2908" s="3"/>
      <c r="G2908" s="31">
        <f t="shared" si="180"/>
        <v>0</v>
      </c>
      <c r="H2908" s="31"/>
      <c r="I2908" s="23">
        <f t="shared" si="181"/>
        <v>0</v>
      </c>
      <c r="J2908" s="23"/>
      <c r="K2908" s="7">
        <f t="shared" si="182"/>
        <v>0</v>
      </c>
      <c r="M2908" s="20">
        <f>IF(C2908="Data Error","Data Error",IF(C2908&lt;=K2908,0,1-IFERROR(INDEX(BAAL!$C:$D,MATCH(ROUNDUP(C2908-K2908,0),BAAL!$B:$B,0),MATCH(LEFT(M$2,4),BAAL!$C$2:$D$2,0)),0)))</f>
        <v>0</v>
      </c>
      <c r="N2908" s="20"/>
      <c r="O2908" s="26"/>
      <c r="P2908" s="26"/>
      <c r="Q2908" s="6">
        <f t="shared" si="183"/>
        <v>5</v>
      </c>
      <c r="R2908" s="20"/>
    </row>
    <row r="2909" spans="1:18" x14ac:dyDescent="0.25">
      <c r="A2909" s="6">
        <v>3</v>
      </c>
      <c r="B2909" s="4">
        <v>42491.125</v>
      </c>
      <c r="C2909" s="2">
        <f>IF([2]Analysis!AG2909="Data Error","Data Error",[2]Analysis!AI2909*C$1)</f>
        <v>0</v>
      </c>
      <c r="D2909" s="2"/>
      <c r="E2909" s="3">
        <f>IF(C2909="Data Error","Data Error",INDEX('[2]BAAL Adj Cap'!$CB$65:$CY$72,MONTH($B2909),$A2909+1))</f>
        <v>0</v>
      </c>
      <c r="F2909" s="3"/>
      <c r="G2909" s="31">
        <f t="shared" si="180"/>
        <v>0</v>
      </c>
      <c r="H2909" s="31"/>
      <c r="I2909" s="23">
        <f t="shared" si="181"/>
        <v>0</v>
      </c>
      <c r="J2909" s="23"/>
      <c r="K2909" s="7">
        <f t="shared" si="182"/>
        <v>0</v>
      </c>
      <c r="M2909" s="20">
        <f>IF(C2909="Data Error","Data Error",IF(C2909&lt;=K2909,0,1-IFERROR(INDEX(BAAL!$C:$D,MATCH(ROUNDUP(C2909-K2909,0),BAAL!$B:$B,0),MATCH(LEFT(M$2,4),BAAL!$C$2:$D$2,0)),0)))</f>
        <v>0</v>
      </c>
      <c r="N2909" s="20"/>
      <c r="O2909" s="26"/>
      <c r="P2909" s="26"/>
      <c r="Q2909" s="6">
        <f t="shared" si="183"/>
        <v>5</v>
      </c>
      <c r="R2909" s="20"/>
    </row>
    <row r="2910" spans="1:18" x14ac:dyDescent="0.25">
      <c r="A2910" s="6">
        <v>4</v>
      </c>
      <c r="B2910" s="4">
        <v>42491.166666666664</v>
      </c>
      <c r="C2910" s="2">
        <f>IF([2]Analysis!AG2910="Data Error","Data Error",[2]Analysis!AI2910*C$1)</f>
        <v>0.3999999761581422</v>
      </c>
      <c r="D2910" s="2"/>
      <c r="E2910" s="3">
        <f>IF(C2910="Data Error","Data Error",INDEX('[2]BAAL Adj Cap'!$CB$65:$CY$72,MONTH($B2910),$A2910+1))</f>
        <v>7.4999999999999997E-3</v>
      </c>
      <c r="F2910" s="3"/>
      <c r="G2910" s="31">
        <f t="shared" si="180"/>
        <v>0.57500002384185778</v>
      </c>
      <c r="H2910" s="31"/>
      <c r="I2910" s="23">
        <f t="shared" si="181"/>
        <v>7.4999999999999997E-3</v>
      </c>
      <c r="J2910" s="23"/>
      <c r="K2910" s="7">
        <f t="shared" si="182"/>
        <v>0.97499999999999998</v>
      </c>
      <c r="M2910" s="20">
        <f>IF(C2910="Data Error","Data Error",IF(C2910&lt;=K2910,0,1-IFERROR(INDEX(BAAL!$C:$D,MATCH(ROUNDUP(C2910-K2910,0),BAAL!$B:$B,0),MATCH(LEFT(M$2,4),BAAL!$C$2:$D$2,0)),0)))</f>
        <v>0</v>
      </c>
      <c r="N2910" s="20"/>
      <c r="O2910" s="26"/>
      <c r="P2910" s="26"/>
      <c r="Q2910" s="6">
        <f t="shared" si="183"/>
        <v>5</v>
      </c>
      <c r="R2910" s="20"/>
    </row>
    <row r="2911" spans="1:18" x14ac:dyDescent="0.25">
      <c r="A2911" s="6">
        <v>5</v>
      </c>
      <c r="B2911" s="4">
        <v>42491.208333333336</v>
      </c>
      <c r="C2911" s="2">
        <f>IF([2]Analysis!AG2911="Data Error","Data Error",[2]Analysis!AI2911*C$1)</f>
        <v>14.300000000000002</v>
      </c>
      <c r="D2911" s="2"/>
      <c r="E2911" s="3">
        <f>IF(C2911="Data Error","Data Error",INDEX('[2]BAAL Adj Cap'!$CB$65:$CY$72,MONTH($B2911),$A2911+1))</f>
        <v>0.11000000000000001</v>
      </c>
      <c r="F2911" s="3"/>
      <c r="G2911" s="31">
        <f t="shared" si="180"/>
        <v>0</v>
      </c>
      <c r="H2911" s="31"/>
      <c r="I2911" s="23">
        <f t="shared" si="181"/>
        <v>0.11000000000000001</v>
      </c>
      <c r="J2911" s="23"/>
      <c r="K2911" s="7">
        <f t="shared" si="182"/>
        <v>14.300000000000002</v>
      </c>
      <c r="M2911" s="20">
        <f>IF(C2911="Data Error","Data Error",IF(C2911&lt;=K2911,0,1-IFERROR(INDEX(BAAL!$C:$D,MATCH(ROUNDUP(C2911-K2911,0),BAAL!$B:$B,0),MATCH(LEFT(M$2,4),BAAL!$C$2:$D$2,0)),0)))</f>
        <v>0</v>
      </c>
      <c r="N2911" s="20"/>
      <c r="O2911" s="26"/>
      <c r="P2911" s="26"/>
      <c r="Q2911" s="6">
        <f t="shared" si="183"/>
        <v>5</v>
      </c>
      <c r="R2911" s="20"/>
    </row>
    <row r="2912" spans="1:18" x14ac:dyDescent="0.25">
      <c r="A2912" s="6">
        <v>6</v>
      </c>
      <c r="B2912" s="4">
        <v>42491.25</v>
      </c>
      <c r="C2912" s="2">
        <f>IF([2]Analysis!AG2912="Data Error","Data Error",[2]Analysis!AI2912*C$1)</f>
        <v>16.982627083431556</v>
      </c>
      <c r="D2912" s="2"/>
      <c r="E2912" s="3">
        <f>IF(C2912="Data Error","Data Error",INDEX('[2]BAAL Adj Cap'!$CB$65:$CY$72,MONTH($B2912),$A2912+1))</f>
        <v>0.51124999999999998</v>
      </c>
      <c r="F2912" s="3"/>
      <c r="G2912" s="31">
        <f t="shared" si="180"/>
        <v>49.479872916568439</v>
      </c>
      <c r="H2912" s="31"/>
      <c r="I2912" s="23">
        <f t="shared" si="181"/>
        <v>0.51124999999999998</v>
      </c>
      <c r="J2912" s="23"/>
      <c r="K2912" s="7">
        <f t="shared" si="182"/>
        <v>28.990000000000009</v>
      </c>
      <c r="M2912" s="20">
        <f>IF(C2912="Data Error","Data Error",IF(C2912&lt;=K2912,0,1-IFERROR(INDEX(BAAL!$C:$D,MATCH(ROUNDUP(C2912-K2912,0),BAAL!$B:$B,0),MATCH(LEFT(M$2,4),BAAL!$C$2:$D$2,0)),0)))</f>
        <v>0</v>
      </c>
      <c r="N2912" s="20"/>
      <c r="O2912" s="26"/>
      <c r="P2912" s="26"/>
      <c r="Q2912" s="6">
        <f t="shared" si="183"/>
        <v>5</v>
      </c>
      <c r="R2912" s="20"/>
    </row>
    <row r="2913" spans="1:18" x14ac:dyDescent="0.25">
      <c r="A2913" s="6">
        <v>7</v>
      </c>
      <c r="B2913" s="4">
        <v>42491.291666666664</v>
      </c>
      <c r="C2913" s="2">
        <f>IF([2]Analysis!AG2913="Data Error","Data Error",[2]Analysis!AI2913*C$1)</f>
        <v>2.1716463257266163</v>
      </c>
      <c r="D2913" s="2"/>
      <c r="E2913" s="3">
        <f>IF(C2913="Data Error","Data Error",INDEX('[2]BAAL Adj Cap'!$CB$65:$CY$72,MONTH($B2913),$A2913+1))</f>
        <v>0.94125000000000003</v>
      </c>
      <c r="F2913" s="3"/>
      <c r="G2913" s="31">
        <f t="shared" si="180"/>
        <v>120.19085367427338</v>
      </c>
      <c r="H2913" s="31"/>
      <c r="I2913" s="23">
        <f t="shared" si="181"/>
        <v>0.94125000000000003</v>
      </c>
      <c r="J2913" s="23"/>
      <c r="K2913" s="7">
        <f t="shared" si="182"/>
        <v>28.990000000000009</v>
      </c>
      <c r="M2913" s="20">
        <f>IF(C2913="Data Error","Data Error",IF(C2913&lt;=K2913,0,1-IFERROR(INDEX(BAAL!$C:$D,MATCH(ROUNDUP(C2913-K2913,0),BAAL!$B:$B,0),MATCH(LEFT(M$2,4),BAAL!$C$2:$D$2,0)),0)))</f>
        <v>0</v>
      </c>
      <c r="N2913" s="20"/>
      <c r="O2913" s="26"/>
      <c r="P2913" s="26"/>
      <c r="Q2913" s="6">
        <f t="shared" si="183"/>
        <v>5</v>
      </c>
      <c r="R2913" s="20"/>
    </row>
    <row r="2914" spans="1:18" x14ac:dyDescent="0.25">
      <c r="A2914" s="6">
        <v>8</v>
      </c>
      <c r="B2914" s="4">
        <v>42491.333333333336</v>
      </c>
      <c r="C2914" s="2">
        <f>IF([2]Analysis!AG2914="Data Error","Data Error",[2]Analysis!AI2914*C$1)</f>
        <v>4.0782936205522721E-3</v>
      </c>
      <c r="D2914" s="2"/>
      <c r="E2914" s="3">
        <f>IF(C2914="Data Error","Data Error",INDEX('[2]BAAL Adj Cap'!$CB$65:$CY$72,MONTH($B2914),$A2914+1))</f>
        <v>0.96750000000000003</v>
      </c>
      <c r="F2914" s="3"/>
      <c r="G2914" s="31">
        <f t="shared" si="180"/>
        <v>125.77092170637945</v>
      </c>
      <c r="H2914" s="31"/>
      <c r="I2914" s="23">
        <f t="shared" si="181"/>
        <v>0.96750000000000003</v>
      </c>
      <c r="J2914" s="23"/>
      <c r="K2914" s="7">
        <f t="shared" si="182"/>
        <v>28.990000000000009</v>
      </c>
      <c r="M2914" s="20">
        <f>IF(C2914="Data Error","Data Error",IF(C2914&lt;=K2914,0,1-IFERROR(INDEX(BAAL!$C:$D,MATCH(ROUNDUP(C2914-K2914,0),BAAL!$B:$B,0),MATCH(LEFT(M$2,4),BAAL!$C$2:$D$2,0)),0)))</f>
        <v>0</v>
      </c>
      <c r="N2914" s="20"/>
      <c r="O2914" s="26"/>
      <c r="P2914" s="26"/>
      <c r="Q2914" s="6">
        <f t="shared" si="183"/>
        <v>5</v>
      </c>
      <c r="R2914" s="20"/>
    </row>
    <row r="2915" spans="1:18" x14ac:dyDescent="0.25">
      <c r="A2915" s="6">
        <v>9</v>
      </c>
      <c r="B2915" s="4">
        <v>42491.375</v>
      </c>
      <c r="C2915" s="2">
        <f>IF([2]Analysis!AG2915="Data Error","Data Error",[2]Analysis!AI2915*C$1)</f>
        <v>0</v>
      </c>
      <c r="D2915" s="2"/>
      <c r="E2915" s="3">
        <f>IF(C2915="Data Error","Data Error",INDEX('[2]BAAL Adj Cap'!$CB$65:$CY$72,MONTH($B2915),$A2915+1))</f>
        <v>0.98</v>
      </c>
      <c r="F2915" s="3"/>
      <c r="G2915" s="31">
        <f t="shared" si="180"/>
        <v>127.39999999999999</v>
      </c>
      <c r="H2915" s="31"/>
      <c r="I2915" s="23">
        <f t="shared" si="181"/>
        <v>0.98</v>
      </c>
      <c r="J2915" s="23"/>
      <c r="K2915" s="7">
        <f t="shared" si="182"/>
        <v>28.990000000000009</v>
      </c>
      <c r="M2915" s="20">
        <f>IF(C2915="Data Error","Data Error",IF(C2915&lt;=K2915,0,1-IFERROR(INDEX(BAAL!$C:$D,MATCH(ROUNDUP(C2915-K2915,0),BAAL!$B:$B,0),MATCH(LEFT(M$2,4),BAAL!$C$2:$D$2,0)),0)))</f>
        <v>0</v>
      </c>
      <c r="N2915" s="20"/>
      <c r="O2915" s="26"/>
      <c r="P2915" s="26"/>
      <c r="Q2915" s="6">
        <f t="shared" si="183"/>
        <v>5</v>
      </c>
      <c r="R2915" s="20"/>
    </row>
    <row r="2916" spans="1:18" x14ac:dyDescent="0.25">
      <c r="A2916" s="6">
        <v>10</v>
      </c>
      <c r="B2916" s="4">
        <v>42491.416666666664</v>
      </c>
      <c r="C2916" s="2">
        <f>IF([2]Analysis!AG2916="Data Error","Data Error",[2]Analysis!AI2916*C$1)</f>
        <v>0</v>
      </c>
      <c r="D2916" s="2"/>
      <c r="E2916" s="3">
        <f>IF(C2916="Data Error","Data Error",INDEX('[2]BAAL Adj Cap'!$CB$65:$CY$72,MONTH($B2916),$A2916+1))</f>
        <v>0.98</v>
      </c>
      <c r="F2916" s="3"/>
      <c r="G2916" s="31">
        <f t="shared" si="180"/>
        <v>127.39999999999999</v>
      </c>
      <c r="H2916" s="31"/>
      <c r="I2916" s="23">
        <f t="shared" si="181"/>
        <v>0.98</v>
      </c>
      <c r="J2916" s="23"/>
      <c r="K2916" s="7">
        <f t="shared" si="182"/>
        <v>28.990000000000009</v>
      </c>
      <c r="M2916" s="20">
        <f>IF(C2916="Data Error","Data Error",IF(C2916&lt;=K2916,0,1-IFERROR(INDEX(BAAL!$C:$D,MATCH(ROUNDUP(C2916-K2916,0),BAAL!$B:$B,0),MATCH(LEFT(M$2,4),BAAL!$C$2:$D$2,0)),0)))</f>
        <v>0</v>
      </c>
      <c r="N2916" s="20"/>
      <c r="O2916" s="26"/>
      <c r="P2916" s="26"/>
      <c r="Q2916" s="6">
        <f t="shared" si="183"/>
        <v>5</v>
      </c>
      <c r="R2916" s="20"/>
    </row>
    <row r="2917" spans="1:18" x14ac:dyDescent="0.25">
      <c r="A2917" s="6">
        <v>11</v>
      </c>
      <c r="B2917" s="4">
        <v>42491.458333333336</v>
      </c>
      <c r="C2917" s="2">
        <f>IF([2]Analysis!AG2917="Data Error","Data Error",[2]Analysis!AI2917*C$1)</f>
        <v>19.088449090048336</v>
      </c>
      <c r="D2917" s="2"/>
      <c r="E2917" s="3">
        <f>IF(C2917="Data Error","Data Error",INDEX('[2]BAAL Adj Cap'!$CB$65:$CY$72,MONTH($B2917),$A2917+1))</f>
        <v>0.98</v>
      </c>
      <c r="F2917" s="3"/>
      <c r="G2917" s="31">
        <f t="shared" si="180"/>
        <v>108.31155090995165</v>
      </c>
      <c r="H2917" s="31"/>
      <c r="I2917" s="23">
        <f t="shared" si="181"/>
        <v>0.98</v>
      </c>
      <c r="J2917" s="23"/>
      <c r="K2917" s="7">
        <f t="shared" si="182"/>
        <v>28.990000000000009</v>
      </c>
      <c r="M2917" s="20">
        <f>IF(C2917="Data Error","Data Error",IF(C2917&lt;=K2917,0,1-IFERROR(INDEX(BAAL!$C:$D,MATCH(ROUNDUP(C2917-K2917,0),BAAL!$B:$B,0),MATCH(LEFT(M$2,4),BAAL!$C$2:$D$2,0)),0)))</f>
        <v>0</v>
      </c>
      <c r="N2917" s="20"/>
      <c r="O2917" s="26"/>
      <c r="P2917" s="26"/>
      <c r="Q2917" s="6">
        <f t="shared" si="183"/>
        <v>5</v>
      </c>
      <c r="R2917" s="20"/>
    </row>
    <row r="2918" spans="1:18" x14ac:dyDescent="0.25">
      <c r="A2918" s="6">
        <v>12</v>
      </c>
      <c r="B2918" s="4">
        <v>42491.5</v>
      </c>
      <c r="C2918" s="2">
        <f>IF([2]Analysis!AG2918="Data Error","Data Error",[2]Analysis!AI2918*C$1)</f>
        <v>9.1623340674453573</v>
      </c>
      <c r="D2918" s="2"/>
      <c r="E2918" s="3">
        <f>IF(C2918="Data Error","Data Error",INDEX('[2]BAAL Adj Cap'!$CB$65:$CY$72,MONTH($B2918),$A2918+1))</f>
        <v>0.98</v>
      </c>
      <c r="F2918" s="3"/>
      <c r="G2918" s="31">
        <f t="shared" si="180"/>
        <v>118.23766593255463</v>
      </c>
      <c r="H2918" s="31"/>
      <c r="I2918" s="23">
        <f t="shared" si="181"/>
        <v>0.98</v>
      </c>
      <c r="J2918" s="23"/>
      <c r="K2918" s="7">
        <f t="shared" si="182"/>
        <v>28.990000000000009</v>
      </c>
      <c r="M2918" s="20">
        <f>IF(C2918="Data Error","Data Error",IF(C2918&lt;=K2918,0,1-IFERROR(INDEX(BAAL!$C:$D,MATCH(ROUNDUP(C2918-K2918,0),BAAL!$B:$B,0),MATCH(LEFT(M$2,4),BAAL!$C$2:$D$2,0)),0)))</f>
        <v>0</v>
      </c>
      <c r="N2918" s="20"/>
      <c r="O2918" s="26"/>
      <c r="P2918" s="26"/>
      <c r="Q2918" s="6">
        <f t="shared" si="183"/>
        <v>5</v>
      </c>
      <c r="R2918" s="20"/>
    </row>
    <row r="2919" spans="1:18" x14ac:dyDescent="0.25">
      <c r="A2919" s="6">
        <v>13</v>
      </c>
      <c r="B2919" s="4">
        <v>42491.541666666664</v>
      </c>
      <c r="C2919" s="2">
        <f>IF([2]Analysis!AG2919="Data Error","Data Error",[2]Analysis!AI2919*C$1)</f>
        <v>8.7505914237564077</v>
      </c>
      <c r="D2919" s="2"/>
      <c r="E2919" s="3">
        <f>IF(C2919="Data Error","Data Error",INDEX('[2]BAAL Adj Cap'!$CB$65:$CY$72,MONTH($B2919),$A2919+1))</f>
        <v>0.98</v>
      </c>
      <c r="F2919" s="3"/>
      <c r="G2919" s="31">
        <f t="shared" si="180"/>
        <v>118.64940857624359</v>
      </c>
      <c r="H2919" s="31"/>
      <c r="I2919" s="23">
        <f t="shared" si="181"/>
        <v>0.98</v>
      </c>
      <c r="J2919" s="23"/>
      <c r="K2919" s="7">
        <f t="shared" si="182"/>
        <v>28.990000000000009</v>
      </c>
      <c r="M2919" s="20">
        <f>IF(C2919="Data Error","Data Error",IF(C2919&lt;=K2919,0,1-IFERROR(INDEX(BAAL!$C:$D,MATCH(ROUNDUP(C2919-K2919,0),BAAL!$B:$B,0),MATCH(LEFT(M$2,4),BAAL!$C$2:$D$2,0)),0)))</f>
        <v>0</v>
      </c>
      <c r="N2919" s="20"/>
      <c r="O2919" s="26"/>
      <c r="P2919" s="26"/>
      <c r="Q2919" s="6">
        <f t="shared" si="183"/>
        <v>5</v>
      </c>
      <c r="R2919" s="20"/>
    </row>
    <row r="2920" spans="1:18" x14ac:dyDescent="0.25">
      <c r="A2920" s="6">
        <v>14</v>
      </c>
      <c r="B2920" s="4">
        <v>42491.583333333336</v>
      </c>
      <c r="C2920" s="2">
        <f>IF([2]Analysis!AG2920="Data Error","Data Error",[2]Analysis!AI2920*C$1)</f>
        <v>41.597360083505173</v>
      </c>
      <c r="D2920" s="2"/>
      <c r="E2920" s="3">
        <f>IF(C2920="Data Error","Data Error",INDEX('[2]BAAL Adj Cap'!$CB$65:$CY$72,MONTH($B2920),$A2920+1))</f>
        <v>0.98</v>
      </c>
      <c r="F2920" s="3"/>
      <c r="G2920" s="31">
        <f t="shared" si="180"/>
        <v>85.802639916494826</v>
      </c>
      <c r="H2920" s="31"/>
      <c r="I2920" s="23">
        <f t="shared" si="181"/>
        <v>0.98</v>
      </c>
      <c r="J2920" s="23"/>
      <c r="K2920" s="7">
        <f t="shared" si="182"/>
        <v>28.990000000000009</v>
      </c>
      <c r="M2920" s="20">
        <f>IF(C2920="Data Error","Data Error",IF(C2920&lt;=K2920,0,1-IFERROR(INDEX(BAAL!$C:$D,MATCH(ROUNDUP(C2920-K2920,0),BAAL!$B:$B,0),MATCH(LEFT(M$2,4),BAAL!$C$2:$D$2,0)),0)))</f>
        <v>2.0000000000000018E-3</v>
      </c>
      <c r="N2920" s="20"/>
      <c r="O2920" s="26"/>
      <c r="P2920" s="26"/>
      <c r="Q2920" s="6">
        <f t="shared" si="183"/>
        <v>5</v>
      </c>
      <c r="R2920" s="20"/>
    </row>
    <row r="2921" spans="1:18" x14ac:dyDescent="0.25">
      <c r="A2921" s="6">
        <v>15</v>
      </c>
      <c r="B2921" s="4">
        <v>42491.625</v>
      </c>
      <c r="C2921" s="2">
        <f>IF([2]Analysis!AG2921="Data Error","Data Error",[2]Analysis!AI2921*C$1)</f>
        <v>50.249232386360603</v>
      </c>
      <c r="D2921" s="2"/>
      <c r="E2921" s="3">
        <f>IF(C2921="Data Error","Data Error",INDEX('[2]BAAL Adj Cap'!$CB$65:$CY$72,MONTH($B2921),$A2921+1))</f>
        <v>0.98</v>
      </c>
      <c r="F2921" s="3"/>
      <c r="G2921" s="31">
        <f t="shared" si="180"/>
        <v>77.150767613639388</v>
      </c>
      <c r="H2921" s="31"/>
      <c r="I2921" s="23">
        <f t="shared" si="181"/>
        <v>0.98</v>
      </c>
      <c r="J2921" s="23"/>
      <c r="K2921" s="7">
        <f t="shared" si="182"/>
        <v>28.990000000000009</v>
      </c>
      <c r="M2921" s="20">
        <f>IF(C2921="Data Error","Data Error",IF(C2921&lt;=K2921,0,1-IFERROR(INDEX(BAAL!$C:$D,MATCH(ROUNDUP(C2921-K2921,0),BAAL!$B:$B,0),MATCH(LEFT(M$2,4),BAAL!$C$2:$D$2,0)),0)))</f>
        <v>4.0000000000000036E-3</v>
      </c>
      <c r="N2921" s="20"/>
      <c r="O2921" s="26"/>
      <c r="P2921" s="26"/>
      <c r="Q2921" s="6">
        <f t="shared" si="183"/>
        <v>5</v>
      </c>
      <c r="R2921" s="20"/>
    </row>
    <row r="2922" spans="1:18" x14ac:dyDescent="0.25">
      <c r="A2922" s="6">
        <v>16</v>
      </c>
      <c r="B2922" s="4">
        <v>42491.666666666664</v>
      </c>
      <c r="C2922" s="2">
        <f>IF([2]Analysis!AG2922="Data Error","Data Error",[2]Analysis!AI2922*C$1)</f>
        <v>26.99677048063138</v>
      </c>
      <c r="D2922" s="2"/>
      <c r="E2922" s="3">
        <f>IF(C2922="Data Error","Data Error",INDEX('[2]BAAL Adj Cap'!$CB$65:$CY$72,MONTH($B2922),$A2922+1))</f>
        <v>0.98</v>
      </c>
      <c r="F2922" s="3"/>
      <c r="G2922" s="31">
        <f t="shared" si="180"/>
        <v>100.40322951936861</v>
      </c>
      <c r="H2922" s="31"/>
      <c r="I2922" s="23">
        <f t="shared" si="181"/>
        <v>0.98</v>
      </c>
      <c r="J2922" s="23"/>
      <c r="K2922" s="7">
        <f t="shared" si="182"/>
        <v>28.990000000000009</v>
      </c>
      <c r="M2922" s="20">
        <f>IF(C2922="Data Error","Data Error",IF(C2922&lt;=K2922,0,1-IFERROR(INDEX(BAAL!$C:$D,MATCH(ROUNDUP(C2922-K2922,0),BAAL!$B:$B,0),MATCH(LEFT(M$2,4),BAAL!$C$2:$D$2,0)),0)))</f>
        <v>0</v>
      </c>
      <c r="N2922" s="20"/>
      <c r="O2922" s="26"/>
      <c r="P2922" s="26"/>
      <c r="Q2922" s="6">
        <f t="shared" si="183"/>
        <v>5</v>
      </c>
      <c r="R2922" s="20"/>
    </row>
    <row r="2923" spans="1:18" x14ac:dyDescent="0.25">
      <c r="A2923" s="6">
        <v>17</v>
      </c>
      <c r="B2923" s="4">
        <v>42491.708333333336</v>
      </c>
      <c r="C2923" s="2">
        <f>IF([2]Analysis!AG2923="Data Error","Data Error",[2]Analysis!AI2923*C$1)</f>
        <v>2.962900291031048</v>
      </c>
      <c r="D2923" s="2"/>
      <c r="E2923" s="3">
        <f>IF(C2923="Data Error","Data Error",INDEX('[2]BAAL Adj Cap'!$CB$65:$CY$72,MONTH($B2923),$A2923+1))</f>
        <v>0.96124999999999994</v>
      </c>
      <c r="F2923" s="3"/>
      <c r="G2923" s="31">
        <f t="shared" si="180"/>
        <v>121.99959970896894</v>
      </c>
      <c r="H2923" s="31"/>
      <c r="I2923" s="23">
        <f t="shared" si="181"/>
        <v>0.96124999999999994</v>
      </c>
      <c r="J2923" s="23"/>
      <c r="K2923" s="7">
        <f t="shared" si="182"/>
        <v>28.990000000000009</v>
      </c>
      <c r="M2923" s="20">
        <f>IF(C2923="Data Error","Data Error",IF(C2923&lt;=K2923,0,1-IFERROR(INDEX(BAAL!$C:$D,MATCH(ROUNDUP(C2923-K2923,0),BAAL!$B:$B,0),MATCH(LEFT(M$2,4),BAAL!$C$2:$D$2,0)),0)))</f>
        <v>0</v>
      </c>
      <c r="N2923" s="20"/>
      <c r="O2923" s="26"/>
      <c r="P2923" s="26"/>
      <c r="Q2923" s="6">
        <f t="shared" si="183"/>
        <v>5</v>
      </c>
      <c r="R2923" s="20"/>
    </row>
    <row r="2924" spans="1:18" x14ac:dyDescent="0.25">
      <c r="A2924" s="6">
        <v>18</v>
      </c>
      <c r="B2924" s="4">
        <v>42491.75</v>
      </c>
      <c r="C2924" s="2">
        <f>IF([2]Analysis!AG2924="Data Error","Data Error",[2]Analysis!AI2924*C$1)</f>
        <v>7.1424531017264705</v>
      </c>
      <c r="D2924" s="2"/>
      <c r="E2924" s="3">
        <f>IF(C2924="Data Error","Data Error",INDEX('[2]BAAL Adj Cap'!$CB$65:$CY$72,MONTH($B2924),$A2924+1))</f>
        <v>0.73124999999999996</v>
      </c>
      <c r="F2924" s="3"/>
      <c r="G2924" s="31">
        <f t="shared" si="180"/>
        <v>87.920046898273526</v>
      </c>
      <c r="H2924" s="31"/>
      <c r="I2924" s="23">
        <f t="shared" si="181"/>
        <v>0.73124999999999996</v>
      </c>
      <c r="J2924" s="23"/>
      <c r="K2924" s="7">
        <f t="shared" si="182"/>
        <v>28.990000000000009</v>
      </c>
      <c r="M2924" s="20">
        <f>IF(C2924="Data Error","Data Error",IF(C2924&lt;=K2924,0,1-IFERROR(INDEX(BAAL!$C:$D,MATCH(ROUNDUP(C2924-K2924,0),BAAL!$B:$B,0),MATCH(LEFT(M$2,4),BAAL!$C$2:$D$2,0)),0)))</f>
        <v>0</v>
      </c>
      <c r="N2924" s="20"/>
      <c r="O2924" s="26"/>
      <c r="P2924" s="26"/>
      <c r="Q2924" s="6">
        <f t="shared" si="183"/>
        <v>5</v>
      </c>
      <c r="R2924" s="20"/>
    </row>
    <row r="2925" spans="1:18" x14ac:dyDescent="0.25">
      <c r="A2925" s="6">
        <v>19</v>
      </c>
      <c r="B2925" s="4">
        <v>42491.791666666664</v>
      </c>
      <c r="C2925" s="2">
        <f>IF([2]Analysis!AG2925="Data Error","Data Error",[2]Analysis!AI2925*C$1)</f>
        <v>3.5302714230098178</v>
      </c>
      <c r="D2925" s="2"/>
      <c r="E2925" s="3">
        <f>IF(C2925="Data Error","Data Error",INDEX('[2]BAAL Adj Cap'!$CB$65:$CY$72,MONTH($B2925),$A2925+1))</f>
        <v>0.26875000000000004</v>
      </c>
      <c r="F2925" s="3"/>
      <c r="G2925" s="31">
        <f t="shared" si="180"/>
        <v>31.407228576990189</v>
      </c>
      <c r="H2925" s="31"/>
      <c r="I2925" s="23">
        <f t="shared" si="181"/>
        <v>0.26875000000000004</v>
      </c>
      <c r="J2925" s="23"/>
      <c r="K2925" s="7">
        <f t="shared" si="182"/>
        <v>28.990000000000009</v>
      </c>
      <c r="M2925" s="20">
        <f>IF(C2925="Data Error","Data Error",IF(C2925&lt;=K2925,0,1-IFERROR(INDEX(BAAL!$C:$D,MATCH(ROUNDUP(C2925-K2925,0),BAAL!$B:$B,0),MATCH(LEFT(M$2,4),BAAL!$C$2:$D$2,0)),0)))</f>
        <v>0</v>
      </c>
      <c r="N2925" s="20"/>
      <c r="O2925" s="26"/>
      <c r="P2925" s="26"/>
      <c r="Q2925" s="6">
        <f t="shared" si="183"/>
        <v>5</v>
      </c>
      <c r="R2925" s="20"/>
    </row>
    <row r="2926" spans="1:18" x14ac:dyDescent="0.25">
      <c r="A2926" s="6">
        <v>20</v>
      </c>
      <c r="B2926" s="4">
        <v>42491.833333333336</v>
      </c>
      <c r="C2926" s="2">
        <f>IF([2]Analysis!AG2926="Data Error","Data Error",[2]Analysis!AI2926*C$1)</f>
        <v>0.52200024836454684</v>
      </c>
      <c r="D2926" s="2"/>
      <c r="E2926" s="3">
        <f>IF(C2926="Data Error","Data Error",INDEX('[2]BAAL Adj Cap'!$CB$65:$CY$72,MONTH($B2926),$A2926+1))</f>
        <v>2.6250000000000002E-2</v>
      </c>
      <c r="F2926" s="3"/>
      <c r="G2926" s="31">
        <f t="shared" si="180"/>
        <v>2.8904997516354536</v>
      </c>
      <c r="H2926" s="31"/>
      <c r="I2926" s="23">
        <f t="shared" si="181"/>
        <v>2.6250000000000002E-2</v>
      </c>
      <c r="J2926" s="23"/>
      <c r="K2926" s="7">
        <f t="shared" si="182"/>
        <v>3.4125000000000005</v>
      </c>
      <c r="M2926" s="20">
        <f>IF(C2926="Data Error","Data Error",IF(C2926&lt;=K2926,0,1-IFERROR(INDEX(BAAL!$C:$D,MATCH(ROUNDUP(C2926-K2926,0),BAAL!$B:$B,0),MATCH(LEFT(M$2,4),BAAL!$C$2:$D$2,0)),0)))</f>
        <v>0</v>
      </c>
      <c r="N2926" s="20"/>
      <c r="O2926" s="26"/>
      <c r="P2926" s="26"/>
      <c r="Q2926" s="6">
        <f t="shared" si="183"/>
        <v>5</v>
      </c>
      <c r="R2926" s="20"/>
    </row>
    <row r="2927" spans="1:18" x14ac:dyDescent="0.25">
      <c r="A2927" s="6">
        <v>21</v>
      </c>
      <c r="B2927" s="4">
        <v>42491.875</v>
      </c>
      <c r="C2927" s="2">
        <f>IF([2]Analysis!AG2927="Data Error","Data Error",[2]Analysis!AI2927*C$1)</f>
        <v>0</v>
      </c>
      <c r="D2927" s="2"/>
      <c r="E2927" s="3">
        <f>IF(C2927="Data Error","Data Error",INDEX('[2]BAAL Adj Cap'!$CB$65:$CY$72,MONTH($B2927),$A2927+1))</f>
        <v>0</v>
      </c>
      <c r="F2927" s="3"/>
      <c r="G2927" s="31">
        <f t="shared" si="180"/>
        <v>0</v>
      </c>
      <c r="H2927" s="31"/>
      <c r="I2927" s="23">
        <f t="shared" si="181"/>
        <v>0</v>
      </c>
      <c r="J2927" s="23"/>
      <c r="K2927" s="7">
        <f t="shared" si="182"/>
        <v>0</v>
      </c>
      <c r="M2927" s="20">
        <f>IF(C2927="Data Error","Data Error",IF(C2927&lt;=K2927,0,1-IFERROR(INDEX(BAAL!$C:$D,MATCH(ROUNDUP(C2927-K2927,0),BAAL!$B:$B,0),MATCH(LEFT(M$2,4),BAAL!$C$2:$D$2,0)),0)))</f>
        <v>0</v>
      </c>
      <c r="N2927" s="20"/>
      <c r="O2927" s="26"/>
      <c r="P2927" s="26"/>
      <c r="Q2927" s="6">
        <f t="shared" si="183"/>
        <v>5</v>
      </c>
      <c r="R2927" s="20"/>
    </row>
    <row r="2928" spans="1:18" x14ac:dyDescent="0.25">
      <c r="A2928" s="6">
        <v>22</v>
      </c>
      <c r="B2928" s="4">
        <v>42491.916666666664</v>
      </c>
      <c r="C2928" s="2">
        <f>IF([2]Analysis!AG2928="Data Error","Data Error",[2]Analysis!AI2928*C$1)</f>
        <v>0</v>
      </c>
      <c r="D2928" s="2"/>
      <c r="E2928" s="3">
        <f>IF(C2928="Data Error","Data Error",INDEX('[2]BAAL Adj Cap'!$CB$65:$CY$72,MONTH($B2928),$A2928+1))</f>
        <v>0</v>
      </c>
      <c r="F2928" s="3"/>
      <c r="G2928" s="31">
        <f t="shared" si="180"/>
        <v>0</v>
      </c>
      <c r="H2928" s="31"/>
      <c r="I2928" s="23">
        <f t="shared" si="181"/>
        <v>0</v>
      </c>
      <c r="J2928" s="23"/>
      <c r="K2928" s="7">
        <f t="shared" si="182"/>
        <v>0</v>
      </c>
      <c r="M2928" s="20">
        <f>IF(C2928="Data Error","Data Error",IF(C2928&lt;=K2928,0,1-IFERROR(INDEX(BAAL!$C:$D,MATCH(ROUNDUP(C2928-K2928,0),BAAL!$B:$B,0),MATCH(LEFT(M$2,4),BAAL!$C$2:$D$2,0)),0)))</f>
        <v>0</v>
      </c>
      <c r="N2928" s="20"/>
      <c r="O2928" s="26"/>
      <c r="P2928" s="26"/>
      <c r="Q2928" s="6">
        <f t="shared" si="183"/>
        <v>5</v>
      </c>
      <c r="R2928" s="20"/>
    </row>
    <row r="2929" spans="1:18" x14ac:dyDescent="0.25">
      <c r="A2929" s="6">
        <v>23</v>
      </c>
      <c r="B2929" s="4">
        <v>42491.958333333336</v>
      </c>
      <c r="C2929" s="2">
        <f>IF([2]Analysis!AG2929="Data Error","Data Error",[2]Analysis!AI2929*C$1)</f>
        <v>0</v>
      </c>
      <c r="D2929" s="2"/>
      <c r="E2929" s="3">
        <f>IF(C2929="Data Error","Data Error",INDEX('[2]BAAL Adj Cap'!$CB$65:$CY$72,MONTH($B2929),$A2929+1))</f>
        <v>0</v>
      </c>
      <c r="F2929" s="3"/>
      <c r="G2929" s="31">
        <f t="shared" si="180"/>
        <v>0</v>
      </c>
      <c r="H2929" s="31"/>
      <c r="I2929" s="23">
        <f t="shared" si="181"/>
        <v>0</v>
      </c>
      <c r="J2929" s="23"/>
      <c r="K2929" s="7">
        <f t="shared" si="182"/>
        <v>0</v>
      </c>
      <c r="M2929" s="20">
        <f>IF(C2929="Data Error","Data Error",IF(C2929&lt;=K2929,0,1-IFERROR(INDEX(BAAL!$C:$D,MATCH(ROUNDUP(C2929-K2929,0),BAAL!$B:$B,0),MATCH(LEFT(M$2,4),BAAL!$C$2:$D$2,0)),0)))</f>
        <v>0</v>
      </c>
      <c r="N2929" s="20"/>
      <c r="O2929" s="26"/>
      <c r="P2929" s="26"/>
      <c r="Q2929" s="6">
        <f t="shared" si="183"/>
        <v>5</v>
      </c>
      <c r="R2929" s="20"/>
    </row>
    <row r="2930" spans="1:18" x14ac:dyDescent="0.25">
      <c r="A2930" s="6">
        <v>0</v>
      </c>
      <c r="B2930" s="1">
        <v>42492</v>
      </c>
      <c r="C2930" s="2">
        <f>IF([2]Analysis!AG2930="Data Error","Data Error",[2]Analysis!AI2930*C$1)</f>
        <v>0</v>
      </c>
      <c r="D2930" s="2"/>
      <c r="E2930" s="3">
        <f>IF(C2930="Data Error","Data Error",INDEX('[2]BAAL Adj Cap'!$CB$65:$CY$72,MONTH($B2930),$A2930+1))</f>
        <v>0</v>
      </c>
      <c r="F2930" s="3"/>
      <c r="G2930" s="31">
        <f t="shared" si="180"/>
        <v>0</v>
      </c>
      <c r="H2930" s="31"/>
      <c r="I2930" s="23">
        <f t="shared" si="181"/>
        <v>0</v>
      </c>
      <c r="J2930" s="23"/>
      <c r="K2930" s="7">
        <f t="shared" si="182"/>
        <v>0</v>
      </c>
      <c r="M2930" s="20">
        <f>IF(C2930="Data Error","Data Error",IF(C2930&lt;=K2930,0,1-IFERROR(INDEX(BAAL!$C:$D,MATCH(ROUNDUP(C2930-K2930,0),BAAL!$B:$B,0),MATCH(LEFT(M$2,4),BAAL!$C$2:$D$2,0)),0)))</f>
        <v>0</v>
      </c>
      <c r="N2930" s="20"/>
      <c r="O2930" s="26"/>
      <c r="P2930" s="26"/>
      <c r="Q2930" s="6">
        <f t="shared" si="183"/>
        <v>5</v>
      </c>
      <c r="R2930" s="20"/>
    </row>
    <row r="2931" spans="1:18" x14ac:dyDescent="0.25">
      <c r="A2931" s="6">
        <v>1</v>
      </c>
      <c r="B2931" s="4">
        <v>42492.041666666664</v>
      </c>
      <c r="C2931" s="2">
        <f>IF([2]Analysis!AG2931="Data Error","Data Error",[2]Analysis!AI2931*C$1)</f>
        <v>0</v>
      </c>
      <c r="D2931" s="2"/>
      <c r="E2931" s="3">
        <f>IF(C2931="Data Error","Data Error",INDEX('[2]BAAL Adj Cap'!$CB$65:$CY$72,MONTH($B2931),$A2931+1))</f>
        <v>0</v>
      </c>
      <c r="F2931" s="3"/>
      <c r="G2931" s="31">
        <f t="shared" si="180"/>
        <v>0</v>
      </c>
      <c r="H2931" s="31"/>
      <c r="I2931" s="23">
        <f t="shared" si="181"/>
        <v>0</v>
      </c>
      <c r="J2931" s="23"/>
      <c r="K2931" s="7">
        <f t="shared" si="182"/>
        <v>0</v>
      </c>
      <c r="M2931" s="20">
        <f>IF(C2931="Data Error","Data Error",IF(C2931&lt;=K2931,0,1-IFERROR(INDEX(BAAL!$C:$D,MATCH(ROUNDUP(C2931-K2931,0),BAAL!$B:$B,0),MATCH(LEFT(M$2,4),BAAL!$C$2:$D$2,0)),0)))</f>
        <v>0</v>
      </c>
      <c r="N2931" s="20"/>
      <c r="O2931" s="26"/>
      <c r="P2931" s="26"/>
      <c r="Q2931" s="6">
        <f t="shared" si="183"/>
        <v>5</v>
      </c>
      <c r="R2931" s="20"/>
    </row>
    <row r="2932" spans="1:18" x14ac:dyDescent="0.25">
      <c r="A2932" s="6">
        <v>2</v>
      </c>
      <c r="B2932" s="4">
        <v>42492.083333333336</v>
      </c>
      <c r="C2932" s="2">
        <f>IF([2]Analysis!AG2932="Data Error","Data Error",[2]Analysis!AI2932*C$1)</f>
        <v>0</v>
      </c>
      <c r="D2932" s="2"/>
      <c r="E2932" s="3">
        <f>IF(C2932="Data Error","Data Error",INDEX('[2]BAAL Adj Cap'!$CB$65:$CY$72,MONTH($B2932),$A2932+1))</f>
        <v>0</v>
      </c>
      <c r="F2932" s="3"/>
      <c r="G2932" s="31">
        <f t="shared" si="180"/>
        <v>0</v>
      </c>
      <c r="H2932" s="31"/>
      <c r="I2932" s="23">
        <f t="shared" si="181"/>
        <v>0</v>
      </c>
      <c r="J2932" s="23"/>
      <c r="K2932" s="7">
        <f t="shared" si="182"/>
        <v>0</v>
      </c>
      <c r="M2932" s="20">
        <f>IF(C2932="Data Error","Data Error",IF(C2932&lt;=K2932,0,1-IFERROR(INDEX(BAAL!$C:$D,MATCH(ROUNDUP(C2932-K2932,0),BAAL!$B:$B,0),MATCH(LEFT(M$2,4),BAAL!$C$2:$D$2,0)),0)))</f>
        <v>0</v>
      </c>
      <c r="N2932" s="20"/>
      <c r="O2932" s="26"/>
      <c r="P2932" s="26"/>
      <c r="Q2932" s="6">
        <f t="shared" si="183"/>
        <v>5</v>
      </c>
      <c r="R2932" s="20"/>
    </row>
    <row r="2933" spans="1:18" x14ac:dyDescent="0.25">
      <c r="A2933" s="6">
        <v>3</v>
      </c>
      <c r="B2933" s="4">
        <v>42492.125</v>
      </c>
      <c r="C2933" s="2">
        <f>IF([2]Analysis!AG2933="Data Error","Data Error",[2]Analysis!AI2933*C$1)</f>
        <v>0</v>
      </c>
      <c r="D2933" s="2"/>
      <c r="E2933" s="3">
        <f>IF(C2933="Data Error","Data Error",INDEX('[2]BAAL Adj Cap'!$CB$65:$CY$72,MONTH($B2933),$A2933+1))</f>
        <v>0</v>
      </c>
      <c r="F2933" s="3"/>
      <c r="G2933" s="31">
        <f t="shared" si="180"/>
        <v>0</v>
      </c>
      <c r="H2933" s="31"/>
      <c r="I2933" s="23">
        <f t="shared" si="181"/>
        <v>0</v>
      </c>
      <c r="J2933" s="23"/>
      <c r="K2933" s="7">
        <f t="shared" si="182"/>
        <v>0</v>
      </c>
      <c r="M2933" s="20">
        <f>IF(C2933="Data Error","Data Error",IF(C2933&lt;=K2933,0,1-IFERROR(INDEX(BAAL!$C:$D,MATCH(ROUNDUP(C2933-K2933,0),BAAL!$B:$B,0),MATCH(LEFT(M$2,4),BAAL!$C$2:$D$2,0)),0)))</f>
        <v>0</v>
      </c>
      <c r="N2933" s="20"/>
      <c r="O2933" s="26"/>
      <c r="P2933" s="26"/>
      <c r="Q2933" s="6">
        <f t="shared" si="183"/>
        <v>5</v>
      </c>
      <c r="R2933" s="20"/>
    </row>
    <row r="2934" spans="1:18" x14ac:dyDescent="0.25">
      <c r="A2934" s="6">
        <v>4</v>
      </c>
      <c r="B2934" s="4">
        <v>42492.166666666664</v>
      </c>
      <c r="C2934" s="2">
        <f>IF([2]Analysis!AG2934="Data Error","Data Error",[2]Analysis!AI2934*C$1)</f>
        <v>0.41999998688697815</v>
      </c>
      <c r="D2934" s="2"/>
      <c r="E2934" s="3">
        <f>IF(C2934="Data Error","Data Error",INDEX('[2]BAAL Adj Cap'!$CB$65:$CY$72,MONTH($B2934),$A2934+1))</f>
        <v>7.4999999999999997E-3</v>
      </c>
      <c r="F2934" s="3"/>
      <c r="G2934" s="31">
        <f t="shared" si="180"/>
        <v>0.55500001311302183</v>
      </c>
      <c r="H2934" s="31"/>
      <c r="I2934" s="23">
        <f t="shared" si="181"/>
        <v>7.4999999999999997E-3</v>
      </c>
      <c r="J2934" s="23"/>
      <c r="K2934" s="7">
        <f t="shared" si="182"/>
        <v>0.97499999999999998</v>
      </c>
      <c r="M2934" s="20">
        <f>IF(C2934="Data Error","Data Error",IF(C2934&lt;=K2934,0,1-IFERROR(INDEX(BAAL!$C:$D,MATCH(ROUNDUP(C2934-K2934,0),BAAL!$B:$B,0),MATCH(LEFT(M$2,4),BAAL!$C$2:$D$2,0)),0)))</f>
        <v>0</v>
      </c>
      <c r="N2934" s="20"/>
      <c r="O2934" s="26"/>
      <c r="P2934" s="26"/>
      <c r="Q2934" s="6">
        <f t="shared" si="183"/>
        <v>5</v>
      </c>
      <c r="R2934" s="20"/>
    </row>
    <row r="2935" spans="1:18" x14ac:dyDescent="0.25">
      <c r="A2935" s="6">
        <v>5</v>
      </c>
      <c r="B2935" s="4">
        <v>42492.208333333336</v>
      </c>
      <c r="C2935" s="2">
        <f>IF([2]Analysis!AG2935="Data Error","Data Error",[2]Analysis!AI2935*C$1)</f>
        <v>14.300000000000002</v>
      </c>
      <c r="D2935" s="2"/>
      <c r="E2935" s="3">
        <f>IF(C2935="Data Error","Data Error",INDEX('[2]BAAL Adj Cap'!$CB$65:$CY$72,MONTH($B2935),$A2935+1))</f>
        <v>0.11000000000000001</v>
      </c>
      <c r="F2935" s="3"/>
      <c r="G2935" s="31">
        <f t="shared" si="180"/>
        <v>0</v>
      </c>
      <c r="H2935" s="31"/>
      <c r="I2935" s="23">
        <f t="shared" si="181"/>
        <v>0.11000000000000001</v>
      </c>
      <c r="J2935" s="23"/>
      <c r="K2935" s="7">
        <f t="shared" si="182"/>
        <v>14.300000000000002</v>
      </c>
      <c r="M2935" s="20">
        <f>IF(C2935="Data Error","Data Error",IF(C2935&lt;=K2935,0,1-IFERROR(INDEX(BAAL!$C:$D,MATCH(ROUNDUP(C2935-K2935,0),BAAL!$B:$B,0),MATCH(LEFT(M$2,4),BAAL!$C$2:$D$2,0)),0)))</f>
        <v>0</v>
      </c>
      <c r="N2935" s="20"/>
      <c r="O2935" s="26"/>
      <c r="P2935" s="26"/>
      <c r="Q2935" s="6">
        <f t="shared" si="183"/>
        <v>5</v>
      </c>
      <c r="R2935" s="20"/>
    </row>
    <row r="2936" spans="1:18" x14ac:dyDescent="0.25">
      <c r="A2936" s="6">
        <v>6</v>
      </c>
      <c r="B2936" s="4">
        <v>42492.25</v>
      </c>
      <c r="C2936" s="2">
        <f>IF([2]Analysis!AG2936="Data Error","Data Error",[2]Analysis!AI2936*C$1)</f>
        <v>28.329306432168789</v>
      </c>
      <c r="D2936" s="2"/>
      <c r="E2936" s="3">
        <f>IF(C2936="Data Error","Data Error",INDEX('[2]BAAL Adj Cap'!$CB$65:$CY$72,MONTH($B2936),$A2936+1))</f>
        <v>0.51124999999999998</v>
      </c>
      <c r="F2936" s="3"/>
      <c r="G2936" s="31">
        <f t="shared" si="180"/>
        <v>38.133193567831199</v>
      </c>
      <c r="H2936" s="31"/>
      <c r="I2936" s="23">
        <f t="shared" si="181"/>
        <v>0.51124999999999998</v>
      </c>
      <c r="J2936" s="23"/>
      <c r="K2936" s="7">
        <f t="shared" si="182"/>
        <v>28.990000000000009</v>
      </c>
      <c r="M2936" s="20">
        <f>IF(C2936="Data Error","Data Error",IF(C2936&lt;=K2936,0,1-IFERROR(INDEX(BAAL!$C:$D,MATCH(ROUNDUP(C2936-K2936,0),BAAL!$B:$B,0),MATCH(LEFT(M$2,4),BAAL!$C$2:$D$2,0)),0)))</f>
        <v>0</v>
      </c>
      <c r="N2936" s="20"/>
      <c r="O2936" s="26"/>
      <c r="P2936" s="26"/>
      <c r="Q2936" s="6">
        <f t="shared" si="183"/>
        <v>5</v>
      </c>
      <c r="R2936" s="20"/>
    </row>
    <row r="2937" spans="1:18" x14ac:dyDescent="0.25">
      <c r="A2937" s="6">
        <v>7</v>
      </c>
      <c r="B2937" s="4">
        <v>42492.291666666664</v>
      </c>
      <c r="C2937" s="2">
        <f>IF([2]Analysis!AG2937="Data Error","Data Error",[2]Analysis!AI2937*C$1)</f>
        <v>3.1599124380006298</v>
      </c>
      <c r="D2937" s="2"/>
      <c r="E2937" s="3">
        <f>IF(C2937="Data Error","Data Error",INDEX('[2]BAAL Adj Cap'!$CB$65:$CY$72,MONTH($B2937),$A2937+1))</f>
        <v>0.94125000000000003</v>
      </c>
      <c r="F2937" s="3"/>
      <c r="G2937" s="31">
        <f t="shared" si="180"/>
        <v>119.20258756199937</v>
      </c>
      <c r="H2937" s="31"/>
      <c r="I2937" s="23">
        <f t="shared" si="181"/>
        <v>0.94125000000000003</v>
      </c>
      <c r="J2937" s="23"/>
      <c r="K2937" s="7">
        <f t="shared" si="182"/>
        <v>28.990000000000009</v>
      </c>
      <c r="M2937" s="20">
        <f>IF(C2937="Data Error","Data Error",IF(C2937&lt;=K2937,0,1-IFERROR(INDEX(BAAL!$C:$D,MATCH(ROUNDUP(C2937-K2937,0),BAAL!$B:$B,0),MATCH(LEFT(M$2,4),BAAL!$C$2:$D$2,0)),0)))</f>
        <v>0</v>
      </c>
      <c r="N2937" s="20"/>
      <c r="O2937" s="26"/>
      <c r="P2937" s="26"/>
      <c r="Q2937" s="6">
        <f t="shared" si="183"/>
        <v>5</v>
      </c>
      <c r="R2937" s="20"/>
    </row>
    <row r="2938" spans="1:18" x14ac:dyDescent="0.25">
      <c r="A2938" s="6">
        <v>8</v>
      </c>
      <c r="B2938" s="4">
        <v>42492.333333333336</v>
      </c>
      <c r="C2938" s="2">
        <f>IF([2]Analysis!AG2938="Data Error","Data Error",[2]Analysis!AI2938*C$1)</f>
        <v>0.11675503196596558</v>
      </c>
      <c r="D2938" s="2"/>
      <c r="E2938" s="3">
        <f>IF(C2938="Data Error","Data Error",INDEX('[2]BAAL Adj Cap'!$CB$65:$CY$72,MONTH($B2938),$A2938+1))</f>
        <v>0.96750000000000003</v>
      </c>
      <c r="F2938" s="3"/>
      <c r="G2938" s="31">
        <f t="shared" si="180"/>
        <v>125.65824496803404</v>
      </c>
      <c r="H2938" s="31"/>
      <c r="I2938" s="23">
        <f t="shared" si="181"/>
        <v>0.96750000000000003</v>
      </c>
      <c r="J2938" s="23"/>
      <c r="K2938" s="7">
        <f t="shared" si="182"/>
        <v>28.990000000000009</v>
      </c>
      <c r="M2938" s="20">
        <f>IF(C2938="Data Error","Data Error",IF(C2938&lt;=K2938,0,1-IFERROR(INDEX(BAAL!$C:$D,MATCH(ROUNDUP(C2938-K2938,0),BAAL!$B:$B,0),MATCH(LEFT(M$2,4),BAAL!$C$2:$D$2,0)),0)))</f>
        <v>0</v>
      </c>
      <c r="N2938" s="20"/>
      <c r="O2938" s="26"/>
      <c r="P2938" s="26"/>
      <c r="Q2938" s="6">
        <f t="shared" si="183"/>
        <v>5</v>
      </c>
      <c r="R2938" s="20"/>
    </row>
    <row r="2939" spans="1:18" x14ac:dyDescent="0.25">
      <c r="A2939" s="6">
        <v>9</v>
      </c>
      <c r="B2939" s="4">
        <v>42492.375</v>
      </c>
      <c r="C2939" s="2">
        <f>IF([2]Analysis!AG2939="Data Error","Data Error",[2]Analysis!AI2939*C$1)</f>
        <v>0.16772315660420323</v>
      </c>
      <c r="D2939" s="2"/>
      <c r="E2939" s="3">
        <f>IF(C2939="Data Error","Data Error",INDEX('[2]BAAL Adj Cap'!$CB$65:$CY$72,MONTH($B2939),$A2939+1))</f>
        <v>0.98</v>
      </c>
      <c r="F2939" s="3"/>
      <c r="G2939" s="31">
        <f t="shared" si="180"/>
        <v>127.23227684339579</v>
      </c>
      <c r="H2939" s="31"/>
      <c r="I2939" s="23">
        <f t="shared" si="181"/>
        <v>0.98</v>
      </c>
      <c r="J2939" s="23"/>
      <c r="K2939" s="7">
        <f t="shared" si="182"/>
        <v>28.990000000000009</v>
      </c>
      <c r="M2939" s="20">
        <f>IF(C2939="Data Error","Data Error",IF(C2939&lt;=K2939,0,1-IFERROR(INDEX(BAAL!$C:$D,MATCH(ROUNDUP(C2939-K2939,0),BAAL!$B:$B,0),MATCH(LEFT(M$2,4),BAAL!$C$2:$D$2,0)),0)))</f>
        <v>0</v>
      </c>
      <c r="N2939" s="20"/>
      <c r="O2939" s="26"/>
      <c r="P2939" s="26"/>
      <c r="Q2939" s="6">
        <f t="shared" si="183"/>
        <v>5</v>
      </c>
      <c r="R2939" s="20"/>
    </row>
    <row r="2940" spans="1:18" x14ac:dyDescent="0.25">
      <c r="A2940" s="6">
        <v>10</v>
      </c>
      <c r="B2940" s="4">
        <v>42492.416666666664</v>
      </c>
      <c r="C2940" s="2">
        <f>IF([2]Analysis!AG2940="Data Error","Data Error",[2]Analysis!AI2940*C$1)</f>
        <v>0</v>
      </c>
      <c r="D2940" s="2"/>
      <c r="E2940" s="3">
        <f>IF(C2940="Data Error","Data Error",INDEX('[2]BAAL Adj Cap'!$CB$65:$CY$72,MONTH($B2940),$A2940+1))</f>
        <v>0.98</v>
      </c>
      <c r="F2940" s="3"/>
      <c r="G2940" s="31">
        <f t="shared" si="180"/>
        <v>127.39999999999999</v>
      </c>
      <c r="H2940" s="31"/>
      <c r="I2940" s="23">
        <f t="shared" si="181"/>
        <v>0.98</v>
      </c>
      <c r="J2940" s="23"/>
      <c r="K2940" s="7">
        <f t="shared" si="182"/>
        <v>28.990000000000009</v>
      </c>
      <c r="M2940" s="20">
        <f>IF(C2940="Data Error","Data Error",IF(C2940&lt;=K2940,0,1-IFERROR(INDEX(BAAL!$C:$D,MATCH(ROUNDUP(C2940-K2940,0),BAAL!$B:$B,0),MATCH(LEFT(M$2,4),BAAL!$C$2:$D$2,0)),0)))</f>
        <v>0</v>
      </c>
      <c r="N2940" s="20"/>
      <c r="O2940" s="26"/>
      <c r="P2940" s="26"/>
      <c r="Q2940" s="6">
        <f t="shared" si="183"/>
        <v>5</v>
      </c>
      <c r="R2940" s="20"/>
    </row>
    <row r="2941" spans="1:18" x14ac:dyDescent="0.25">
      <c r="A2941" s="6">
        <v>11</v>
      </c>
      <c r="B2941" s="4">
        <v>42492.458333333336</v>
      </c>
      <c r="C2941" s="2">
        <f>IF([2]Analysis!AG2941="Data Error","Data Error",[2]Analysis!AI2941*C$1)</f>
        <v>26.67994227349859</v>
      </c>
      <c r="D2941" s="2"/>
      <c r="E2941" s="3">
        <f>IF(C2941="Data Error","Data Error",INDEX('[2]BAAL Adj Cap'!$CB$65:$CY$72,MONTH($B2941),$A2941+1))</f>
        <v>0.98</v>
      </c>
      <c r="F2941" s="3"/>
      <c r="G2941" s="31">
        <f t="shared" si="180"/>
        <v>100.72005772650141</v>
      </c>
      <c r="H2941" s="31"/>
      <c r="I2941" s="23">
        <f t="shared" si="181"/>
        <v>0.98</v>
      </c>
      <c r="J2941" s="23"/>
      <c r="K2941" s="7">
        <f t="shared" si="182"/>
        <v>28.990000000000009</v>
      </c>
      <c r="M2941" s="20">
        <f>IF(C2941="Data Error","Data Error",IF(C2941&lt;=K2941,0,1-IFERROR(INDEX(BAAL!$C:$D,MATCH(ROUNDUP(C2941-K2941,0),BAAL!$B:$B,0),MATCH(LEFT(M$2,4),BAAL!$C$2:$D$2,0)),0)))</f>
        <v>0</v>
      </c>
      <c r="N2941" s="20"/>
      <c r="O2941" s="26"/>
      <c r="P2941" s="26"/>
      <c r="Q2941" s="6">
        <f t="shared" si="183"/>
        <v>5</v>
      </c>
      <c r="R2941" s="20"/>
    </row>
    <row r="2942" spans="1:18" x14ac:dyDescent="0.25">
      <c r="A2942" s="6">
        <v>12</v>
      </c>
      <c r="B2942" s="4">
        <v>42492.5</v>
      </c>
      <c r="C2942" s="2">
        <f>IF([2]Analysis!AG2942="Data Error","Data Error",[2]Analysis!AI2942*C$1)</f>
        <v>0</v>
      </c>
      <c r="D2942" s="2"/>
      <c r="E2942" s="3">
        <f>IF(C2942="Data Error","Data Error",INDEX('[2]BAAL Adj Cap'!$CB$65:$CY$72,MONTH($B2942),$A2942+1))</f>
        <v>0.98</v>
      </c>
      <c r="F2942" s="3"/>
      <c r="G2942" s="31">
        <f t="shared" si="180"/>
        <v>127.39999999999999</v>
      </c>
      <c r="H2942" s="31"/>
      <c r="I2942" s="23">
        <f t="shared" si="181"/>
        <v>0.98</v>
      </c>
      <c r="J2942" s="23"/>
      <c r="K2942" s="7">
        <f t="shared" si="182"/>
        <v>28.990000000000009</v>
      </c>
      <c r="M2942" s="20">
        <f>IF(C2942="Data Error","Data Error",IF(C2942&lt;=K2942,0,1-IFERROR(INDEX(BAAL!$C:$D,MATCH(ROUNDUP(C2942-K2942,0),BAAL!$B:$B,0),MATCH(LEFT(M$2,4),BAAL!$C$2:$D$2,0)),0)))</f>
        <v>0</v>
      </c>
      <c r="N2942" s="20"/>
      <c r="O2942" s="26"/>
      <c r="P2942" s="26"/>
      <c r="Q2942" s="6">
        <f t="shared" si="183"/>
        <v>5</v>
      </c>
      <c r="R2942" s="20"/>
    </row>
    <row r="2943" spans="1:18" x14ac:dyDescent="0.25">
      <c r="A2943" s="6">
        <v>13</v>
      </c>
      <c r="B2943" s="4">
        <v>42492.541666666664</v>
      </c>
      <c r="C2943" s="2">
        <f>IF([2]Analysis!AG2943="Data Error","Data Error",[2]Analysis!AI2943*C$1)</f>
        <v>0</v>
      </c>
      <c r="D2943" s="2"/>
      <c r="E2943" s="3">
        <f>IF(C2943="Data Error","Data Error",INDEX('[2]BAAL Adj Cap'!$CB$65:$CY$72,MONTH($B2943),$A2943+1))</f>
        <v>0.98</v>
      </c>
      <c r="F2943" s="3"/>
      <c r="G2943" s="31">
        <f t="shared" si="180"/>
        <v>127.39999999999999</v>
      </c>
      <c r="H2943" s="31"/>
      <c r="I2943" s="23">
        <f t="shared" si="181"/>
        <v>0.98</v>
      </c>
      <c r="J2943" s="23"/>
      <c r="K2943" s="7">
        <f t="shared" si="182"/>
        <v>28.990000000000009</v>
      </c>
      <c r="M2943" s="20">
        <f>IF(C2943="Data Error","Data Error",IF(C2943&lt;=K2943,0,1-IFERROR(INDEX(BAAL!$C:$D,MATCH(ROUNDUP(C2943-K2943,0),BAAL!$B:$B,0),MATCH(LEFT(M$2,4),BAAL!$C$2:$D$2,0)),0)))</f>
        <v>0</v>
      </c>
      <c r="N2943" s="20"/>
      <c r="O2943" s="26"/>
      <c r="P2943" s="26"/>
      <c r="Q2943" s="6">
        <f t="shared" si="183"/>
        <v>5</v>
      </c>
      <c r="R2943" s="20"/>
    </row>
    <row r="2944" spans="1:18" x14ac:dyDescent="0.25">
      <c r="A2944" s="6">
        <v>14</v>
      </c>
      <c r="B2944" s="4">
        <v>42492.583333333336</v>
      </c>
      <c r="C2944" s="2">
        <f>IF([2]Analysis!AG2944="Data Error","Data Error",[2]Analysis!AI2944*C$1)</f>
        <v>0.56765969894108603</v>
      </c>
      <c r="D2944" s="2"/>
      <c r="E2944" s="3">
        <f>IF(C2944="Data Error","Data Error",INDEX('[2]BAAL Adj Cap'!$CB$65:$CY$72,MONTH($B2944),$A2944+1))</f>
        <v>0.98</v>
      </c>
      <c r="F2944" s="3"/>
      <c r="G2944" s="31">
        <f t="shared" si="180"/>
        <v>126.83234030105891</v>
      </c>
      <c r="H2944" s="31"/>
      <c r="I2944" s="23">
        <f t="shared" si="181"/>
        <v>0.98</v>
      </c>
      <c r="J2944" s="23"/>
      <c r="K2944" s="7">
        <f t="shared" si="182"/>
        <v>28.990000000000009</v>
      </c>
      <c r="M2944" s="20">
        <f>IF(C2944="Data Error","Data Error",IF(C2944&lt;=K2944,0,1-IFERROR(INDEX(BAAL!$C:$D,MATCH(ROUNDUP(C2944-K2944,0),BAAL!$B:$B,0),MATCH(LEFT(M$2,4),BAAL!$C$2:$D$2,0)),0)))</f>
        <v>0</v>
      </c>
      <c r="N2944" s="20"/>
      <c r="O2944" s="26"/>
      <c r="P2944" s="26"/>
      <c r="Q2944" s="6">
        <f t="shared" si="183"/>
        <v>5</v>
      </c>
      <c r="R2944" s="20"/>
    </row>
    <row r="2945" spans="1:18" x14ac:dyDescent="0.25">
      <c r="A2945" s="6">
        <v>15</v>
      </c>
      <c r="B2945" s="4">
        <v>42492.625</v>
      </c>
      <c r="C2945" s="2">
        <f>IF([2]Analysis!AG2945="Data Error","Data Error",[2]Analysis!AI2945*C$1)</f>
        <v>20.892782841135404</v>
      </c>
      <c r="D2945" s="2"/>
      <c r="E2945" s="3">
        <f>IF(C2945="Data Error","Data Error",INDEX('[2]BAAL Adj Cap'!$CB$65:$CY$72,MONTH($B2945),$A2945+1))</f>
        <v>0.98</v>
      </c>
      <c r="F2945" s="3"/>
      <c r="G2945" s="31">
        <f t="shared" si="180"/>
        <v>106.50721715886459</v>
      </c>
      <c r="H2945" s="31"/>
      <c r="I2945" s="23">
        <f t="shared" si="181"/>
        <v>0.98</v>
      </c>
      <c r="J2945" s="23"/>
      <c r="K2945" s="7">
        <f t="shared" si="182"/>
        <v>28.990000000000009</v>
      </c>
      <c r="M2945" s="20">
        <f>IF(C2945="Data Error","Data Error",IF(C2945&lt;=K2945,0,1-IFERROR(INDEX(BAAL!$C:$D,MATCH(ROUNDUP(C2945-K2945,0),BAAL!$B:$B,0),MATCH(LEFT(M$2,4),BAAL!$C$2:$D$2,0)),0)))</f>
        <v>0</v>
      </c>
      <c r="N2945" s="20"/>
      <c r="O2945" s="26"/>
      <c r="P2945" s="26"/>
      <c r="Q2945" s="6">
        <f t="shared" si="183"/>
        <v>5</v>
      </c>
      <c r="R2945" s="20"/>
    </row>
    <row r="2946" spans="1:18" x14ac:dyDescent="0.25">
      <c r="A2946" s="6">
        <v>16</v>
      </c>
      <c r="B2946" s="4">
        <v>42492.666666666664</v>
      </c>
      <c r="C2946" s="2">
        <f>IF([2]Analysis!AG2946="Data Error","Data Error",[2]Analysis!AI2946*C$1)</f>
        <v>58.410189695894289</v>
      </c>
      <c r="D2946" s="2"/>
      <c r="E2946" s="3">
        <f>IF(C2946="Data Error","Data Error",INDEX('[2]BAAL Adj Cap'!$CB$65:$CY$72,MONTH($B2946),$A2946+1))</f>
        <v>0.98</v>
      </c>
      <c r="F2946" s="3"/>
      <c r="G2946" s="31">
        <f t="shared" si="180"/>
        <v>68.989810304105703</v>
      </c>
      <c r="H2946" s="31"/>
      <c r="I2946" s="23">
        <f t="shared" si="181"/>
        <v>0.98</v>
      </c>
      <c r="J2946" s="23"/>
      <c r="K2946" s="7">
        <f t="shared" si="182"/>
        <v>28.990000000000009</v>
      </c>
      <c r="M2946" s="20">
        <f>IF(C2946="Data Error","Data Error",IF(C2946&lt;=K2946,0,1-IFERROR(INDEX(BAAL!$C:$D,MATCH(ROUNDUP(C2946-K2946,0),BAAL!$B:$B,0),MATCH(LEFT(M$2,4),BAAL!$C$2:$D$2,0)),0)))</f>
        <v>6.0000000000000053E-3</v>
      </c>
      <c r="N2946" s="20"/>
      <c r="O2946" s="26"/>
      <c r="P2946" s="26"/>
      <c r="Q2946" s="6">
        <f t="shared" si="183"/>
        <v>5</v>
      </c>
      <c r="R2946" s="20"/>
    </row>
    <row r="2947" spans="1:18" x14ac:dyDescent="0.25">
      <c r="A2947" s="6">
        <v>17</v>
      </c>
      <c r="B2947" s="4">
        <v>42492.708333333336</v>
      </c>
      <c r="C2947" s="2">
        <f>IF([2]Analysis!AG2947="Data Error","Data Error",[2]Analysis!AI2947*C$1)</f>
        <v>63.794449291347384</v>
      </c>
      <c r="D2947" s="2"/>
      <c r="E2947" s="3">
        <f>IF(C2947="Data Error","Data Error",INDEX('[2]BAAL Adj Cap'!$CB$65:$CY$72,MONTH($B2947),$A2947+1))</f>
        <v>0.96124999999999994</v>
      </c>
      <c r="F2947" s="3"/>
      <c r="G2947" s="31">
        <f t="shared" si="180"/>
        <v>61.168050708652608</v>
      </c>
      <c r="H2947" s="31"/>
      <c r="I2947" s="23">
        <f t="shared" si="181"/>
        <v>0.96124999999999994</v>
      </c>
      <c r="J2947" s="23"/>
      <c r="K2947" s="7">
        <f t="shared" si="182"/>
        <v>28.990000000000009</v>
      </c>
      <c r="M2947" s="20">
        <f>IF(C2947="Data Error","Data Error",IF(C2947&lt;=K2947,0,1-IFERROR(INDEX(BAAL!$C:$D,MATCH(ROUNDUP(C2947-K2947,0),BAAL!$B:$B,0),MATCH(LEFT(M$2,4),BAAL!$C$2:$D$2,0)),0)))</f>
        <v>7.0000000000000062E-3</v>
      </c>
      <c r="N2947" s="20"/>
      <c r="O2947" s="26"/>
      <c r="P2947" s="26"/>
      <c r="Q2947" s="6">
        <f t="shared" si="183"/>
        <v>5</v>
      </c>
      <c r="R2947" s="20"/>
    </row>
    <row r="2948" spans="1:18" x14ac:dyDescent="0.25">
      <c r="A2948" s="6">
        <v>18</v>
      </c>
      <c r="B2948" s="4">
        <v>42492.75</v>
      </c>
      <c r="C2948" s="2">
        <f>IF([2]Analysis!AG2948="Data Error","Data Error",[2]Analysis!AI2948*C$1)</f>
        <v>13.452158922551709</v>
      </c>
      <c r="D2948" s="2"/>
      <c r="E2948" s="3">
        <f>IF(C2948="Data Error","Data Error",INDEX('[2]BAAL Adj Cap'!$CB$65:$CY$72,MONTH($B2948),$A2948+1))</f>
        <v>0.73124999999999996</v>
      </c>
      <c r="F2948" s="3"/>
      <c r="G2948" s="31">
        <f t="shared" ref="G2948:G3011" si="184">IF(C2948="Data Error","Data Error",E2948*E$1-C2948)</f>
        <v>81.610341077448297</v>
      </c>
      <c r="H2948" s="31"/>
      <c r="I2948" s="23">
        <f t="shared" ref="I2948:I3011" si="185">IF(E2948="Data Error","Data Error",E2948)</f>
        <v>0.73124999999999996</v>
      </c>
      <c r="J2948" s="23"/>
      <c r="K2948" s="7">
        <f t="shared" ref="K2948:K3011" si="186">IF(C2948="Data Error","Data Error",C$1*MAX(0,MIN(AF$9,E2948*AF$10)))</f>
        <v>28.990000000000009</v>
      </c>
      <c r="M2948" s="20">
        <f>IF(C2948="Data Error","Data Error",IF(C2948&lt;=K2948,0,1-IFERROR(INDEX(BAAL!$C:$D,MATCH(ROUNDUP(C2948-K2948,0),BAAL!$B:$B,0),MATCH(LEFT(M$2,4),BAAL!$C$2:$D$2,0)),0)))</f>
        <v>0</v>
      </c>
      <c r="N2948" s="20"/>
      <c r="O2948" s="26"/>
      <c r="P2948" s="26"/>
      <c r="Q2948" s="6">
        <f t="shared" ref="Q2948:Q3011" si="187">MONTH(B2948)</f>
        <v>5</v>
      </c>
      <c r="R2948" s="20"/>
    </row>
    <row r="2949" spans="1:18" x14ac:dyDescent="0.25">
      <c r="A2949" s="6">
        <v>19</v>
      </c>
      <c r="B2949" s="4">
        <v>42492.791666666664</v>
      </c>
      <c r="C2949" s="2">
        <f>IF([2]Analysis!AG2949="Data Error","Data Error",[2]Analysis!AI2949*C$1)</f>
        <v>3.2574906996789963</v>
      </c>
      <c r="D2949" s="2"/>
      <c r="E2949" s="3">
        <f>IF(C2949="Data Error","Data Error",INDEX('[2]BAAL Adj Cap'!$CB$65:$CY$72,MONTH($B2949),$A2949+1))</f>
        <v>0.26875000000000004</v>
      </c>
      <c r="F2949" s="3"/>
      <c r="G2949" s="31">
        <f t="shared" si="184"/>
        <v>31.680009300321011</v>
      </c>
      <c r="H2949" s="31"/>
      <c r="I2949" s="23">
        <f t="shared" si="185"/>
        <v>0.26875000000000004</v>
      </c>
      <c r="J2949" s="23"/>
      <c r="K2949" s="7">
        <f t="shared" si="186"/>
        <v>28.990000000000009</v>
      </c>
      <c r="M2949" s="20">
        <f>IF(C2949="Data Error","Data Error",IF(C2949&lt;=K2949,0,1-IFERROR(INDEX(BAAL!$C:$D,MATCH(ROUNDUP(C2949-K2949,0),BAAL!$B:$B,0),MATCH(LEFT(M$2,4),BAAL!$C$2:$D$2,0)),0)))</f>
        <v>0</v>
      </c>
      <c r="N2949" s="20"/>
      <c r="O2949" s="26"/>
      <c r="P2949" s="26"/>
      <c r="Q2949" s="6">
        <f t="shared" si="187"/>
        <v>5</v>
      </c>
      <c r="R2949" s="20"/>
    </row>
    <row r="2950" spans="1:18" x14ac:dyDescent="0.25">
      <c r="A2950" s="6">
        <v>20</v>
      </c>
      <c r="B2950" s="4">
        <v>42492.833333333336</v>
      </c>
      <c r="C2950" s="2">
        <f>IF([2]Analysis!AG2950="Data Error","Data Error",[2]Analysis!AI2950*C$1)</f>
        <v>0</v>
      </c>
      <c r="D2950" s="2"/>
      <c r="E2950" s="3">
        <f>IF(C2950="Data Error","Data Error",INDEX('[2]BAAL Adj Cap'!$CB$65:$CY$72,MONTH($B2950),$A2950+1))</f>
        <v>2.6250000000000002E-2</v>
      </c>
      <c r="F2950" s="3"/>
      <c r="G2950" s="31">
        <f t="shared" si="184"/>
        <v>3.4125000000000005</v>
      </c>
      <c r="H2950" s="31"/>
      <c r="I2950" s="23">
        <f t="shared" si="185"/>
        <v>2.6250000000000002E-2</v>
      </c>
      <c r="J2950" s="23"/>
      <c r="K2950" s="7">
        <f t="shared" si="186"/>
        <v>3.4125000000000005</v>
      </c>
      <c r="M2950" s="20">
        <f>IF(C2950="Data Error","Data Error",IF(C2950&lt;=K2950,0,1-IFERROR(INDEX(BAAL!$C:$D,MATCH(ROUNDUP(C2950-K2950,0),BAAL!$B:$B,0),MATCH(LEFT(M$2,4),BAAL!$C$2:$D$2,0)),0)))</f>
        <v>0</v>
      </c>
      <c r="N2950" s="20"/>
      <c r="O2950" s="26"/>
      <c r="P2950" s="26"/>
      <c r="Q2950" s="6">
        <f t="shared" si="187"/>
        <v>5</v>
      </c>
      <c r="R2950" s="20"/>
    </row>
    <row r="2951" spans="1:18" x14ac:dyDescent="0.25">
      <c r="A2951" s="6">
        <v>21</v>
      </c>
      <c r="B2951" s="4">
        <v>42492.875</v>
      </c>
      <c r="C2951" s="2">
        <f>IF([2]Analysis!AG2951="Data Error","Data Error",[2]Analysis!AI2951*C$1)</f>
        <v>0</v>
      </c>
      <c r="D2951" s="2"/>
      <c r="E2951" s="3">
        <f>IF(C2951="Data Error","Data Error",INDEX('[2]BAAL Adj Cap'!$CB$65:$CY$72,MONTH($B2951),$A2951+1))</f>
        <v>0</v>
      </c>
      <c r="F2951" s="3"/>
      <c r="G2951" s="31">
        <f t="shared" si="184"/>
        <v>0</v>
      </c>
      <c r="H2951" s="31"/>
      <c r="I2951" s="23">
        <f t="shared" si="185"/>
        <v>0</v>
      </c>
      <c r="J2951" s="23"/>
      <c r="K2951" s="7">
        <f t="shared" si="186"/>
        <v>0</v>
      </c>
      <c r="M2951" s="20">
        <f>IF(C2951="Data Error","Data Error",IF(C2951&lt;=K2951,0,1-IFERROR(INDEX(BAAL!$C:$D,MATCH(ROUNDUP(C2951-K2951,0),BAAL!$B:$B,0),MATCH(LEFT(M$2,4),BAAL!$C$2:$D$2,0)),0)))</f>
        <v>0</v>
      </c>
      <c r="N2951" s="20"/>
      <c r="O2951" s="26"/>
      <c r="P2951" s="26"/>
      <c r="Q2951" s="6">
        <f t="shared" si="187"/>
        <v>5</v>
      </c>
      <c r="R2951" s="20"/>
    </row>
    <row r="2952" spans="1:18" x14ac:dyDescent="0.25">
      <c r="A2952" s="6">
        <v>22</v>
      </c>
      <c r="B2952" s="4">
        <v>42492.916666666664</v>
      </c>
      <c r="C2952" s="2">
        <f>IF([2]Analysis!AG2952="Data Error","Data Error",[2]Analysis!AI2952*C$1)</f>
        <v>0</v>
      </c>
      <c r="D2952" s="2"/>
      <c r="E2952" s="3">
        <f>IF(C2952="Data Error","Data Error",INDEX('[2]BAAL Adj Cap'!$CB$65:$CY$72,MONTH($B2952),$A2952+1))</f>
        <v>0</v>
      </c>
      <c r="F2952" s="3"/>
      <c r="G2952" s="31">
        <f t="shared" si="184"/>
        <v>0</v>
      </c>
      <c r="H2952" s="31"/>
      <c r="I2952" s="23">
        <f t="shared" si="185"/>
        <v>0</v>
      </c>
      <c r="J2952" s="23"/>
      <c r="K2952" s="7">
        <f t="shared" si="186"/>
        <v>0</v>
      </c>
      <c r="M2952" s="20">
        <f>IF(C2952="Data Error","Data Error",IF(C2952&lt;=K2952,0,1-IFERROR(INDEX(BAAL!$C:$D,MATCH(ROUNDUP(C2952-K2952,0),BAAL!$B:$B,0),MATCH(LEFT(M$2,4),BAAL!$C$2:$D$2,0)),0)))</f>
        <v>0</v>
      </c>
      <c r="N2952" s="20"/>
      <c r="O2952" s="26"/>
      <c r="P2952" s="26"/>
      <c r="Q2952" s="6">
        <f t="shared" si="187"/>
        <v>5</v>
      </c>
      <c r="R2952" s="20"/>
    </row>
    <row r="2953" spans="1:18" x14ac:dyDescent="0.25">
      <c r="A2953" s="6">
        <v>23</v>
      </c>
      <c r="B2953" s="4">
        <v>42492.958333333336</v>
      </c>
      <c r="C2953" s="2">
        <f>IF([2]Analysis!AG2953="Data Error","Data Error",[2]Analysis!AI2953*C$1)</f>
        <v>0</v>
      </c>
      <c r="D2953" s="2"/>
      <c r="E2953" s="3">
        <f>IF(C2953="Data Error","Data Error",INDEX('[2]BAAL Adj Cap'!$CB$65:$CY$72,MONTH($B2953),$A2953+1))</f>
        <v>0</v>
      </c>
      <c r="F2953" s="3"/>
      <c r="G2953" s="31">
        <f t="shared" si="184"/>
        <v>0</v>
      </c>
      <c r="H2953" s="31"/>
      <c r="I2953" s="23">
        <f t="shared" si="185"/>
        <v>0</v>
      </c>
      <c r="J2953" s="23"/>
      <c r="K2953" s="7">
        <f t="shared" si="186"/>
        <v>0</v>
      </c>
      <c r="M2953" s="20">
        <f>IF(C2953="Data Error","Data Error",IF(C2953&lt;=K2953,0,1-IFERROR(INDEX(BAAL!$C:$D,MATCH(ROUNDUP(C2953-K2953,0),BAAL!$B:$B,0),MATCH(LEFT(M$2,4),BAAL!$C$2:$D$2,0)),0)))</f>
        <v>0</v>
      </c>
      <c r="N2953" s="20"/>
      <c r="O2953" s="26"/>
      <c r="P2953" s="26"/>
      <c r="Q2953" s="6">
        <f t="shared" si="187"/>
        <v>5</v>
      </c>
      <c r="R2953" s="20"/>
    </row>
    <row r="2954" spans="1:18" x14ac:dyDescent="0.25">
      <c r="A2954" s="6">
        <v>0</v>
      </c>
      <c r="B2954" s="1">
        <v>42493</v>
      </c>
      <c r="C2954" s="2">
        <f>IF([2]Analysis!AG2954="Data Error","Data Error",[2]Analysis!AI2954*C$1)</f>
        <v>0</v>
      </c>
      <c r="D2954" s="2"/>
      <c r="E2954" s="3">
        <f>IF(C2954="Data Error","Data Error",INDEX('[2]BAAL Adj Cap'!$CB$65:$CY$72,MONTH($B2954),$A2954+1))</f>
        <v>0</v>
      </c>
      <c r="F2954" s="3"/>
      <c r="G2954" s="31">
        <f t="shared" si="184"/>
        <v>0</v>
      </c>
      <c r="H2954" s="31"/>
      <c r="I2954" s="23">
        <f t="shared" si="185"/>
        <v>0</v>
      </c>
      <c r="J2954" s="23"/>
      <c r="K2954" s="7">
        <f t="shared" si="186"/>
        <v>0</v>
      </c>
      <c r="M2954" s="20">
        <f>IF(C2954="Data Error","Data Error",IF(C2954&lt;=K2954,0,1-IFERROR(INDEX(BAAL!$C:$D,MATCH(ROUNDUP(C2954-K2954,0),BAAL!$B:$B,0),MATCH(LEFT(M$2,4),BAAL!$C$2:$D$2,0)),0)))</f>
        <v>0</v>
      </c>
      <c r="N2954" s="20"/>
      <c r="O2954" s="26"/>
      <c r="P2954" s="26"/>
      <c r="Q2954" s="6">
        <f t="shared" si="187"/>
        <v>5</v>
      </c>
      <c r="R2954" s="20"/>
    </row>
    <row r="2955" spans="1:18" x14ac:dyDescent="0.25">
      <c r="A2955" s="6">
        <v>1</v>
      </c>
      <c r="B2955" s="4">
        <v>42493.041666666664</v>
      </c>
      <c r="C2955" s="2">
        <f>IF([2]Analysis!AG2955="Data Error","Data Error",[2]Analysis!AI2955*C$1)</f>
        <v>0</v>
      </c>
      <c r="D2955" s="2"/>
      <c r="E2955" s="3">
        <f>IF(C2955="Data Error","Data Error",INDEX('[2]BAAL Adj Cap'!$CB$65:$CY$72,MONTH($B2955),$A2955+1))</f>
        <v>0</v>
      </c>
      <c r="F2955" s="3"/>
      <c r="G2955" s="31">
        <f t="shared" si="184"/>
        <v>0</v>
      </c>
      <c r="H2955" s="31"/>
      <c r="I2955" s="23">
        <f t="shared" si="185"/>
        <v>0</v>
      </c>
      <c r="J2955" s="23"/>
      <c r="K2955" s="7">
        <f t="shared" si="186"/>
        <v>0</v>
      </c>
      <c r="M2955" s="20">
        <f>IF(C2955="Data Error","Data Error",IF(C2955&lt;=K2955,0,1-IFERROR(INDEX(BAAL!$C:$D,MATCH(ROUNDUP(C2955-K2955,0),BAAL!$B:$B,0),MATCH(LEFT(M$2,4),BAAL!$C$2:$D$2,0)),0)))</f>
        <v>0</v>
      </c>
      <c r="N2955" s="20"/>
      <c r="O2955" s="26"/>
      <c r="P2955" s="26"/>
      <c r="Q2955" s="6">
        <f t="shared" si="187"/>
        <v>5</v>
      </c>
      <c r="R2955" s="20"/>
    </row>
    <row r="2956" spans="1:18" x14ac:dyDescent="0.25">
      <c r="A2956" s="6">
        <v>2</v>
      </c>
      <c r="B2956" s="4">
        <v>42493.083333333336</v>
      </c>
      <c r="C2956" s="2">
        <f>IF([2]Analysis!AG2956="Data Error","Data Error",[2]Analysis!AI2956*C$1)</f>
        <v>0</v>
      </c>
      <c r="D2956" s="2"/>
      <c r="E2956" s="3">
        <f>IF(C2956="Data Error","Data Error",INDEX('[2]BAAL Adj Cap'!$CB$65:$CY$72,MONTH($B2956),$A2956+1))</f>
        <v>0</v>
      </c>
      <c r="F2956" s="3"/>
      <c r="G2956" s="31">
        <f t="shared" si="184"/>
        <v>0</v>
      </c>
      <c r="H2956" s="31"/>
      <c r="I2956" s="23">
        <f t="shared" si="185"/>
        <v>0</v>
      </c>
      <c r="J2956" s="23"/>
      <c r="K2956" s="7">
        <f t="shared" si="186"/>
        <v>0</v>
      </c>
      <c r="M2956" s="20">
        <f>IF(C2956="Data Error","Data Error",IF(C2956&lt;=K2956,0,1-IFERROR(INDEX(BAAL!$C:$D,MATCH(ROUNDUP(C2956-K2956,0),BAAL!$B:$B,0),MATCH(LEFT(M$2,4),BAAL!$C$2:$D$2,0)),0)))</f>
        <v>0</v>
      </c>
      <c r="N2956" s="20"/>
      <c r="O2956" s="26"/>
      <c r="P2956" s="26"/>
      <c r="Q2956" s="6">
        <f t="shared" si="187"/>
        <v>5</v>
      </c>
      <c r="R2956" s="20"/>
    </row>
    <row r="2957" spans="1:18" x14ac:dyDescent="0.25">
      <c r="A2957" s="6">
        <v>3</v>
      </c>
      <c r="B2957" s="4">
        <v>42493.125</v>
      </c>
      <c r="C2957" s="2">
        <f>IF([2]Analysis!AG2957="Data Error","Data Error",[2]Analysis!AI2957*C$1)</f>
        <v>0</v>
      </c>
      <c r="D2957" s="2"/>
      <c r="E2957" s="3">
        <f>IF(C2957="Data Error","Data Error",INDEX('[2]BAAL Adj Cap'!$CB$65:$CY$72,MONTH($B2957),$A2957+1))</f>
        <v>0</v>
      </c>
      <c r="F2957" s="3"/>
      <c r="G2957" s="31">
        <f t="shared" si="184"/>
        <v>0</v>
      </c>
      <c r="H2957" s="31"/>
      <c r="I2957" s="23">
        <f t="shared" si="185"/>
        <v>0</v>
      </c>
      <c r="J2957" s="23"/>
      <c r="K2957" s="7">
        <f t="shared" si="186"/>
        <v>0</v>
      </c>
      <c r="M2957" s="20">
        <f>IF(C2957="Data Error","Data Error",IF(C2957&lt;=K2957,0,1-IFERROR(INDEX(BAAL!$C:$D,MATCH(ROUNDUP(C2957-K2957,0),BAAL!$B:$B,0),MATCH(LEFT(M$2,4),BAAL!$C$2:$D$2,0)),0)))</f>
        <v>0</v>
      </c>
      <c r="N2957" s="20"/>
      <c r="O2957" s="26"/>
      <c r="P2957" s="26"/>
      <c r="Q2957" s="6">
        <f t="shared" si="187"/>
        <v>5</v>
      </c>
      <c r="R2957" s="20"/>
    </row>
    <row r="2958" spans="1:18" x14ac:dyDescent="0.25">
      <c r="A2958" s="6">
        <v>4</v>
      </c>
      <c r="B2958" s="4">
        <v>42493.166666666664</v>
      </c>
      <c r="C2958" s="2">
        <f>IF([2]Analysis!AG2958="Data Error","Data Error",[2]Analysis!AI2958*C$1)</f>
        <v>0.34999999403953552</v>
      </c>
      <c r="D2958" s="2"/>
      <c r="E2958" s="3">
        <f>IF(C2958="Data Error","Data Error",INDEX('[2]BAAL Adj Cap'!$CB$65:$CY$72,MONTH($B2958),$A2958+1))</f>
        <v>7.4999999999999997E-3</v>
      </c>
      <c r="F2958" s="3"/>
      <c r="G2958" s="31">
        <f t="shared" si="184"/>
        <v>0.62500000596046446</v>
      </c>
      <c r="H2958" s="31"/>
      <c r="I2958" s="23">
        <f t="shared" si="185"/>
        <v>7.4999999999999997E-3</v>
      </c>
      <c r="J2958" s="23"/>
      <c r="K2958" s="7">
        <f t="shared" si="186"/>
        <v>0.97499999999999998</v>
      </c>
      <c r="M2958" s="20">
        <f>IF(C2958="Data Error","Data Error",IF(C2958&lt;=K2958,0,1-IFERROR(INDEX(BAAL!$C:$D,MATCH(ROUNDUP(C2958-K2958,0),BAAL!$B:$B,0),MATCH(LEFT(M$2,4),BAAL!$C$2:$D$2,0)),0)))</f>
        <v>0</v>
      </c>
      <c r="N2958" s="20"/>
      <c r="O2958" s="26"/>
      <c r="P2958" s="26"/>
      <c r="Q2958" s="6">
        <f t="shared" si="187"/>
        <v>5</v>
      </c>
      <c r="R2958" s="20"/>
    </row>
    <row r="2959" spans="1:18" x14ac:dyDescent="0.25">
      <c r="A2959" s="6">
        <v>5</v>
      </c>
      <c r="B2959" s="4">
        <v>42493.208333333336</v>
      </c>
      <c r="C2959" s="2">
        <f>IF([2]Analysis!AG2959="Data Error","Data Error",[2]Analysis!AI2959*C$1)</f>
        <v>14.300000000000002</v>
      </c>
      <c r="D2959" s="2"/>
      <c r="E2959" s="3">
        <f>IF(C2959="Data Error","Data Error",INDEX('[2]BAAL Adj Cap'!$CB$65:$CY$72,MONTH($B2959),$A2959+1))</f>
        <v>0.11000000000000001</v>
      </c>
      <c r="F2959" s="3"/>
      <c r="G2959" s="31">
        <f t="shared" si="184"/>
        <v>0</v>
      </c>
      <c r="H2959" s="31"/>
      <c r="I2959" s="23">
        <f t="shared" si="185"/>
        <v>0.11000000000000001</v>
      </c>
      <c r="J2959" s="23"/>
      <c r="K2959" s="7">
        <f t="shared" si="186"/>
        <v>14.300000000000002</v>
      </c>
      <c r="M2959" s="20">
        <f>IF(C2959="Data Error","Data Error",IF(C2959&lt;=K2959,0,1-IFERROR(INDEX(BAAL!$C:$D,MATCH(ROUNDUP(C2959-K2959,0),BAAL!$B:$B,0),MATCH(LEFT(M$2,4),BAAL!$C$2:$D$2,0)),0)))</f>
        <v>0</v>
      </c>
      <c r="N2959" s="20"/>
      <c r="O2959" s="26"/>
      <c r="P2959" s="26"/>
      <c r="Q2959" s="6">
        <f t="shared" si="187"/>
        <v>5</v>
      </c>
      <c r="R2959" s="20"/>
    </row>
    <row r="2960" spans="1:18" x14ac:dyDescent="0.25">
      <c r="A2960" s="6">
        <v>6</v>
      </c>
      <c r="B2960" s="4">
        <v>42493.25</v>
      </c>
      <c r="C2960" s="2">
        <f>IF([2]Analysis!AG2960="Data Error","Data Error",[2]Analysis!AI2960*C$1)</f>
        <v>12.530712110268132</v>
      </c>
      <c r="D2960" s="2"/>
      <c r="E2960" s="3">
        <f>IF(C2960="Data Error","Data Error",INDEX('[2]BAAL Adj Cap'!$CB$65:$CY$72,MONTH($B2960),$A2960+1))</f>
        <v>0.51124999999999998</v>
      </c>
      <c r="F2960" s="3"/>
      <c r="G2960" s="31">
        <f t="shared" si="184"/>
        <v>53.931787889731858</v>
      </c>
      <c r="H2960" s="31"/>
      <c r="I2960" s="23">
        <f t="shared" si="185"/>
        <v>0.51124999999999998</v>
      </c>
      <c r="J2960" s="23"/>
      <c r="K2960" s="7">
        <f t="shared" si="186"/>
        <v>28.990000000000009</v>
      </c>
      <c r="M2960" s="20">
        <f>IF(C2960="Data Error","Data Error",IF(C2960&lt;=K2960,0,1-IFERROR(INDEX(BAAL!$C:$D,MATCH(ROUNDUP(C2960-K2960,0),BAAL!$B:$B,0),MATCH(LEFT(M$2,4),BAAL!$C$2:$D$2,0)),0)))</f>
        <v>0</v>
      </c>
      <c r="N2960" s="20"/>
      <c r="O2960" s="26"/>
      <c r="P2960" s="26"/>
      <c r="Q2960" s="6">
        <f t="shared" si="187"/>
        <v>5</v>
      </c>
      <c r="R2960" s="20"/>
    </row>
    <row r="2961" spans="1:18" x14ac:dyDescent="0.25">
      <c r="A2961" s="6">
        <v>7</v>
      </c>
      <c r="B2961" s="4">
        <v>42493.291666666664</v>
      </c>
      <c r="C2961" s="2">
        <f>IF([2]Analysis!AG2961="Data Error","Data Error",[2]Analysis!AI2961*C$1)</f>
        <v>2.4216087248759921</v>
      </c>
      <c r="D2961" s="2"/>
      <c r="E2961" s="3">
        <f>IF(C2961="Data Error","Data Error",INDEX('[2]BAAL Adj Cap'!$CB$65:$CY$72,MONTH($B2961),$A2961+1))</f>
        <v>0.94125000000000003</v>
      </c>
      <c r="F2961" s="3"/>
      <c r="G2961" s="31">
        <f t="shared" si="184"/>
        <v>119.940891275124</v>
      </c>
      <c r="H2961" s="31"/>
      <c r="I2961" s="23">
        <f t="shared" si="185"/>
        <v>0.94125000000000003</v>
      </c>
      <c r="J2961" s="23"/>
      <c r="K2961" s="7">
        <f t="shared" si="186"/>
        <v>28.990000000000009</v>
      </c>
      <c r="M2961" s="20">
        <f>IF(C2961="Data Error","Data Error",IF(C2961&lt;=K2961,0,1-IFERROR(INDEX(BAAL!$C:$D,MATCH(ROUNDUP(C2961-K2961,0),BAAL!$B:$B,0),MATCH(LEFT(M$2,4),BAAL!$C$2:$D$2,0)),0)))</f>
        <v>0</v>
      </c>
      <c r="N2961" s="20"/>
      <c r="O2961" s="26"/>
      <c r="P2961" s="26"/>
      <c r="Q2961" s="6">
        <f t="shared" si="187"/>
        <v>5</v>
      </c>
      <c r="R2961" s="20"/>
    </row>
    <row r="2962" spans="1:18" x14ac:dyDescent="0.25">
      <c r="A2962" s="6">
        <v>8</v>
      </c>
      <c r="B2962" s="4">
        <v>42493.333333333336</v>
      </c>
      <c r="C2962" s="2">
        <f>IF([2]Analysis!AG2962="Data Error","Data Error",[2]Analysis!AI2962*C$1)</f>
        <v>3.6174626991499981E-2</v>
      </c>
      <c r="D2962" s="2"/>
      <c r="E2962" s="3">
        <f>IF(C2962="Data Error","Data Error",INDEX('[2]BAAL Adj Cap'!$CB$65:$CY$72,MONTH($B2962),$A2962+1))</f>
        <v>0.96750000000000003</v>
      </c>
      <c r="F2962" s="3"/>
      <c r="G2962" s="31">
        <f t="shared" si="184"/>
        <v>125.73882537300851</v>
      </c>
      <c r="H2962" s="31"/>
      <c r="I2962" s="23">
        <f t="shared" si="185"/>
        <v>0.96750000000000003</v>
      </c>
      <c r="J2962" s="23"/>
      <c r="K2962" s="7">
        <f t="shared" si="186"/>
        <v>28.990000000000009</v>
      </c>
      <c r="M2962" s="20">
        <f>IF(C2962="Data Error","Data Error",IF(C2962&lt;=K2962,0,1-IFERROR(INDEX(BAAL!$C:$D,MATCH(ROUNDUP(C2962-K2962,0),BAAL!$B:$B,0),MATCH(LEFT(M$2,4),BAAL!$C$2:$D$2,0)),0)))</f>
        <v>0</v>
      </c>
      <c r="N2962" s="20"/>
      <c r="O2962" s="26"/>
      <c r="P2962" s="26"/>
      <c r="Q2962" s="6">
        <f t="shared" si="187"/>
        <v>5</v>
      </c>
      <c r="R2962" s="20"/>
    </row>
    <row r="2963" spans="1:18" x14ac:dyDescent="0.25">
      <c r="A2963" s="6">
        <v>9</v>
      </c>
      <c r="B2963" s="4">
        <v>42493.375</v>
      </c>
      <c r="C2963" s="2">
        <f>IF([2]Analysis!AG2963="Data Error","Data Error",[2]Analysis!AI2963*C$1)</f>
        <v>0</v>
      </c>
      <c r="D2963" s="2"/>
      <c r="E2963" s="3">
        <f>IF(C2963="Data Error","Data Error",INDEX('[2]BAAL Adj Cap'!$CB$65:$CY$72,MONTH($B2963),$A2963+1))</f>
        <v>0.98</v>
      </c>
      <c r="F2963" s="3"/>
      <c r="G2963" s="31">
        <f t="shared" si="184"/>
        <v>127.39999999999999</v>
      </c>
      <c r="H2963" s="31"/>
      <c r="I2963" s="23">
        <f t="shared" si="185"/>
        <v>0.98</v>
      </c>
      <c r="J2963" s="23"/>
      <c r="K2963" s="7">
        <f t="shared" si="186"/>
        <v>28.990000000000009</v>
      </c>
      <c r="M2963" s="20">
        <f>IF(C2963="Data Error","Data Error",IF(C2963&lt;=K2963,0,1-IFERROR(INDEX(BAAL!$C:$D,MATCH(ROUNDUP(C2963-K2963,0),BAAL!$B:$B,0),MATCH(LEFT(M$2,4),BAAL!$C$2:$D$2,0)),0)))</f>
        <v>0</v>
      </c>
      <c r="N2963" s="20"/>
      <c r="O2963" s="26"/>
      <c r="P2963" s="26"/>
      <c r="Q2963" s="6">
        <f t="shared" si="187"/>
        <v>5</v>
      </c>
      <c r="R2963" s="20"/>
    </row>
    <row r="2964" spans="1:18" x14ac:dyDescent="0.25">
      <c r="A2964" s="6">
        <v>10</v>
      </c>
      <c r="B2964" s="4">
        <v>42493.416666666664</v>
      </c>
      <c r="C2964" s="2">
        <f>IF([2]Analysis!AG2964="Data Error","Data Error",[2]Analysis!AI2964*C$1)</f>
        <v>1.1821222917982241</v>
      </c>
      <c r="D2964" s="2"/>
      <c r="E2964" s="3">
        <f>IF(C2964="Data Error","Data Error",INDEX('[2]BAAL Adj Cap'!$CB$65:$CY$72,MONTH($B2964),$A2964+1))</f>
        <v>0.98</v>
      </c>
      <c r="F2964" s="3"/>
      <c r="G2964" s="31">
        <f t="shared" si="184"/>
        <v>126.21787770820177</v>
      </c>
      <c r="H2964" s="31"/>
      <c r="I2964" s="23">
        <f t="shared" si="185"/>
        <v>0.98</v>
      </c>
      <c r="J2964" s="23"/>
      <c r="K2964" s="7">
        <f t="shared" si="186"/>
        <v>28.990000000000009</v>
      </c>
      <c r="M2964" s="20">
        <f>IF(C2964="Data Error","Data Error",IF(C2964&lt;=K2964,0,1-IFERROR(INDEX(BAAL!$C:$D,MATCH(ROUNDUP(C2964-K2964,0),BAAL!$B:$B,0),MATCH(LEFT(M$2,4),BAAL!$C$2:$D$2,0)),0)))</f>
        <v>0</v>
      </c>
      <c r="N2964" s="20"/>
      <c r="O2964" s="26"/>
      <c r="P2964" s="26"/>
      <c r="Q2964" s="6">
        <f t="shared" si="187"/>
        <v>5</v>
      </c>
      <c r="R2964" s="20"/>
    </row>
    <row r="2965" spans="1:18" x14ac:dyDescent="0.25">
      <c r="A2965" s="6">
        <v>11</v>
      </c>
      <c r="B2965" s="4">
        <v>42493.458333333336</v>
      </c>
      <c r="C2965" s="2">
        <f>IF([2]Analysis!AG2965="Data Error","Data Error",[2]Analysis!AI2965*C$1)</f>
        <v>1.271113473645509</v>
      </c>
      <c r="D2965" s="2"/>
      <c r="E2965" s="3">
        <f>IF(C2965="Data Error","Data Error",INDEX('[2]BAAL Adj Cap'!$CB$65:$CY$72,MONTH($B2965),$A2965+1))</f>
        <v>0.98</v>
      </c>
      <c r="F2965" s="3"/>
      <c r="G2965" s="31">
        <f t="shared" si="184"/>
        <v>126.12888652635448</v>
      </c>
      <c r="H2965" s="31"/>
      <c r="I2965" s="23">
        <f t="shared" si="185"/>
        <v>0.98</v>
      </c>
      <c r="J2965" s="23"/>
      <c r="K2965" s="7">
        <f t="shared" si="186"/>
        <v>28.990000000000009</v>
      </c>
      <c r="M2965" s="20">
        <f>IF(C2965="Data Error","Data Error",IF(C2965&lt;=K2965,0,1-IFERROR(INDEX(BAAL!$C:$D,MATCH(ROUNDUP(C2965-K2965,0),BAAL!$B:$B,0),MATCH(LEFT(M$2,4),BAAL!$C$2:$D$2,0)),0)))</f>
        <v>0</v>
      </c>
      <c r="N2965" s="20"/>
      <c r="O2965" s="26"/>
      <c r="P2965" s="26"/>
      <c r="Q2965" s="6">
        <f t="shared" si="187"/>
        <v>5</v>
      </c>
      <c r="R2965" s="20"/>
    </row>
    <row r="2966" spans="1:18" x14ac:dyDescent="0.25">
      <c r="A2966" s="6">
        <v>12</v>
      </c>
      <c r="B2966" s="4">
        <v>42493.5</v>
      </c>
      <c r="C2966" s="2">
        <f>IF([2]Analysis!AG2966="Data Error","Data Error",[2]Analysis!AI2966*C$1)</f>
        <v>1.5180800459961568</v>
      </c>
      <c r="D2966" s="2"/>
      <c r="E2966" s="3">
        <f>IF(C2966="Data Error","Data Error",INDEX('[2]BAAL Adj Cap'!$CB$65:$CY$72,MONTH($B2966),$A2966+1))</f>
        <v>0.98</v>
      </c>
      <c r="F2966" s="3"/>
      <c r="G2966" s="31">
        <f t="shared" si="184"/>
        <v>125.88191995400383</v>
      </c>
      <c r="H2966" s="31"/>
      <c r="I2966" s="23">
        <f t="shared" si="185"/>
        <v>0.98</v>
      </c>
      <c r="J2966" s="23"/>
      <c r="K2966" s="7">
        <f t="shared" si="186"/>
        <v>28.990000000000009</v>
      </c>
      <c r="M2966" s="20">
        <f>IF(C2966="Data Error","Data Error",IF(C2966&lt;=K2966,0,1-IFERROR(INDEX(BAAL!$C:$D,MATCH(ROUNDUP(C2966-K2966,0),BAAL!$B:$B,0),MATCH(LEFT(M$2,4),BAAL!$C$2:$D$2,0)),0)))</f>
        <v>0</v>
      </c>
      <c r="N2966" s="20"/>
      <c r="O2966" s="26"/>
      <c r="P2966" s="26"/>
      <c r="Q2966" s="6">
        <f t="shared" si="187"/>
        <v>5</v>
      </c>
      <c r="R2966" s="20"/>
    </row>
    <row r="2967" spans="1:18" x14ac:dyDescent="0.25">
      <c r="A2967" s="6">
        <v>13</v>
      </c>
      <c r="B2967" s="4">
        <v>42493.541666666664</v>
      </c>
      <c r="C2967" s="2">
        <f>IF([2]Analysis!AG2967="Data Error","Data Error",[2]Analysis!AI2967*C$1)</f>
        <v>1.1712271683628917E-2</v>
      </c>
      <c r="D2967" s="2"/>
      <c r="E2967" s="3">
        <f>IF(C2967="Data Error","Data Error",INDEX('[2]BAAL Adj Cap'!$CB$65:$CY$72,MONTH($B2967),$A2967+1))</f>
        <v>0.98</v>
      </c>
      <c r="F2967" s="3"/>
      <c r="G2967" s="31">
        <f t="shared" si="184"/>
        <v>127.38828772831636</v>
      </c>
      <c r="H2967" s="31"/>
      <c r="I2967" s="23">
        <f t="shared" si="185"/>
        <v>0.98</v>
      </c>
      <c r="J2967" s="23"/>
      <c r="K2967" s="7">
        <f t="shared" si="186"/>
        <v>28.990000000000009</v>
      </c>
      <c r="M2967" s="20">
        <f>IF(C2967="Data Error","Data Error",IF(C2967&lt;=K2967,0,1-IFERROR(INDEX(BAAL!$C:$D,MATCH(ROUNDUP(C2967-K2967,0),BAAL!$B:$B,0),MATCH(LEFT(M$2,4),BAAL!$C$2:$D$2,0)),0)))</f>
        <v>0</v>
      </c>
      <c r="N2967" s="20"/>
      <c r="O2967" s="26"/>
      <c r="P2967" s="26"/>
      <c r="Q2967" s="6">
        <f t="shared" si="187"/>
        <v>5</v>
      </c>
      <c r="R2967" s="20"/>
    </row>
    <row r="2968" spans="1:18" x14ac:dyDescent="0.25">
      <c r="A2968" s="6">
        <v>14</v>
      </c>
      <c r="B2968" s="4">
        <v>42493.583333333336</v>
      </c>
      <c r="C2968" s="2">
        <f>IF([2]Analysis!AG2968="Data Error","Data Error",[2]Analysis!AI2968*C$1)</f>
        <v>2.5137897816588524</v>
      </c>
      <c r="D2968" s="2"/>
      <c r="E2968" s="3">
        <f>IF(C2968="Data Error","Data Error",INDEX('[2]BAAL Adj Cap'!$CB$65:$CY$72,MONTH($B2968),$A2968+1))</f>
        <v>0.98</v>
      </c>
      <c r="F2968" s="3"/>
      <c r="G2968" s="31">
        <f t="shared" si="184"/>
        <v>124.88621021834113</v>
      </c>
      <c r="H2968" s="31"/>
      <c r="I2968" s="23">
        <f t="shared" si="185"/>
        <v>0.98</v>
      </c>
      <c r="J2968" s="23"/>
      <c r="K2968" s="7">
        <f t="shared" si="186"/>
        <v>28.990000000000009</v>
      </c>
      <c r="M2968" s="20">
        <f>IF(C2968="Data Error","Data Error",IF(C2968&lt;=K2968,0,1-IFERROR(INDEX(BAAL!$C:$D,MATCH(ROUNDUP(C2968-K2968,0),BAAL!$B:$B,0),MATCH(LEFT(M$2,4),BAAL!$C$2:$D$2,0)),0)))</f>
        <v>0</v>
      </c>
      <c r="N2968" s="20"/>
      <c r="O2968" s="26"/>
      <c r="P2968" s="26"/>
      <c r="Q2968" s="6">
        <f t="shared" si="187"/>
        <v>5</v>
      </c>
      <c r="R2968" s="20"/>
    </row>
    <row r="2969" spans="1:18" x14ac:dyDescent="0.25">
      <c r="A2969" s="6">
        <v>15</v>
      </c>
      <c r="B2969" s="4">
        <v>42493.625</v>
      </c>
      <c r="C2969" s="2">
        <f>IF([2]Analysis!AG2969="Data Error","Data Error",[2]Analysis!AI2969*C$1)</f>
        <v>1.7729842958729565</v>
      </c>
      <c r="D2969" s="2"/>
      <c r="E2969" s="3">
        <f>IF(C2969="Data Error","Data Error",INDEX('[2]BAAL Adj Cap'!$CB$65:$CY$72,MONTH($B2969),$A2969+1))</f>
        <v>0.98</v>
      </c>
      <c r="F2969" s="3"/>
      <c r="G2969" s="31">
        <f t="shared" si="184"/>
        <v>125.62701570412703</v>
      </c>
      <c r="H2969" s="31"/>
      <c r="I2969" s="23">
        <f t="shared" si="185"/>
        <v>0.98</v>
      </c>
      <c r="J2969" s="23"/>
      <c r="K2969" s="7">
        <f t="shared" si="186"/>
        <v>28.990000000000009</v>
      </c>
      <c r="M2969" s="20">
        <f>IF(C2969="Data Error","Data Error",IF(C2969&lt;=K2969,0,1-IFERROR(INDEX(BAAL!$C:$D,MATCH(ROUNDUP(C2969-K2969,0),BAAL!$B:$B,0),MATCH(LEFT(M$2,4),BAAL!$C$2:$D$2,0)),0)))</f>
        <v>0</v>
      </c>
      <c r="N2969" s="20"/>
      <c r="O2969" s="26"/>
      <c r="P2969" s="26"/>
      <c r="Q2969" s="6">
        <f t="shared" si="187"/>
        <v>5</v>
      </c>
      <c r="R2969" s="20"/>
    </row>
    <row r="2970" spans="1:18" x14ac:dyDescent="0.25">
      <c r="A2970" s="6">
        <v>16</v>
      </c>
      <c r="B2970" s="4">
        <v>42493.666666666664</v>
      </c>
      <c r="C2970" s="2">
        <f>IF([2]Analysis!AG2970="Data Error","Data Error",[2]Analysis!AI2970*C$1)</f>
        <v>0</v>
      </c>
      <c r="D2970" s="2"/>
      <c r="E2970" s="3">
        <f>IF(C2970="Data Error","Data Error",INDEX('[2]BAAL Adj Cap'!$CB$65:$CY$72,MONTH($B2970),$A2970+1))</f>
        <v>0.98</v>
      </c>
      <c r="F2970" s="3"/>
      <c r="G2970" s="31">
        <f t="shared" si="184"/>
        <v>127.39999999999999</v>
      </c>
      <c r="H2970" s="31"/>
      <c r="I2970" s="23">
        <f t="shared" si="185"/>
        <v>0.98</v>
      </c>
      <c r="J2970" s="23"/>
      <c r="K2970" s="7">
        <f t="shared" si="186"/>
        <v>28.990000000000009</v>
      </c>
      <c r="M2970" s="20">
        <f>IF(C2970="Data Error","Data Error",IF(C2970&lt;=K2970,0,1-IFERROR(INDEX(BAAL!$C:$D,MATCH(ROUNDUP(C2970-K2970,0),BAAL!$B:$B,0),MATCH(LEFT(M$2,4),BAAL!$C$2:$D$2,0)),0)))</f>
        <v>0</v>
      </c>
      <c r="N2970" s="20"/>
      <c r="O2970" s="26"/>
      <c r="P2970" s="26"/>
      <c r="Q2970" s="6">
        <f t="shared" si="187"/>
        <v>5</v>
      </c>
      <c r="R2970" s="20"/>
    </row>
    <row r="2971" spans="1:18" x14ac:dyDescent="0.25">
      <c r="A2971" s="6">
        <v>17</v>
      </c>
      <c r="B2971" s="4">
        <v>42493.708333333336</v>
      </c>
      <c r="C2971" s="2">
        <f>IF([2]Analysis!AG2971="Data Error","Data Error",[2]Analysis!AI2971*C$1)</f>
        <v>2.3831185517131894</v>
      </c>
      <c r="D2971" s="2"/>
      <c r="E2971" s="3">
        <f>IF(C2971="Data Error","Data Error",INDEX('[2]BAAL Adj Cap'!$CB$65:$CY$72,MONTH($B2971),$A2971+1))</f>
        <v>0.96124999999999994</v>
      </c>
      <c r="F2971" s="3"/>
      <c r="G2971" s="31">
        <f t="shared" si="184"/>
        <v>122.5793814482868</v>
      </c>
      <c r="H2971" s="31"/>
      <c r="I2971" s="23">
        <f t="shared" si="185"/>
        <v>0.96124999999999994</v>
      </c>
      <c r="J2971" s="23"/>
      <c r="K2971" s="7">
        <f t="shared" si="186"/>
        <v>28.990000000000009</v>
      </c>
      <c r="M2971" s="20">
        <f>IF(C2971="Data Error","Data Error",IF(C2971&lt;=K2971,0,1-IFERROR(INDEX(BAAL!$C:$D,MATCH(ROUNDUP(C2971-K2971,0),BAAL!$B:$B,0),MATCH(LEFT(M$2,4),BAAL!$C$2:$D$2,0)),0)))</f>
        <v>0</v>
      </c>
      <c r="N2971" s="20"/>
      <c r="O2971" s="26"/>
      <c r="P2971" s="26"/>
      <c r="Q2971" s="6">
        <f t="shared" si="187"/>
        <v>5</v>
      </c>
      <c r="R2971" s="20"/>
    </row>
    <row r="2972" spans="1:18" x14ac:dyDescent="0.25">
      <c r="A2972" s="6">
        <v>18</v>
      </c>
      <c r="B2972" s="4">
        <v>42493.75</v>
      </c>
      <c r="C2972" s="2">
        <f>IF([2]Analysis!AG2972="Data Error","Data Error",[2]Analysis!AI2972*C$1)</f>
        <v>36.181985856089966</v>
      </c>
      <c r="D2972" s="2"/>
      <c r="E2972" s="3">
        <f>IF(C2972="Data Error","Data Error",INDEX('[2]BAAL Adj Cap'!$CB$65:$CY$72,MONTH($B2972),$A2972+1))</f>
        <v>0.73124999999999996</v>
      </c>
      <c r="F2972" s="3"/>
      <c r="G2972" s="31">
        <f t="shared" si="184"/>
        <v>58.880514143910034</v>
      </c>
      <c r="H2972" s="31"/>
      <c r="I2972" s="23">
        <f t="shared" si="185"/>
        <v>0.73124999999999996</v>
      </c>
      <c r="J2972" s="23"/>
      <c r="K2972" s="7">
        <f t="shared" si="186"/>
        <v>28.990000000000009</v>
      </c>
      <c r="M2972" s="20">
        <f>IF(C2972="Data Error","Data Error",IF(C2972&lt;=K2972,0,1-IFERROR(INDEX(BAAL!$C:$D,MATCH(ROUNDUP(C2972-K2972,0),BAAL!$B:$B,0),MATCH(LEFT(M$2,4),BAAL!$C$2:$D$2,0)),0)))</f>
        <v>1.0000000000000009E-3</v>
      </c>
      <c r="N2972" s="20"/>
      <c r="O2972" s="26"/>
      <c r="P2972" s="26"/>
      <c r="Q2972" s="6">
        <f t="shared" si="187"/>
        <v>5</v>
      </c>
      <c r="R2972" s="20"/>
    </row>
    <row r="2973" spans="1:18" x14ac:dyDescent="0.25">
      <c r="A2973" s="6">
        <v>19</v>
      </c>
      <c r="B2973" s="4">
        <v>42493.791666666664</v>
      </c>
      <c r="C2973" s="2">
        <f>IF([2]Analysis!AG2973="Data Error","Data Error",[2]Analysis!AI2973*C$1)</f>
        <v>23.037416276332706</v>
      </c>
      <c r="D2973" s="2"/>
      <c r="E2973" s="3">
        <f>IF(C2973="Data Error","Data Error",INDEX('[2]BAAL Adj Cap'!$CB$65:$CY$72,MONTH($B2973),$A2973+1))</f>
        <v>0.26875000000000004</v>
      </c>
      <c r="F2973" s="3"/>
      <c r="G2973" s="31">
        <f t="shared" si="184"/>
        <v>11.900083723667301</v>
      </c>
      <c r="H2973" s="31"/>
      <c r="I2973" s="23">
        <f t="shared" si="185"/>
        <v>0.26875000000000004</v>
      </c>
      <c r="J2973" s="23"/>
      <c r="K2973" s="7">
        <f t="shared" si="186"/>
        <v>28.990000000000009</v>
      </c>
      <c r="M2973" s="20">
        <f>IF(C2973="Data Error","Data Error",IF(C2973&lt;=K2973,0,1-IFERROR(INDEX(BAAL!$C:$D,MATCH(ROUNDUP(C2973-K2973,0),BAAL!$B:$B,0),MATCH(LEFT(M$2,4),BAAL!$C$2:$D$2,0)),0)))</f>
        <v>0</v>
      </c>
      <c r="N2973" s="20"/>
      <c r="O2973" s="26"/>
      <c r="P2973" s="26"/>
      <c r="Q2973" s="6">
        <f t="shared" si="187"/>
        <v>5</v>
      </c>
      <c r="R2973" s="20"/>
    </row>
    <row r="2974" spans="1:18" x14ac:dyDescent="0.25">
      <c r="A2974" s="6">
        <v>20</v>
      </c>
      <c r="B2974" s="4">
        <v>42493.833333333336</v>
      </c>
      <c r="C2974" s="2">
        <f>IF([2]Analysis!AG2974="Data Error","Data Error",[2]Analysis!AI2974*C$1)</f>
        <v>2.2156895528839522</v>
      </c>
      <c r="D2974" s="2"/>
      <c r="E2974" s="3">
        <f>IF(C2974="Data Error","Data Error",INDEX('[2]BAAL Adj Cap'!$CB$65:$CY$72,MONTH($B2974),$A2974+1))</f>
        <v>2.6250000000000002E-2</v>
      </c>
      <c r="F2974" s="3"/>
      <c r="G2974" s="31">
        <f t="shared" si="184"/>
        <v>1.1968104471160483</v>
      </c>
      <c r="H2974" s="31"/>
      <c r="I2974" s="23">
        <f t="shared" si="185"/>
        <v>2.6250000000000002E-2</v>
      </c>
      <c r="J2974" s="23"/>
      <c r="K2974" s="7">
        <f t="shared" si="186"/>
        <v>3.4125000000000005</v>
      </c>
      <c r="M2974" s="20">
        <f>IF(C2974="Data Error","Data Error",IF(C2974&lt;=K2974,0,1-IFERROR(INDEX(BAAL!$C:$D,MATCH(ROUNDUP(C2974-K2974,0),BAAL!$B:$B,0),MATCH(LEFT(M$2,4),BAAL!$C$2:$D$2,0)),0)))</f>
        <v>0</v>
      </c>
      <c r="N2974" s="20"/>
      <c r="O2974" s="26"/>
      <c r="P2974" s="26"/>
      <c r="Q2974" s="6">
        <f t="shared" si="187"/>
        <v>5</v>
      </c>
      <c r="R2974" s="20"/>
    </row>
    <row r="2975" spans="1:18" x14ac:dyDescent="0.25">
      <c r="A2975" s="6">
        <v>21</v>
      </c>
      <c r="B2975" s="4">
        <v>42493.875</v>
      </c>
      <c r="C2975" s="2">
        <f>IF([2]Analysis!AG2975="Data Error","Data Error",[2]Analysis!AI2975*C$1)</f>
        <v>0</v>
      </c>
      <c r="D2975" s="2"/>
      <c r="E2975" s="3">
        <f>IF(C2975="Data Error","Data Error",INDEX('[2]BAAL Adj Cap'!$CB$65:$CY$72,MONTH($B2975),$A2975+1))</f>
        <v>0</v>
      </c>
      <c r="F2975" s="3"/>
      <c r="G2975" s="31">
        <f t="shared" si="184"/>
        <v>0</v>
      </c>
      <c r="H2975" s="31"/>
      <c r="I2975" s="23">
        <f t="shared" si="185"/>
        <v>0</v>
      </c>
      <c r="J2975" s="23"/>
      <c r="K2975" s="7">
        <f t="shared" si="186"/>
        <v>0</v>
      </c>
      <c r="M2975" s="20">
        <f>IF(C2975="Data Error","Data Error",IF(C2975&lt;=K2975,0,1-IFERROR(INDEX(BAAL!$C:$D,MATCH(ROUNDUP(C2975-K2975,0),BAAL!$B:$B,0),MATCH(LEFT(M$2,4),BAAL!$C$2:$D$2,0)),0)))</f>
        <v>0</v>
      </c>
      <c r="N2975" s="20"/>
      <c r="O2975" s="26"/>
      <c r="P2975" s="26"/>
      <c r="Q2975" s="6">
        <f t="shared" si="187"/>
        <v>5</v>
      </c>
      <c r="R2975" s="20"/>
    </row>
    <row r="2976" spans="1:18" x14ac:dyDescent="0.25">
      <c r="A2976" s="6">
        <v>22</v>
      </c>
      <c r="B2976" s="4">
        <v>42493.916666666664</v>
      </c>
      <c r="C2976" s="2">
        <f>IF([2]Analysis!AG2976="Data Error","Data Error",[2]Analysis!AI2976*C$1)</f>
        <v>0</v>
      </c>
      <c r="D2976" s="2"/>
      <c r="E2976" s="3">
        <f>IF(C2976="Data Error","Data Error",INDEX('[2]BAAL Adj Cap'!$CB$65:$CY$72,MONTH($B2976),$A2976+1))</f>
        <v>0</v>
      </c>
      <c r="F2976" s="3"/>
      <c r="G2976" s="31">
        <f t="shared" si="184"/>
        <v>0</v>
      </c>
      <c r="H2976" s="31"/>
      <c r="I2976" s="23">
        <f t="shared" si="185"/>
        <v>0</v>
      </c>
      <c r="J2976" s="23"/>
      <c r="K2976" s="7">
        <f t="shared" si="186"/>
        <v>0</v>
      </c>
      <c r="M2976" s="20">
        <f>IF(C2976="Data Error","Data Error",IF(C2976&lt;=K2976,0,1-IFERROR(INDEX(BAAL!$C:$D,MATCH(ROUNDUP(C2976-K2976,0),BAAL!$B:$B,0),MATCH(LEFT(M$2,4),BAAL!$C$2:$D$2,0)),0)))</f>
        <v>0</v>
      </c>
      <c r="N2976" s="20"/>
      <c r="O2976" s="26"/>
      <c r="P2976" s="26"/>
      <c r="Q2976" s="6">
        <f t="shared" si="187"/>
        <v>5</v>
      </c>
      <c r="R2976" s="20"/>
    </row>
    <row r="2977" spans="1:18" x14ac:dyDescent="0.25">
      <c r="A2977" s="6">
        <v>23</v>
      </c>
      <c r="B2977" s="4">
        <v>42493.958333333336</v>
      </c>
      <c r="C2977" s="2">
        <f>IF([2]Analysis!AG2977="Data Error","Data Error",[2]Analysis!AI2977*C$1)</f>
        <v>0</v>
      </c>
      <c r="D2977" s="2"/>
      <c r="E2977" s="3">
        <f>IF(C2977="Data Error","Data Error",INDEX('[2]BAAL Adj Cap'!$CB$65:$CY$72,MONTH($B2977),$A2977+1))</f>
        <v>0</v>
      </c>
      <c r="F2977" s="3"/>
      <c r="G2977" s="31">
        <f t="shared" si="184"/>
        <v>0</v>
      </c>
      <c r="H2977" s="31"/>
      <c r="I2977" s="23">
        <f t="shared" si="185"/>
        <v>0</v>
      </c>
      <c r="J2977" s="23"/>
      <c r="K2977" s="7">
        <f t="shared" si="186"/>
        <v>0</v>
      </c>
      <c r="M2977" s="20">
        <f>IF(C2977="Data Error","Data Error",IF(C2977&lt;=K2977,0,1-IFERROR(INDEX(BAAL!$C:$D,MATCH(ROUNDUP(C2977-K2977,0),BAAL!$B:$B,0),MATCH(LEFT(M$2,4),BAAL!$C$2:$D$2,0)),0)))</f>
        <v>0</v>
      </c>
      <c r="N2977" s="20"/>
      <c r="O2977" s="26"/>
      <c r="P2977" s="26"/>
      <c r="Q2977" s="6">
        <f t="shared" si="187"/>
        <v>5</v>
      </c>
      <c r="R2977" s="20"/>
    </row>
    <row r="2978" spans="1:18" x14ac:dyDescent="0.25">
      <c r="A2978" s="6">
        <v>0</v>
      </c>
      <c r="B2978" s="1">
        <v>42494</v>
      </c>
      <c r="C2978" s="2">
        <f>IF([2]Analysis!AG2978="Data Error","Data Error",[2]Analysis!AI2978*C$1)</f>
        <v>0</v>
      </c>
      <c r="D2978" s="2"/>
      <c r="E2978" s="3">
        <f>IF(C2978="Data Error","Data Error",INDEX('[2]BAAL Adj Cap'!$CB$65:$CY$72,MONTH($B2978),$A2978+1))</f>
        <v>0</v>
      </c>
      <c r="F2978" s="3"/>
      <c r="G2978" s="31">
        <f t="shared" si="184"/>
        <v>0</v>
      </c>
      <c r="H2978" s="31"/>
      <c r="I2978" s="23">
        <f t="shared" si="185"/>
        <v>0</v>
      </c>
      <c r="J2978" s="23"/>
      <c r="K2978" s="7">
        <f t="shared" si="186"/>
        <v>0</v>
      </c>
      <c r="M2978" s="20">
        <f>IF(C2978="Data Error","Data Error",IF(C2978&lt;=K2978,0,1-IFERROR(INDEX(BAAL!$C:$D,MATCH(ROUNDUP(C2978-K2978,0),BAAL!$B:$B,0),MATCH(LEFT(M$2,4),BAAL!$C$2:$D$2,0)),0)))</f>
        <v>0</v>
      </c>
      <c r="N2978" s="20"/>
      <c r="O2978" s="26"/>
      <c r="P2978" s="26"/>
      <c r="Q2978" s="6">
        <f t="shared" si="187"/>
        <v>5</v>
      </c>
      <c r="R2978" s="20"/>
    </row>
    <row r="2979" spans="1:18" x14ac:dyDescent="0.25">
      <c r="A2979" s="6">
        <v>1</v>
      </c>
      <c r="B2979" s="4">
        <v>42494.041666666664</v>
      </c>
      <c r="C2979" s="2">
        <f>IF([2]Analysis!AG2979="Data Error","Data Error",[2]Analysis!AI2979*C$1)</f>
        <v>0</v>
      </c>
      <c r="D2979" s="2"/>
      <c r="E2979" s="3">
        <f>IF(C2979="Data Error","Data Error",INDEX('[2]BAAL Adj Cap'!$CB$65:$CY$72,MONTH($B2979),$A2979+1))</f>
        <v>0</v>
      </c>
      <c r="F2979" s="3"/>
      <c r="G2979" s="31">
        <f t="shared" si="184"/>
        <v>0</v>
      </c>
      <c r="H2979" s="31"/>
      <c r="I2979" s="23">
        <f t="shared" si="185"/>
        <v>0</v>
      </c>
      <c r="J2979" s="23"/>
      <c r="K2979" s="7">
        <f t="shared" si="186"/>
        <v>0</v>
      </c>
      <c r="M2979" s="20">
        <f>IF(C2979="Data Error","Data Error",IF(C2979&lt;=K2979,0,1-IFERROR(INDEX(BAAL!$C:$D,MATCH(ROUNDUP(C2979-K2979,0),BAAL!$B:$B,0),MATCH(LEFT(M$2,4),BAAL!$C$2:$D$2,0)),0)))</f>
        <v>0</v>
      </c>
      <c r="N2979" s="20"/>
      <c r="O2979" s="26"/>
      <c r="P2979" s="26"/>
      <c r="Q2979" s="6">
        <f t="shared" si="187"/>
        <v>5</v>
      </c>
      <c r="R2979" s="20"/>
    </row>
    <row r="2980" spans="1:18" x14ac:dyDescent="0.25">
      <c r="A2980" s="6">
        <v>2</v>
      </c>
      <c r="B2980" s="4">
        <v>42494.083333333336</v>
      </c>
      <c r="C2980" s="2">
        <f>IF([2]Analysis!AG2980="Data Error","Data Error",[2]Analysis!AI2980*C$1)</f>
        <v>0</v>
      </c>
      <c r="D2980" s="2"/>
      <c r="E2980" s="3">
        <f>IF(C2980="Data Error","Data Error",INDEX('[2]BAAL Adj Cap'!$CB$65:$CY$72,MONTH($B2980),$A2980+1))</f>
        <v>0</v>
      </c>
      <c r="F2980" s="3"/>
      <c r="G2980" s="31">
        <f t="shared" si="184"/>
        <v>0</v>
      </c>
      <c r="H2980" s="31"/>
      <c r="I2980" s="23">
        <f t="shared" si="185"/>
        <v>0</v>
      </c>
      <c r="J2980" s="23"/>
      <c r="K2980" s="7">
        <f t="shared" si="186"/>
        <v>0</v>
      </c>
      <c r="M2980" s="20">
        <f>IF(C2980="Data Error","Data Error",IF(C2980&lt;=K2980,0,1-IFERROR(INDEX(BAAL!$C:$D,MATCH(ROUNDUP(C2980-K2980,0),BAAL!$B:$B,0),MATCH(LEFT(M$2,4),BAAL!$C$2:$D$2,0)),0)))</f>
        <v>0</v>
      </c>
      <c r="N2980" s="20"/>
      <c r="O2980" s="26"/>
      <c r="P2980" s="26"/>
      <c r="Q2980" s="6">
        <f t="shared" si="187"/>
        <v>5</v>
      </c>
      <c r="R2980" s="20"/>
    </row>
    <row r="2981" spans="1:18" x14ac:dyDescent="0.25">
      <c r="A2981" s="6">
        <v>3</v>
      </c>
      <c r="B2981" s="4">
        <v>42494.125</v>
      </c>
      <c r="C2981" s="2">
        <f>IF([2]Analysis!AG2981="Data Error","Data Error",[2]Analysis!AI2981*C$1)</f>
        <v>0</v>
      </c>
      <c r="D2981" s="2"/>
      <c r="E2981" s="3">
        <f>IF(C2981="Data Error","Data Error",INDEX('[2]BAAL Adj Cap'!$CB$65:$CY$72,MONTH($B2981),$A2981+1))</f>
        <v>0</v>
      </c>
      <c r="F2981" s="3"/>
      <c r="G2981" s="31">
        <f t="shared" si="184"/>
        <v>0</v>
      </c>
      <c r="H2981" s="31"/>
      <c r="I2981" s="23">
        <f t="shared" si="185"/>
        <v>0</v>
      </c>
      <c r="J2981" s="23"/>
      <c r="K2981" s="7">
        <f t="shared" si="186"/>
        <v>0</v>
      </c>
      <c r="M2981" s="20">
        <f>IF(C2981="Data Error","Data Error",IF(C2981&lt;=K2981,0,1-IFERROR(INDEX(BAAL!$C:$D,MATCH(ROUNDUP(C2981-K2981,0),BAAL!$B:$B,0),MATCH(LEFT(M$2,4),BAAL!$C$2:$D$2,0)),0)))</f>
        <v>0</v>
      </c>
      <c r="N2981" s="20"/>
      <c r="O2981" s="26"/>
      <c r="P2981" s="26"/>
      <c r="Q2981" s="6">
        <f t="shared" si="187"/>
        <v>5</v>
      </c>
      <c r="R2981" s="20"/>
    </row>
    <row r="2982" spans="1:18" x14ac:dyDescent="0.25">
      <c r="A2982" s="6">
        <v>4</v>
      </c>
      <c r="B2982" s="4">
        <v>42494.166666666664</v>
      </c>
      <c r="C2982" s="2">
        <f>IF([2]Analysis!AG2982="Data Error","Data Error",[2]Analysis!AI2982*C$1)</f>
        <v>0.36999997496604914</v>
      </c>
      <c r="D2982" s="2"/>
      <c r="E2982" s="3">
        <f>IF(C2982="Data Error","Data Error",INDEX('[2]BAAL Adj Cap'!$CB$65:$CY$72,MONTH($B2982),$A2982+1))</f>
        <v>7.4999999999999997E-3</v>
      </c>
      <c r="F2982" s="3"/>
      <c r="G2982" s="31">
        <f t="shared" si="184"/>
        <v>0.60500002503395089</v>
      </c>
      <c r="H2982" s="31"/>
      <c r="I2982" s="23">
        <f t="shared" si="185"/>
        <v>7.4999999999999997E-3</v>
      </c>
      <c r="J2982" s="23"/>
      <c r="K2982" s="7">
        <f t="shared" si="186"/>
        <v>0.97499999999999998</v>
      </c>
      <c r="M2982" s="20">
        <f>IF(C2982="Data Error","Data Error",IF(C2982&lt;=K2982,0,1-IFERROR(INDEX(BAAL!$C:$D,MATCH(ROUNDUP(C2982-K2982,0),BAAL!$B:$B,0),MATCH(LEFT(M$2,4),BAAL!$C$2:$D$2,0)),0)))</f>
        <v>0</v>
      </c>
      <c r="N2982" s="20"/>
      <c r="O2982" s="26"/>
      <c r="P2982" s="26"/>
      <c r="Q2982" s="6">
        <f t="shared" si="187"/>
        <v>5</v>
      </c>
      <c r="R2982" s="20"/>
    </row>
    <row r="2983" spans="1:18" x14ac:dyDescent="0.25">
      <c r="A2983" s="6">
        <v>5</v>
      </c>
      <c r="B2983" s="4">
        <v>42494.208333333336</v>
      </c>
      <c r="C2983" s="2">
        <f>IF([2]Analysis!AG2983="Data Error","Data Error",[2]Analysis!AI2983*C$1)</f>
        <v>14.300000000000002</v>
      </c>
      <c r="D2983" s="2"/>
      <c r="E2983" s="3">
        <f>IF(C2983="Data Error","Data Error",INDEX('[2]BAAL Adj Cap'!$CB$65:$CY$72,MONTH($B2983),$A2983+1))</f>
        <v>0.11000000000000001</v>
      </c>
      <c r="F2983" s="3"/>
      <c r="G2983" s="31">
        <f t="shared" si="184"/>
        <v>0</v>
      </c>
      <c r="H2983" s="31"/>
      <c r="I2983" s="23">
        <f t="shared" si="185"/>
        <v>0.11000000000000001</v>
      </c>
      <c r="J2983" s="23"/>
      <c r="K2983" s="7">
        <f t="shared" si="186"/>
        <v>14.300000000000002</v>
      </c>
      <c r="M2983" s="20">
        <f>IF(C2983="Data Error","Data Error",IF(C2983&lt;=K2983,0,1-IFERROR(INDEX(BAAL!$C:$D,MATCH(ROUNDUP(C2983-K2983,0),BAAL!$B:$B,0),MATCH(LEFT(M$2,4),BAAL!$C$2:$D$2,0)),0)))</f>
        <v>0</v>
      </c>
      <c r="N2983" s="20"/>
      <c r="O2983" s="26"/>
      <c r="P2983" s="26"/>
      <c r="Q2983" s="6">
        <f t="shared" si="187"/>
        <v>5</v>
      </c>
      <c r="R2983" s="20"/>
    </row>
    <row r="2984" spans="1:18" x14ac:dyDescent="0.25">
      <c r="A2984" s="6">
        <v>6</v>
      </c>
      <c r="B2984" s="4">
        <v>42494.25</v>
      </c>
      <c r="C2984" s="2">
        <f>IF([2]Analysis!AG2984="Data Error","Data Error",[2]Analysis!AI2984*C$1)</f>
        <v>13.542039586179584</v>
      </c>
      <c r="D2984" s="2"/>
      <c r="E2984" s="3">
        <f>IF(C2984="Data Error","Data Error",INDEX('[2]BAAL Adj Cap'!$CB$65:$CY$72,MONTH($B2984),$A2984+1))</f>
        <v>0.51124999999999998</v>
      </c>
      <c r="F2984" s="3"/>
      <c r="G2984" s="31">
        <f t="shared" si="184"/>
        <v>52.920460413820408</v>
      </c>
      <c r="H2984" s="31"/>
      <c r="I2984" s="23">
        <f t="shared" si="185"/>
        <v>0.51124999999999998</v>
      </c>
      <c r="J2984" s="23"/>
      <c r="K2984" s="7">
        <f t="shared" si="186"/>
        <v>28.990000000000009</v>
      </c>
      <c r="M2984" s="20">
        <f>IF(C2984="Data Error","Data Error",IF(C2984&lt;=K2984,0,1-IFERROR(INDEX(BAAL!$C:$D,MATCH(ROUNDUP(C2984-K2984,0),BAAL!$B:$B,0),MATCH(LEFT(M$2,4),BAAL!$C$2:$D$2,0)),0)))</f>
        <v>0</v>
      </c>
      <c r="N2984" s="20"/>
      <c r="O2984" s="26"/>
      <c r="P2984" s="26"/>
      <c r="Q2984" s="6">
        <f t="shared" si="187"/>
        <v>5</v>
      </c>
      <c r="R2984" s="20"/>
    </row>
    <row r="2985" spans="1:18" x14ac:dyDescent="0.25">
      <c r="A2985" s="6">
        <v>7</v>
      </c>
      <c r="B2985" s="4">
        <v>42494.291666666664</v>
      </c>
      <c r="C2985" s="2">
        <f>IF([2]Analysis!AG2985="Data Error","Data Error",[2]Analysis!AI2985*C$1)</f>
        <v>0.22561978532237115</v>
      </c>
      <c r="D2985" s="2"/>
      <c r="E2985" s="3">
        <f>IF(C2985="Data Error","Data Error",INDEX('[2]BAAL Adj Cap'!$CB$65:$CY$72,MONTH($B2985),$A2985+1))</f>
        <v>0.94125000000000003</v>
      </c>
      <c r="F2985" s="3"/>
      <c r="G2985" s="31">
        <f t="shared" si="184"/>
        <v>122.13688021467763</v>
      </c>
      <c r="H2985" s="31"/>
      <c r="I2985" s="23">
        <f t="shared" si="185"/>
        <v>0.94125000000000003</v>
      </c>
      <c r="J2985" s="23"/>
      <c r="K2985" s="7">
        <f t="shared" si="186"/>
        <v>28.990000000000009</v>
      </c>
      <c r="M2985" s="20">
        <f>IF(C2985="Data Error","Data Error",IF(C2985&lt;=K2985,0,1-IFERROR(INDEX(BAAL!$C:$D,MATCH(ROUNDUP(C2985-K2985,0),BAAL!$B:$B,0),MATCH(LEFT(M$2,4),BAAL!$C$2:$D$2,0)),0)))</f>
        <v>0</v>
      </c>
      <c r="N2985" s="20"/>
      <c r="O2985" s="26"/>
      <c r="P2985" s="26"/>
      <c r="Q2985" s="6">
        <f t="shared" si="187"/>
        <v>5</v>
      </c>
      <c r="R2985" s="20"/>
    </row>
    <row r="2986" spans="1:18" x14ac:dyDescent="0.25">
      <c r="A2986" s="6">
        <v>8</v>
      </c>
      <c r="B2986" s="4">
        <v>42494.333333333336</v>
      </c>
      <c r="C2986" s="2">
        <f>IF([2]Analysis!AG2986="Data Error","Data Error",[2]Analysis!AI2986*C$1)</f>
        <v>0.1081896775480353</v>
      </c>
      <c r="D2986" s="2"/>
      <c r="E2986" s="3">
        <f>IF(C2986="Data Error","Data Error",INDEX('[2]BAAL Adj Cap'!$CB$65:$CY$72,MONTH($B2986),$A2986+1))</f>
        <v>0.96750000000000003</v>
      </c>
      <c r="F2986" s="3"/>
      <c r="G2986" s="31">
        <f t="shared" si="184"/>
        <v>125.66681032245197</v>
      </c>
      <c r="H2986" s="31"/>
      <c r="I2986" s="23">
        <f t="shared" si="185"/>
        <v>0.96750000000000003</v>
      </c>
      <c r="J2986" s="23"/>
      <c r="K2986" s="7">
        <f t="shared" si="186"/>
        <v>28.990000000000009</v>
      </c>
      <c r="M2986" s="20">
        <f>IF(C2986="Data Error","Data Error",IF(C2986&lt;=K2986,0,1-IFERROR(INDEX(BAAL!$C:$D,MATCH(ROUNDUP(C2986-K2986,0),BAAL!$B:$B,0),MATCH(LEFT(M$2,4),BAAL!$C$2:$D$2,0)),0)))</f>
        <v>0</v>
      </c>
      <c r="N2986" s="20"/>
      <c r="O2986" s="26"/>
      <c r="P2986" s="26"/>
      <c r="Q2986" s="6">
        <f t="shared" si="187"/>
        <v>5</v>
      </c>
      <c r="R2986" s="20"/>
    </row>
    <row r="2987" spans="1:18" x14ac:dyDescent="0.25">
      <c r="A2987" s="6">
        <v>9</v>
      </c>
      <c r="B2987" s="4">
        <v>42494.375</v>
      </c>
      <c r="C2987" s="2">
        <f>IF([2]Analysis!AG2987="Data Error","Data Error",[2]Analysis!AI2987*C$1)</f>
        <v>3.3692779089550888</v>
      </c>
      <c r="D2987" s="2"/>
      <c r="E2987" s="3">
        <f>IF(C2987="Data Error","Data Error",INDEX('[2]BAAL Adj Cap'!$CB$65:$CY$72,MONTH($B2987),$A2987+1))</f>
        <v>0.98</v>
      </c>
      <c r="F2987" s="3"/>
      <c r="G2987" s="31">
        <f t="shared" si="184"/>
        <v>124.03072209104491</v>
      </c>
      <c r="H2987" s="31"/>
      <c r="I2987" s="23">
        <f t="shared" si="185"/>
        <v>0.98</v>
      </c>
      <c r="J2987" s="23"/>
      <c r="K2987" s="7">
        <f t="shared" si="186"/>
        <v>28.990000000000009</v>
      </c>
      <c r="M2987" s="20">
        <f>IF(C2987="Data Error","Data Error",IF(C2987&lt;=K2987,0,1-IFERROR(INDEX(BAAL!$C:$D,MATCH(ROUNDUP(C2987-K2987,0),BAAL!$B:$B,0),MATCH(LEFT(M$2,4),BAAL!$C$2:$D$2,0)),0)))</f>
        <v>0</v>
      </c>
      <c r="N2987" s="20"/>
      <c r="O2987" s="26"/>
      <c r="P2987" s="26"/>
      <c r="Q2987" s="6">
        <f t="shared" si="187"/>
        <v>5</v>
      </c>
      <c r="R2987" s="20"/>
    </row>
    <row r="2988" spans="1:18" x14ac:dyDescent="0.25">
      <c r="A2988" s="6">
        <v>10</v>
      </c>
      <c r="B2988" s="4">
        <v>42494.416666666664</v>
      </c>
      <c r="C2988" s="2">
        <f>IF([2]Analysis!AG2988="Data Error","Data Error",[2]Analysis!AI2988*C$1)</f>
        <v>0</v>
      </c>
      <c r="D2988" s="2"/>
      <c r="E2988" s="3">
        <f>IF(C2988="Data Error","Data Error",INDEX('[2]BAAL Adj Cap'!$CB$65:$CY$72,MONTH($B2988),$A2988+1))</f>
        <v>0.98</v>
      </c>
      <c r="F2988" s="3"/>
      <c r="G2988" s="31">
        <f t="shared" si="184"/>
        <v>127.39999999999999</v>
      </c>
      <c r="H2988" s="31"/>
      <c r="I2988" s="23">
        <f t="shared" si="185"/>
        <v>0.98</v>
      </c>
      <c r="J2988" s="23"/>
      <c r="K2988" s="7">
        <f t="shared" si="186"/>
        <v>28.990000000000009</v>
      </c>
      <c r="M2988" s="20">
        <f>IF(C2988="Data Error","Data Error",IF(C2988&lt;=K2988,0,1-IFERROR(INDEX(BAAL!$C:$D,MATCH(ROUNDUP(C2988-K2988,0),BAAL!$B:$B,0),MATCH(LEFT(M$2,4),BAAL!$C$2:$D$2,0)),0)))</f>
        <v>0</v>
      </c>
      <c r="N2988" s="20"/>
      <c r="O2988" s="26"/>
      <c r="P2988" s="26"/>
      <c r="Q2988" s="6">
        <f t="shared" si="187"/>
        <v>5</v>
      </c>
      <c r="R2988" s="20"/>
    </row>
    <row r="2989" spans="1:18" x14ac:dyDescent="0.25">
      <c r="A2989" s="6">
        <v>11</v>
      </c>
      <c r="B2989" s="4">
        <v>42494.458333333336</v>
      </c>
      <c r="C2989" s="2">
        <f>IF([2]Analysis!AG2989="Data Error","Data Error",[2]Analysis!AI2989*C$1)</f>
        <v>1.3613572362187878</v>
      </c>
      <c r="D2989" s="2"/>
      <c r="E2989" s="3">
        <f>IF(C2989="Data Error","Data Error",INDEX('[2]BAAL Adj Cap'!$CB$65:$CY$72,MONTH($B2989),$A2989+1))</f>
        <v>0.98</v>
      </c>
      <c r="F2989" s="3"/>
      <c r="G2989" s="31">
        <f t="shared" si="184"/>
        <v>126.0386427637812</v>
      </c>
      <c r="H2989" s="31"/>
      <c r="I2989" s="23">
        <f t="shared" si="185"/>
        <v>0.98</v>
      </c>
      <c r="J2989" s="23"/>
      <c r="K2989" s="7">
        <f t="shared" si="186"/>
        <v>28.990000000000009</v>
      </c>
      <c r="M2989" s="20">
        <f>IF(C2989="Data Error","Data Error",IF(C2989&lt;=K2989,0,1-IFERROR(INDEX(BAAL!$C:$D,MATCH(ROUNDUP(C2989-K2989,0),BAAL!$B:$B,0),MATCH(LEFT(M$2,4),BAAL!$C$2:$D$2,0)),0)))</f>
        <v>0</v>
      </c>
      <c r="N2989" s="20"/>
      <c r="O2989" s="26"/>
      <c r="P2989" s="26"/>
      <c r="Q2989" s="6">
        <f t="shared" si="187"/>
        <v>5</v>
      </c>
      <c r="R2989" s="20"/>
    </row>
    <row r="2990" spans="1:18" x14ac:dyDescent="0.25">
      <c r="A2990" s="6">
        <v>12</v>
      </c>
      <c r="B2990" s="4">
        <v>42494.5</v>
      </c>
      <c r="C2990" s="2">
        <f>IF([2]Analysis!AG2990="Data Error","Data Error",[2]Analysis!AI2990*C$1)</f>
        <v>0</v>
      </c>
      <c r="D2990" s="2"/>
      <c r="E2990" s="3">
        <f>IF(C2990="Data Error","Data Error",INDEX('[2]BAAL Adj Cap'!$CB$65:$CY$72,MONTH($B2990),$A2990+1))</f>
        <v>0.98</v>
      </c>
      <c r="F2990" s="3"/>
      <c r="G2990" s="31">
        <f t="shared" si="184"/>
        <v>127.39999999999999</v>
      </c>
      <c r="H2990" s="31"/>
      <c r="I2990" s="23">
        <f t="shared" si="185"/>
        <v>0.98</v>
      </c>
      <c r="J2990" s="23"/>
      <c r="K2990" s="7">
        <f t="shared" si="186"/>
        <v>28.990000000000009</v>
      </c>
      <c r="M2990" s="20">
        <f>IF(C2990="Data Error","Data Error",IF(C2990&lt;=K2990,0,1-IFERROR(INDEX(BAAL!$C:$D,MATCH(ROUNDUP(C2990-K2990,0),BAAL!$B:$B,0),MATCH(LEFT(M$2,4),BAAL!$C$2:$D$2,0)),0)))</f>
        <v>0</v>
      </c>
      <c r="N2990" s="20"/>
      <c r="O2990" s="26"/>
      <c r="P2990" s="26"/>
      <c r="Q2990" s="6">
        <f t="shared" si="187"/>
        <v>5</v>
      </c>
      <c r="R2990" s="20"/>
    </row>
    <row r="2991" spans="1:18" x14ac:dyDescent="0.25">
      <c r="A2991" s="6">
        <v>13</v>
      </c>
      <c r="B2991" s="4">
        <v>42494.541666666664</v>
      </c>
      <c r="C2991" s="2">
        <f>IF([2]Analysis!AG2991="Data Error","Data Error",[2]Analysis!AI2991*C$1)</f>
        <v>0</v>
      </c>
      <c r="D2991" s="2"/>
      <c r="E2991" s="3">
        <f>IF(C2991="Data Error","Data Error",INDEX('[2]BAAL Adj Cap'!$CB$65:$CY$72,MONTH($B2991),$A2991+1))</f>
        <v>0.98</v>
      </c>
      <c r="F2991" s="3"/>
      <c r="G2991" s="31">
        <f t="shared" si="184"/>
        <v>127.39999999999999</v>
      </c>
      <c r="H2991" s="31"/>
      <c r="I2991" s="23">
        <f t="shared" si="185"/>
        <v>0.98</v>
      </c>
      <c r="J2991" s="23"/>
      <c r="K2991" s="7">
        <f t="shared" si="186"/>
        <v>28.990000000000009</v>
      </c>
      <c r="M2991" s="20">
        <f>IF(C2991="Data Error","Data Error",IF(C2991&lt;=K2991,0,1-IFERROR(INDEX(BAAL!$C:$D,MATCH(ROUNDUP(C2991-K2991,0),BAAL!$B:$B,0),MATCH(LEFT(M$2,4),BAAL!$C$2:$D$2,0)),0)))</f>
        <v>0</v>
      </c>
      <c r="N2991" s="20"/>
      <c r="O2991" s="26"/>
      <c r="P2991" s="26"/>
      <c r="Q2991" s="6">
        <f t="shared" si="187"/>
        <v>5</v>
      </c>
      <c r="R2991" s="20"/>
    </row>
    <row r="2992" spans="1:18" x14ac:dyDescent="0.25">
      <c r="A2992" s="6">
        <v>14</v>
      </c>
      <c r="B2992" s="4">
        <v>42494.583333333336</v>
      </c>
      <c r="C2992" s="2">
        <f>IF([2]Analysis!AG2992="Data Error","Data Error",[2]Analysis!AI2992*C$1)</f>
        <v>1.621709038709612</v>
      </c>
      <c r="D2992" s="2"/>
      <c r="E2992" s="3">
        <f>IF(C2992="Data Error","Data Error",INDEX('[2]BAAL Adj Cap'!$CB$65:$CY$72,MONTH($B2992),$A2992+1))</f>
        <v>0.98</v>
      </c>
      <c r="F2992" s="3"/>
      <c r="G2992" s="31">
        <f t="shared" si="184"/>
        <v>125.77829096129038</v>
      </c>
      <c r="H2992" s="31"/>
      <c r="I2992" s="23">
        <f t="shared" si="185"/>
        <v>0.98</v>
      </c>
      <c r="J2992" s="23"/>
      <c r="K2992" s="7">
        <f t="shared" si="186"/>
        <v>28.990000000000009</v>
      </c>
      <c r="M2992" s="20">
        <f>IF(C2992="Data Error","Data Error",IF(C2992&lt;=K2992,0,1-IFERROR(INDEX(BAAL!$C:$D,MATCH(ROUNDUP(C2992-K2992,0),BAAL!$B:$B,0),MATCH(LEFT(M$2,4),BAAL!$C$2:$D$2,0)),0)))</f>
        <v>0</v>
      </c>
      <c r="N2992" s="20"/>
      <c r="O2992" s="26"/>
      <c r="P2992" s="26"/>
      <c r="Q2992" s="6">
        <f t="shared" si="187"/>
        <v>5</v>
      </c>
      <c r="R2992" s="20"/>
    </row>
    <row r="2993" spans="1:18" x14ac:dyDescent="0.25">
      <c r="A2993" s="6">
        <v>15</v>
      </c>
      <c r="B2993" s="4">
        <v>42494.625</v>
      </c>
      <c r="C2993" s="2">
        <f>IF([2]Analysis!AG2993="Data Error","Data Error",[2]Analysis!AI2993*C$1)</f>
        <v>0</v>
      </c>
      <c r="D2993" s="2"/>
      <c r="E2993" s="3">
        <f>IF(C2993="Data Error","Data Error",INDEX('[2]BAAL Adj Cap'!$CB$65:$CY$72,MONTH($B2993),$A2993+1))</f>
        <v>0.98</v>
      </c>
      <c r="F2993" s="3"/>
      <c r="G2993" s="31">
        <f t="shared" si="184"/>
        <v>127.39999999999999</v>
      </c>
      <c r="H2993" s="31"/>
      <c r="I2993" s="23">
        <f t="shared" si="185"/>
        <v>0.98</v>
      </c>
      <c r="J2993" s="23"/>
      <c r="K2993" s="7">
        <f t="shared" si="186"/>
        <v>28.990000000000009</v>
      </c>
      <c r="M2993" s="20">
        <f>IF(C2993="Data Error","Data Error",IF(C2993&lt;=K2993,0,1-IFERROR(INDEX(BAAL!$C:$D,MATCH(ROUNDUP(C2993-K2993,0),BAAL!$B:$B,0),MATCH(LEFT(M$2,4),BAAL!$C$2:$D$2,0)),0)))</f>
        <v>0</v>
      </c>
      <c r="N2993" s="20"/>
      <c r="O2993" s="26"/>
      <c r="P2993" s="26"/>
      <c r="Q2993" s="6">
        <f t="shared" si="187"/>
        <v>5</v>
      </c>
      <c r="R2993" s="20"/>
    </row>
    <row r="2994" spans="1:18" x14ac:dyDescent="0.25">
      <c r="A2994" s="6">
        <v>16</v>
      </c>
      <c r="B2994" s="4">
        <v>42494.666666666664</v>
      </c>
      <c r="C2994" s="2">
        <f>IF([2]Analysis!AG2994="Data Error","Data Error",[2]Analysis!AI2994*C$1)</f>
        <v>8.8306361001085634</v>
      </c>
      <c r="D2994" s="2"/>
      <c r="E2994" s="3">
        <f>IF(C2994="Data Error","Data Error",INDEX('[2]BAAL Adj Cap'!$CB$65:$CY$72,MONTH($B2994),$A2994+1))</f>
        <v>0.98</v>
      </c>
      <c r="F2994" s="3"/>
      <c r="G2994" s="31">
        <f t="shared" si="184"/>
        <v>118.56936389989143</v>
      </c>
      <c r="H2994" s="31"/>
      <c r="I2994" s="23">
        <f t="shared" si="185"/>
        <v>0.98</v>
      </c>
      <c r="J2994" s="23"/>
      <c r="K2994" s="7">
        <f t="shared" si="186"/>
        <v>28.990000000000009</v>
      </c>
      <c r="M2994" s="20">
        <f>IF(C2994="Data Error","Data Error",IF(C2994&lt;=K2994,0,1-IFERROR(INDEX(BAAL!$C:$D,MATCH(ROUNDUP(C2994-K2994,0),BAAL!$B:$B,0),MATCH(LEFT(M$2,4),BAAL!$C$2:$D$2,0)),0)))</f>
        <v>0</v>
      </c>
      <c r="N2994" s="20"/>
      <c r="O2994" s="26"/>
      <c r="P2994" s="26"/>
      <c r="Q2994" s="6">
        <f t="shared" si="187"/>
        <v>5</v>
      </c>
      <c r="R2994" s="20"/>
    </row>
    <row r="2995" spans="1:18" x14ac:dyDescent="0.25">
      <c r="A2995" s="6">
        <v>17</v>
      </c>
      <c r="B2995" s="4">
        <v>42494.708333333336</v>
      </c>
      <c r="C2995" s="2">
        <f>IF([2]Analysis!AG2995="Data Error","Data Error",[2]Analysis!AI2995*C$1)</f>
        <v>22.32718180391122</v>
      </c>
      <c r="D2995" s="2"/>
      <c r="E2995" s="3">
        <f>IF(C2995="Data Error","Data Error",INDEX('[2]BAAL Adj Cap'!$CB$65:$CY$72,MONTH($B2995),$A2995+1))</f>
        <v>0.96124999999999994</v>
      </c>
      <c r="F2995" s="3"/>
      <c r="G2995" s="31">
        <f t="shared" si="184"/>
        <v>102.63531819608878</v>
      </c>
      <c r="H2995" s="31"/>
      <c r="I2995" s="23">
        <f t="shared" si="185"/>
        <v>0.96124999999999994</v>
      </c>
      <c r="J2995" s="23"/>
      <c r="K2995" s="7">
        <f t="shared" si="186"/>
        <v>28.990000000000009</v>
      </c>
      <c r="M2995" s="20">
        <f>IF(C2995="Data Error","Data Error",IF(C2995&lt;=K2995,0,1-IFERROR(INDEX(BAAL!$C:$D,MATCH(ROUNDUP(C2995-K2995,0),BAAL!$B:$B,0),MATCH(LEFT(M$2,4),BAAL!$C$2:$D$2,0)),0)))</f>
        <v>0</v>
      </c>
      <c r="N2995" s="20"/>
      <c r="O2995" s="26"/>
      <c r="P2995" s="26"/>
      <c r="Q2995" s="6">
        <f t="shared" si="187"/>
        <v>5</v>
      </c>
      <c r="R2995" s="20"/>
    </row>
    <row r="2996" spans="1:18" x14ac:dyDescent="0.25">
      <c r="A2996" s="6">
        <v>18</v>
      </c>
      <c r="B2996" s="4">
        <v>42494.75</v>
      </c>
      <c r="C2996" s="2">
        <f>IF([2]Analysis!AG2996="Data Error","Data Error",[2]Analysis!AI2996*C$1)</f>
        <v>19.980224800644674</v>
      </c>
      <c r="D2996" s="2"/>
      <c r="E2996" s="3">
        <f>IF(C2996="Data Error","Data Error",INDEX('[2]BAAL Adj Cap'!$CB$65:$CY$72,MONTH($B2996),$A2996+1))</f>
        <v>0.73124999999999996</v>
      </c>
      <c r="F2996" s="3"/>
      <c r="G2996" s="31">
        <f t="shared" si="184"/>
        <v>75.082275199355323</v>
      </c>
      <c r="H2996" s="31"/>
      <c r="I2996" s="23">
        <f t="shared" si="185"/>
        <v>0.73124999999999996</v>
      </c>
      <c r="J2996" s="23"/>
      <c r="K2996" s="7">
        <f t="shared" si="186"/>
        <v>28.990000000000009</v>
      </c>
      <c r="M2996" s="20">
        <f>IF(C2996="Data Error","Data Error",IF(C2996&lt;=K2996,0,1-IFERROR(INDEX(BAAL!$C:$D,MATCH(ROUNDUP(C2996-K2996,0),BAAL!$B:$B,0),MATCH(LEFT(M$2,4),BAAL!$C$2:$D$2,0)),0)))</f>
        <v>0</v>
      </c>
      <c r="N2996" s="20"/>
      <c r="O2996" s="26"/>
      <c r="P2996" s="26"/>
      <c r="Q2996" s="6">
        <f t="shared" si="187"/>
        <v>5</v>
      </c>
      <c r="R2996" s="20"/>
    </row>
    <row r="2997" spans="1:18" x14ac:dyDescent="0.25">
      <c r="A2997" s="6">
        <v>19</v>
      </c>
      <c r="B2997" s="4">
        <v>42494.791666666664</v>
      </c>
      <c r="C2997" s="2">
        <f>IF([2]Analysis!AG2997="Data Error","Data Error",[2]Analysis!AI2997*C$1)</f>
        <v>15.347097745827069</v>
      </c>
      <c r="D2997" s="2"/>
      <c r="E2997" s="3">
        <f>IF(C2997="Data Error","Data Error",INDEX('[2]BAAL Adj Cap'!$CB$65:$CY$72,MONTH($B2997),$A2997+1))</f>
        <v>0.26875000000000004</v>
      </c>
      <c r="F2997" s="3"/>
      <c r="G2997" s="31">
        <f t="shared" si="184"/>
        <v>19.590402254172936</v>
      </c>
      <c r="H2997" s="31"/>
      <c r="I2997" s="23">
        <f t="shared" si="185"/>
        <v>0.26875000000000004</v>
      </c>
      <c r="J2997" s="23"/>
      <c r="K2997" s="7">
        <f t="shared" si="186"/>
        <v>28.990000000000009</v>
      </c>
      <c r="M2997" s="20">
        <f>IF(C2997="Data Error","Data Error",IF(C2997&lt;=K2997,0,1-IFERROR(INDEX(BAAL!$C:$D,MATCH(ROUNDUP(C2997-K2997,0),BAAL!$B:$B,0),MATCH(LEFT(M$2,4),BAAL!$C$2:$D$2,0)),0)))</f>
        <v>0</v>
      </c>
      <c r="N2997" s="20"/>
      <c r="O2997" s="26"/>
      <c r="P2997" s="26"/>
      <c r="Q2997" s="6">
        <f t="shared" si="187"/>
        <v>5</v>
      </c>
      <c r="R2997" s="20"/>
    </row>
    <row r="2998" spans="1:18" x14ac:dyDescent="0.25">
      <c r="A2998" s="6">
        <v>20</v>
      </c>
      <c r="B2998" s="4">
        <v>42494.833333333336</v>
      </c>
      <c r="C2998" s="2">
        <f>IF([2]Analysis!AG2998="Data Error","Data Error",[2]Analysis!AI2998*C$1)</f>
        <v>0.72141764020849364</v>
      </c>
      <c r="D2998" s="2"/>
      <c r="E2998" s="3">
        <f>IF(C2998="Data Error","Data Error",INDEX('[2]BAAL Adj Cap'!$CB$65:$CY$72,MONTH($B2998),$A2998+1))</f>
        <v>2.6250000000000002E-2</v>
      </c>
      <c r="F2998" s="3"/>
      <c r="G2998" s="31">
        <f t="shared" si="184"/>
        <v>2.691082359791507</v>
      </c>
      <c r="H2998" s="31"/>
      <c r="I2998" s="23">
        <f t="shared" si="185"/>
        <v>2.6250000000000002E-2</v>
      </c>
      <c r="J2998" s="23"/>
      <c r="K2998" s="7">
        <f t="shared" si="186"/>
        <v>3.4125000000000005</v>
      </c>
      <c r="M2998" s="20">
        <f>IF(C2998="Data Error","Data Error",IF(C2998&lt;=K2998,0,1-IFERROR(INDEX(BAAL!$C:$D,MATCH(ROUNDUP(C2998-K2998,0),BAAL!$B:$B,0),MATCH(LEFT(M$2,4),BAAL!$C$2:$D$2,0)),0)))</f>
        <v>0</v>
      </c>
      <c r="N2998" s="20"/>
      <c r="O2998" s="26"/>
      <c r="P2998" s="26"/>
      <c r="Q2998" s="6">
        <f t="shared" si="187"/>
        <v>5</v>
      </c>
      <c r="R2998" s="20"/>
    </row>
    <row r="2999" spans="1:18" x14ac:dyDescent="0.25">
      <c r="A2999" s="6">
        <v>21</v>
      </c>
      <c r="B2999" s="4">
        <v>42494.875</v>
      </c>
      <c r="C2999" s="2">
        <f>IF([2]Analysis!AG2999="Data Error","Data Error",[2]Analysis!AI2999*C$1)</f>
        <v>0</v>
      </c>
      <c r="D2999" s="2"/>
      <c r="E2999" s="3">
        <f>IF(C2999="Data Error","Data Error",INDEX('[2]BAAL Adj Cap'!$CB$65:$CY$72,MONTH($B2999),$A2999+1))</f>
        <v>0</v>
      </c>
      <c r="F2999" s="3"/>
      <c r="G2999" s="31">
        <f t="shared" si="184"/>
        <v>0</v>
      </c>
      <c r="H2999" s="31"/>
      <c r="I2999" s="23">
        <f t="shared" si="185"/>
        <v>0</v>
      </c>
      <c r="J2999" s="23"/>
      <c r="K2999" s="7">
        <f t="shared" si="186"/>
        <v>0</v>
      </c>
      <c r="M2999" s="20">
        <f>IF(C2999="Data Error","Data Error",IF(C2999&lt;=K2999,0,1-IFERROR(INDEX(BAAL!$C:$D,MATCH(ROUNDUP(C2999-K2999,0),BAAL!$B:$B,0),MATCH(LEFT(M$2,4),BAAL!$C$2:$D$2,0)),0)))</f>
        <v>0</v>
      </c>
      <c r="N2999" s="20"/>
      <c r="O2999" s="26"/>
      <c r="P2999" s="26"/>
      <c r="Q2999" s="6">
        <f t="shared" si="187"/>
        <v>5</v>
      </c>
      <c r="R2999" s="20"/>
    </row>
    <row r="3000" spans="1:18" x14ac:dyDescent="0.25">
      <c r="A3000" s="6">
        <v>22</v>
      </c>
      <c r="B3000" s="4">
        <v>42494.916666666664</v>
      </c>
      <c r="C3000" s="2">
        <f>IF([2]Analysis!AG3000="Data Error","Data Error",[2]Analysis!AI3000*C$1)</f>
        <v>0</v>
      </c>
      <c r="D3000" s="2"/>
      <c r="E3000" s="3">
        <f>IF(C3000="Data Error","Data Error",INDEX('[2]BAAL Adj Cap'!$CB$65:$CY$72,MONTH($B3000),$A3000+1))</f>
        <v>0</v>
      </c>
      <c r="F3000" s="3"/>
      <c r="G3000" s="31">
        <f t="shared" si="184"/>
        <v>0</v>
      </c>
      <c r="H3000" s="31"/>
      <c r="I3000" s="23">
        <f t="shared" si="185"/>
        <v>0</v>
      </c>
      <c r="J3000" s="23"/>
      <c r="K3000" s="7">
        <f t="shared" si="186"/>
        <v>0</v>
      </c>
      <c r="M3000" s="20">
        <f>IF(C3000="Data Error","Data Error",IF(C3000&lt;=K3000,0,1-IFERROR(INDEX(BAAL!$C:$D,MATCH(ROUNDUP(C3000-K3000,0),BAAL!$B:$B,0),MATCH(LEFT(M$2,4),BAAL!$C$2:$D$2,0)),0)))</f>
        <v>0</v>
      </c>
      <c r="N3000" s="20"/>
      <c r="O3000" s="26"/>
      <c r="P3000" s="26"/>
      <c r="Q3000" s="6">
        <f t="shared" si="187"/>
        <v>5</v>
      </c>
      <c r="R3000" s="20"/>
    </row>
    <row r="3001" spans="1:18" x14ac:dyDescent="0.25">
      <c r="A3001" s="6">
        <v>23</v>
      </c>
      <c r="B3001" s="4">
        <v>42494.958333333336</v>
      </c>
      <c r="C3001" s="2">
        <f>IF([2]Analysis!AG3001="Data Error","Data Error",[2]Analysis!AI3001*C$1)</f>
        <v>0</v>
      </c>
      <c r="D3001" s="2"/>
      <c r="E3001" s="3">
        <f>IF(C3001="Data Error","Data Error",INDEX('[2]BAAL Adj Cap'!$CB$65:$CY$72,MONTH($B3001),$A3001+1))</f>
        <v>0</v>
      </c>
      <c r="F3001" s="3"/>
      <c r="G3001" s="31">
        <f t="shared" si="184"/>
        <v>0</v>
      </c>
      <c r="H3001" s="31"/>
      <c r="I3001" s="23">
        <f t="shared" si="185"/>
        <v>0</v>
      </c>
      <c r="J3001" s="23"/>
      <c r="K3001" s="7">
        <f t="shared" si="186"/>
        <v>0</v>
      </c>
      <c r="M3001" s="20">
        <f>IF(C3001="Data Error","Data Error",IF(C3001&lt;=K3001,0,1-IFERROR(INDEX(BAAL!$C:$D,MATCH(ROUNDUP(C3001-K3001,0),BAAL!$B:$B,0),MATCH(LEFT(M$2,4),BAAL!$C$2:$D$2,0)),0)))</f>
        <v>0</v>
      </c>
      <c r="N3001" s="20"/>
      <c r="O3001" s="26"/>
      <c r="P3001" s="26"/>
      <c r="Q3001" s="6">
        <f t="shared" si="187"/>
        <v>5</v>
      </c>
      <c r="R3001" s="20"/>
    </row>
    <row r="3002" spans="1:18" x14ac:dyDescent="0.25">
      <c r="A3002" s="6">
        <v>0</v>
      </c>
      <c r="B3002" s="1">
        <v>42495</v>
      </c>
      <c r="C3002" s="2">
        <f>IF([2]Analysis!AG3002="Data Error","Data Error",[2]Analysis!AI3002*C$1)</f>
        <v>0</v>
      </c>
      <c r="D3002" s="2"/>
      <c r="E3002" s="3">
        <f>IF(C3002="Data Error","Data Error",INDEX('[2]BAAL Adj Cap'!$CB$65:$CY$72,MONTH($B3002),$A3002+1))</f>
        <v>0</v>
      </c>
      <c r="F3002" s="3"/>
      <c r="G3002" s="31">
        <f t="shared" si="184"/>
        <v>0</v>
      </c>
      <c r="H3002" s="31"/>
      <c r="I3002" s="23">
        <f t="shared" si="185"/>
        <v>0</v>
      </c>
      <c r="J3002" s="23"/>
      <c r="K3002" s="7">
        <f t="shared" si="186"/>
        <v>0</v>
      </c>
      <c r="M3002" s="20">
        <f>IF(C3002="Data Error","Data Error",IF(C3002&lt;=K3002,0,1-IFERROR(INDEX(BAAL!$C:$D,MATCH(ROUNDUP(C3002-K3002,0),BAAL!$B:$B,0),MATCH(LEFT(M$2,4),BAAL!$C$2:$D$2,0)),0)))</f>
        <v>0</v>
      </c>
      <c r="N3002" s="20"/>
      <c r="O3002" s="26"/>
      <c r="P3002" s="26"/>
      <c r="Q3002" s="6">
        <f t="shared" si="187"/>
        <v>5</v>
      </c>
      <c r="R3002" s="20"/>
    </row>
    <row r="3003" spans="1:18" x14ac:dyDescent="0.25">
      <c r="A3003" s="6">
        <v>1</v>
      </c>
      <c r="B3003" s="4">
        <v>42495.041666666664</v>
      </c>
      <c r="C3003" s="2">
        <f>IF([2]Analysis!AG3003="Data Error","Data Error",[2]Analysis!AI3003*C$1)</f>
        <v>0</v>
      </c>
      <c r="D3003" s="2"/>
      <c r="E3003" s="3">
        <f>IF(C3003="Data Error","Data Error",INDEX('[2]BAAL Adj Cap'!$CB$65:$CY$72,MONTH($B3003),$A3003+1))</f>
        <v>0</v>
      </c>
      <c r="F3003" s="3"/>
      <c r="G3003" s="31">
        <f t="shared" si="184"/>
        <v>0</v>
      </c>
      <c r="H3003" s="31"/>
      <c r="I3003" s="23">
        <f t="shared" si="185"/>
        <v>0</v>
      </c>
      <c r="J3003" s="23"/>
      <c r="K3003" s="7">
        <f t="shared" si="186"/>
        <v>0</v>
      </c>
      <c r="M3003" s="20">
        <f>IF(C3003="Data Error","Data Error",IF(C3003&lt;=K3003,0,1-IFERROR(INDEX(BAAL!$C:$D,MATCH(ROUNDUP(C3003-K3003,0),BAAL!$B:$B,0),MATCH(LEFT(M$2,4),BAAL!$C$2:$D$2,0)),0)))</f>
        <v>0</v>
      </c>
      <c r="N3003" s="20"/>
      <c r="O3003" s="26"/>
      <c r="P3003" s="26"/>
      <c r="Q3003" s="6">
        <f t="shared" si="187"/>
        <v>5</v>
      </c>
      <c r="R3003" s="20"/>
    </row>
    <row r="3004" spans="1:18" x14ac:dyDescent="0.25">
      <c r="A3004" s="6">
        <v>2</v>
      </c>
      <c r="B3004" s="4">
        <v>42495.083333333336</v>
      </c>
      <c r="C3004" s="2">
        <f>IF([2]Analysis!AG3004="Data Error","Data Error",[2]Analysis!AI3004*C$1)</f>
        <v>0</v>
      </c>
      <c r="D3004" s="2"/>
      <c r="E3004" s="3">
        <f>IF(C3004="Data Error","Data Error",INDEX('[2]BAAL Adj Cap'!$CB$65:$CY$72,MONTH($B3004),$A3004+1))</f>
        <v>0</v>
      </c>
      <c r="F3004" s="3"/>
      <c r="G3004" s="31">
        <f t="shared" si="184"/>
        <v>0</v>
      </c>
      <c r="H3004" s="31"/>
      <c r="I3004" s="23">
        <f t="shared" si="185"/>
        <v>0</v>
      </c>
      <c r="J3004" s="23"/>
      <c r="K3004" s="7">
        <f t="shared" si="186"/>
        <v>0</v>
      </c>
      <c r="M3004" s="20">
        <f>IF(C3004="Data Error","Data Error",IF(C3004&lt;=K3004,0,1-IFERROR(INDEX(BAAL!$C:$D,MATCH(ROUNDUP(C3004-K3004,0),BAAL!$B:$B,0),MATCH(LEFT(M$2,4),BAAL!$C$2:$D$2,0)),0)))</f>
        <v>0</v>
      </c>
      <c r="N3004" s="20"/>
      <c r="O3004" s="26"/>
      <c r="P3004" s="26"/>
      <c r="Q3004" s="6">
        <f t="shared" si="187"/>
        <v>5</v>
      </c>
      <c r="R3004" s="20"/>
    </row>
    <row r="3005" spans="1:18" x14ac:dyDescent="0.25">
      <c r="A3005" s="6">
        <v>3</v>
      </c>
      <c r="B3005" s="4">
        <v>42495.125</v>
      </c>
      <c r="C3005" s="2">
        <f>IF([2]Analysis!AG3005="Data Error","Data Error",[2]Analysis!AI3005*C$1)</f>
        <v>0</v>
      </c>
      <c r="D3005" s="2"/>
      <c r="E3005" s="3">
        <f>IF(C3005="Data Error","Data Error",INDEX('[2]BAAL Adj Cap'!$CB$65:$CY$72,MONTH($B3005),$A3005+1))</f>
        <v>0</v>
      </c>
      <c r="F3005" s="3"/>
      <c r="G3005" s="31">
        <f t="shared" si="184"/>
        <v>0</v>
      </c>
      <c r="H3005" s="31"/>
      <c r="I3005" s="23">
        <f t="shared" si="185"/>
        <v>0</v>
      </c>
      <c r="J3005" s="23"/>
      <c r="K3005" s="7">
        <f t="shared" si="186"/>
        <v>0</v>
      </c>
      <c r="M3005" s="20">
        <f>IF(C3005="Data Error","Data Error",IF(C3005&lt;=K3005,0,1-IFERROR(INDEX(BAAL!$C:$D,MATCH(ROUNDUP(C3005-K3005,0),BAAL!$B:$B,0),MATCH(LEFT(M$2,4),BAAL!$C$2:$D$2,0)),0)))</f>
        <v>0</v>
      </c>
      <c r="N3005" s="20"/>
      <c r="O3005" s="26"/>
      <c r="P3005" s="26"/>
      <c r="Q3005" s="6">
        <f t="shared" si="187"/>
        <v>5</v>
      </c>
      <c r="R3005" s="20"/>
    </row>
    <row r="3006" spans="1:18" x14ac:dyDescent="0.25">
      <c r="A3006" s="6">
        <v>4</v>
      </c>
      <c r="B3006" s="4">
        <v>42495.166666666664</v>
      </c>
      <c r="C3006" s="2">
        <f>IF([2]Analysis!AG3006="Data Error","Data Error",[2]Analysis!AI3006*C$1)</f>
        <v>0.33999999612569809</v>
      </c>
      <c r="D3006" s="2"/>
      <c r="E3006" s="3">
        <f>IF(C3006="Data Error","Data Error",INDEX('[2]BAAL Adj Cap'!$CB$65:$CY$72,MONTH($B3006),$A3006+1))</f>
        <v>7.4999999999999997E-3</v>
      </c>
      <c r="F3006" s="3"/>
      <c r="G3006" s="31">
        <f t="shared" si="184"/>
        <v>0.63500000387430189</v>
      </c>
      <c r="H3006" s="31"/>
      <c r="I3006" s="23">
        <f t="shared" si="185"/>
        <v>7.4999999999999997E-3</v>
      </c>
      <c r="J3006" s="23"/>
      <c r="K3006" s="7">
        <f t="shared" si="186"/>
        <v>0.97499999999999998</v>
      </c>
      <c r="M3006" s="20">
        <f>IF(C3006="Data Error","Data Error",IF(C3006&lt;=K3006,0,1-IFERROR(INDEX(BAAL!$C:$D,MATCH(ROUNDUP(C3006-K3006,0),BAAL!$B:$B,0),MATCH(LEFT(M$2,4),BAAL!$C$2:$D$2,0)),0)))</f>
        <v>0</v>
      </c>
      <c r="N3006" s="20"/>
      <c r="O3006" s="26"/>
      <c r="P3006" s="26"/>
      <c r="Q3006" s="6">
        <f t="shared" si="187"/>
        <v>5</v>
      </c>
      <c r="R3006" s="20"/>
    </row>
    <row r="3007" spans="1:18" x14ac:dyDescent="0.25">
      <c r="A3007" s="6">
        <v>5</v>
      </c>
      <c r="B3007" s="4">
        <v>42495.208333333336</v>
      </c>
      <c r="C3007" s="2">
        <f>IF([2]Analysis!AG3007="Data Error","Data Error",[2]Analysis!AI3007*C$1)</f>
        <v>14.300000000000002</v>
      </c>
      <c r="D3007" s="2"/>
      <c r="E3007" s="3">
        <f>IF(C3007="Data Error","Data Error",INDEX('[2]BAAL Adj Cap'!$CB$65:$CY$72,MONTH($B3007),$A3007+1))</f>
        <v>0.11000000000000001</v>
      </c>
      <c r="F3007" s="3"/>
      <c r="G3007" s="31">
        <f t="shared" si="184"/>
        <v>0</v>
      </c>
      <c r="H3007" s="31"/>
      <c r="I3007" s="23">
        <f t="shared" si="185"/>
        <v>0.11000000000000001</v>
      </c>
      <c r="J3007" s="23"/>
      <c r="K3007" s="7">
        <f t="shared" si="186"/>
        <v>14.300000000000002</v>
      </c>
      <c r="M3007" s="20">
        <f>IF(C3007="Data Error","Data Error",IF(C3007&lt;=K3007,0,1-IFERROR(INDEX(BAAL!$C:$D,MATCH(ROUNDUP(C3007-K3007,0),BAAL!$B:$B,0),MATCH(LEFT(M$2,4),BAAL!$C$2:$D$2,0)),0)))</f>
        <v>0</v>
      </c>
      <c r="N3007" s="20"/>
      <c r="O3007" s="26"/>
      <c r="P3007" s="26"/>
      <c r="Q3007" s="6">
        <f t="shared" si="187"/>
        <v>5</v>
      </c>
      <c r="R3007" s="20"/>
    </row>
    <row r="3008" spans="1:18" x14ac:dyDescent="0.25">
      <c r="A3008" s="6">
        <v>6</v>
      </c>
      <c r="B3008" s="4">
        <v>42495.25</v>
      </c>
      <c r="C3008" s="2">
        <f>IF([2]Analysis!AG3008="Data Error","Data Error",[2]Analysis!AI3008*C$1)</f>
        <v>24.370480203355477</v>
      </c>
      <c r="D3008" s="2"/>
      <c r="E3008" s="3">
        <f>IF(C3008="Data Error","Data Error",INDEX('[2]BAAL Adj Cap'!$CB$65:$CY$72,MONTH($B3008),$A3008+1))</f>
        <v>0.51124999999999998</v>
      </c>
      <c r="F3008" s="3"/>
      <c r="G3008" s="31">
        <f t="shared" si="184"/>
        <v>42.092019796644514</v>
      </c>
      <c r="H3008" s="31"/>
      <c r="I3008" s="23">
        <f t="shared" si="185"/>
        <v>0.51124999999999998</v>
      </c>
      <c r="J3008" s="23"/>
      <c r="K3008" s="7">
        <f t="shared" si="186"/>
        <v>28.990000000000009</v>
      </c>
      <c r="M3008" s="20">
        <f>IF(C3008="Data Error","Data Error",IF(C3008&lt;=K3008,0,1-IFERROR(INDEX(BAAL!$C:$D,MATCH(ROUNDUP(C3008-K3008,0),BAAL!$B:$B,0),MATCH(LEFT(M$2,4),BAAL!$C$2:$D$2,0)),0)))</f>
        <v>0</v>
      </c>
      <c r="N3008" s="20"/>
      <c r="O3008" s="26"/>
      <c r="P3008" s="26"/>
      <c r="Q3008" s="6">
        <f t="shared" si="187"/>
        <v>5</v>
      </c>
      <c r="R3008" s="20"/>
    </row>
    <row r="3009" spans="1:18" x14ac:dyDescent="0.25">
      <c r="A3009" s="6">
        <v>7</v>
      </c>
      <c r="B3009" s="4">
        <v>42495.291666666664</v>
      </c>
      <c r="C3009" s="2">
        <f>IF([2]Analysis!AG3009="Data Error","Data Error",[2]Analysis!AI3009*C$1)</f>
        <v>1.7302136741434213</v>
      </c>
      <c r="D3009" s="2"/>
      <c r="E3009" s="3">
        <f>IF(C3009="Data Error","Data Error",INDEX('[2]BAAL Adj Cap'!$CB$65:$CY$72,MONTH($B3009),$A3009+1))</f>
        <v>0.94125000000000003</v>
      </c>
      <c r="F3009" s="3"/>
      <c r="G3009" s="31">
        <f t="shared" si="184"/>
        <v>120.63228632585657</v>
      </c>
      <c r="H3009" s="31"/>
      <c r="I3009" s="23">
        <f t="shared" si="185"/>
        <v>0.94125000000000003</v>
      </c>
      <c r="J3009" s="23"/>
      <c r="K3009" s="7">
        <f t="shared" si="186"/>
        <v>28.990000000000009</v>
      </c>
      <c r="M3009" s="20">
        <f>IF(C3009="Data Error","Data Error",IF(C3009&lt;=K3009,0,1-IFERROR(INDEX(BAAL!$C:$D,MATCH(ROUNDUP(C3009-K3009,0),BAAL!$B:$B,0),MATCH(LEFT(M$2,4),BAAL!$C$2:$D$2,0)),0)))</f>
        <v>0</v>
      </c>
      <c r="N3009" s="20"/>
      <c r="O3009" s="26"/>
      <c r="P3009" s="26"/>
      <c r="Q3009" s="6">
        <f t="shared" si="187"/>
        <v>5</v>
      </c>
      <c r="R3009" s="20"/>
    </row>
    <row r="3010" spans="1:18" x14ac:dyDescent="0.25">
      <c r="A3010" s="6">
        <v>8</v>
      </c>
      <c r="B3010" s="4">
        <v>42495.333333333336</v>
      </c>
      <c r="C3010" s="2">
        <f>IF([2]Analysis!AG3010="Data Error","Data Error",[2]Analysis!AI3010*C$1)</f>
        <v>1.6069803290350406</v>
      </c>
      <c r="D3010" s="2"/>
      <c r="E3010" s="3">
        <f>IF(C3010="Data Error","Data Error",INDEX('[2]BAAL Adj Cap'!$CB$65:$CY$72,MONTH($B3010),$A3010+1))</f>
        <v>0.96750000000000003</v>
      </c>
      <c r="F3010" s="3"/>
      <c r="G3010" s="31">
        <f t="shared" si="184"/>
        <v>124.16801967096497</v>
      </c>
      <c r="H3010" s="31"/>
      <c r="I3010" s="23">
        <f t="shared" si="185"/>
        <v>0.96750000000000003</v>
      </c>
      <c r="J3010" s="23"/>
      <c r="K3010" s="7">
        <f t="shared" si="186"/>
        <v>28.990000000000009</v>
      </c>
      <c r="M3010" s="20">
        <f>IF(C3010="Data Error","Data Error",IF(C3010&lt;=K3010,0,1-IFERROR(INDEX(BAAL!$C:$D,MATCH(ROUNDUP(C3010-K3010,0),BAAL!$B:$B,0),MATCH(LEFT(M$2,4),BAAL!$C$2:$D$2,0)),0)))</f>
        <v>0</v>
      </c>
      <c r="N3010" s="20"/>
      <c r="O3010" s="26"/>
      <c r="P3010" s="26"/>
      <c r="Q3010" s="6">
        <f t="shared" si="187"/>
        <v>5</v>
      </c>
      <c r="R3010" s="20"/>
    </row>
    <row r="3011" spans="1:18" x14ac:dyDescent="0.25">
      <c r="A3011" s="6">
        <v>9</v>
      </c>
      <c r="B3011" s="4">
        <v>42495.375</v>
      </c>
      <c r="C3011" s="2">
        <f>IF([2]Analysis!AG3011="Data Error","Data Error",[2]Analysis!AI3011*C$1)</f>
        <v>0.34185842663795679</v>
      </c>
      <c r="D3011" s="2"/>
      <c r="E3011" s="3">
        <f>IF(C3011="Data Error","Data Error",INDEX('[2]BAAL Adj Cap'!$CB$65:$CY$72,MONTH($B3011),$A3011+1))</f>
        <v>0.98</v>
      </c>
      <c r="F3011" s="3"/>
      <c r="G3011" s="31">
        <f t="shared" si="184"/>
        <v>127.05814157336204</v>
      </c>
      <c r="H3011" s="31"/>
      <c r="I3011" s="23">
        <f t="shared" si="185"/>
        <v>0.98</v>
      </c>
      <c r="J3011" s="23"/>
      <c r="K3011" s="7">
        <f t="shared" si="186"/>
        <v>28.990000000000009</v>
      </c>
      <c r="M3011" s="20">
        <f>IF(C3011="Data Error","Data Error",IF(C3011&lt;=K3011,0,1-IFERROR(INDEX(BAAL!$C:$D,MATCH(ROUNDUP(C3011-K3011,0),BAAL!$B:$B,0),MATCH(LEFT(M$2,4),BAAL!$C$2:$D$2,0)),0)))</f>
        <v>0</v>
      </c>
      <c r="N3011" s="20"/>
      <c r="O3011" s="26"/>
      <c r="P3011" s="26"/>
      <c r="Q3011" s="6">
        <f t="shared" si="187"/>
        <v>5</v>
      </c>
      <c r="R3011" s="20"/>
    </row>
    <row r="3012" spans="1:18" x14ac:dyDescent="0.25">
      <c r="A3012" s="6">
        <v>10</v>
      </c>
      <c r="B3012" s="4">
        <v>42495.416666666664</v>
      </c>
      <c r="C3012" s="2">
        <f>IF([2]Analysis!AG3012="Data Error","Data Error",[2]Analysis!AI3012*C$1)</f>
        <v>11.913563348865685</v>
      </c>
      <c r="D3012" s="2"/>
      <c r="E3012" s="3">
        <f>IF(C3012="Data Error","Data Error",INDEX('[2]BAAL Adj Cap'!$CB$65:$CY$72,MONTH($B3012),$A3012+1))</f>
        <v>0.98</v>
      </c>
      <c r="F3012" s="3"/>
      <c r="G3012" s="31">
        <f t="shared" ref="G3012:G3075" si="188">IF(C3012="Data Error","Data Error",E3012*E$1-C3012)</f>
        <v>115.48643665113431</v>
      </c>
      <c r="H3012" s="31"/>
      <c r="I3012" s="23">
        <f t="shared" ref="I3012:I3075" si="189">IF(E3012="Data Error","Data Error",E3012)</f>
        <v>0.98</v>
      </c>
      <c r="J3012" s="23"/>
      <c r="K3012" s="7">
        <f t="shared" ref="K3012:K3075" si="190">IF(C3012="Data Error","Data Error",C$1*MAX(0,MIN(AF$9,E3012*AF$10)))</f>
        <v>28.990000000000009</v>
      </c>
      <c r="M3012" s="20">
        <f>IF(C3012="Data Error","Data Error",IF(C3012&lt;=K3012,0,1-IFERROR(INDEX(BAAL!$C:$D,MATCH(ROUNDUP(C3012-K3012,0),BAAL!$B:$B,0),MATCH(LEFT(M$2,4),BAAL!$C$2:$D$2,0)),0)))</f>
        <v>0</v>
      </c>
      <c r="N3012" s="20"/>
      <c r="O3012" s="26"/>
      <c r="P3012" s="26"/>
      <c r="Q3012" s="6">
        <f t="shared" ref="Q3012:Q3075" si="191">MONTH(B3012)</f>
        <v>5</v>
      </c>
      <c r="R3012" s="20"/>
    </row>
    <row r="3013" spans="1:18" x14ac:dyDescent="0.25">
      <c r="A3013" s="6">
        <v>11</v>
      </c>
      <c r="B3013" s="4">
        <v>42495.458333333336</v>
      </c>
      <c r="C3013" s="2">
        <f>IF([2]Analysis!AG3013="Data Error","Data Error",[2]Analysis!AI3013*C$1)</f>
        <v>28.238195677269079</v>
      </c>
      <c r="D3013" s="2"/>
      <c r="E3013" s="3">
        <f>IF(C3013="Data Error","Data Error",INDEX('[2]BAAL Adj Cap'!$CB$65:$CY$72,MONTH($B3013),$A3013+1))</f>
        <v>0.98</v>
      </c>
      <c r="F3013" s="3"/>
      <c r="G3013" s="31">
        <f t="shared" si="188"/>
        <v>99.161804322730916</v>
      </c>
      <c r="H3013" s="31"/>
      <c r="I3013" s="23">
        <f t="shared" si="189"/>
        <v>0.98</v>
      </c>
      <c r="J3013" s="23"/>
      <c r="K3013" s="7">
        <f t="shared" si="190"/>
        <v>28.990000000000009</v>
      </c>
      <c r="M3013" s="20">
        <f>IF(C3013="Data Error","Data Error",IF(C3013&lt;=K3013,0,1-IFERROR(INDEX(BAAL!$C:$D,MATCH(ROUNDUP(C3013-K3013,0),BAAL!$B:$B,0),MATCH(LEFT(M$2,4),BAAL!$C$2:$D$2,0)),0)))</f>
        <v>0</v>
      </c>
      <c r="N3013" s="20"/>
      <c r="O3013" s="26"/>
      <c r="P3013" s="26"/>
      <c r="Q3013" s="6">
        <f t="shared" si="191"/>
        <v>5</v>
      </c>
      <c r="R3013" s="20"/>
    </row>
    <row r="3014" spans="1:18" x14ac:dyDescent="0.25">
      <c r="A3014" s="6">
        <v>12</v>
      </c>
      <c r="B3014" s="4">
        <v>42495.5</v>
      </c>
      <c r="C3014" s="2">
        <f>IF([2]Analysis!AG3014="Data Error","Data Error",[2]Analysis!AI3014*C$1)</f>
        <v>10.133509685627262</v>
      </c>
      <c r="D3014" s="2"/>
      <c r="E3014" s="3">
        <f>IF(C3014="Data Error","Data Error",INDEX('[2]BAAL Adj Cap'!$CB$65:$CY$72,MONTH($B3014),$A3014+1))</f>
        <v>0.98</v>
      </c>
      <c r="F3014" s="3"/>
      <c r="G3014" s="31">
        <f t="shared" si="188"/>
        <v>117.26649031437273</v>
      </c>
      <c r="H3014" s="31"/>
      <c r="I3014" s="23">
        <f t="shared" si="189"/>
        <v>0.98</v>
      </c>
      <c r="J3014" s="23"/>
      <c r="K3014" s="7">
        <f t="shared" si="190"/>
        <v>28.990000000000009</v>
      </c>
      <c r="M3014" s="20">
        <f>IF(C3014="Data Error","Data Error",IF(C3014&lt;=K3014,0,1-IFERROR(INDEX(BAAL!$C:$D,MATCH(ROUNDUP(C3014-K3014,0),BAAL!$B:$B,0),MATCH(LEFT(M$2,4),BAAL!$C$2:$D$2,0)),0)))</f>
        <v>0</v>
      </c>
      <c r="N3014" s="20"/>
      <c r="O3014" s="26"/>
      <c r="P3014" s="26"/>
      <c r="Q3014" s="6">
        <f t="shared" si="191"/>
        <v>5</v>
      </c>
      <c r="R3014" s="20"/>
    </row>
    <row r="3015" spans="1:18" x14ac:dyDescent="0.25">
      <c r="A3015" s="6">
        <v>13</v>
      </c>
      <c r="B3015" s="4">
        <v>42495.541666666664</v>
      </c>
      <c r="C3015" s="2">
        <f>IF([2]Analysis!AG3015="Data Error","Data Error",[2]Analysis!AI3015*C$1)</f>
        <v>0.64440472969904239</v>
      </c>
      <c r="D3015" s="2"/>
      <c r="E3015" s="3">
        <f>IF(C3015="Data Error","Data Error",INDEX('[2]BAAL Adj Cap'!$CB$65:$CY$72,MONTH($B3015),$A3015+1))</f>
        <v>0.98</v>
      </c>
      <c r="F3015" s="3"/>
      <c r="G3015" s="31">
        <f t="shared" si="188"/>
        <v>126.75559527030094</v>
      </c>
      <c r="H3015" s="31"/>
      <c r="I3015" s="23">
        <f t="shared" si="189"/>
        <v>0.98</v>
      </c>
      <c r="J3015" s="23"/>
      <c r="K3015" s="7">
        <f t="shared" si="190"/>
        <v>28.990000000000009</v>
      </c>
      <c r="M3015" s="20">
        <f>IF(C3015="Data Error","Data Error",IF(C3015&lt;=K3015,0,1-IFERROR(INDEX(BAAL!$C:$D,MATCH(ROUNDUP(C3015-K3015,0),BAAL!$B:$B,0),MATCH(LEFT(M$2,4),BAAL!$C$2:$D$2,0)),0)))</f>
        <v>0</v>
      </c>
      <c r="N3015" s="20"/>
      <c r="O3015" s="26"/>
      <c r="P3015" s="26"/>
      <c r="Q3015" s="6">
        <f t="shared" si="191"/>
        <v>5</v>
      </c>
      <c r="R3015" s="20"/>
    </row>
    <row r="3016" spans="1:18" x14ac:dyDescent="0.25">
      <c r="A3016" s="6">
        <v>14</v>
      </c>
      <c r="B3016" s="4">
        <v>42495.583333333336</v>
      </c>
      <c r="C3016" s="2">
        <f>IF([2]Analysis!AG3016="Data Error","Data Error",[2]Analysis!AI3016*C$1)</f>
        <v>2.1386860974948485</v>
      </c>
      <c r="D3016" s="2"/>
      <c r="E3016" s="3">
        <f>IF(C3016="Data Error","Data Error",INDEX('[2]BAAL Adj Cap'!$CB$65:$CY$72,MONTH($B3016),$A3016+1))</f>
        <v>0.98</v>
      </c>
      <c r="F3016" s="3"/>
      <c r="G3016" s="31">
        <f t="shared" si="188"/>
        <v>125.26131390250514</v>
      </c>
      <c r="H3016" s="31"/>
      <c r="I3016" s="23">
        <f t="shared" si="189"/>
        <v>0.98</v>
      </c>
      <c r="J3016" s="23"/>
      <c r="K3016" s="7">
        <f t="shared" si="190"/>
        <v>28.990000000000009</v>
      </c>
      <c r="M3016" s="20">
        <f>IF(C3016="Data Error","Data Error",IF(C3016&lt;=K3016,0,1-IFERROR(INDEX(BAAL!$C:$D,MATCH(ROUNDUP(C3016-K3016,0),BAAL!$B:$B,0),MATCH(LEFT(M$2,4),BAAL!$C$2:$D$2,0)),0)))</f>
        <v>0</v>
      </c>
      <c r="N3016" s="20"/>
      <c r="O3016" s="26"/>
      <c r="P3016" s="26"/>
      <c r="Q3016" s="6">
        <f t="shared" si="191"/>
        <v>5</v>
      </c>
      <c r="R3016" s="20"/>
    </row>
    <row r="3017" spans="1:18" x14ac:dyDescent="0.25">
      <c r="A3017" s="6">
        <v>15</v>
      </c>
      <c r="B3017" s="4">
        <v>42495.625</v>
      </c>
      <c r="C3017" s="2">
        <f>IF([2]Analysis!AG3017="Data Error","Data Error",[2]Analysis!AI3017*C$1)</f>
        <v>23.776910747352794</v>
      </c>
      <c r="D3017" s="2"/>
      <c r="E3017" s="3">
        <f>IF(C3017="Data Error","Data Error",INDEX('[2]BAAL Adj Cap'!$CB$65:$CY$72,MONTH($B3017),$A3017+1))</f>
        <v>0.98</v>
      </c>
      <c r="F3017" s="3"/>
      <c r="G3017" s="31">
        <f t="shared" si="188"/>
        <v>103.62308925264719</v>
      </c>
      <c r="H3017" s="31"/>
      <c r="I3017" s="23">
        <f t="shared" si="189"/>
        <v>0.98</v>
      </c>
      <c r="J3017" s="23"/>
      <c r="K3017" s="7">
        <f t="shared" si="190"/>
        <v>28.990000000000009</v>
      </c>
      <c r="M3017" s="20">
        <f>IF(C3017="Data Error","Data Error",IF(C3017&lt;=K3017,0,1-IFERROR(INDEX(BAAL!$C:$D,MATCH(ROUNDUP(C3017-K3017,0),BAAL!$B:$B,0),MATCH(LEFT(M$2,4),BAAL!$C$2:$D$2,0)),0)))</f>
        <v>0</v>
      </c>
      <c r="N3017" s="20"/>
      <c r="O3017" s="26"/>
      <c r="P3017" s="26"/>
      <c r="Q3017" s="6">
        <f t="shared" si="191"/>
        <v>5</v>
      </c>
      <c r="R3017" s="20"/>
    </row>
    <row r="3018" spans="1:18" x14ac:dyDescent="0.25">
      <c r="A3018" s="6">
        <v>16</v>
      </c>
      <c r="B3018" s="4">
        <v>42495.666666666664</v>
      </c>
      <c r="C3018" s="2">
        <f>IF([2]Analysis!AG3018="Data Error","Data Error",[2]Analysis!AI3018*C$1)</f>
        <v>19.941103067171674</v>
      </c>
      <c r="D3018" s="2"/>
      <c r="E3018" s="3">
        <f>IF(C3018="Data Error","Data Error",INDEX('[2]BAAL Adj Cap'!$CB$65:$CY$72,MONTH($B3018),$A3018+1))</f>
        <v>0.98</v>
      </c>
      <c r="F3018" s="3"/>
      <c r="G3018" s="31">
        <f t="shared" si="188"/>
        <v>107.45889693282831</v>
      </c>
      <c r="H3018" s="31"/>
      <c r="I3018" s="23">
        <f t="shared" si="189"/>
        <v>0.98</v>
      </c>
      <c r="J3018" s="23"/>
      <c r="K3018" s="7">
        <f t="shared" si="190"/>
        <v>28.990000000000009</v>
      </c>
      <c r="M3018" s="20">
        <f>IF(C3018="Data Error","Data Error",IF(C3018&lt;=K3018,0,1-IFERROR(INDEX(BAAL!$C:$D,MATCH(ROUNDUP(C3018-K3018,0),BAAL!$B:$B,0),MATCH(LEFT(M$2,4),BAAL!$C$2:$D$2,0)),0)))</f>
        <v>0</v>
      </c>
      <c r="N3018" s="20"/>
      <c r="O3018" s="26"/>
      <c r="P3018" s="26"/>
      <c r="Q3018" s="6">
        <f t="shared" si="191"/>
        <v>5</v>
      </c>
      <c r="R3018" s="20"/>
    </row>
    <row r="3019" spans="1:18" x14ac:dyDescent="0.25">
      <c r="A3019" s="6">
        <v>17</v>
      </c>
      <c r="B3019" s="4">
        <v>42495.708333333336</v>
      </c>
      <c r="C3019" s="2">
        <f>IF([2]Analysis!AG3019="Data Error","Data Error",[2]Analysis!AI3019*C$1)</f>
        <v>7.9095203520241109</v>
      </c>
      <c r="D3019" s="2"/>
      <c r="E3019" s="3">
        <f>IF(C3019="Data Error","Data Error",INDEX('[2]BAAL Adj Cap'!$CB$65:$CY$72,MONTH($B3019),$A3019+1))</f>
        <v>0.96124999999999994</v>
      </c>
      <c r="F3019" s="3"/>
      <c r="G3019" s="31">
        <f t="shared" si="188"/>
        <v>117.05297964797587</v>
      </c>
      <c r="H3019" s="31"/>
      <c r="I3019" s="23">
        <f t="shared" si="189"/>
        <v>0.96124999999999994</v>
      </c>
      <c r="J3019" s="23"/>
      <c r="K3019" s="7">
        <f t="shared" si="190"/>
        <v>28.990000000000009</v>
      </c>
      <c r="M3019" s="20">
        <f>IF(C3019="Data Error","Data Error",IF(C3019&lt;=K3019,0,1-IFERROR(INDEX(BAAL!$C:$D,MATCH(ROUNDUP(C3019-K3019,0),BAAL!$B:$B,0),MATCH(LEFT(M$2,4),BAAL!$C$2:$D$2,0)),0)))</f>
        <v>0</v>
      </c>
      <c r="N3019" s="20"/>
      <c r="O3019" s="26"/>
      <c r="P3019" s="26"/>
      <c r="Q3019" s="6">
        <f t="shared" si="191"/>
        <v>5</v>
      </c>
      <c r="R3019" s="20"/>
    </row>
    <row r="3020" spans="1:18" x14ac:dyDescent="0.25">
      <c r="A3020" s="6">
        <v>18</v>
      </c>
      <c r="B3020" s="4">
        <v>42495.75</v>
      </c>
      <c r="C3020" s="2">
        <f>IF([2]Analysis!AG3020="Data Error","Data Error",[2]Analysis!AI3020*C$1)</f>
        <v>28.736868216750562</v>
      </c>
      <c r="D3020" s="2"/>
      <c r="E3020" s="3">
        <f>IF(C3020="Data Error","Data Error",INDEX('[2]BAAL Adj Cap'!$CB$65:$CY$72,MONTH($B3020),$A3020+1))</f>
        <v>0.73124999999999996</v>
      </c>
      <c r="F3020" s="3"/>
      <c r="G3020" s="31">
        <f t="shared" si="188"/>
        <v>66.325631783249435</v>
      </c>
      <c r="H3020" s="31"/>
      <c r="I3020" s="23">
        <f t="shared" si="189"/>
        <v>0.73124999999999996</v>
      </c>
      <c r="J3020" s="23"/>
      <c r="K3020" s="7">
        <f t="shared" si="190"/>
        <v>28.990000000000009</v>
      </c>
      <c r="M3020" s="20">
        <f>IF(C3020="Data Error","Data Error",IF(C3020&lt;=K3020,0,1-IFERROR(INDEX(BAAL!$C:$D,MATCH(ROUNDUP(C3020-K3020,0),BAAL!$B:$B,0),MATCH(LEFT(M$2,4),BAAL!$C$2:$D$2,0)),0)))</f>
        <v>0</v>
      </c>
      <c r="N3020" s="20"/>
      <c r="O3020" s="26"/>
      <c r="P3020" s="26"/>
      <c r="Q3020" s="6">
        <f t="shared" si="191"/>
        <v>5</v>
      </c>
      <c r="R3020" s="20"/>
    </row>
    <row r="3021" spans="1:18" x14ac:dyDescent="0.25">
      <c r="A3021" s="6">
        <v>19</v>
      </c>
      <c r="B3021" s="4">
        <v>42495.791666666664</v>
      </c>
      <c r="C3021" s="2">
        <f>IF([2]Analysis!AG3021="Data Error","Data Error",[2]Analysis!AI3021*C$1)</f>
        <v>17.690929319910765</v>
      </c>
      <c r="D3021" s="2"/>
      <c r="E3021" s="3">
        <f>IF(C3021="Data Error","Data Error",INDEX('[2]BAAL Adj Cap'!$CB$65:$CY$72,MONTH($B3021),$A3021+1))</f>
        <v>0.26875000000000004</v>
      </c>
      <c r="F3021" s="3"/>
      <c r="G3021" s="31">
        <f t="shared" si="188"/>
        <v>17.246570680089242</v>
      </c>
      <c r="H3021" s="31"/>
      <c r="I3021" s="23">
        <f t="shared" si="189"/>
        <v>0.26875000000000004</v>
      </c>
      <c r="J3021" s="23"/>
      <c r="K3021" s="7">
        <f t="shared" si="190"/>
        <v>28.990000000000009</v>
      </c>
      <c r="M3021" s="20">
        <f>IF(C3021="Data Error","Data Error",IF(C3021&lt;=K3021,0,1-IFERROR(INDEX(BAAL!$C:$D,MATCH(ROUNDUP(C3021-K3021,0),BAAL!$B:$B,0),MATCH(LEFT(M$2,4),BAAL!$C$2:$D$2,0)),0)))</f>
        <v>0</v>
      </c>
      <c r="N3021" s="20"/>
      <c r="O3021" s="26"/>
      <c r="P3021" s="26"/>
      <c r="Q3021" s="6">
        <f t="shared" si="191"/>
        <v>5</v>
      </c>
      <c r="R3021" s="20"/>
    </row>
    <row r="3022" spans="1:18" x14ac:dyDescent="0.25">
      <c r="A3022" s="6">
        <v>20</v>
      </c>
      <c r="B3022" s="4">
        <v>42495.833333333336</v>
      </c>
      <c r="C3022" s="2">
        <f>IF([2]Analysis!AG3022="Data Error","Data Error",[2]Analysis!AI3022*C$1)</f>
        <v>1.6227060272870064</v>
      </c>
      <c r="D3022" s="2"/>
      <c r="E3022" s="3">
        <f>IF(C3022="Data Error","Data Error",INDEX('[2]BAAL Adj Cap'!$CB$65:$CY$72,MONTH($B3022),$A3022+1))</f>
        <v>2.6250000000000002E-2</v>
      </c>
      <c r="F3022" s="3"/>
      <c r="G3022" s="31">
        <f t="shared" si="188"/>
        <v>1.7897939727129941</v>
      </c>
      <c r="H3022" s="31"/>
      <c r="I3022" s="23">
        <f t="shared" si="189"/>
        <v>2.6250000000000002E-2</v>
      </c>
      <c r="J3022" s="23"/>
      <c r="K3022" s="7">
        <f t="shared" si="190"/>
        <v>3.4125000000000005</v>
      </c>
      <c r="M3022" s="20">
        <f>IF(C3022="Data Error","Data Error",IF(C3022&lt;=K3022,0,1-IFERROR(INDEX(BAAL!$C:$D,MATCH(ROUNDUP(C3022-K3022,0),BAAL!$B:$B,0),MATCH(LEFT(M$2,4),BAAL!$C$2:$D$2,0)),0)))</f>
        <v>0</v>
      </c>
      <c r="N3022" s="20"/>
      <c r="O3022" s="26"/>
      <c r="P3022" s="26"/>
      <c r="Q3022" s="6">
        <f t="shared" si="191"/>
        <v>5</v>
      </c>
      <c r="R3022" s="20"/>
    </row>
    <row r="3023" spans="1:18" x14ac:dyDescent="0.25">
      <c r="A3023" s="6">
        <v>21</v>
      </c>
      <c r="B3023" s="4">
        <v>42495.875</v>
      </c>
      <c r="C3023" s="2">
        <f>IF([2]Analysis!AG3023="Data Error","Data Error",[2]Analysis!AI3023*C$1)</f>
        <v>0</v>
      </c>
      <c r="D3023" s="2"/>
      <c r="E3023" s="3">
        <f>IF(C3023="Data Error","Data Error",INDEX('[2]BAAL Adj Cap'!$CB$65:$CY$72,MONTH($B3023),$A3023+1))</f>
        <v>0</v>
      </c>
      <c r="F3023" s="3"/>
      <c r="G3023" s="31">
        <f t="shared" si="188"/>
        <v>0</v>
      </c>
      <c r="H3023" s="31"/>
      <c r="I3023" s="23">
        <f t="shared" si="189"/>
        <v>0</v>
      </c>
      <c r="J3023" s="23"/>
      <c r="K3023" s="7">
        <f t="shared" si="190"/>
        <v>0</v>
      </c>
      <c r="M3023" s="20">
        <f>IF(C3023="Data Error","Data Error",IF(C3023&lt;=K3023,0,1-IFERROR(INDEX(BAAL!$C:$D,MATCH(ROUNDUP(C3023-K3023,0),BAAL!$B:$B,0),MATCH(LEFT(M$2,4),BAAL!$C$2:$D$2,0)),0)))</f>
        <v>0</v>
      </c>
      <c r="N3023" s="20"/>
      <c r="O3023" s="26"/>
      <c r="P3023" s="26"/>
      <c r="Q3023" s="6">
        <f t="shared" si="191"/>
        <v>5</v>
      </c>
      <c r="R3023" s="20"/>
    </row>
    <row r="3024" spans="1:18" x14ac:dyDescent="0.25">
      <c r="A3024" s="6">
        <v>22</v>
      </c>
      <c r="B3024" s="4">
        <v>42495.916666666664</v>
      </c>
      <c r="C3024" s="2">
        <f>IF([2]Analysis!AG3024="Data Error","Data Error",[2]Analysis!AI3024*C$1)</f>
        <v>0</v>
      </c>
      <c r="D3024" s="2"/>
      <c r="E3024" s="3">
        <f>IF(C3024="Data Error","Data Error",INDEX('[2]BAAL Adj Cap'!$CB$65:$CY$72,MONTH($B3024),$A3024+1))</f>
        <v>0</v>
      </c>
      <c r="F3024" s="3"/>
      <c r="G3024" s="31">
        <f t="shared" si="188"/>
        <v>0</v>
      </c>
      <c r="H3024" s="31"/>
      <c r="I3024" s="23">
        <f t="shared" si="189"/>
        <v>0</v>
      </c>
      <c r="J3024" s="23"/>
      <c r="K3024" s="7">
        <f t="shared" si="190"/>
        <v>0</v>
      </c>
      <c r="M3024" s="20">
        <f>IF(C3024="Data Error","Data Error",IF(C3024&lt;=K3024,0,1-IFERROR(INDEX(BAAL!$C:$D,MATCH(ROUNDUP(C3024-K3024,0),BAAL!$B:$B,0),MATCH(LEFT(M$2,4),BAAL!$C$2:$D$2,0)),0)))</f>
        <v>0</v>
      </c>
      <c r="N3024" s="20"/>
      <c r="O3024" s="26"/>
      <c r="P3024" s="26"/>
      <c r="Q3024" s="6">
        <f t="shared" si="191"/>
        <v>5</v>
      </c>
      <c r="R3024" s="20"/>
    </row>
    <row r="3025" spans="1:18" x14ac:dyDescent="0.25">
      <c r="A3025" s="6">
        <v>23</v>
      </c>
      <c r="B3025" s="4">
        <v>42495.958333333336</v>
      </c>
      <c r="C3025" s="2">
        <f>IF([2]Analysis!AG3025="Data Error","Data Error",[2]Analysis!AI3025*C$1)</f>
        <v>0</v>
      </c>
      <c r="D3025" s="2"/>
      <c r="E3025" s="3">
        <f>IF(C3025="Data Error","Data Error",INDEX('[2]BAAL Adj Cap'!$CB$65:$CY$72,MONTH($B3025),$A3025+1))</f>
        <v>0</v>
      </c>
      <c r="F3025" s="3"/>
      <c r="G3025" s="31">
        <f t="shared" si="188"/>
        <v>0</v>
      </c>
      <c r="H3025" s="31"/>
      <c r="I3025" s="23">
        <f t="shared" si="189"/>
        <v>0</v>
      </c>
      <c r="J3025" s="23"/>
      <c r="K3025" s="7">
        <f t="shared" si="190"/>
        <v>0</v>
      </c>
      <c r="M3025" s="20">
        <f>IF(C3025="Data Error","Data Error",IF(C3025&lt;=K3025,0,1-IFERROR(INDEX(BAAL!$C:$D,MATCH(ROUNDUP(C3025-K3025,0),BAAL!$B:$B,0),MATCH(LEFT(M$2,4),BAAL!$C$2:$D$2,0)),0)))</f>
        <v>0</v>
      </c>
      <c r="N3025" s="20"/>
      <c r="O3025" s="26"/>
      <c r="P3025" s="26"/>
      <c r="Q3025" s="6">
        <f t="shared" si="191"/>
        <v>5</v>
      </c>
      <c r="R3025" s="20"/>
    </row>
    <row r="3026" spans="1:18" x14ac:dyDescent="0.25">
      <c r="A3026" s="6">
        <v>0</v>
      </c>
      <c r="B3026" s="1">
        <v>42496</v>
      </c>
      <c r="C3026" s="2">
        <f>IF([2]Analysis!AG3026="Data Error","Data Error",[2]Analysis!AI3026*C$1)</f>
        <v>0</v>
      </c>
      <c r="D3026" s="2"/>
      <c r="E3026" s="3">
        <f>IF(C3026="Data Error","Data Error",INDEX('[2]BAAL Adj Cap'!$CB$65:$CY$72,MONTH($B3026),$A3026+1))</f>
        <v>0</v>
      </c>
      <c r="F3026" s="3"/>
      <c r="G3026" s="31">
        <f t="shared" si="188"/>
        <v>0</v>
      </c>
      <c r="H3026" s="31"/>
      <c r="I3026" s="23">
        <f t="shared" si="189"/>
        <v>0</v>
      </c>
      <c r="J3026" s="23"/>
      <c r="K3026" s="7">
        <f t="shared" si="190"/>
        <v>0</v>
      </c>
      <c r="M3026" s="20">
        <f>IF(C3026="Data Error","Data Error",IF(C3026&lt;=K3026,0,1-IFERROR(INDEX(BAAL!$C:$D,MATCH(ROUNDUP(C3026-K3026,0),BAAL!$B:$B,0),MATCH(LEFT(M$2,4),BAAL!$C$2:$D$2,0)),0)))</f>
        <v>0</v>
      </c>
      <c r="N3026" s="20"/>
      <c r="O3026" s="26"/>
      <c r="P3026" s="26"/>
      <c r="Q3026" s="6">
        <f t="shared" si="191"/>
        <v>5</v>
      </c>
      <c r="R3026" s="20"/>
    </row>
    <row r="3027" spans="1:18" x14ac:dyDescent="0.25">
      <c r="A3027" s="6">
        <v>1</v>
      </c>
      <c r="B3027" s="4">
        <v>42496.041666666664</v>
      </c>
      <c r="C3027" s="2">
        <f>IF([2]Analysis!AG3027="Data Error","Data Error",[2]Analysis!AI3027*C$1)</f>
        <v>0</v>
      </c>
      <c r="D3027" s="2"/>
      <c r="E3027" s="3">
        <f>IF(C3027="Data Error","Data Error",INDEX('[2]BAAL Adj Cap'!$CB$65:$CY$72,MONTH($B3027),$A3027+1))</f>
        <v>0</v>
      </c>
      <c r="F3027" s="3"/>
      <c r="G3027" s="31">
        <f t="shared" si="188"/>
        <v>0</v>
      </c>
      <c r="H3027" s="31"/>
      <c r="I3027" s="23">
        <f t="shared" si="189"/>
        <v>0</v>
      </c>
      <c r="J3027" s="23"/>
      <c r="K3027" s="7">
        <f t="shared" si="190"/>
        <v>0</v>
      </c>
      <c r="M3027" s="20">
        <f>IF(C3027="Data Error","Data Error",IF(C3027&lt;=K3027,0,1-IFERROR(INDEX(BAAL!$C:$D,MATCH(ROUNDUP(C3027-K3027,0),BAAL!$B:$B,0),MATCH(LEFT(M$2,4),BAAL!$C$2:$D$2,0)),0)))</f>
        <v>0</v>
      </c>
      <c r="N3027" s="20"/>
      <c r="O3027" s="26"/>
      <c r="P3027" s="26"/>
      <c r="Q3027" s="6">
        <f t="shared" si="191"/>
        <v>5</v>
      </c>
      <c r="R3027" s="20"/>
    </row>
    <row r="3028" spans="1:18" x14ac:dyDescent="0.25">
      <c r="A3028" s="6">
        <v>2</v>
      </c>
      <c r="B3028" s="4">
        <v>42496.083333333336</v>
      </c>
      <c r="C3028" s="2">
        <f>IF([2]Analysis!AG3028="Data Error","Data Error",[2]Analysis!AI3028*C$1)</f>
        <v>0</v>
      </c>
      <c r="D3028" s="2"/>
      <c r="E3028" s="3">
        <f>IF(C3028="Data Error","Data Error",INDEX('[2]BAAL Adj Cap'!$CB$65:$CY$72,MONTH($B3028),$A3028+1))</f>
        <v>0</v>
      </c>
      <c r="F3028" s="3"/>
      <c r="G3028" s="31">
        <f t="shared" si="188"/>
        <v>0</v>
      </c>
      <c r="H3028" s="31"/>
      <c r="I3028" s="23">
        <f t="shared" si="189"/>
        <v>0</v>
      </c>
      <c r="J3028" s="23"/>
      <c r="K3028" s="7">
        <f t="shared" si="190"/>
        <v>0</v>
      </c>
      <c r="M3028" s="20">
        <f>IF(C3028="Data Error","Data Error",IF(C3028&lt;=K3028,0,1-IFERROR(INDEX(BAAL!$C:$D,MATCH(ROUNDUP(C3028-K3028,0),BAAL!$B:$B,0),MATCH(LEFT(M$2,4),BAAL!$C$2:$D$2,0)),0)))</f>
        <v>0</v>
      </c>
      <c r="N3028" s="20"/>
      <c r="O3028" s="26"/>
      <c r="P3028" s="26"/>
      <c r="Q3028" s="6">
        <f t="shared" si="191"/>
        <v>5</v>
      </c>
      <c r="R3028" s="20"/>
    </row>
    <row r="3029" spans="1:18" x14ac:dyDescent="0.25">
      <c r="A3029" s="6">
        <v>3</v>
      </c>
      <c r="B3029" s="4">
        <v>42496.125</v>
      </c>
      <c r="C3029" s="2">
        <f>IF([2]Analysis!AG3029="Data Error","Data Error",[2]Analysis!AI3029*C$1)</f>
        <v>0</v>
      </c>
      <c r="D3029" s="2"/>
      <c r="E3029" s="3">
        <f>IF(C3029="Data Error","Data Error",INDEX('[2]BAAL Adj Cap'!$CB$65:$CY$72,MONTH($B3029),$A3029+1))</f>
        <v>0</v>
      </c>
      <c r="F3029" s="3"/>
      <c r="G3029" s="31">
        <f t="shared" si="188"/>
        <v>0</v>
      </c>
      <c r="H3029" s="31"/>
      <c r="I3029" s="23">
        <f t="shared" si="189"/>
        <v>0</v>
      </c>
      <c r="J3029" s="23"/>
      <c r="K3029" s="7">
        <f t="shared" si="190"/>
        <v>0</v>
      </c>
      <c r="M3029" s="20">
        <f>IF(C3029="Data Error","Data Error",IF(C3029&lt;=K3029,0,1-IFERROR(INDEX(BAAL!$C:$D,MATCH(ROUNDUP(C3029-K3029,0),BAAL!$B:$B,0),MATCH(LEFT(M$2,4),BAAL!$C$2:$D$2,0)),0)))</f>
        <v>0</v>
      </c>
      <c r="N3029" s="20"/>
      <c r="O3029" s="26"/>
      <c r="P3029" s="26"/>
      <c r="Q3029" s="6">
        <f t="shared" si="191"/>
        <v>5</v>
      </c>
      <c r="R3029" s="20"/>
    </row>
    <row r="3030" spans="1:18" x14ac:dyDescent="0.25">
      <c r="A3030" s="6">
        <v>4</v>
      </c>
      <c r="B3030" s="4">
        <v>42496.166666666664</v>
      </c>
      <c r="C3030" s="2">
        <f>IF([2]Analysis!AG3030="Data Error","Data Error",[2]Analysis!AI3030*C$1)</f>
        <v>0.42000000178813934</v>
      </c>
      <c r="D3030" s="2"/>
      <c r="E3030" s="3">
        <f>IF(C3030="Data Error","Data Error",INDEX('[2]BAAL Adj Cap'!$CB$65:$CY$72,MONTH($B3030),$A3030+1))</f>
        <v>7.4999999999999997E-3</v>
      </c>
      <c r="F3030" s="3"/>
      <c r="G3030" s="31">
        <f t="shared" si="188"/>
        <v>0.55499999821186063</v>
      </c>
      <c r="H3030" s="31"/>
      <c r="I3030" s="23">
        <f t="shared" si="189"/>
        <v>7.4999999999999997E-3</v>
      </c>
      <c r="J3030" s="23"/>
      <c r="K3030" s="7">
        <f t="shared" si="190"/>
        <v>0.97499999999999998</v>
      </c>
      <c r="M3030" s="20">
        <f>IF(C3030="Data Error","Data Error",IF(C3030&lt;=K3030,0,1-IFERROR(INDEX(BAAL!$C:$D,MATCH(ROUNDUP(C3030-K3030,0),BAAL!$B:$B,0),MATCH(LEFT(M$2,4),BAAL!$C$2:$D$2,0)),0)))</f>
        <v>0</v>
      </c>
      <c r="N3030" s="20"/>
      <c r="O3030" s="26"/>
      <c r="P3030" s="26"/>
      <c r="Q3030" s="6">
        <f t="shared" si="191"/>
        <v>5</v>
      </c>
      <c r="R3030" s="20"/>
    </row>
    <row r="3031" spans="1:18" x14ac:dyDescent="0.25">
      <c r="A3031" s="6">
        <v>5</v>
      </c>
      <c r="B3031" s="4">
        <v>42496.208333333336</v>
      </c>
      <c r="C3031" s="2">
        <f>IF([2]Analysis!AG3031="Data Error","Data Error",[2]Analysis!AI3031*C$1)</f>
        <v>14.300000000000002</v>
      </c>
      <c r="D3031" s="2"/>
      <c r="E3031" s="3">
        <f>IF(C3031="Data Error","Data Error",INDEX('[2]BAAL Adj Cap'!$CB$65:$CY$72,MONTH($B3031),$A3031+1))</f>
        <v>0.11000000000000001</v>
      </c>
      <c r="F3031" s="3"/>
      <c r="G3031" s="31">
        <f t="shared" si="188"/>
        <v>0</v>
      </c>
      <c r="H3031" s="31"/>
      <c r="I3031" s="23">
        <f t="shared" si="189"/>
        <v>0.11000000000000001</v>
      </c>
      <c r="J3031" s="23"/>
      <c r="K3031" s="7">
        <f t="shared" si="190"/>
        <v>14.300000000000002</v>
      </c>
      <c r="M3031" s="20">
        <f>IF(C3031="Data Error","Data Error",IF(C3031&lt;=K3031,0,1-IFERROR(INDEX(BAAL!$C:$D,MATCH(ROUNDUP(C3031-K3031,0),BAAL!$B:$B,0),MATCH(LEFT(M$2,4),BAAL!$C$2:$D$2,0)),0)))</f>
        <v>0</v>
      </c>
      <c r="N3031" s="20"/>
      <c r="O3031" s="26"/>
      <c r="P3031" s="26"/>
      <c r="Q3031" s="6">
        <f t="shared" si="191"/>
        <v>5</v>
      </c>
      <c r="R3031" s="20"/>
    </row>
    <row r="3032" spans="1:18" x14ac:dyDescent="0.25">
      <c r="A3032" s="6">
        <v>6</v>
      </c>
      <c r="B3032" s="4">
        <v>42496.25</v>
      </c>
      <c r="C3032" s="2">
        <f>IF([2]Analysis!AG3032="Data Error","Data Error",[2]Analysis!AI3032*C$1)</f>
        <v>24.738511472145795</v>
      </c>
      <c r="D3032" s="2"/>
      <c r="E3032" s="3">
        <f>IF(C3032="Data Error","Data Error",INDEX('[2]BAAL Adj Cap'!$CB$65:$CY$72,MONTH($B3032),$A3032+1))</f>
        <v>0.51124999999999998</v>
      </c>
      <c r="F3032" s="3"/>
      <c r="G3032" s="31">
        <f t="shared" si="188"/>
        <v>41.723988527854196</v>
      </c>
      <c r="H3032" s="31"/>
      <c r="I3032" s="23">
        <f t="shared" si="189"/>
        <v>0.51124999999999998</v>
      </c>
      <c r="J3032" s="23"/>
      <c r="K3032" s="7">
        <f t="shared" si="190"/>
        <v>28.990000000000009</v>
      </c>
      <c r="M3032" s="20">
        <f>IF(C3032="Data Error","Data Error",IF(C3032&lt;=K3032,0,1-IFERROR(INDEX(BAAL!$C:$D,MATCH(ROUNDUP(C3032-K3032,0),BAAL!$B:$B,0),MATCH(LEFT(M$2,4),BAAL!$C$2:$D$2,0)),0)))</f>
        <v>0</v>
      </c>
      <c r="N3032" s="20"/>
      <c r="O3032" s="26"/>
      <c r="P3032" s="26"/>
      <c r="Q3032" s="6">
        <f t="shared" si="191"/>
        <v>5</v>
      </c>
      <c r="R3032" s="20"/>
    </row>
    <row r="3033" spans="1:18" x14ac:dyDescent="0.25">
      <c r="A3033" s="6">
        <v>7</v>
      </c>
      <c r="B3033" s="4">
        <v>42496.291666666664</v>
      </c>
      <c r="C3033" s="2">
        <f>IF([2]Analysis!AG3033="Data Error","Data Error",[2]Analysis!AI3033*C$1)</f>
        <v>2.602842002636804</v>
      </c>
      <c r="D3033" s="2"/>
      <c r="E3033" s="3">
        <f>IF(C3033="Data Error","Data Error",INDEX('[2]BAAL Adj Cap'!$CB$65:$CY$72,MONTH($B3033),$A3033+1))</f>
        <v>0.94125000000000003</v>
      </c>
      <c r="F3033" s="3"/>
      <c r="G3033" s="31">
        <f t="shared" si="188"/>
        <v>119.75965799736319</v>
      </c>
      <c r="H3033" s="31"/>
      <c r="I3033" s="23">
        <f t="shared" si="189"/>
        <v>0.94125000000000003</v>
      </c>
      <c r="J3033" s="23"/>
      <c r="K3033" s="7">
        <f t="shared" si="190"/>
        <v>28.990000000000009</v>
      </c>
      <c r="M3033" s="20">
        <f>IF(C3033="Data Error","Data Error",IF(C3033&lt;=K3033,0,1-IFERROR(INDEX(BAAL!$C:$D,MATCH(ROUNDUP(C3033-K3033,0),BAAL!$B:$B,0),MATCH(LEFT(M$2,4),BAAL!$C$2:$D$2,0)),0)))</f>
        <v>0</v>
      </c>
      <c r="N3033" s="20"/>
      <c r="O3033" s="26"/>
      <c r="P3033" s="26"/>
      <c r="Q3033" s="6">
        <f t="shared" si="191"/>
        <v>5</v>
      </c>
      <c r="R3033" s="20"/>
    </row>
    <row r="3034" spans="1:18" x14ac:dyDescent="0.25">
      <c r="A3034" s="6">
        <v>8</v>
      </c>
      <c r="B3034" s="4">
        <v>42496.333333333336</v>
      </c>
      <c r="C3034" s="2">
        <f>IF([2]Analysis!AG3034="Data Error","Data Error",[2]Analysis!AI3034*C$1)</f>
        <v>9.3413960295623419E-2</v>
      </c>
      <c r="D3034" s="2"/>
      <c r="E3034" s="3">
        <f>IF(C3034="Data Error","Data Error",INDEX('[2]BAAL Adj Cap'!$CB$65:$CY$72,MONTH($B3034),$A3034+1))</f>
        <v>0.96750000000000003</v>
      </c>
      <c r="F3034" s="3"/>
      <c r="G3034" s="31">
        <f t="shared" si="188"/>
        <v>125.68158603970438</v>
      </c>
      <c r="H3034" s="31"/>
      <c r="I3034" s="23">
        <f t="shared" si="189"/>
        <v>0.96750000000000003</v>
      </c>
      <c r="J3034" s="23"/>
      <c r="K3034" s="7">
        <f t="shared" si="190"/>
        <v>28.990000000000009</v>
      </c>
      <c r="M3034" s="20">
        <f>IF(C3034="Data Error","Data Error",IF(C3034&lt;=K3034,0,1-IFERROR(INDEX(BAAL!$C:$D,MATCH(ROUNDUP(C3034-K3034,0),BAAL!$B:$B,0),MATCH(LEFT(M$2,4),BAAL!$C$2:$D$2,0)),0)))</f>
        <v>0</v>
      </c>
      <c r="N3034" s="20"/>
      <c r="O3034" s="26"/>
      <c r="P3034" s="26"/>
      <c r="Q3034" s="6">
        <f t="shared" si="191"/>
        <v>5</v>
      </c>
      <c r="R3034" s="20"/>
    </row>
    <row r="3035" spans="1:18" x14ac:dyDescent="0.25">
      <c r="A3035" s="6">
        <v>9</v>
      </c>
      <c r="B3035" s="4">
        <v>42496.375</v>
      </c>
      <c r="C3035" s="2">
        <f>IF([2]Analysis!AG3035="Data Error","Data Error",[2]Analysis!AI3035*C$1)</f>
        <v>0.57302895792440456</v>
      </c>
      <c r="D3035" s="2"/>
      <c r="E3035" s="3">
        <f>IF(C3035="Data Error","Data Error",INDEX('[2]BAAL Adj Cap'!$CB$65:$CY$72,MONTH($B3035),$A3035+1))</f>
        <v>0.98</v>
      </c>
      <c r="F3035" s="3"/>
      <c r="G3035" s="31">
        <f t="shared" si="188"/>
        <v>126.82697104207558</v>
      </c>
      <c r="H3035" s="31"/>
      <c r="I3035" s="23">
        <f t="shared" si="189"/>
        <v>0.98</v>
      </c>
      <c r="J3035" s="23"/>
      <c r="K3035" s="7">
        <f t="shared" si="190"/>
        <v>28.990000000000009</v>
      </c>
      <c r="M3035" s="20">
        <f>IF(C3035="Data Error","Data Error",IF(C3035&lt;=K3035,0,1-IFERROR(INDEX(BAAL!$C:$D,MATCH(ROUNDUP(C3035-K3035,0),BAAL!$B:$B,0),MATCH(LEFT(M$2,4),BAAL!$C$2:$D$2,0)),0)))</f>
        <v>0</v>
      </c>
      <c r="N3035" s="20"/>
      <c r="O3035" s="26"/>
      <c r="P3035" s="26"/>
      <c r="Q3035" s="6">
        <f t="shared" si="191"/>
        <v>5</v>
      </c>
      <c r="R3035" s="20"/>
    </row>
    <row r="3036" spans="1:18" x14ac:dyDescent="0.25">
      <c r="A3036" s="6">
        <v>10</v>
      </c>
      <c r="B3036" s="4">
        <v>42496.416666666664</v>
      </c>
      <c r="C3036" s="2">
        <f>IF([2]Analysis!AG3036="Data Error","Data Error",[2]Analysis!AI3036*C$1)</f>
        <v>0.56797043299859518</v>
      </c>
      <c r="D3036" s="2"/>
      <c r="E3036" s="3">
        <f>IF(C3036="Data Error","Data Error",INDEX('[2]BAAL Adj Cap'!$CB$65:$CY$72,MONTH($B3036),$A3036+1))</f>
        <v>0.98</v>
      </c>
      <c r="F3036" s="3"/>
      <c r="G3036" s="31">
        <f t="shared" si="188"/>
        <v>126.8320295670014</v>
      </c>
      <c r="H3036" s="31"/>
      <c r="I3036" s="23">
        <f t="shared" si="189"/>
        <v>0.98</v>
      </c>
      <c r="J3036" s="23"/>
      <c r="K3036" s="7">
        <f t="shared" si="190"/>
        <v>28.990000000000009</v>
      </c>
      <c r="M3036" s="20">
        <f>IF(C3036="Data Error","Data Error",IF(C3036&lt;=K3036,0,1-IFERROR(INDEX(BAAL!$C:$D,MATCH(ROUNDUP(C3036-K3036,0),BAAL!$B:$B,0),MATCH(LEFT(M$2,4),BAAL!$C$2:$D$2,0)),0)))</f>
        <v>0</v>
      </c>
      <c r="N3036" s="20"/>
      <c r="O3036" s="26"/>
      <c r="P3036" s="26"/>
      <c r="Q3036" s="6">
        <f t="shared" si="191"/>
        <v>5</v>
      </c>
      <c r="R3036" s="20"/>
    </row>
    <row r="3037" spans="1:18" x14ac:dyDescent="0.25">
      <c r="A3037" s="6">
        <v>11</v>
      </c>
      <c r="B3037" s="4">
        <v>42496.458333333336</v>
      </c>
      <c r="C3037" s="2">
        <f>IF([2]Analysis!AG3037="Data Error","Data Error",[2]Analysis!AI3037*C$1)</f>
        <v>23.473491064341484</v>
      </c>
      <c r="D3037" s="2"/>
      <c r="E3037" s="3">
        <f>IF(C3037="Data Error","Data Error",INDEX('[2]BAAL Adj Cap'!$CB$65:$CY$72,MONTH($B3037),$A3037+1))</f>
        <v>0.98</v>
      </c>
      <c r="F3037" s="3"/>
      <c r="G3037" s="31">
        <f t="shared" si="188"/>
        <v>103.9265089356585</v>
      </c>
      <c r="H3037" s="31"/>
      <c r="I3037" s="23">
        <f t="shared" si="189"/>
        <v>0.98</v>
      </c>
      <c r="J3037" s="23"/>
      <c r="K3037" s="7">
        <f t="shared" si="190"/>
        <v>28.990000000000009</v>
      </c>
      <c r="M3037" s="20">
        <f>IF(C3037="Data Error","Data Error",IF(C3037&lt;=K3037,0,1-IFERROR(INDEX(BAAL!$C:$D,MATCH(ROUNDUP(C3037-K3037,0),BAAL!$B:$B,0),MATCH(LEFT(M$2,4),BAAL!$C$2:$D$2,0)),0)))</f>
        <v>0</v>
      </c>
      <c r="N3037" s="20"/>
      <c r="O3037" s="26"/>
      <c r="P3037" s="26"/>
      <c r="Q3037" s="6">
        <f t="shared" si="191"/>
        <v>5</v>
      </c>
      <c r="R3037" s="20"/>
    </row>
    <row r="3038" spans="1:18" x14ac:dyDescent="0.25">
      <c r="A3038" s="6">
        <v>12</v>
      </c>
      <c r="B3038" s="4">
        <v>42496.5</v>
      </c>
      <c r="C3038" s="2">
        <f>IF([2]Analysis!AG3038="Data Error","Data Error",[2]Analysis!AI3038*C$1)</f>
        <v>21.075823934067365</v>
      </c>
      <c r="D3038" s="2"/>
      <c r="E3038" s="3">
        <f>IF(C3038="Data Error","Data Error",INDEX('[2]BAAL Adj Cap'!$CB$65:$CY$72,MONTH($B3038),$A3038+1))</f>
        <v>0.98</v>
      </c>
      <c r="F3038" s="3"/>
      <c r="G3038" s="31">
        <f t="shared" si="188"/>
        <v>106.32417606593262</v>
      </c>
      <c r="H3038" s="31"/>
      <c r="I3038" s="23">
        <f t="shared" si="189"/>
        <v>0.98</v>
      </c>
      <c r="J3038" s="23"/>
      <c r="K3038" s="7">
        <f t="shared" si="190"/>
        <v>28.990000000000009</v>
      </c>
      <c r="M3038" s="20">
        <f>IF(C3038="Data Error","Data Error",IF(C3038&lt;=K3038,0,1-IFERROR(INDEX(BAAL!$C:$D,MATCH(ROUNDUP(C3038-K3038,0),BAAL!$B:$B,0),MATCH(LEFT(M$2,4),BAAL!$C$2:$D$2,0)),0)))</f>
        <v>0</v>
      </c>
      <c r="N3038" s="20"/>
      <c r="O3038" s="26"/>
      <c r="P3038" s="26"/>
      <c r="Q3038" s="6">
        <f t="shared" si="191"/>
        <v>5</v>
      </c>
      <c r="R3038" s="20"/>
    </row>
    <row r="3039" spans="1:18" x14ac:dyDescent="0.25">
      <c r="A3039" s="6">
        <v>13</v>
      </c>
      <c r="B3039" s="4">
        <v>42496.541666666664</v>
      </c>
      <c r="C3039" s="2">
        <f>IF([2]Analysis!AG3039="Data Error","Data Error",[2]Analysis!AI3039*C$1)</f>
        <v>9.4105478325153609</v>
      </c>
      <c r="D3039" s="2"/>
      <c r="E3039" s="3">
        <f>IF(C3039="Data Error","Data Error",INDEX('[2]BAAL Adj Cap'!$CB$65:$CY$72,MONTH($B3039),$A3039+1))</f>
        <v>0.98</v>
      </c>
      <c r="F3039" s="3"/>
      <c r="G3039" s="31">
        <f t="shared" si="188"/>
        <v>117.98945216748463</v>
      </c>
      <c r="H3039" s="31"/>
      <c r="I3039" s="23">
        <f t="shared" si="189"/>
        <v>0.98</v>
      </c>
      <c r="J3039" s="23"/>
      <c r="K3039" s="7">
        <f t="shared" si="190"/>
        <v>28.990000000000009</v>
      </c>
      <c r="M3039" s="20">
        <f>IF(C3039="Data Error","Data Error",IF(C3039&lt;=K3039,0,1-IFERROR(INDEX(BAAL!$C:$D,MATCH(ROUNDUP(C3039-K3039,0),BAAL!$B:$B,0),MATCH(LEFT(M$2,4),BAAL!$C$2:$D$2,0)),0)))</f>
        <v>0</v>
      </c>
      <c r="N3039" s="20"/>
      <c r="O3039" s="26"/>
      <c r="P3039" s="26"/>
      <c r="Q3039" s="6">
        <f t="shared" si="191"/>
        <v>5</v>
      </c>
      <c r="R3039" s="20"/>
    </row>
    <row r="3040" spans="1:18" x14ac:dyDescent="0.25">
      <c r="A3040" s="6">
        <v>14</v>
      </c>
      <c r="B3040" s="4">
        <v>42496.583333333336</v>
      </c>
      <c r="C3040" s="2">
        <f>IF([2]Analysis!AG3040="Data Error","Data Error",[2]Analysis!AI3040*C$1)</f>
        <v>38.53286090023807</v>
      </c>
      <c r="D3040" s="2"/>
      <c r="E3040" s="3">
        <f>IF(C3040="Data Error","Data Error",INDEX('[2]BAAL Adj Cap'!$CB$65:$CY$72,MONTH($B3040),$A3040+1))</f>
        <v>0.98</v>
      </c>
      <c r="F3040" s="3"/>
      <c r="G3040" s="31">
        <f t="shared" si="188"/>
        <v>88.867139099761914</v>
      </c>
      <c r="H3040" s="31"/>
      <c r="I3040" s="23">
        <f t="shared" si="189"/>
        <v>0.98</v>
      </c>
      <c r="J3040" s="23"/>
      <c r="K3040" s="7">
        <f t="shared" si="190"/>
        <v>28.990000000000009</v>
      </c>
      <c r="M3040" s="20">
        <f>IF(C3040="Data Error","Data Error",IF(C3040&lt;=K3040,0,1-IFERROR(INDEX(BAAL!$C:$D,MATCH(ROUNDUP(C3040-K3040,0),BAAL!$B:$B,0),MATCH(LEFT(M$2,4),BAAL!$C$2:$D$2,0)),0)))</f>
        <v>2.0000000000000018E-3</v>
      </c>
      <c r="N3040" s="20"/>
      <c r="O3040" s="26"/>
      <c r="P3040" s="26"/>
      <c r="Q3040" s="6">
        <f t="shared" si="191"/>
        <v>5</v>
      </c>
      <c r="R3040" s="20"/>
    </row>
    <row r="3041" spans="1:18" x14ac:dyDescent="0.25">
      <c r="A3041" s="6">
        <v>15</v>
      </c>
      <c r="B3041" s="4">
        <v>42496.625</v>
      </c>
      <c r="C3041" s="2">
        <f>IF([2]Analysis!AG3041="Data Error","Data Error",[2]Analysis!AI3041*C$1)</f>
        <v>38.178855407135835</v>
      </c>
      <c r="D3041" s="2"/>
      <c r="E3041" s="3">
        <f>IF(C3041="Data Error","Data Error",INDEX('[2]BAAL Adj Cap'!$CB$65:$CY$72,MONTH($B3041),$A3041+1))</f>
        <v>0.98</v>
      </c>
      <c r="F3041" s="3"/>
      <c r="G3041" s="31">
        <f t="shared" si="188"/>
        <v>89.221144592864164</v>
      </c>
      <c r="H3041" s="31"/>
      <c r="I3041" s="23">
        <f t="shared" si="189"/>
        <v>0.98</v>
      </c>
      <c r="J3041" s="23"/>
      <c r="K3041" s="7">
        <f t="shared" si="190"/>
        <v>28.990000000000009</v>
      </c>
      <c r="M3041" s="20">
        <f>IF(C3041="Data Error","Data Error",IF(C3041&lt;=K3041,0,1-IFERROR(INDEX(BAAL!$C:$D,MATCH(ROUNDUP(C3041-K3041,0),BAAL!$B:$B,0),MATCH(LEFT(M$2,4),BAAL!$C$2:$D$2,0)),0)))</f>
        <v>2.0000000000000018E-3</v>
      </c>
      <c r="N3041" s="20"/>
      <c r="O3041" s="26"/>
      <c r="P3041" s="26"/>
      <c r="Q3041" s="6">
        <f t="shared" si="191"/>
        <v>5</v>
      </c>
      <c r="R3041" s="20"/>
    </row>
    <row r="3042" spans="1:18" x14ac:dyDescent="0.25">
      <c r="A3042" s="6">
        <v>16</v>
      </c>
      <c r="B3042" s="4">
        <v>42496.666666666664</v>
      </c>
      <c r="C3042" s="2">
        <f>IF([2]Analysis!AG3042="Data Error","Data Error",[2]Analysis!AI3042*C$1)</f>
        <v>0.61614049642003887</v>
      </c>
      <c r="D3042" s="2"/>
      <c r="E3042" s="3">
        <f>IF(C3042="Data Error","Data Error",INDEX('[2]BAAL Adj Cap'!$CB$65:$CY$72,MONTH($B3042),$A3042+1))</f>
        <v>0.98</v>
      </c>
      <c r="F3042" s="3"/>
      <c r="G3042" s="31">
        <f t="shared" si="188"/>
        <v>126.78385950357995</v>
      </c>
      <c r="H3042" s="31"/>
      <c r="I3042" s="23">
        <f t="shared" si="189"/>
        <v>0.98</v>
      </c>
      <c r="J3042" s="23"/>
      <c r="K3042" s="7">
        <f t="shared" si="190"/>
        <v>28.990000000000009</v>
      </c>
      <c r="M3042" s="20">
        <f>IF(C3042="Data Error","Data Error",IF(C3042&lt;=K3042,0,1-IFERROR(INDEX(BAAL!$C:$D,MATCH(ROUNDUP(C3042-K3042,0),BAAL!$B:$B,0),MATCH(LEFT(M$2,4),BAAL!$C$2:$D$2,0)),0)))</f>
        <v>0</v>
      </c>
      <c r="N3042" s="20"/>
      <c r="O3042" s="26"/>
      <c r="P3042" s="26"/>
      <c r="Q3042" s="6">
        <f t="shared" si="191"/>
        <v>5</v>
      </c>
      <c r="R3042" s="20"/>
    </row>
    <row r="3043" spans="1:18" x14ac:dyDescent="0.25">
      <c r="A3043" s="6">
        <v>17</v>
      </c>
      <c r="B3043" s="4">
        <v>42496.708333333336</v>
      </c>
      <c r="C3043" s="2">
        <f>IF([2]Analysis!AG3043="Data Error","Data Error",[2]Analysis!AI3043*C$1)</f>
        <v>58.306662788255231</v>
      </c>
      <c r="D3043" s="2"/>
      <c r="E3043" s="3">
        <f>IF(C3043="Data Error","Data Error",INDEX('[2]BAAL Adj Cap'!$CB$65:$CY$72,MONTH($B3043),$A3043+1))</f>
        <v>0.96124999999999994</v>
      </c>
      <c r="F3043" s="3"/>
      <c r="G3043" s="31">
        <f t="shared" si="188"/>
        <v>66.655837211744768</v>
      </c>
      <c r="H3043" s="31"/>
      <c r="I3043" s="23">
        <f t="shared" si="189"/>
        <v>0.96124999999999994</v>
      </c>
      <c r="J3043" s="23"/>
      <c r="K3043" s="7">
        <f t="shared" si="190"/>
        <v>28.990000000000009</v>
      </c>
      <c r="M3043" s="20">
        <f>IF(C3043="Data Error","Data Error",IF(C3043&lt;=K3043,0,1-IFERROR(INDEX(BAAL!$C:$D,MATCH(ROUNDUP(C3043-K3043,0),BAAL!$B:$B,0),MATCH(LEFT(M$2,4),BAAL!$C$2:$D$2,0)),0)))</f>
        <v>6.0000000000000053E-3</v>
      </c>
      <c r="N3043" s="20"/>
      <c r="O3043" s="26"/>
      <c r="P3043" s="26"/>
      <c r="Q3043" s="6">
        <f t="shared" si="191"/>
        <v>5</v>
      </c>
      <c r="R3043" s="20"/>
    </row>
    <row r="3044" spans="1:18" x14ac:dyDescent="0.25">
      <c r="A3044" s="6">
        <v>18</v>
      </c>
      <c r="B3044" s="4">
        <v>42496.75</v>
      </c>
      <c r="C3044" s="2">
        <f>IF([2]Analysis!AG3044="Data Error","Data Error",[2]Analysis!AI3044*C$1)</f>
        <v>16.733791716365683</v>
      </c>
      <c r="D3044" s="2"/>
      <c r="E3044" s="3">
        <f>IF(C3044="Data Error","Data Error",INDEX('[2]BAAL Adj Cap'!$CB$65:$CY$72,MONTH($B3044),$A3044+1))</f>
        <v>0.73124999999999996</v>
      </c>
      <c r="F3044" s="3"/>
      <c r="G3044" s="31">
        <f t="shared" si="188"/>
        <v>78.328708283634313</v>
      </c>
      <c r="H3044" s="31"/>
      <c r="I3044" s="23">
        <f t="shared" si="189"/>
        <v>0.73124999999999996</v>
      </c>
      <c r="J3044" s="23"/>
      <c r="K3044" s="7">
        <f t="shared" si="190"/>
        <v>28.990000000000009</v>
      </c>
      <c r="M3044" s="20">
        <f>IF(C3044="Data Error","Data Error",IF(C3044&lt;=K3044,0,1-IFERROR(INDEX(BAAL!$C:$D,MATCH(ROUNDUP(C3044-K3044,0),BAAL!$B:$B,0),MATCH(LEFT(M$2,4),BAAL!$C$2:$D$2,0)),0)))</f>
        <v>0</v>
      </c>
      <c r="N3044" s="20"/>
      <c r="O3044" s="26"/>
      <c r="P3044" s="26"/>
      <c r="Q3044" s="6">
        <f t="shared" si="191"/>
        <v>5</v>
      </c>
      <c r="R3044" s="20"/>
    </row>
    <row r="3045" spans="1:18" x14ac:dyDescent="0.25">
      <c r="A3045" s="6">
        <v>19</v>
      </c>
      <c r="B3045" s="4">
        <v>42496.791666666664</v>
      </c>
      <c r="C3045" s="2">
        <f>IF([2]Analysis!AG3045="Data Error","Data Error",[2]Analysis!AI3045*C$1)</f>
        <v>4.6886191853538071</v>
      </c>
      <c r="D3045" s="2"/>
      <c r="E3045" s="3">
        <f>IF(C3045="Data Error","Data Error",INDEX('[2]BAAL Adj Cap'!$CB$65:$CY$72,MONTH($B3045),$A3045+1))</f>
        <v>0.26875000000000004</v>
      </c>
      <c r="F3045" s="3"/>
      <c r="G3045" s="31">
        <f t="shared" si="188"/>
        <v>30.248880814646199</v>
      </c>
      <c r="H3045" s="31"/>
      <c r="I3045" s="23">
        <f t="shared" si="189"/>
        <v>0.26875000000000004</v>
      </c>
      <c r="J3045" s="23"/>
      <c r="K3045" s="7">
        <f t="shared" si="190"/>
        <v>28.990000000000009</v>
      </c>
      <c r="M3045" s="20">
        <f>IF(C3045="Data Error","Data Error",IF(C3045&lt;=K3045,0,1-IFERROR(INDEX(BAAL!$C:$D,MATCH(ROUNDUP(C3045-K3045,0),BAAL!$B:$B,0),MATCH(LEFT(M$2,4),BAAL!$C$2:$D$2,0)),0)))</f>
        <v>0</v>
      </c>
      <c r="N3045" s="20"/>
      <c r="O3045" s="26"/>
      <c r="P3045" s="26"/>
      <c r="Q3045" s="6">
        <f t="shared" si="191"/>
        <v>5</v>
      </c>
      <c r="R3045" s="20"/>
    </row>
    <row r="3046" spans="1:18" x14ac:dyDescent="0.25">
      <c r="A3046" s="6">
        <v>20</v>
      </c>
      <c r="B3046" s="4">
        <v>42496.833333333336</v>
      </c>
      <c r="C3046" s="2">
        <f>IF([2]Analysis!AG3046="Data Error","Data Error",[2]Analysis!AI3046*C$1)</f>
        <v>1.6206686024975367</v>
      </c>
      <c r="D3046" s="2"/>
      <c r="E3046" s="3">
        <f>IF(C3046="Data Error","Data Error",INDEX('[2]BAAL Adj Cap'!$CB$65:$CY$72,MONTH($B3046),$A3046+1))</f>
        <v>2.6250000000000002E-2</v>
      </c>
      <c r="F3046" s="3"/>
      <c r="G3046" s="31">
        <f t="shared" si="188"/>
        <v>1.7918313975024638</v>
      </c>
      <c r="H3046" s="31"/>
      <c r="I3046" s="23">
        <f t="shared" si="189"/>
        <v>2.6250000000000002E-2</v>
      </c>
      <c r="J3046" s="23"/>
      <c r="K3046" s="7">
        <f t="shared" si="190"/>
        <v>3.4125000000000005</v>
      </c>
      <c r="M3046" s="20">
        <f>IF(C3046="Data Error","Data Error",IF(C3046&lt;=K3046,0,1-IFERROR(INDEX(BAAL!$C:$D,MATCH(ROUNDUP(C3046-K3046,0),BAAL!$B:$B,0),MATCH(LEFT(M$2,4),BAAL!$C$2:$D$2,0)),0)))</f>
        <v>0</v>
      </c>
      <c r="N3046" s="20"/>
      <c r="O3046" s="26"/>
      <c r="P3046" s="26"/>
      <c r="Q3046" s="6">
        <f t="shared" si="191"/>
        <v>5</v>
      </c>
      <c r="R3046" s="20"/>
    </row>
    <row r="3047" spans="1:18" x14ac:dyDescent="0.25">
      <c r="A3047" s="6">
        <v>21</v>
      </c>
      <c r="B3047" s="4">
        <v>42496.875</v>
      </c>
      <c r="C3047" s="2">
        <f>IF([2]Analysis!AG3047="Data Error","Data Error",[2]Analysis!AI3047*C$1)</f>
        <v>0</v>
      </c>
      <c r="D3047" s="2"/>
      <c r="E3047" s="3">
        <f>IF(C3047="Data Error","Data Error",INDEX('[2]BAAL Adj Cap'!$CB$65:$CY$72,MONTH($B3047),$A3047+1))</f>
        <v>0</v>
      </c>
      <c r="F3047" s="3"/>
      <c r="G3047" s="31">
        <f t="shared" si="188"/>
        <v>0</v>
      </c>
      <c r="H3047" s="31"/>
      <c r="I3047" s="23">
        <f t="shared" si="189"/>
        <v>0</v>
      </c>
      <c r="J3047" s="23"/>
      <c r="K3047" s="7">
        <f t="shared" si="190"/>
        <v>0</v>
      </c>
      <c r="M3047" s="20">
        <f>IF(C3047="Data Error","Data Error",IF(C3047&lt;=K3047,0,1-IFERROR(INDEX(BAAL!$C:$D,MATCH(ROUNDUP(C3047-K3047,0),BAAL!$B:$B,0),MATCH(LEFT(M$2,4),BAAL!$C$2:$D$2,0)),0)))</f>
        <v>0</v>
      </c>
      <c r="N3047" s="20"/>
      <c r="O3047" s="26"/>
      <c r="P3047" s="26"/>
      <c r="Q3047" s="6">
        <f t="shared" si="191"/>
        <v>5</v>
      </c>
      <c r="R3047" s="20"/>
    </row>
    <row r="3048" spans="1:18" x14ac:dyDescent="0.25">
      <c r="A3048" s="6">
        <v>22</v>
      </c>
      <c r="B3048" s="4">
        <v>42496.916666666664</v>
      </c>
      <c r="C3048" s="2">
        <f>IF([2]Analysis!AG3048="Data Error","Data Error",[2]Analysis!AI3048*C$1)</f>
        <v>0</v>
      </c>
      <c r="D3048" s="2"/>
      <c r="E3048" s="3">
        <f>IF(C3048="Data Error","Data Error",INDEX('[2]BAAL Adj Cap'!$CB$65:$CY$72,MONTH($B3048),$A3048+1))</f>
        <v>0</v>
      </c>
      <c r="F3048" s="3"/>
      <c r="G3048" s="31">
        <f t="shared" si="188"/>
        <v>0</v>
      </c>
      <c r="H3048" s="31"/>
      <c r="I3048" s="23">
        <f t="shared" si="189"/>
        <v>0</v>
      </c>
      <c r="J3048" s="23"/>
      <c r="K3048" s="7">
        <f t="shared" si="190"/>
        <v>0</v>
      </c>
      <c r="M3048" s="20">
        <f>IF(C3048="Data Error","Data Error",IF(C3048&lt;=K3048,0,1-IFERROR(INDEX(BAAL!$C:$D,MATCH(ROUNDUP(C3048-K3048,0),BAAL!$B:$B,0),MATCH(LEFT(M$2,4),BAAL!$C$2:$D$2,0)),0)))</f>
        <v>0</v>
      </c>
      <c r="N3048" s="20"/>
      <c r="O3048" s="26"/>
      <c r="P3048" s="26"/>
      <c r="Q3048" s="6">
        <f t="shared" si="191"/>
        <v>5</v>
      </c>
      <c r="R3048" s="20"/>
    </row>
    <row r="3049" spans="1:18" x14ac:dyDescent="0.25">
      <c r="A3049" s="6">
        <v>23</v>
      </c>
      <c r="B3049" s="4">
        <v>42496.958333333336</v>
      </c>
      <c r="C3049" s="2">
        <f>IF([2]Analysis!AG3049="Data Error","Data Error",[2]Analysis!AI3049*C$1)</f>
        <v>0</v>
      </c>
      <c r="D3049" s="2"/>
      <c r="E3049" s="3">
        <f>IF(C3049="Data Error","Data Error",INDEX('[2]BAAL Adj Cap'!$CB$65:$CY$72,MONTH($B3049),$A3049+1))</f>
        <v>0</v>
      </c>
      <c r="F3049" s="3"/>
      <c r="G3049" s="31">
        <f t="shared" si="188"/>
        <v>0</v>
      </c>
      <c r="H3049" s="31"/>
      <c r="I3049" s="23">
        <f t="shared" si="189"/>
        <v>0</v>
      </c>
      <c r="J3049" s="23"/>
      <c r="K3049" s="7">
        <f t="shared" si="190"/>
        <v>0</v>
      </c>
      <c r="M3049" s="20">
        <f>IF(C3049="Data Error","Data Error",IF(C3049&lt;=K3049,0,1-IFERROR(INDEX(BAAL!$C:$D,MATCH(ROUNDUP(C3049-K3049,0),BAAL!$B:$B,0),MATCH(LEFT(M$2,4),BAAL!$C$2:$D$2,0)),0)))</f>
        <v>0</v>
      </c>
      <c r="N3049" s="20"/>
      <c r="O3049" s="26"/>
      <c r="P3049" s="26"/>
      <c r="Q3049" s="6">
        <f t="shared" si="191"/>
        <v>5</v>
      </c>
      <c r="R3049" s="20"/>
    </row>
    <row r="3050" spans="1:18" x14ac:dyDescent="0.25">
      <c r="A3050" s="6">
        <v>0</v>
      </c>
      <c r="B3050" s="1">
        <v>42497</v>
      </c>
      <c r="C3050" s="2">
        <f>IF([2]Analysis!AG3050="Data Error","Data Error",[2]Analysis!AI3050*C$1)</f>
        <v>0</v>
      </c>
      <c r="D3050" s="2"/>
      <c r="E3050" s="3">
        <f>IF(C3050="Data Error","Data Error",INDEX('[2]BAAL Adj Cap'!$CB$65:$CY$72,MONTH($B3050),$A3050+1))</f>
        <v>0</v>
      </c>
      <c r="F3050" s="3"/>
      <c r="G3050" s="31">
        <f t="shared" si="188"/>
        <v>0</v>
      </c>
      <c r="H3050" s="31"/>
      <c r="I3050" s="23">
        <f t="shared" si="189"/>
        <v>0</v>
      </c>
      <c r="J3050" s="23"/>
      <c r="K3050" s="7">
        <f t="shared" si="190"/>
        <v>0</v>
      </c>
      <c r="M3050" s="20">
        <f>IF(C3050="Data Error","Data Error",IF(C3050&lt;=K3050,0,1-IFERROR(INDEX(BAAL!$C:$D,MATCH(ROUNDUP(C3050-K3050,0),BAAL!$B:$B,0),MATCH(LEFT(M$2,4),BAAL!$C$2:$D$2,0)),0)))</f>
        <v>0</v>
      </c>
      <c r="N3050" s="20"/>
      <c r="O3050" s="26"/>
      <c r="P3050" s="26"/>
      <c r="Q3050" s="6">
        <f t="shared" si="191"/>
        <v>5</v>
      </c>
      <c r="R3050" s="20"/>
    </row>
    <row r="3051" spans="1:18" x14ac:dyDescent="0.25">
      <c r="A3051" s="6">
        <v>1</v>
      </c>
      <c r="B3051" s="4">
        <v>42497.041666666664</v>
      </c>
      <c r="C3051" s="2">
        <f>IF([2]Analysis!AG3051="Data Error","Data Error",[2]Analysis!AI3051*C$1)</f>
        <v>0</v>
      </c>
      <c r="D3051" s="2"/>
      <c r="E3051" s="3">
        <f>IF(C3051="Data Error","Data Error",INDEX('[2]BAAL Adj Cap'!$CB$65:$CY$72,MONTH($B3051),$A3051+1))</f>
        <v>0</v>
      </c>
      <c r="F3051" s="3"/>
      <c r="G3051" s="31">
        <f t="shared" si="188"/>
        <v>0</v>
      </c>
      <c r="H3051" s="31"/>
      <c r="I3051" s="23">
        <f t="shared" si="189"/>
        <v>0</v>
      </c>
      <c r="J3051" s="23"/>
      <c r="K3051" s="7">
        <f t="shared" si="190"/>
        <v>0</v>
      </c>
      <c r="M3051" s="20">
        <f>IF(C3051="Data Error","Data Error",IF(C3051&lt;=K3051,0,1-IFERROR(INDEX(BAAL!$C:$D,MATCH(ROUNDUP(C3051-K3051,0),BAAL!$B:$B,0),MATCH(LEFT(M$2,4),BAAL!$C$2:$D$2,0)),0)))</f>
        <v>0</v>
      </c>
      <c r="N3051" s="20"/>
      <c r="O3051" s="26"/>
      <c r="P3051" s="26"/>
      <c r="Q3051" s="6">
        <f t="shared" si="191"/>
        <v>5</v>
      </c>
      <c r="R3051" s="20"/>
    </row>
    <row r="3052" spans="1:18" x14ac:dyDescent="0.25">
      <c r="A3052" s="6">
        <v>2</v>
      </c>
      <c r="B3052" s="4">
        <v>42497.083333333336</v>
      </c>
      <c r="C3052" s="2">
        <f>IF([2]Analysis!AG3052="Data Error","Data Error",[2]Analysis!AI3052*C$1)</f>
        <v>0</v>
      </c>
      <c r="D3052" s="2"/>
      <c r="E3052" s="3">
        <f>IF(C3052="Data Error","Data Error",INDEX('[2]BAAL Adj Cap'!$CB$65:$CY$72,MONTH($B3052),$A3052+1))</f>
        <v>0</v>
      </c>
      <c r="F3052" s="3"/>
      <c r="G3052" s="31">
        <f t="shared" si="188"/>
        <v>0</v>
      </c>
      <c r="H3052" s="31"/>
      <c r="I3052" s="23">
        <f t="shared" si="189"/>
        <v>0</v>
      </c>
      <c r="J3052" s="23"/>
      <c r="K3052" s="7">
        <f t="shared" si="190"/>
        <v>0</v>
      </c>
      <c r="M3052" s="20">
        <f>IF(C3052="Data Error","Data Error",IF(C3052&lt;=K3052,0,1-IFERROR(INDEX(BAAL!$C:$D,MATCH(ROUNDUP(C3052-K3052,0),BAAL!$B:$B,0),MATCH(LEFT(M$2,4),BAAL!$C$2:$D$2,0)),0)))</f>
        <v>0</v>
      </c>
      <c r="N3052" s="20"/>
      <c r="O3052" s="26"/>
      <c r="P3052" s="26"/>
      <c r="Q3052" s="6">
        <f t="shared" si="191"/>
        <v>5</v>
      </c>
      <c r="R3052" s="20"/>
    </row>
    <row r="3053" spans="1:18" x14ac:dyDescent="0.25">
      <c r="A3053" s="6">
        <v>3</v>
      </c>
      <c r="B3053" s="4">
        <v>42497.125</v>
      </c>
      <c r="C3053" s="2">
        <f>IF([2]Analysis!AG3053="Data Error","Data Error",[2]Analysis!AI3053*C$1)</f>
        <v>0</v>
      </c>
      <c r="D3053" s="2"/>
      <c r="E3053" s="3">
        <f>IF(C3053="Data Error","Data Error",INDEX('[2]BAAL Adj Cap'!$CB$65:$CY$72,MONTH($B3053),$A3053+1))</f>
        <v>0</v>
      </c>
      <c r="F3053" s="3"/>
      <c r="G3053" s="31">
        <f t="shared" si="188"/>
        <v>0</v>
      </c>
      <c r="H3053" s="31"/>
      <c r="I3053" s="23">
        <f t="shared" si="189"/>
        <v>0</v>
      </c>
      <c r="J3053" s="23"/>
      <c r="K3053" s="7">
        <f t="shared" si="190"/>
        <v>0</v>
      </c>
      <c r="M3053" s="20">
        <f>IF(C3053="Data Error","Data Error",IF(C3053&lt;=K3053,0,1-IFERROR(INDEX(BAAL!$C:$D,MATCH(ROUNDUP(C3053-K3053,0),BAAL!$B:$B,0),MATCH(LEFT(M$2,4),BAAL!$C$2:$D$2,0)),0)))</f>
        <v>0</v>
      </c>
      <c r="N3053" s="20"/>
      <c r="O3053" s="26"/>
      <c r="P3053" s="26"/>
      <c r="Q3053" s="6">
        <f t="shared" si="191"/>
        <v>5</v>
      </c>
      <c r="R3053" s="20"/>
    </row>
    <row r="3054" spans="1:18" x14ac:dyDescent="0.25">
      <c r="A3054" s="6">
        <v>4</v>
      </c>
      <c r="B3054" s="4">
        <v>42497.166666666664</v>
      </c>
      <c r="C3054" s="2">
        <f>IF([2]Analysis!AG3054="Data Error","Data Error",[2]Analysis!AI3054*C$1)</f>
        <v>0.36999999731779093</v>
      </c>
      <c r="D3054" s="2"/>
      <c r="E3054" s="3">
        <f>IF(C3054="Data Error","Data Error",INDEX('[2]BAAL Adj Cap'!$CB$65:$CY$72,MONTH($B3054),$A3054+1))</f>
        <v>7.4999999999999997E-3</v>
      </c>
      <c r="F3054" s="3"/>
      <c r="G3054" s="31">
        <f t="shared" si="188"/>
        <v>0.6050000026822091</v>
      </c>
      <c r="H3054" s="31"/>
      <c r="I3054" s="23">
        <f t="shared" si="189"/>
        <v>7.4999999999999997E-3</v>
      </c>
      <c r="J3054" s="23"/>
      <c r="K3054" s="7">
        <f t="shared" si="190"/>
        <v>0.97499999999999998</v>
      </c>
      <c r="M3054" s="20">
        <f>IF(C3054="Data Error","Data Error",IF(C3054&lt;=K3054,0,1-IFERROR(INDEX(BAAL!$C:$D,MATCH(ROUNDUP(C3054-K3054,0),BAAL!$B:$B,0),MATCH(LEFT(M$2,4),BAAL!$C$2:$D$2,0)),0)))</f>
        <v>0</v>
      </c>
      <c r="N3054" s="20"/>
      <c r="O3054" s="26"/>
      <c r="P3054" s="26"/>
      <c r="Q3054" s="6">
        <f t="shared" si="191"/>
        <v>5</v>
      </c>
      <c r="R3054" s="20"/>
    </row>
    <row r="3055" spans="1:18" x14ac:dyDescent="0.25">
      <c r="A3055" s="6">
        <v>5</v>
      </c>
      <c r="B3055" s="4">
        <v>42497.208333333336</v>
      </c>
      <c r="C3055" s="2">
        <f>IF([2]Analysis!AG3055="Data Error","Data Error",[2]Analysis!AI3055*C$1)</f>
        <v>14.300000000000002</v>
      </c>
      <c r="D3055" s="2"/>
      <c r="E3055" s="3">
        <f>IF(C3055="Data Error","Data Error",INDEX('[2]BAAL Adj Cap'!$CB$65:$CY$72,MONTH($B3055),$A3055+1))</f>
        <v>0.11000000000000001</v>
      </c>
      <c r="F3055" s="3"/>
      <c r="G3055" s="31">
        <f t="shared" si="188"/>
        <v>0</v>
      </c>
      <c r="H3055" s="31"/>
      <c r="I3055" s="23">
        <f t="shared" si="189"/>
        <v>0.11000000000000001</v>
      </c>
      <c r="J3055" s="23"/>
      <c r="K3055" s="7">
        <f t="shared" si="190"/>
        <v>14.300000000000002</v>
      </c>
      <c r="M3055" s="20">
        <f>IF(C3055="Data Error","Data Error",IF(C3055&lt;=K3055,0,1-IFERROR(INDEX(BAAL!$C:$D,MATCH(ROUNDUP(C3055-K3055,0),BAAL!$B:$B,0),MATCH(LEFT(M$2,4),BAAL!$C$2:$D$2,0)),0)))</f>
        <v>0</v>
      </c>
      <c r="N3055" s="20"/>
      <c r="O3055" s="26"/>
      <c r="P3055" s="26"/>
      <c r="Q3055" s="6">
        <f t="shared" si="191"/>
        <v>5</v>
      </c>
      <c r="R3055" s="20"/>
    </row>
    <row r="3056" spans="1:18" x14ac:dyDescent="0.25">
      <c r="A3056" s="6">
        <v>6</v>
      </c>
      <c r="B3056" s="4">
        <v>42497.25</v>
      </c>
      <c r="C3056" s="2">
        <f>IF([2]Analysis!AG3056="Data Error","Data Error",[2]Analysis!AI3056*C$1)</f>
        <v>16.339611277824758</v>
      </c>
      <c r="D3056" s="2"/>
      <c r="E3056" s="3">
        <f>IF(C3056="Data Error","Data Error",INDEX('[2]BAAL Adj Cap'!$CB$65:$CY$72,MONTH($B3056),$A3056+1))</f>
        <v>0.51124999999999998</v>
      </c>
      <c r="F3056" s="3"/>
      <c r="G3056" s="31">
        <f t="shared" si="188"/>
        <v>50.122888722175233</v>
      </c>
      <c r="H3056" s="31"/>
      <c r="I3056" s="23">
        <f t="shared" si="189"/>
        <v>0.51124999999999998</v>
      </c>
      <c r="J3056" s="23"/>
      <c r="K3056" s="7">
        <f t="shared" si="190"/>
        <v>28.990000000000009</v>
      </c>
      <c r="M3056" s="20">
        <f>IF(C3056="Data Error","Data Error",IF(C3056&lt;=K3056,0,1-IFERROR(INDEX(BAAL!$C:$D,MATCH(ROUNDUP(C3056-K3056,0),BAAL!$B:$B,0),MATCH(LEFT(M$2,4),BAAL!$C$2:$D$2,0)),0)))</f>
        <v>0</v>
      </c>
      <c r="N3056" s="20"/>
      <c r="O3056" s="26"/>
      <c r="P3056" s="26"/>
      <c r="Q3056" s="6">
        <f t="shared" si="191"/>
        <v>5</v>
      </c>
      <c r="R3056" s="20"/>
    </row>
    <row r="3057" spans="1:18" x14ac:dyDescent="0.25">
      <c r="A3057" s="6">
        <v>7</v>
      </c>
      <c r="B3057" s="4">
        <v>42497.291666666664</v>
      </c>
      <c r="C3057" s="2">
        <f>IF([2]Analysis!AG3057="Data Error","Data Error",[2]Analysis!AI3057*C$1)</f>
        <v>4.4698943117248202</v>
      </c>
      <c r="D3057" s="2"/>
      <c r="E3057" s="3">
        <f>IF(C3057="Data Error","Data Error",INDEX('[2]BAAL Adj Cap'!$CB$65:$CY$72,MONTH($B3057),$A3057+1))</f>
        <v>0.94125000000000003</v>
      </c>
      <c r="F3057" s="3"/>
      <c r="G3057" s="31">
        <f t="shared" si="188"/>
        <v>117.89260568827518</v>
      </c>
      <c r="H3057" s="31"/>
      <c r="I3057" s="23">
        <f t="shared" si="189"/>
        <v>0.94125000000000003</v>
      </c>
      <c r="J3057" s="23"/>
      <c r="K3057" s="7">
        <f t="shared" si="190"/>
        <v>28.990000000000009</v>
      </c>
      <c r="M3057" s="20">
        <f>IF(C3057="Data Error","Data Error",IF(C3057&lt;=K3057,0,1-IFERROR(INDEX(BAAL!$C:$D,MATCH(ROUNDUP(C3057-K3057,0),BAAL!$B:$B,0),MATCH(LEFT(M$2,4),BAAL!$C$2:$D$2,0)),0)))</f>
        <v>0</v>
      </c>
      <c r="N3057" s="20"/>
      <c r="O3057" s="26"/>
      <c r="P3057" s="26"/>
      <c r="Q3057" s="6">
        <f t="shared" si="191"/>
        <v>5</v>
      </c>
      <c r="R3057" s="20"/>
    </row>
    <row r="3058" spans="1:18" x14ac:dyDescent="0.25">
      <c r="A3058" s="6">
        <v>8</v>
      </c>
      <c r="B3058" s="4">
        <v>42497.333333333336</v>
      </c>
      <c r="C3058" s="2">
        <f>IF([2]Analysis!AG3058="Data Error","Data Error",[2]Analysis!AI3058*C$1)</f>
        <v>0</v>
      </c>
      <c r="D3058" s="2"/>
      <c r="E3058" s="3">
        <f>IF(C3058="Data Error","Data Error",INDEX('[2]BAAL Adj Cap'!$CB$65:$CY$72,MONTH($B3058),$A3058+1))</f>
        <v>0.96750000000000003</v>
      </c>
      <c r="F3058" s="3"/>
      <c r="G3058" s="31">
        <f t="shared" si="188"/>
        <v>125.77500000000001</v>
      </c>
      <c r="H3058" s="31"/>
      <c r="I3058" s="23">
        <f t="shared" si="189"/>
        <v>0.96750000000000003</v>
      </c>
      <c r="J3058" s="23"/>
      <c r="K3058" s="7">
        <f t="shared" si="190"/>
        <v>28.990000000000009</v>
      </c>
      <c r="M3058" s="20">
        <f>IF(C3058="Data Error","Data Error",IF(C3058&lt;=K3058,0,1-IFERROR(INDEX(BAAL!$C:$D,MATCH(ROUNDUP(C3058-K3058,0),BAAL!$B:$B,0),MATCH(LEFT(M$2,4),BAAL!$C$2:$D$2,0)),0)))</f>
        <v>0</v>
      </c>
      <c r="N3058" s="20"/>
      <c r="O3058" s="26"/>
      <c r="P3058" s="26"/>
      <c r="Q3058" s="6">
        <f t="shared" si="191"/>
        <v>5</v>
      </c>
      <c r="R3058" s="20"/>
    </row>
    <row r="3059" spans="1:18" x14ac:dyDescent="0.25">
      <c r="A3059" s="6">
        <v>9</v>
      </c>
      <c r="B3059" s="4">
        <v>42497.375</v>
      </c>
      <c r="C3059" s="2">
        <f>IF([2]Analysis!AG3059="Data Error","Data Error",[2]Analysis!AI3059*C$1)</f>
        <v>0.27822668561856839</v>
      </c>
      <c r="D3059" s="2"/>
      <c r="E3059" s="3">
        <f>IF(C3059="Data Error","Data Error",INDEX('[2]BAAL Adj Cap'!$CB$65:$CY$72,MONTH($B3059),$A3059+1))</f>
        <v>0.98</v>
      </c>
      <c r="F3059" s="3"/>
      <c r="G3059" s="31">
        <f t="shared" si="188"/>
        <v>127.12177331438143</v>
      </c>
      <c r="H3059" s="31"/>
      <c r="I3059" s="23">
        <f t="shared" si="189"/>
        <v>0.98</v>
      </c>
      <c r="J3059" s="23"/>
      <c r="K3059" s="7">
        <f t="shared" si="190"/>
        <v>28.990000000000009</v>
      </c>
      <c r="M3059" s="20">
        <f>IF(C3059="Data Error","Data Error",IF(C3059&lt;=K3059,0,1-IFERROR(INDEX(BAAL!$C:$D,MATCH(ROUNDUP(C3059-K3059,0),BAAL!$B:$B,0),MATCH(LEFT(M$2,4),BAAL!$C$2:$D$2,0)),0)))</f>
        <v>0</v>
      </c>
      <c r="N3059" s="20"/>
      <c r="O3059" s="26"/>
      <c r="P3059" s="26"/>
      <c r="Q3059" s="6">
        <f t="shared" si="191"/>
        <v>5</v>
      </c>
      <c r="R3059" s="20"/>
    </row>
    <row r="3060" spans="1:18" x14ac:dyDescent="0.25">
      <c r="A3060" s="6">
        <v>10</v>
      </c>
      <c r="B3060" s="4">
        <v>42497.416666666664</v>
      </c>
      <c r="C3060" s="2">
        <f>IF([2]Analysis!AG3060="Data Error","Data Error",[2]Analysis!AI3060*C$1)</f>
        <v>37.806510025006538</v>
      </c>
      <c r="D3060" s="2"/>
      <c r="E3060" s="3">
        <f>IF(C3060="Data Error","Data Error",INDEX('[2]BAAL Adj Cap'!$CB$65:$CY$72,MONTH($B3060),$A3060+1))</f>
        <v>0.98</v>
      </c>
      <c r="F3060" s="3"/>
      <c r="G3060" s="31">
        <f t="shared" si="188"/>
        <v>89.593489974993446</v>
      </c>
      <c r="H3060" s="31"/>
      <c r="I3060" s="23">
        <f t="shared" si="189"/>
        <v>0.98</v>
      </c>
      <c r="J3060" s="23"/>
      <c r="K3060" s="7">
        <f t="shared" si="190"/>
        <v>28.990000000000009</v>
      </c>
      <c r="M3060" s="20">
        <f>IF(C3060="Data Error","Data Error",IF(C3060&lt;=K3060,0,1-IFERROR(INDEX(BAAL!$C:$D,MATCH(ROUNDUP(C3060-K3060,0),BAAL!$B:$B,0),MATCH(LEFT(M$2,4),BAAL!$C$2:$D$2,0)),0)))</f>
        <v>1.0000000000000009E-3</v>
      </c>
      <c r="N3060" s="20"/>
      <c r="O3060" s="26"/>
      <c r="P3060" s="26"/>
      <c r="Q3060" s="6">
        <f t="shared" si="191"/>
        <v>5</v>
      </c>
      <c r="R3060" s="20"/>
    </row>
    <row r="3061" spans="1:18" x14ac:dyDescent="0.25">
      <c r="A3061" s="6">
        <v>11</v>
      </c>
      <c r="B3061" s="4">
        <v>42497.458333333336</v>
      </c>
      <c r="C3061" s="2">
        <f>IF([2]Analysis!AG3061="Data Error","Data Error",[2]Analysis!AI3061*C$1)</f>
        <v>0</v>
      </c>
      <c r="D3061" s="2"/>
      <c r="E3061" s="3">
        <f>IF(C3061="Data Error","Data Error",INDEX('[2]BAAL Adj Cap'!$CB$65:$CY$72,MONTH($B3061),$A3061+1))</f>
        <v>0.98</v>
      </c>
      <c r="F3061" s="3"/>
      <c r="G3061" s="31">
        <f t="shared" si="188"/>
        <v>127.39999999999999</v>
      </c>
      <c r="H3061" s="31"/>
      <c r="I3061" s="23">
        <f t="shared" si="189"/>
        <v>0.98</v>
      </c>
      <c r="J3061" s="23"/>
      <c r="K3061" s="7">
        <f t="shared" si="190"/>
        <v>28.990000000000009</v>
      </c>
      <c r="M3061" s="20">
        <f>IF(C3061="Data Error","Data Error",IF(C3061&lt;=K3061,0,1-IFERROR(INDEX(BAAL!$C:$D,MATCH(ROUNDUP(C3061-K3061,0),BAAL!$B:$B,0),MATCH(LEFT(M$2,4),BAAL!$C$2:$D$2,0)),0)))</f>
        <v>0</v>
      </c>
      <c r="N3061" s="20"/>
      <c r="O3061" s="26"/>
      <c r="P3061" s="26"/>
      <c r="Q3061" s="6">
        <f t="shared" si="191"/>
        <v>5</v>
      </c>
      <c r="R3061" s="20"/>
    </row>
    <row r="3062" spans="1:18" x14ac:dyDescent="0.25">
      <c r="A3062" s="6">
        <v>12</v>
      </c>
      <c r="B3062" s="4">
        <v>42497.5</v>
      </c>
      <c r="C3062" s="2">
        <f>IF([2]Analysis!AG3062="Data Error","Data Error",[2]Analysis!AI3062*C$1)</f>
        <v>3.3331477064041795</v>
      </c>
      <c r="D3062" s="2"/>
      <c r="E3062" s="3">
        <f>IF(C3062="Data Error","Data Error",INDEX('[2]BAAL Adj Cap'!$CB$65:$CY$72,MONTH($B3062),$A3062+1))</f>
        <v>0.98</v>
      </c>
      <c r="F3062" s="3"/>
      <c r="G3062" s="31">
        <f t="shared" si="188"/>
        <v>124.06685229359582</v>
      </c>
      <c r="H3062" s="31"/>
      <c r="I3062" s="23">
        <f t="shared" si="189"/>
        <v>0.98</v>
      </c>
      <c r="J3062" s="23"/>
      <c r="K3062" s="7">
        <f t="shared" si="190"/>
        <v>28.990000000000009</v>
      </c>
      <c r="M3062" s="20">
        <f>IF(C3062="Data Error","Data Error",IF(C3062&lt;=K3062,0,1-IFERROR(INDEX(BAAL!$C:$D,MATCH(ROUNDUP(C3062-K3062,0),BAAL!$B:$B,0),MATCH(LEFT(M$2,4),BAAL!$C$2:$D$2,0)),0)))</f>
        <v>0</v>
      </c>
      <c r="N3062" s="20"/>
      <c r="O3062" s="26"/>
      <c r="P3062" s="26"/>
      <c r="Q3062" s="6">
        <f t="shared" si="191"/>
        <v>5</v>
      </c>
      <c r="R3062" s="20"/>
    </row>
    <row r="3063" spans="1:18" x14ac:dyDescent="0.25">
      <c r="A3063" s="6">
        <v>13</v>
      </c>
      <c r="B3063" s="4">
        <v>42497.541666666664</v>
      </c>
      <c r="C3063" s="2">
        <f>IF([2]Analysis!AG3063="Data Error","Data Error",[2]Analysis!AI3063*C$1)</f>
        <v>33.616638336737225</v>
      </c>
      <c r="D3063" s="2"/>
      <c r="E3063" s="3">
        <f>IF(C3063="Data Error","Data Error",INDEX('[2]BAAL Adj Cap'!$CB$65:$CY$72,MONTH($B3063),$A3063+1))</f>
        <v>0.98</v>
      </c>
      <c r="F3063" s="3"/>
      <c r="G3063" s="31">
        <f t="shared" si="188"/>
        <v>93.783361663262767</v>
      </c>
      <c r="H3063" s="31"/>
      <c r="I3063" s="23">
        <f t="shared" si="189"/>
        <v>0.98</v>
      </c>
      <c r="J3063" s="23"/>
      <c r="K3063" s="7">
        <f t="shared" si="190"/>
        <v>28.990000000000009</v>
      </c>
      <c r="M3063" s="20">
        <f>IF(C3063="Data Error","Data Error",IF(C3063&lt;=K3063,0,1-IFERROR(INDEX(BAAL!$C:$D,MATCH(ROUNDUP(C3063-K3063,0),BAAL!$B:$B,0),MATCH(LEFT(M$2,4),BAAL!$C$2:$D$2,0)),0)))</f>
        <v>0</v>
      </c>
      <c r="N3063" s="20"/>
      <c r="O3063" s="26"/>
      <c r="P3063" s="26"/>
      <c r="Q3063" s="6">
        <f t="shared" si="191"/>
        <v>5</v>
      </c>
      <c r="R3063" s="20"/>
    </row>
    <row r="3064" spans="1:18" x14ac:dyDescent="0.25">
      <c r="A3064" s="6">
        <v>14</v>
      </c>
      <c r="B3064" s="4">
        <v>42497.583333333336</v>
      </c>
      <c r="C3064" s="2">
        <f>IF([2]Analysis!AG3064="Data Error","Data Error",[2]Analysis!AI3064*C$1)</f>
        <v>0</v>
      </c>
      <c r="D3064" s="2"/>
      <c r="E3064" s="3">
        <f>IF(C3064="Data Error","Data Error",INDEX('[2]BAAL Adj Cap'!$CB$65:$CY$72,MONTH($B3064),$A3064+1))</f>
        <v>0.98</v>
      </c>
      <c r="F3064" s="3"/>
      <c r="G3064" s="31">
        <f t="shared" si="188"/>
        <v>127.39999999999999</v>
      </c>
      <c r="H3064" s="31"/>
      <c r="I3064" s="23">
        <f t="shared" si="189"/>
        <v>0.98</v>
      </c>
      <c r="J3064" s="23"/>
      <c r="K3064" s="7">
        <f t="shared" si="190"/>
        <v>28.990000000000009</v>
      </c>
      <c r="M3064" s="20">
        <f>IF(C3064="Data Error","Data Error",IF(C3064&lt;=K3064,0,1-IFERROR(INDEX(BAAL!$C:$D,MATCH(ROUNDUP(C3064-K3064,0),BAAL!$B:$B,0),MATCH(LEFT(M$2,4),BAAL!$C$2:$D$2,0)),0)))</f>
        <v>0</v>
      </c>
      <c r="N3064" s="20"/>
      <c r="O3064" s="26"/>
      <c r="P3064" s="26"/>
      <c r="Q3064" s="6">
        <f t="shared" si="191"/>
        <v>5</v>
      </c>
      <c r="R3064" s="20"/>
    </row>
    <row r="3065" spans="1:18" x14ac:dyDescent="0.25">
      <c r="A3065" s="6">
        <v>15</v>
      </c>
      <c r="B3065" s="4">
        <v>42497.625</v>
      </c>
      <c r="C3065" s="2">
        <f>IF([2]Analysis!AG3065="Data Error","Data Error",[2]Analysis!AI3065*C$1)</f>
        <v>31.352845851975346</v>
      </c>
      <c r="D3065" s="2"/>
      <c r="E3065" s="3">
        <f>IF(C3065="Data Error","Data Error",INDEX('[2]BAAL Adj Cap'!$CB$65:$CY$72,MONTH($B3065),$A3065+1))</f>
        <v>0.98</v>
      </c>
      <c r="F3065" s="3"/>
      <c r="G3065" s="31">
        <f t="shared" si="188"/>
        <v>96.047154148024646</v>
      </c>
      <c r="H3065" s="31"/>
      <c r="I3065" s="23">
        <f t="shared" si="189"/>
        <v>0.98</v>
      </c>
      <c r="J3065" s="23"/>
      <c r="K3065" s="7">
        <f t="shared" si="190"/>
        <v>28.990000000000009</v>
      </c>
      <c r="M3065" s="20">
        <f>IF(C3065="Data Error","Data Error",IF(C3065&lt;=K3065,0,1-IFERROR(INDEX(BAAL!$C:$D,MATCH(ROUNDUP(C3065-K3065,0),BAAL!$B:$B,0),MATCH(LEFT(M$2,4),BAAL!$C$2:$D$2,0)),0)))</f>
        <v>0</v>
      </c>
      <c r="N3065" s="20"/>
      <c r="O3065" s="26"/>
      <c r="P3065" s="26"/>
      <c r="Q3065" s="6">
        <f t="shared" si="191"/>
        <v>5</v>
      </c>
      <c r="R3065" s="20"/>
    </row>
    <row r="3066" spans="1:18" x14ac:dyDescent="0.25">
      <c r="A3066" s="6">
        <v>16</v>
      </c>
      <c r="B3066" s="4">
        <v>42497.666666666664</v>
      </c>
      <c r="C3066" s="2">
        <f>IF([2]Analysis!AG3066="Data Error","Data Error",[2]Analysis!AI3066*C$1)</f>
        <v>58.067514961602889</v>
      </c>
      <c r="D3066" s="2"/>
      <c r="E3066" s="3">
        <f>IF(C3066="Data Error","Data Error",INDEX('[2]BAAL Adj Cap'!$CB$65:$CY$72,MONTH($B3066),$A3066+1))</f>
        <v>0.98</v>
      </c>
      <c r="F3066" s="3"/>
      <c r="G3066" s="31">
        <f t="shared" si="188"/>
        <v>69.332485038397095</v>
      </c>
      <c r="H3066" s="31"/>
      <c r="I3066" s="23">
        <f t="shared" si="189"/>
        <v>0.98</v>
      </c>
      <c r="J3066" s="23"/>
      <c r="K3066" s="7">
        <f t="shared" si="190"/>
        <v>28.990000000000009</v>
      </c>
      <c r="M3066" s="20">
        <f>IF(C3066="Data Error","Data Error",IF(C3066&lt;=K3066,0,1-IFERROR(INDEX(BAAL!$C:$D,MATCH(ROUNDUP(C3066-K3066,0),BAAL!$B:$B,0),MATCH(LEFT(M$2,4),BAAL!$C$2:$D$2,0)),0)))</f>
        <v>6.0000000000000053E-3</v>
      </c>
      <c r="N3066" s="20"/>
      <c r="O3066" s="26"/>
      <c r="P3066" s="26"/>
      <c r="Q3066" s="6">
        <f t="shared" si="191"/>
        <v>5</v>
      </c>
      <c r="R3066" s="20"/>
    </row>
    <row r="3067" spans="1:18" x14ac:dyDescent="0.25">
      <c r="A3067" s="6">
        <v>17</v>
      </c>
      <c r="B3067" s="4">
        <v>42497.708333333336</v>
      </c>
      <c r="C3067" s="2">
        <f>IF([2]Analysis!AG3067="Data Error","Data Error",[2]Analysis!AI3067*C$1)</f>
        <v>9.1850886837809824</v>
      </c>
      <c r="D3067" s="2"/>
      <c r="E3067" s="3">
        <f>IF(C3067="Data Error","Data Error",INDEX('[2]BAAL Adj Cap'!$CB$65:$CY$72,MONTH($B3067),$A3067+1))</f>
        <v>0.96124999999999994</v>
      </c>
      <c r="F3067" s="3"/>
      <c r="G3067" s="31">
        <f t="shared" si="188"/>
        <v>115.777411316219</v>
      </c>
      <c r="H3067" s="31"/>
      <c r="I3067" s="23">
        <f t="shared" si="189"/>
        <v>0.96124999999999994</v>
      </c>
      <c r="J3067" s="23"/>
      <c r="K3067" s="7">
        <f t="shared" si="190"/>
        <v>28.990000000000009</v>
      </c>
      <c r="M3067" s="20">
        <f>IF(C3067="Data Error","Data Error",IF(C3067&lt;=K3067,0,1-IFERROR(INDEX(BAAL!$C:$D,MATCH(ROUNDUP(C3067-K3067,0),BAAL!$B:$B,0),MATCH(LEFT(M$2,4),BAAL!$C$2:$D$2,0)),0)))</f>
        <v>0</v>
      </c>
      <c r="N3067" s="20"/>
      <c r="O3067" s="26"/>
      <c r="P3067" s="26"/>
      <c r="Q3067" s="6">
        <f t="shared" si="191"/>
        <v>5</v>
      </c>
      <c r="R3067" s="20"/>
    </row>
    <row r="3068" spans="1:18" x14ac:dyDescent="0.25">
      <c r="A3068" s="6">
        <v>18</v>
      </c>
      <c r="B3068" s="4">
        <v>42497.75</v>
      </c>
      <c r="C3068" s="2">
        <f>IF([2]Analysis!AG3068="Data Error","Data Error",[2]Analysis!AI3068*C$1)</f>
        <v>14.939676825181387</v>
      </c>
      <c r="D3068" s="2"/>
      <c r="E3068" s="3">
        <f>IF(C3068="Data Error","Data Error",INDEX('[2]BAAL Adj Cap'!$CB$65:$CY$72,MONTH($B3068),$A3068+1))</f>
        <v>0.73124999999999996</v>
      </c>
      <c r="F3068" s="3"/>
      <c r="G3068" s="31">
        <f t="shared" si="188"/>
        <v>80.12282317481862</v>
      </c>
      <c r="H3068" s="31"/>
      <c r="I3068" s="23">
        <f t="shared" si="189"/>
        <v>0.73124999999999996</v>
      </c>
      <c r="J3068" s="23"/>
      <c r="K3068" s="7">
        <f t="shared" si="190"/>
        <v>28.990000000000009</v>
      </c>
      <c r="M3068" s="20">
        <f>IF(C3068="Data Error","Data Error",IF(C3068&lt;=K3068,0,1-IFERROR(INDEX(BAAL!$C:$D,MATCH(ROUNDUP(C3068-K3068,0),BAAL!$B:$B,0),MATCH(LEFT(M$2,4),BAAL!$C$2:$D$2,0)),0)))</f>
        <v>0</v>
      </c>
      <c r="N3068" s="20"/>
      <c r="O3068" s="26"/>
      <c r="P3068" s="26"/>
      <c r="Q3068" s="6">
        <f t="shared" si="191"/>
        <v>5</v>
      </c>
      <c r="R3068" s="20"/>
    </row>
    <row r="3069" spans="1:18" x14ac:dyDescent="0.25">
      <c r="A3069" s="6">
        <v>19</v>
      </c>
      <c r="B3069" s="4">
        <v>42497.791666666664</v>
      </c>
      <c r="C3069" s="2">
        <f>IF([2]Analysis!AG3069="Data Error","Data Error",[2]Analysis!AI3069*C$1)</f>
        <v>9.1820406342062366</v>
      </c>
      <c r="D3069" s="2"/>
      <c r="E3069" s="3">
        <f>IF(C3069="Data Error","Data Error",INDEX('[2]BAAL Adj Cap'!$CB$65:$CY$72,MONTH($B3069),$A3069+1))</f>
        <v>0.26875000000000004</v>
      </c>
      <c r="F3069" s="3"/>
      <c r="G3069" s="31">
        <f t="shared" si="188"/>
        <v>25.755459365793769</v>
      </c>
      <c r="H3069" s="31"/>
      <c r="I3069" s="23">
        <f t="shared" si="189"/>
        <v>0.26875000000000004</v>
      </c>
      <c r="J3069" s="23"/>
      <c r="K3069" s="7">
        <f t="shared" si="190"/>
        <v>28.990000000000009</v>
      </c>
      <c r="M3069" s="20">
        <f>IF(C3069="Data Error","Data Error",IF(C3069&lt;=K3069,0,1-IFERROR(INDEX(BAAL!$C:$D,MATCH(ROUNDUP(C3069-K3069,0),BAAL!$B:$B,0),MATCH(LEFT(M$2,4),BAAL!$C$2:$D$2,0)),0)))</f>
        <v>0</v>
      </c>
      <c r="N3069" s="20"/>
      <c r="O3069" s="26"/>
      <c r="P3069" s="26"/>
      <c r="Q3069" s="6">
        <f t="shared" si="191"/>
        <v>5</v>
      </c>
      <c r="R3069" s="20"/>
    </row>
    <row r="3070" spans="1:18" x14ac:dyDescent="0.25">
      <c r="A3070" s="6">
        <v>20</v>
      </c>
      <c r="B3070" s="4">
        <v>42497.833333333336</v>
      </c>
      <c r="C3070" s="2">
        <f>IF([2]Analysis!AG3070="Data Error","Data Error",[2]Analysis!AI3070*C$1)</f>
        <v>0</v>
      </c>
      <c r="D3070" s="2"/>
      <c r="E3070" s="3">
        <f>IF(C3070="Data Error","Data Error",INDEX('[2]BAAL Adj Cap'!$CB$65:$CY$72,MONTH($B3070),$A3070+1))</f>
        <v>2.6250000000000002E-2</v>
      </c>
      <c r="F3070" s="3"/>
      <c r="G3070" s="31">
        <f t="shared" si="188"/>
        <v>3.4125000000000005</v>
      </c>
      <c r="H3070" s="31"/>
      <c r="I3070" s="23">
        <f t="shared" si="189"/>
        <v>2.6250000000000002E-2</v>
      </c>
      <c r="J3070" s="23"/>
      <c r="K3070" s="7">
        <f t="shared" si="190"/>
        <v>3.4125000000000005</v>
      </c>
      <c r="M3070" s="20">
        <f>IF(C3070="Data Error","Data Error",IF(C3070&lt;=K3070,0,1-IFERROR(INDEX(BAAL!$C:$D,MATCH(ROUNDUP(C3070-K3070,0),BAAL!$B:$B,0),MATCH(LEFT(M$2,4),BAAL!$C$2:$D$2,0)),0)))</f>
        <v>0</v>
      </c>
      <c r="N3070" s="20"/>
      <c r="O3070" s="26"/>
      <c r="P3070" s="26"/>
      <c r="Q3070" s="6">
        <f t="shared" si="191"/>
        <v>5</v>
      </c>
      <c r="R3070" s="20"/>
    </row>
    <row r="3071" spans="1:18" x14ac:dyDescent="0.25">
      <c r="A3071" s="6">
        <v>21</v>
      </c>
      <c r="B3071" s="4">
        <v>42497.875</v>
      </c>
      <c r="C3071" s="2">
        <f>IF([2]Analysis!AG3071="Data Error","Data Error",[2]Analysis!AI3071*C$1)</f>
        <v>0</v>
      </c>
      <c r="D3071" s="2"/>
      <c r="E3071" s="3">
        <f>IF(C3071="Data Error","Data Error",INDEX('[2]BAAL Adj Cap'!$CB$65:$CY$72,MONTH($B3071),$A3071+1))</f>
        <v>0</v>
      </c>
      <c r="F3071" s="3"/>
      <c r="G3071" s="31">
        <f t="shared" si="188"/>
        <v>0</v>
      </c>
      <c r="H3071" s="31"/>
      <c r="I3071" s="23">
        <f t="shared" si="189"/>
        <v>0</v>
      </c>
      <c r="J3071" s="23"/>
      <c r="K3071" s="7">
        <f t="shared" si="190"/>
        <v>0</v>
      </c>
      <c r="M3071" s="20">
        <f>IF(C3071="Data Error","Data Error",IF(C3071&lt;=K3071,0,1-IFERROR(INDEX(BAAL!$C:$D,MATCH(ROUNDUP(C3071-K3071,0),BAAL!$B:$B,0),MATCH(LEFT(M$2,4),BAAL!$C$2:$D$2,0)),0)))</f>
        <v>0</v>
      </c>
      <c r="N3071" s="20"/>
      <c r="O3071" s="26"/>
      <c r="P3071" s="26"/>
      <c r="Q3071" s="6">
        <f t="shared" si="191"/>
        <v>5</v>
      </c>
      <c r="R3071" s="20"/>
    </row>
    <row r="3072" spans="1:18" x14ac:dyDescent="0.25">
      <c r="A3072" s="6">
        <v>22</v>
      </c>
      <c r="B3072" s="4">
        <v>42497.916666666664</v>
      </c>
      <c r="C3072" s="2">
        <f>IF([2]Analysis!AG3072="Data Error","Data Error",[2]Analysis!AI3072*C$1)</f>
        <v>0</v>
      </c>
      <c r="D3072" s="2"/>
      <c r="E3072" s="3">
        <f>IF(C3072="Data Error","Data Error",INDEX('[2]BAAL Adj Cap'!$CB$65:$CY$72,MONTH($B3072),$A3072+1))</f>
        <v>0</v>
      </c>
      <c r="F3072" s="3"/>
      <c r="G3072" s="31">
        <f t="shared" si="188"/>
        <v>0</v>
      </c>
      <c r="H3072" s="31"/>
      <c r="I3072" s="23">
        <f t="shared" si="189"/>
        <v>0</v>
      </c>
      <c r="J3072" s="23"/>
      <c r="K3072" s="7">
        <f t="shared" si="190"/>
        <v>0</v>
      </c>
      <c r="M3072" s="20">
        <f>IF(C3072="Data Error","Data Error",IF(C3072&lt;=K3072,0,1-IFERROR(INDEX(BAAL!$C:$D,MATCH(ROUNDUP(C3072-K3072,0),BAAL!$B:$B,0),MATCH(LEFT(M$2,4),BAAL!$C$2:$D$2,0)),0)))</f>
        <v>0</v>
      </c>
      <c r="N3072" s="20"/>
      <c r="O3072" s="26"/>
      <c r="P3072" s="26"/>
      <c r="Q3072" s="6">
        <f t="shared" si="191"/>
        <v>5</v>
      </c>
      <c r="R3072" s="20"/>
    </row>
    <row r="3073" spans="1:18" x14ac:dyDescent="0.25">
      <c r="A3073" s="6">
        <v>23</v>
      </c>
      <c r="B3073" s="4">
        <v>42497.958333333336</v>
      </c>
      <c r="C3073" s="2">
        <f>IF([2]Analysis!AG3073="Data Error","Data Error",[2]Analysis!AI3073*C$1)</f>
        <v>0</v>
      </c>
      <c r="D3073" s="2"/>
      <c r="E3073" s="3">
        <f>IF(C3073="Data Error","Data Error",INDEX('[2]BAAL Adj Cap'!$CB$65:$CY$72,MONTH($B3073),$A3073+1))</f>
        <v>0</v>
      </c>
      <c r="F3073" s="3"/>
      <c r="G3073" s="31">
        <f t="shared" si="188"/>
        <v>0</v>
      </c>
      <c r="H3073" s="31"/>
      <c r="I3073" s="23">
        <f t="shared" si="189"/>
        <v>0</v>
      </c>
      <c r="J3073" s="23"/>
      <c r="K3073" s="7">
        <f t="shared" si="190"/>
        <v>0</v>
      </c>
      <c r="M3073" s="20">
        <f>IF(C3073="Data Error","Data Error",IF(C3073&lt;=K3073,0,1-IFERROR(INDEX(BAAL!$C:$D,MATCH(ROUNDUP(C3073-K3073,0),BAAL!$B:$B,0),MATCH(LEFT(M$2,4),BAAL!$C$2:$D$2,0)),0)))</f>
        <v>0</v>
      </c>
      <c r="N3073" s="20"/>
      <c r="O3073" s="26"/>
      <c r="P3073" s="26"/>
      <c r="Q3073" s="6">
        <f t="shared" si="191"/>
        <v>5</v>
      </c>
      <c r="R3073" s="20"/>
    </row>
    <row r="3074" spans="1:18" x14ac:dyDescent="0.25">
      <c r="A3074" s="6">
        <v>0</v>
      </c>
      <c r="B3074" s="1">
        <v>42498</v>
      </c>
      <c r="C3074" s="2">
        <f>IF([2]Analysis!AG3074="Data Error","Data Error",[2]Analysis!AI3074*C$1)</f>
        <v>0</v>
      </c>
      <c r="D3074" s="2"/>
      <c r="E3074" s="3">
        <f>IF(C3074="Data Error","Data Error",INDEX('[2]BAAL Adj Cap'!$CB$65:$CY$72,MONTH($B3074),$A3074+1))</f>
        <v>0</v>
      </c>
      <c r="F3074" s="3"/>
      <c r="G3074" s="31">
        <f t="shared" si="188"/>
        <v>0</v>
      </c>
      <c r="H3074" s="31"/>
      <c r="I3074" s="23">
        <f t="shared" si="189"/>
        <v>0</v>
      </c>
      <c r="J3074" s="23"/>
      <c r="K3074" s="7">
        <f t="shared" si="190"/>
        <v>0</v>
      </c>
      <c r="M3074" s="20">
        <f>IF(C3074="Data Error","Data Error",IF(C3074&lt;=K3074,0,1-IFERROR(INDEX(BAAL!$C:$D,MATCH(ROUNDUP(C3074-K3074,0),BAAL!$B:$B,0),MATCH(LEFT(M$2,4),BAAL!$C$2:$D$2,0)),0)))</f>
        <v>0</v>
      </c>
      <c r="N3074" s="20"/>
      <c r="O3074" s="26"/>
      <c r="P3074" s="26"/>
      <c r="Q3074" s="6">
        <f t="shared" si="191"/>
        <v>5</v>
      </c>
      <c r="R3074" s="20"/>
    </row>
    <row r="3075" spans="1:18" x14ac:dyDescent="0.25">
      <c r="A3075" s="6">
        <v>1</v>
      </c>
      <c r="B3075" s="4">
        <v>42498.041666666664</v>
      </c>
      <c r="C3075" s="2">
        <f>IF([2]Analysis!AG3075="Data Error","Data Error",[2]Analysis!AI3075*C$1)</f>
        <v>0</v>
      </c>
      <c r="D3075" s="2"/>
      <c r="E3075" s="3">
        <f>IF(C3075="Data Error","Data Error",INDEX('[2]BAAL Adj Cap'!$CB$65:$CY$72,MONTH($B3075),$A3075+1))</f>
        <v>0</v>
      </c>
      <c r="F3075" s="3"/>
      <c r="G3075" s="31">
        <f t="shared" si="188"/>
        <v>0</v>
      </c>
      <c r="H3075" s="31"/>
      <c r="I3075" s="23">
        <f t="shared" si="189"/>
        <v>0</v>
      </c>
      <c r="J3075" s="23"/>
      <c r="K3075" s="7">
        <f t="shared" si="190"/>
        <v>0</v>
      </c>
      <c r="M3075" s="20">
        <f>IF(C3075="Data Error","Data Error",IF(C3075&lt;=K3075,0,1-IFERROR(INDEX(BAAL!$C:$D,MATCH(ROUNDUP(C3075-K3075,0),BAAL!$B:$B,0),MATCH(LEFT(M$2,4),BAAL!$C$2:$D$2,0)),0)))</f>
        <v>0</v>
      </c>
      <c r="N3075" s="20"/>
      <c r="O3075" s="26"/>
      <c r="P3075" s="26"/>
      <c r="Q3075" s="6">
        <f t="shared" si="191"/>
        <v>5</v>
      </c>
      <c r="R3075" s="20"/>
    </row>
    <row r="3076" spans="1:18" x14ac:dyDescent="0.25">
      <c r="A3076" s="6">
        <v>2</v>
      </c>
      <c r="B3076" s="4">
        <v>42498.083333333336</v>
      </c>
      <c r="C3076" s="2">
        <f>IF([2]Analysis!AG3076="Data Error","Data Error",[2]Analysis!AI3076*C$1)</f>
        <v>0</v>
      </c>
      <c r="D3076" s="2"/>
      <c r="E3076" s="3">
        <f>IF(C3076="Data Error","Data Error",INDEX('[2]BAAL Adj Cap'!$CB$65:$CY$72,MONTH($B3076),$A3076+1))</f>
        <v>0</v>
      </c>
      <c r="F3076" s="3"/>
      <c r="G3076" s="31">
        <f t="shared" ref="G3076:G3139" si="192">IF(C3076="Data Error","Data Error",E3076*E$1-C3076)</f>
        <v>0</v>
      </c>
      <c r="H3076" s="31"/>
      <c r="I3076" s="23">
        <f t="shared" ref="I3076:I3139" si="193">IF(E3076="Data Error","Data Error",E3076)</f>
        <v>0</v>
      </c>
      <c r="J3076" s="23"/>
      <c r="K3076" s="7">
        <f t="shared" ref="K3076:K3139" si="194">IF(C3076="Data Error","Data Error",C$1*MAX(0,MIN(AF$9,E3076*AF$10)))</f>
        <v>0</v>
      </c>
      <c r="M3076" s="20">
        <f>IF(C3076="Data Error","Data Error",IF(C3076&lt;=K3076,0,1-IFERROR(INDEX(BAAL!$C:$D,MATCH(ROUNDUP(C3076-K3076,0),BAAL!$B:$B,0),MATCH(LEFT(M$2,4),BAAL!$C$2:$D$2,0)),0)))</f>
        <v>0</v>
      </c>
      <c r="N3076" s="20"/>
      <c r="O3076" s="26"/>
      <c r="P3076" s="26"/>
      <c r="Q3076" s="6">
        <f t="shared" ref="Q3076:Q3139" si="195">MONTH(B3076)</f>
        <v>5</v>
      </c>
      <c r="R3076" s="20"/>
    </row>
    <row r="3077" spans="1:18" x14ac:dyDescent="0.25">
      <c r="A3077" s="6">
        <v>3</v>
      </c>
      <c r="B3077" s="4">
        <v>42498.125</v>
      </c>
      <c r="C3077" s="2">
        <f>IF([2]Analysis!AG3077="Data Error","Data Error",[2]Analysis!AI3077*C$1)</f>
        <v>0</v>
      </c>
      <c r="D3077" s="2"/>
      <c r="E3077" s="3">
        <f>IF(C3077="Data Error","Data Error",INDEX('[2]BAAL Adj Cap'!$CB$65:$CY$72,MONTH($B3077),$A3077+1))</f>
        <v>0</v>
      </c>
      <c r="F3077" s="3"/>
      <c r="G3077" s="31">
        <f t="shared" si="192"/>
        <v>0</v>
      </c>
      <c r="H3077" s="31"/>
      <c r="I3077" s="23">
        <f t="shared" si="193"/>
        <v>0</v>
      </c>
      <c r="J3077" s="23"/>
      <c r="K3077" s="7">
        <f t="shared" si="194"/>
        <v>0</v>
      </c>
      <c r="M3077" s="20">
        <f>IF(C3077="Data Error","Data Error",IF(C3077&lt;=K3077,0,1-IFERROR(INDEX(BAAL!$C:$D,MATCH(ROUNDUP(C3077-K3077,0),BAAL!$B:$B,0),MATCH(LEFT(M$2,4),BAAL!$C$2:$D$2,0)),0)))</f>
        <v>0</v>
      </c>
      <c r="N3077" s="20"/>
      <c r="O3077" s="26"/>
      <c r="P3077" s="26"/>
      <c r="Q3077" s="6">
        <f t="shared" si="195"/>
        <v>5</v>
      </c>
      <c r="R3077" s="20"/>
    </row>
    <row r="3078" spans="1:18" x14ac:dyDescent="0.25">
      <c r="A3078" s="6">
        <v>4</v>
      </c>
      <c r="B3078" s="4">
        <v>42498.166666666664</v>
      </c>
      <c r="C3078" s="2">
        <f>IF([2]Analysis!AG3078="Data Error","Data Error",[2]Analysis!AI3078*C$1)</f>
        <v>0.38999998569488531</v>
      </c>
      <c r="D3078" s="2"/>
      <c r="E3078" s="3">
        <f>IF(C3078="Data Error","Data Error",INDEX('[2]BAAL Adj Cap'!$CB$65:$CY$72,MONTH($B3078),$A3078+1))</f>
        <v>7.4999999999999997E-3</v>
      </c>
      <c r="F3078" s="3"/>
      <c r="G3078" s="31">
        <f t="shared" si="192"/>
        <v>0.58500001430511461</v>
      </c>
      <c r="H3078" s="31"/>
      <c r="I3078" s="23">
        <f t="shared" si="193"/>
        <v>7.4999999999999997E-3</v>
      </c>
      <c r="J3078" s="23"/>
      <c r="K3078" s="7">
        <f t="shared" si="194"/>
        <v>0.97499999999999998</v>
      </c>
      <c r="M3078" s="20">
        <f>IF(C3078="Data Error","Data Error",IF(C3078&lt;=K3078,0,1-IFERROR(INDEX(BAAL!$C:$D,MATCH(ROUNDUP(C3078-K3078,0),BAAL!$B:$B,0),MATCH(LEFT(M$2,4),BAAL!$C$2:$D$2,0)),0)))</f>
        <v>0</v>
      </c>
      <c r="N3078" s="20"/>
      <c r="O3078" s="26"/>
      <c r="P3078" s="26"/>
      <c r="Q3078" s="6">
        <f t="shared" si="195"/>
        <v>5</v>
      </c>
      <c r="R3078" s="20"/>
    </row>
    <row r="3079" spans="1:18" x14ac:dyDescent="0.25">
      <c r="A3079" s="6">
        <v>5</v>
      </c>
      <c r="B3079" s="4">
        <v>42498.208333333336</v>
      </c>
      <c r="C3079" s="2">
        <f>IF([2]Analysis!AG3079="Data Error","Data Error",[2]Analysis!AI3079*C$1)</f>
        <v>4.3635121749346428</v>
      </c>
      <c r="D3079" s="2"/>
      <c r="E3079" s="3">
        <f>IF(C3079="Data Error","Data Error",INDEX('[2]BAAL Adj Cap'!$CB$65:$CY$72,MONTH($B3079),$A3079+1))</f>
        <v>0.11000000000000001</v>
      </c>
      <c r="F3079" s="3"/>
      <c r="G3079" s="31">
        <f t="shared" si="192"/>
        <v>9.9364878250653597</v>
      </c>
      <c r="H3079" s="31"/>
      <c r="I3079" s="23">
        <f t="shared" si="193"/>
        <v>0.11000000000000001</v>
      </c>
      <c r="J3079" s="23"/>
      <c r="K3079" s="7">
        <f t="shared" si="194"/>
        <v>14.300000000000002</v>
      </c>
      <c r="M3079" s="20">
        <f>IF(C3079="Data Error","Data Error",IF(C3079&lt;=K3079,0,1-IFERROR(INDEX(BAAL!$C:$D,MATCH(ROUNDUP(C3079-K3079,0),BAAL!$B:$B,0),MATCH(LEFT(M$2,4),BAAL!$C$2:$D$2,0)),0)))</f>
        <v>0</v>
      </c>
      <c r="N3079" s="20"/>
      <c r="O3079" s="26"/>
      <c r="P3079" s="26"/>
      <c r="Q3079" s="6">
        <f t="shared" si="195"/>
        <v>5</v>
      </c>
      <c r="R3079" s="20"/>
    </row>
    <row r="3080" spans="1:18" x14ac:dyDescent="0.25">
      <c r="A3080" s="6">
        <v>6</v>
      </c>
      <c r="B3080" s="4">
        <v>42498.25</v>
      </c>
      <c r="C3080" s="2">
        <f>IF([2]Analysis!AG3080="Data Error","Data Error",[2]Analysis!AI3080*C$1)</f>
        <v>32.066604776512328</v>
      </c>
      <c r="D3080" s="2"/>
      <c r="E3080" s="3">
        <f>IF(C3080="Data Error","Data Error",INDEX('[2]BAAL Adj Cap'!$CB$65:$CY$72,MONTH($B3080),$A3080+1))</f>
        <v>0.51124999999999998</v>
      </c>
      <c r="F3080" s="3"/>
      <c r="G3080" s="31">
        <f t="shared" si="192"/>
        <v>34.395895223487663</v>
      </c>
      <c r="H3080" s="31"/>
      <c r="I3080" s="23">
        <f t="shared" si="193"/>
        <v>0.51124999999999998</v>
      </c>
      <c r="J3080" s="23"/>
      <c r="K3080" s="7">
        <f t="shared" si="194"/>
        <v>28.990000000000009</v>
      </c>
      <c r="M3080" s="20">
        <f>IF(C3080="Data Error","Data Error",IF(C3080&lt;=K3080,0,1-IFERROR(INDEX(BAAL!$C:$D,MATCH(ROUNDUP(C3080-K3080,0),BAAL!$B:$B,0),MATCH(LEFT(M$2,4),BAAL!$C$2:$D$2,0)),0)))</f>
        <v>0</v>
      </c>
      <c r="N3080" s="20"/>
      <c r="O3080" s="26"/>
      <c r="P3080" s="26"/>
      <c r="Q3080" s="6">
        <f t="shared" si="195"/>
        <v>5</v>
      </c>
      <c r="R3080" s="20"/>
    </row>
    <row r="3081" spans="1:18" x14ac:dyDescent="0.25">
      <c r="A3081" s="6">
        <v>7</v>
      </c>
      <c r="B3081" s="4">
        <v>42498.291666666664</v>
      </c>
      <c r="C3081" s="2">
        <f>IF([2]Analysis!AG3081="Data Error","Data Error",[2]Analysis!AI3081*C$1)</f>
        <v>2.1675681755940879</v>
      </c>
      <c r="D3081" s="2"/>
      <c r="E3081" s="3">
        <f>IF(C3081="Data Error","Data Error",INDEX('[2]BAAL Adj Cap'!$CB$65:$CY$72,MONTH($B3081),$A3081+1))</f>
        <v>0.94125000000000003</v>
      </c>
      <c r="F3081" s="3"/>
      <c r="G3081" s="31">
        <f t="shared" si="192"/>
        <v>120.19493182440591</v>
      </c>
      <c r="H3081" s="31"/>
      <c r="I3081" s="23">
        <f t="shared" si="193"/>
        <v>0.94125000000000003</v>
      </c>
      <c r="J3081" s="23"/>
      <c r="K3081" s="7">
        <f t="shared" si="194"/>
        <v>28.990000000000009</v>
      </c>
      <c r="M3081" s="20">
        <f>IF(C3081="Data Error","Data Error",IF(C3081&lt;=K3081,0,1-IFERROR(INDEX(BAAL!$C:$D,MATCH(ROUNDUP(C3081-K3081,0),BAAL!$B:$B,0),MATCH(LEFT(M$2,4),BAAL!$C$2:$D$2,0)),0)))</f>
        <v>0</v>
      </c>
      <c r="N3081" s="20"/>
      <c r="O3081" s="26"/>
      <c r="P3081" s="26"/>
      <c r="Q3081" s="6">
        <f t="shared" si="195"/>
        <v>5</v>
      </c>
      <c r="R3081" s="20"/>
    </row>
    <row r="3082" spans="1:18" x14ac:dyDescent="0.25">
      <c r="A3082" s="6">
        <v>8</v>
      </c>
      <c r="B3082" s="4">
        <v>42498.333333333336</v>
      </c>
      <c r="C3082" s="2">
        <f>IF([2]Analysis!AG3082="Data Error","Data Error",[2]Analysis!AI3082*C$1)</f>
        <v>9.7582113577163967E-2</v>
      </c>
      <c r="D3082" s="2"/>
      <c r="E3082" s="3">
        <f>IF(C3082="Data Error","Data Error",INDEX('[2]BAAL Adj Cap'!$CB$65:$CY$72,MONTH($B3082),$A3082+1))</f>
        <v>0.96750000000000003</v>
      </c>
      <c r="F3082" s="3"/>
      <c r="G3082" s="31">
        <f t="shared" si="192"/>
        <v>125.67741788642284</v>
      </c>
      <c r="H3082" s="31"/>
      <c r="I3082" s="23">
        <f t="shared" si="193"/>
        <v>0.96750000000000003</v>
      </c>
      <c r="J3082" s="23"/>
      <c r="K3082" s="7">
        <f t="shared" si="194"/>
        <v>28.990000000000009</v>
      </c>
      <c r="M3082" s="20">
        <f>IF(C3082="Data Error","Data Error",IF(C3082&lt;=K3082,0,1-IFERROR(INDEX(BAAL!$C:$D,MATCH(ROUNDUP(C3082-K3082,0),BAAL!$B:$B,0),MATCH(LEFT(M$2,4),BAAL!$C$2:$D$2,0)),0)))</f>
        <v>0</v>
      </c>
      <c r="N3082" s="20"/>
      <c r="O3082" s="26"/>
      <c r="P3082" s="26"/>
      <c r="Q3082" s="6">
        <f t="shared" si="195"/>
        <v>5</v>
      </c>
      <c r="R3082" s="20"/>
    </row>
    <row r="3083" spans="1:18" x14ac:dyDescent="0.25">
      <c r="A3083" s="6">
        <v>9</v>
      </c>
      <c r="B3083" s="4">
        <v>42498.375</v>
      </c>
      <c r="C3083" s="2">
        <f>IF([2]Analysis!AG3083="Data Error","Data Error",[2]Analysis!AI3083*C$1)</f>
        <v>2.1498430651788896</v>
      </c>
      <c r="D3083" s="2"/>
      <c r="E3083" s="3">
        <f>IF(C3083="Data Error","Data Error",INDEX('[2]BAAL Adj Cap'!$CB$65:$CY$72,MONTH($B3083),$A3083+1))</f>
        <v>0.98</v>
      </c>
      <c r="F3083" s="3"/>
      <c r="G3083" s="31">
        <f t="shared" si="192"/>
        <v>125.25015693482111</v>
      </c>
      <c r="H3083" s="31"/>
      <c r="I3083" s="23">
        <f t="shared" si="193"/>
        <v>0.98</v>
      </c>
      <c r="J3083" s="23"/>
      <c r="K3083" s="7">
        <f t="shared" si="194"/>
        <v>28.990000000000009</v>
      </c>
      <c r="M3083" s="20">
        <f>IF(C3083="Data Error","Data Error",IF(C3083&lt;=K3083,0,1-IFERROR(INDEX(BAAL!$C:$D,MATCH(ROUNDUP(C3083-K3083,0),BAAL!$B:$B,0),MATCH(LEFT(M$2,4),BAAL!$C$2:$D$2,0)),0)))</f>
        <v>0</v>
      </c>
      <c r="N3083" s="20"/>
      <c r="O3083" s="26"/>
      <c r="P3083" s="26"/>
      <c r="Q3083" s="6">
        <f t="shared" si="195"/>
        <v>5</v>
      </c>
      <c r="R3083" s="20"/>
    </row>
    <row r="3084" spans="1:18" x14ac:dyDescent="0.25">
      <c r="A3084" s="6">
        <v>10</v>
      </c>
      <c r="B3084" s="4">
        <v>42498.416666666664</v>
      </c>
      <c r="C3084" s="2">
        <f>IF([2]Analysis!AG3084="Data Error","Data Error",[2]Analysis!AI3084*C$1)</f>
        <v>1.7735243248584549</v>
      </c>
      <c r="D3084" s="2"/>
      <c r="E3084" s="3">
        <f>IF(C3084="Data Error","Data Error",INDEX('[2]BAAL Adj Cap'!$CB$65:$CY$72,MONTH($B3084),$A3084+1))</f>
        <v>0.98</v>
      </c>
      <c r="F3084" s="3"/>
      <c r="G3084" s="31">
        <f t="shared" si="192"/>
        <v>125.62647567514153</v>
      </c>
      <c r="H3084" s="31"/>
      <c r="I3084" s="23">
        <f t="shared" si="193"/>
        <v>0.98</v>
      </c>
      <c r="J3084" s="23"/>
      <c r="K3084" s="7">
        <f t="shared" si="194"/>
        <v>28.990000000000009</v>
      </c>
      <c r="M3084" s="20">
        <f>IF(C3084="Data Error","Data Error",IF(C3084&lt;=K3084,0,1-IFERROR(INDEX(BAAL!$C:$D,MATCH(ROUNDUP(C3084-K3084,0),BAAL!$B:$B,0),MATCH(LEFT(M$2,4),BAAL!$C$2:$D$2,0)),0)))</f>
        <v>0</v>
      </c>
      <c r="N3084" s="20"/>
      <c r="O3084" s="26"/>
      <c r="P3084" s="26"/>
      <c r="Q3084" s="6">
        <f t="shared" si="195"/>
        <v>5</v>
      </c>
      <c r="R3084" s="20"/>
    </row>
    <row r="3085" spans="1:18" x14ac:dyDescent="0.25">
      <c r="A3085" s="6">
        <v>11</v>
      </c>
      <c r="B3085" s="4">
        <v>42498.458333333336</v>
      </c>
      <c r="C3085" s="2">
        <f>IF([2]Analysis!AG3085="Data Error","Data Error",[2]Analysis!AI3085*C$1)</f>
        <v>5.55640269022456E-2</v>
      </c>
      <c r="D3085" s="2"/>
      <c r="E3085" s="3">
        <f>IF(C3085="Data Error","Data Error",INDEX('[2]BAAL Adj Cap'!$CB$65:$CY$72,MONTH($B3085),$A3085+1))</f>
        <v>0.98</v>
      </c>
      <c r="F3085" s="3"/>
      <c r="G3085" s="31">
        <f t="shared" si="192"/>
        <v>127.34443597309775</v>
      </c>
      <c r="H3085" s="31"/>
      <c r="I3085" s="23">
        <f t="shared" si="193"/>
        <v>0.98</v>
      </c>
      <c r="J3085" s="23"/>
      <c r="K3085" s="7">
        <f t="shared" si="194"/>
        <v>28.990000000000009</v>
      </c>
      <c r="M3085" s="20">
        <f>IF(C3085="Data Error","Data Error",IF(C3085&lt;=K3085,0,1-IFERROR(INDEX(BAAL!$C:$D,MATCH(ROUNDUP(C3085-K3085,0),BAAL!$B:$B,0),MATCH(LEFT(M$2,4),BAAL!$C$2:$D$2,0)),0)))</f>
        <v>0</v>
      </c>
      <c r="N3085" s="20"/>
      <c r="O3085" s="26"/>
      <c r="P3085" s="26"/>
      <c r="Q3085" s="6">
        <f t="shared" si="195"/>
        <v>5</v>
      </c>
      <c r="R3085" s="20"/>
    </row>
    <row r="3086" spans="1:18" x14ac:dyDescent="0.25">
      <c r="A3086" s="6">
        <v>12</v>
      </c>
      <c r="B3086" s="4">
        <v>42498.5</v>
      </c>
      <c r="C3086" s="2">
        <f>IF([2]Analysis!AG3086="Data Error","Data Error",[2]Analysis!AI3086*C$1)</f>
        <v>9.0611372035859734</v>
      </c>
      <c r="D3086" s="2"/>
      <c r="E3086" s="3">
        <f>IF(C3086="Data Error","Data Error",INDEX('[2]BAAL Adj Cap'!$CB$65:$CY$72,MONTH($B3086),$A3086+1))</f>
        <v>0.98</v>
      </c>
      <c r="F3086" s="3"/>
      <c r="G3086" s="31">
        <f t="shared" si="192"/>
        <v>118.33886279641402</v>
      </c>
      <c r="H3086" s="31"/>
      <c r="I3086" s="23">
        <f t="shared" si="193"/>
        <v>0.98</v>
      </c>
      <c r="J3086" s="23"/>
      <c r="K3086" s="7">
        <f t="shared" si="194"/>
        <v>28.990000000000009</v>
      </c>
      <c r="M3086" s="20">
        <f>IF(C3086="Data Error","Data Error",IF(C3086&lt;=K3086,0,1-IFERROR(INDEX(BAAL!$C:$D,MATCH(ROUNDUP(C3086-K3086,0),BAAL!$B:$B,0),MATCH(LEFT(M$2,4),BAAL!$C$2:$D$2,0)),0)))</f>
        <v>0</v>
      </c>
      <c r="N3086" s="20"/>
      <c r="O3086" s="26"/>
      <c r="P3086" s="26"/>
      <c r="Q3086" s="6">
        <f t="shared" si="195"/>
        <v>5</v>
      </c>
      <c r="R3086" s="20"/>
    </row>
    <row r="3087" spans="1:18" x14ac:dyDescent="0.25">
      <c r="A3087" s="6">
        <v>13</v>
      </c>
      <c r="B3087" s="4">
        <v>42498.541666666664</v>
      </c>
      <c r="C3087" s="2">
        <f>IF([2]Analysis!AG3087="Data Error","Data Error",[2]Analysis!AI3087*C$1)</f>
        <v>42.040757817064097</v>
      </c>
      <c r="D3087" s="2"/>
      <c r="E3087" s="3">
        <f>IF(C3087="Data Error","Data Error",INDEX('[2]BAAL Adj Cap'!$CB$65:$CY$72,MONTH($B3087),$A3087+1))</f>
        <v>0.98</v>
      </c>
      <c r="F3087" s="3"/>
      <c r="G3087" s="31">
        <f t="shared" si="192"/>
        <v>85.359242182935901</v>
      </c>
      <c r="H3087" s="31"/>
      <c r="I3087" s="23">
        <f t="shared" si="193"/>
        <v>0.98</v>
      </c>
      <c r="J3087" s="23"/>
      <c r="K3087" s="7">
        <f t="shared" si="194"/>
        <v>28.990000000000009</v>
      </c>
      <c r="M3087" s="20">
        <f>IF(C3087="Data Error","Data Error",IF(C3087&lt;=K3087,0,1-IFERROR(INDEX(BAAL!$C:$D,MATCH(ROUNDUP(C3087-K3087,0),BAAL!$B:$B,0),MATCH(LEFT(M$2,4),BAAL!$C$2:$D$2,0)),0)))</f>
        <v>2.0000000000000018E-3</v>
      </c>
      <c r="N3087" s="20"/>
      <c r="O3087" s="26"/>
      <c r="P3087" s="26"/>
      <c r="Q3087" s="6">
        <f t="shared" si="195"/>
        <v>5</v>
      </c>
      <c r="R3087" s="20"/>
    </row>
    <row r="3088" spans="1:18" x14ac:dyDescent="0.25">
      <c r="A3088" s="6">
        <v>14</v>
      </c>
      <c r="B3088" s="4">
        <v>42498.583333333336</v>
      </c>
      <c r="C3088" s="2">
        <f>IF([2]Analysis!AG3088="Data Error","Data Error",[2]Analysis!AI3088*C$1)</f>
        <v>0.29460127551863069</v>
      </c>
      <c r="D3088" s="2"/>
      <c r="E3088" s="3">
        <f>IF(C3088="Data Error","Data Error",INDEX('[2]BAAL Adj Cap'!$CB$65:$CY$72,MONTH($B3088),$A3088+1))</f>
        <v>0.98</v>
      </c>
      <c r="F3088" s="3"/>
      <c r="G3088" s="31">
        <f t="shared" si="192"/>
        <v>127.10539872448136</v>
      </c>
      <c r="H3088" s="31"/>
      <c r="I3088" s="23">
        <f t="shared" si="193"/>
        <v>0.98</v>
      </c>
      <c r="J3088" s="23"/>
      <c r="K3088" s="7">
        <f t="shared" si="194"/>
        <v>28.990000000000009</v>
      </c>
      <c r="M3088" s="20">
        <f>IF(C3088="Data Error","Data Error",IF(C3088&lt;=K3088,0,1-IFERROR(INDEX(BAAL!$C:$D,MATCH(ROUNDUP(C3088-K3088,0),BAAL!$B:$B,0),MATCH(LEFT(M$2,4),BAAL!$C$2:$D$2,0)),0)))</f>
        <v>0</v>
      </c>
      <c r="N3088" s="20"/>
      <c r="O3088" s="26"/>
      <c r="P3088" s="26"/>
      <c r="Q3088" s="6">
        <f t="shared" si="195"/>
        <v>5</v>
      </c>
      <c r="R3088" s="20"/>
    </row>
    <row r="3089" spans="1:18" x14ac:dyDescent="0.25">
      <c r="A3089" s="6">
        <v>15</v>
      </c>
      <c r="B3089" s="4">
        <v>42498.625</v>
      </c>
      <c r="C3089" s="2">
        <f>IF([2]Analysis!AG3089="Data Error","Data Error",[2]Analysis!AI3089*C$1)</f>
        <v>37.36846555925613</v>
      </c>
      <c r="D3089" s="2"/>
      <c r="E3089" s="3">
        <f>IF(C3089="Data Error","Data Error",INDEX('[2]BAAL Adj Cap'!$CB$65:$CY$72,MONTH($B3089),$A3089+1))</f>
        <v>0.98</v>
      </c>
      <c r="F3089" s="3"/>
      <c r="G3089" s="31">
        <f t="shared" si="192"/>
        <v>90.031534440743854</v>
      </c>
      <c r="H3089" s="31"/>
      <c r="I3089" s="23">
        <f t="shared" si="193"/>
        <v>0.98</v>
      </c>
      <c r="J3089" s="23"/>
      <c r="K3089" s="7">
        <f t="shared" si="194"/>
        <v>28.990000000000009</v>
      </c>
      <c r="M3089" s="20">
        <f>IF(C3089="Data Error","Data Error",IF(C3089&lt;=K3089,0,1-IFERROR(INDEX(BAAL!$C:$D,MATCH(ROUNDUP(C3089-K3089,0),BAAL!$B:$B,0),MATCH(LEFT(M$2,4),BAAL!$C$2:$D$2,0)),0)))</f>
        <v>1.0000000000000009E-3</v>
      </c>
      <c r="N3089" s="20"/>
      <c r="O3089" s="26"/>
      <c r="P3089" s="26"/>
      <c r="Q3089" s="6">
        <f t="shared" si="195"/>
        <v>5</v>
      </c>
      <c r="R3089" s="20"/>
    </row>
    <row r="3090" spans="1:18" x14ac:dyDescent="0.25">
      <c r="A3090" s="6">
        <v>16</v>
      </c>
      <c r="B3090" s="4">
        <v>42498.666666666664</v>
      </c>
      <c r="C3090" s="2">
        <f>IF([2]Analysis!AG3090="Data Error","Data Error",[2]Analysis!AI3090*C$1)</f>
        <v>35.338838433516983</v>
      </c>
      <c r="D3090" s="2"/>
      <c r="E3090" s="3">
        <f>IF(C3090="Data Error","Data Error",INDEX('[2]BAAL Adj Cap'!$CB$65:$CY$72,MONTH($B3090),$A3090+1))</f>
        <v>0.98</v>
      </c>
      <c r="F3090" s="3"/>
      <c r="G3090" s="31">
        <f t="shared" si="192"/>
        <v>92.061161566483008</v>
      </c>
      <c r="H3090" s="31"/>
      <c r="I3090" s="23">
        <f t="shared" si="193"/>
        <v>0.98</v>
      </c>
      <c r="J3090" s="23"/>
      <c r="K3090" s="7">
        <f t="shared" si="194"/>
        <v>28.990000000000009</v>
      </c>
      <c r="M3090" s="20">
        <f>IF(C3090="Data Error","Data Error",IF(C3090&lt;=K3090,0,1-IFERROR(INDEX(BAAL!$C:$D,MATCH(ROUNDUP(C3090-K3090,0),BAAL!$B:$B,0),MATCH(LEFT(M$2,4),BAAL!$C$2:$D$2,0)),0)))</f>
        <v>1.0000000000000009E-3</v>
      </c>
      <c r="N3090" s="20"/>
      <c r="O3090" s="26"/>
      <c r="P3090" s="26"/>
      <c r="Q3090" s="6">
        <f t="shared" si="195"/>
        <v>5</v>
      </c>
      <c r="R3090" s="20"/>
    </row>
    <row r="3091" spans="1:18" x14ac:dyDescent="0.25">
      <c r="A3091" s="6">
        <v>17</v>
      </c>
      <c r="B3091" s="4">
        <v>42498.708333333336</v>
      </c>
      <c r="C3091" s="2">
        <f>IF([2]Analysis!AG3091="Data Error","Data Error",[2]Analysis!AI3091*C$1)</f>
        <v>3.6441584417010562</v>
      </c>
      <c r="D3091" s="2"/>
      <c r="E3091" s="3">
        <f>IF(C3091="Data Error","Data Error",INDEX('[2]BAAL Adj Cap'!$CB$65:$CY$72,MONTH($B3091),$A3091+1))</f>
        <v>0.96124999999999994</v>
      </c>
      <c r="F3091" s="3"/>
      <c r="G3091" s="31">
        <f t="shared" si="192"/>
        <v>121.31834155829894</v>
      </c>
      <c r="H3091" s="31"/>
      <c r="I3091" s="23">
        <f t="shared" si="193"/>
        <v>0.96124999999999994</v>
      </c>
      <c r="J3091" s="23"/>
      <c r="K3091" s="7">
        <f t="shared" si="194"/>
        <v>28.990000000000009</v>
      </c>
      <c r="M3091" s="20">
        <f>IF(C3091="Data Error","Data Error",IF(C3091&lt;=K3091,0,1-IFERROR(INDEX(BAAL!$C:$D,MATCH(ROUNDUP(C3091-K3091,0),BAAL!$B:$B,0),MATCH(LEFT(M$2,4),BAAL!$C$2:$D$2,0)),0)))</f>
        <v>0</v>
      </c>
      <c r="N3091" s="20"/>
      <c r="O3091" s="26"/>
      <c r="P3091" s="26"/>
      <c r="Q3091" s="6">
        <f t="shared" si="195"/>
        <v>5</v>
      </c>
      <c r="R3091" s="20"/>
    </row>
    <row r="3092" spans="1:18" x14ac:dyDescent="0.25">
      <c r="A3092" s="6">
        <v>18</v>
      </c>
      <c r="B3092" s="4">
        <v>42498.75</v>
      </c>
      <c r="C3092" s="2">
        <f>IF([2]Analysis!AG3092="Data Error","Data Error",[2]Analysis!AI3092*C$1)</f>
        <v>2.1016913537437505</v>
      </c>
      <c r="D3092" s="2"/>
      <c r="E3092" s="3">
        <f>IF(C3092="Data Error","Data Error",INDEX('[2]BAAL Adj Cap'!$CB$65:$CY$72,MONTH($B3092),$A3092+1))</f>
        <v>0.73124999999999996</v>
      </c>
      <c r="F3092" s="3"/>
      <c r="G3092" s="31">
        <f t="shared" si="192"/>
        <v>92.960808646256254</v>
      </c>
      <c r="H3092" s="31"/>
      <c r="I3092" s="23">
        <f t="shared" si="193"/>
        <v>0.73124999999999996</v>
      </c>
      <c r="J3092" s="23"/>
      <c r="K3092" s="7">
        <f t="shared" si="194"/>
        <v>28.990000000000009</v>
      </c>
      <c r="M3092" s="20">
        <f>IF(C3092="Data Error","Data Error",IF(C3092&lt;=K3092,0,1-IFERROR(INDEX(BAAL!$C:$D,MATCH(ROUNDUP(C3092-K3092,0),BAAL!$B:$B,0),MATCH(LEFT(M$2,4),BAAL!$C$2:$D$2,0)),0)))</f>
        <v>0</v>
      </c>
      <c r="N3092" s="20"/>
      <c r="O3092" s="26"/>
      <c r="P3092" s="26"/>
      <c r="Q3092" s="6">
        <f t="shared" si="195"/>
        <v>5</v>
      </c>
      <c r="R3092" s="20"/>
    </row>
    <row r="3093" spans="1:18" x14ac:dyDescent="0.25">
      <c r="A3093" s="6">
        <v>19</v>
      </c>
      <c r="B3093" s="4">
        <v>42498.791666666664</v>
      </c>
      <c r="C3093" s="2">
        <f>IF([2]Analysis!AG3093="Data Error","Data Error",[2]Analysis!AI3093*C$1)</f>
        <v>2.1467330957984889</v>
      </c>
      <c r="D3093" s="2"/>
      <c r="E3093" s="3">
        <f>IF(C3093="Data Error","Data Error",INDEX('[2]BAAL Adj Cap'!$CB$65:$CY$72,MONTH($B3093),$A3093+1))</f>
        <v>0.26875000000000004</v>
      </c>
      <c r="F3093" s="3"/>
      <c r="G3093" s="31">
        <f t="shared" si="192"/>
        <v>32.790766904201519</v>
      </c>
      <c r="H3093" s="31"/>
      <c r="I3093" s="23">
        <f t="shared" si="193"/>
        <v>0.26875000000000004</v>
      </c>
      <c r="J3093" s="23"/>
      <c r="K3093" s="7">
        <f t="shared" si="194"/>
        <v>28.990000000000009</v>
      </c>
      <c r="M3093" s="20">
        <f>IF(C3093="Data Error","Data Error",IF(C3093&lt;=K3093,0,1-IFERROR(INDEX(BAAL!$C:$D,MATCH(ROUNDUP(C3093-K3093,0),BAAL!$B:$B,0),MATCH(LEFT(M$2,4),BAAL!$C$2:$D$2,0)),0)))</f>
        <v>0</v>
      </c>
      <c r="N3093" s="20"/>
      <c r="O3093" s="26"/>
      <c r="P3093" s="26"/>
      <c r="Q3093" s="6">
        <f t="shared" si="195"/>
        <v>5</v>
      </c>
      <c r="R3093" s="20"/>
    </row>
    <row r="3094" spans="1:18" x14ac:dyDescent="0.25">
      <c r="A3094" s="6">
        <v>20</v>
      </c>
      <c r="B3094" s="4">
        <v>42498.833333333336</v>
      </c>
      <c r="C3094" s="2">
        <f>IF([2]Analysis!AG3094="Data Error","Data Error",[2]Analysis!AI3094*C$1)</f>
        <v>1.039114968651202</v>
      </c>
      <c r="D3094" s="2"/>
      <c r="E3094" s="3">
        <f>IF(C3094="Data Error","Data Error",INDEX('[2]BAAL Adj Cap'!$CB$65:$CY$72,MONTH($B3094),$A3094+1))</f>
        <v>2.6250000000000002E-2</v>
      </c>
      <c r="F3094" s="3"/>
      <c r="G3094" s="31">
        <f t="shared" si="192"/>
        <v>2.3733850313487985</v>
      </c>
      <c r="H3094" s="31"/>
      <c r="I3094" s="23">
        <f t="shared" si="193"/>
        <v>2.6250000000000002E-2</v>
      </c>
      <c r="J3094" s="23"/>
      <c r="K3094" s="7">
        <f t="shared" si="194"/>
        <v>3.4125000000000005</v>
      </c>
      <c r="M3094" s="20">
        <f>IF(C3094="Data Error","Data Error",IF(C3094&lt;=K3094,0,1-IFERROR(INDEX(BAAL!$C:$D,MATCH(ROUNDUP(C3094-K3094,0),BAAL!$B:$B,0),MATCH(LEFT(M$2,4),BAAL!$C$2:$D$2,0)),0)))</f>
        <v>0</v>
      </c>
      <c r="N3094" s="20"/>
      <c r="O3094" s="26"/>
      <c r="P3094" s="26"/>
      <c r="Q3094" s="6">
        <f t="shared" si="195"/>
        <v>5</v>
      </c>
      <c r="R3094" s="20"/>
    </row>
    <row r="3095" spans="1:18" x14ac:dyDescent="0.25">
      <c r="A3095" s="6">
        <v>21</v>
      </c>
      <c r="B3095" s="4">
        <v>42498.875</v>
      </c>
      <c r="C3095" s="2">
        <f>IF([2]Analysis!AG3095="Data Error","Data Error",[2]Analysis!AI3095*C$1)</f>
        <v>0</v>
      </c>
      <c r="D3095" s="2"/>
      <c r="E3095" s="3">
        <f>IF(C3095="Data Error","Data Error",INDEX('[2]BAAL Adj Cap'!$CB$65:$CY$72,MONTH($B3095),$A3095+1))</f>
        <v>0</v>
      </c>
      <c r="F3095" s="3"/>
      <c r="G3095" s="31">
        <f t="shared" si="192"/>
        <v>0</v>
      </c>
      <c r="H3095" s="31"/>
      <c r="I3095" s="23">
        <f t="shared" si="193"/>
        <v>0</v>
      </c>
      <c r="J3095" s="23"/>
      <c r="K3095" s="7">
        <f t="shared" si="194"/>
        <v>0</v>
      </c>
      <c r="M3095" s="20">
        <f>IF(C3095="Data Error","Data Error",IF(C3095&lt;=K3095,0,1-IFERROR(INDEX(BAAL!$C:$D,MATCH(ROUNDUP(C3095-K3095,0),BAAL!$B:$B,0),MATCH(LEFT(M$2,4),BAAL!$C$2:$D$2,0)),0)))</f>
        <v>0</v>
      </c>
      <c r="N3095" s="20"/>
      <c r="O3095" s="26"/>
      <c r="P3095" s="26"/>
      <c r="Q3095" s="6">
        <f t="shared" si="195"/>
        <v>5</v>
      </c>
      <c r="R3095" s="20"/>
    </row>
    <row r="3096" spans="1:18" x14ac:dyDescent="0.25">
      <c r="A3096" s="6">
        <v>22</v>
      </c>
      <c r="B3096" s="4">
        <v>42498.916666666664</v>
      </c>
      <c r="C3096" s="2">
        <f>IF([2]Analysis!AG3096="Data Error","Data Error",[2]Analysis!AI3096*C$1)</f>
        <v>0</v>
      </c>
      <c r="D3096" s="2"/>
      <c r="E3096" s="3">
        <f>IF(C3096="Data Error","Data Error",INDEX('[2]BAAL Adj Cap'!$CB$65:$CY$72,MONTH($B3096),$A3096+1))</f>
        <v>0</v>
      </c>
      <c r="F3096" s="3"/>
      <c r="G3096" s="31">
        <f t="shared" si="192"/>
        <v>0</v>
      </c>
      <c r="H3096" s="31"/>
      <c r="I3096" s="23">
        <f t="shared" si="193"/>
        <v>0</v>
      </c>
      <c r="J3096" s="23"/>
      <c r="K3096" s="7">
        <f t="shared" si="194"/>
        <v>0</v>
      </c>
      <c r="M3096" s="20">
        <f>IF(C3096="Data Error","Data Error",IF(C3096&lt;=K3096,0,1-IFERROR(INDEX(BAAL!$C:$D,MATCH(ROUNDUP(C3096-K3096,0),BAAL!$B:$B,0),MATCH(LEFT(M$2,4),BAAL!$C$2:$D$2,0)),0)))</f>
        <v>0</v>
      </c>
      <c r="N3096" s="20"/>
      <c r="O3096" s="26"/>
      <c r="P3096" s="26"/>
      <c r="Q3096" s="6">
        <f t="shared" si="195"/>
        <v>5</v>
      </c>
      <c r="R3096" s="20"/>
    </row>
    <row r="3097" spans="1:18" x14ac:dyDescent="0.25">
      <c r="A3097" s="6">
        <v>23</v>
      </c>
      <c r="B3097" s="4">
        <v>42498.958333333336</v>
      </c>
      <c r="C3097" s="2">
        <f>IF([2]Analysis!AG3097="Data Error","Data Error",[2]Analysis!AI3097*C$1)</f>
        <v>0</v>
      </c>
      <c r="D3097" s="2"/>
      <c r="E3097" s="3">
        <f>IF(C3097="Data Error","Data Error",INDEX('[2]BAAL Adj Cap'!$CB$65:$CY$72,MONTH($B3097),$A3097+1))</f>
        <v>0</v>
      </c>
      <c r="F3097" s="3"/>
      <c r="G3097" s="31">
        <f t="shared" si="192"/>
        <v>0</v>
      </c>
      <c r="H3097" s="31"/>
      <c r="I3097" s="23">
        <f t="shared" si="193"/>
        <v>0</v>
      </c>
      <c r="J3097" s="23"/>
      <c r="K3097" s="7">
        <f t="shared" si="194"/>
        <v>0</v>
      </c>
      <c r="M3097" s="20">
        <f>IF(C3097="Data Error","Data Error",IF(C3097&lt;=K3097,0,1-IFERROR(INDEX(BAAL!$C:$D,MATCH(ROUNDUP(C3097-K3097,0),BAAL!$B:$B,0),MATCH(LEFT(M$2,4),BAAL!$C$2:$D$2,0)),0)))</f>
        <v>0</v>
      </c>
      <c r="N3097" s="20"/>
      <c r="O3097" s="26"/>
      <c r="P3097" s="26"/>
      <c r="Q3097" s="6">
        <f t="shared" si="195"/>
        <v>5</v>
      </c>
      <c r="R3097" s="20"/>
    </row>
    <row r="3098" spans="1:18" x14ac:dyDescent="0.25">
      <c r="A3098" s="6">
        <v>0</v>
      </c>
      <c r="B3098" s="1">
        <v>42499</v>
      </c>
      <c r="C3098" s="2">
        <f>IF([2]Analysis!AG3098="Data Error","Data Error",[2]Analysis!AI3098*C$1)</f>
        <v>0</v>
      </c>
      <c r="D3098" s="2"/>
      <c r="E3098" s="3">
        <f>IF(C3098="Data Error","Data Error",INDEX('[2]BAAL Adj Cap'!$CB$65:$CY$72,MONTH($B3098),$A3098+1))</f>
        <v>0</v>
      </c>
      <c r="F3098" s="3"/>
      <c r="G3098" s="31">
        <f t="shared" si="192"/>
        <v>0</v>
      </c>
      <c r="H3098" s="31"/>
      <c r="I3098" s="23">
        <f t="shared" si="193"/>
        <v>0</v>
      </c>
      <c r="J3098" s="23"/>
      <c r="K3098" s="7">
        <f t="shared" si="194"/>
        <v>0</v>
      </c>
      <c r="M3098" s="20">
        <f>IF(C3098="Data Error","Data Error",IF(C3098&lt;=K3098,0,1-IFERROR(INDEX(BAAL!$C:$D,MATCH(ROUNDUP(C3098-K3098,0),BAAL!$B:$B,0),MATCH(LEFT(M$2,4),BAAL!$C$2:$D$2,0)),0)))</f>
        <v>0</v>
      </c>
      <c r="N3098" s="20"/>
      <c r="O3098" s="26"/>
      <c r="P3098" s="26"/>
      <c r="Q3098" s="6">
        <f t="shared" si="195"/>
        <v>5</v>
      </c>
      <c r="R3098" s="20"/>
    </row>
    <row r="3099" spans="1:18" x14ac:dyDescent="0.25">
      <c r="A3099" s="6">
        <v>1</v>
      </c>
      <c r="B3099" s="4">
        <v>42499.041666666664</v>
      </c>
      <c r="C3099" s="2">
        <f>IF([2]Analysis!AG3099="Data Error","Data Error",[2]Analysis!AI3099*C$1)</f>
        <v>0</v>
      </c>
      <c r="D3099" s="2"/>
      <c r="E3099" s="3">
        <f>IF(C3099="Data Error","Data Error",INDEX('[2]BAAL Adj Cap'!$CB$65:$CY$72,MONTH($B3099),$A3099+1))</f>
        <v>0</v>
      </c>
      <c r="F3099" s="3"/>
      <c r="G3099" s="31">
        <f t="shared" si="192"/>
        <v>0</v>
      </c>
      <c r="H3099" s="31"/>
      <c r="I3099" s="23">
        <f t="shared" si="193"/>
        <v>0</v>
      </c>
      <c r="J3099" s="23"/>
      <c r="K3099" s="7">
        <f t="shared" si="194"/>
        <v>0</v>
      </c>
      <c r="M3099" s="20">
        <f>IF(C3099="Data Error","Data Error",IF(C3099&lt;=K3099,0,1-IFERROR(INDEX(BAAL!$C:$D,MATCH(ROUNDUP(C3099-K3099,0),BAAL!$B:$B,0),MATCH(LEFT(M$2,4),BAAL!$C$2:$D$2,0)),0)))</f>
        <v>0</v>
      </c>
      <c r="N3099" s="20"/>
      <c r="O3099" s="26"/>
      <c r="P3099" s="26"/>
      <c r="Q3099" s="6">
        <f t="shared" si="195"/>
        <v>5</v>
      </c>
      <c r="R3099" s="20"/>
    </row>
    <row r="3100" spans="1:18" x14ac:dyDescent="0.25">
      <c r="A3100" s="6">
        <v>2</v>
      </c>
      <c r="B3100" s="4">
        <v>42499.083333333336</v>
      </c>
      <c r="C3100" s="2">
        <f>IF([2]Analysis!AG3100="Data Error","Data Error",[2]Analysis!AI3100*C$1)</f>
        <v>0</v>
      </c>
      <c r="D3100" s="2"/>
      <c r="E3100" s="3">
        <f>IF(C3100="Data Error","Data Error",INDEX('[2]BAAL Adj Cap'!$CB$65:$CY$72,MONTH($B3100),$A3100+1))</f>
        <v>0</v>
      </c>
      <c r="F3100" s="3"/>
      <c r="G3100" s="31">
        <f t="shared" si="192"/>
        <v>0</v>
      </c>
      <c r="H3100" s="31"/>
      <c r="I3100" s="23">
        <f t="shared" si="193"/>
        <v>0</v>
      </c>
      <c r="J3100" s="23"/>
      <c r="K3100" s="7">
        <f t="shared" si="194"/>
        <v>0</v>
      </c>
      <c r="M3100" s="20">
        <f>IF(C3100="Data Error","Data Error",IF(C3100&lt;=K3100,0,1-IFERROR(INDEX(BAAL!$C:$D,MATCH(ROUNDUP(C3100-K3100,0),BAAL!$B:$B,0),MATCH(LEFT(M$2,4),BAAL!$C$2:$D$2,0)),0)))</f>
        <v>0</v>
      </c>
      <c r="N3100" s="20"/>
      <c r="O3100" s="26"/>
      <c r="P3100" s="26"/>
      <c r="Q3100" s="6">
        <f t="shared" si="195"/>
        <v>5</v>
      </c>
      <c r="R3100" s="20"/>
    </row>
    <row r="3101" spans="1:18" x14ac:dyDescent="0.25">
      <c r="A3101" s="6">
        <v>3</v>
      </c>
      <c r="B3101" s="4">
        <v>42499.125</v>
      </c>
      <c r="C3101" s="2">
        <f>IF([2]Analysis!AG3101="Data Error","Data Error",[2]Analysis!AI3101*C$1)</f>
        <v>0</v>
      </c>
      <c r="D3101" s="2"/>
      <c r="E3101" s="3">
        <f>IF(C3101="Data Error","Data Error",INDEX('[2]BAAL Adj Cap'!$CB$65:$CY$72,MONTH($B3101),$A3101+1))</f>
        <v>0</v>
      </c>
      <c r="F3101" s="3"/>
      <c r="G3101" s="31">
        <f t="shared" si="192"/>
        <v>0</v>
      </c>
      <c r="H3101" s="31"/>
      <c r="I3101" s="23">
        <f t="shared" si="193"/>
        <v>0</v>
      </c>
      <c r="J3101" s="23"/>
      <c r="K3101" s="7">
        <f t="shared" si="194"/>
        <v>0</v>
      </c>
      <c r="M3101" s="20">
        <f>IF(C3101="Data Error","Data Error",IF(C3101&lt;=K3101,0,1-IFERROR(INDEX(BAAL!$C:$D,MATCH(ROUNDUP(C3101-K3101,0),BAAL!$B:$B,0),MATCH(LEFT(M$2,4),BAAL!$C$2:$D$2,0)),0)))</f>
        <v>0</v>
      </c>
      <c r="N3101" s="20"/>
      <c r="O3101" s="26"/>
      <c r="P3101" s="26"/>
      <c r="Q3101" s="6">
        <f t="shared" si="195"/>
        <v>5</v>
      </c>
      <c r="R3101" s="20"/>
    </row>
    <row r="3102" spans="1:18" x14ac:dyDescent="0.25">
      <c r="A3102" s="6">
        <v>4</v>
      </c>
      <c r="B3102" s="4">
        <v>42499.166666666664</v>
      </c>
      <c r="C3102" s="2">
        <f>IF([2]Analysis!AG3102="Data Error","Data Error",[2]Analysis!AI3102*C$1)</f>
        <v>0.39000000059604639</v>
      </c>
      <c r="D3102" s="2"/>
      <c r="E3102" s="3">
        <f>IF(C3102="Data Error","Data Error",INDEX('[2]BAAL Adj Cap'!$CB$65:$CY$72,MONTH($B3102),$A3102+1))</f>
        <v>7.4999999999999997E-3</v>
      </c>
      <c r="F3102" s="3"/>
      <c r="G3102" s="31">
        <f t="shared" si="192"/>
        <v>0.58499999940395364</v>
      </c>
      <c r="H3102" s="31"/>
      <c r="I3102" s="23">
        <f t="shared" si="193"/>
        <v>7.4999999999999997E-3</v>
      </c>
      <c r="J3102" s="23"/>
      <c r="K3102" s="7">
        <f t="shared" si="194"/>
        <v>0.97499999999999998</v>
      </c>
      <c r="M3102" s="20">
        <f>IF(C3102="Data Error","Data Error",IF(C3102&lt;=K3102,0,1-IFERROR(INDEX(BAAL!$C:$D,MATCH(ROUNDUP(C3102-K3102,0),BAAL!$B:$B,0),MATCH(LEFT(M$2,4),BAAL!$C$2:$D$2,0)),0)))</f>
        <v>0</v>
      </c>
      <c r="N3102" s="20"/>
      <c r="O3102" s="26"/>
      <c r="P3102" s="26"/>
      <c r="Q3102" s="6">
        <f t="shared" si="195"/>
        <v>5</v>
      </c>
      <c r="R3102" s="20"/>
    </row>
    <row r="3103" spans="1:18" x14ac:dyDescent="0.25">
      <c r="A3103" s="6">
        <v>5</v>
      </c>
      <c r="B3103" s="4">
        <v>42499.208333333336</v>
      </c>
      <c r="C3103" s="2">
        <f>IF([2]Analysis!AG3103="Data Error","Data Error",[2]Analysis!AI3103*C$1)</f>
        <v>11.722103734368126</v>
      </c>
      <c r="D3103" s="2"/>
      <c r="E3103" s="3">
        <f>IF(C3103="Data Error","Data Error",INDEX('[2]BAAL Adj Cap'!$CB$65:$CY$72,MONTH($B3103),$A3103+1))</f>
        <v>0.11000000000000001</v>
      </c>
      <c r="F3103" s="3"/>
      <c r="G3103" s="31">
        <f t="shared" si="192"/>
        <v>2.5778962656318765</v>
      </c>
      <c r="H3103" s="31"/>
      <c r="I3103" s="23">
        <f t="shared" si="193"/>
        <v>0.11000000000000001</v>
      </c>
      <c r="J3103" s="23"/>
      <c r="K3103" s="7">
        <f t="shared" si="194"/>
        <v>14.300000000000002</v>
      </c>
      <c r="M3103" s="20">
        <f>IF(C3103="Data Error","Data Error",IF(C3103&lt;=K3103,0,1-IFERROR(INDEX(BAAL!$C:$D,MATCH(ROUNDUP(C3103-K3103,0),BAAL!$B:$B,0),MATCH(LEFT(M$2,4),BAAL!$C$2:$D$2,0)),0)))</f>
        <v>0</v>
      </c>
      <c r="N3103" s="20"/>
      <c r="O3103" s="26"/>
      <c r="P3103" s="26"/>
      <c r="Q3103" s="6">
        <f t="shared" si="195"/>
        <v>5</v>
      </c>
      <c r="R3103" s="20"/>
    </row>
    <row r="3104" spans="1:18" x14ac:dyDescent="0.25">
      <c r="A3104" s="6">
        <v>6</v>
      </c>
      <c r="B3104" s="4">
        <v>42499.25</v>
      </c>
      <c r="C3104" s="2">
        <f>IF([2]Analysis!AG3104="Data Error","Data Error",[2]Analysis!AI3104*C$1)</f>
        <v>12.270704896261089</v>
      </c>
      <c r="D3104" s="2"/>
      <c r="E3104" s="3">
        <f>IF(C3104="Data Error","Data Error",INDEX('[2]BAAL Adj Cap'!$CB$65:$CY$72,MONTH($B3104),$A3104+1))</f>
        <v>0.51124999999999998</v>
      </c>
      <c r="F3104" s="3"/>
      <c r="G3104" s="31">
        <f t="shared" si="192"/>
        <v>54.191795103738905</v>
      </c>
      <c r="H3104" s="31"/>
      <c r="I3104" s="23">
        <f t="shared" si="193"/>
        <v>0.51124999999999998</v>
      </c>
      <c r="J3104" s="23"/>
      <c r="K3104" s="7">
        <f t="shared" si="194"/>
        <v>28.990000000000009</v>
      </c>
      <c r="M3104" s="20">
        <f>IF(C3104="Data Error","Data Error",IF(C3104&lt;=K3104,0,1-IFERROR(INDEX(BAAL!$C:$D,MATCH(ROUNDUP(C3104-K3104,0),BAAL!$B:$B,0),MATCH(LEFT(M$2,4),BAAL!$C$2:$D$2,0)),0)))</f>
        <v>0</v>
      </c>
      <c r="N3104" s="20"/>
      <c r="O3104" s="26"/>
      <c r="P3104" s="26"/>
      <c r="Q3104" s="6">
        <f t="shared" si="195"/>
        <v>5</v>
      </c>
      <c r="R3104" s="20"/>
    </row>
    <row r="3105" spans="1:18" x14ac:dyDescent="0.25">
      <c r="A3105" s="6">
        <v>7</v>
      </c>
      <c r="B3105" s="4">
        <v>42499.291666666664</v>
      </c>
      <c r="C3105" s="2">
        <f>IF([2]Analysis!AG3105="Data Error","Data Error",[2]Analysis!AI3105*C$1)</f>
        <v>2.3869437199211414</v>
      </c>
      <c r="D3105" s="2"/>
      <c r="E3105" s="3">
        <f>IF(C3105="Data Error","Data Error",INDEX('[2]BAAL Adj Cap'!$CB$65:$CY$72,MONTH($B3105),$A3105+1))</f>
        <v>0.94125000000000003</v>
      </c>
      <c r="F3105" s="3"/>
      <c r="G3105" s="31">
        <f t="shared" si="192"/>
        <v>119.97555628007886</v>
      </c>
      <c r="H3105" s="31"/>
      <c r="I3105" s="23">
        <f t="shared" si="193"/>
        <v>0.94125000000000003</v>
      </c>
      <c r="J3105" s="23"/>
      <c r="K3105" s="7">
        <f t="shared" si="194"/>
        <v>28.990000000000009</v>
      </c>
      <c r="M3105" s="20">
        <f>IF(C3105="Data Error","Data Error",IF(C3105&lt;=K3105,0,1-IFERROR(INDEX(BAAL!$C:$D,MATCH(ROUNDUP(C3105-K3105,0),BAAL!$B:$B,0),MATCH(LEFT(M$2,4),BAAL!$C$2:$D$2,0)),0)))</f>
        <v>0</v>
      </c>
      <c r="N3105" s="20"/>
      <c r="O3105" s="26"/>
      <c r="P3105" s="26"/>
      <c r="Q3105" s="6">
        <f t="shared" si="195"/>
        <v>5</v>
      </c>
      <c r="R3105" s="20"/>
    </row>
    <row r="3106" spans="1:18" x14ac:dyDescent="0.25">
      <c r="A3106" s="6">
        <v>8</v>
      </c>
      <c r="B3106" s="4">
        <v>42499.333333333336</v>
      </c>
      <c r="C3106" s="2">
        <f>IF([2]Analysis!AG3106="Data Error","Data Error",[2]Analysis!AI3106*C$1)</f>
        <v>0</v>
      </c>
      <c r="D3106" s="2"/>
      <c r="E3106" s="3">
        <f>IF(C3106="Data Error","Data Error",INDEX('[2]BAAL Adj Cap'!$CB$65:$CY$72,MONTH($B3106),$A3106+1))</f>
        <v>0.96750000000000003</v>
      </c>
      <c r="F3106" s="3"/>
      <c r="G3106" s="31">
        <f t="shared" si="192"/>
        <v>125.77500000000001</v>
      </c>
      <c r="H3106" s="31"/>
      <c r="I3106" s="23">
        <f t="shared" si="193"/>
        <v>0.96750000000000003</v>
      </c>
      <c r="J3106" s="23"/>
      <c r="K3106" s="7">
        <f t="shared" si="194"/>
        <v>28.990000000000009</v>
      </c>
      <c r="M3106" s="20">
        <f>IF(C3106="Data Error","Data Error",IF(C3106&lt;=K3106,0,1-IFERROR(INDEX(BAAL!$C:$D,MATCH(ROUNDUP(C3106-K3106,0),BAAL!$B:$B,0),MATCH(LEFT(M$2,4),BAAL!$C$2:$D$2,0)),0)))</f>
        <v>0</v>
      </c>
      <c r="N3106" s="20"/>
      <c r="O3106" s="26"/>
      <c r="P3106" s="26"/>
      <c r="Q3106" s="6">
        <f t="shared" si="195"/>
        <v>5</v>
      </c>
      <c r="R3106" s="20"/>
    </row>
    <row r="3107" spans="1:18" x14ac:dyDescent="0.25">
      <c r="A3107" s="6">
        <v>9</v>
      </c>
      <c r="B3107" s="4">
        <v>42499.375</v>
      </c>
      <c r="C3107" s="2">
        <f>IF([2]Analysis!AG3107="Data Error","Data Error",[2]Analysis!AI3107*C$1)</f>
        <v>0</v>
      </c>
      <c r="D3107" s="2"/>
      <c r="E3107" s="3">
        <f>IF(C3107="Data Error","Data Error",INDEX('[2]BAAL Adj Cap'!$CB$65:$CY$72,MONTH($B3107),$A3107+1))</f>
        <v>0.98</v>
      </c>
      <c r="F3107" s="3"/>
      <c r="G3107" s="31">
        <f t="shared" si="192"/>
        <v>127.39999999999999</v>
      </c>
      <c r="H3107" s="31"/>
      <c r="I3107" s="23">
        <f t="shared" si="193"/>
        <v>0.98</v>
      </c>
      <c r="J3107" s="23"/>
      <c r="K3107" s="7">
        <f t="shared" si="194"/>
        <v>28.990000000000009</v>
      </c>
      <c r="M3107" s="20">
        <f>IF(C3107="Data Error","Data Error",IF(C3107&lt;=K3107,0,1-IFERROR(INDEX(BAAL!$C:$D,MATCH(ROUNDUP(C3107-K3107,0),BAAL!$B:$B,0),MATCH(LEFT(M$2,4),BAAL!$C$2:$D$2,0)),0)))</f>
        <v>0</v>
      </c>
      <c r="N3107" s="20"/>
      <c r="O3107" s="26"/>
      <c r="P3107" s="26"/>
      <c r="Q3107" s="6">
        <f t="shared" si="195"/>
        <v>5</v>
      </c>
      <c r="R3107" s="20"/>
    </row>
    <row r="3108" spans="1:18" x14ac:dyDescent="0.25">
      <c r="A3108" s="6">
        <v>10</v>
      </c>
      <c r="B3108" s="4">
        <v>42499.416666666664</v>
      </c>
      <c r="C3108" s="2">
        <f>IF([2]Analysis!AG3108="Data Error","Data Error",[2]Analysis!AI3108*C$1)</f>
        <v>0</v>
      </c>
      <c r="D3108" s="2"/>
      <c r="E3108" s="3">
        <f>IF(C3108="Data Error","Data Error",INDEX('[2]BAAL Adj Cap'!$CB$65:$CY$72,MONTH($B3108),$A3108+1))</f>
        <v>0.98</v>
      </c>
      <c r="F3108" s="3"/>
      <c r="G3108" s="31">
        <f t="shared" si="192"/>
        <v>127.39999999999999</v>
      </c>
      <c r="H3108" s="31"/>
      <c r="I3108" s="23">
        <f t="shared" si="193"/>
        <v>0.98</v>
      </c>
      <c r="J3108" s="23"/>
      <c r="K3108" s="7">
        <f t="shared" si="194"/>
        <v>28.990000000000009</v>
      </c>
      <c r="M3108" s="20">
        <f>IF(C3108="Data Error","Data Error",IF(C3108&lt;=K3108,0,1-IFERROR(INDEX(BAAL!$C:$D,MATCH(ROUNDUP(C3108-K3108,0),BAAL!$B:$B,0),MATCH(LEFT(M$2,4),BAAL!$C$2:$D$2,0)),0)))</f>
        <v>0</v>
      </c>
      <c r="N3108" s="20"/>
      <c r="O3108" s="26"/>
      <c r="P3108" s="26"/>
      <c r="Q3108" s="6">
        <f t="shared" si="195"/>
        <v>5</v>
      </c>
      <c r="R3108" s="20"/>
    </row>
    <row r="3109" spans="1:18" x14ac:dyDescent="0.25">
      <c r="A3109" s="6">
        <v>11</v>
      </c>
      <c r="B3109" s="4">
        <v>42499.458333333336</v>
      </c>
      <c r="C3109" s="2">
        <f>IF([2]Analysis!AG3109="Data Error","Data Error",[2]Analysis!AI3109*C$1)</f>
        <v>7.4394295589519315</v>
      </c>
      <c r="D3109" s="2"/>
      <c r="E3109" s="3">
        <f>IF(C3109="Data Error","Data Error",INDEX('[2]BAAL Adj Cap'!$CB$65:$CY$72,MONTH($B3109),$A3109+1))</f>
        <v>0.98</v>
      </c>
      <c r="F3109" s="3"/>
      <c r="G3109" s="31">
        <f t="shared" si="192"/>
        <v>119.96057044104806</v>
      </c>
      <c r="H3109" s="31"/>
      <c r="I3109" s="23">
        <f t="shared" si="193"/>
        <v>0.98</v>
      </c>
      <c r="J3109" s="23"/>
      <c r="K3109" s="7">
        <f t="shared" si="194"/>
        <v>28.990000000000009</v>
      </c>
      <c r="M3109" s="20">
        <f>IF(C3109="Data Error","Data Error",IF(C3109&lt;=K3109,0,1-IFERROR(INDEX(BAAL!$C:$D,MATCH(ROUNDUP(C3109-K3109,0),BAAL!$B:$B,0),MATCH(LEFT(M$2,4),BAAL!$C$2:$D$2,0)),0)))</f>
        <v>0</v>
      </c>
      <c r="N3109" s="20"/>
      <c r="O3109" s="26"/>
      <c r="P3109" s="26"/>
      <c r="Q3109" s="6">
        <f t="shared" si="195"/>
        <v>5</v>
      </c>
      <c r="R3109" s="20"/>
    </row>
    <row r="3110" spans="1:18" x14ac:dyDescent="0.25">
      <c r="A3110" s="6">
        <v>12</v>
      </c>
      <c r="B3110" s="4">
        <v>42499.5</v>
      </c>
      <c r="C3110" s="2">
        <f>IF([2]Analysis!AG3110="Data Error","Data Error",[2]Analysis!AI3110*C$1)</f>
        <v>6.6762207179221553</v>
      </c>
      <c r="D3110" s="2"/>
      <c r="E3110" s="3">
        <f>IF(C3110="Data Error","Data Error",INDEX('[2]BAAL Adj Cap'!$CB$65:$CY$72,MONTH($B3110),$A3110+1))</f>
        <v>0.98</v>
      </c>
      <c r="F3110" s="3"/>
      <c r="G3110" s="31">
        <f t="shared" si="192"/>
        <v>120.72377928207784</v>
      </c>
      <c r="H3110" s="31"/>
      <c r="I3110" s="23">
        <f t="shared" si="193"/>
        <v>0.98</v>
      </c>
      <c r="J3110" s="23"/>
      <c r="K3110" s="7">
        <f t="shared" si="194"/>
        <v>28.990000000000009</v>
      </c>
      <c r="M3110" s="20">
        <f>IF(C3110="Data Error","Data Error",IF(C3110&lt;=K3110,0,1-IFERROR(INDEX(BAAL!$C:$D,MATCH(ROUNDUP(C3110-K3110,0),BAAL!$B:$B,0),MATCH(LEFT(M$2,4),BAAL!$C$2:$D$2,0)),0)))</f>
        <v>0</v>
      </c>
      <c r="N3110" s="20"/>
      <c r="O3110" s="26"/>
      <c r="P3110" s="26"/>
      <c r="Q3110" s="6">
        <f t="shared" si="195"/>
        <v>5</v>
      </c>
      <c r="R3110" s="20"/>
    </row>
    <row r="3111" spans="1:18" x14ac:dyDescent="0.25">
      <c r="A3111" s="6">
        <v>13</v>
      </c>
      <c r="B3111" s="4">
        <v>42499.541666666664</v>
      </c>
      <c r="C3111" s="2">
        <f>IF([2]Analysis!AG3111="Data Error","Data Error",[2]Analysis!AI3111*C$1)</f>
        <v>0.67196290700829509</v>
      </c>
      <c r="D3111" s="2"/>
      <c r="E3111" s="3">
        <f>IF(C3111="Data Error","Data Error",INDEX('[2]BAAL Adj Cap'!$CB$65:$CY$72,MONTH($B3111),$A3111+1))</f>
        <v>0.98</v>
      </c>
      <c r="F3111" s="3"/>
      <c r="G3111" s="31">
        <f t="shared" si="192"/>
        <v>126.7280370929917</v>
      </c>
      <c r="H3111" s="31"/>
      <c r="I3111" s="23">
        <f t="shared" si="193"/>
        <v>0.98</v>
      </c>
      <c r="J3111" s="23"/>
      <c r="K3111" s="7">
        <f t="shared" si="194"/>
        <v>28.990000000000009</v>
      </c>
      <c r="M3111" s="20">
        <f>IF(C3111="Data Error","Data Error",IF(C3111&lt;=K3111,0,1-IFERROR(INDEX(BAAL!$C:$D,MATCH(ROUNDUP(C3111-K3111,0),BAAL!$B:$B,0),MATCH(LEFT(M$2,4),BAAL!$C$2:$D$2,0)),0)))</f>
        <v>0</v>
      </c>
      <c r="N3111" s="20"/>
      <c r="O3111" s="26"/>
      <c r="P3111" s="26"/>
      <c r="Q3111" s="6">
        <f t="shared" si="195"/>
        <v>5</v>
      </c>
      <c r="R3111" s="20"/>
    </row>
    <row r="3112" spans="1:18" x14ac:dyDescent="0.25">
      <c r="A3112" s="6">
        <v>14</v>
      </c>
      <c r="B3112" s="4">
        <v>42499.583333333336</v>
      </c>
      <c r="C3112" s="2">
        <f>IF([2]Analysis!AG3112="Data Error","Data Error",[2]Analysis!AI3112*C$1)</f>
        <v>0.56892869586579531</v>
      </c>
      <c r="D3112" s="2"/>
      <c r="E3112" s="3">
        <f>IF(C3112="Data Error","Data Error",INDEX('[2]BAAL Adj Cap'!$CB$65:$CY$72,MONTH($B3112),$A3112+1))</f>
        <v>0.98</v>
      </c>
      <c r="F3112" s="3"/>
      <c r="G3112" s="31">
        <f t="shared" si="192"/>
        <v>126.8310713041342</v>
      </c>
      <c r="H3112" s="31"/>
      <c r="I3112" s="23">
        <f t="shared" si="193"/>
        <v>0.98</v>
      </c>
      <c r="J3112" s="23"/>
      <c r="K3112" s="7">
        <f t="shared" si="194"/>
        <v>28.990000000000009</v>
      </c>
      <c r="M3112" s="20">
        <f>IF(C3112="Data Error","Data Error",IF(C3112&lt;=K3112,0,1-IFERROR(INDEX(BAAL!$C:$D,MATCH(ROUNDUP(C3112-K3112,0),BAAL!$B:$B,0),MATCH(LEFT(M$2,4),BAAL!$C$2:$D$2,0)),0)))</f>
        <v>0</v>
      </c>
      <c r="N3112" s="20"/>
      <c r="O3112" s="26"/>
      <c r="P3112" s="26"/>
      <c r="Q3112" s="6">
        <f t="shared" si="195"/>
        <v>5</v>
      </c>
      <c r="R3112" s="20"/>
    </row>
    <row r="3113" spans="1:18" x14ac:dyDescent="0.25">
      <c r="A3113" s="6">
        <v>15</v>
      </c>
      <c r="B3113" s="4">
        <v>42499.625</v>
      </c>
      <c r="C3113" s="2">
        <f>IF([2]Analysis!AG3113="Data Error","Data Error",[2]Analysis!AI3113*C$1)</f>
        <v>8.8734195861117158</v>
      </c>
      <c r="D3113" s="2"/>
      <c r="E3113" s="3">
        <f>IF(C3113="Data Error","Data Error",INDEX('[2]BAAL Adj Cap'!$CB$65:$CY$72,MONTH($B3113),$A3113+1))</f>
        <v>0.98</v>
      </c>
      <c r="F3113" s="3"/>
      <c r="G3113" s="31">
        <f t="shared" si="192"/>
        <v>118.52658041388827</v>
      </c>
      <c r="H3113" s="31"/>
      <c r="I3113" s="23">
        <f t="shared" si="193"/>
        <v>0.98</v>
      </c>
      <c r="J3113" s="23"/>
      <c r="K3113" s="7">
        <f t="shared" si="194"/>
        <v>28.990000000000009</v>
      </c>
      <c r="M3113" s="20">
        <f>IF(C3113="Data Error","Data Error",IF(C3113&lt;=K3113,0,1-IFERROR(INDEX(BAAL!$C:$D,MATCH(ROUNDUP(C3113-K3113,0),BAAL!$B:$B,0),MATCH(LEFT(M$2,4),BAAL!$C$2:$D$2,0)),0)))</f>
        <v>0</v>
      </c>
      <c r="N3113" s="20"/>
      <c r="O3113" s="26"/>
      <c r="P3113" s="26"/>
      <c r="Q3113" s="6">
        <f t="shared" si="195"/>
        <v>5</v>
      </c>
      <c r="R3113" s="20"/>
    </row>
    <row r="3114" spans="1:18" x14ac:dyDescent="0.25">
      <c r="A3114" s="6">
        <v>16</v>
      </c>
      <c r="B3114" s="4">
        <v>42499.666666666664</v>
      </c>
      <c r="C3114" s="2">
        <f>IF([2]Analysis!AG3114="Data Error","Data Error",[2]Analysis!AI3114*C$1)</f>
        <v>1.5546554333773754</v>
      </c>
      <c r="D3114" s="2"/>
      <c r="E3114" s="3">
        <f>IF(C3114="Data Error","Data Error",INDEX('[2]BAAL Adj Cap'!$CB$65:$CY$72,MONTH($B3114),$A3114+1))</f>
        <v>0.98</v>
      </c>
      <c r="F3114" s="3"/>
      <c r="G3114" s="31">
        <f t="shared" si="192"/>
        <v>125.84534456662261</v>
      </c>
      <c r="H3114" s="31"/>
      <c r="I3114" s="23">
        <f t="shared" si="193"/>
        <v>0.98</v>
      </c>
      <c r="J3114" s="23"/>
      <c r="K3114" s="7">
        <f t="shared" si="194"/>
        <v>28.990000000000009</v>
      </c>
      <c r="M3114" s="20">
        <f>IF(C3114="Data Error","Data Error",IF(C3114&lt;=K3114,0,1-IFERROR(INDEX(BAAL!$C:$D,MATCH(ROUNDUP(C3114-K3114,0),BAAL!$B:$B,0),MATCH(LEFT(M$2,4),BAAL!$C$2:$D$2,0)),0)))</f>
        <v>0</v>
      </c>
      <c r="N3114" s="20"/>
      <c r="O3114" s="26"/>
      <c r="P3114" s="26"/>
      <c r="Q3114" s="6">
        <f t="shared" si="195"/>
        <v>5</v>
      </c>
      <c r="R3114" s="20"/>
    </row>
    <row r="3115" spans="1:18" x14ac:dyDescent="0.25">
      <c r="A3115" s="6">
        <v>17</v>
      </c>
      <c r="B3115" s="4">
        <v>42499.708333333336</v>
      </c>
      <c r="C3115" s="2">
        <f>IF([2]Analysis!AG3115="Data Error","Data Error",[2]Analysis!AI3115*C$1)</f>
        <v>10.564448279527006</v>
      </c>
      <c r="D3115" s="2"/>
      <c r="E3115" s="3">
        <f>IF(C3115="Data Error","Data Error",INDEX('[2]BAAL Adj Cap'!$CB$65:$CY$72,MONTH($B3115),$A3115+1))</f>
        <v>0.96124999999999994</v>
      </c>
      <c r="F3115" s="3"/>
      <c r="G3115" s="31">
        <f t="shared" si="192"/>
        <v>114.39805172047298</v>
      </c>
      <c r="H3115" s="31"/>
      <c r="I3115" s="23">
        <f t="shared" si="193"/>
        <v>0.96124999999999994</v>
      </c>
      <c r="J3115" s="23"/>
      <c r="K3115" s="7">
        <f t="shared" si="194"/>
        <v>28.990000000000009</v>
      </c>
      <c r="M3115" s="20">
        <f>IF(C3115="Data Error","Data Error",IF(C3115&lt;=K3115,0,1-IFERROR(INDEX(BAAL!$C:$D,MATCH(ROUNDUP(C3115-K3115,0),BAAL!$B:$B,0),MATCH(LEFT(M$2,4),BAAL!$C$2:$D$2,0)),0)))</f>
        <v>0</v>
      </c>
      <c r="N3115" s="20"/>
      <c r="O3115" s="26"/>
      <c r="P3115" s="26"/>
      <c r="Q3115" s="6">
        <f t="shared" si="195"/>
        <v>5</v>
      </c>
      <c r="R3115" s="20"/>
    </row>
    <row r="3116" spans="1:18" x14ac:dyDescent="0.25">
      <c r="A3116" s="6">
        <v>18</v>
      </c>
      <c r="B3116" s="4">
        <v>42499.75</v>
      </c>
      <c r="C3116" s="2">
        <f>IF([2]Analysis!AG3116="Data Error","Data Error",[2]Analysis!AI3116*C$1)</f>
        <v>30.688809903387082</v>
      </c>
      <c r="D3116" s="2"/>
      <c r="E3116" s="3">
        <f>IF(C3116="Data Error","Data Error",INDEX('[2]BAAL Adj Cap'!$CB$65:$CY$72,MONTH($B3116),$A3116+1))</f>
        <v>0.73124999999999996</v>
      </c>
      <c r="F3116" s="3"/>
      <c r="G3116" s="31">
        <f t="shared" si="192"/>
        <v>64.373690096612918</v>
      </c>
      <c r="H3116" s="31"/>
      <c r="I3116" s="23">
        <f t="shared" si="193"/>
        <v>0.73124999999999996</v>
      </c>
      <c r="J3116" s="23"/>
      <c r="K3116" s="7">
        <f t="shared" si="194"/>
        <v>28.990000000000009</v>
      </c>
      <c r="M3116" s="20">
        <f>IF(C3116="Data Error","Data Error",IF(C3116&lt;=K3116,0,1-IFERROR(INDEX(BAAL!$C:$D,MATCH(ROUNDUP(C3116-K3116,0),BAAL!$B:$B,0),MATCH(LEFT(M$2,4),BAAL!$C$2:$D$2,0)),0)))</f>
        <v>0</v>
      </c>
      <c r="N3116" s="20"/>
      <c r="O3116" s="26"/>
      <c r="P3116" s="26"/>
      <c r="Q3116" s="6">
        <f t="shared" si="195"/>
        <v>5</v>
      </c>
      <c r="R3116" s="20"/>
    </row>
    <row r="3117" spans="1:18" x14ac:dyDescent="0.25">
      <c r="A3117" s="6">
        <v>19</v>
      </c>
      <c r="B3117" s="4">
        <v>42499.791666666664</v>
      </c>
      <c r="C3117" s="2">
        <f>IF([2]Analysis!AG3117="Data Error","Data Error",[2]Analysis!AI3117*C$1)</f>
        <v>7.6533266555553476</v>
      </c>
      <c r="D3117" s="2"/>
      <c r="E3117" s="3">
        <f>IF(C3117="Data Error","Data Error",INDEX('[2]BAAL Adj Cap'!$CB$65:$CY$72,MONTH($B3117),$A3117+1))</f>
        <v>0.26875000000000004</v>
      </c>
      <c r="F3117" s="3"/>
      <c r="G3117" s="31">
        <f t="shared" si="192"/>
        <v>27.28417334444466</v>
      </c>
      <c r="H3117" s="31"/>
      <c r="I3117" s="23">
        <f t="shared" si="193"/>
        <v>0.26875000000000004</v>
      </c>
      <c r="J3117" s="23"/>
      <c r="K3117" s="7">
        <f t="shared" si="194"/>
        <v>28.990000000000009</v>
      </c>
      <c r="M3117" s="20">
        <f>IF(C3117="Data Error","Data Error",IF(C3117&lt;=K3117,0,1-IFERROR(INDEX(BAAL!$C:$D,MATCH(ROUNDUP(C3117-K3117,0),BAAL!$B:$B,0),MATCH(LEFT(M$2,4),BAAL!$C$2:$D$2,0)),0)))</f>
        <v>0</v>
      </c>
      <c r="N3117" s="20"/>
      <c r="O3117" s="26"/>
      <c r="P3117" s="26"/>
      <c r="Q3117" s="6">
        <f t="shared" si="195"/>
        <v>5</v>
      </c>
      <c r="R3117" s="20"/>
    </row>
    <row r="3118" spans="1:18" x14ac:dyDescent="0.25">
      <c r="A3118" s="6">
        <v>20</v>
      </c>
      <c r="B3118" s="4">
        <v>42499.833333333336</v>
      </c>
      <c r="C3118" s="2">
        <f>IF([2]Analysis!AG3118="Data Error","Data Error",[2]Analysis!AI3118*C$1)</f>
        <v>0</v>
      </c>
      <c r="D3118" s="2"/>
      <c r="E3118" s="3">
        <f>IF(C3118="Data Error","Data Error",INDEX('[2]BAAL Adj Cap'!$CB$65:$CY$72,MONTH($B3118),$A3118+1))</f>
        <v>2.6250000000000002E-2</v>
      </c>
      <c r="F3118" s="3"/>
      <c r="G3118" s="31">
        <f t="shared" si="192"/>
        <v>3.4125000000000005</v>
      </c>
      <c r="H3118" s="31"/>
      <c r="I3118" s="23">
        <f t="shared" si="193"/>
        <v>2.6250000000000002E-2</v>
      </c>
      <c r="J3118" s="23"/>
      <c r="K3118" s="7">
        <f t="shared" si="194"/>
        <v>3.4125000000000005</v>
      </c>
      <c r="M3118" s="20">
        <f>IF(C3118="Data Error","Data Error",IF(C3118&lt;=K3118,0,1-IFERROR(INDEX(BAAL!$C:$D,MATCH(ROUNDUP(C3118-K3118,0),BAAL!$B:$B,0),MATCH(LEFT(M$2,4),BAAL!$C$2:$D$2,0)),0)))</f>
        <v>0</v>
      </c>
      <c r="N3118" s="20"/>
      <c r="O3118" s="26"/>
      <c r="P3118" s="26"/>
      <c r="Q3118" s="6">
        <f t="shared" si="195"/>
        <v>5</v>
      </c>
      <c r="R3118" s="20"/>
    </row>
    <row r="3119" spans="1:18" x14ac:dyDescent="0.25">
      <c r="A3119" s="6">
        <v>21</v>
      </c>
      <c r="B3119" s="4">
        <v>42499.875</v>
      </c>
      <c r="C3119" s="2">
        <f>IF([2]Analysis!AG3119="Data Error","Data Error",[2]Analysis!AI3119*C$1)</f>
        <v>0</v>
      </c>
      <c r="D3119" s="2"/>
      <c r="E3119" s="3">
        <f>IF(C3119="Data Error","Data Error",INDEX('[2]BAAL Adj Cap'!$CB$65:$CY$72,MONTH($B3119),$A3119+1))</f>
        <v>0</v>
      </c>
      <c r="F3119" s="3"/>
      <c r="G3119" s="31">
        <f t="shared" si="192"/>
        <v>0</v>
      </c>
      <c r="H3119" s="31"/>
      <c r="I3119" s="23">
        <f t="shared" si="193"/>
        <v>0</v>
      </c>
      <c r="J3119" s="23"/>
      <c r="K3119" s="7">
        <f t="shared" si="194"/>
        <v>0</v>
      </c>
      <c r="M3119" s="20">
        <f>IF(C3119="Data Error","Data Error",IF(C3119&lt;=K3119,0,1-IFERROR(INDEX(BAAL!$C:$D,MATCH(ROUNDUP(C3119-K3119,0),BAAL!$B:$B,0),MATCH(LEFT(M$2,4),BAAL!$C$2:$D$2,0)),0)))</f>
        <v>0</v>
      </c>
      <c r="N3119" s="20"/>
      <c r="O3119" s="26"/>
      <c r="P3119" s="26"/>
      <c r="Q3119" s="6">
        <f t="shared" si="195"/>
        <v>5</v>
      </c>
      <c r="R3119" s="20"/>
    </row>
    <row r="3120" spans="1:18" x14ac:dyDescent="0.25">
      <c r="A3120" s="6">
        <v>22</v>
      </c>
      <c r="B3120" s="4">
        <v>42499.916666666664</v>
      </c>
      <c r="C3120" s="2">
        <f>IF([2]Analysis!AG3120="Data Error","Data Error",[2]Analysis!AI3120*C$1)</f>
        <v>0</v>
      </c>
      <c r="D3120" s="2"/>
      <c r="E3120" s="3">
        <f>IF(C3120="Data Error","Data Error",INDEX('[2]BAAL Adj Cap'!$CB$65:$CY$72,MONTH($B3120),$A3120+1))</f>
        <v>0</v>
      </c>
      <c r="F3120" s="3"/>
      <c r="G3120" s="31">
        <f t="shared" si="192"/>
        <v>0</v>
      </c>
      <c r="H3120" s="31"/>
      <c r="I3120" s="23">
        <f t="shared" si="193"/>
        <v>0</v>
      </c>
      <c r="J3120" s="23"/>
      <c r="K3120" s="7">
        <f t="shared" si="194"/>
        <v>0</v>
      </c>
      <c r="M3120" s="20">
        <f>IF(C3120="Data Error","Data Error",IF(C3120&lt;=K3120,0,1-IFERROR(INDEX(BAAL!$C:$D,MATCH(ROUNDUP(C3120-K3120,0),BAAL!$B:$B,0),MATCH(LEFT(M$2,4),BAAL!$C$2:$D$2,0)),0)))</f>
        <v>0</v>
      </c>
      <c r="N3120" s="20"/>
      <c r="O3120" s="26"/>
      <c r="P3120" s="26"/>
      <c r="Q3120" s="6">
        <f t="shared" si="195"/>
        <v>5</v>
      </c>
      <c r="R3120" s="20"/>
    </row>
    <row r="3121" spans="1:18" x14ac:dyDescent="0.25">
      <c r="A3121" s="6">
        <v>23</v>
      </c>
      <c r="B3121" s="4">
        <v>42499.958333333336</v>
      </c>
      <c r="C3121" s="2">
        <f>IF([2]Analysis!AG3121="Data Error","Data Error",[2]Analysis!AI3121*C$1)</f>
        <v>0</v>
      </c>
      <c r="D3121" s="2"/>
      <c r="E3121" s="3">
        <f>IF(C3121="Data Error","Data Error",INDEX('[2]BAAL Adj Cap'!$CB$65:$CY$72,MONTH($B3121),$A3121+1))</f>
        <v>0</v>
      </c>
      <c r="F3121" s="3"/>
      <c r="G3121" s="31">
        <f t="shared" si="192"/>
        <v>0</v>
      </c>
      <c r="H3121" s="31"/>
      <c r="I3121" s="23">
        <f t="shared" si="193"/>
        <v>0</v>
      </c>
      <c r="J3121" s="23"/>
      <c r="K3121" s="7">
        <f t="shared" si="194"/>
        <v>0</v>
      </c>
      <c r="M3121" s="20">
        <f>IF(C3121="Data Error","Data Error",IF(C3121&lt;=K3121,0,1-IFERROR(INDEX(BAAL!$C:$D,MATCH(ROUNDUP(C3121-K3121,0),BAAL!$B:$B,0),MATCH(LEFT(M$2,4),BAAL!$C$2:$D$2,0)),0)))</f>
        <v>0</v>
      </c>
      <c r="N3121" s="20"/>
      <c r="O3121" s="26"/>
      <c r="P3121" s="26"/>
      <c r="Q3121" s="6">
        <f t="shared" si="195"/>
        <v>5</v>
      </c>
      <c r="R3121" s="20"/>
    </row>
    <row r="3122" spans="1:18" x14ac:dyDescent="0.25">
      <c r="A3122" s="6">
        <v>0</v>
      </c>
      <c r="B3122" s="1">
        <v>42500</v>
      </c>
      <c r="C3122" s="2">
        <f>IF([2]Analysis!AG3122="Data Error","Data Error",[2]Analysis!AI3122*C$1)</f>
        <v>0</v>
      </c>
      <c r="D3122" s="2"/>
      <c r="E3122" s="3">
        <f>IF(C3122="Data Error","Data Error",INDEX('[2]BAAL Adj Cap'!$CB$65:$CY$72,MONTH($B3122),$A3122+1))</f>
        <v>0</v>
      </c>
      <c r="F3122" s="3"/>
      <c r="G3122" s="31">
        <f t="shared" si="192"/>
        <v>0</v>
      </c>
      <c r="H3122" s="31"/>
      <c r="I3122" s="23">
        <f t="shared" si="193"/>
        <v>0</v>
      </c>
      <c r="J3122" s="23"/>
      <c r="K3122" s="7">
        <f t="shared" si="194"/>
        <v>0</v>
      </c>
      <c r="M3122" s="20">
        <f>IF(C3122="Data Error","Data Error",IF(C3122&lt;=K3122,0,1-IFERROR(INDEX(BAAL!$C:$D,MATCH(ROUNDUP(C3122-K3122,0),BAAL!$B:$B,0),MATCH(LEFT(M$2,4),BAAL!$C$2:$D$2,0)),0)))</f>
        <v>0</v>
      </c>
      <c r="N3122" s="20"/>
      <c r="O3122" s="26"/>
      <c r="P3122" s="26"/>
      <c r="Q3122" s="6">
        <f t="shared" si="195"/>
        <v>5</v>
      </c>
      <c r="R3122" s="20"/>
    </row>
    <row r="3123" spans="1:18" x14ac:dyDescent="0.25">
      <c r="A3123" s="6">
        <v>1</v>
      </c>
      <c r="B3123" s="4">
        <v>42500.041666666664</v>
      </c>
      <c r="C3123" s="2">
        <f>IF([2]Analysis!AG3123="Data Error","Data Error",[2]Analysis!AI3123*C$1)</f>
        <v>0</v>
      </c>
      <c r="D3123" s="2"/>
      <c r="E3123" s="3">
        <f>IF(C3123="Data Error","Data Error",INDEX('[2]BAAL Adj Cap'!$CB$65:$CY$72,MONTH($B3123),$A3123+1))</f>
        <v>0</v>
      </c>
      <c r="F3123" s="3"/>
      <c r="G3123" s="31">
        <f t="shared" si="192"/>
        <v>0</v>
      </c>
      <c r="H3123" s="31"/>
      <c r="I3123" s="23">
        <f t="shared" si="193"/>
        <v>0</v>
      </c>
      <c r="J3123" s="23"/>
      <c r="K3123" s="7">
        <f t="shared" si="194"/>
        <v>0</v>
      </c>
      <c r="M3123" s="20">
        <f>IF(C3123="Data Error","Data Error",IF(C3123&lt;=K3123,0,1-IFERROR(INDEX(BAAL!$C:$D,MATCH(ROUNDUP(C3123-K3123,0),BAAL!$B:$B,0),MATCH(LEFT(M$2,4),BAAL!$C$2:$D$2,0)),0)))</f>
        <v>0</v>
      </c>
      <c r="N3123" s="20"/>
      <c r="O3123" s="26"/>
      <c r="P3123" s="26"/>
      <c r="Q3123" s="6">
        <f t="shared" si="195"/>
        <v>5</v>
      </c>
      <c r="R3123" s="20"/>
    </row>
    <row r="3124" spans="1:18" x14ac:dyDescent="0.25">
      <c r="A3124" s="6">
        <v>2</v>
      </c>
      <c r="B3124" s="4">
        <v>42500.083333333336</v>
      </c>
      <c r="C3124" s="2">
        <f>IF([2]Analysis!AG3124="Data Error","Data Error",[2]Analysis!AI3124*C$1)</f>
        <v>0</v>
      </c>
      <c r="D3124" s="2"/>
      <c r="E3124" s="3">
        <f>IF(C3124="Data Error","Data Error",INDEX('[2]BAAL Adj Cap'!$CB$65:$CY$72,MONTH($B3124),$A3124+1))</f>
        <v>0</v>
      </c>
      <c r="F3124" s="3"/>
      <c r="G3124" s="31">
        <f t="shared" si="192"/>
        <v>0</v>
      </c>
      <c r="H3124" s="31"/>
      <c r="I3124" s="23">
        <f t="shared" si="193"/>
        <v>0</v>
      </c>
      <c r="J3124" s="23"/>
      <c r="K3124" s="7">
        <f t="shared" si="194"/>
        <v>0</v>
      </c>
      <c r="M3124" s="20">
        <f>IF(C3124="Data Error","Data Error",IF(C3124&lt;=K3124,0,1-IFERROR(INDEX(BAAL!$C:$D,MATCH(ROUNDUP(C3124-K3124,0),BAAL!$B:$B,0),MATCH(LEFT(M$2,4),BAAL!$C$2:$D$2,0)),0)))</f>
        <v>0</v>
      </c>
      <c r="N3124" s="20"/>
      <c r="O3124" s="26"/>
      <c r="P3124" s="26"/>
      <c r="Q3124" s="6">
        <f t="shared" si="195"/>
        <v>5</v>
      </c>
      <c r="R3124" s="20"/>
    </row>
    <row r="3125" spans="1:18" x14ac:dyDescent="0.25">
      <c r="A3125" s="6">
        <v>3</v>
      </c>
      <c r="B3125" s="4">
        <v>42500.125</v>
      </c>
      <c r="C3125" s="2">
        <f>IF([2]Analysis!AG3125="Data Error","Data Error",[2]Analysis!AI3125*C$1)</f>
        <v>0</v>
      </c>
      <c r="D3125" s="2"/>
      <c r="E3125" s="3">
        <f>IF(C3125="Data Error","Data Error",INDEX('[2]BAAL Adj Cap'!$CB$65:$CY$72,MONTH($B3125),$A3125+1))</f>
        <v>0</v>
      </c>
      <c r="F3125" s="3"/>
      <c r="G3125" s="31">
        <f t="shared" si="192"/>
        <v>0</v>
      </c>
      <c r="H3125" s="31"/>
      <c r="I3125" s="23">
        <f t="shared" si="193"/>
        <v>0</v>
      </c>
      <c r="J3125" s="23"/>
      <c r="K3125" s="7">
        <f t="shared" si="194"/>
        <v>0</v>
      </c>
      <c r="M3125" s="20">
        <f>IF(C3125="Data Error","Data Error",IF(C3125&lt;=K3125,0,1-IFERROR(INDEX(BAAL!$C:$D,MATCH(ROUNDUP(C3125-K3125,0),BAAL!$B:$B,0),MATCH(LEFT(M$2,4),BAAL!$C$2:$D$2,0)),0)))</f>
        <v>0</v>
      </c>
      <c r="N3125" s="20"/>
      <c r="O3125" s="26"/>
      <c r="P3125" s="26"/>
      <c r="Q3125" s="6">
        <f t="shared" si="195"/>
        <v>5</v>
      </c>
      <c r="R3125" s="20"/>
    </row>
    <row r="3126" spans="1:18" x14ac:dyDescent="0.25">
      <c r="A3126" s="6">
        <v>4</v>
      </c>
      <c r="B3126" s="4">
        <v>42500.166666666664</v>
      </c>
      <c r="C3126" s="2">
        <f>IF([2]Analysis!AG3126="Data Error","Data Error",[2]Analysis!AI3126*C$1)</f>
        <v>0.32999999076128</v>
      </c>
      <c r="D3126" s="2"/>
      <c r="E3126" s="3">
        <f>IF(C3126="Data Error","Data Error",INDEX('[2]BAAL Adj Cap'!$CB$65:$CY$72,MONTH($B3126),$A3126+1))</f>
        <v>7.4999999999999997E-3</v>
      </c>
      <c r="F3126" s="3"/>
      <c r="G3126" s="31">
        <f t="shared" si="192"/>
        <v>0.64500000923872003</v>
      </c>
      <c r="H3126" s="31"/>
      <c r="I3126" s="23">
        <f t="shared" si="193"/>
        <v>7.4999999999999997E-3</v>
      </c>
      <c r="J3126" s="23"/>
      <c r="K3126" s="7">
        <f t="shared" si="194"/>
        <v>0.97499999999999998</v>
      </c>
      <c r="M3126" s="20">
        <f>IF(C3126="Data Error","Data Error",IF(C3126&lt;=K3126,0,1-IFERROR(INDEX(BAAL!$C:$D,MATCH(ROUNDUP(C3126-K3126,0),BAAL!$B:$B,0),MATCH(LEFT(M$2,4),BAAL!$C$2:$D$2,0)),0)))</f>
        <v>0</v>
      </c>
      <c r="N3126" s="20"/>
      <c r="O3126" s="26"/>
      <c r="P3126" s="26"/>
      <c r="Q3126" s="6">
        <f t="shared" si="195"/>
        <v>5</v>
      </c>
      <c r="R3126" s="20"/>
    </row>
    <row r="3127" spans="1:18" x14ac:dyDescent="0.25">
      <c r="A3127" s="6">
        <v>5</v>
      </c>
      <c r="B3127" s="4">
        <v>42500.208333333336</v>
      </c>
      <c r="C3127" s="2">
        <f>IF([2]Analysis!AG3127="Data Error","Data Error",[2]Analysis!AI3127*C$1)</f>
        <v>14.300000000000002</v>
      </c>
      <c r="D3127" s="2"/>
      <c r="E3127" s="3">
        <f>IF(C3127="Data Error","Data Error",INDEX('[2]BAAL Adj Cap'!$CB$65:$CY$72,MONTH($B3127),$A3127+1))</f>
        <v>0.11000000000000001</v>
      </c>
      <c r="F3127" s="3"/>
      <c r="G3127" s="31">
        <f t="shared" si="192"/>
        <v>0</v>
      </c>
      <c r="H3127" s="31"/>
      <c r="I3127" s="23">
        <f t="shared" si="193"/>
        <v>0.11000000000000001</v>
      </c>
      <c r="J3127" s="23"/>
      <c r="K3127" s="7">
        <f t="shared" si="194"/>
        <v>14.300000000000002</v>
      </c>
      <c r="M3127" s="20">
        <f>IF(C3127="Data Error","Data Error",IF(C3127&lt;=K3127,0,1-IFERROR(INDEX(BAAL!$C:$D,MATCH(ROUNDUP(C3127-K3127,0),BAAL!$B:$B,0),MATCH(LEFT(M$2,4),BAAL!$C$2:$D$2,0)),0)))</f>
        <v>0</v>
      </c>
      <c r="N3127" s="20"/>
      <c r="O3127" s="26"/>
      <c r="P3127" s="26"/>
      <c r="Q3127" s="6">
        <f t="shared" si="195"/>
        <v>5</v>
      </c>
      <c r="R3127" s="20"/>
    </row>
    <row r="3128" spans="1:18" x14ac:dyDescent="0.25">
      <c r="A3128" s="6">
        <v>6</v>
      </c>
      <c r="B3128" s="4">
        <v>42500.25</v>
      </c>
      <c r="C3128" s="2">
        <f>IF([2]Analysis!AG3128="Data Error","Data Error",[2]Analysis!AI3128*C$1)</f>
        <v>6.3763337234972264</v>
      </c>
      <c r="D3128" s="2"/>
      <c r="E3128" s="3">
        <f>IF(C3128="Data Error","Data Error",INDEX('[2]BAAL Adj Cap'!$CB$65:$CY$72,MONTH($B3128),$A3128+1))</f>
        <v>0.51124999999999998</v>
      </c>
      <c r="F3128" s="3"/>
      <c r="G3128" s="31">
        <f t="shared" si="192"/>
        <v>60.086166276502766</v>
      </c>
      <c r="H3128" s="31"/>
      <c r="I3128" s="23">
        <f t="shared" si="193"/>
        <v>0.51124999999999998</v>
      </c>
      <c r="J3128" s="23"/>
      <c r="K3128" s="7">
        <f t="shared" si="194"/>
        <v>28.990000000000009</v>
      </c>
      <c r="M3128" s="20">
        <f>IF(C3128="Data Error","Data Error",IF(C3128&lt;=K3128,0,1-IFERROR(INDEX(BAAL!$C:$D,MATCH(ROUNDUP(C3128-K3128,0),BAAL!$B:$B,0),MATCH(LEFT(M$2,4),BAAL!$C$2:$D$2,0)),0)))</f>
        <v>0</v>
      </c>
      <c r="N3128" s="20"/>
      <c r="O3128" s="26"/>
      <c r="P3128" s="26"/>
      <c r="Q3128" s="6">
        <f t="shared" si="195"/>
        <v>5</v>
      </c>
      <c r="R3128" s="20"/>
    </row>
    <row r="3129" spans="1:18" x14ac:dyDescent="0.25">
      <c r="A3129" s="6">
        <v>7</v>
      </c>
      <c r="B3129" s="4">
        <v>42500.291666666664</v>
      </c>
      <c r="C3129" s="2">
        <f>IF([2]Analysis!AG3129="Data Error","Data Error",[2]Analysis!AI3129*C$1)</f>
        <v>0.23308340451617635</v>
      </c>
      <c r="D3129" s="2"/>
      <c r="E3129" s="3">
        <f>IF(C3129="Data Error","Data Error",INDEX('[2]BAAL Adj Cap'!$CB$65:$CY$72,MONTH($B3129),$A3129+1))</f>
        <v>0.94125000000000003</v>
      </c>
      <c r="F3129" s="3"/>
      <c r="G3129" s="31">
        <f t="shared" si="192"/>
        <v>122.12941659548382</v>
      </c>
      <c r="H3129" s="31"/>
      <c r="I3129" s="23">
        <f t="shared" si="193"/>
        <v>0.94125000000000003</v>
      </c>
      <c r="J3129" s="23"/>
      <c r="K3129" s="7">
        <f t="shared" si="194"/>
        <v>28.990000000000009</v>
      </c>
      <c r="M3129" s="20">
        <f>IF(C3129="Data Error","Data Error",IF(C3129&lt;=K3129,0,1-IFERROR(INDEX(BAAL!$C:$D,MATCH(ROUNDUP(C3129-K3129,0),BAAL!$B:$B,0),MATCH(LEFT(M$2,4),BAAL!$C$2:$D$2,0)),0)))</f>
        <v>0</v>
      </c>
      <c r="N3129" s="20"/>
      <c r="O3129" s="26"/>
      <c r="P3129" s="26"/>
      <c r="Q3129" s="6">
        <f t="shared" si="195"/>
        <v>5</v>
      </c>
      <c r="R3129" s="20"/>
    </row>
    <row r="3130" spans="1:18" x14ac:dyDescent="0.25">
      <c r="A3130" s="6">
        <v>8</v>
      </c>
      <c r="B3130" s="4">
        <v>42500.333333333336</v>
      </c>
      <c r="C3130" s="2">
        <f>IF([2]Analysis!AG3130="Data Error","Data Error",[2]Analysis!AI3130*C$1)</f>
        <v>2.3608053589447802</v>
      </c>
      <c r="D3130" s="2"/>
      <c r="E3130" s="3">
        <f>IF(C3130="Data Error","Data Error",INDEX('[2]BAAL Adj Cap'!$CB$65:$CY$72,MONTH($B3130),$A3130+1))</f>
        <v>0.96750000000000003</v>
      </c>
      <c r="F3130" s="3"/>
      <c r="G3130" s="31">
        <f t="shared" si="192"/>
        <v>123.41419464105523</v>
      </c>
      <c r="H3130" s="31"/>
      <c r="I3130" s="23">
        <f t="shared" si="193"/>
        <v>0.96750000000000003</v>
      </c>
      <c r="J3130" s="23"/>
      <c r="K3130" s="7">
        <f t="shared" si="194"/>
        <v>28.990000000000009</v>
      </c>
      <c r="M3130" s="20">
        <f>IF(C3130="Data Error","Data Error",IF(C3130&lt;=K3130,0,1-IFERROR(INDEX(BAAL!$C:$D,MATCH(ROUNDUP(C3130-K3130,0),BAAL!$B:$B,0),MATCH(LEFT(M$2,4),BAAL!$C$2:$D$2,0)),0)))</f>
        <v>0</v>
      </c>
      <c r="N3130" s="20"/>
      <c r="O3130" s="26"/>
      <c r="P3130" s="26"/>
      <c r="Q3130" s="6">
        <f t="shared" si="195"/>
        <v>5</v>
      </c>
      <c r="R3130" s="20"/>
    </row>
    <row r="3131" spans="1:18" x14ac:dyDescent="0.25">
      <c r="A3131" s="6">
        <v>9</v>
      </c>
      <c r="B3131" s="4">
        <v>42500.375</v>
      </c>
      <c r="C3131" s="2">
        <f>IF([2]Analysis!AG3131="Data Error","Data Error",[2]Analysis!AI3131*C$1)</f>
        <v>35.564923351350579</v>
      </c>
      <c r="D3131" s="2"/>
      <c r="E3131" s="3">
        <f>IF(C3131="Data Error","Data Error",INDEX('[2]BAAL Adj Cap'!$CB$65:$CY$72,MONTH($B3131),$A3131+1))</f>
        <v>0.98</v>
      </c>
      <c r="F3131" s="3"/>
      <c r="G3131" s="31">
        <f t="shared" si="192"/>
        <v>91.835076648649419</v>
      </c>
      <c r="H3131" s="31"/>
      <c r="I3131" s="23">
        <f t="shared" si="193"/>
        <v>0.98</v>
      </c>
      <c r="J3131" s="23"/>
      <c r="K3131" s="7">
        <f t="shared" si="194"/>
        <v>28.990000000000009</v>
      </c>
      <c r="M3131" s="20">
        <f>IF(C3131="Data Error","Data Error",IF(C3131&lt;=K3131,0,1-IFERROR(INDEX(BAAL!$C:$D,MATCH(ROUNDUP(C3131-K3131,0),BAAL!$B:$B,0),MATCH(LEFT(M$2,4),BAAL!$C$2:$D$2,0)),0)))</f>
        <v>1.0000000000000009E-3</v>
      </c>
      <c r="N3131" s="20"/>
      <c r="O3131" s="26"/>
      <c r="P3131" s="26"/>
      <c r="Q3131" s="6">
        <f t="shared" si="195"/>
        <v>5</v>
      </c>
      <c r="R3131" s="20"/>
    </row>
    <row r="3132" spans="1:18" x14ac:dyDescent="0.25">
      <c r="A3132" s="6">
        <v>10</v>
      </c>
      <c r="B3132" s="4">
        <v>42500.416666666664</v>
      </c>
      <c r="C3132" s="2">
        <f>IF([2]Analysis!AG3132="Data Error","Data Error",[2]Analysis!AI3132*C$1)</f>
        <v>18.765110635315729</v>
      </c>
      <c r="D3132" s="2"/>
      <c r="E3132" s="3">
        <f>IF(C3132="Data Error","Data Error",INDEX('[2]BAAL Adj Cap'!$CB$65:$CY$72,MONTH($B3132),$A3132+1))</f>
        <v>0.98</v>
      </c>
      <c r="F3132" s="3"/>
      <c r="G3132" s="31">
        <f t="shared" si="192"/>
        <v>108.63488936468426</v>
      </c>
      <c r="H3132" s="31"/>
      <c r="I3132" s="23">
        <f t="shared" si="193"/>
        <v>0.98</v>
      </c>
      <c r="J3132" s="23"/>
      <c r="K3132" s="7">
        <f t="shared" si="194"/>
        <v>28.990000000000009</v>
      </c>
      <c r="M3132" s="20">
        <f>IF(C3132="Data Error","Data Error",IF(C3132&lt;=K3132,0,1-IFERROR(INDEX(BAAL!$C:$D,MATCH(ROUNDUP(C3132-K3132,0),BAAL!$B:$B,0),MATCH(LEFT(M$2,4),BAAL!$C$2:$D$2,0)),0)))</f>
        <v>0</v>
      </c>
      <c r="N3132" s="20"/>
      <c r="O3132" s="26"/>
      <c r="P3132" s="26"/>
      <c r="Q3132" s="6">
        <f t="shared" si="195"/>
        <v>5</v>
      </c>
      <c r="R3132" s="20"/>
    </row>
    <row r="3133" spans="1:18" x14ac:dyDescent="0.25">
      <c r="A3133" s="6">
        <v>11</v>
      </c>
      <c r="B3133" s="4">
        <v>42500.458333333336</v>
      </c>
      <c r="C3133" s="2">
        <f>IF([2]Analysis!AG3133="Data Error","Data Error",[2]Analysis!AI3133*C$1)</f>
        <v>1.7265536146568767</v>
      </c>
      <c r="D3133" s="2"/>
      <c r="E3133" s="3">
        <f>IF(C3133="Data Error","Data Error",INDEX('[2]BAAL Adj Cap'!$CB$65:$CY$72,MONTH($B3133),$A3133+1))</f>
        <v>0.98</v>
      </c>
      <c r="F3133" s="3"/>
      <c r="G3133" s="31">
        <f t="shared" si="192"/>
        <v>125.67344638534311</v>
      </c>
      <c r="H3133" s="31"/>
      <c r="I3133" s="23">
        <f t="shared" si="193"/>
        <v>0.98</v>
      </c>
      <c r="J3133" s="23"/>
      <c r="K3133" s="7">
        <f t="shared" si="194"/>
        <v>28.990000000000009</v>
      </c>
      <c r="M3133" s="20">
        <f>IF(C3133="Data Error","Data Error",IF(C3133&lt;=K3133,0,1-IFERROR(INDEX(BAAL!$C:$D,MATCH(ROUNDUP(C3133-K3133,0),BAAL!$B:$B,0),MATCH(LEFT(M$2,4),BAAL!$C$2:$D$2,0)),0)))</f>
        <v>0</v>
      </c>
      <c r="N3133" s="20"/>
      <c r="O3133" s="26"/>
      <c r="P3133" s="26"/>
      <c r="Q3133" s="6">
        <f t="shared" si="195"/>
        <v>5</v>
      </c>
      <c r="R3133" s="20"/>
    </row>
    <row r="3134" spans="1:18" x14ac:dyDescent="0.25">
      <c r="A3134" s="6">
        <v>12</v>
      </c>
      <c r="B3134" s="4">
        <v>42500.5</v>
      </c>
      <c r="C3134" s="2">
        <f>IF([2]Analysis!AG3134="Data Error","Data Error",[2]Analysis!AI3134*C$1)</f>
        <v>1.9755424804812327</v>
      </c>
      <c r="D3134" s="2"/>
      <c r="E3134" s="3">
        <f>IF(C3134="Data Error","Data Error",INDEX('[2]BAAL Adj Cap'!$CB$65:$CY$72,MONTH($B3134),$A3134+1))</f>
        <v>0.98</v>
      </c>
      <c r="F3134" s="3"/>
      <c r="G3134" s="31">
        <f t="shared" si="192"/>
        <v>125.42445751951875</v>
      </c>
      <c r="H3134" s="31"/>
      <c r="I3134" s="23">
        <f t="shared" si="193"/>
        <v>0.98</v>
      </c>
      <c r="J3134" s="23"/>
      <c r="K3134" s="7">
        <f t="shared" si="194"/>
        <v>28.990000000000009</v>
      </c>
      <c r="M3134" s="20">
        <f>IF(C3134="Data Error","Data Error",IF(C3134&lt;=K3134,0,1-IFERROR(INDEX(BAAL!$C:$D,MATCH(ROUNDUP(C3134-K3134,0),BAAL!$B:$B,0),MATCH(LEFT(M$2,4),BAAL!$C$2:$D$2,0)),0)))</f>
        <v>0</v>
      </c>
      <c r="N3134" s="20"/>
      <c r="O3134" s="26"/>
      <c r="P3134" s="26"/>
      <c r="Q3134" s="6">
        <f t="shared" si="195"/>
        <v>5</v>
      </c>
      <c r="R3134" s="20"/>
    </row>
    <row r="3135" spans="1:18" x14ac:dyDescent="0.25">
      <c r="A3135" s="6">
        <v>13</v>
      </c>
      <c r="B3135" s="4">
        <v>42500.541666666664</v>
      </c>
      <c r="C3135" s="2">
        <f>IF([2]Analysis!AG3135="Data Error","Data Error",[2]Analysis!AI3135*C$1)</f>
        <v>4.7510817145830924</v>
      </c>
      <c r="D3135" s="2"/>
      <c r="E3135" s="3">
        <f>IF(C3135="Data Error","Data Error",INDEX('[2]BAAL Adj Cap'!$CB$65:$CY$72,MONTH($B3135),$A3135+1))</f>
        <v>0.98</v>
      </c>
      <c r="F3135" s="3"/>
      <c r="G3135" s="31">
        <f t="shared" si="192"/>
        <v>122.6489182854169</v>
      </c>
      <c r="H3135" s="31"/>
      <c r="I3135" s="23">
        <f t="shared" si="193"/>
        <v>0.98</v>
      </c>
      <c r="J3135" s="23"/>
      <c r="K3135" s="7">
        <f t="shared" si="194"/>
        <v>28.990000000000009</v>
      </c>
      <c r="M3135" s="20">
        <f>IF(C3135="Data Error","Data Error",IF(C3135&lt;=K3135,0,1-IFERROR(INDEX(BAAL!$C:$D,MATCH(ROUNDUP(C3135-K3135,0),BAAL!$B:$B,0),MATCH(LEFT(M$2,4),BAAL!$C$2:$D$2,0)),0)))</f>
        <v>0</v>
      </c>
      <c r="N3135" s="20"/>
      <c r="O3135" s="26"/>
      <c r="P3135" s="26"/>
      <c r="Q3135" s="6">
        <f t="shared" si="195"/>
        <v>5</v>
      </c>
      <c r="R3135" s="20"/>
    </row>
    <row r="3136" spans="1:18" x14ac:dyDescent="0.25">
      <c r="A3136" s="6">
        <v>14</v>
      </c>
      <c r="B3136" s="4">
        <v>42500.583333333336</v>
      </c>
      <c r="C3136" s="2">
        <f>IF([2]Analysis!AG3136="Data Error","Data Error",[2]Analysis!AI3136*C$1)</f>
        <v>11.719899053104655</v>
      </c>
      <c r="D3136" s="2"/>
      <c r="E3136" s="3">
        <f>IF(C3136="Data Error","Data Error",INDEX('[2]BAAL Adj Cap'!$CB$65:$CY$72,MONTH($B3136),$A3136+1))</f>
        <v>0.98</v>
      </c>
      <c r="F3136" s="3"/>
      <c r="G3136" s="31">
        <f t="shared" si="192"/>
        <v>115.68010094689534</v>
      </c>
      <c r="H3136" s="31"/>
      <c r="I3136" s="23">
        <f t="shared" si="193"/>
        <v>0.98</v>
      </c>
      <c r="J3136" s="23"/>
      <c r="K3136" s="7">
        <f t="shared" si="194"/>
        <v>28.990000000000009</v>
      </c>
      <c r="M3136" s="20">
        <f>IF(C3136="Data Error","Data Error",IF(C3136&lt;=K3136,0,1-IFERROR(INDEX(BAAL!$C:$D,MATCH(ROUNDUP(C3136-K3136,0),BAAL!$B:$B,0),MATCH(LEFT(M$2,4),BAAL!$C$2:$D$2,0)),0)))</f>
        <v>0</v>
      </c>
      <c r="N3136" s="20"/>
      <c r="O3136" s="26"/>
      <c r="P3136" s="26"/>
      <c r="Q3136" s="6">
        <f t="shared" si="195"/>
        <v>5</v>
      </c>
      <c r="R3136" s="20"/>
    </row>
    <row r="3137" spans="1:18" x14ac:dyDescent="0.25">
      <c r="A3137" s="6">
        <v>15</v>
      </c>
      <c r="B3137" s="4">
        <v>42500.625</v>
      </c>
      <c r="C3137" s="2">
        <f>IF([2]Analysis!AG3137="Data Error","Data Error",[2]Analysis!AI3137*C$1)</f>
        <v>0</v>
      </c>
      <c r="D3137" s="2"/>
      <c r="E3137" s="3">
        <f>IF(C3137="Data Error","Data Error",INDEX('[2]BAAL Adj Cap'!$CB$65:$CY$72,MONTH($B3137),$A3137+1))</f>
        <v>0.98</v>
      </c>
      <c r="F3137" s="3"/>
      <c r="G3137" s="31">
        <f t="shared" si="192"/>
        <v>127.39999999999999</v>
      </c>
      <c r="H3137" s="31"/>
      <c r="I3137" s="23">
        <f t="shared" si="193"/>
        <v>0.98</v>
      </c>
      <c r="J3137" s="23"/>
      <c r="K3137" s="7">
        <f t="shared" si="194"/>
        <v>28.990000000000009</v>
      </c>
      <c r="M3137" s="20">
        <f>IF(C3137="Data Error","Data Error",IF(C3137&lt;=K3137,0,1-IFERROR(INDEX(BAAL!$C:$D,MATCH(ROUNDUP(C3137-K3137,0),BAAL!$B:$B,0),MATCH(LEFT(M$2,4),BAAL!$C$2:$D$2,0)),0)))</f>
        <v>0</v>
      </c>
      <c r="N3137" s="20"/>
      <c r="O3137" s="26"/>
      <c r="P3137" s="26"/>
      <c r="Q3137" s="6">
        <f t="shared" si="195"/>
        <v>5</v>
      </c>
      <c r="R3137" s="20"/>
    </row>
    <row r="3138" spans="1:18" x14ac:dyDescent="0.25">
      <c r="A3138" s="6">
        <v>16</v>
      </c>
      <c r="B3138" s="4">
        <v>42500.666666666664</v>
      </c>
      <c r="C3138" s="2">
        <f>IF([2]Analysis!AG3138="Data Error","Data Error",[2]Analysis!AI3138*C$1)</f>
        <v>2.1841637149192374</v>
      </c>
      <c r="D3138" s="2"/>
      <c r="E3138" s="3">
        <f>IF(C3138="Data Error","Data Error",INDEX('[2]BAAL Adj Cap'!$CB$65:$CY$72,MONTH($B3138),$A3138+1))</f>
        <v>0.98</v>
      </c>
      <c r="F3138" s="3"/>
      <c r="G3138" s="31">
        <f t="shared" si="192"/>
        <v>125.21583628508075</v>
      </c>
      <c r="H3138" s="31"/>
      <c r="I3138" s="23">
        <f t="shared" si="193"/>
        <v>0.98</v>
      </c>
      <c r="J3138" s="23"/>
      <c r="K3138" s="7">
        <f t="shared" si="194"/>
        <v>28.990000000000009</v>
      </c>
      <c r="M3138" s="20">
        <f>IF(C3138="Data Error","Data Error",IF(C3138&lt;=K3138,0,1-IFERROR(INDEX(BAAL!$C:$D,MATCH(ROUNDUP(C3138-K3138,0),BAAL!$B:$B,0),MATCH(LEFT(M$2,4),BAAL!$C$2:$D$2,0)),0)))</f>
        <v>0</v>
      </c>
      <c r="N3138" s="20"/>
      <c r="O3138" s="26"/>
      <c r="P3138" s="26"/>
      <c r="Q3138" s="6">
        <f t="shared" si="195"/>
        <v>5</v>
      </c>
      <c r="R3138" s="20"/>
    </row>
    <row r="3139" spans="1:18" x14ac:dyDescent="0.25">
      <c r="A3139" s="6">
        <v>17</v>
      </c>
      <c r="B3139" s="4">
        <v>42500.708333333336</v>
      </c>
      <c r="C3139" s="2">
        <f>IF([2]Analysis!AG3139="Data Error","Data Error",[2]Analysis!AI3139*C$1)</f>
        <v>0</v>
      </c>
      <c r="D3139" s="2"/>
      <c r="E3139" s="3">
        <f>IF(C3139="Data Error","Data Error",INDEX('[2]BAAL Adj Cap'!$CB$65:$CY$72,MONTH($B3139),$A3139+1))</f>
        <v>0.96124999999999994</v>
      </c>
      <c r="F3139" s="3"/>
      <c r="G3139" s="31">
        <f t="shared" si="192"/>
        <v>124.96249999999999</v>
      </c>
      <c r="H3139" s="31"/>
      <c r="I3139" s="23">
        <f t="shared" si="193"/>
        <v>0.96124999999999994</v>
      </c>
      <c r="J3139" s="23"/>
      <c r="K3139" s="7">
        <f t="shared" si="194"/>
        <v>28.990000000000009</v>
      </c>
      <c r="M3139" s="20">
        <f>IF(C3139="Data Error","Data Error",IF(C3139&lt;=K3139,0,1-IFERROR(INDEX(BAAL!$C:$D,MATCH(ROUNDUP(C3139-K3139,0),BAAL!$B:$B,0),MATCH(LEFT(M$2,4),BAAL!$C$2:$D$2,0)),0)))</f>
        <v>0</v>
      </c>
      <c r="N3139" s="20"/>
      <c r="O3139" s="26"/>
      <c r="P3139" s="26"/>
      <c r="Q3139" s="6">
        <f t="shared" si="195"/>
        <v>5</v>
      </c>
      <c r="R3139" s="20"/>
    </row>
    <row r="3140" spans="1:18" x14ac:dyDescent="0.25">
      <c r="A3140" s="6">
        <v>18</v>
      </c>
      <c r="B3140" s="4">
        <v>42500.75</v>
      </c>
      <c r="C3140" s="2">
        <f>IF([2]Analysis!AG3140="Data Error","Data Error",[2]Analysis!AI3140*C$1)</f>
        <v>23.690954049480968</v>
      </c>
      <c r="D3140" s="2"/>
      <c r="E3140" s="3">
        <f>IF(C3140="Data Error","Data Error",INDEX('[2]BAAL Adj Cap'!$CB$65:$CY$72,MONTH($B3140),$A3140+1))</f>
        <v>0.73124999999999996</v>
      </c>
      <c r="F3140" s="3"/>
      <c r="G3140" s="31">
        <f t="shared" ref="G3140:G3203" si="196">IF(C3140="Data Error","Data Error",E3140*E$1-C3140)</f>
        <v>71.371545950519035</v>
      </c>
      <c r="H3140" s="31"/>
      <c r="I3140" s="23">
        <f t="shared" ref="I3140:I3203" si="197">IF(E3140="Data Error","Data Error",E3140)</f>
        <v>0.73124999999999996</v>
      </c>
      <c r="J3140" s="23"/>
      <c r="K3140" s="7">
        <f t="shared" ref="K3140:K3203" si="198">IF(C3140="Data Error","Data Error",C$1*MAX(0,MIN(AF$9,E3140*AF$10)))</f>
        <v>28.990000000000009</v>
      </c>
      <c r="M3140" s="20">
        <f>IF(C3140="Data Error","Data Error",IF(C3140&lt;=K3140,0,1-IFERROR(INDEX(BAAL!$C:$D,MATCH(ROUNDUP(C3140-K3140,0),BAAL!$B:$B,0),MATCH(LEFT(M$2,4),BAAL!$C$2:$D$2,0)),0)))</f>
        <v>0</v>
      </c>
      <c r="N3140" s="20"/>
      <c r="O3140" s="26"/>
      <c r="P3140" s="26"/>
      <c r="Q3140" s="6">
        <f t="shared" ref="Q3140:Q3203" si="199">MONTH(B3140)</f>
        <v>5</v>
      </c>
      <c r="R3140" s="20"/>
    </row>
    <row r="3141" spans="1:18" x14ac:dyDescent="0.25">
      <c r="A3141" s="6">
        <v>19</v>
      </c>
      <c r="B3141" s="4">
        <v>42500.791666666664</v>
      </c>
      <c r="C3141" s="2">
        <f>IF([2]Analysis!AG3141="Data Error","Data Error",[2]Analysis!AI3141*C$1)</f>
        <v>18.850068638444434</v>
      </c>
      <c r="D3141" s="2"/>
      <c r="E3141" s="3">
        <f>IF(C3141="Data Error","Data Error",INDEX('[2]BAAL Adj Cap'!$CB$65:$CY$72,MONTH($B3141),$A3141+1))</f>
        <v>0.26875000000000004</v>
      </c>
      <c r="F3141" s="3"/>
      <c r="G3141" s="31">
        <f t="shared" si="196"/>
        <v>16.087431361555574</v>
      </c>
      <c r="H3141" s="31"/>
      <c r="I3141" s="23">
        <f t="shared" si="197"/>
        <v>0.26875000000000004</v>
      </c>
      <c r="J3141" s="23"/>
      <c r="K3141" s="7">
        <f t="shared" si="198"/>
        <v>28.990000000000009</v>
      </c>
      <c r="M3141" s="20">
        <f>IF(C3141="Data Error","Data Error",IF(C3141&lt;=K3141,0,1-IFERROR(INDEX(BAAL!$C:$D,MATCH(ROUNDUP(C3141-K3141,0),BAAL!$B:$B,0),MATCH(LEFT(M$2,4),BAAL!$C$2:$D$2,0)),0)))</f>
        <v>0</v>
      </c>
      <c r="N3141" s="20"/>
      <c r="O3141" s="26"/>
      <c r="P3141" s="26"/>
      <c r="Q3141" s="6">
        <f t="shared" si="199"/>
        <v>5</v>
      </c>
      <c r="R3141" s="20"/>
    </row>
    <row r="3142" spans="1:18" x14ac:dyDescent="0.25">
      <c r="A3142" s="6">
        <v>20</v>
      </c>
      <c r="B3142" s="4">
        <v>42500.833333333336</v>
      </c>
      <c r="C3142" s="2">
        <f>IF([2]Analysis!AG3142="Data Error","Data Error",[2]Analysis!AI3142*C$1)</f>
        <v>0.17997623907207316</v>
      </c>
      <c r="D3142" s="2"/>
      <c r="E3142" s="3">
        <f>IF(C3142="Data Error","Data Error",INDEX('[2]BAAL Adj Cap'!$CB$65:$CY$72,MONTH($B3142),$A3142+1))</f>
        <v>2.6250000000000002E-2</v>
      </c>
      <c r="F3142" s="3"/>
      <c r="G3142" s="31">
        <f t="shared" si="196"/>
        <v>3.2325237609279274</v>
      </c>
      <c r="H3142" s="31"/>
      <c r="I3142" s="23">
        <f t="shared" si="197"/>
        <v>2.6250000000000002E-2</v>
      </c>
      <c r="J3142" s="23"/>
      <c r="K3142" s="7">
        <f t="shared" si="198"/>
        <v>3.4125000000000005</v>
      </c>
      <c r="M3142" s="20">
        <f>IF(C3142="Data Error","Data Error",IF(C3142&lt;=K3142,0,1-IFERROR(INDEX(BAAL!$C:$D,MATCH(ROUNDUP(C3142-K3142,0),BAAL!$B:$B,0),MATCH(LEFT(M$2,4),BAAL!$C$2:$D$2,0)),0)))</f>
        <v>0</v>
      </c>
      <c r="N3142" s="20"/>
      <c r="O3142" s="26"/>
      <c r="P3142" s="26"/>
      <c r="Q3142" s="6">
        <f t="shared" si="199"/>
        <v>5</v>
      </c>
      <c r="R3142" s="20"/>
    </row>
    <row r="3143" spans="1:18" x14ac:dyDescent="0.25">
      <c r="A3143" s="6">
        <v>21</v>
      </c>
      <c r="B3143" s="4">
        <v>42500.875</v>
      </c>
      <c r="C3143" s="2">
        <f>IF([2]Analysis!AG3143="Data Error","Data Error",[2]Analysis!AI3143*C$1)</f>
        <v>0</v>
      </c>
      <c r="D3143" s="2"/>
      <c r="E3143" s="3">
        <f>IF(C3143="Data Error","Data Error",INDEX('[2]BAAL Adj Cap'!$CB$65:$CY$72,MONTH($B3143),$A3143+1))</f>
        <v>0</v>
      </c>
      <c r="F3143" s="3"/>
      <c r="G3143" s="31">
        <f t="shared" si="196"/>
        <v>0</v>
      </c>
      <c r="H3143" s="31"/>
      <c r="I3143" s="23">
        <f t="shared" si="197"/>
        <v>0</v>
      </c>
      <c r="J3143" s="23"/>
      <c r="K3143" s="7">
        <f t="shared" si="198"/>
        <v>0</v>
      </c>
      <c r="M3143" s="20">
        <f>IF(C3143="Data Error","Data Error",IF(C3143&lt;=K3143,0,1-IFERROR(INDEX(BAAL!$C:$D,MATCH(ROUNDUP(C3143-K3143,0),BAAL!$B:$B,0),MATCH(LEFT(M$2,4),BAAL!$C$2:$D$2,0)),0)))</f>
        <v>0</v>
      </c>
      <c r="N3143" s="20"/>
      <c r="O3143" s="26"/>
      <c r="P3143" s="26"/>
      <c r="Q3143" s="6">
        <f t="shared" si="199"/>
        <v>5</v>
      </c>
      <c r="R3143" s="20"/>
    </row>
    <row r="3144" spans="1:18" x14ac:dyDescent="0.25">
      <c r="A3144" s="6">
        <v>22</v>
      </c>
      <c r="B3144" s="4">
        <v>42500.916666666664</v>
      </c>
      <c r="C3144" s="2">
        <f>IF([2]Analysis!AG3144="Data Error","Data Error",[2]Analysis!AI3144*C$1)</f>
        <v>0</v>
      </c>
      <c r="D3144" s="2"/>
      <c r="E3144" s="3">
        <f>IF(C3144="Data Error","Data Error",INDEX('[2]BAAL Adj Cap'!$CB$65:$CY$72,MONTH($B3144),$A3144+1))</f>
        <v>0</v>
      </c>
      <c r="F3144" s="3"/>
      <c r="G3144" s="31">
        <f t="shared" si="196"/>
        <v>0</v>
      </c>
      <c r="H3144" s="31"/>
      <c r="I3144" s="23">
        <f t="shared" si="197"/>
        <v>0</v>
      </c>
      <c r="J3144" s="23"/>
      <c r="K3144" s="7">
        <f t="shared" si="198"/>
        <v>0</v>
      </c>
      <c r="M3144" s="20">
        <f>IF(C3144="Data Error","Data Error",IF(C3144&lt;=K3144,0,1-IFERROR(INDEX(BAAL!$C:$D,MATCH(ROUNDUP(C3144-K3144,0),BAAL!$B:$B,0),MATCH(LEFT(M$2,4),BAAL!$C$2:$D$2,0)),0)))</f>
        <v>0</v>
      </c>
      <c r="N3144" s="20"/>
      <c r="O3144" s="26"/>
      <c r="P3144" s="26"/>
      <c r="Q3144" s="6">
        <f t="shared" si="199"/>
        <v>5</v>
      </c>
      <c r="R3144" s="20"/>
    </row>
    <row r="3145" spans="1:18" x14ac:dyDescent="0.25">
      <c r="A3145" s="6">
        <v>23</v>
      </c>
      <c r="B3145" s="4">
        <v>42500.958333333336</v>
      </c>
      <c r="C3145" s="2">
        <f>IF([2]Analysis!AG3145="Data Error","Data Error",[2]Analysis!AI3145*C$1)</f>
        <v>0</v>
      </c>
      <c r="D3145" s="2"/>
      <c r="E3145" s="3">
        <f>IF(C3145="Data Error","Data Error",INDEX('[2]BAAL Adj Cap'!$CB$65:$CY$72,MONTH($B3145),$A3145+1))</f>
        <v>0</v>
      </c>
      <c r="F3145" s="3"/>
      <c r="G3145" s="31">
        <f t="shared" si="196"/>
        <v>0</v>
      </c>
      <c r="H3145" s="31"/>
      <c r="I3145" s="23">
        <f t="shared" si="197"/>
        <v>0</v>
      </c>
      <c r="J3145" s="23"/>
      <c r="K3145" s="7">
        <f t="shared" si="198"/>
        <v>0</v>
      </c>
      <c r="M3145" s="20">
        <f>IF(C3145="Data Error","Data Error",IF(C3145&lt;=K3145,0,1-IFERROR(INDEX(BAAL!$C:$D,MATCH(ROUNDUP(C3145-K3145,0),BAAL!$B:$B,0),MATCH(LEFT(M$2,4),BAAL!$C$2:$D$2,0)),0)))</f>
        <v>0</v>
      </c>
      <c r="N3145" s="20"/>
      <c r="O3145" s="26"/>
      <c r="P3145" s="26"/>
      <c r="Q3145" s="6">
        <f t="shared" si="199"/>
        <v>5</v>
      </c>
      <c r="R3145" s="20"/>
    </row>
    <row r="3146" spans="1:18" x14ac:dyDescent="0.25">
      <c r="A3146" s="6">
        <v>0</v>
      </c>
      <c r="B3146" s="1">
        <v>42501</v>
      </c>
      <c r="C3146" s="2">
        <f>IF([2]Analysis!AG3146="Data Error","Data Error",[2]Analysis!AI3146*C$1)</f>
        <v>0</v>
      </c>
      <c r="D3146" s="2"/>
      <c r="E3146" s="3">
        <f>IF(C3146="Data Error","Data Error",INDEX('[2]BAAL Adj Cap'!$CB$65:$CY$72,MONTH($B3146),$A3146+1))</f>
        <v>0</v>
      </c>
      <c r="F3146" s="3"/>
      <c r="G3146" s="31">
        <f t="shared" si="196"/>
        <v>0</v>
      </c>
      <c r="H3146" s="31"/>
      <c r="I3146" s="23">
        <f t="shared" si="197"/>
        <v>0</v>
      </c>
      <c r="J3146" s="23"/>
      <c r="K3146" s="7">
        <f t="shared" si="198"/>
        <v>0</v>
      </c>
      <c r="M3146" s="20">
        <f>IF(C3146="Data Error","Data Error",IF(C3146&lt;=K3146,0,1-IFERROR(INDEX(BAAL!$C:$D,MATCH(ROUNDUP(C3146-K3146,0),BAAL!$B:$B,0),MATCH(LEFT(M$2,4),BAAL!$C$2:$D$2,0)),0)))</f>
        <v>0</v>
      </c>
      <c r="N3146" s="20"/>
      <c r="O3146" s="26"/>
      <c r="P3146" s="26"/>
      <c r="Q3146" s="6">
        <f t="shared" si="199"/>
        <v>5</v>
      </c>
      <c r="R3146" s="20"/>
    </row>
    <row r="3147" spans="1:18" x14ac:dyDescent="0.25">
      <c r="A3147" s="6">
        <v>1</v>
      </c>
      <c r="B3147" s="4">
        <v>42501.041666666664</v>
      </c>
      <c r="C3147" s="2">
        <f>IF([2]Analysis!AG3147="Data Error","Data Error",[2]Analysis!AI3147*C$1)</f>
        <v>0</v>
      </c>
      <c r="D3147" s="2"/>
      <c r="E3147" s="3">
        <f>IF(C3147="Data Error","Data Error",INDEX('[2]BAAL Adj Cap'!$CB$65:$CY$72,MONTH($B3147),$A3147+1))</f>
        <v>0</v>
      </c>
      <c r="F3147" s="3"/>
      <c r="G3147" s="31">
        <f t="shared" si="196"/>
        <v>0</v>
      </c>
      <c r="H3147" s="31"/>
      <c r="I3147" s="23">
        <f t="shared" si="197"/>
        <v>0</v>
      </c>
      <c r="J3147" s="23"/>
      <c r="K3147" s="7">
        <f t="shared" si="198"/>
        <v>0</v>
      </c>
      <c r="M3147" s="20">
        <f>IF(C3147="Data Error","Data Error",IF(C3147&lt;=K3147,0,1-IFERROR(INDEX(BAAL!$C:$D,MATCH(ROUNDUP(C3147-K3147,0),BAAL!$B:$B,0),MATCH(LEFT(M$2,4),BAAL!$C$2:$D$2,0)),0)))</f>
        <v>0</v>
      </c>
      <c r="N3147" s="20"/>
      <c r="O3147" s="26"/>
      <c r="P3147" s="26"/>
      <c r="Q3147" s="6">
        <f t="shared" si="199"/>
        <v>5</v>
      </c>
      <c r="R3147" s="20"/>
    </row>
    <row r="3148" spans="1:18" x14ac:dyDescent="0.25">
      <c r="A3148" s="6">
        <v>2</v>
      </c>
      <c r="B3148" s="4">
        <v>42501.083333333336</v>
      </c>
      <c r="C3148" s="2">
        <f>IF([2]Analysis!AG3148="Data Error","Data Error",[2]Analysis!AI3148*C$1)</f>
        <v>0</v>
      </c>
      <c r="D3148" s="2"/>
      <c r="E3148" s="3">
        <f>IF(C3148="Data Error","Data Error",INDEX('[2]BAAL Adj Cap'!$CB$65:$CY$72,MONTH($B3148),$A3148+1))</f>
        <v>0</v>
      </c>
      <c r="F3148" s="3"/>
      <c r="G3148" s="31">
        <f t="shared" si="196"/>
        <v>0</v>
      </c>
      <c r="H3148" s="31"/>
      <c r="I3148" s="23">
        <f t="shared" si="197"/>
        <v>0</v>
      </c>
      <c r="J3148" s="23"/>
      <c r="K3148" s="7">
        <f t="shared" si="198"/>
        <v>0</v>
      </c>
      <c r="M3148" s="20">
        <f>IF(C3148="Data Error","Data Error",IF(C3148&lt;=K3148,0,1-IFERROR(INDEX(BAAL!$C:$D,MATCH(ROUNDUP(C3148-K3148,0),BAAL!$B:$B,0),MATCH(LEFT(M$2,4),BAAL!$C$2:$D$2,0)),0)))</f>
        <v>0</v>
      </c>
      <c r="N3148" s="20"/>
      <c r="O3148" s="26"/>
      <c r="P3148" s="26"/>
      <c r="Q3148" s="6">
        <f t="shared" si="199"/>
        <v>5</v>
      </c>
      <c r="R3148" s="20"/>
    </row>
    <row r="3149" spans="1:18" x14ac:dyDescent="0.25">
      <c r="A3149" s="6">
        <v>3</v>
      </c>
      <c r="B3149" s="4">
        <v>42501.125</v>
      </c>
      <c r="C3149" s="2">
        <f>IF([2]Analysis!AG3149="Data Error","Data Error",[2]Analysis!AI3149*C$1)</f>
        <v>0</v>
      </c>
      <c r="D3149" s="2"/>
      <c r="E3149" s="3">
        <f>IF(C3149="Data Error","Data Error",INDEX('[2]BAAL Adj Cap'!$CB$65:$CY$72,MONTH($B3149),$A3149+1))</f>
        <v>0</v>
      </c>
      <c r="F3149" s="3"/>
      <c r="G3149" s="31">
        <f t="shared" si="196"/>
        <v>0</v>
      </c>
      <c r="H3149" s="31"/>
      <c r="I3149" s="23">
        <f t="shared" si="197"/>
        <v>0</v>
      </c>
      <c r="J3149" s="23"/>
      <c r="K3149" s="7">
        <f t="shared" si="198"/>
        <v>0</v>
      </c>
      <c r="M3149" s="20">
        <f>IF(C3149="Data Error","Data Error",IF(C3149&lt;=K3149,0,1-IFERROR(INDEX(BAAL!$C:$D,MATCH(ROUNDUP(C3149-K3149,0),BAAL!$B:$B,0),MATCH(LEFT(M$2,4),BAAL!$C$2:$D$2,0)),0)))</f>
        <v>0</v>
      </c>
      <c r="N3149" s="20"/>
      <c r="O3149" s="26"/>
      <c r="P3149" s="26"/>
      <c r="Q3149" s="6">
        <f t="shared" si="199"/>
        <v>5</v>
      </c>
      <c r="R3149" s="20"/>
    </row>
    <row r="3150" spans="1:18" x14ac:dyDescent="0.25">
      <c r="A3150" s="6">
        <v>4</v>
      </c>
      <c r="B3150" s="4">
        <v>42501.166666666664</v>
      </c>
      <c r="C3150" s="2">
        <f>IF([2]Analysis!AG3150="Data Error","Data Error",[2]Analysis!AI3150*C$1)</f>
        <v>0.37999998033046722</v>
      </c>
      <c r="D3150" s="2"/>
      <c r="E3150" s="3">
        <f>IF(C3150="Data Error","Data Error",INDEX('[2]BAAL Adj Cap'!$CB$65:$CY$72,MONTH($B3150),$A3150+1))</f>
        <v>7.4999999999999997E-3</v>
      </c>
      <c r="F3150" s="3"/>
      <c r="G3150" s="31">
        <f t="shared" si="196"/>
        <v>0.59500001966953275</v>
      </c>
      <c r="H3150" s="31"/>
      <c r="I3150" s="23">
        <f t="shared" si="197"/>
        <v>7.4999999999999997E-3</v>
      </c>
      <c r="J3150" s="23"/>
      <c r="K3150" s="7">
        <f t="shared" si="198"/>
        <v>0.97499999999999998</v>
      </c>
      <c r="M3150" s="20">
        <f>IF(C3150="Data Error","Data Error",IF(C3150&lt;=K3150,0,1-IFERROR(INDEX(BAAL!$C:$D,MATCH(ROUNDUP(C3150-K3150,0),BAAL!$B:$B,0),MATCH(LEFT(M$2,4),BAAL!$C$2:$D$2,0)),0)))</f>
        <v>0</v>
      </c>
      <c r="N3150" s="20"/>
      <c r="O3150" s="26"/>
      <c r="P3150" s="26"/>
      <c r="Q3150" s="6">
        <f t="shared" si="199"/>
        <v>5</v>
      </c>
      <c r="R3150" s="20"/>
    </row>
    <row r="3151" spans="1:18" x14ac:dyDescent="0.25">
      <c r="A3151" s="6">
        <v>5</v>
      </c>
      <c r="B3151" s="4">
        <v>42501.208333333336</v>
      </c>
      <c r="C3151" s="2">
        <f>IF([2]Analysis!AG3151="Data Error","Data Error",[2]Analysis!AI3151*C$1)</f>
        <v>14.300000000000002</v>
      </c>
      <c r="D3151" s="2"/>
      <c r="E3151" s="3">
        <f>IF(C3151="Data Error","Data Error",INDEX('[2]BAAL Adj Cap'!$CB$65:$CY$72,MONTH($B3151),$A3151+1))</f>
        <v>0.11000000000000001</v>
      </c>
      <c r="F3151" s="3"/>
      <c r="G3151" s="31">
        <f t="shared" si="196"/>
        <v>0</v>
      </c>
      <c r="H3151" s="31"/>
      <c r="I3151" s="23">
        <f t="shared" si="197"/>
        <v>0.11000000000000001</v>
      </c>
      <c r="J3151" s="23"/>
      <c r="K3151" s="7">
        <f t="shared" si="198"/>
        <v>14.300000000000002</v>
      </c>
      <c r="M3151" s="20">
        <f>IF(C3151="Data Error","Data Error",IF(C3151&lt;=K3151,0,1-IFERROR(INDEX(BAAL!$C:$D,MATCH(ROUNDUP(C3151-K3151,0),BAAL!$B:$B,0),MATCH(LEFT(M$2,4),BAAL!$C$2:$D$2,0)),0)))</f>
        <v>0</v>
      </c>
      <c r="N3151" s="20"/>
      <c r="O3151" s="26"/>
      <c r="P3151" s="26"/>
      <c r="Q3151" s="6">
        <f t="shared" si="199"/>
        <v>5</v>
      </c>
      <c r="R3151" s="20"/>
    </row>
    <row r="3152" spans="1:18" x14ac:dyDescent="0.25">
      <c r="A3152" s="6">
        <v>6</v>
      </c>
      <c r="B3152" s="4">
        <v>42501.25</v>
      </c>
      <c r="C3152" s="2">
        <f>IF([2]Analysis!AG3152="Data Error","Data Error",[2]Analysis!AI3152*C$1)</f>
        <v>16.914403100190288</v>
      </c>
      <c r="D3152" s="2"/>
      <c r="E3152" s="3">
        <f>IF(C3152="Data Error","Data Error",INDEX('[2]BAAL Adj Cap'!$CB$65:$CY$72,MONTH($B3152),$A3152+1))</f>
        <v>0.51124999999999998</v>
      </c>
      <c r="F3152" s="3"/>
      <c r="G3152" s="31">
        <f t="shared" si="196"/>
        <v>49.548096899809707</v>
      </c>
      <c r="H3152" s="31"/>
      <c r="I3152" s="23">
        <f t="shared" si="197"/>
        <v>0.51124999999999998</v>
      </c>
      <c r="J3152" s="23"/>
      <c r="K3152" s="7">
        <f t="shared" si="198"/>
        <v>28.990000000000009</v>
      </c>
      <c r="M3152" s="20">
        <f>IF(C3152="Data Error","Data Error",IF(C3152&lt;=K3152,0,1-IFERROR(INDEX(BAAL!$C:$D,MATCH(ROUNDUP(C3152-K3152,0),BAAL!$B:$B,0),MATCH(LEFT(M$2,4),BAAL!$C$2:$D$2,0)),0)))</f>
        <v>0</v>
      </c>
      <c r="N3152" s="20"/>
      <c r="O3152" s="26"/>
      <c r="P3152" s="26"/>
      <c r="Q3152" s="6">
        <f t="shared" si="199"/>
        <v>5</v>
      </c>
      <c r="R3152" s="20"/>
    </row>
    <row r="3153" spans="1:18" x14ac:dyDescent="0.25">
      <c r="A3153" s="6">
        <v>7</v>
      </c>
      <c r="B3153" s="4">
        <v>42501.291666666664</v>
      </c>
      <c r="C3153" s="2">
        <f>IF([2]Analysis!AG3153="Data Error","Data Error",[2]Analysis!AI3153*C$1)</f>
        <v>0.89655867220687036</v>
      </c>
      <c r="D3153" s="2"/>
      <c r="E3153" s="3">
        <f>IF(C3153="Data Error","Data Error",INDEX('[2]BAAL Adj Cap'!$CB$65:$CY$72,MONTH($B3153),$A3153+1))</f>
        <v>0.94125000000000003</v>
      </c>
      <c r="F3153" s="3"/>
      <c r="G3153" s="31">
        <f t="shared" si="196"/>
        <v>121.46594132779313</v>
      </c>
      <c r="H3153" s="31"/>
      <c r="I3153" s="23">
        <f t="shared" si="197"/>
        <v>0.94125000000000003</v>
      </c>
      <c r="J3153" s="23"/>
      <c r="K3153" s="7">
        <f t="shared" si="198"/>
        <v>28.990000000000009</v>
      </c>
      <c r="M3153" s="20">
        <f>IF(C3153="Data Error","Data Error",IF(C3153&lt;=K3153,0,1-IFERROR(INDEX(BAAL!$C:$D,MATCH(ROUNDUP(C3153-K3153,0),BAAL!$B:$B,0),MATCH(LEFT(M$2,4),BAAL!$C$2:$D$2,0)),0)))</f>
        <v>0</v>
      </c>
      <c r="N3153" s="20"/>
      <c r="O3153" s="26"/>
      <c r="P3153" s="26"/>
      <c r="Q3153" s="6">
        <f t="shared" si="199"/>
        <v>5</v>
      </c>
      <c r="R3153" s="20"/>
    </row>
    <row r="3154" spans="1:18" x14ac:dyDescent="0.25">
      <c r="A3154" s="6">
        <v>8</v>
      </c>
      <c r="B3154" s="4">
        <v>42501.333333333336</v>
      </c>
      <c r="C3154" s="2">
        <f>IF([2]Analysis!AG3154="Data Error","Data Error",[2]Analysis!AI3154*C$1)</f>
        <v>0.1139596459478131</v>
      </c>
      <c r="D3154" s="2"/>
      <c r="E3154" s="3">
        <f>IF(C3154="Data Error","Data Error",INDEX('[2]BAAL Adj Cap'!$CB$65:$CY$72,MONTH($B3154),$A3154+1))</f>
        <v>0.96750000000000003</v>
      </c>
      <c r="F3154" s="3"/>
      <c r="G3154" s="31">
        <f t="shared" si="196"/>
        <v>125.66104035405219</v>
      </c>
      <c r="H3154" s="31"/>
      <c r="I3154" s="23">
        <f t="shared" si="197"/>
        <v>0.96750000000000003</v>
      </c>
      <c r="J3154" s="23"/>
      <c r="K3154" s="7">
        <f t="shared" si="198"/>
        <v>28.990000000000009</v>
      </c>
      <c r="M3154" s="20">
        <f>IF(C3154="Data Error","Data Error",IF(C3154&lt;=K3154,0,1-IFERROR(INDEX(BAAL!$C:$D,MATCH(ROUNDUP(C3154-K3154,0),BAAL!$B:$B,0),MATCH(LEFT(M$2,4),BAAL!$C$2:$D$2,0)),0)))</f>
        <v>0</v>
      </c>
      <c r="N3154" s="20"/>
      <c r="O3154" s="26"/>
      <c r="P3154" s="26"/>
      <c r="Q3154" s="6">
        <f t="shared" si="199"/>
        <v>5</v>
      </c>
      <c r="R3154" s="20"/>
    </row>
    <row r="3155" spans="1:18" x14ac:dyDescent="0.25">
      <c r="A3155" s="6">
        <v>9</v>
      </c>
      <c r="B3155" s="4">
        <v>42501.375</v>
      </c>
      <c r="C3155" s="2">
        <f>IF([2]Analysis!AG3155="Data Error","Data Error",[2]Analysis!AI3155*C$1)</f>
        <v>1.5659558383840622</v>
      </c>
      <c r="D3155" s="2"/>
      <c r="E3155" s="3">
        <f>IF(C3155="Data Error","Data Error",INDEX('[2]BAAL Adj Cap'!$CB$65:$CY$72,MONTH($B3155),$A3155+1))</f>
        <v>0.98</v>
      </c>
      <c r="F3155" s="3"/>
      <c r="G3155" s="31">
        <f t="shared" si="196"/>
        <v>125.83404416161594</v>
      </c>
      <c r="H3155" s="31"/>
      <c r="I3155" s="23">
        <f t="shared" si="197"/>
        <v>0.98</v>
      </c>
      <c r="J3155" s="23"/>
      <c r="K3155" s="7">
        <f t="shared" si="198"/>
        <v>28.990000000000009</v>
      </c>
      <c r="M3155" s="20">
        <f>IF(C3155="Data Error","Data Error",IF(C3155&lt;=K3155,0,1-IFERROR(INDEX(BAAL!$C:$D,MATCH(ROUNDUP(C3155-K3155,0),BAAL!$B:$B,0),MATCH(LEFT(M$2,4),BAAL!$C$2:$D$2,0)),0)))</f>
        <v>0</v>
      </c>
      <c r="N3155" s="20"/>
      <c r="O3155" s="26"/>
      <c r="P3155" s="26"/>
      <c r="Q3155" s="6">
        <f t="shared" si="199"/>
        <v>5</v>
      </c>
      <c r="R3155" s="20"/>
    </row>
    <row r="3156" spans="1:18" x14ac:dyDescent="0.25">
      <c r="A3156" s="6">
        <v>10</v>
      </c>
      <c r="B3156" s="4">
        <v>42501.416666666664</v>
      </c>
      <c r="C3156" s="2">
        <f>IF([2]Analysis!AG3156="Data Error","Data Error",[2]Analysis!AI3156*C$1)</f>
        <v>7.2126644904310339E-2</v>
      </c>
      <c r="D3156" s="2"/>
      <c r="E3156" s="3">
        <f>IF(C3156="Data Error","Data Error",INDEX('[2]BAAL Adj Cap'!$CB$65:$CY$72,MONTH($B3156),$A3156+1))</f>
        <v>0.98</v>
      </c>
      <c r="F3156" s="3"/>
      <c r="G3156" s="31">
        <f t="shared" si="196"/>
        <v>127.32787335509568</v>
      </c>
      <c r="H3156" s="31"/>
      <c r="I3156" s="23">
        <f t="shared" si="197"/>
        <v>0.98</v>
      </c>
      <c r="J3156" s="23"/>
      <c r="K3156" s="7">
        <f t="shared" si="198"/>
        <v>28.990000000000009</v>
      </c>
      <c r="M3156" s="20">
        <f>IF(C3156="Data Error","Data Error",IF(C3156&lt;=K3156,0,1-IFERROR(INDEX(BAAL!$C:$D,MATCH(ROUNDUP(C3156-K3156,0),BAAL!$B:$B,0),MATCH(LEFT(M$2,4),BAAL!$C$2:$D$2,0)),0)))</f>
        <v>0</v>
      </c>
      <c r="N3156" s="20"/>
      <c r="O3156" s="26"/>
      <c r="P3156" s="26"/>
      <c r="Q3156" s="6">
        <f t="shared" si="199"/>
        <v>5</v>
      </c>
      <c r="R3156" s="20"/>
    </row>
    <row r="3157" spans="1:18" x14ac:dyDescent="0.25">
      <c r="A3157" s="6">
        <v>11</v>
      </c>
      <c r="B3157" s="4">
        <v>42501.458333333336</v>
      </c>
      <c r="C3157" s="2">
        <f>IF([2]Analysis!AG3157="Data Error","Data Error",[2]Analysis!AI3157*C$1)</f>
        <v>1.5899516577852544</v>
      </c>
      <c r="D3157" s="2"/>
      <c r="E3157" s="3">
        <f>IF(C3157="Data Error","Data Error",INDEX('[2]BAAL Adj Cap'!$CB$65:$CY$72,MONTH($B3157),$A3157+1))</f>
        <v>0.98</v>
      </c>
      <c r="F3157" s="3"/>
      <c r="G3157" s="31">
        <f t="shared" si="196"/>
        <v>125.81004834221474</v>
      </c>
      <c r="H3157" s="31"/>
      <c r="I3157" s="23">
        <f t="shared" si="197"/>
        <v>0.98</v>
      </c>
      <c r="J3157" s="23"/>
      <c r="K3157" s="7">
        <f t="shared" si="198"/>
        <v>28.990000000000009</v>
      </c>
      <c r="M3157" s="20">
        <f>IF(C3157="Data Error","Data Error",IF(C3157&lt;=K3157,0,1-IFERROR(INDEX(BAAL!$C:$D,MATCH(ROUNDUP(C3157-K3157,0),BAAL!$B:$B,0),MATCH(LEFT(M$2,4),BAAL!$C$2:$D$2,0)),0)))</f>
        <v>0</v>
      </c>
      <c r="N3157" s="20"/>
      <c r="O3157" s="26"/>
      <c r="P3157" s="26"/>
      <c r="Q3157" s="6">
        <f t="shared" si="199"/>
        <v>5</v>
      </c>
      <c r="R3157" s="20"/>
    </row>
    <row r="3158" spans="1:18" x14ac:dyDescent="0.25">
      <c r="A3158" s="6">
        <v>12</v>
      </c>
      <c r="B3158" s="4">
        <v>42501.5</v>
      </c>
      <c r="C3158" s="2">
        <f>IF([2]Analysis!AG3158="Data Error","Data Error",[2]Analysis!AI3158*C$1)</f>
        <v>0</v>
      </c>
      <c r="D3158" s="2"/>
      <c r="E3158" s="3">
        <f>IF(C3158="Data Error","Data Error",INDEX('[2]BAAL Adj Cap'!$CB$65:$CY$72,MONTH($B3158),$A3158+1))</f>
        <v>0.98</v>
      </c>
      <c r="F3158" s="3"/>
      <c r="G3158" s="31">
        <f t="shared" si="196"/>
        <v>127.39999999999999</v>
      </c>
      <c r="H3158" s="31"/>
      <c r="I3158" s="23">
        <f t="shared" si="197"/>
        <v>0.98</v>
      </c>
      <c r="J3158" s="23"/>
      <c r="K3158" s="7">
        <f t="shared" si="198"/>
        <v>28.990000000000009</v>
      </c>
      <c r="M3158" s="20">
        <f>IF(C3158="Data Error","Data Error",IF(C3158&lt;=K3158,0,1-IFERROR(INDEX(BAAL!$C:$D,MATCH(ROUNDUP(C3158-K3158,0),BAAL!$B:$B,0),MATCH(LEFT(M$2,4),BAAL!$C$2:$D$2,0)),0)))</f>
        <v>0</v>
      </c>
      <c r="N3158" s="20"/>
      <c r="O3158" s="26"/>
      <c r="P3158" s="26"/>
      <c r="Q3158" s="6">
        <f t="shared" si="199"/>
        <v>5</v>
      </c>
      <c r="R3158" s="20"/>
    </row>
    <row r="3159" spans="1:18" x14ac:dyDescent="0.25">
      <c r="A3159" s="6">
        <v>13</v>
      </c>
      <c r="B3159" s="4">
        <v>42501.541666666664</v>
      </c>
      <c r="C3159" s="2">
        <f>IF([2]Analysis!AG3159="Data Error","Data Error",[2]Analysis!AI3159*C$1)</f>
        <v>1.8414870127731682</v>
      </c>
      <c r="D3159" s="2"/>
      <c r="E3159" s="3">
        <f>IF(C3159="Data Error","Data Error",INDEX('[2]BAAL Adj Cap'!$CB$65:$CY$72,MONTH($B3159),$A3159+1))</f>
        <v>0.98</v>
      </c>
      <c r="F3159" s="3"/>
      <c r="G3159" s="31">
        <f t="shared" si="196"/>
        <v>125.55851298722682</v>
      </c>
      <c r="H3159" s="31"/>
      <c r="I3159" s="23">
        <f t="shared" si="197"/>
        <v>0.98</v>
      </c>
      <c r="J3159" s="23"/>
      <c r="K3159" s="7">
        <f t="shared" si="198"/>
        <v>28.990000000000009</v>
      </c>
      <c r="M3159" s="20">
        <f>IF(C3159="Data Error","Data Error",IF(C3159&lt;=K3159,0,1-IFERROR(INDEX(BAAL!$C:$D,MATCH(ROUNDUP(C3159-K3159,0),BAAL!$B:$B,0),MATCH(LEFT(M$2,4),BAAL!$C$2:$D$2,0)),0)))</f>
        <v>0</v>
      </c>
      <c r="N3159" s="20"/>
      <c r="O3159" s="26"/>
      <c r="P3159" s="26"/>
      <c r="Q3159" s="6">
        <f t="shared" si="199"/>
        <v>5</v>
      </c>
      <c r="R3159" s="20"/>
    </row>
    <row r="3160" spans="1:18" x14ac:dyDescent="0.25">
      <c r="A3160" s="6">
        <v>14</v>
      </c>
      <c r="B3160" s="4">
        <v>42501.583333333336</v>
      </c>
      <c r="C3160" s="2">
        <f>IF([2]Analysis!AG3160="Data Error","Data Error",[2]Analysis!AI3160*C$1)</f>
        <v>0</v>
      </c>
      <c r="D3160" s="2"/>
      <c r="E3160" s="3">
        <f>IF(C3160="Data Error","Data Error",INDEX('[2]BAAL Adj Cap'!$CB$65:$CY$72,MONTH($B3160),$A3160+1))</f>
        <v>0.98</v>
      </c>
      <c r="F3160" s="3"/>
      <c r="G3160" s="31">
        <f t="shared" si="196"/>
        <v>127.39999999999999</v>
      </c>
      <c r="H3160" s="31"/>
      <c r="I3160" s="23">
        <f t="shared" si="197"/>
        <v>0.98</v>
      </c>
      <c r="J3160" s="23"/>
      <c r="K3160" s="7">
        <f t="shared" si="198"/>
        <v>28.990000000000009</v>
      </c>
      <c r="M3160" s="20">
        <f>IF(C3160="Data Error","Data Error",IF(C3160&lt;=K3160,0,1-IFERROR(INDEX(BAAL!$C:$D,MATCH(ROUNDUP(C3160-K3160,0),BAAL!$B:$B,0),MATCH(LEFT(M$2,4),BAAL!$C$2:$D$2,0)),0)))</f>
        <v>0</v>
      </c>
      <c r="N3160" s="20"/>
      <c r="O3160" s="26"/>
      <c r="P3160" s="26"/>
      <c r="Q3160" s="6">
        <f t="shared" si="199"/>
        <v>5</v>
      </c>
      <c r="R3160" s="20"/>
    </row>
    <row r="3161" spans="1:18" x14ac:dyDescent="0.25">
      <c r="A3161" s="6">
        <v>15</v>
      </c>
      <c r="B3161" s="4">
        <v>42501.625</v>
      </c>
      <c r="C3161" s="2">
        <f>IF([2]Analysis!AG3161="Data Error","Data Error",[2]Analysis!AI3161*C$1)</f>
        <v>2.2573065754553356</v>
      </c>
      <c r="D3161" s="2"/>
      <c r="E3161" s="3">
        <f>IF(C3161="Data Error","Data Error",INDEX('[2]BAAL Adj Cap'!$CB$65:$CY$72,MONTH($B3161),$A3161+1))</f>
        <v>0.98</v>
      </c>
      <c r="F3161" s="3"/>
      <c r="G3161" s="31">
        <f t="shared" si="196"/>
        <v>125.14269342454466</v>
      </c>
      <c r="H3161" s="31"/>
      <c r="I3161" s="23">
        <f t="shared" si="197"/>
        <v>0.98</v>
      </c>
      <c r="J3161" s="23"/>
      <c r="K3161" s="7">
        <f t="shared" si="198"/>
        <v>28.990000000000009</v>
      </c>
      <c r="M3161" s="20">
        <f>IF(C3161="Data Error","Data Error",IF(C3161&lt;=K3161,0,1-IFERROR(INDEX(BAAL!$C:$D,MATCH(ROUNDUP(C3161-K3161,0),BAAL!$B:$B,0),MATCH(LEFT(M$2,4),BAAL!$C$2:$D$2,0)),0)))</f>
        <v>0</v>
      </c>
      <c r="N3161" s="20"/>
      <c r="O3161" s="26"/>
      <c r="P3161" s="26"/>
      <c r="Q3161" s="6">
        <f t="shared" si="199"/>
        <v>5</v>
      </c>
      <c r="R3161" s="20"/>
    </row>
    <row r="3162" spans="1:18" x14ac:dyDescent="0.25">
      <c r="A3162" s="6">
        <v>16</v>
      </c>
      <c r="B3162" s="4">
        <v>42501.666666666664</v>
      </c>
      <c r="C3162" s="2">
        <f>IF([2]Analysis!AG3162="Data Error","Data Error",[2]Analysis!AI3162*C$1)</f>
        <v>0.77343646368232533</v>
      </c>
      <c r="D3162" s="2"/>
      <c r="E3162" s="3">
        <f>IF(C3162="Data Error","Data Error",INDEX('[2]BAAL Adj Cap'!$CB$65:$CY$72,MONTH($B3162),$A3162+1))</f>
        <v>0.98</v>
      </c>
      <c r="F3162" s="3"/>
      <c r="G3162" s="31">
        <f t="shared" si="196"/>
        <v>126.62656353631766</v>
      </c>
      <c r="H3162" s="31"/>
      <c r="I3162" s="23">
        <f t="shared" si="197"/>
        <v>0.98</v>
      </c>
      <c r="J3162" s="23"/>
      <c r="K3162" s="7">
        <f t="shared" si="198"/>
        <v>28.990000000000009</v>
      </c>
      <c r="M3162" s="20">
        <f>IF(C3162="Data Error","Data Error",IF(C3162&lt;=K3162,0,1-IFERROR(INDEX(BAAL!$C:$D,MATCH(ROUNDUP(C3162-K3162,0),BAAL!$B:$B,0),MATCH(LEFT(M$2,4),BAAL!$C$2:$D$2,0)),0)))</f>
        <v>0</v>
      </c>
      <c r="N3162" s="20"/>
      <c r="O3162" s="26"/>
      <c r="P3162" s="26"/>
      <c r="Q3162" s="6">
        <f t="shared" si="199"/>
        <v>5</v>
      </c>
      <c r="R3162" s="20"/>
    </row>
    <row r="3163" spans="1:18" x14ac:dyDescent="0.25">
      <c r="A3163" s="6">
        <v>17</v>
      </c>
      <c r="B3163" s="4">
        <v>42501.708333333336</v>
      </c>
      <c r="C3163" s="2">
        <f>IF([2]Analysis!AG3163="Data Error","Data Error",[2]Analysis!AI3163*C$1)</f>
        <v>1.5277874818911303</v>
      </c>
      <c r="D3163" s="2"/>
      <c r="E3163" s="3">
        <f>IF(C3163="Data Error","Data Error",INDEX('[2]BAAL Adj Cap'!$CB$65:$CY$72,MONTH($B3163),$A3163+1))</f>
        <v>0.96124999999999994</v>
      </c>
      <c r="F3163" s="3"/>
      <c r="G3163" s="31">
        <f t="shared" si="196"/>
        <v>123.43471251810887</v>
      </c>
      <c r="H3163" s="31"/>
      <c r="I3163" s="23">
        <f t="shared" si="197"/>
        <v>0.96124999999999994</v>
      </c>
      <c r="J3163" s="23"/>
      <c r="K3163" s="7">
        <f t="shared" si="198"/>
        <v>28.990000000000009</v>
      </c>
      <c r="M3163" s="20">
        <f>IF(C3163="Data Error","Data Error",IF(C3163&lt;=K3163,0,1-IFERROR(INDEX(BAAL!$C:$D,MATCH(ROUNDUP(C3163-K3163,0),BAAL!$B:$B,0),MATCH(LEFT(M$2,4),BAAL!$C$2:$D$2,0)),0)))</f>
        <v>0</v>
      </c>
      <c r="N3163" s="20"/>
      <c r="O3163" s="26"/>
      <c r="P3163" s="26"/>
      <c r="Q3163" s="6">
        <f t="shared" si="199"/>
        <v>5</v>
      </c>
      <c r="R3163" s="20"/>
    </row>
    <row r="3164" spans="1:18" x14ac:dyDescent="0.25">
      <c r="A3164" s="6">
        <v>18</v>
      </c>
      <c r="B3164" s="4">
        <v>42501.75</v>
      </c>
      <c r="C3164" s="2">
        <f>IF([2]Analysis!AG3164="Data Error","Data Error",[2]Analysis!AI3164*C$1)</f>
        <v>21.941145221771283</v>
      </c>
      <c r="D3164" s="2"/>
      <c r="E3164" s="3">
        <f>IF(C3164="Data Error","Data Error",INDEX('[2]BAAL Adj Cap'!$CB$65:$CY$72,MONTH($B3164),$A3164+1))</f>
        <v>0.73124999999999996</v>
      </c>
      <c r="F3164" s="3"/>
      <c r="G3164" s="31">
        <f t="shared" si="196"/>
        <v>73.121354778228721</v>
      </c>
      <c r="H3164" s="31"/>
      <c r="I3164" s="23">
        <f t="shared" si="197"/>
        <v>0.73124999999999996</v>
      </c>
      <c r="J3164" s="23"/>
      <c r="K3164" s="7">
        <f t="shared" si="198"/>
        <v>28.990000000000009</v>
      </c>
      <c r="M3164" s="20">
        <f>IF(C3164="Data Error","Data Error",IF(C3164&lt;=K3164,0,1-IFERROR(INDEX(BAAL!$C:$D,MATCH(ROUNDUP(C3164-K3164,0),BAAL!$B:$B,0),MATCH(LEFT(M$2,4),BAAL!$C$2:$D$2,0)),0)))</f>
        <v>0</v>
      </c>
      <c r="N3164" s="20"/>
      <c r="O3164" s="26"/>
      <c r="P3164" s="26"/>
      <c r="Q3164" s="6">
        <f t="shared" si="199"/>
        <v>5</v>
      </c>
      <c r="R3164" s="20"/>
    </row>
    <row r="3165" spans="1:18" x14ac:dyDescent="0.25">
      <c r="A3165" s="6">
        <v>19</v>
      </c>
      <c r="B3165" s="4">
        <v>42501.791666666664</v>
      </c>
      <c r="C3165" s="2">
        <f>IF([2]Analysis!AG3165="Data Error","Data Error",[2]Analysis!AI3165*C$1)</f>
        <v>13.172657383974904</v>
      </c>
      <c r="D3165" s="2"/>
      <c r="E3165" s="3">
        <f>IF(C3165="Data Error","Data Error",INDEX('[2]BAAL Adj Cap'!$CB$65:$CY$72,MONTH($B3165),$A3165+1))</f>
        <v>0.26875000000000004</v>
      </c>
      <c r="F3165" s="3"/>
      <c r="G3165" s="31">
        <f t="shared" si="196"/>
        <v>21.764842616025103</v>
      </c>
      <c r="H3165" s="31"/>
      <c r="I3165" s="23">
        <f t="shared" si="197"/>
        <v>0.26875000000000004</v>
      </c>
      <c r="J3165" s="23"/>
      <c r="K3165" s="7">
        <f t="shared" si="198"/>
        <v>28.990000000000009</v>
      </c>
      <c r="M3165" s="20">
        <f>IF(C3165="Data Error","Data Error",IF(C3165&lt;=K3165,0,1-IFERROR(INDEX(BAAL!$C:$D,MATCH(ROUNDUP(C3165-K3165,0),BAAL!$B:$B,0),MATCH(LEFT(M$2,4),BAAL!$C$2:$D$2,0)),0)))</f>
        <v>0</v>
      </c>
      <c r="N3165" s="20"/>
      <c r="O3165" s="26"/>
      <c r="P3165" s="26"/>
      <c r="Q3165" s="6">
        <f t="shared" si="199"/>
        <v>5</v>
      </c>
      <c r="R3165" s="20"/>
    </row>
    <row r="3166" spans="1:18" x14ac:dyDescent="0.25">
      <c r="A3166" s="6">
        <v>20</v>
      </c>
      <c r="B3166" s="4">
        <v>42501.833333333336</v>
      </c>
      <c r="C3166" s="2">
        <f>IF([2]Analysis!AG3166="Data Error","Data Error",[2]Analysis!AI3166*C$1)</f>
        <v>3.3165169255277975</v>
      </c>
      <c r="D3166" s="2"/>
      <c r="E3166" s="3">
        <f>IF(C3166="Data Error","Data Error",INDEX('[2]BAAL Adj Cap'!$CB$65:$CY$72,MONTH($B3166),$A3166+1))</f>
        <v>2.6250000000000002E-2</v>
      </c>
      <c r="F3166" s="3"/>
      <c r="G3166" s="31">
        <f t="shared" si="196"/>
        <v>9.5983074472203E-2</v>
      </c>
      <c r="H3166" s="31"/>
      <c r="I3166" s="23">
        <f t="shared" si="197"/>
        <v>2.6250000000000002E-2</v>
      </c>
      <c r="J3166" s="23"/>
      <c r="K3166" s="7">
        <f t="shared" si="198"/>
        <v>3.4125000000000005</v>
      </c>
      <c r="M3166" s="20">
        <f>IF(C3166="Data Error","Data Error",IF(C3166&lt;=K3166,0,1-IFERROR(INDEX(BAAL!$C:$D,MATCH(ROUNDUP(C3166-K3166,0),BAAL!$B:$B,0),MATCH(LEFT(M$2,4),BAAL!$C$2:$D$2,0)),0)))</f>
        <v>0</v>
      </c>
      <c r="N3166" s="20"/>
      <c r="O3166" s="26"/>
      <c r="P3166" s="26"/>
      <c r="Q3166" s="6">
        <f t="shared" si="199"/>
        <v>5</v>
      </c>
      <c r="R3166" s="20"/>
    </row>
    <row r="3167" spans="1:18" x14ac:dyDescent="0.25">
      <c r="A3167" s="6">
        <v>21</v>
      </c>
      <c r="B3167" s="4">
        <v>42501.875</v>
      </c>
      <c r="C3167" s="2">
        <f>IF([2]Analysis!AG3167="Data Error","Data Error",[2]Analysis!AI3167*C$1)</f>
        <v>0</v>
      </c>
      <c r="D3167" s="2"/>
      <c r="E3167" s="3">
        <f>IF(C3167="Data Error","Data Error",INDEX('[2]BAAL Adj Cap'!$CB$65:$CY$72,MONTH($B3167),$A3167+1))</f>
        <v>0</v>
      </c>
      <c r="F3167" s="3"/>
      <c r="G3167" s="31">
        <f t="shared" si="196"/>
        <v>0</v>
      </c>
      <c r="H3167" s="31"/>
      <c r="I3167" s="23">
        <f t="shared" si="197"/>
        <v>0</v>
      </c>
      <c r="J3167" s="23"/>
      <c r="K3167" s="7">
        <f t="shared" si="198"/>
        <v>0</v>
      </c>
      <c r="M3167" s="20">
        <f>IF(C3167="Data Error","Data Error",IF(C3167&lt;=K3167,0,1-IFERROR(INDEX(BAAL!$C:$D,MATCH(ROUNDUP(C3167-K3167,0),BAAL!$B:$B,0),MATCH(LEFT(M$2,4),BAAL!$C$2:$D$2,0)),0)))</f>
        <v>0</v>
      </c>
      <c r="N3167" s="20"/>
      <c r="O3167" s="26"/>
      <c r="P3167" s="26"/>
      <c r="Q3167" s="6">
        <f t="shared" si="199"/>
        <v>5</v>
      </c>
      <c r="R3167" s="20"/>
    </row>
    <row r="3168" spans="1:18" x14ac:dyDescent="0.25">
      <c r="A3168" s="6">
        <v>22</v>
      </c>
      <c r="B3168" s="4">
        <v>42501.916666666664</v>
      </c>
      <c r="C3168" s="2">
        <f>IF([2]Analysis!AG3168="Data Error","Data Error",[2]Analysis!AI3168*C$1)</f>
        <v>0</v>
      </c>
      <c r="D3168" s="2"/>
      <c r="E3168" s="3">
        <f>IF(C3168="Data Error","Data Error",INDEX('[2]BAAL Adj Cap'!$CB$65:$CY$72,MONTH($B3168),$A3168+1))</f>
        <v>0</v>
      </c>
      <c r="F3168" s="3"/>
      <c r="G3168" s="31">
        <f t="shared" si="196"/>
        <v>0</v>
      </c>
      <c r="H3168" s="31"/>
      <c r="I3168" s="23">
        <f t="shared" si="197"/>
        <v>0</v>
      </c>
      <c r="J3168" s="23"/>
      <c r="K3168" s="7">
        <f t="shared" si="198"/>
        <v>0</v>
      </c>
      <c r="M3168" s="20">
        <f>IF(C3168="Data Error","Data Error",IF(C3168&lt;=K3168,0,1-IFERROR(INDEX(BAAL!$C:$D,MATCH(ROUNDUP(C3168-K3168,0),BAAL!$B:$B,0),MATCH(LEFT(M$2,4),BAAL!$C$2:$D$2,0)),0)))</f>
        <v>0</v>
      </c>
      <c r="N3168" s="20"/>
      <c r="O3168" s="26"/>
      <c r="P3168" s="26"/>
      <c r="Q3168" s="6">
        <f t="shared" si="199"/>
        <v>5</v>
      </c>
      <c r="R3168" s="20"/>
    </row>
    <row r="3169" spans="1:18" x14ac:dyDescent="0.25">
      <c r="A3169" s="6">
        <v>23</v>
      </c>
      <c r="B3169" s="4">
        <v>42501.958333333336</v>
      </c>
      <c r="C3169" s="2">
        <f>IF([2]Analysis!AG3169="Data Error","Data Error",[2]Analysis!AI3169*C$1)</f>
        <v>0</v>
      </c>
      <c r="D3169" s="2"/>
      <c r="E3169" s="3">
        <f>IF(C3169="Data Error","Data Error",INDEX('[2]BAAL Adj Cap'!$CB$65:$CY$72,MONTH($B3169),$A3169+1))</f>
        <v>0</v>
      </c>
      <c r="F3169" s="3"/>
      <c r="G3169" s="31">
        <f t="shared" si="196"/>
        <v>0</v>
      </c>
      <c r="H3169" s="31"/>
      <c r="I3169" s="23">
        <f t="shared" si="197"/>
        <v>0</v>
      </c>
      <c r="J3169" s="23"/>
      <c r="K3169" s="7">
        <f t="shared" si="198"/>
        <v>0</v>
      </c>
      <c r="M3169" s="20">
        <f>IF(C3169="Data Error","Data Error",IF(C3169&lt;=K3169,0,1-IFERROR(INDEX(BAAL!$C:$D,MATCH(ROUNDUP(C3169-K3169,0),BAAL!$B:$B,0),MATCH(LEFT(M$2,4),BAAL!$C$2:$D$2,0)),0)))</f>
        <v>0</v>
      </c>
      <c r="N3169" s="20"/>
      <c r="O3169" s="26"/>
      <c r="P3169" s="26"/>
      <c r="Q3169" s="6">
        <f t="shared" si="199"/>
        <v>5</v>
      </c>
      <c r="R3169" s="20"/>
    </row>
    <row r="3170" spans="1:18" x14ac:dyDescent="0.25">
      <c r="A3170" s="6">
        <v>0</v>
      </c>
      <c r="B3170" s="1">
        <v>42502</v>
      </c>
      <c r="C3170" s="2">
        <f>IF([2]Analysis!AG3170="Data Error","Data Error",[2]Analysis!AI3170*C$1)</f>
        <v>0</v>
      </c>
      <c r="D3170" s="2"/>
      <c r="E3170" s="3">
        <f>IF(C3170="Data Error","Data Error",INDEX('[2]BAAL Adj Cap'!$CB$65:$CY$72,MONTH($B3170),$A3170+1))</f>
        <v>0</v>
      </c>
      <c r="F3170" s="3"/>
      <c r="G3170" s="31">
        <f t="shared" si="196"/>
        <v>0</v>
      </c>
      <c r="H3170" s="31"/>
      <c r="I3170" s="23">
        <f t="shared" si="197"/>
        <v>0</v>
      </c>
      <c r="J3170" s="23"/>
      <c r="K3170" s="7">
        <f t="shared" si="198"/>
        <v>0</v>
      </c>
      <c r="M3170" s="20">
        <f>IF(C3170="Data Error","Data Error",IF(C3170&lt;=K3170,0,1-IFERROR(INDEX(BAAL!$C:$D,MATCH(ROUNDUP(C3170-K3170,0),BAAL!$B:$B,0),MATCH(LEFT(M$2,4),BAAL!$C$2:$D$2,0)),0)))</f>
        <v>0</v>
      </c>
      <c r="N3170" s="20"/>
      <c r="O3170" s="26"/>
      <c r="P3170" s="26"/>
      <c r="Q3170" s="6">
        <f t="shared" si="199"/>
        <v>5</v>
      </c>
      <c r="R3170" s="20"/>
    </row>
    <row r="3171" spans="1:18" x14ac:dyDescent="0.25">
      <c r="A3171" s="6">
        <v>1</v>
      </c>
      <c r="B3171" s="4">
        <v>42502.041666666664</v>
      </c>
      <c r="C3171" s="2">
        <f>IF([2]Analysis!AG3171="Data Error","Data Error",[2]Analysis!AI3171*C$1)</f>
        <v>0</v>
      </c>
      <c r="D3171" s="2"/>
      <c r="E3171" s="3">
        <f>IF(C3171="Data Error","Data Error",INDEX('[2]BAAL Adj Cap'!$CB$65:$CY$72,MONTH($B3171),$A3171+1))</f>
        <v>0</v>
      </c>
      <c r="F3171" s="3"/>
      <c r="G3171" s="31">
        <f t="shared" si="196"/>
        <v>0</v>
      </c>
      <c r="H3171" s="31"/>
      <c r="I3171" s="23">
        <f t="shared" si="197"/>
        <v>0</v>
      </c>
      <c r="J3171" s="23"/>
      <c r="K3171" s="7">
        <f t="shared" si="198"/>
        <v>0</v>
      </c>
      <c r="M3171" s="20">
        <f>IF(C3171="Data Error","Data Error",IF(C3171&lt;=K3171,0,1-IFERROR(INDEX(BAAL!$C:$D,MATCH(ROUNDUP(C3171-K3171,0),BAAL!$B:$B,0),MATCH(LEFT(M$2,4),BAAL!$C$2:$D$2,0)),0)))</f>
        <v>0</v>
      </c>
      <c r="N3171" s="20"/>
      <c r="O3171" s="26"/>
      <c r="P3171" s="26"/>
      <c r="Q3171" s="6">
        <f t="shared" si="199"/>
        <v>5</v>
      </c>
      <c r="R3171" s="20"/>
    </row>
    <row r="3172" spans="1:18" x14ac:dyDescent="0.25">
      <c r="A3172" s="6">
        <v>2</v>
      </c>
      <c r="B3172" s="4">
        <v>42502.083333333336</v>
      </c>
      <c r="C3172" s="2">
        <f>IF([2]Analysis!AG3172="Data Error","Data Error",[2]Analysis!AI3172*C$1)</f>
        <v>0</v>
      </c>
      <c r="D3172" s="2"/>
      <c r="E3172" s="3">
        <f>IF(C3172="Data Error","Data Error",INDEX('[2]BAAL Adj Cap'!$CB$65:$CY$72,MONTH($B3172),$A3172+1))</f>
        <v>0</v>
      </c>
      <c r="F3172" s="3"/>
      <c r="G3172" s="31">
        <f t="shared" si="196"/>
        <v>0</v>
      </c>
      <c r="H3172" s="31"/>
      <c r="I3172" s="23">
        <f t="shared" si="197"/>
        <v>0</v>
      </c>
      <c r="J3172" s="23"/>
      <c r="K3172" s="7">
        <f t="shared" si="198"/>
        <v>0</v>
      </c>
      <c r="M3172" s="20">
        <f>IF(C3172="Data Error","Data Error",IF(C3172&lt;=K3172,0,1-IFERROR(INDEX(BAAL!$C:$D,MATCH(ROUNDUP(C3172-K3172,0),BAAL!$B:$B,0),MATCH(LEFT(M$2,4),BAAL!$C$2:$D$2,0)),0)))</f>
        <v>0</v>
      </c>
      <c r="N3172" s="20"/>
      <c r="O3172" s="26"/>
      <c r="P3172" s="26"/>
      <c r="Q3172" s="6">
        <f t="shared" si="199"/>
        <v>5</v>
      </c>
      <c r="R3172" s="20"/>
    </row>
    <row r="3173" spans="1:18" x14ac:dyDescent="0.25">
      <c r="A3173" s="6">
        <v>3</v>
      </c>
      <c r="B3173" s="4">
        <v>42502.125</v>
      </c>
      <c r="C3173" s="2">
        <f>IF([2]Analysis!AG3173="Data Error","Data Error",[2]Analysis!AI3173*C$1)</f>
        <v>0</v>
      </c>
      <c r="D3173" s="2"/>
      <c r="E3173" s="3">
        <f>IF(C3173="Data Error","Data Error",INDEX('[2]BAAL Adj Cap'!$CB$65:$CY$72,MONTH($B3173),$A3173+1))</f>
        <v>0</v>
      </c>
      <c r="F3173" s="3"/>
      <c r="G3173" s="31">
        <f t="shared" si="196"/>
        <v>0</v>
      </c>
      <c r="H3173" s="31"/>
      <c r="I3173" s="23">
        <f t="shared" si="197"/>
        <v>0</v>
      </c>
      <c r="J3173" s="23"/>
      <c r="K3173" s="7">
        <f t="shared" si="198"/>
        <v>0</v>
      </c>
      <c r="M3173" s="20">
        <f>IF(C3173="Data Error","Data Error",IF(C3173&lt;=K3173,0,1-IFERROR(INDEX(BAAL!$C:$D,MATCH(ROUNDUP(C3173-K3173,0),BAAL!$B:$B,0),MATCH(LEFT(M$2,4),BAAL!$C$2:$D$2,0)),0)))</f>
        <v>0</v>
      </c>
      <c r="N3173" s="20"/>
      <c r="O3173" s="26"/>
      <c r="P3173" s="26"/>
      <c r="Q3173" s="6">
        <f t="shared" si="199"/>
        <v>5</v>
      </c>
      <c r="R3173" s="20"/>
    </row>
    <row r="3174" spans="1:18" x14ac:dyDescent="0.25">
      <c r="A3174" s="6">
        <v>4</v>
      </c>
      <c r="B3174" s="4">
        <v>42502.166666666664</v>
      </c>
      <c r="C3174" s="2">
        <f>IF([2]Analysis!AG3174="Data Error","Data Error",[2]Analysis!AI3174*C$1)</f>
        <v>0.43999998271465302</v>
      </c>
      <c r="D3174" s="2"/>
      <c r="E3174" s="3">
        <f>IF(C3174="Data Error","Data Error",INDEX('[2]BAAL Adj Cap'!$CB$65:$CY$72,MONTH($B3174),$A3174+1))</f>
        <v>7.4999999999999997E-3</v>
      </c>
      <c r="F3174" s="3"/>
      <c r="G3174" s="31">
        <f t="shared" si="196"/>
        <v>0.53500001728534696</v>
      </c>
      <c r="H3174" s="31"/>
      <c r="I3174" s="23">
        <f t="shared" si="197"/>
        <v>7.4999999999999997E-3</v>
      </c>
      <c r="J3174" s="23"/>
      <c r="K3174" s="7">
        <f t="shared" si="198"/>
        <v>0.97499999999999998</v>
      </c>
      <c r="M3174" s="20">
        <f>IF(C3174="Data Error","Data Error",IF(C3174&lt;=K3174,0,1-IFERROR(INDEX(BAAL!$C:$D,MATCH(ROUNDUP(C3174-K3174,0),BAAL!$B:$B,0),MATCH(LEFT(M$2,4),BAAL!$C$2:$D$2,0)),0)))</f>
        <v>0</v>
      </c>
      <c r="N3174" s="20"/>
      <c r="O3174" s="26"/>
      <c r="P3174" s="26"/>
      <c r="Q3174" s="6">
        <f t="shared" si="199"/>
        <v>5</v>
      </c>
      <c r="R3174" s="20"/>
    </row>
    <row r="3175" spans="1:18" x14ac:dyDescent="0.25">
      <c r="A3175" s="6">
        <v>5</v>
      </c>
      <c r="B3175" s="4">
        <v>42502.208333333336</v>
      </c>
      <c r="C3175" s="2">
        <f>IF([2]Analysis!AG3175="Data Error","Data Error",[2]Analysis!AI3175*C$1)</f>
        <v>14.300000000000002</v>
      </c>
      <c r="D3175" s="2"/>
      <c r="E3175" s="3">
        <f>IF(C3175="Data Error","Data Error",INDEX('[2]BAAL Adj Cap'!$CB$65:$CY$72,MONTH($B3175),$A3175+1))</f>
        <v>0.11000000000000001</v>
      </c>
      <c r="F3175" s="3"/>
      <c r="G3175" s="31">
        <f t="shared" si="196"/>
        <v>0</v>
      </c>
      <c r="H3175" s="31"/>
      <c r="I3175" s="23">
        <f t="shared" si="197"/>
        <v>0.11000000000000001</v>
      </c>
      <c r="J3175" s="23"/>
      <c r="K3175" s="7">
        <f t="shared" si="198"/>
        <v>14.300000000000002</v>
      </c>
      <c r="M3175" s="20">
        <f>IF(C3175="Data Error","Data Error",IF(C3175&lt;=K3175,0,1-IFERROR(INDEX(BAAL!$C:$D,MATCH(ROUNDUP(C3175-K3175,0),BAAL!$B:$B,0),MATCH(LEFT(M$2,4),BAAL!$C$2:$D$2,0)),0)))</f>
        <v>0</v>
      </c>
      <c r="N3175" s="20"/>
      <c r="O3175" s="26"/>
      <c r="P3175" s="26"/>
      <c r="Q3175" s="6">
        <f t="shared" si="199"/>
        <v>5</v>
      </c>
      <c r="R3175" s="20"/>
    </row>
    <row r="3176" spans="1:18" x14ac:dyDescent="0.25">
      <c r="A3176" s="6">
        <v>6</v>
      </c>
      <c r="B3176" s="4">
        <v>42502.25</v>
      </c>
      <c r="C3176" s="2">
        <f>IF([2]Analysis!AG3176="Data Error","Data Error",[2]Analysis!AI3176*C$1)</f>
        <v>6.3064260560743266</v>
      </c>
      <c r="D3176" s="2"/>
      <c r="E3176" s="3">
        <f>IF(C3176="Data Error","Data Error",INDEX('[2]BAAL Adj Cap'!$CB$65:$CY$72,MONTH($B3176),$A3176+1))</f>
        <v>0.51124999999999998</v>
      </c>
      <c r="F3176" s="3"/>
      <c r="G3176" s="31">
        <f t="shared" si="196"/>
        <v>60.156073943925662</v>
      </c>
      <c r="H3176" s="31"/>
      <c r="I3176" s="23">
        <f t="shared" si="197"/>
        <v>0.51124999999999998</v>
      </c>
      <c r="J3176" s="23"/>
      <c r="K3176" s="7">
        <f t="shared" si="198"/>
        <v>28.990000000000009</v>
      </c>
      <c r="M3176" s="20">
        <f>IF(C3176="Data Error","Data Error",IF(C3176&lt;=K3176,0,1-IFERROR(INDEX(BAAL!$C:$D,MATCH(ROUNDUP(C3176-K3176,0),BAAL!$B:$B,0),MATCH(LEFT(M$2,4),BAAL!$C$2:$D$2,0)),0)))</f>
        <v>0</v>
      </c>
      <c r="N3176" s="20"/>
      <c r="O3176" s="26"/>
      <c r="P3176" s="26"/>
      <c r="Q3176" s="6">
        <f t="shared" si="199"/>
        <v>5</v>
      </c>
      <c r="R3176" s="20"/>
    </row>
    <row r="3177" spans="1:18" x14ac:dyDescent="0.25">
      <c r="A3177" s="6">
        <v>7</v>
      </c>
      <c r="B3177" s="4">
        <v>42502.291666666664</v>
      </c>
      <c r="C3177" s="2">
        <f>IF([2]Analysis!AG3177="Data Error","Data Error",[2]Analysis!AI3177*C$1)</f>
        <v>0.15479025174629246</v>
      </c>
      <c r="D3177" s="2"/>
      <c r="E3177" s="3">
        <f>IF(C3177="Data Error","Data Error",INDEX('[2]BAAL Adj Cap'!$CB$65:$CY$72,MONTH($B3177),$A3177+1))</f>
        <v>0.94125000000000003</v>
      </c>
      <c r="F3177" s="3"/>
      <c r="G3177" s="31">
        <f t="shared" si="196"/>
        <v>122.20770974825371</v>
      </c>
      <c r="H3177" s="31"/>
      <c r="I3177" s="23">
        <f t="shared" si="197"/>
        <v>0.94125000000000003</v>
      </c>
      <c r="J3177" s="23"/>
      <c r="K3177" s="7">
        <f t="shared" si="198"/>
        <v>28.990000000000009</v>
      </c>
      <c r="M3177" s="20">
        <f>IF(C3177="Data Error","Data Error",IF(C3177&lt;=K3177,0,1-IFERROR(INDEX(BAAL!$C:$D,MATCH(ROUNDUP(C3177-K3177,0),BAAL!$B:$B,0),MATCH(LEFT(M$2,4),BAAL!$C$2:$D$2,0)),0)))</f>
        <v>0</v>
      </c>
      <c r="N3177" s="20"/>
      <c r="O3177" s="26"/>
      <c r="P3177" s="26"/>
      <c r="Q3177" s="6">
        <f t="shared" si="199"/>
        <v>5</v>
      </c>
      <c r="R3177" s="20"/>
    </row>
    <row r="3178" spans="1:18" x14ac:dyDescent="0.25">
      <c r="A3178" s="6">
        <v>8</v>
      </c>
      <c r="B3178" s="4">
        <v>42502.333333333336</v>
      </c>
      <c r="C3178" s="2">
        <f>IF([2]Analysis!AG3178="Data Error","Data Error",[2]Analysis!AI3178*C$1)</f>
        <v>0.10548656691158942</v>
      </c>
      <c r="D3178" s="2"/>
      <c r="E3178" s="3">
        <f>IF(C3178="Data Error","Data Error",INDEX('[2]BAAL Adj Cap'!$CB$65:$CY$72,MONTH($B3178),$A3178+1))</f>
        <v>0.96750000000000003</v>
      </c>
      <c r="F3178" s="3"/>
      <c r="G3178" s="31">
        <f t="shared" si="196"/>
        <v>125.66951343308841</v>
      </c>
      <c r="H3178" s="31"/>
      <c r="I3178" s="23">
        <f t="shared" si="197"/>
        <v>0.96750000000000003</v>
      </c>
      <c r="J3178" s="23"/>
      <c r="K3178" s="7">
        <f t="shared" si="198"/>
        <v>28.990000000000009</v>
      </c>
      <c r="M3178" s="20">
        <f>IF(C3178="Data Error","Data Error",IF(C3178&lt;=K3178,0,1-IFERROR(INDEX(BAAL!$C:$D,MATCH(ROUNDUP(C3178-K3178,0),BAAL!$B:$B,0),MATCH(LEFT(M$2,4),BAAL!$C$2:$D$2,0)),0)))</f>
        <v>0</v>
      </c>
      <c r="N3178" s="20"/>
      <c r="O3178" s="26"/>
      <c r="P3178" s="26"/>
      <c r="Q3178" s="6">
        <f t="shared" si="199"/>
        <v>5</v>
      </c>
      <c r="R3178" s="20"/>
    </row>
    <row r="3179" spans="1:18" x14ac:dyDescent="0.25">
      <c r="A3179" s="6">
        <v>9</v>
      </c>
      <c r="B3179" s="4">
        <v>42502.375</v>
      </c>
      <c r="C3179" s="2">
        <f>IF([2]Analysis!AG3179="Data Error","Data Error",[2]Analysis!AI3179*C$1)</f>
        <v>0</v>
      </c>
      <c r="D3179" s="2"/>
      <c r="E3179" s="3">
        <f>IF(C3179="Data Error","Data Error",INDEX('[2]BAAL Adj Cap'!$CB$65:$CY$72,MONTH($B3179),$A3179+1))</f>
        <v>0.98</v>
      </c>
      <c r="F3179" s="3"/>
      <c r="G3179" s="31">
        <f t="shared" si="196"/>
        <v>127.39999999999999</v>
      </c>
      <c r="H3179" s="31"/>
      <c r="I3179" s="23">
        <f t="shared" si="197"/>
        <v>0.98</v>
      </c>
      <c r="J3179" s="23"/>
      <c r="K3179" s="7">
        <f t="shared" si="198"/>
        <v>28.990000000000009</v>
      </c>
      <c r="M3179" s="20">
        <f>IF(C3179="Data Error","Data Error",IF(C3179&lt;=K3179,0,1-IFERROR(INDEX(BAAL!$C:$D,MATCH(ROUNDUP(C3179-K3179,0),BAAL!$B:$B,0),MATCH(LEFT(M$2,4),BAAL!$C$2:$D$2,0)),0)))</f>
        <v>0</v>
      </c>
      <c r="N3179" s="20"/>
      <c r="O3179" s="26"/>
      <c r="P3179" s="26"/>
      <c r="Q3179" s="6">
        <f t="shared" si="199"/>
        <v>5</v>
      </c>
      <c r="R3179" s="20"/>
    </row>
    <row r="3180" spans="1:18" x14ac:dyDescent="0.25">
      <c r="A3180" s="6">
        <v>10</v>
      </c>
      <c r="B3180" s="4">
        <v>42502.416666666664</v>
      </c>
      <c r="C3180" s="2">
        <f>IF([2]Analysis!AG3180="Data Error","Data Error",[2]Analysis!AI3180*C$1)</f>
        <v>3.3696495309700372</v>
      </c>
      <c r="D3180" s="2"/>
      <c r="E3180" s="3">
        <f>IF(C3180="Data Error","Data Error",INDEX('[2]BAAL Adj Cap'!$CB$65:$CY$72,MONTH($B3180),$A3180+1))</f>
        <v>0.98</v>
      </c>
      <c r="F3180" s="3"/>
      <c r="G3180" s="31">
        <f t="shared" si="196"/>
        <v>124.03035046902995</v>
      </c>
      <c r="H3180" s="31"/>
      <c r="I3180" s="23">
        <f t="shared" si="197"/>
        <v>0.98</v>
      </c>
      <c r="J3180" s="23"/>
      <c r="K3180" s="7">
        <f t="shared" si="198"/>
        <v>28.990000000000009</v>
      </c>
      <c r="M3180" s="20">
        <f>IF(C3180="Data Error","Data Error",IF(C3180&lt;=K3180,0,1-IFERROR(INDEX(BAAL!$C:$D,MATCH(ROUNDUP(C3180-K3180,0),BAAL!$B:$B,0),MATCH(LEFT(M$2,4),BAAL!$C$2:$D$2,0)),0)))</f>
        <v>0</v>
      </c>
      <c r="N3180" s="20"/>
      <c r="O3180" s="26"/>
      <c r="P3180" s="26"/>
      <c r="Q3180" s="6">
        <f t="shared" si="199"/>
        <v>5</v>
      </c>
      <c r="R3180" s="20"/>
    </row>
    <row r="3181" spans="1:18" x14ac:dyDescent="0.25">
      <c r="A3181" s="6">
        <v>11</v>
      </c>
      <c r="B3181" s="4">
        <v>42502.458333333336</v>
      </c>
      <c r="C3181" s="2">
        <f>IF([2]Analysis!AG3181="Data Error","Data Error",[2]Analysis!AI3181*C$1)</f>
        <v>0.34698515975314964</v>
      </c>
      <c r="D3181" s="2"/>
      <c r="E3181" s="3">
        <f>IF(C3181="Data Error","Data Error",INDEX('[2]BAAL Adj Cap'!$CB$65:$CY$72,MONTH($B3181),$A3181+1))</f>
        <v>0.98</v>
      </c>
      <c r="F3181" s="3"/>
      <c r="G3181" s="31">
        <f t="shared" si="196"/>
        <v>127.05301484024685</v>
      </c>
      <c r="H3181" s="31"/>
      <c r="I3181" s="23">
        <f t="shared" si="197"/>
        <v>0.98</v>
      </c>
      <c r="J3181" s="23"/>
      <c r="K3181" s="7">
        <f t="shared" si="198"/>
        <v>28.990000000000009</v>
      </c>
      <c r="M3181" s="20">
        <f>IF(C3181="Data Error","Data Error",IF(C3181&lt;=K3181,0,1-IFERROR(INDEX(BAAL!$C:$D,MATCH(ROUNDUP(C3181-K3181,0),BAAL!$B:$B,0),MATCH(LEFT(M$2,4),BAAL!$C$2:$D$2,0)),0)))</f>
        <v>0</v>
      </c>
      <c r="N3181" s="20"/>
      <c r="O3181" s="26"/>
      <c r="P3181" s="26"/>
      <c r="Q3181" s="6">
        <f t="shared" si="199"/>
        <v>5</v>
      </c>
      <c r="R3181" s="20"/>
    </row>
    <row r="3182" spans="1:18" x14ac:dyDescent="0.25">
      <c r="A3182" s="6">
        <v>12</v>
      </c>
      <c r="B3182" s="4">
        <v>42502.5</v>
      </c>
      <c r="C3182" s="2">
        <f>IF([2]Analysis!AG3182="Data Error","Data Error",[2]Analysis!AI3182*C$1)</f>
        <v>2.8555739236831874</v>
      </c>
      <c r="D3182" s="2"/>
      <c r="E3182" s="3">
        <f>IF(C3182="Data Error","Data Error",INDEX('[2]BAAL Adj Cap'!$CB$65:$CY$72,MONTH($B3182),$A3182+1))</f>
        <v>0.98</v>
      </c>
      <c r="F3182" s="3"/>
      <c r="G3182" s="31">
        <f t="shared" si="196"/>
        <v>124.54442607631681</v>
      </c>
      <c r="H3182" s="31"/>
      <c r="I3182" s="23">
        <f t="shared" si="197"/>
        <v>0.98</v>
      </c>
      <c r="J3182" s="23"/>
      <c r="K3182" s="7">
        <f t="shared" si="198"/>
        <v>28.990000000000009</v>
      </c>
      <c r="M3182" s="20">
        <f>IF(C3182="Data Error","Data Error",IF(C3182&lt;=K3182,0,1-IFERROR(INDEX(BAAL!$C:$D,MATCH(ROUNDUP(C3182-K3182,0),BAAL!$B:$B,0),MATCH(LEFT(M$2,4),BAAL!$C$2:$D$2,0)),0)))</f>
        <v>0</v>
      </c>
      <c r="N3182" s="20"/>
      <c r="O3182" s="26"/>
      <c r="P3182" s="26"/>
      <c r="Q3182" s="6">
        <f t="shared" si="199"/>
        <v>5</v>
      </c>
      <c r="R3182" s="20"/>
    </row>
    <row r="3183" spans="1:18" x14ac:dyDescent="0.25">
      <c r="A3183" s="6">
        <v>13</v>
      </c>
      <c r="B3183" s="4">
        <v>42502.541666666664</v>
      </c>
      <c r="C3183" s="2">
        <f>IF([2]Analysis!AG3183="Data Error","Data Error",[2]Analysis!AI3183*C$1)</f>
        <v>2.2052243725339853</v>
      </c>
      <c r="D3183" s="2"/>
      <c r="E3183" s="3">
        <f>IF(C3183="Data Error","Data Error",INDEX('[2]BAAL Adj Cap'!$CB$65:$CY$72,MONTH($B3183),$A3183+1))</f>
        <v>0.98</v>
      </c>
      <c r="F3183" s="3"/>
      <c r="G3183" s="31">
        <f t="shared" si="196"/>
        <v>125.194775627466</v>
      </c>
      <c r="H3183" s="31"/>
      <c r="I3183" s="23">
        <f t="shared" si="197"/>
        <v>0.98</v>
      </c>
      <c r="J3183" s="23"/>
      <c r="K3183" s="7">
        <f t="shared" si="198"/>
        <v>28.990000000000009</v>
      </c>
      <c r="M3183" s="20">
        <f>IF(C3183="Data Error","Data Error",IF(C3183&lt;=K3183,0,1-IFERROR(INDEX(BAAL!$C:$D,MATCH(ROUNDUP(C3183-K3183,0),BAAL!$B:$B,0),MATCH(LEFT(M$2,4),BAAL!$C$2:$D$2,0)),0)))</f>
        <v>0</v>
      </c>
      <c r="N3183" s="20"/>
      <c r="O3183" s="26"/>
      <c r="P3183" s="26"/>
      <c r="Q3183" s="6">
        <f t="shared" si="199"/>
        <v>5</v>
      </c>
      <c r="R3183" s="20"/>
    </row>
    <row r="3184" spans="1:18" x14ac:dyDescent="0.25">
      <c r="A3184" s="6">
        <v>14</v>
      </c>
      <c r="B3184" s="4">
        <v>42502.583333333336</v>
      </c>
      <c r="C3184" s="2">
        <f>IF([2]Analysis!AG3184="Data Error","Data Error",[2]Analysis!AI3184*C$1)</f>
        <v>3.091019534725147</v>
      </c>
      <c r="D3184" s="2"/>
      <c r="E3184" s="3">
        <f>IF(C3184="Data Error","Data Error",INDEX('[2]BAAL Adj Cap'!$CB$65:$CY$72,MONTH($B3184),$A3184+1))</f>
        <v>0.98</v>
      </c>
      <c r="F3184" s="3"/>
      <c r="G3184" s="31">
        <f t="shared" si="196"/>
        <v>124.30898046527484</v>
      </c>
      <c r="H3184" s="31"/>
      <c r="I3184" s="23">
        <f t="shared" si="197"/>
        <v>0.98</v>
      </c>
      <c r="J3184" s="23"/>
      <c r="K3184" s="7">
        <f t="shared" si="198"/>
        <v>28.990000000000009</v>
      </c>
      <c r="M3184" s="20">
        <f>IF(C3184="Data Error","Data Error",IF(C3184&lt;=K3184,0,1-IFERROR(INDEX(BAAL!$C:$D,MATCH(ROUNDUP(C3184-K3184,0),BAAL!$B:$B,0),MATCH(LEFT(M$2,4),BAAL!$C$2:$D$2,0)),0)))</f>
        <v>0</v>
      </c>
      <c r="N3184" s="20"/>
      <c r="O3184" s="26"/>
      <c r="P3184" s="26"/>
      <c r="Q3184" s="6">
        <f t="shared" si="199"/>
        <v>5</v>
      </c>
      <c r="R3184" s="20"/>
    </row>
    <row r="3185" spans="1:18" x14ac:dyDescent="0.25">
      <c r="A3185" s="6">
        <v>15</v>
      </c>
      <c r="B3185" s="4">
        <v>42502.625</v>
      </c>
      <c r="C3185" s="2">
        <f>IF([2]Analysis!AG3185="Data Error","Data Error",[2]Analysis!AI3185*C$1)</f>
        <v>1.5676998350791531</v>
      </c>
      <c r="D3185" s="2"/>
      <c r="E3185" s="3">
        <f>IF(C3185="Data Error","Data Error",INDEX('[2]BAAL Adj Cap'!$CB$65:$CY$72,MONTH($B3185),$A3185+1))</f>
        <v>0.98</v>
      </c>
      <c r="F3185" s="3"/>
      <c r="G3185" s="31">
        <f t="shared" si="196"/>
        <v>125.83230016492084</v>
      </c>
      <c r="H3185" s="31"/>
      <c r="I3185" s="23">
        <f t="shared" si="197"/>
        <v>0.98</v>
      </c>
      <c r="J3185" s="23"/>
      <c r="K3185" s="7">
        <f t="shared" si="198"/>
        <v>28.990000000000009</v>
      </c>
      <c r="M3185" s="20">
        <f>IF(C3185="Data Error","Data Error",IF(C3185&lt;=K3185,0,1-IFERROR(INDEX(BAAL!$C:$D,MATCH(ROUNDUP(C3185-K3185,0),BAAL!$B:$B,0),MATCH(LEFT(M$2,4),BAAL!$C$2:$D$2,0)),0)))</f>
        <v>0</v>
      </c>
      <c r="N3185" s="20"/>
      <c r="O3185" s="26"/>
      <c r="P3185" s="26"/>
      <c r="Q3185" s="6">
        <f t="shared" si="199"/>
        <v>5</v>
      </c>
      <c r="R3185" s="20"/>
    </row>
    <row r="3186" spans="1:18" x14ac:dyDescent="0.25">
      <c r="A3186" s="6">
        <v>16</v>
      </c>
      <c r="B3186" s="4">
        <v>42502.666666666664</v>
      </c>
      <c r="C3186" s="2">
        <f>IF([2]Analysis!AG3186="Data Error","Data Error",[2]Analysis!AI3186*C$1)</f>
        <v>1.7138722989689383</v>
      </c>
      <c r="D3186" s="2"/>
      <c r="E3186" s="3">
        <f>IF(C3186="Data Error","Data Error",INDEX('[2]BAAL Adj Cap'!$CB$65:$CY$72,MONTH($B3186),$A3186+1))</f>
        <v>0.98</v>
      </c>
      <c r="F3186" s="3"/>
      <c r="G3186" s="31">
        <f t="shared" si="196"/>
        <v>125.68612770103105</v>
      </c>
      <c r="H3186" s="31"/>
      <c r="I3186" s="23">
        <f t="shared" si="197"/>
        <v>0.98</v>
      </c>
      <c r="J3186" s="23"/>
      <c r="K3186" s="7">
        <f t="shared" si="198"/>
        <v>28.990000000000009</v>
      </c>
      <c r="M3186" s="20">
        <f>IF(C3186="Data Error","Data Error",IF(C3186&lt;=K3186,0,1-IFERROR(INDEX(BAAL!$C:$D,MATCH(ROUNDUP(C3186-K3186,0),BAAL!$B:$B,0),MATCH(LEFT(M$2,4),BAAL!$C$2:$D$2,0)),0)))</f>
        <v>0</v>
      </c>
      <c r="N3186" s="20"/>
      <c r="O3186" s="26"/>
      <c r="P3186" s="26"/>
      <c r="Q3186" s="6">
        <f t="shared" si="199"/>
        <v>5</v>
      </c>
      <c r="R3186" s="20"/>
    </row>
    <row r="3187" spans="1:18" x14ac:dyDescent="0.25">
      <c r="A3187" s="6">
        <v>17</v>
      </c>
      <c r="B3187" s="4">
        <v>42502.708333333336</v>
      </c>
      <c r="C3187" s="2">
        <f>IF([2]Analysis!AG3187="Data Error","Data Error",[2]Analysis!AI3187*C$1)</f>
        <v>7.1257583527089405</v>
      </c>
      <c r="D3187" s="2"/>
      <c r="E3187" s="3">
        <f>IF(C3187="Data Error","Data Error",INDEX('[2]BAAL Adj Cap'!$CB$65:$CY$72,MONTH($B3187),$A3187+1))</f>
        <v>0.96124999999999994</v>
      </c>
      <c r="F3187" s="3"/>
      <c r="G3187" s="31">
        <f t="shared" si="196"/>
        <v>117.83674164729105</v>
      </c>
      <c r="H3187" s="31"/>
      <c r="I3187" s="23">
        <f t="shared" si="197"/>
        <v>0.96124999999999994</v>
      </c>
      <c r="J3187" s="23"/>
      <c r="K3187" s="7">
        <f t="shared" si="198"/>
        <v>28.990000000000009</v>
      </c>
      <c r="M3187" s="20">
        <f>IF(C3187="Data Error","Data Error",IF(C3187&lt;=K3187,0,1-IFERROR(INDEX(BAAL!$C:$D,MATCH(ROUNDUP(C3187-K3187,0),BAAL!$B:$B,0),MATCH(LEFT(M$2,4),BAAL!$C$2:$D$2,0)),0)))</f>
        <v>0</v>
      </c>
      <c r="N3187" s="20"/>
      <c r="O3187" s="26"/>
      <c r="P3187" s="26"/>
      <c r="Q3187" s="6">
        <f t="shared" si="199"/>
        <v>5</v>
      </c>
      <c r="R3187" s="20"/>
    </row>
    <row r="3188" spans="1:18" x14ac:dyDescent="0.25">
      <c r="A3188" s="6">
        <v>18</v>
      </c>
      <c r="B3188" s="4">
        <v>42502.75</v>
      </c>
      <c r="C3188" s="2">
        <f>IF([2]Analysis!AG3188="Data Error","Data Error",[2]Analysis!AI3188*C$1)</f>
        <v>28.771938052210633</v>
      </c>
      <c r="D3188" s="2"/>
      <c r="E3188" s="3">
        <f>IF(C3188="Data Error","Data Error",INDEX('[2]BAAL Adj Cap'!$CB$65:$CY$72,MONTH($B3188),$A3188+1))</f>
        <v>0.73124999999999996</v>
      </c>
      <c r="F3188" s="3"/>
      <c r="G3188" s="31">
        <f t="shared" si="196"/>
        <v>66.290561947789371</v>
      </c>
      <c r="H3188" s="31"/>
      <c r="I3188" s="23">
        <f t="shared" si="197"/>
        <v>0.73124999999999996</v>
      </c>
      <c r="J3188" s="23"/>
      <c r="K3188" s="7">
        <f t="shared" si="198"/>
        <v>28.990000000000009</v>
      </c>
      <c r="M3188" s="20">
        <f>IF(C3188="Data Error","Data Error",IF(C3188&lt;=K3188,0,1-IFERROR(INDEX(BAAL!$C:$D,MATCH(ROUNDUP(C3188-K3188,0),BAAL!$B:$B,0),MATCH(LEFT(M$2,4),BAAL!$C$2:$D$2,0)),0)))</f>
        <v>0</v>
      </c>
      <c r="N3188" s="20"/>
      <c r="O3188" s="26"/>
      <c r="P3188" s="26"/>
      <c r="Q3188" s="6">
        <f t="shared" si="199"/>
        <v>5</v>
      </c>
      <c r="R3188" s="20"/>
    </row>
    <row r="3189" spans="1:18" x14ac:dyDescent="0.25">
      <c r="A3189" s="6">
        <v>19</v>
      </c>
      <c r="B3189" s="4">
        <v>42502.791666666664</v>
      </c>
      <c r="C3189" s="2">
        <f>IF([2]Analysis!AG3189="Data Error","Data Error",[2]Analysis!AI3189*C$1)</f>
        <v>20.25603473197036</v>
      </c>
      <c r="D3189" s="2"/>
      <c r="E3189" s="3">
        <f>IF(C3189="Data Error","Data Error",INDEX('[2]BAAL Adj Cap'!$CB$65:$CY$72,MONTH($B3189),$A3189+1))</f>
        <v>0.26875000000000004</v>
      </c>
      <c r="F3189" s="3"/>
      <c r="G3189" s="31">
        <f t="shared" si="196"/>
        <v>14.681465268029648</v>
      </c>
      <c r="H3189" s="31"/>
      <c r="I3189" s="23">
        <f t="shared" si="197"/>
        <v>0.26875000000000004</v>
      </c>
      <c r="J3189" s="23"/>
      <c r="K3189" s="7">
        <f t="shared" si="198"/>
        <v>28.990000000000009</v>
      </c>
      <c r="M3189" s="20">
        <f>IF(C3189="Data Error","Data Error",IF(C3189&lt;=K3189,0,1-IFERROR(INDEX(BAAL!$C:$D,MATCH(ROUNDUP(C3189-K3189,0),BAAL!$B:$B,0),MATCH(LEFT(M$2,4),BAAL!$C$2:$D$2,0)),0)))</f>
        <v>0</v>
      </c>
      <c r="N3189" s="20"/>
      <c r="O3189" s="26"/>
      <c r="P3189" s="26"/>
      <c r="Q3189" s="6">
        <f t="shared" si="199"/>
        <v>5</v>
      </c>
      <c r="R3189" s="20"/>
    </row>
    <row r="3190" spans="1:18" x14ac:dyDescent="0.25">
      <c r="A3190" s="6">
        <v>20</v>
      </c>
      <c r="B3190" s="4">
        <v>42502.833333333336</v>
      </c>
      <c r="C3190" s="2">
        <f>IF([2]Analysis!AG3190="Data Error","Data Error",[2]Analysis!AI3190*C$1)</f>
        <v>0</v>
      </c>
      <c r="D3190" s="2"/>
      <c r="E3190" s="3">
        <f>IF(C3190="Data Error","Data Error",INDEX('[2]BAAL Adj Cap'!$CB$65:$CY$72,MONTH($B3190),$A3190+1))</f>
        <v>2.6250000000000002E-2</v>
      </c>
      <c r="F3190" s="3"/>
      <c r="G3190" s="31">
        <f t="shared" si="196"/>
        <v>3.4125000000000005</v>
      </c>
      <c r="H3190" s="31"/>
      <c r="I3190" s="23">
        <f t="shared" si="197"/>
        <v>2.6250000000000002E-2</v>
      </c>
      <c r="J3190" s="23"/>
      <c r="K3190" s="7">
        <f t="shared" si="198"/>
        <v>3.4125000000000005</v>
      </c>
      <c r="M3190" s="20">
        <f>IF(C3190="Data Error","Data Error",IF(C3190&lt;=K3190,0,1-IFERROR(INDEX(BAAL!$C:$D,MATCH(ROUNDUP(C3190-K3190,0),BAAL!$B:$B,0),MATCH(LEFT(M$2,4),BAAL!$C$2:$D$2,0)),0)))</f>
        <v>0</v>
      </c>
      <c r="N3190" s="20"/>
      <c r="O3190" s="26"/>
      <c r="P3190" s="26"/>
      <c r="Q3190" s="6">
        <f t="shared" si="199"/>
        <v>5</v>
      </c>
      <c r="R3190" s="20"/>
    </row>
    <row r="3191" spans="1:18" x14ac:dyDescent="0.25">
      <c r="A3191" s="6">
        <v>21</v>
      </c>
      <c r="B3191" s="4">
        <v>42502.875</v>
      </c>
      <c r="C3191" s="2">
        <f>IF([2]Analysis!AG3191="Data Error","Data Error",[2]Analysis!AI3191*C$1)</f>
        <v>0</v>
      </c>
      <c r="D3191" s="2"/>
      <c r="E3191" s="3">
        <f>IF(C3191="Data Error","Data Error",INDEX('[2]BAAL Adj Cap'!$CB$65:$CY$72,MONTH($B3191),$A3191+1))</f>
        <v>0</v>
      </c>
      <c r="F3191" s="3"/>
      <c r="G3191" s="31">
        <f t="shared" si="196"/>
        <v>0</v>
      </c>
      <c r="H3191" s="31"/>
      <c r="I3191" s="23">
        <f t="shared" si="197"/>
        <v>0</v>
      </c>
      <c r="J3191" s="23"/>
      <c r="K3191" s="7">
        <f t="shared" si="198"/>
        <v>0</v>
      </c>
      <c r="M3191" s="20">
        <f>IF(C3191="Data Error","Data Error",IF(C3191&lt;=K3191,0,1-IFERROR(INDEX(BAAL!$C:$D,MATCH(ROUNDUP(C3191-K3191,0),BAAL!$B:$B,0),MATCH(LEFT(M$2,4),BAAL!$C$2:$D$2,0)),0)))</f>
        <v>0</v>
      </c>
      <c r="N3191" s="20"/>
      <c r="O3191" s="26"/>
      <c r="P3191" s="26"/>
      <c r="Q3191" s="6">
        <f t="shared" si="199"/>
        <v>5</v>
      </c>
      <c r="R3191" s="20"/>
    </row>
    <row r="3192" spans="1:18" x14ac:dyDescent="0.25">
      <c r="A3192" s="6">
        <v>22</v>
      </c>
      <c r="B3192" s="4">
        <v>42502.916666666664</v>
      </c>
      <c r="C3192" s="2">
        <f>IF([2]Analysis!AG3192="Data Error","Data Error",[2]Analysis!AI3192*C$1)</f>
        <v>0</v>
      </c>
      <c r="D3192" s="2"/>
      <c r="E3192" s="3">
        <f>IF(C3192="Data Error","Data Error",INDEX('[2]BAAL Adj Cap'!$CB$65:$CY$72,MONTH($B3192),$A3192+1))</f>
        <v>0</v>
      </c>
      <c r="F3192" s="3"/>
      <c r="G3192" s="31">
        <f t="shared" si="196"/>
        <v>0</v>
      </c>
      <c r="H3192" s="31"/>
      <c r="I3192" s="23">
        <f t="shared" si="197"/>
        <v>0</v>
      </c>
      <c r="J3192" s="23"/>
      <c r="K3192" s="7">
        <f t="shared" si="198"/>
        <v>0</v>
      </c>
      <c r="M3192" s="20">
        <f>IF(C3192="Data Error","Data Error",IF(C3192&lt;=K3192,0,1-IFERROR(INDEX(BAAL!$C:$D,MATCH(ROUNDUP(C3192-K3192,0),BAAL!$B:$B,0),MATCH(LEFT(M$2,4),BAAL!$C$2:$D$2,0)),0)))</f>
        <v>0</v>
      </c>
      <c r="N3192" s="20"/>
      <c r="O3192" s="26"/>
      <c r="P3192" s="26"/>
      <c r="Q3192" s="6">
        <f t="shared" si="199"/>
        <v>5</v>
      </c>
      <c r="R3192" s="20"/>
    </row>
    <row r="3193" spans="1:18" x14ac:dyDescent="0.25">
      <c r="A3193" s="6">
        <v>23</v>
      </c>
      <c r="B3193" s="4">
        <v>42502.958333333336</v>
      </c>
      <c r="C3193" s="2">
        <f>IF([2]Analysis!AG3193="Data Error","Data Error",[2]Analysis!AI3193*C$1)</f>
        <v>0</v>
      </c>
      <c r="D3193" s="2"/>
      <c r="E3193" s="3">
        <f>IF(C3193="Data Error","Data Error",INDEX('[2]BAAL Adj Cap'!$CB$65:$CY$72,MONTH($B3193),$A3193+1))</f>
        <v>0</v>
      </c>
      <c r="F3193" s="3"/>
      <c r="G3193" s="31">
        <f t="shared" si="196"/>
        <v>0</v>
      </c>
      <c r="H3193" s="31"/>
      <c r="I3193" s="23">
        <f t="shared" si="197"/>
        <v>0</v>
      </c>
      <c r="J3193" s="23"/>
      <c r="K3193" s="7">
        <f t="shared" si="198"/>
        <v>0</v>
      </c>
      <c r="M3193" s="20">
        <f>IF(C3193="Data Error","Data Error",IF(C3193&lt;=K3193,0,1-IFERROR(INDEX(BAAL!$C:$D,MATCH(ROUNDUP(C3193-K3193,0),BAAL!$B:$B,0),MATCH(LEFT(M$2,4),BAAL!$C$2:$D$2,0)),0)))</f>
        <v>0</v>
      </c>
      <c r="N3193" s="20"/>
      <c r="O3193" s="26"/>
      <c r="P3193" s="26"/>
      <c r="Q3193" s="6">
        <f t="shared" si="199"/>
        <v>5</v>
      </c>
      <c r="R3193" s="20"/>
    </row>
    <row r="3194" spans="1:18" x14ac:dyDescent="0.25">
      <c r="A3194" s="6">
        <v>0</v>
      </c>
      <c r="B3194" s="1">
        <v>42503</v>
      </c>
      <c r="C3194" s="2">
        <f>IF([2]Analysis!AG3194="Data Error","Data Error",[2]Analysis!AI3194*C$1)</f>
        <v>0</v>
      </c>
      <c r="D3194" s="2"/>
      <c r="E3194" s="3">
        <f>IF(C3194="Data Error","Data Error",INDEX('[2]BAAL Adj Cap'!$CB$65:$CY$72,MONTH($B3194),$A3194+1))</f>
        <v>0</v>
      </c>
      <c r="F3194" s="3"/>
      <c r="G3194" s="31">
        <f t="shared" si="196"/>
        <v>0</v>
      </c>
      <c r="H3194" s="31"/>
      <c r="I3194" s="23">
        <f t="shared" si="197"/>
        <v>0</v>
      </c>
      <c r="J3194" s="23"/>
      <c r="K3194" s="7">
        <f t="shared" si="198"/>
        <v>0</v>
      </c>
      <c r="M3194" s="20">
        <f>IF(C3194="Data Error","Data Error",IF(C3194&lt;=K3194,0,1-IFERROR(INDEX(BAAL!$C:$D,MATCH(ROUNDUP(C3194-K3194,0),BAAL!$B:$B,0),MATCH(LEFT(M$2,4),BAAL!$C$2:$D$2,0)),0)))</f>
        <v>0</v>
      </c>
      <c r="N3194" s="20"/>
      <c r="O3194" s="26"/>
      <c r="P3194" s="26"/>
      <c r="Q3194" s="6">
        <f t="shared" si="199"/>
        <v>5</v>
      </c>
      <c r="R3194" s="20"/>
    </row>
    <row r="3195" spans="1:18" x14ac:dyDescent="0.25">
      <c r="A3195" s="6">
        <v>1</v>
      </c>
      <c r="B3195" s="4">
        <v>42503.041666666664</v>
      </c>
      <c r="C3195" s="2">
        <f>IF([2]Analysis!AG3195="Data Error","Data Error",[2]Analysis!AI3195*C$1)</f>
        <v>0</v>
      </c>
      <c r="D3195" s="2"/>
      <c r="E3195" s="3">
        <f>IF(C3195="Data Error","Data Error",INDEX('[2]BAAL Adj Cap'!$CB$65:$CY$72,MONTH($B3195),$A3195+1))</f>
        <v>0</v>
      </c>
      <c r="F3195" s="3"/>
      <c r="G3195" s="31">
        <f t="shared" si="196"/>
        <v>0</v>
      </c>
      <c r="H3195" s="31"/>
      <c r="I3195" s="23">
        <f t="shared" si="197"/>
        <v>0</v>
      </c>
      <c r="J3195" s="23"/>
      <c r="K3195" s="7">
        <f t="shared" si="198"/>
        <v>0</v>
      </c>
      <c r="M3195" s="20">
        <f>IF(C3195="Data Error","Data Error",IF(C3195&lt;=K3195,0,1-IFERROR(INDEX(BAAL!$C:$D,MATCH(ROUNDUP(C3195-K3195,0),BAAL!$B:$B,0),MATCH(LEFT(M$2,4),BAAL!$C$2:$D$2,0)),0)))</f>
        <v>0</v>
      </c>
      <c r="N3195" s="20"/>
      <c r="O3195" s="26"/>
      <c r="P3195" s="26"/>
      <c r="Q3195" s="6">
        <f t="shared" si="199"/>
        <v>5</v>
      </c>
      <c r="R3195" s="20"/>
    </row>
    <row r="3196" spans="1:18" x14ac:dyDescent="0.25">
      <c r="A3196" s="6">
        <v>2</v>
      </c>
      <c r="B3196" s="4">
        <v>42503.083333333336</v>
      </c>
      <c r="C3196" s="2">
        <f>IF([2]Analysis!AG3196="Data Error","Data Error",[2]Analysis!AI3196*C$1)</f>
        <v>0</v>
      </c>
      <c r="D3196" s="2"/>
      <c r="E3196" s="3">
        <f>IF(C3196="Data Error","Data Error",INDEX('[2]BAAL Adj Cap'!$CB$65:$CY$72,MONTH($B3196),$A3196+1))</f>
        <v>0</v>
      </c>
      <c r="F3196" s="3"/>
      <c r="G3196" s="31">
        <f t="shared" si="196"/>
        <v>0</v>
      </c>
      <c r="H3196" s="31"/>
      <c r="I3196" s="23">
        <f t="shared" si="197"/>
        <v>0</v>
      </c>
      <c r="J3196" s="23"/>
      <c r="K3196" s="7">
        <f t="shared" si="198"/>
        <v>0</v>
      </c>
      <c r="M3196" s="20">
        <f>IF(C3196="Data Error","Data Error",IF(C3196&lt;=K3196,0,1-IFERROR(INDEX(BAAL!$C:$D,MATCH(ROUNDUP(C3196-K3196,0),BAAL!$B:$B,0),MATCH(LEFT(M$2,4),BAAL!$C$2:$D$2,0)),0)))</f>
        <v>0</v>
      </c>
      <c r="N3196" s="20"/>
      <c r="O3196" s="26"/>
      <c r="P3196" s="26"/>
      <c r="Q3196" s="6">
        <f t="shared" si="199"/>
        <v>5</v>
      </c>
      <c r="R3196" s="20"/>
    </row>
    <row r="3197" spans="1:18" x14ac:dyDescent="0.25">
      <c r="A3197" s="6">
        <v>3</v>
      </c>
      <c r="B3197" s="4">
        <v>42503.125</v>
      </c>
      <c r="C3197" s="2">
        <f>IF([2]Analysis!AG3197="Data Error","Data Error",[2]Analysis!AI3197*C$1)</f>
        <v>0</v>
      </c>
      <c r="D3197" s="2"/>
      <c r="E3197" s="3">
        <f>IF(C3197="Data Error","Data Error",INDEX('[2]BAAL Adj Cap'!$CB$65:$CY$72,MONTH($B3197),$A3197+1))</f>
        <v>0</v>
      </c>
      <c r="F3197" s="3"/>
      <c r="G3197" s="31">
        <f t="shared" si="196"/>
        <v>0</v>
      </c>
      <c r="H3197" s="31"/>
      <c r="I3197" s="23">
        <f t="shared" si="197"/>
        <v>0</v>
      </c>
      <c r="J3197" s="23"/>
      <c r="K3197" s="7">
        <f t="shared" si="198"/>
        <v>0</v>
      </c>
      <c r="M3197" s="20">
        <f>IF(C3197="Data Error","Data Error",IF(C3197&lt;=K3197,0,1-IFERROR(INDEX(BAAL!$C:$D,MATCH(ROUNDUP(C3197-K3197,0),BAAL!$B:$B,0),MATCH(LEFT(M$2,4),BAAL!$C$2:$D$2,0)),0)))</f>
        <v>0</v>
      </c>
      <c r="N3197" s="20"/>
      <c r="O3197" s="26"/>
      <c r="P3197" s="26"/>
      <c r="Q3197" s="6">
        <f t="shared" si="199"/>
        <v>5</v>
      </c>
      <c r="R3197" s="20"/>
    </row>
    <row r="3198" spans="1:18" x14ac:dyDescent="0.25">
      <c r="A3198" s="6">
        <v>4</v>
      </c>
      <c r="B3198" s="4">
        <v>42503.166666666664</v>
      </c>
      <c r="C3198" s="2">
        <f>IF([2]Analysis!AG3198="Data Error","Data Error",[2]Analysis!AI3198*C$1)</f>
        <v>0.35999998450279241</v>
      </c>
      <c r="D3198" s="2"/>
      <c r="E3198" s="3">
        <f>IF(C3198="Data Error","Data Error",INDEX('[2]BAAL Adj Cap'!$CB$65:$CY$72,MONTH($B3198),$A3198+1))</f>
        <v>7.4999999999999997E-3</v>
      </c>
      <c r="F3198" s="3"/>
      <c r="G3198" s="31">
        <f t="shared" si="196"/>
        <v>0.61500001549720751</v>
      </c>
      <c r="H3198" s="31"/>
      <c r="I3198" s="23">
        <f t="shared" si="197"/>
        <v>7.4999999999999997E-3</v>
      </c>
      <c r="J3198" s="23"/>
      <c r="K3198" s="7">
        <f t="shared" si="198"/>
        <v>0.97499999999999998</v>
      </c>
      <c r="M3198" s="20">
        <f>IF(C3198="Data Error","Data Error",IF(C3198&lt;=K3198,0,1-IFERROR(INDEX(BAAL!$C:$D,MATCH(ROUNDUP(C3198-K3198,0),BAAL!$B:$B,0),MATCH(LEFT(M$2,4),BAAL!$C$2:$D$2,0)),0)))</f>
        <v>0</v>
      </c>
      <c r="N3198" s="20"/>
      <c r="O3198" s="26"/>
      <c r="P3198" s="26"/>
      <c r="Q3198" s="6">
        <f t="shared" si="199"/>
        <v>5</v>
      </c>
      <c r="R3198" s="20"/>
    </row>
    <row r="3199" spans="1:18" x14ac:dyDescent="0.25">
      <c r="A3199" s="6">
        <v>5</v>
      </c>
      <c r="B3199" s="4">
        <v>42503.208333333336</v>
      </c>
      <c r="C3199" s="2">
        <f>IF([2]Analysis!AG3199="Data Error","Data Error",[2]Analysis!AI3199*C$1)</f>
        <v>14.300000000000002</v>
      </c>
      <c r="D3199" s="2"/>
      <c r="E3199" s="3">
        <f>IF(C3199="Data Error","Data Error",INDEX('[2]BAAL Adj Cap'!$CB$65:$CY$72,MONTH($B3199),$A3199+1))</f>
        <v>0.11000000000000001</v>
      </c>
      <c r="F3199" s="3"/>
      <c r="G3199" s="31">
        <f t="shared" si="196"/>
        <v>0</v>
      </c>
      <c r="H3199" s="31"/>
      <c r="I3199" s="23">
        <f t="shared" si="197"/>
        <v>0.11000000000000001</v>
      </c>
      <c r="J3199" s="23"/>
      <c r="K3199" s="7">
        <f t="shared" si="198"/>
        <v>14.300000000000002</v>
      </c>
      <c r="M3199" s="20">
        <f>IF(C3199="Data Error","Data Error",IF(C3199&lt;=K3199,0,1-IFERROR(INDEX(BAAL!$C:$D,MATCH(ROUNDUP(C3199-K3199,0),BAAL!$B:$B,0),MATCH(LEFT(M$2,4),BAAL!$C$2:$D$2,0)),0)))</f>
        <v>0</v>
      </c>
      <c r="N3199" s="20"/>
      <c r="O3199" s="26"/>
      <c r="P3199" s="26"/>
      <c r="Q3199" s="6">
        <f t="shared" si="199"/>
        <v>5</v>
      </c>
      <c r="R3199" s="20"/>
    </row>
    <row r="3200" spans="1:18" x14ac:dyDescent="0.25">
      <c r="A3200" s="6">
        <v>6</v>
      </c>
      <c r="B3200" s="4">
        <v>42503.25</v>
      </c>
      <c r="C3200" s="2">
        <f>IF([2]Analysis!AG3200="Data Error","Data Error",[2]Analysis!AI3200*C$1)</f>
        <v>7.4470514175014895</v>
      </c>
      <c r="D3200" s="2"/>
      <c r="E3200" s="3">
        <f>IF(C3200="Data Error","Data Error",INDEX('[2]BAAL Adj Cap'!$CB$65:$CY$72,MONTH($B3200),$A3200+1))</f>
        <v>0.51124999999999998</v>
      </c>
      <c r="F3200" s="3"/>
      <c r="G3200" s="31">
        <f t="shared" si="196"/>
        <v>59.0154485824985</v>
      </c>
      <c r="H3200" s="31"/>
      <c r="I3200" s="23">
        <f t="shared" si="197"/>
        <v>0.51124999999999998</v>
      </c>
      <c r="J3200" s="23"/>
      <c r="K3200" s="7">
        <f t="shared" si="198"/>
        <v>28.990000000000009</v>
      </c>
      <c r="M3200" s="20">
        <f>IF(C3200="Data Error","Data Error",IF(C3200&lt;=K3200,0,1-IFERROR(INDEX(BAAL!$C:$D,MATCH(ROUNDUP(C3200-K3200,0),BAAL!$B:$B,0),MATCH(LEFT(M$2,4),BAAL!$C$2:$D$2,0)),0)))</f>
        <v>0</v>
      </c>
      <c r="N3200" s="20"/>
      <c r="O3200" s="26"/>
      <c r="P3200" s="26"/>
      <c r="Q3200" s="6">
        <f t="shared" si="199"/>
        <v>5</v>
      </c>
      <c r="R3200" s="20"/>
    </row>
    <row r="3201" spans="1:18" x14ac:dyDescent="0.25">
      <c r="A3201" s="6">
        <v>7</v>
      </c>
      <c r="B3201" s="4">
        <v>42503.291666666664</v>
      </c>
      <c r="C3201" s="2">
        <f>IF([2]Analysis!AG3201="Data Error","Data Error",[2]Analysis!AI3201*C$1)</f>
        <v>0</v>
      </c>
      <c r="D3201" s="2"/>
      <c r="E3201" s="3">
        <f>IF(C3201="Data Error","Data Error",INDEX('[2]BAAL Adj Cap'!$CB$65:$CY$72,MONTH($B3201),$A3201+1))</f>
        <v>0.94125000000000003</v>
      </c>
      <c r="F3201" s="3"/>
      <c r="G3201" s="31">
        <f t="shared" si="196"/>
        <v>122.3625</v>
      </c>
      <c r="H3201" s="31"/>
      <c r="I3201" s="23">
        <f t="shared" si="197"/>
        <v>0.94125000000000003</v>
      </c>
      <c r="J3201" s="23"/>
      <c r="K3201" s="7">
        <f t="shared" si="198"/>
        <v>28.990000000000009</v>
      </c>
      <c r="M3201" s="20">
        <f>IF(C3201="Data Error","Data Error",IF(C3201&lt;=K3201,0,1-IFERROR(INDEX(BAAL!$C:$D,MATCH(ROUNDUP(C3201-K3201,0),BAAL!$B:$B,0),MATCH(LEFT(M$2,4),BAAL!$C$2:$D$2,0)),0)))</f>
        <v>0</v>
      </c>
      <c r="N3201" s="20"/>
      <c r="O3201" s="26"/>
      <c r="P3201" s="26"/>
      <c r="Q3201" s="6">
        <f t="shared" si="199"/>
        <v>5</v>
      </c>
      <c r="R3201" s="20"/>
    </row>
    <row r="3202" spans="1:18" x14ac:dyDescent="0.25">
      <c r="A3202" s="6">
        <v>8</v>
      </c>
      <c r="B3202" s="4">
        <v>42503.333333333336</v>
      </c>
      <c r="C3202" s="2">
        <f>IF([2]Analysis!AG3202="Data Error","Data Error",[2]Analysis!AI3202*C$1)</f>
        <v>0.10349738277202156</v>
      </c>
      <c r="D3202" s="2"/>
      <c r="E3202" s="3">
        <f>IF(C3202="Data Error","Data Error",INDEX('[2]BAAL Adj Cap'!$CB$65:$CY$72,MONTH($B3202),$A3202+1))</f>
        <v>0.96750000000000003</v>
      </c>
      <c r="F3202" s="3"/>
      <c r="G3202" s="31">
        <f t="shared" si="196"/>
        <v>125.67150261722799</v>
      </c>
      <c r="H3202" s="31"/>
      <c r="I3202" s="23">
        <f t="shared" si="197"/>
        <v>0.96750000000000003</v>
      </c>
      <c r="J3202" s="23"/>
      <c r="K3202" s="7">
        <f t="shared" si="198"/>
        <v>28.990000000000009</v>
      </c>
      <c r="M3202" s="20">
        <f>IF(C3202="Data Error","Data Error",IF(C3202&lt;=K3202,0,1-IFERROR(INDEX(BAAL!$C:$D,MATCH(ROUNDUP(C3202-K3202,0),BAAL!$B:$B,0),MATCH(LEFT(M$2,4),BAAL!$C$2:$D$2,0)),0)))</f>
        <v>0</v>
      </c>
      <c r="N3202" s="20"/>
      <c r="O3202" s="26"/>
      <c r="P3202" s="26"/>
      <c r="Q3202" s="6">
        <f t="shared" si="199"/>
        <v>5</v>
      </c>
      <c r="R3202" s="20"/>
    </row>
    <row r="3203" spans="1:18" x14ac:dyDescent="0.25">
      <c r="A3203" s="6">
        <v>9</v>
      </c>
      <c r="B3203" s="4">
        <v>42503.375</v>
      </c>
      <c r="C3203" s="2">
        <f>IF([2]Analysis!AG3203="Data Error","Data Error",[2]Analysis!AI3203*C$1)</f>
        <v>1.5704022503524533</v>
      </c>
      <c r="D3203" s="2"/>
      <c r="E3203" s="3">
        <f>IF(C3203="Data Error","Data Error",INDEX('[2]BAAL Adj Cap'!$CB$65:$CY$72,MONTH($B3203),$A3203+1))</f>
        <v>0.98</v>
      </c>
      <c r="F3203" s="3"/>
      <c r="G3203" s="31">
        <f t="shared" si="196"/>
        <v>125.82959774964753</v>
      </c>
      <c r="H3203" s="31"/>
      <c r="I3203" s="23">
        <f t="shared" si="197"/>
        <v>0.98</v>
      </c>
      <c r="J3203" s="23"/>
      <c r="K3203" s="7">
        <f t="shared" si="198"/>
        <v>28.990000000000009</v>
      </c>
      <c r="M3203" s="20">
        <f>IF(C3203="Data Error","Data Error",IF(C3203&lt;=K3203,0,1-IFERROR(INDEX(BAAL!$C:$D,MATCH(ROUNDUP(C3203-K3203,0),BAAL!$B:$B,0),MATCH(LEFT(M$2,4),BAAL!$C$2:$D$2,0)),0)))</f>
        <v>0</v>
      </c>
      <c r="N3203" s="20"/>
      <c r="O3203" s="26"/>
      <c r="P3203" s="26"/>
      <c r="Q3203" s="6">
        <f t="shared" si="199"/>
        <v>5</v>
      </c>
      <c r="R3203" s="20"/>
    </row>
    <row r="3204" spans="1:18" x14ac:dyDescent="0.25">
      <c r="A3204" s="6">
        <v>10</v>
      </c>
      <c r="B3204" s="4">
        <v>42503.416666666664</v>
      </c>
      <c r="C3204" s="2">
        <f>IF([2]Analysis!AG3204="Data Error","Data Error",[2]Analysis!AI3204*C$1)</f>
        <v>1.4698815247177812</v>
      </c>
      <c r="D3204" s="2"/>
      <c r="E3204" s="3">
        <f>IF(C3204="Data Error","Data Error",INDEX('[2]BAAL Adj Cap'!$CB$65:$CY$72,MONTH($B3204),$A3204+1))</f>
        <v>0.98</v>
      </c>
      <c r="F3204" s="3"/>
      <c r="G3204" s="31">
        <f t="shared" ref="G3204:G3267" si="200">IF(C3204="Data Error","Data Error",E3204*E$1-C3204)</f>
        <v>125.93011847528221</v>
      </c>
      <c r="H3204" s="31"/>
      <c r="I3204" s="23">
        <f t="shared" ref="I3204:I3267" si="201">IF(E3204="Data Error","Data Error",E3204)</f>
        <v>0.98</v>
      </c>
      <c r="J3204" s="23"/>
      <c r="K3204" s="7">
        <f t="shared" ref="K3204:K3267" si="202">IF(C3204="Data Error","Data Error",C$1*MAX(0,MIN(AF$9,E3204*AF$10)))</f>
        <v>28.990000000000009</v>
      </c>
      <c r="M3204" s="20">
        <f>IF(C3204="Data Error","Data Error",IF(C3204&lt;=K3204,0,1-IFERROR(INDEX(BAAL!$C:$D,MATCH(ROUNDUP(C3204-K3204,0),BAAL!$B:$B,0),MATCH(LEFT(M$2,4),BAAL!$C$2:$D$2,0)),0)))</f>
        <v>0</v>
      </c>
      <c r="N3204" s="20"/>
      <c r="O3204" s="26"/>
      <c r="P3204" s="26"/>
      <c r="Q3204" s="6">
        <f t="shared" ref="Q3204:Q3267" si="203">MONTH(B3204)</f>
        <v>5</v>
      </c>
      <c r="R3204" s="20"/>
    </row>
    <row r="3205" spans="1:18" x14ac:dyDescent="0.25">
      <c r="A3205" s="6">
        <v>11</v>
      </c>
      <c r="B3205" s="4">
        <v>42503.458333333336</v>
      </c>
      <c r="C3205" s="2">
        <f>IF([2]Analysis!AG3205="Data Error","Data Error",[2]Analysis!AI3205*C$1)</f>
        <v>3.8482560837858202</v>
      </c>
      <c r="D3205" s="2"/>
      <c r="E3205" s="3">
        <f>IF(C3205="Data Error","Data Error",INDEX('[2]BAAL Adj Cap'!$CB$65:$CY$72,MONTH($B3205),$A3205+1))</f>
        <v>0.98</v>
      </c>
      <c r="F3205" s="3"/>
      <c r="G3205" s="31">
        <f t="shared" si="200"/>
        <v>123.55174391621418</v>
      </c>
      <c r="H3205" s="31"/>
      <c r="I3205" s="23">
        <f t="shared" si="201"/>
        <v>0.98</v>
      </c>
      <c r="J3205" s="23"/>
      <c r="K3205" s="7">
        <f t="shared" si="202"/>
        <v>28.990000000000009</v>
      </c>
      <c r="M3205" s="20">
        <f>IF(C3205="Data Error","Data Error",IF(C3205&lt;=K3205,0,1-IFERROR(INDEX(BAAL!$C:$D,MATCH(ROUNDUP(C3205-K3205,0),BAAL!$B:$B,0),MATCH(LEFT(M$2,4),BAAL!$C$2:$D$2,0)),0)))</f>
        <v>0</v>
      </c>
      <c r="N3205" s="20"/>
      <c r="O3205" s="26"/>
      <c r="P3205" s="26"/>
      <c r="Q3205" s="6">
        <f t="shared" si="203"/>
        <v>5</v>
      </c>
      <c r="R3205" s="20"/>
    </row>
    <row r="3206" spans="1:18" x14ac:dyDescent="0.25">
      <c r="A3206" s="6">
        <v>12</v>
      </c>
      <c r="B3206" s="4">
        <v>42503.5</v>
      </c>
      <c r="C3206" s="2">
        <f>IF([2]Analysis!AG3206="Data Error","Data Error",[2]Analysis!AI3206*C$1)</f>
        <v>5.989936290816356</v>
      </c>
      <c r="D3206" s="2"/>
      <c r="E3206" s="3">
        <f>IF(C3206="Data Error","Data Error",INDEX('[2]BAAL Adj Cap'!$CB$65:$CY$72,MONTH($B3206),$A3206+1))</f>
        <v>0.98</v>
      </c>
      <c r="F3206" s="3"/>
      <c r="G3206" s="31">
        <f t="shared" si="200"/>
        <v>121.41006370918363</v>
      </c>
      <c r="H3206" s="31"/>
      <c r="I3206" s="23">
        <f t="shared" si="201"/>
        <v>0.98</v>
      </c>
      <c r="J3206" s="23"/>
      <c r="K3206" s="7">
        <f t="shared" si="202"/>
        <v>28.990000000000009</v>
      </c>
      <c r="M3206" s="20">
        <f>IF(C3206="Data Error","Data Error",IF(C3206&lt;=K3206,0,1-IFERROR(INDEX(BAAL!$C:$D,MATCH(ROUNDUP(C3206-K3206,0),BAAL!$B:$B,0),MATCH(LEFT(M$2,4),BAAL!$C$2:$D$2,0)),0)))</f>
        <v>0</v>
      </c>
      <c r="N3206" s="20"/>
      <c r="O3206" s="26"/>
      <c r="P3206" s="26"/>
      <c r="Q3206" s="6">
        <f t="shared" si="203"/>
        <v>5</v>
      </c>
      <c r="R3206" s="20"/>
    </row>
    <row r="3207" spans="1:18" x14ac:dyDescent="0.25">
      <c r="A3207" s="6">
        <v>13</v>
      </c>
      <c r="B3207" s="4">
        <v>42503.541666666664</v>
      </c>
      <c r="C3207" s="2">
        <f>IF([2]Analysis!AG3207="Data Error","Data Error",[2]Analysis!AI3207*C$1)</f>
        <v>0</v>
      </c>
      <c r="D3207" s="2"/>
      <c r="E3207" s="3">
        <f>IF(C3207="Data Error","Data Error",INDEX('[2]BAAL Adj Cap'!$CB$65:$CY$72,MONTH($B3207),$A3207+1))</f>
        <v>0.98</v>
      </c>
      <c r="F3207" s="3"/>
      <c r="G3207" s="31">
        <f t="shared" si="200"/>
        <v>127.39999999999999</v>
      </c>
      <c r="H3207" s="31"/>
      <c r="I3207" s="23">
        <f t="shared" si="201"/>
        <v>0.98</v>
      </c>
      <c r="J3207" s="23"/>
      <c r="K3207" s="7">
        <f t="shared" si="202"/>
        <v>28.990000000000009</v>
      </c>
      <c r="M3207" s="20">
        <f>IF(C3207="Data Error","Data Error",IF(C3207&lt;=K3207,0,1-IFERROR(INDEX(BAAL!$C:$D,MATCH(ROUNDUP(C3207-K3207,0),BAAL!$B:$B,0),MATCH(LEFT(M$2,4),BAAL!$C$2:$D$2,0)),0)))</f>
        <v>0</v>
      </c>
      <c r="N3207" s="20"/>
      <c r="O3207" s="26"/>
      <c r="P3207" s="26"/>
      <c r="Q3207" s="6">
        <f t="shared" si="203"/>
        <v>5</v>
      </c>
      <c r="R3207" s="20"/>
    </row>
    <row r="3208" spans="1:18" x14ac:dyDescent="0.25">
      <c r="A3208" s="6">
        <v>14</v>
      </c>
      <c r="B3208" s="4">
        <v>42503.583333333336</v>
      </c>
      <c r="C3208" s="2">
        <f>IF([2]Analysis!AG3208="Data Error","Data Error",[2]Analysis!AI3208*C$1)</f>
        <v>3.2295132122760618E-2</v>
      </c>
      <c r="D3208" s="2"/>
      <c r="E3208" s="3">
        <f>IF(C3208="Data Error","Data Error",INDEX('[2]BAAL Adj Cap'!$CB$65:$CY$72,MONTH($B3208),$A3208+1))</f>
        <v>0.98</v>
      </c>
      <c r="F3208" s="3"/>
      <c r="G3208" s="31">
        <f t="shared" si="200"/>
        <v>127.36770486787724</v>
      </c>
      <c r="H3208" s="31"/>
      <c r="I3208" s="23">
        <f t="shared" si="201"/>
        <v>0.98</v>
      </c>
      <c r="J3208" s="23"/>
      <c r="K3208" s="7">
        <f t="shared" si="202"/>
        <v>28.990000000000009</v>
      </c>
      <c r="M3208" s="20">
        <f>IF(C3208="Data Error","Data Error",IF(C3208&lt;=K3208,0,1-IFERROR(INDEX(BAAL!$C:$D,MATCH(ROUNDUP(C3208-K3208,0),BAAL!$B:$B,0),MATCH(LEFT(M$2,4),BAAL!$C$2:$D$2,0)),0)))</f>
        <v>0</v>
      </c>
      <c r="N3208" s="20"/>
      <c r="O3208" s="26"/>
      <c r="P3208" s="26"/>
      <c r="Q3208" s="6">
        <f t="shared" si="203"/>
        <v>5</v>
      </c>
      <c r="R3208" s="20"/>
    </row>
    <row r="3209" spans="1:18" x14ac:dyDescent="0.25">
      <c r="A3209" s="6">
        <v>15</v>
      </c>
      <c r="B3209" s="4">
        <v>42503.625</v>
      </c>
      <c r="C3209" s="2">
        <f>IF([2]Analysis!AG3209="Data Error","Data Error",[2]Analysis!AI3209*C$1)</f>
        <v>0</v>
      </c>
      <c r="D3209" s="2"/>
      <c r="E3209" s="3">
        <f>IF(C3209="Data Error","Data Error",INDEX('[2]BAAL Adj Cap'!$CB$65:$CY$72,MONTH($B3209),$A3209+1))</f>
        <v>0.98</v>
      </c>
      <c r="F3209" s="3"/>
      <c r="G3209" s="31">
        <f t="shared" si="200"/>
        <v>127.39999999999999</v>
      </c>
      <c r="H3209" s="31"/>
      <c r="I3209" s="23">
        <f t="shared" si="201"/>
        <v>0.98</v>
      </c>
      <c r="J3209" s="23"/>
      <c r="K3209" s="7">
        <f t="shared" si="202"/>
        <v>28.990000000000009</v>
      </c>
      <c r="M3209" s="20">
        <f>IF(C3209="Data Error","Data Error",IF(C3209&lt;=K3209,0,1-IFERROR(INDEX(BAAL!$C:$D,MATCH(ROUNDUP(C3209-K3209,0),BAAL!$B:$B,0),MATCH(LEFT(M$2,4),BAAL!$C$2:$D$2,0)),0)))</f>
        <v>0</v>
      </c>
      <c r="N3209" s="20"/>
      <c r="O3209" s="26"/>
      <c r="P3209" s="26"/>
      <c r="Q3209" s="6">
        <f t="shared" si="203"/>
        <v>5</v>
      </c>
      <c r="R3209" s="20"/>
    </row>
    <row r="3210" spans="1:18" x14ac:dyDescent="0.25">
      <c r="A3210" s="6">
        <v>16</v>
      </c>
      <c r="B3210" s="4">
        <v>42503.666666666664</v>
      </c>
      <c r="C3210" s="2">
        <f>IF([2]Analysis!AG3210="Data Error","Data Error",[2]Analysis!AI3210*C$1)</f>
        <v>2.6801753844419371</v>
      </c>
      <c r="D3210" s="2"/>
      <c r="E3210" s="3">
        <f>IF(C3210="Data Error","Data Error",INDEX('[2]BAAL Adj Cap'!$CB$65:$CY$72,MONTH($B3210),$A3210+1))</f>
        <v>0.98</v>
      </c>
      <c r="F3210" s="3"/>
      <c r="G3210" s="31">
        <f t="shared" si="200"/>
        <v>124.71982461555805</v>
      </c>
      <c r="H3210" s="31"/>
      <c r="I3210" s="23">
        <f t="shared" si="201"/>
        <v>0.98</v>
      </c>
      <c r="J3210" s="23"/>
      <c r="K3210" s="7">
        <f t="shared" si="202"/>
        <v>28.990000000000009</v>
      </c>
      <c r="M3210" s="20">
        <f>IF(C3210="Data Error","Data Error",IF(C3210&lt;=K3210,0,1-IFERROR(INDEX(BAAL!$C:$D,MATCH(ROUNDUP(C3210-K3210,0),BAAL!$B:$B,0),MATCH(LEFT(M$2,4),BAAL!$C$2:$D$2,0)),0)))</f>
        <v>0</v>
      </c>
      <c r="N3210" s="20"/>
      <c r="O3210" s="26"/>
      <c r="P3210" s="26"/>
      <c r="Q3210" s="6">
        <f t="shared" si="203"/>
        <v>5</v>
      </c>
      <c r="R3210" s="20"/>
    </row>
    <row r="3211" spans="1:18" x14ac:dyDescent="0.25">
      <c r="A3211" s="6">
        <v>17</v>
      </c>
      <c r="B3211" s="4">
        <v>42503.708333333336</v>
      </c>
      <c r="C3211" s="2">
        <f>IF([2]Analysis!AG3211="Data Error","Data Error",[2]Analysis!AI3211*C$1)</f>
        <v>5.0274523109220626</v>
      </c>
      <c r="D3211" s="2"/>
      <c r="E3211" s="3">
        <f>IF(C3211="Data Error","Data Error",INDEX('[2]BAAL Adj Cap'!$CB$65:$CY$72,MONTH($B3211),$A3211+1))</f>
        <v>0.96124999999999994</v>
      </c>
      <c r="F3211" s="3"/>
      <c r="G3211" s="31">
        <f t="shared" si="200"/>
        <v>119.93504768907793</v>
      </c>
      <c r="H3211" s="31"/>
      <c r="I3211" s="23">
        <f t="shared" si="201"/>
        <v>0.96124999999999994</v>
      </c>
      <c r="J3211" s="23"/>
      <c r="K3211" s="7">
        <f t="shared" si="202"/>
        <v>28.990000000000009</v>
      </c>
      <c r="M3211" s="20">
        <f>IF(C3211="Data Error","Data Error",IF(C3211&lt;=K3211,0,1-IFERROR(INDEX(BAAL!$C:$D,MATCH(ROUNDUP(C3211-K3211,0),BAAL!$B:$B,0),MATCH(LEFT(M$2,4),BAAL!$C$2:$D$2,0)),0)))</f>
        <v>0</v>
      </c>
      <c r="N3211" s="20"/>
      <c r="O3211" s="26"/>
      <c r="P3211" s="26"/>
      <c r="Q3211" s="6">
        <f t="shared" si="203"/>
        <v>5</v>
      </c>
      <c r="R3211" s="20"/>
    </row>
    <row r="3212" spans="1:18" x14ac:dyDescent="0.25">
      <c r="A3212" s="6">
        <v>18</v>
      </c>
      <c r="B3212" s="4">
        <v>42503.75</v>
      </c>
      <c r="C3212" s="2">
        <f>IF([2]Analysis!AG3212="Data Error","Data Error",[2]Analysis!AI3212*C$1)</f>
        <v>20.656396780017598</v>
      </c>
      <c r="D3212" s="2"/>
      <c r="E3212" s="3">
        <f>IF(C3212="Data Error","Data Error",INDEX('[2]BAAL Adj Cap'!$CB$65:$CY$72,MONTH($B3212),$A3212+1))</f>
        <v>0.73124999999999996</v>
      </c>
      <c r="F3212" s="3"/>
      <c r="G3212" s="31">
        <f t="shared" si="200"/>
        <v>74.406103219982398</v>
      </c>
      <c r="H3212" s="31"/>
      <c r="I3212" s="23">
        <f t="shared" si="201"/>
        <v>0.73124999999999996</v>
      </c>
      <c r="J3212" s="23"/>
      <c r="K3212" s="7">
        <f t="shared" si="202"/>
        <v>28.990000000000009</v>
      </c>
      <c r="M3212" s="20">
        <f>IF(C3212="Data Error","Data Error",IF(C3212&lt;=K3212,0,1-IFERROR(INDEX(BAAL!$C:$D,MATCH(ROUNDUP(C3212-K3212,0),BAAL!$B:$B,0),MATCH(LEFT(M$2,4),BAAL!$C$2:$D$2,0)),0)))</f>
        <v>0</v>
      </c>
      <c r="N3212" s="20"/>
      <c r="O3212" s="26"/>
      <c r="P3212" s="26"/>
      <c r="Q3212" s="6">
        <f t="shared" si="203"/>
        <v>5</v>
      </c>
      <c r="R3212" s="20"/>
    </row>
    <row r="3213" spans="1:18" x14ac:dyDescent="0.25">
      <c r="A3213" s="6">
        <v>19</v>
      </c>
      <c r="B3213" s="4">
        <v>42503.791666666664</v>
      </c>
      <c r="C3213" s="2">
        <f>IF([2]Analysis!AG3213="Data Error","Data Error",[2]Analysis!AI3213*C$1)</f>
        <v>17.091223266356096</v>
      </c>
      <c r="D3213" s="2"/>
      <c r="E3213" s="3">
        <f>IF(C3213="Data Error","Data Error",INDEX('[2]BAAL Adj Cap'!$CB$65:$CY$72,MONTH($B3213),$A3213+1))</f>
        <v>0.26875000000000004</v>
      </c>
      <c r="F3213" s="3"/>
      <c r="G3213" s="31">
        <f t="shared" si="200"/>
        <v>17.846276733643911</v>
      </c>
      <c r="H3213" s="31"/>
      <c r="I3213" s="23">
        <f t="shared" si="201"/>
        <v>0.26875000000000004</v>
      </c>
      <c r="J3213" s="23"/>
      <c r="K3213" s="7">
        <f t="shared" si="202"/>
        <v>28.990000000000009</v>
      </c>
      <c r="M3213" s="20">
        <f>IF(C3213="Data Error","Data Error",IF(C3213&lt;=K3213,0,1-IFERROR(INDEX(BAAL!$C:$D,MATCH(ROUNDUP(C3213-K3213,0),BAAL!$B:$B,0),MATCH(LEFT(M$2,4),BAAL!$C$2:$D$2,0)),0)))</f>
        <v>0</v>
      </c>
      <c r="N3213" s="20"/>
      <c r="O3213" s="26"/>
      <c r="P3213" s="26"/>
      <c r="Q3213" s="6">
        <f t="shared" si="203"/>
        <v>5</v>
      </c>
      <c r="R3213" s="20"/>
    </row>
    <row r="3214" spans="1:18" x14ac:dyDescent="0.25">
      <c r="A3214" s="6">
        <v>20</v>
      </c>
      <c r="B3214" s="4">
        <v>42503.833333333336</v>
      </c>
      <c r="C3214" s="2">
        <f>IF([2]Analysis!AG3214="Data Error","Data Error",[2]Analysis!AI3214*C$1)</f>
        <v>0.49754972147257365</v>
      </c>
      <c r="D3214" s="2"/>
      <c r="E3214" s="3">
        <f>IF(C3214="Data Error","Data Error",INDEX('[2]BAAL Adj Cap'!$CB$65:$CY$72,MONTH($B3214),$A3214+1))</f>
        <v>2.6250000000000002E-2</v>
      </c>
      <c r="F3214" s="3"/>
      <c r="G3214" s="31">
        <f t="shared" si="200"/>
        <v>2.9149502785274271</v>
      </c>
      <c r="H3214" s="31"/>
      <c r="I3214" s="23">
        <f t="shared" si="201"/>
        <v>2.6250000000000002E-2</v>
      </c>
      <c r="J3214" s="23"/>
      <c r="K3214" s="7">
        <f t="shared" si="202"/>
        <v>3.4125000000000005</v>
      </c>
      <c r="M3214" s="20">
        <f>IF(C3214="Data Error","Data Error",IF(C3214&lt;=K3214,0,1-IFERROR(INDEX(BAAL!$C:$D,MATCH(ROUNDUP(C3214-K3214,0),BAAL!$B:$B,0),MATCH(LEFT(M$2,4),BAAL!$C$2:$D$2,0)),0)))</f>
        <v>0</v>
      </c>
      <c r="N3214" s="20"/>
      <c r="O3214" s="26"/>
      <c r="P3214" s="26"/>
      <c r="Q3214" s="6">
        <f t="shared" si="203"/>
        <v>5</v>
      </c>
      <c r="R3214" s="20"/>
    </row>
    <row r="3215" spans="1:18" x14ac:dyDescent="0.25">
      <c r="A3215" s="6">
        <v>21</v>
      </c>
      <c r="B3215" s="4">
        <v>42503.875</v>
      </c>
      <c r="C3215" s="2">
        <f>IF([2]Analysis!AG3215="Data Error","Data Error",[2]Analysis!AI3215*C$1)</f>
        <v>0</v>
      </c>
      <c r="D3215" s="2"/>
      <c r="E3215" s="3">
        <f>IF(C3215="Data Error","Data Error",INDEX('[2]BAAL Adj Cap'!$CB$65:$CY$72,MONTH($B3215),$A3215+1))</f>
        <v>0</v>
      </c>
      <c r="F3215" s="3"/>
      <c r="G3215" s="31">
        <f t="shared" si="200"/>
        <v>0</v>
      </c>
      <c r="H3215" s="31"/>
      <c r="I3215" s="23">
        <f t="shared" si="201"/>
        <v>0</v>
      </c>
      <c r="J3215" s="23"/>
      <c r="K3215" s="7">
        <f t="shared" si="202"/>
        <v>0</v>
      </c>
      <c r="M3215" s="20">
        <f>IF(C3215="Data Error","Data Error",IF(C3215&lt;=K3215,0,1-IFERROR(INDEX(BAAL!$C:$D,MATCH(ROUNDUP(C3215-K3215,0),BAAL!$B:$B,0),MATCH(LEFT(M$2,4),BAAL!$C$2:$D$2,0)),0)))</f>
        <v>0</v>
      </c>
      <c r="N3215" s="20"/>
      <c r="O3215" s="26"/>
      <c r="P3215" s="26"/>
      <c r="Q3215" s="6">
        <f t="shared" si="203"/>
        <v>5</v>
      </c>
      <c r="R3215" s="20"/>
    </row>
    <row r="3216" spans="1:18" x14ac:dyDescent="0.25">
      <c r="A3216" s="6">
        <v>22</v>
      </c>
      <c r="B3216" s="4">
        <v>42503.916666666664</v>
      </c>
      <c r="C3216" s="2">
        <f>IF([2]Analysis!AG3216="Data Error","Data Error",[2]Analysis!AI3216*C$1)</f>
        <v>0</v>
      </c>
      <c r="D3216" s="2"/>
      <c r="E3216" s="3">
        <f>IF(C3216="Data Error","Data Error",INDEX('[2]BAAL Adj Cap'!$CB$65:$CY$72,MONTH($B3216),$A3216+1))</f>
        <v>0</v>
      </c>
      <c r="F3216" s="3"/>
      <c r="G3216" s="31">
        <f t="shared" si="200"/>
        <v>0</v>
      </c>
      <c r="H3216" s="31"/>
      <c r="I3216" s="23">
        <f t="shared" si="201"/>
        <v>0</v>
      </c>
      <c r="J3216" s="23"/>
      <c r="K3216" s="7">
        <f t="shared" si="202"/>
        <v>0</v>
      </c>
      <c r="M3216" s="20">
        <f>IF(C3216="Data Error","Data Error",IF(C3216&lt;=K3216,0,1-IFERROR(INDEX(BAAL!$C:$D,MATCH(ROUNDUP(C3216-K3216,0),BAAL!$B:$B,0),MATCH(LEFT(M$2,4),BAAL!$C$2:$D$2,0)),0)))</f>
        <v>0</v>
      </c>
      <c r="N3216" s="20"/>
      <c r="O3216" s="26"/>
      <c r="P3216" s="26"/>
      <c r="Q3216" s="6">
        <f t="shared" si="203"/>
        <v>5</v>
      </c>
      <c r="R3216" s="20"/>
    </row>
    <row r="3217" spans="1:18" x14ac:dyDescent="0.25">
      <c r="A3217" s="6">
        <v>23</v>
      </c>
      <c r="B3217" s="4">
        <v>42503.958333333336</v>
      </c>
      <c r="C3217" s="2">
        <f>IF([2]Analysis!AG3217="Data Error","Data Error",[2]Analysis!AI3217*C$1)</f>
        <v>0</v>
      </c>
      <c r="D3217" s="2"/>
      <c r="E3217" s="3">
        <f>IF(C3217="Data Error","Data Error",INDEX('[2]BAAL Adj Cap'!$CB$65:$CY$72,MONTH($B3217),$A3217+1))</f>
        <v>0</v>
      </c>
      <c r="F3217" s="3"/>
      <c r="G3217" s="31">
        <f t="shared" si="200"/>
        <v>0</v>
      </c>
      <c r="H3217" s="31"/>
      <c r="I3217" s="23">
        <f t="shared" si="201"/>
        <v>0</v>
      </c>
      <c r="J3217" s="23"/>
      <c r="K3217" s="7">
        <f t="shared" si="202"/>
        <v>0</v>
      </c>
      <c r="M3217" s="20">
        <f>IF(C3217="Data Error","Data Error",IF(C3217&lt;=K3217,0,1-IFERROR(INDEX(BAAL!$C:$D,MATCH(ROUNDUP(C3217-K3217,0),BAAL!$B:$B,0),MATCH(LEFT(M$2,4),BAAL!$C$2:$D$2,0)),0)))</f>
        <v>0</v>
      </c>
      <c r="N3217" s="20"/>
      <c r="O3217" s="26"/>
      <c r="P3217" s="26"/>
      <c r="Q3217" s="6">
        <f t="shared" si="203"/>
        <v>5</v>
      </c>
      <c r="R3217" s="20"/>
    </row>
    <row r="3218" spans="1:18" x14ac:dyDescent="0.25">
      <c r="A3218" s="6">
        <v>0</v>
      </c>
      <c r="B3218" s="1">
        <v>42504</v>
      </c>
      <c r="C3218" s="2">
        <f>IF([2]Analysis!AG3218="Data Error","Data Error",[2]Analysis!AI3218*C$1)</f>
        <v>0</v>
      </c>
      <c r="D3218" s="2"/>
      <c r="E3218" s="3">
        <f>IF(C3218="Data Error","Data Error",INDEX('[2]BAAL Adj Cap'!$CB$65:$CY$72,MONTH($B3218),$A3218+1))</f>
        <v>0</v>
      </c>
      <c r="F3218" s="3"/>
      <c r="G3218" s="31">
        <f t="shared" si="200"/>
        <v>0</v>
      </c>
      <c r="H3218" s="31"/>
      <c r="I3218" s="23">
        <f t="shared" si="201"/>
        <v>0</v>
      </c>
      <c r="J3218" s="23"/>
      <c r="K3218" s="7">
        <f t="shared" si="202"/>
        <v>0</v>
      </c>
      <c r="M3218" s="20">
        <f>IF(C3218="Data Error","Data Error",IF(C3218&lt;=K3218,0,1-IFERROR(INDEX(BAAL!$C:$D,MATCH(ROUNDUP(C3218-K3218,0),BAAL!$B:$B,0),MATCH(LEFT(M$2,4),BAAL!$C$2:$D$2,0)),0)))</f>
        <v>0</v>
      </c>
      <c r="N3218" s="20"/>
      <c r="O3218" s="26"/>
      <c r="P3218" s="26"/>
      <c r="Q3218" s="6">
        <f t="shared" si="203"/>
        <v>5</v>
      </c>
      <c r="R3218" s="20"/>
    </row>
    <row r="3219" spans="1:18" x14ac:dyDescent="0.25">
      <c r="A3219" s="6">
        <v>1</v>
      </c>
      <c r="B3219" s="4">
        <v>42504.041666666664</v>
      </c>
      <c r="C3219" s="2">
        <f>IF([2]Analysis!AG3219="Data Error","Data Error",[2]Analysis!AI3219*C$1)</f>
        <v>0</v>
      </c>
      <c r="D3219" s="2"/>
      <c r="E3219" s="3">
        <f>IF(C3219="Data Error","Data Error",INDEX('[2]BAAL Adj Cap'!$CB$65:$CY$72,MONTH($B3219),$A3219+1))</f>
        <v>0</v>
      </c>
      <c r="F3219" s="3"/>
      <c r="G3219" s="31">
        <f t="shared" si="200"/>
        <v>0</v>
      </c>
      <c r="H3219" s="31"/>
      <c r="I3219" s="23">
        <f t="shared" si="201"/>
        <v>0</v>
      </c>
      <c r="J3219" s="23"/>
      <c r="K3219" s="7">
        <f t="shared" si="202"/>
        <v>0</v>
      </c>
      <c r="M3219" s="20">
        <f>IF(C3219="Data Error","Data Error",IF(C3219&lt;=K3219,0,1-IFERROR(INDEX(BAAL!$C:$D,MATCH(ROUNDUP(C3219-K3219,0),BAAL!$B:$B,0),MATCH(LEFT(M$2,4),BAAL!$C$2:$D$2,0)),0)))</f>
        <v>0</v>
      </c>
      <c r="N3219" s="20"/>
      <c r="O3219" s="26"/>
      <c r="P3219" s="26"/>
      <c r="Q3219" s="6">
        <f t="shared" si="203"/>
        <v>5</v>
      </c>
      <c r="R3219" s="20"/>
    </row>
    <row r="3220" spans="1:18" x14ac:dyDescent="0.25">
      <c r="A3220" s="6">
        <v>2</v>
      </c>
      <c r="B3220" s="4">
        <v>42504.083333333336</v>
      </c>
      <c r="C3220" s="2">
        <f>IF([2]Analysis!AG3220="Data Error","Data Error",[2]Analysis!AI3220*C$1)</f>
        <v>0</v>
      </c>
      <c r="D3220" s="2"/>
      <c r="E3220" s="3">
        <f>IF(C3220="Data Error","Data Error",INDEX('[2]BAAL Adj Cap'!$CB$65:$CY$72,MONTH($B3220),$A3220+1))</f>
        <v>0</v>
      </c>
      <c r="F3220" s="3"/>
      <c r="G3220" s="31">
        <f t="shared" si="200"/>
        <v>0</v>
      </c>
      <c r="H3220" s="31"/>
      <c r="I3220" s="23">
        <f t="shared" si="201"/>
        <v>0</v>
      </c>
      <c r="J3220" s="23"/>
      <c r="K3220" s="7">
        <f t="shared" si="202"/>
        <v>0</v>
      </c>
      <c r="M3220" s="20">
        <f>IF(C3220="Data Error","Data Error",IF(C3220&lt;=K3220,0,1-IFERROR(INDEX(BAAL!$C:$D,MATCH(ROUNDUP(C3220-K3220,0),BAAL!$B:$B,0),MATCH(LEFT(M$2,4),BAAL!$C$2:$D$2,0)),0)))</f>
        <v>0</v>
      </c>
      <c r="N3220" s="20"/>
      <c r="O3220" s="26"/>
      <c r="P3220" s="26"/>
      <c r="Q3220" s="6">
        <f t="shared" si="203"/>
        <v>5</v>
      </c>
      <c r="R3220" s="20"/>
    </row>
    <row r="3221" spans="1:18" x14ac:dyDescent="0.25">
      <c r="A3221" s="6">
        <v>3</v>
      </c>
      <c r="B3221" s="4">
        <v>42504.125</v>
      </c>
      <c r="C3221" s="2">
        <f>IF([2]Analysis!AG3221="Data Error","Data Error",[2]Analysis!AI3221*C$1)</f>
        <v>0</v>
      </c>
      <c r="D3221" s="2"/>
      <c r="E3221" s="3">
        <f>IF(C3221="Data Error","Data Error",INDEX('[2]BAAL Adj Cap'!$CB$65:$CY$72,MONTH($B3221),$A3221+1))</f>
        <v>0</v>
      </c>
      <c r="F3221" s="3"/>
      <c r="G3221" s="31">
        <f t="shared" si="200"/>
        <v>0</v>
      </c>
      <c r="H3221" s="31"/>
      <c r="I3221" s="23">
        <f t="shared" si="201"/>
        <v>0</v>
      </c>
      <c r="J3221" s="23"/>
      <c r="K3221" s="7">
        <f t="shared" si="202"/>
        <v>0</v>
      </c>
      <c r="M3221" s="20">
        <f>IF(C3221="Data Error","Data Error",IF(C3221&lt;=K3221,0,1-IFERROR(INDEX(BAAL!$C:$D,MATCH(ROUNDUP(C3221-K3221,0),BAAL!$B:$B,0),MATCH(LEFT(M$2,4),BAAL!$C$2:$D$2,0)),0)))</f>
        <v>0</v>
      </c>
      <c r="N3221" s="20"/>
      <c r="O3221" s="26"/>
      <c r="P3221" s="26"/>
      <c r="Q3221" s="6">
        <f t="shared" si="203"/>
        <v>5</v>
      </c>
      <c r="R3221" s="20"/>
    </row>
    <row r="3222" spans="1:18" x14ac:dyDescent="0.25">
      <c r="A3222" s="6">
        <v>4</v>
      </c>
      <c r="B3222" s="4">
        <v>42504.166666666664</v>
      </c>
      <c r="C3222" s="2">
        <f>IF([2]Analysis!AG3222="Data Error","Data Error",[2]Analysis!AI3222*C$1)</f>
        <v>0.38999997824430471</v>
      </c>
      <c r="D3222" s="2"/>
      <c r="E3222" s="3">
        <f>IF(C3222="Data Error","Data Error",INDEX('[2]BAAL Adj Cap'!$CB$65:$CY$72,MONTH($B3222),$A3222+1))</f>
        <v>7.4999999999999997E-3</v>
      </c>
      <c r="F3222" s="3"/>
      <c r="G3222" s="31">
        <f t="shared" si="200"/>
        <v>0.58500002175569521</v>
      </c>
      <c r="H3222" s="31"/>
      <c r="I3222" s="23">
        <f t="shared" si="201"/>
        <v>7.4999999999999997E-3</v>
      </c>
      <c r="J3222" s="23"/>
      <c r="K3222" s="7">
        <f t="shared" si="202"/>
        <v>0.97499999999999998</v>
      </c>
      <c r="M3222" s="20">
        <f>IF(C3222="Data Error","Data Error",IF(C3222&lt;=K3222,0,1-IFERROR(INDEX(BAAL!$C:$D,MATCH(ROUNDUP(C3222-K3222,0),BAAL!$B:$B,0),MATCH(LEFT(M$2,4),BAAL!$C$2:$D$2,0)),0)))</f>
        <v>0</v>
      </c>
      <c r="N3222" s="20"/>
      <c r="O3222" s="26"/>
      <c r="P3222" s="26"/>
      <c r="Q3222" s="6">
        <f t="shared" si="203"/>
        <v>5</v>
      </c>
      <c r="R3222" s="20"/>
    </row>
    <row r="3223" spans="1:18" x14ac:dyDescent="0.25">
      <c r="A3223" s="6">
        <v>5</v>
      </c>
      <c r="B3223" s="4">
        <v>42504.208333333336</v>
      </c>
      <c r="C3223" s="2">
        <f>IF([2]Analysis!AG3223="Data Error","Data Error",[2]Analysis!AI3223*C$1)</f>
        <v>12.14644520888473</v>
      </c>
      <c r="D3223" s="2"/>
      <c r="E3223" s="3">
        <f>IF(C3223="Data Error","Data Error",INDEX('[2]BAAL Adj Cap'!$CB$65:$CY$72,MONTH($B3223),$A3223+1))</f>
        <v>0.11000000000000001</v>
      </c>
      <c r="F3223" s="3"/>
      <c r="G3223" s="31">
        <f t="shared" si="200"/>
        <v>2.1535547911152726</v>
      </c>
      <c r="H3223" s="31"/>
      <c r="I3223" s="23">
        <f t="shared" si="201"/>
        <v>0.11000000000000001</v>
      </c>
      <c r="J3223" s="23"/>
      <c r="K3223" s="7">
        <f t="shared" si="202"/>
        <v>14.300000000000002</v>
      </c>
      <c r="M3223" s="20">
        <f>IF(C3223="Data Error","Data Error",IF(C3223&lt;=K3223,0,1-IFERROR(INDEX(BAAL!$C:$D,MATCH(ROUNDUP(C3223-K3223,0),BAAL!$B:$B,0),MATCH(LEFT(M$2,4),BAAL!$C$2:$D$2,0)),0)))</f>
        <v>0</v>
      </c>
      <c r="N3223" s="20"/>
      <c r="O3223" s="26"/>
      <c r="P3223" s="26"/>
      <c r="Q3223" s="6">
        <f t="shared" si="203"/>
        <v>5</v>
      </c>
      <c r="R3223" s="20"/>
    </row>
    <row r="3224" spans="1:18" x14ac:dyDescent="0.25">
      <c r="A3224" s="6">
        <v>6</v>
      </c>
      <c r="B3224" s="4">
        <v>42504.25</v>
      </c>
      <c r="C3224" s="2">
        <f>IF([2]Analysis!AG3224="Data Error","Data Error",[2]Analysis!AI3224*C$1)</f>
        <v>17.013326046058307</v>
      </c>
      <c r="D3224" s="2"/>
      <c r="E3224" s="3">
        <f>IF(C3224="Data Error","Data Error",INDEX('[2]BAAL Adj Cap'!$CB$65:$CY$72,MONTH($B3224),$A3224+1))</f>
        <v>0.51124999999999998</v>
      </c>
      <c r="F3224" s="3"/>
      <c r="G3224" s="31">
        <f t="shared" si="200"/>
        <v>49.449173953941681</v>
      </c>
      <c r="H3224" s="31"/>
      <c r="I3224" s="23">
        <f t="shared" si="201"/>
        <v>0.51124999999999998</v>
      </c>
      <c r="J3224" s="23"/>
      <c r="K3224" s="7">
        <f t="shared" si="202"/>
        <v>28.990000000000009</v>
      </c>
      <c r="M3224" s="20">
        <f>IF(C3224="Data Error","Data Error",IF(C3224&lt;=K3224,0,1-IFERROR(INDEX(BAAL!$C:$D,MATCH(ROUNDUP(C3224-K3224,0),BAAL!$B:$B,0),MATCH(LEFT(M$2,4),BAAL!$C$2:$D$2,0)),0)))</f>
        <v>0</v>
      </c>
      <c r="N3224" s="20"/>
      <c r="O3224" s="26"/>
      <c r="P3224" s="26"/>
      <c r="Q3224" s="6">
        <f t="shared" si="203"/>
        <v>5</v>
      </c>
      <c r="R3224" s="20"/>
    </row>
    <row r="3225" spans="1:18" x14ac:dyDescent="0.25">
      <c r="A3225" s="6">
        <v>7</v>
      </c>
      <c r="B3225" s="4">
        <v>42504.291666666664</v>
      </c>
      <c r="C3225" s="2">
        <f>IF([2]Analysis!AG3225="Data Error","Data Error",[2]Analysis!AI3225*C$1)</f>
        <v>0.208156196962481</v>
      </c>
      <c r="D3225" s="2"/>
      <c r="E3225" s="3">
        <f>IF(C3225="Data Error","Data Error",INDEX('[2]BAAL Adj Cap'!$CB$65:$CY$72,MONTH($B3225),$A3225+1))</f>
        <v>0.94125000000000003</v>
      </c>
      <c r="F3225" s="3"/>
      <c r="G3225" s="31">
        <f t="shared" si="200"/>
        <v>122.15434380303752</v>
      </c>
      <c r="H3225" s="31"/>
      <c r="I3225" s="23">
        <f t="shared" si="201"/>
        <v>0.94125000000000003</v>
      </c>
      <c r="J3225" s="23"/>
      <c r="K3225" s="7">
        <f t="shared" si="202"/>
        <v>28.990000000000009</v>
      </c>
      <c r="M3225" s="20">
        <f>IF(C3225="Data Error","Data Error",IF(C3225&lt;=K3225,0,1-IFERROR(INDEX(BAAL!$C:$D,MATCH(ROUNDUP(C3225-K3225,0),BAAL!$B:$B,0),MATCH(LEFT(M$2,4),BAAL!$C$2:$D$2,0)),0)))</f>
        <v>0</v>
      </c>
      <c r="N3225" s="20"/>
      <c r="O3225" s="26"/>
      <c r="P3225" s="26"/>
      <c r="Q3225" s="6">
        <f t="shared" si="203"/>
        <v>5</v>
      </c>
      <c r="R3225" s="20"/>
    </row>
    <row r="3226" spans="1:18" x14ac:dyDescent="0.25">
      <c r="A3226" s="6">
        <v>8</v>
      </c>
      <c r="B3226" s="4">
        <v>42504.333333333336</v>
      </c>
      <c r="C3226" s="2">
        <f>IF([2]Analysis!AG3226="Data Error","Data Error",[2]Analysis!AI3226*C$1)</f>
        <v>0</v>
      </c>
      <c r="D3226" s="2"/>
      <c r="E3226" s="3">
        <f>IF(C3226="Data Error","Data Error",INDEX('[2]BAAL Adj Cap'!$CB$65:$CY$72,MONTH($B3226),$A3226+1))</f>
        <v>0.96750000000000003</v>
      </c>
      <c r="F3226" s="3"/>
      <c r="G3226" s="31">
        <f t="shared" si="200"/>
        <v>125.77500000000001</v>
      </c>
      <c r="H3226" s="31"/>
      <c r="I3226" s="23">
        <f t="shared" si="201"/>
        <v>0.96750000000000003</v>
      </c>
      <c r="J3226" s="23"/>
      <c r="K3226" s="7">
        <f t="shared" si="202"/>
        <v>28.990000000000009</v>
      </c>
      <c r="M3226" s="20">
        <f>IF(C3226="Data Error","Data Error",IF(C3226&lt;=K3226,0,1-IFERROR(INDEX(BAAL!$C:$D,MATCH(ROUNDUP(C3226-K3226,0),BAAL!$B:$B,0),MATCH(LEFT(M$2,4),BAAL!$C$2:$D$2,0)),0)))</f>
        <v>0</v>
      </c>
      <c r="N3226" s="20"/>
      <c r="O3226" s="26"/>
      <c r="P3226" s="26"/>
      <c r="Q3226" s="6">
        <f t="shared" si="203"/>
        <v>5</v>
      </c>
      <c r="R3226" s="20"/>
    </row>
    <row r="3227" spans="1:18" x14ac:dyDescent="0.25">
      <c r="A3227" s="6">
        <v>9</v>
      </c>
      <c r="B3227" s="4">
        <v>42504.375</v>
      </c>
      <c r="C3227" s="2">
        <f>IF([2]Analysis!AG3227="Data Error","Data Error",[2]Analysis!AI3227*C$1)</f>
        <v>1.2992940067369283</v>
      </c>
      <c r="D3227" s="2"/>
      <c r="E3227" s="3">
        <f>IF(C3227="Data Error","Data Error",INDEX('[2]BAAL Adj Cap'!$CB$65:$CY$72,MONTH($B3227),$A3227+1))</f>
        <v>0.98</v>
      </c>
      <c r="F3227" s="3"/>
      <c r="G3227" s="31">
        <f t="shared" si="200"/>
        <v>126.10070599326306</v>
      </c>
      <c r="H3227" s="31"/>
      <c r="I3227" s="23">
        <f t="shared" si="201"/>
        <v>0.98</v>
      </c>
      <c r="J3227" s="23"/>
      <c r="K3227" s="7">
        <f t="shared" si="202"/>
        <v>28.990000000000009</v>
      </c>
      <c r="M3227" s="20">
        <f>IF(C3227="Data Error","Data Error",IF(C3227&lt;=K3227,0,1-IFERROR(INDEX(BAAL!$C:$D,MATCH(ROUNDUP(C3227-K3227,0),BAAL!$B:$B,0),MATCH(LEFT(M$2,4),BAAL!$C$2:$D$2,0)),0)))</f>
        <v>0</v>
      </c>
      <c r="N3227" s="20"/>
      <c r="O3227" s="26"/>
      <c r="P3227" s="26"/>
      <c r="Q3227" s="6">
        <f t="shared" si="203"/>
        <v>5</v>
      </c>
      <c r="R3227" s="20"/>
    </row>
    <row r="3228" spans="1:18" x14ac:dyDescent="0.25">
      <c r="A3228" s="6">
        <v>10</v>
      </c>
      <c r="B3228" s="4">
        <v>42504.416666666664</v>
      </c>
      <c r="C3228" s="2">
        <f>IF([2]Analysis!AG3228="Data Error","Data Error",[2]Analysis!AI3228*C$1)</f>
        <v>0</v>
      </c>
      <c r="D3228" s="2"/>
      <c r="E3228" s="3">
        <f>IF(C3228="Data Error","Data Error",INDEX('[2]BAAL Adj Cap'!$CB$65:$CY$72,MONTH($B3228),$A3228+1))</f>
        <v>0.98</v>
      </c>
      <c r="F3228" s="3"/>
      <c r="G3228" s="31">
        <f t="shared" si="200"/>
        <v>127.39999999999999</v>
      </c>
      <c r="H3228" s="31"/>
      <c r="I3228" s="23">
        <f t="shared" si="201"/>
        <v>0.98</v>
      </c>
      <c r="J3228" s="23"/>
      <c r="K3228" s="7">
        <f t="shared" si="202"/>
        <v>28.990000000000009</v>
      </c>
      <c r="M3228" s="20">
        <f>IF(C3228="Data Error","Data Error",IF(C3228&lt;=K3228,0,1-IFERROR(INDEX(BAAL!$C:$D,MATCH(ROUNDUP(C3228-K3228,0),BAAL!$B:$B,0),MATCH(LEFT(M$2,4),BAAL!$C$2:$D$2,0)),0)))</f>
        <v>0</v>
      </c>
      <c r="N3228" s="20"/>
      <c r="O3228" s="26"/>
      <c r="P3228" s="26"/>
      <c r="Q3228" s="6">
        <f t="shared" si="203"/>
        <v>5</v>
      </c>
      <c r="R3228" s="20"/>
    </row>
    <row r="3229" spans="1:18" x14ac:dyDescent="0.25">
      <c r="A3229" s="6">
        <v>11</v>
      </c>
      <c r="B3229" s="4">
        <v>42504.458333333336</v>
      </c>
      <c r="C3229" s="2">
        <f>IF([2]Analysis!AG3229="Data Error","Data Error",[2]Analysis!AI3229*C$1)</f>
        <v>1.9654605333211226</v>
      </c>
      <c r="D3229" s="2"/>
      <c r="E3229" s="3">
        <f>IF(C3229="Data Error","Data Error",INDEX('[2]BAAL Adj Cap'!$CB$65:$CY$72,MONTH($B3229),$A3229+1))</f>
        <v>0.98</v>
      </c>
      <c r="F3229" s="3"/>
      <c r="G3229" s="31">
        <f t="shared" si="200"/>
        <v>125.43453946667887</v>
      </c>
      <c r="H3229" s="31"/>
      <c r="I3229" s="23">
        <f t="shared" si="201"/>
        <v>0.98</v>
      </c>
      <c r="J3229" s="23"/>
      <c r="K3229" s="7">
        <f t="shared" si="202"/>
        <v>28.990000000000009</v>
      </c>
      <c r="M3229" s="20">
        <f>IF(C3229="Data Error","Data Error",IF(C3229&lt;=K3229,0,1-IFERROR(INDEX(BAAL!$C:$D,MATCH(ROUNDUP(C3229-K3229,0),BAAL!$B:$B,0),MATCH(LEFT(M$2,4),BAAL!$C$2:$D$2,0)),0)))</f>
        <v>0</v>
      </c>
      <c r="N3229" s="20"/>
      <c r="O3229" s="26"/>
      <c r="P3229" s="26"/>
      <c r="Q3229" s="6">
        <f t="shared" si="203"/>
        <v>5</v>
      </c>
      <c r="R3229" s="20"/>
    </row>
    <row r="3230" spans="1:18" x14ac:dyDescent="0.25">
      <c r="A3230" s="6">
        <v>12</v>
      </c>
      <c r="B3230" s="4">
        <v>42504.5</v>
      </c>
      <c r="C3230" s="2">
        <f>IF([2]Analysis!AG3230="Data Error","Data Error",[2]Analysis!AI3230*C$1)</f>
        <v>2.017679893591708</v>
      </c>
      <c r="D3230" s="2"/>
      <c r="E3230" s="3">
        <f>IF(C3230="Data Error","Data Error",INDEX('[2]BAAL Adj Cap'!$CB$65:$CY$72,MONTH($B3230),$A3230+1))</f>
        <v>0.98</v>
      </c>
      <c r="F3230" s="3"/>
      <c r="G3230" s="31">
        <f t="shared" si="200"/>
        <v>125.38232010640829</v>
      </c>
      <c r="H3230" s="31"/>
      <c r="I3230" s="23">
        <f t="shared" si="201"/>
        <v>0.98</v>
      </c>
      <c r="J3230" s="23"/>
      <c r="K3230" s="7">
        <f t="shared" si="202"/>
        <v>28.990000000000009</v>
      </c>
      <c r="M3230" s="20">
        <f>IF(C3230="Data Error","Data Error",IF(C3230&lt;=K3230,0,1-IFERROR(INDEX(BAAL!$C:$D,MATCH(ROUNDUP(C3230-K3230,0),BAAL!$B:$B,0),MATCH(LEFT(M$2,4),BAAL!$C$2:$D$2,0)),0)))</f>
        <v>0</v>
      </c>
      <c r="N3230" s="20"/>
      <c r="O3230" s="26"/>
      <c r="P3230" s="26"/>
      <c r="Q3230" s="6">
        <f t="shared" si="203"/>
        <v>5</v>
      </c>
      <c r="R3230" s="20"/>
    </row>
    <row r="3231" spans="1:18" x14ac:dyDescent="0.25">
      <c r="A3231" s="6">
        <v>13</v>
      </c>
      <c r="B3231" s="4">
        <v>42504.541666666664</v>
      </c>
      <c r="C3231" s="2">
        <f>IF([2]Analysis!AG3231="Data Error","Data Error",[2]Analysis!AI3231*C$1)</f>
        <v>0.96329774242719757</v>
      </c>
      <c r="D3231" s="2"/>
      <c r="E3231" s="3">
        <f>IF(C3231="Data Error","Data Error",INDEX('[2]BAAL Adj Cap'!$CB$65:$CY$72,MONTH($B3231),$A3231+1))</f>
        <v>0.98</v>
      </c>
      <c r="F3231" s="3"/>
      <c r="G3231" s="31">
        <f t="shared" si="200"/>
        <v>126.43670225757279</v>
      </c>
      <c r="H3231" s="31"/>
      <c r="I3231" s="23">
        <f t="shared" si="201"/>
        <v>0.98</v>
      </c>
      <c r="J3231" s="23"/>
      <c r="K3231" s="7">
        <f t="shared" si="202"/>
        <v>28.990000000000009</v>
      </c>
      <c r="M3231" s="20">
        <f>IF(C3231="Data Error","Data Error",IF(C3231&lt;=K3231,0,1-IFERROR(INDEX(BAAL!$C:$D,MATCH(ROUNDUP(C3231-K3231,0),BAAL!$B:$B,0),MATCH(LEFT(M$2,4),BAAL!$C$2:$D$2,0)),0)))</f>
        <v>0</v>
      </c>
      <c r="N3231" s="20"/>
      <c r="O3231" s="26"/>
      <c r="P3231" s="26"/>
      <c r="Q3231" s="6">
        <f t="shared" si="203"/>
        <v>5</v>
      </c>
      <c r="R3231" s="20"/>
    </row>
    <row r="3232" spans="1:18" x14ac:dyDescent="0.25">
      <c r="A3232" s="6">
        <v>14</v>
      </c>
      <c r="B3232" s="4">
        <v>42504.583333333336</v>
      </c>
      <c r="C3232" s="2">
        <f>IF([2]Analysis!AG3232="Data Error","Data Error",[2]Analysis!AI3232*C$1)</f>
        <v>0</v>
      </c>
      <c r="D3232" s="2"/>
      <c r="E3232" s="3">
        <f>IF(C3232="Data Error","Data Error",INDEX('[2]BAAL Adj Cap'!$CB$65:$CY$72,MONTH($B3232),$A3232+1))</f>
        <v>0.98</v>
      </c>
      <c r="F3232" s="3"/>
      <c r="G3232" s="31">
        <f t="shared" si="200"/>
        <v>127.39999999999999</v>
      </c>
      <c r="H3232" s="31"/>
      <c r="I3232" s="23">
        <f t="shared" si="201"/>
        <v>0.98</v>
      </c>
      <c r="J3232" s="23"/>
      <c r="K3232" s="7">
        <f t="shared" si="202"/>
        <v>28.990000000000009</v>
      </c>
      <c r="M3232" s="20">
        <f>IF(C3232="Data Error","Data Error",IF(C3232&lt;=K3232,0,1-IFERROR(INDEX(BAAL!$C:$D,MATCH(ROUNDUP(C3232-K3232,0),BAAL!$B:$B,0),MATCH(LEFT(M$2,4),BAAL!$C$2:$D$2,0)),0)))</f>
        <v>0</v>
      </c>
      <c r="N3232" s="20"/>
      <c r="O3232" s="26"/>
      <c r="P3232" s="26"/>
      <c r="Q3232" s="6">
        <f t="shared" si="203"/>
        <v>5</v>
      </c>
      <c r="R3232" s="20"/>
    </row>
    <row r="3233" spans="1:18" x14ac:dyDescent="0.25">
      <c r="A3233" s="6">
        <v>15</v>
      </c>
      <c r="B3233" s="4">
        <v>42504.625</v>
      </c>
      <c r="C3233" s="2">
        <f>IF([2]Analysis!AG3233="Data Error","Data Error",[2]Analysis!AI3233*C$1)</f>
        <v>0</v>
      </c>
      <c r="D3233" s="2"/>
      <c r="E3233" s="3">
        <f>IF(C3233="Data Error","Data Error",INDEX('[2]BAAL Adj Cap'!$CB$65:$CY$72,MONTH($B3233),$A3233+1))</f>
        <v>0.98</v>
      </c>
      <c r="F3233" s="3"/>
      <c r="G3233" s="31">
        <f t="shared" si="200"/>
        <v>127.39999999999999</v>
      </c>
      <c r="H3233" s="31"/>
      <c r="I3233" s="23">
        <f t="shared" si="201"/>
        <v>0.98</v>
      </c>
      <c r="J3233" s="23"/>
      <c r="K3233" s="7">
        <f t="shared" si="202"/>
        <v>28.990000000000009</v>
      </c>
      <c r="M3233" s="20">
        <f>IF(C3233="Data Error","Data Error",IF(C3233&lt;=K3233,0,1-IFERROR(INDEX(BAAL!$C:$D,MATCH(ROUNDUP(C3233-K3233,0),BAAL!$B:$B,0),MATCH(LEFT(M$2,4),BAAL!$C$2:$D$2,0)),0)))</f>
        <v>0</v>
      </c>
      <c r="N3233" s="20"/>
      <c r="O3233" s="26"/>
      <c r="P3233" s="26"/>
      <c r="Q3233" s="6">
        <f t="shared" si="203"/>
        <v>5</v>
      </c>
      <c r="R3233" s="20"/>
    </row>
    <row r="3234" spans="1:18" x14ac:dyDescent="0.25">
      <c r="A3234" s="6">
        <v>16</v>
      </c>
      <c r="B3234" s="4">
        <v>42504.666666666664</v>
      </c>
      <c r="C3234" s="2">
        <f>IF([2]Analysis!AG3234="Data Error","Data Error",[2]Analysis!AI3234*C$1)</f>
        <v>0</v>
      </c>
      <c r="D3234" s="2"/>
      <c r="E3234" s="3">
        <f>IF(C3234="Data Error","Data Error",INDEX('[2]BAAL Adj Cap'!$CB$65:$CY$72,MONTH($B3234),$A3234+1))</f>
        <v>0.98</v>
      </c>
      <c r="F3234" s="3"/>
      <c r="G3234" s="31">
        <f t="shared" si="200"/>
        <v>127.39999999999999</v>
      </c>
      <c r="H3234" s="31"/>
      <c r="I3234" s="23">
        <f t="shared" si="201"/>
        <v>0.98</v>
      </c>
      <c r="J3234" s="23"/>
      <c r="K3234" s="7">
        <f t="shared" si="202"/>
        <v>28.990000000000009</v>
      </c>
      <c r="M3234" s="20">
        <f>IF(C3234="Data Error","Data Error",IF(C3234&lt;=K3234,0,1-IFERROR(INDEX(BAAL!$C:$D,MATCH(ROUNDUP(C3234-K3234,0),BAAL!$B:$B,0),MATCH(LEFT(M$2,4),BAAL!$C$2:$D$2,0)),0)))</f>
        <v>0</v>
      </c>
      <c r="N3234" s="20"/>
      <c r="O3234" s="26"/>
      <c r="P3234" s="26"/>
      <c r="Q3234" s="6">
        <f t="shared" si="203"/>
        <v>5</v>
      </c>
      <c r="R3234" s="20"/>
    </row>
    <row r="3235" spans="1:18" x14ac:dyDescent="0.25">
      <c r="A3235" s="6">
        <v>17</v>
      </c>
      <c r="B3235" s="4">
        <v>42504.708333333336</v>
      </c>
      <c r="C3235" s="2">
        <f>IF([2]Analysis!AG3235="Data Error","Data Error",[2]Analysis!AI3235*C$1)</f>
        <v>44.337871496056664</v>
      </c>
      <c r="D3235" s="2"/>
      <c r="E3235" s="3">
        <f>IF(C3235="Data Error","Data Error",INDEX('[2]BAAL Adj Cap'!$CB$65:$CY$72,MONTH($B3235),$A3235+1))</f>
        <v>0.96124999999999994</v>
      </c>
      <c r="F3235" s="3"/>
      <c r="G3235" s="31">
        <f t="shared" si="200"/>
        <v>80.624628503943327</v>
      </c>
      <c r="H3235" s="31"/>
      <c r="I3235" s="23">
        <f t="shared" si="201"/>
        <v>0.96124999999999994</v>
      </c>
      <c r="J3235" s="23"/>
      <c r="K3235" s="7">
        <f t="shared" si="202"/>
        <v>28.990000000000009</v>
      </c>
      <c r="M3235" s="20">
        <f>IF(C3235="Data Error","Data Error",IF(C3235&lt;=K3235,0,1-IFERROR(INDEX(BAAL!$C:$D,MATCH(ROUNDUP(C3235-K3235,0),BAAL!$B:$B,0),MATCH(LEFT(M$2,4),BAAL!$C$2:$D$2,0)),0)))</f>
        <v>3.0000000000000027E-3</v>
      </c>
      <c r="N3235" s="20"/>
      <c r="O3235" s="26"/>
      <c r="P3235" s="26"/>
      <c r="Q3235" s="6">
        <f t="shared" si="203"/>
        <v>5</v>
      </c>
      <c r="R3235" s="20"/>
    </row>
    <row r="3236" spans="1:18" x14ac:dyDescent="0.25">
      <c r="A3236" s="6">
        <v>18</v>
      </c>
      <c r="B3236" s="4">
        <v>42504.75</v>
      </c>
      <c r="C3236" s="2">
        <f>IF([2]Analysis!AG3236="Data Error","Data Error",[2]Analysis!AI3236*C$1)</f>
        <v>56.449455123781931</v>
      </c>
      <c r="D3236" s="2"/>
      <c r="E3236" s="3">
        <f>IF(C3236="Data Error","Data Error",INDEX('[2]BAAL Adj Cap'!$CB$65:$CY$72,MONTH($B3236),$A3236+1))</f>
        <v>0.73124999999999996</v>
      </c>
      <c r="F3236" s="3"/>
      <c r="G3236" s="31">
        <f t="shared" si="200"/>
        <v>38.613044876218069</v>
      </c>
      <c r="H3236" s="31"/>
      <c r="I3236" s="23">
        <f t="shared" si="201"/>
        <v>0.73124999999999996</v>
      </c>
      <c r="J3236" s="23"/>
      <c r="K3236" s="7">
        <f t="shared" si="202"/>
        <v>28.990000000000009</v>
      </c>
      <c r="M3236" s="20">
        <f>IF(C3236="Data Error","Data Error",IF(C3236&lt;=K3236,0,1-IFERROR(INDEX(BAAL!$C:$D,MATCH(ROUNDUP(C3236-K3236,0),BAAL!$B:$B,0),MATCH(LEFT(M$2,4),BAAL!$C$2:$D$2,0)),0)))</f>
        <v>6.0000000000000053E-3</v>
      </c>
      <c r="N3236" s="20"/>
      <c r="O3236" s="26"/>
      <c r="P3236" s="26"/>
      <c r="Q3236" s="6">
        <f t="shared" si="203"/>
        <v>5</v>
      </c>
      <c r="R3236" s="20"/>
    </row>
    <row r="3237" spans="1:18" x14ac:dyDescent="0.25">
      <c r="A3237" s="6">
        <v>19</v>
      </c>
      <c r="B3237" s="4">
        <v>42504.791666666664</v>
      </c>
      <c r="C3237" s="2">
        <f>IF([2]Analysis!AG3237="Data Error","Data Error",[2]Analysis!AI3237*C$1)</f>
        <v>17.642727542663369</v>
      </c>
      <c r="D3237" s="2"/>
      <c r="E3237" s="3">
        <f>IF(C3237="Data Error","Data Error",INDEX('[2]BAAL Adj Cap'!$CB$65:$CY$72,MONTH($B3237),$A3237+1))</f>
        <v>0.26875000000000004</v>
      </c>
      <c r="F3237" s="3"/>
      <c r="G3237" s="31">
        <f t="shared" si="200"/>
        <v>17.294772457336638</v>
      </c>
      <c r="H3237" s="31"/>
      <c r="I3237" s="23">
        <f t="shared" si="201"/>
        <v>0.26875000000000004</v>
      </c>
      <c r="J3237" s="23"/>
      <c r="K3237" s="7">
        <f t="shared" si="202"/>
        <v>28.990000000000009</v>
      </c>
      <c r="M3237" s="20">
        <f>IF(C3237="Data Error","Data Error",IF(C3237&lt;=K3237,0,1-IFERROR(INDEX(BAAL!$C:$D,MATCH(ROUNDUP(C3237-K3237,0),BAAL!$B:$B,0),MATCH(LEFT(M$2,4),BAAL!$C$2:$D$2,0)),0)))</f>
        <v>0</v>
      </c>
      <c r="N3237" s="20"/>
      <c r="O3237" s="26"/>
      <c r="P3237" s="26"/>
      <c r="Q3237" s="6">
        <f t="shared" si="203"/>
        <v>5</v>
      </c>
      <c r="R3237" s="20"/>
    </row>
    <row r="3238" spans="1:18" x14ac:dyDescent="0.25">
      <c r="A3238" s="6">
        <v>20</v>
      </c>
      <c r="B3238" s="4">
        <v>42504.833333333336</v>
      </c>
      <c r="C3238" s="2">
        <f>IF([2]Analysis!AG3238="Data Error","Data Error",[2]Analysis!AI3238*C$1)</f>
        <v>0.65800699395690665</v>
      </c>
      <c r="D3238" s="2"/>
      <c r="E3238" s="3">
        <f>IF(C3238="Data Error","Data Error",INDEX('[2]BAAL Adj Cap'!$CB$65:$CY$72,MONTH($B3238),$A3238+1))</f>
        <v>2.6250000000000002E-2</v>
      </c>
      <c r="F3238" s="3"/>
      <c r="G3238" s="31">
        <f t="shared" si="200"/>
        <v>2.7544930060430941</v>
      </c>
      <c r="H3238" s="31"/>
      <c r="I3238" s="23">
        <f t="shared" si="201"/>
        <v>2.6250000000000002E-2</v>
      </c>
      <c r="J3238" s="23"/>
      <c r="K3238" s="7">
        <f t="shared" si="202"/>
        <v>3.4125000000000005</v>
      </c>
      <c r="M3238" s="20">
        <f>IF(C3238="Data Error","Data Error",IF(C3238&lt;=K3238,0,1-IFERROR(INDEX(BAAL!$C:$D,MATCH(ROUNDUP(C3238-K3238,0),BAAL!$B:$B,0),MATCH(LEFT(M$2,4),BAAL!$C$2:$D$2,0)),0)))</f>
        <v>0</v>
      </c>
      <c r="N3238" s="20"/>
      <c r="O3238" s="26"/>
      <c r="P3238" s="26"/>
      <c r="Q3238" s="6">
        <f t="shared" si="203"/>
        <v>5</v>
      </c>
      <c r="R3238" s="20"/>
    </row>
    <row r="3239" spans="1:18" x14ac:dyDescent="0.25">
      <c r="A3239" s="6">
        <v>21</v>
      </c>
      <c r="B3239" s="4">
        <v>42504.875</v>
      </c>
      <c r="C3239" s="2">
        <f>IF([2]Analysis!AG3239="Data Error","Data Error",[2]Analysis!AI3239*C$1)</f>
        <v>0</v>
      </c>
      <c r="D3239" s="2"/>
      <c r="E3239" s="3">
        <f>IF(C3239="Data Error","Data Error",INDEX('[2]BAAL Adj Cap'!$CB$65:$CY$72,MONTH($B3239),$A3239+1))</f>
        <v>0</v>
      </c>
      <c r="F3239" s="3"/>
      <c r="G3239" s="31">
        <f t="shared" si="200"/>
        <v>0</v>
      </c>
      <c r="H3239" s="31"/>
      <c r="I3239" s="23">
        <f t="shared" si="201"/>
        <v>0</v>
      </c>
      <c r="J3239" s="23"/>
      <c r="K3239" s="7">
        <f t="shared" si="202"/>
        <v>0</v>
      </c>
      <c r="M3239" s="20">
        <f>IF(C3239="Data Error","Data Error",IF(C3239&lt;=K3239,0,1-IFERROR(INDEX(BAAL!$C:$D,MATCH(ROUNDUP(C3239-K3239,0),BAAL!$B:$B,0),MATCH(LEFT(M$2,4),BAAL!$C$2:$D$2,0)),0)))</f>
        <v>0</v>
      </c>
      <c r="N3239" s="20"/>
      <c r="O3239" s="26"/>
      <c r="P3239" s="26"/>
      <c r="Q3239" s="6">
        <f t="shared" si="203"/>
        <v>5</v>
      </c>
      <c r="R3239" s="20"/>
    </row>
    <row r="3240" spans="1:18" x14ac:dyDescent="0.25">
      <c r="A3240" s="6">
        <v>22</v>
      </c>
      <c r="B3240" s="4">
        <v>42504.916666666664</v>
      </c>
      <c r="C3240" s="2">
        <f>IF([2]Analysis!AG3240="Data Error","Data Error",[2]Analysis!AI3240*C$1)</f>
        <v>0</v>
      </c>
      <c r="D3240" s="2"/>
      <c r="E3240" s="3">
        <f>IF(C3240="Data Error","Data Error",INDEX('[2]BAAL Adj Cap'!$CB$65:$CY$72,MONTH($B3240),$A3240+1))</f>
        <v>0</v>
      </c>
      <c r="F3240" s="3"/>
      <c r="G3240" s="31">
        <f t="shared" si="200"/>
        <v>0</v>
      </c>
      <c r="H3240" s="31"/>
      <c r="I3240" s="23">
        <f t="shared" si="201"/>
        <v>0</v>
      </c>
      <c r="J3240" s="23"/>
      <c r="K3240" s="7">
        <f t="shared" si="202"/>
        <v>0</v>
      </c>
      <c r="M3240" s="20">
        <f>IF(C3240="Data Error","Data Error",IF(C3240&lt;=K3240,0,1-IFERROR(INDEX(BAAL!$C:$D,MATCH(ROUNDUP(C3240-K3240,0),BAAL!$B:$B,0),MATCH(LEFT(M$2,4),BAAL!$C$2:$D$2,0)),0)))</f>
        <v>0</v>
      </c>
      <c r="N3240" s="20"/>
      <c r="O3240" s="26"/>
      <c r="P3240" s="26"/>
      <c r="Q3240" s="6">
        <f t="shared" si="203"/>
        <v>5</v>
      </c>
      <c r="R3240" s="20"/>
    </row>
    <row r="3241" spans="1:18" x14ac:dyDescent="0.25">
      <c r="A3241" s="6">
        <v>23</v>
      </c>
      <c r="B3241" s="4">
        <v>42504.958333333336</v>
      </c>
      <c r="C3241" s="2">
        <f>IF([2]Analysis!AG3241="Data Error","Data Error",[2]Analysis!AI3241*C$1)</f>
        <v>0</v>
      </c>
      <c r="D3241" s="2"/>
      <c r="E3241" s="3">
        <f>IF(C3241="Data Error","Data Error",INDEX('[2]BAAL Adj Cap'!$CB$65:$CY$72,MONTH($B3241),$A3241+1))</f>
        <v>0</v>
      </c>
      <c r="F3241" s="3"/>
      <c r="G3241" s="31">
        <f t="shared" si="200"/>
        <v>0</v>
      </c>
      <c r="H3241" s="31"/>
      <c r="I3241" s="23">
        <f t="shared" si="201"/>
        <v>0</v>
      </c>
      <c r="J3241" s="23"/>
      <c r="K3241" s="7">
        <f t="shared" si="202"/>
        <v>0</v>
      </c>
      <c r="M3241" s="20">
        <f>IF(C3241="Data Error","Data Error",IF(C3241&lt;=K3241,0,1-IFERROR(INDEX(BAAL!$C:$D,MATCH(ROUNDUP(C3241-K3241,0),BAAL!$B:$B,0),MATCH(LEFT(M$2,4),BAAL!$C$2:$D$2,0)),0)))</f>
        <v>0</v>
      </c>
      <c r="N3241" s="20"/>
      <c r="O3241" s="26"/>
      <c r="P3241" s="26"/>
      <c r="Q3241" s="6">
        <f t="shared" si="203"/>
        <v>5</v>
      </c>
      <c r="R3241" s="20"/>
    </row>
    <row r="3242" spans="1:18" x14ac:dyDescent="0.25">
      <c r="A3242" s="6">
        <v>0</v>
      </c>
      <c r="B3242" s="1">
        <v>42505</v>
      </c>
      <c r="C3242" s="2">
        <f>IF([2]Analysis!AG3242="Data Error","Data Error",[2]Analysis!AI3242*C$1)</f>
        <v>0</v>
      </c>
      <c r="D3242" s="2"/>
      <c r="E3242" s="3">
        <f>IF(C3242="Data Error","Data Error",INDEX('[2]BAAL Adj Cap'!$CB$65:$CY$72,MONTH($B3242),$A3242+1))</f>
        <v>0</v>
      </c>
      <c r="F3242" s="3"/>
      <c r="G3242" s="31">
        <f t="shared" si="200"/>
        <v>0</v>
      </c>
      <c r="H3242" s="31"/>
      <c r="I3242" s="23">
        <f t="shared" si="201"/>
        <v>0</v>
      </c>
      <c r="J3242" s="23"/>
      <c r="K3242" s="7">
        <f t="shared" si="202"/>
        <v>0</v>
      </c>
      <c r="M3242" s="20">
        <f>IF(C3242="Data Error","Data Error",IF(C3242&lt;=K3242,0,1-IFERROR(INDEX(BAAL!$C:$D,MATCH(ROUNDUP(C3242-K3242,0),BAAL!$B:$B,0),MATCH(LEFT(M$2,4),BAAL!$C$2:$D$2,0)),0)))</f>
        <v>0</v>
      </c>
      <c r="N3242" s="20"/>
      <c r="O3242" s="26"/>
      <c r="P3242" s="26"/>
      <c r="Q3242" s="6">
        <f t="shared" si="203"/>
        <v>5</v>
      </c>
      <c r="R3242" s="20"/>
    </row>
    <row r="3243" spans="1:18" x14ac:dyDescent="0.25">
      <c r="A3243" s="6">
        <v>1</v>
      </c>
      <c r="B3243" s="4">
        <v>42505.041666666664</v>
      </c>
      <c r="C3243" s="2">
        <f>IF([2]Analysis!AG3243="Data Error","Data Error",[2]Analysis!AI3243*C$1)</f>
        <v>0</v>
      </c>
      <c r="D3243" s="2"/>
      <c r="E3243" s="3">
        <f>IF(C3243="Data Error","Data Error",INDEX('[2]BAAL Adj Cap'!$CB$65:$CY$72,MONTH($B3243),$A3243+1))</f>
        <v>0</v>
      </c>
      <c r="F3243" s="3"/>
      <c r="G3243" s="31">
        <f t="shared" si="200"/>
        <v>0</v>
      </c>
      <c r="H3243" s="31"/>
      <c r="I3243" s="23">
        <f t="shared" si="201"/>
        <v>0</v>
      </c>
      <c r="J3243" s="23"/>
      <c r="K3243" s="7">
        <f t="shared" si="202"/>
        <v>0</v>
      </c>
      <c r="M3243" s="20">
        <f>IF(C3243="Data Error","Data Error",IF(C3243&lt;=K3243,0,1-IFERROR(INDEX(BAAL!$C:$D,MATCH(ROUNDUP(C3243-K3243,0),BAAL!$B:$B,0),MATCH(LEFT(M$2,4),BAAL!$C$2:$D$2,0)),0)))</f>
        <v>0</v>
      </c>
      <c r="N3243" s="20"/>
      <c r="O3243" s="26"/>
      <c r="P3243" s="26"/>
      <c r="Q3243" s="6">
        <f t="shared" si="203"/>
        <v>5</v>
      </c>
      <c r="R3243" s="20"/>
    </row>
    <row r="3244" spans="1:18" x14ac:dyDescent="0.25">
      <c r="A3244" s="6">
        <v>2</v>
      </c>
      <c r="B3244" s="4">
        <v>42505.083333333336</v>
      </c>
      <c r="C3244" s="2">
        <f>IF([2]Analysis!AG3244="Data Error","Data Error",[2]Analysis!AI3244*C$1)</f>
        <v>0</v>
      </c>
      <c r="D3244" s="2"/>
      <c r="E3244" s="3">
        <f>IF(C3244="Data Error","Data Error",INDEX('[2]BAAL Adj Cap'!$CB$65:$CY$72,MONTH($B3244),$A3244+1))</f>
        <v>0</v>
      </c>
      <c r="F3244" s="3"/>
      <c r="G3244" s="31">
        <f t="shared" si="200"/>
        <v>0</v>
      </c>
      <c r="H3244" s="31"/>
      <c r="I3244" s="23">
        <f t="shared" si="201"/>
        <v>0</v>
      </c>
      <c r="J3244" s="23"/>
      <c r="K3244" s="7">
        <f t="shared" si="202"/>
        <v>0</v>
      </c>
      <c r="M3244" s="20">
        <f>IF(C3244="Data Error","Data Error",IF(C3244&lt;=K3244,0,1-IFERROR(INDEX(BAAL!$C:$D,MATCH(ROUNDUP(C3244-K3244,0),BAAL!$B:$B,0),MATCH(LEFT(M$2,4),BAAL!$C$2:$D$2,0)),0)))</f>
        <v>0</v>
      </c>
      <c r="N3244" s="20"/>
      <c r="O3244" s="26"/>
      <c r="P3244" s="26"/>
      <c r="Q3244" s="6">
        <f t="shared" si="203"/>
        <v>5</v>
      </c>
      <c r="R3244" s="20"/>
    </row>
    <row r="3245" spans="1:18" x14ac:dyDescent="0.25">
      <c r="A3245" s="6">
        <v>3</v>
      </c>
      <c r="B3245" s="4">
        <v>42505.125</v>
      </c>
      <c r="C3245" s="2">
        <f>IF([2]Analysis!AG3245="Data Error","Data Error",[2]Analysis!AI3245*C$1)</f>
        <v>0</v>
      </c>
      <c r="D3245" s="2"/>
      <c r="E3245" s="3">
        <f>IF(C3245="Data Error","Data Error",INDEX('[2]BAAL Adj Cap'!$CB$65:$CY$72,MONTH($B3245),$A3245+1))</f>
        <v>0</v>
      </c>
      <c r="F3245" s="3"/>
      <c r="G3245" s="31">
        <f t="shared" si="200"/>
        <v>0</v>
      </c>
      <c r="H3245" s="31"/>
      <c r="I3245" s="23">
        <f t="shared" si="201"/>
        <v>0</v>
      </c>
      <c r="J3245" s="23"/>
      <c r="K3245" s="7">
        <f t="shared" si="202"/>
        <v>0</v>
      </c>
      <c r="M3245" s="20">
        <f>IF(C3245="Data Error","Data Error",IF(C3245&lt;=K3245,0,1-IFERROR(INDEX(BAAL!$C:$D,MATCH(ROUNDUP(C3245-K3245,0),BAAL!$B:$B,0),MATCH(LEFT(M$2,4),BAAL!$C$2:$D$2,0)),0)))</f>
        <v>0</v>
      </c>
      <c r="N3245" s="20"/>
      <c r="O3245" s="26"/>
      <c r="P3245" s="26"/>
      <c r="Q3245" s="6">
        <f t="shared" si="203"/>
        <v>5</v>
      </c>
      <c r="R3245" s="20"/>
    </row>
    <row r="3246" spans="1:18" x14ac:dyDescent="0.25">
      <c r="A3246" s="6">
        <v>4</v>
      </c>
      <c r="B3246" s="4">
        <v>42505.166666666664</v>
      </c>
      <c r="C3246" s="2">
        <f>IF([2]Analysis!AG3246="Data Error","Data Error",[2]Analysis!AI3246*C$1)</f>
        <v>0.39999999850988388</v>
      </c>
      <c r="D3246" s="2"/>
      <c r="E3246" s="3">
        <f>IF(C3246="Data Error","Data Error",INDEX('[2]BAAL Adj Cap'!$CB$65:$CY$72,MONTH($B3246),$A3246+1))</f>
        <v>7.4999999999999997E-3</v>
      </c>
      <c r="F3246" s="3"/>
      <c r="G3246" s="31">
        <f t="shared" si="200"/>
        <v>0.5750000014901161</v>
      </c>
      <c r="H3246" s="31"/>
      <c r="I3246" s="23">
        <f t="shared" si="201"/>
        <v>7.4999999999999997E-3</v>
      </c>
      <c r="J3246" s="23"/>
      <c r="K3246" s="7">
        <f t="shared" si="202"/>
        <v>0.97499999999999998</v>
      </c>
      <c r="M3246" s="20">
        <f>IF(C3246="Data Error","Data Error",IF(C3246&lt;=K3246,0,1-IFERROR(INDEX(BAAL!$C:$D,MATCH(ROUNDUP(C3246-K3246,0),BAAL!$B:$B,0),MATCH(LEFT(M$2,4),BAAL!$C$2:$D$2,0)),0)))</f>
        <v>0</v>
      </c>
      <c r="N3246" s="20"/>
      <c r="O3246" s="26"/>
      <c r="P3246" s="26"/>
      <c r="Q3246" s="6">
        <f t="shared" si="203"/>
        <v>5</v>
      </c>
      <c r="R3246" s="20"/>
    </row>
    <row r="3247" spans="1:18" x14ac:dyDescent="0.25">
      <c r="A3247" s="6">
        <v>5</v>
      </c>
      <c r="B3247" s="4">
        <v>42505.208333333336</v>
      </c>
      <c r="C3247" s="2">
        <f>IF([2]Analysis!AG3247="Data Error","Data Error",[2]Analysis!AI3247*C$1)</f>
        <v>14.300000000000002</v>
      </c>
      <c r="D3247" s="2"/>
      <c r="E3247" s="3">
        <f>IF(C3247="Data Error","Data Error",INDEX('[2]BAAL Adj Cap'!$CB$65:$CY$72,MONTH($B3247),$A3247+1))</f>
        <v>0.11000000000000001</v>
      </c>
      <c r="F3247" s="3"/>
      <c r="G3247" s="31">
        <f t="shared" si="200"/>
        <v>0</v>
      </c>
      <c r="H3247" s="31"/>
      <c r="I3247" s="23">
        <f t="shared" si="201"/>
        <v>0.11000000000000001</v>
      </c>
      <c r="J3247" s="23"/>
      <c r="K3247" s="7">
        <f t="shared" si="202"/>
        <v>14.300000000000002</v>
      </c>
      <c r="M3247" s="20">
        <f>IF(C3247="Data Error","Data Error",IF(C3247&lt;=K3247,0,1-IFERROR(INDEX(BAAL!$C:$D,MATCH(ROUNDUP(C3247-K3247,0),BAAL!$B:$B,0),MATCH(LEFT(M$2,4),BAAL!$C$2:$D$2,0)),0)))</f>
        <v>0</v>
      </c>
      <c r="N3247" s="20"/>
      <c r="O3247" s="26"/>
      <c r="P3247" s="26"/>
      <c r="Q3247" s="6">
        <f t="shared" si="203"/>
        <v>5</v>
      </c>
      <c r="R3247" s="20"/>
    </row>
    <row r="3248" spans="1:18" x14ac:dyDescent="0.25">
      <c r="A3248" s="6">
        <v>6</v>
      </c>
      <c r="B3248" s="4">
        <v>42505.25</v>
      </c>
      <c r="C3248" s="2">
        <f>IF([2]Analysis!AG3248="Data Error","Data Error",[2]Analysis!AI3248*C$1)</f>
        <v>27.709671982417166</v>
      </c>
      <c r="D3248" s="2"/>
      <c r="E3248" s="3">
        <f>IF(C3248="Data Error","Data Error",INDEX('[2]BAAL Adj Cap'!$CB$65:$CY$72,MONTH($B3248),$A3248+1))</f>
        <v>0.51124999999999998</v>
      </c>
      <c r="F3248" s="3"/>
      <c r="G3248" s="31">
        <f t="shared" si="200"/>
        <v>38.752828017582829</v>
      </c>
      <c r="H3248" s="31"/>
      <c r="I3248" s="23">
        <f t="shared" si="201"/>
        <v>0.51124999999999998</v>
      </c>
      <c r="J3248" s="23"/>
      <c r="K3248" s="7">
        <f t="shared" si="202"/>
        <v>28.990000000000009</v>
      </c>
      <c r="M3248" s="20">
        <f>IF(C3248="Data Error","Data Error",IF(C3248&lt;=K3248,0,1-IFERROR(INDEX(BAAL!$C:$D,MATCH(ROUNDUP(C3248-K3248,0),BAAL!$B:$B,0),MATCH(LEFT(M$2,4),BAAL!$C$2:$D$2,0)),0)))</f>
        <v>0</v>
      </c>
      <c r="N3248" s="20"/>
      <c r="O3248" s="26"/>
      <c r="P3248" s="26"/>
      <c r="Q3248" s="6">
        <f t="shared" si="203"/>
        <v>5</v>
      </c>
      <c r="R3248" s="20"/>
    </row>
    <row r="3249" spans="1:18" x14ac:dyDescent="0.25">
      <c r="A3249" s="6">
        <v>7</v>
      </c>
      <c r="B3249" s="4">
        <v>42505.291666666664</v>
      </c>
      <c r="C3249" s="2">
        <f>IF([2]Analysis!AG3249="Data Error","Data Error",[2]Analysis!AI3249*C$1)</f>
        <v>4.6623296331239219</v>
      </c>
      <c r="D3249" s="2"/>
      <c r="E3249" s="3">
        <f>IF(C3249="Data Error","Data Error",INDEX('[2]BAAL Adj Cap'!$CB$65:$CY$72,MONTH($B3249),$A3249+1))</f>
        <v>0.94125000000000003</v>
      </c>
      <c r="F3249" s="3"/>
      <c r="G3249" s="31">
        <f t="shared" si="200"/>
        <v>117.70017036687608</v>
      </c>
      <c r="H3249" s="31"/>
      <c r="I3249" s="23">
        <f t="shared" si="201"/>
        <v>0.94125000000000003</v>
      </c>
      <c r="J3249" s="23"/>
      <c r="K3249" s="7">
        <f t="shared" si="202"/>
        <v>28.990000000000009</v>
      </c>
      <c r="M3249" s="20">
        <f>IF(C3249="Data Error","Data Error",IF(C3249&lt;=K3249,0,1-IFERROR(INDEX(BAAL!$C:$D,MATCH(ROUNDUP(C3249-K3249,0),BAAL!$B:$B,0),MATCH(LEFT(M$2,4),BAAL!$C$2:$D$2,0)),0)))</f>
        <v>0</v>
      </c>
      <c r="N3249" s="20"/>
      <c r="O3249" s="26"/>
      <c r="P3249" s="26"/>
      <c r="Q3249" s="6">
        <f t="shared" si="203"/>
        <v>5</v>
      </c>
      <c r="R3249" s="20"/>
    </row>
    <row r="3250" spans="1:18" x14ac:dyDescent="0.25">
      <c r="A3250" s="6">
        <v>8</v>
      </c>
      <c r="B3250" s="4">
        <v>42505.333333333336</v>
      </c>
      <c r="C3250" s="2">
        <f>IF([2]Analysis!AG3250="Data Error","Data Error",[2]Analysis!AI3250*C$1)</f>
        <v>0</v>
      </c>
      <c r="D3250" s="2"/>
      <c r="E3250" s="3">
        <f>IF(C3250="Data Error","Data Error",INDEX('[2]BAAL Adj Cap'!$CB$65:$CY$72,MONTH($B3250),$A3250+1))</f>
        <v>0.96750000000000003</v>
      </c>
      <c r="F3250" s="3"/>
      <c r="G3250" s="31">
        <f t="shared" si="200"/>
        <v>125.77500000000001</v>
      </c>
      <c r="H3250" s="31"/>
      <c r="I3250" s="23">
        <f t="shared" si="201"/>
        <v>0.96750000000000003</v>
      </c>
      <c r="J3250" s="23"/>
      <c r="K3250" s="7">
        <f t="shared" si="202"/>
        <v>28.990000000000009</v>
      </c>
      <c r="M3250" s="20">
        <f>IF(C3250="Data Error","Data Error",IF(C3250&lt;=K3250,0,1-IFERROR(INDEX(BAAL!$C:$D,MATCH(ROUNDUP(C3250-K3250,0),BAAL!$B:$B,0),MATCH(LEFT(M$2,4),BAAL!$C$2:$D$2,0)),0)))</f>
        <v>0</v>
      </c>
      <c r="N3250" s="20"/>
      <c r="O3250" s="26"/>
      <c r="P3250" s="26"/>
      <c r="Q3250" s="6">
        <f t="shared" si="203"/>
        <v>5</v>
      </c>
      <c r="R3250" s="20"/>
    </row>
    <row r="3251" spans="1:18" x14ac:dyDescent="0.25">
      <c r="A3251" s="6">
        <v>9</v>
      </c>
      <c r="B3251" s="4">
        <v>42505.375</v>
      </c>
      <c r="C3251" s="2">
        <f>IF([2]Analysis!AG3251="Data Error","Data Error",[2]Analysis!AI3251*C$1)</f>
        <v>0</v>
      </c>
      <c r="D3251" s="2"/>
      <c r="E3251" s="3">
        <f>IF(C3251="Data Error","Data Error",INDEX('[2]BAAL Adj Cap'!$CB$65:$CY$72,MONTH($B3251),$A3251+1))</f>
        <v>0.98</v>
      </c>
      <c r="F3251" s="3"/>
      <c r="G3251" s="31">
        <f t="shared" si="200"/>
        <v>127.39999999999999</v>
      </c>
      <c r="H3251" s="31"/>
      <c r="I3251" s="23">
        <f t="shared" si="201"/>
        <v>0.98</v>
      </c>
      <c r="J3251" s="23"/>
      <c r="K3251" s="7">
        <f t="shared" si="202"/>
        <v>28.990000000000009</v>
      </c>
      <c r="M3251" s="20">
        <f>IF(C3251="Data Error","Data Error",IF(C3251&lt;=K3251,0,1-IFERROR(INDEX(BAAL!$C:$D,MATCH(ROUNDUP(C3251-K3251,0),BAAL!$B:$B,0),MATCH(LEFT(M$2,4),BAAL!$C$2:$D$2,0)),0)))</f>
        <v>0</v>
      </c>
      <c r="N3251" s="20"/>
      <c r="O3251" s="26"/>
      <c r="P3251" s="26"/>
      <c r="Q3251" s="6">
        <f t="shared" si="203"/>
        <v>5</v>
      </c>
      <c r="R3251" s="20"/>
    </row>
    <row r="3252" spans="1:18" x14ac:dyDescent="0.25">
      <c r="A3252" s="6">
        <v>10</v>
      </c>
      <c r="B3252" s="4">
        <v>42505.416666666664</v>
      </c>
      <c r="C3252" s="2">
        <f>IF([2]Analysis!AG3252="Data Error","Data Error",[2]Analysis!AI3252*C$1)</f>
        <v>0</v>
      </c>
      <c r="D3252" s="2"/>
      <c r="E3252" s="3">
        <f>IF(C3252="Data Error","Data Error",INDEX('[2]BAAL Adj Cap'!$CB$65:$CY$72,MONTH($B3252),$A3252+1))</f>
        <v>0.98</v>
      </c>
      <c r="F3252" s="3"/>
      <c r="G3252" s="31">
        <f t="shared" si="200"/>
        <v>127.39999999999999</v>
      </c>
      <c r="H3252" s="31"/>
      <c r="I3252" s="23">
        <f t="shared" si="201"/>
        <v>0.98</v>
      </c>
      <c r="J3252" s="23"/>
      <c r="K3252" s="7">
        <f t="shared" si="202"/>
        <v>28.990000000000009</v>
      </c>
      <c r="M3252" s="20">
        <f>IF(C3252="Data Error","Data Error",IF(C3252&lt;=K3252,0,1-IFERROR(INDEX(BAAL!$C:$D,MATCH(ROUNDUP(C3252-K3252,0),BAAL!$B:$B,0),MATCH(LEFT(M$2,4),BAAL!$C$2:$D$2,0)),0)))</f>
        <v>0</v>
      </c>
      <c r="N3252" s="20"/>
      <c r="O3252" s="26"/>
      <c r="P3252" s="26"/>
      <c r="Q3252" s="6">
        <f t="shared" si="203"/>
        <v>5</v>
      </c>
      <c r="R3252" s="20"/>
    </row>
    <row r="3253" spans="1:18" x14ac:dyDescent="0.25">
      <c r="A3253" s="6">
        <v>11</v>
      </c>
      <c r="B3253" s="4">
        <v>42505.458333333336</v>
      </c>
      <c r="C3253" s="2">
        <f>IF([2]Analysis!AG3253="Data Error","Data Error",[2]Analysis!AI3253*C$1)</f>
        <v>0.64550402313404243</v>
      </c>
      <c r="D3253" s="2"/>
      <c r="E3253" s="3">
        <f>IF(C3253="Data Error","Data Error",INDEX('[2]BAAL Adj Cap'!$CB$65:$CY$72,MONTH($B3253),$A3253+1))</f>
        <v>0.98</v>
      </c>
      <c r="F3253" s="3"/>
      <c r="G3253" s="31">
        <f t="shared" si="200"/>
        <v>126.75449597686595</v>
      </c>
      <c r="H3253" s="31"/>
      <c r="I3253" s="23">
        <f t="shared" si="201"/>
        <v>0.98</v>
      </c>
      <c r="J3253" s="23"/>
      <c r="K3253" s="7">
        <f t="shared" si="202"/>
        <v>28.990000000000009</v>
      </c>
      <c r="M3253" s="20">
        <f>IF(C3253="Data Error","Data Error",IF(C3253&lt;=K3253,0,1-IFERROR(INDEX(BAAL!$C:$D,MATCH(ROUNDUP(C3253-K3253,0),BAAL!$B:$B,0),MATCH(LEFT(M$2,4),BAAL!$C$2:$D$2,0)),0)))</f>
        <v>0</v>
      </c>
      <c r="N3253" s="20"/>
      <c r="O3253" s="26"/>
      <c r="P3253" s="26"/>
      <c r="Q3253" s="6">
        <f t="shared" si="203"/>
        <v>5</v>
      </c>
      <c r="R3253" s="20"/>
    </row>
    <row r="3254" spans="1:18" x14ac:dyDescent="0.25">
      <c r="A3254" s="6">
        <v>12</v>
      </c>
      <c r="B3254" s="4">
        <v>42505.5</v>
      </c>
      <c r="C3254" s="2">
        <f>IF([2]Analysis!AG3254="Data Error","Data Error",[2]Analysis!AI3254*C$1)</f>
        <v>0.67462593040535046</v>
      </c>
      <c r="D3254" s="2"/>
      <c r="E3254" s="3">
        <f>IF(C3254="Data Error","Data Error",INDEX('[2]BAAL Adj Cap'!$CB$65:$CY$72,MONTH($B3254),$A3254+1))</f>
        <v>0.98</v>
      </c>
      <c r="F3254" s="3"/>
      <c r="G3254" s="31">
        <f t="shared" si="200"/>
        <v>126.72537406959464</v>
      </c>
      <c r="H3254" s="31"/>
      <c r="I3254" s="23">
        <f t="shared" si="201"/>
        <v>0.98</v>
      </c>
      <c r="J3254" s="23"/>
      <c r="K3254" s="7">
        <f t="shared" si="202"/>
        <v>28.990000000000009</v>
      </c>
      <c r="M3254" s="20">
        <f>IF(C3254="Data Error","Data Error",IF(C3254&lt;=K3254,0,1-IFERROR(INDEX(BAAL!$C:$D,MATCH(ROUNDUP(C3254-K3254,0),BAAL!$B:$B,0),MATCH(LEFT(M$2,4),BAAL!$C$2:$D$2,0)),0)))</f>
        <v>0</v>
      </c>
      <c r="N3254" s="20"/>
      <c r="O3254" s="26"/>
      <c r="P3254" s="26"/>
      <c r="Q3254" s="6">
        <f t="shared" si="203"/>
        <v>5</v>
      </c>
      <c r="R3254" s="20"/>
    </row>
    <row r="3255" spans="1:18" x14ac:dyDescent="0.25">
      <c r="A3255" s="6">
        <v>13</v>
      </c>
      <c r="B3255" s="4">
        <v>42505.541666666664</v>
      </c>
      <c r="C3255" s="2">
        <f>IF([2]Analysis!AG3255="Data Error","Data Error",[2]Analysis!AI3255*C$1)</f>
        <v>19.06168234793596</v>
      </c>
      <c r="D3255" s="2"/>
      <c r="E3255" s="3">
        <f>IF(C3255="Data Error","Data Error",INDEX('[2]BAAL Adj Cap'!$CB$65:$CY$72,MONTH($B3255),$A3255+1))</f>
        <v>0.98</v>
      </c>
      <c r="F3255" s="3"/>
      <c r="G3255" s="31">
        <f t="shared" si="200"/>
        <v>108.33831765206403</v>
      </c>
      <c r="H3255" s="31"/>
      <c r="I3255" s="23">
        <f t="shared" si="201"/>
        <v>0.98</v>
      </c>
      <c r="J3255" s="23"/>
      <c r="K3255" s="7">
        <f t="shared" si="202"/>
        <v>28.990000000000009</v>
      </c>
      <c r="M3255" s="20">
        <f>IF(C3255="Data Error","Data Error",IF(C3255&lt;=K3255,0,1-IFERROR(INDEX(BAAL!$C:$D,MATCH(ROUNDUP(C3255-K3255,0),BAAL!$B:$B,0),MATCH(LEFT(M$2,4),BAAL!$C$2:$D$2,0)),0)))</f>
        <v>0</v>
      </c>
      <c r="N3255" s="20"/>
      <c r="O3255" s="26"/>
      <c r="P3255" s="26"/>
      <c r="Q3255" s="6">
        <f t="shared" si="203"/>
        <v>5</v>
      </c>
      <c r="R3255" s="20"/>
    </row>
    <row r="3256" spans="1:18" x14ac:dyDescent="0.25">
      <c r="A3256" s="6">
        <v>14</v>
      </c>
      <c r="B3256" s="4">
        <v>42505.583333333336</v>
      </c>
      <c r="C3256" s="2">
        <f>IF([2]Analysis!AG3256="Data Error","Data Error",[2]Analysis!AI3256*C$1)</f>
        <v>7.6780920489429718</v>
      </c>
      <c r="D3256" s="2"/>
      <c r="E3256" s="3">
        <f>IF(C3256="Data Error","Data Error",INDEX('[2]BAAL Adj Cap'!$CB$65:$CY$72,MONTH($B3256),$A3256+1))</f>
        <v>0.98</v>
      </c>
      <c r="F3256" s="3"/>
      <c r="G3256" s="31">
        <f t="shared" si="200"/>
        <v>119.72190795105702</v>
      </c>
      <c r="H3256" s="31"/>
      <c r="I3256" s="23">
        <f t="shared" si="201"/>
        <v>0.98</v>
      </c>
      <c r="J3256" s="23"/>
      <c r="K3256" s="7">
        <f t="shared" si="202"/>
        <v>28.990000000000009</v>
      </c>
      <c r="M3256" s="20">
        <f>IF(C3256="Data Error","Data Error",IF(C3256&lt;=K3256,0,1-IFERROR(INDEX(BAAL!$C:$D,MATCH(ROUNDUP(C3256-K3256,0),BAAL!$B:$B,0),MATCH(LEFT(M$2,4),BAAL!$C$2:$D$2,0)),0)))</f>
        <v>0</v>
      </c>
      <c r="N3256" s="20"/>
      <c r="O3256" s="26"/>
      <c r="P3256" s="26"/>
      <c r="Q3256" s="6">
        <f t="shared" si="203"/>
        <v>5</v>
      </c>
      <c r="R3256" s="20"/>
    </row>
    <row r="3257" spans="1:18" x14ac:dyDescent="0.25">
      <c r="A3257" s="6">
        <v>15</v>
      </c>
      <c r="B3257" s="4">
        <v>42505.625</v>
      </c>
      <c r="C3257" s="2">
        <f>IF([2]Analysis!AG3257="Data Error","Data Error",[2]Analysis!AI3257*C$1)</f>
        <v>62.243777761390405</v>
      </c>
      <c r="D3257" s="2"/>
      <c r="E3257" s="3">
        <f>IF(C3257="Data Error","Data Error",INDEX('[2]BAAL Adj Cap'!$CB$65:$CY$72,MONTH($B3257),$A3257+1))</f>
        <v>0.98</v>
      </c>
      <c r="F3257" s="3"/>
      <c r="G3257" s="31">
        <f t="shared" si="200"/>
        <v>65.156222238609587</v>
      </c>
      <c r="H3257" s="31"/>
      <c r="I3257" s="23">
        <f t="shared" si="201"/>
        <v>0.98</v>
      </c>
      <c r="J3257" s="23"/>
      <c r="K3257" s="7">
        <f t="shared" si="202"/>
        <v>28.990000000000009</v>
      </c>
      <c r="M3257" s="20">
        <f>IF(C3257="Data Error","Data Error",IF(C3257&lt;=K3257,0,1-IFERROR(INDEX(BAAL!$C:$D,MATCH(ROUNDUP(C3257-K3257,0),BAAL!$B:$B,0),MATCH(LEFT(M$2,4),BAAL!$C$2:$D$2,0)),0)))</f>
        <v>7.0000000000000062E-3</v>
      </c>
      <c r="N3257" s="20"/>
      <c r="O3257" s="26"/>
      <c r="P3257" s="26"/>
      <c r="Q3257" s="6">
        <f t="shared" si="203"/>
        <v>5</v>
      </c>
      <c r="R3257" s="20"/>
    </row>
    <row r="3258" spans="1:18" x14ac:dyDescent="0.25">
      <c r="A3258" s="6">
        <v>16</v>
      </c>
      <c r="B3258" s="4">
        <v>42505.666666666664</v>
      </c>
      <c r="C3258" s="2">
        <f>IF([2]Analysis!AG3258="Data Error","Data Error",[2]Analysis!AI3258*C$1)</f>
        <v>41.018165033949572</v>
      </c>
      <c r="D3258" s="2"/>
      <c r="E3258" s="3">
        <f>IF(C3258="Data Error","Data Error",INDEX('[2]BAAL Adj Cap'!$CB$65:$CY$72,MONTH($B3258),$A3258+1))</f>
        <v>0.98</v>
      </c>
      <c r="F3258" s="3"/>
      <c r="G3258" s="31">
        <f t="shared" si="200"/>
        <v>86.38183496605042</v>
      </c>
      <c r="H3258" s="31"/>
      <c r="I3258" s="23">
        <f t="shared" si="201"/>
        <v>0.98</v>
      </c>
      <c r="J3258" s="23"/>
      <c r="K3258" s="7">
        <f t="shared" si="202"/>
        <v>28.990000000000009</v>
      </c>
      <c r="M3258" s="20">
        <f>IF(C3258="Data Error","Data Error",IF(C3258&lt;=K3258,0,1-IFERROR(INDEX(BAAL!$C:$D,MATCH(ROUNDUP(C3258-K3258,0),BAAL!$B:$B,0),MATCH(LEFT(M$2,4),BAAL!$C$2:$D$2,0)),0)))</f>
        <v>2.0000000000000018E-3</v>
      </c>
      <c r="N3258" s="20"/>
      <c r="O3258" s="26"/>
      <c r="P3258" s="26"/>
      <c r="Q3258" s="6">
        <f t="shared" si="203"/>
        <v>5</v>
      </c>
      <c r="R3258" s="20"/>
    </row>
    <row r="3259" spans="1:18" x14ac:dyDescent="0.25">
      <c r="A3259" s="6">
        <v>17</v>
      </c>
      <c r="B3259" s="4">
        <v>42505.708333333336</v>
      </c>
      <c r="C3259" s="2">
        <f>IF([2]Analysis!AG3259="Data Error","Data Error",[2]Analysis!AI3259*C$1)</f>
        <v>17.439119317086586</v>
      </c>
      <c r="D3259" s="2"/>
      <c r="E3259" s="3">
        <f>IF(C3259="Data Error","Data Error",INDEX('[2]BAAL Adj Cap'!$CB$65:$CY$72,MONTH($B3259),$A3259+1))</f>
        <v>0.96124999999999994</v>
      </c>
      <c r="F3259" s="3"/>
      <c r="G3259" s="31">
        <f t="shared" si="200"/>
        <v>107.5233806829134</v>
      </c>
      <c r="H3259" s="31"/>
      <c r="I3259" s="23">
        <f t="shared" si="201"/>
        <v>0.96124999999999994</v>
      </c>
      <c r="J3259" s="23"/>
      <c r="K3259" s="7">
        <f t="shared" si="202"/>
        <v>28.990000000000009</v>
      </c>
      <c r="M3259" s="20">
        <f>IF(C3259="Data Error","Data Error",IF(C3259&lt;=K3259,0,1-IFERROR(INDEX(BAAL!$C:$D,MATCH(ROUNDUP(C3259-K3259,0),BAAL!$B:$B,0),MATCH(LEFT(M$2,4),BAAL!$C$2:$D$2,0)),0)))</f>
        <v>0</v>
      </c>
      <c r="N3259" s="20"/>
      <c r="O3259" s="26"/>
      <c r="P3259" s="26"/>
      <c r="Q3259" s="6">
        <f t="shared" si="203"/>
        <v>5</v>
      </c>
      <c r="R3259" s="20"/>
    </row>
    <row r="3260" spans="1:18" x14ac:dyDescent="0.25">
      <c r="A3260" s="6">
        <v>18</v>
      </c>
      <c r="B3260" s="4">
        <v>42505.75</v>
      </c>
      <c r="C3260" s="2">
        <f>IF([2]Analysis!AG3260="Data Error","Data Error",[2]Analysis!AI3260*C$1)</f>
        <v>30.069807201596731</v>
      </c>
      <c r="D3260" s="2"/>
      <c r="E3260" s="3">
        <f>IF(C3260="Data Error","Data Error",INDEX('[2]BAAL Adj Cap'!$CB$65:$CY$72,MONTH($B3260),$A3260+1))</f>
        <v>0.73124999999999996</v>
      </c>
      <c r="F3260" s="3"/>
      <c r="G3260" s="31">
        <f t="shared" si="200"/>
        <v>64.992692798403269</v>
      </c>
      <c r="H3260" s="31"/>
      <c r="I3260" s="23">
        <f t="shared" si="201"/>
        <v>0.73124999999999996</v>
      </c>
      <c r="J3260" s="23"/>
      <c r="K3260" s="7">
        <f t="shared" si="202"/>
        <v>28.990000000000009</v>
      </c>
      <c r="M3260" s="20">
        <f>IF(C3260="Data Error","Data Error",IF(C3260&lt;=K3260,0,1-IFERROR(INDEX(BAAL!$C:$D,MATCH(ROUNDUP(C3260-K3260,0),BAAL!$B:$B,0),MATCH(LEFT(M$2,4),BAAL!$C$2:$D$2,0)),0)))</f>
        <v>0</v>
      </c>
      <c r="N3260" s="20"/>
      <c r="O3260" s="26"/>
      <c r="P3260" s="26"/>
      <c r="Q3260" s="6">
        <f t="shared" si="203"/>
        <v>5</v>
      </c>
      <c r="R3260" s="20"/>
    </row>
    <row r="3261" spans="1:18" x14ac:dyDescent="0.25">
      <c r="A3261" s="6">
        <v>19</v>
      </c>
      <c r="B3261" s="4">
        <v>42505.791666666664</v>
      </c>
      <c r="C3261" s="2">
        <f>IF([2]Analysis!AG3261="Data Error","Data Error",[2]Analysis!AI3261*C$1)</f>
        <v>12.435992145419817</v>
      </c>
      <c r="D3261" s="2"/>
      <c r="E3261" s="3">
        <f>IF(C3261="Data Error","Data Error",INDEX('[2]BAAL Adj Cap'!$CB$65:$CY$72,MONTH($B3261),$A3261+1))</f>
        <v>0.26875000000000004</v>
      </c>
      <c r="F3261" s="3"/>
      <c r="G3261" s="31">
        <f t="shared" si="200"/>
        <v>22.50150785458019</v>
      </c>
      <c r="H3261" s="31"/>
      <c r="I3261" s="23">
        <f t="shared" si="201"/>
        <v>0.26875000000000004</v>
      </c>
      <c r="J3261" s="23"/>
      <c r="K3261" s="7">
        <f t="shared" si="202"/>
        <v>28.990000000000009</v>
      </c>
      <c r="M3261" s="20">
        <f>IF(C3261="Data Error","Data Error",IF(C3261&lt;=K3261,0,1-IFERROR(INDEX(BAAL!$C:$D,MATCH(ROUNDUP(C3261-K3261,0),BAAL!$B:$B,0),MATCH(LEFT(M$2,4),BAAL!$C$2:$D$2,0)),0)))</f>
        <v>0</v>
      </c>
      <c r="N3261" s="20"/>
      <c r="O3261" s="26"/>
      <c r="P3261" s="26"/>
      <c r="Q3261" s="6">
        <f t="shared" si="203"/>
        <v>5</v>
      </c>
      <c r="R3261" s="20"/>
    </row>
    <row r="3262" spans="1:18" x14ac:dyDescent="0.25">
      <c r="A3262" s="6">
        <v>20</v>
      </c>
      <c r="B3262" s="4">
        <v>42505.833333333336</v>
      </c>
      <c r="C3262" s="2">
        <f>IF([2]Analysis!AG3262="Data Error","Data Error",[2]Analysis!AI3262*C$1)</f>
        <v>0</v>
      </c>
      <c r="D3262" s="2"/>
      <c r="E3262" s="3">
        <f>IF(C3262="Data Error","Data Error",INDEX('[2]BAAL Adj Cap'!$CB$65:$CY$72,MONTH($B3262),$A3262+1))</f>
        <v>2.6250000000000002E-2</v>
      </c>
      <c r="F3262" s="3"/>
      <c r="G3262" s="31">
        <f t="shared" si="200"/>
        <v>3.4125000000000005</v>
      </c>
      <c r="H3262" s="31"/>
      <c r="I3262" s="23">
        <f t="shared" si="201"/>
        <v>2.6250000000000002E-2</v>
      </c>
      <c r="J3262" s="23"/>
      <c r="K3262" s="7">
        <f t="shared" si="202"/>
        <v>3.4125000000000005</v>
      </c>
      <c r="M3262" s="20">
        <f>IF(C3262="Data Error","Data Error",IF(C3262&lt;=K3262,0,1-IFERROR(INDEX(BAAL!$C:$D,MATCH(ROUNDUP(C3262-K3262,0),BAAL!$B:$B,0),MATCH(LEFT(M$2,4),BAAL!$C$2:$D$2,0)),0)))</f>
        <v>0</v>
      </c>
      <c r="N3262" s="20"/>
      <c r="O3262" s="26"/>
      <c r="P3262" s="26"/>
      <c r="Q3262" s="6">
        <f t="shared" si="203"/>
        <v>5</v>
      </c>
      <c r="R3262" s="20"/>
    </row>
    <row r="3263" spans="1:18" x14ac:dyDescent="0.25">
      <c r="A3263" s="6">
        <v>21</v>
      </c>
      <c r="B3263" s="4">
        <v>42505.875</v>
      </c>
      <c r="C3263" s="2">
        <f>IF([2]Analysis!AG3263="Data Error","Data Error",[2]Analysis!AI3263*C$1)</f>
        <v>0</v>
      </c>
      <c r="D3263" s="2"/>
      <c r="E3263" s="3">
        <f>IF(C3263="Data Error","Data Error",INDEX('[2]BAAL Adj Cap'!$CB$65:$CY$72,MONTH($B3263),$A3263+1))</f>
        <v>0</v>
      </c>
      <c r="F3263" s="3"/>
      <c r="G3263" s="31">
        <f t="shared" si="200"/>
        <v>0</v>
      </c>
      <c r="H3263" s="31"/>
      <c r="I3263" s="23">
        <f t="shared" si="201"/>
        <v>0</v>
      </c>
      <c r="J3263" s="23"/>
      <c r="K3263" s="7">
        <f t="shared" si="202"/>
        <v>0</v>
      </c>
      <c r="M3263" s="20">
        <f>IF(C3263="Data Error","Data Error",IF(C3263&lt;=K3263,0,1-IFERROR(INDEX(BAAL!$C:$D,MATCH(ROUNDUP(C3263-K3263,0),BAAL!$B:$B,0),MATCH(LEFT(M$2,4),BAAL!$C$2:$D$2,0)),0)))</f>
        <v>0</v>
      </c>
      <c r="N3263" s="20"/>
      <c r="O3263" s="26"/>
      <c r="P3263" s="26"/>
      <c r="Q3263" s="6">
        <f t="shared" si="203"/>
        <v>5</v>
      </c>
      <c r="R3263" s="20"/>
    </row>
    <row r="3264" spans="1:18" x14ac:dyDescent="0.25">
      <c r="A3264" s="6">
        <v>22</v>
      </c>
      <c r="B3264" s="4">
        <v>42505.916666666664</v>
      </c>
      <c r="C3264" s="2">
        <f>IF([2]Analysis!AG3264="Data Error","Data Error",[2]Analysis!AI3264*C$1)</f>
        <v>0</v>
      </c>
      <c r="D3264" s="2"/>
      <c r="E3264" s="3">
        <f>IF(C3264="Data Error","Data Error",INDEX('[2]BAAL Adj Cap'!$CB$65:$CY$72,MONTH($B3264),$A3264+1))</f>
        <v>0</v>
      </c>
      <c r="F3264" s="3"/>
      <c r="G3264" s="31">
        <f t="shared" si="200"/>
        <v>0</v>
      </c>
      <c r="H3264" s="31"/>
      <c r="I3264" s="23">
        <f t="shared" si="201"/>
        <v>0</v>
      </c>
      <c r="J3264" s="23"/>
      <c r="K3264" s="7">
        <f t="shared" si="202"/>
        <v>0</v>
      </c>
      <c r="M3264" s="20">
        <f>IF(C3264="Data Error","Data Error",IF(C3264&lt;=K3264,0,1-IFERROR(INDEX(BAAL!$C:$D,MATCH(ROUNDUP(C3264-K3264,0),BAAL!$B:$B,0),MATCH(LEFT(M$2,4),BAAL!$C$2:$D$2,0)),0)))</f>
        <v>0</v>
      </c>
      <c r="N3264" s="20"/>
      <c r="O3264" s="26"/>
      <c r="P3264" s="26"/>
      <c r="Q3264" s="6">
        <f t="shared" si="203"/>
        <v>5</v>
      </c>
      <c r="R3264" s="20"/>
    </row>
    <row r="3265" spans="1:18" x14ac:dyDescent="0.25">
      <c r="A3265" s="6">
        <v>23</v>
      </c>
      <c r="B3265" s="4">
        <v>42505.958333333336</v>
      </c>
      <c r="C3265" s="2">
        <f>IF([2]Analysis!AG3265="Data Error","Data Error",[2]Analysis!AI3265*C$1)</f>
        <v>0</v>
      </c>
      <c r="D3265" s="2"/>
      <c r="E3265" s="3">
        <f>IF(C3265="Data Error","Data Error",INDEX('[2]BAAL Adj Cap'!$CB$65:$CY$72,MONTH($B3265),$A3265+1))</f>
        <v>0</v>
      </c>
      <c r="F3265" s="3"/>
      <c r="G3265" s="31">
        <f t="shared" si="200"/>
        <v>0</v>
      </c>
      <c r="H3265" s="31"/>
      <c r="I3265" s="23">
        <f t="shared" si="201"/>
        <v>0</v>
      </c>
      <c r="J3265" s="23"/>
      <c r="K3265" s="7">
        <f t="shared" si="202"/>
        <v>0</v>
      </c>
      <c r="M3265" s="20">
        <f>IF(C3265="Data Error","Data Error",IF(C3265&lt;=K3265,0,1-IFERROR(INDEX(BAAL!$C:$D,MATCH(ROUNDUP(C3265-K3265,0),BAAL!$B:$B,0),MATCH(LEFT(M$2,4),BAAL!$C$2:$D$2,0)),0)))</f>
        <v>0</v>
      </c>
      <c r="N3265" s="20"/>
      <c r="O3265" s="26"/>
      <c r="P3265" s="26"/>
      <c r="Q3265" s="6">
        <f t="shared" si="203"/>
        <v>5</v>
      </c>
      <c r="R3265" s="20"/>
    </row>
    <row r="3266" spans="1:18" x14ac:dyDescent="0.25">
      <c r="A3266" s="6">
        <v>0</v>
      </c>
      <c r="B3266" s="1">
        <v>42506</v>
      </c>
      <c r="C3266" s="2">
        <f>IF([2]Analysis!AG3266="Data Error","Data Error",[2]Analysis!AI3266*C$1)</f>
        <v>0</v>
      </c>
      <c r="D3266" s="2"/>
      <c r="E3266" s="3">
        <f>IF(C3266="Data Error","Data Error",INDEX('[2]BAAL Adj Cap'!$CB$65:$CY$72,MONTH($B3266),$A3266+1))</f>
        <v>0</v>
      </c>
      <c r="F3266" s="3"/>
      <c r="G3266" s="31">
        <f t="shared" si="200"/>
        <v>0</v>
      </c>
      <c r="H3266" s="31"/>
      <c r="I3266" s="23">
        <f t="shared" si="201"/>
        <v>0</v>
      </c>
      <c r="J3266" s="23"/>
      <c r="K3266" s="7">
        <f t="shared" si="202"/>
        <v>0</v>
      </c>
      <c r="M3266" s="20">
        <f>IF(C3266="Data Error","Data Error",IF(C3266&lt;=K3266,0,1-IFERROR(INDEX(BAAL!$C:$D,MATCH(ROUNDUP(C3266-K3266,0),BAAL!$B:$B,0),MATCH(LEFT(M$2,4),BAAL!$C$2:$D$2,0)),0)))</f>
        <v>0</v>
      </c>
      <c r="N3266" s="20"/>
      <c r="O3266" s="26"/>
      <c r="P3266" s="26"/>
      <c r="Q3266" s="6">
        <f t="shared" si="203"/>
        <v>5</v>
      </c>
      <c r="R3266" s="20"/>
    </row>
    <row r="3267" spans="1:18" x14ac:dyDescent="0.25">
      <c r="A3267" s="6">
        <v>1</v>
      </c>
      <c r="B3267" s="4">
        <v>42506.041666666664</v>
      </c>
      <c r="C3267" s="2">
        <f>IF([2]Analysis!AG3267="Data Error","Data Error",[2]Analysis!AI3267*C$1)</f>
        <v>0</v>
      </c>
      <c r="D3267" s="2"/>
      <c r="E3267" s="3">
        <f>IF(C3267="Data Error","Data Error",INDEX('[2]BAAL Adj Cap'!$CB$65:$CY$72,MONTH($B3267),$A3267+1))</f>
        <v>0</v>
      </c>
      <c r="F3267" s="3"/>
      <c r="G3267" s="31">
        <f t="shared" si="200"/>
        <v>0</v>
      </c>
      <c r="H3267" s="31"/>
      <c r="I3267" s="23">
        <f t="shared" si="201"/>
        <v>0</v>
      </c>
      <c r="J3267" s="23"/>
      <c r="K3267" s="7">
        <f t="shared" si="202"/>
        <v>0</v>
      </c>
      <c r="M3267" s="20">
        <f>IF(C3267="Data Error","Data Error",IF(C3267&lt;=K3267,0,1-IFERROR(INDEX(BAAL!$C:$D,MATCH(ROUNDUP(C3267-K3267,0),BAAL!$B:$B,0),MATCH(LEFT(M$2,4),BAAL!$C$2:$D$2,0)),0)))</f>
        <v>0</v>
      </c>
      <c r="N3267" s="20"/>
      <c r="O3267" s="26"/>
      <c r="P3267" s="26"/>
      <c r="Q3267" s="6">
        <f t="shared" si="203"/>
        <v>5</v>
      </c>
      <c r="R3267" s="20"/>
    </row>
    <row r="3268" spans="1:18" x14ac:dyDescent="0.25">
      <c r="A3268" s="6">
        <v>2</v>
      </c>
      <c r="B3268" s="4">
        <v>42506.083333333336</v>
      </c>
      <c r="C3268" s="2">
        <f>IF([2]Analysis!AG3268="Data Error","Data Error",[2]Analysis!AI3268*C$1)</f>
        <v>0</v>
      </c>
      <c r="D3268" s="2"/>
      <c r="E3268" s="3">
        <f>IF(C3268="Data Error","Data Error",INDEX('[2]BAAL Adj Cap'!$CB$65:$CY$72,MONTH($B3268),$A3268+1))</f>
        <v>0</v>
      </c>
      <c r="F3268" s="3"/>
      <c r="G3268" s="31">
        <f t="shared" ref="G3268:G3331" si="204">IF(C3268="Data Error","Data Error",E3268*E$1-C3268)</f>
        <v>0</v>
      </c>
      <c r="H3268" s="31"/>
      <c r="I3268" s="23">
        <f t="shared" ref="I3268:I3331" si="205">IF(E3268="Data Error","Data Error",E3268)</f>
        <v>0</v>
      </c>
      <c r="J3268" s="23"/>
      <c r="K3268" s="7">
        <f t="shared" ref="K3268:K3331" si="206">IF(C3268="Data Error","Data Error",C$1*MAX(0,MIN(AF$9,E3268*AF$10)))</f>
        <v>0</v>
      </c>
      <c r="M3268" s="20">
        <f>IF(C3268="Data Error","Data Error",IF(C3268&lt;=K3268,0,1-IFERROR(INDEX(BAAL!$C:$D,MATCH(ROUNDUP(C3268-K3268,0),BAAL!$B:$B,0),MATCH(LEFT(M$2,4),BAAL!$C$2:$D$2,0)),0)))</f>
        <v>0</v>
      </c>
      <c r="N3268" s="20"/>
      <c r="O3268" s="26"/>
      <c r="P3268" s="26"/>
      <c r="Q3268" s="6">
        <f t="shared" ref="Q3268:Q3331" si="207">MONTH(B3268)</f>
        <v>5</v>
      </c>
      <c r="R3268" s="20"/>
    </row>
    <row r="3269" spans="1:18" x14ac:dyDescent="0.25">
      <c r="A3269" s="6">
        <v>3</v>
      </c>
      <c r="B3269" s="4">
        <v>42506.125</v>
      </c>
      <c r="C3269" s="2">
        <f>IF([2]Analysis!AG3269="Data Error","Data Error",[2]Analysis!AI3269*C$1)</f>
        <v>0</v>
      </c>
      <c r="D3269" s="2"/>
      <c r="E3269" s="3">
        <f>IF(C3269="Data Error","Data Error",INDEX('[2]BAAL Adj Cap'!$CB$65:$CY$72,MONTH($B3269),$A3269+1))</f>
        <v>0</v>
      </c>
      <c r="F3269" s="3"/>
      <c r="G3269" s="31">
        <f t="shared" si="204"/>
        <v>0</v>
      </c>
      <c r="H3269" s="31"/>
      <c r="I3269" s="23">
        <f t="shared" si="205"/>
        <v>0</v>
      </c>
      <c r="J3269" s="23"/>
      <c r="K3269" s="7">
        <f t="shared" si="206"/>
        <v>0</v>
      </c>
      <c r="M3269" s="20">
        <f>IF(C3269="Data Error","Data Error",IF(C3269&lt;=K3269,0,1-IFERROR(INDEX(BAAL!$C:$D,MATCH(ROUNDUP(C3269-K3269,0),BAAL!$B:$B,0),MATCH(LEFT(M$2,4),BAAL!$C$2:$D$2,0)),0)))</f>
        <v>0</v>
      </c>
      <c r="N3269" s="20"/>
      <c r="O3269" s="26"/>
      <c r="P3269" s="26"/>
      <c r="Q3269" s="6">
        <f t="shared" si="207"/>
        <v>5</v>
      </c>
      <c r="R3269" s="20"/>
    </row>
    <row r="3270" spans="1:18" x14ac:dyDescent="0.25">
      <c r="A3270" s="6">
        <v>4</v>
      </c>
      <c r="B3270" s="4">
        <v>42506.166666666664</v>
      </c>
      <c r="C3270" s="2">
        <f>IF([2]Analysis!AG3270="Data Error","Data Error",[2]Analysis!AI3270*C$1)</f>
        <v>0.4199999868869782</v>
      </c>
      <c r="D3270" s="2"/>
      <c r="E3270" s="3">
        <f>IF(C3270="Data Error","Data Error",INDEX('[2]BAAL Adj Cap'!$CB$65:$CY$72,MONTH($B3270),$A3270+1))</f>
        <v>7.4999999999999997E-3</v>
      </c>
      <c r="F3270" s="3"/>
      <c r="G3270" s="31">
        <f t="shared" si="204"/>
        <v>0.55500001311302172</v>
      </c>
      <c r="H3270" s="31"/>
      <c r="I3270" s="23">
        <f t="shared" si="205"/>
        <v>7.4999999999999997E-3</v>
      </c>
      <c r="J3270" s="23"/>
      <c r="K3270" s="7">
        <f t="shared" si="206"/>
        <v>0.97499999999999998</v>
      </c>
      <c r="M3270" s="20">
        <f>IF(C3270="Data Error","Data Error",IF(C3270&lt;=K3270,0,1-IFERROR(INDEX(BAAL!$C:$D,MATCH(ROUNDUP(C3270-K3270,0),BAAL!$B:$B,0),MATCH(LEFT(M$2,4),BAAL!$C$2:$D$2,0)),0)))</f>
        <v>0</v>
      </c>
      <c r="N3270" s="20"/>
      <c r="O3270" s="26"/>
      <c r="P3270" s="26"/>
      <c r="Q3270" s="6">
        <f t="shared" si="207"/>
        <v>5</v>
      </c>
      <c r="R3270" s="20"/>
    </row>
    <row r="3271" spans="1:18" x14ac:dyDescent="0.25">
      <c r="A3271" s="6">
        <v>5</v>
      </c>
      <c r="B3271" s="4">
        <v>42506.208333333336</v>
      </c>
      <c r="C3271" s="2">
        <f>IF([2]Analysis!AG3271="Data Error","Data Error",[2]Analysis!AI3271*C$1)</f>
        <v>14.300000000000002</v>
      </c>
      <c r="D3271" s="2"/>
      <c r="E3271" s="3">
        <f>IF(C3271="Data Error","Data Error",INDEX('[2]BAAL Adj Cap'!$CB$65:$CY$72,MONTH($B3271),$A3271+1))</f>
        <v>0.11000000000000001</v>
      </c>
      <c r="F3271" s="3"/>
      <c r="G3271" s="31">
        <f t="shared" si="204"/>
        <v>0</v>
      </c>
      <c r="H3271" s="31"/>
      <c r="I3271" s="23">
        <f t="shared" si="205"/>
        <v>0.11000000000000001</v>
      </c>
      <c r="J3271" s="23"/>
      <c r="K3271" s="7">
        <f t="shared" si="206"/>
        <v>14.300000000000002</v>
      </c>
      <c r="M3271" s="20">
        <f>IF(C3271="Data Error","Data Error",IF(C3271&lt;=K3271,0,1-IFERROR(INDEX(BAAL!$C:$D,MATCH(ROUNDUP(C3271-K3271,0),BAAL!$B:$B,0),MATCH(LEFT(M$2,4),BAAL!$C$2:$D$2,0)),0)))</f>
        <v>0</v>
      </c>
      <c r="N3271" s="20"/>
      <c r="O3271" s="26"/>
      <c r="P3271" s="26"/>
      <c r="Q3271" s="6">
        <f t="shared" si="207"/>
        <v>5</v>
      </c>
      <c r="R3271" s="20"/>
    </row>
    <row r="3272" spans="1:18" x14ac:dyDescent="0.25">
      <c r="A3272" s="6">
        <v>6</v>
      </c>
      <c r="B3272" s="4">
        <v>42506.25</v>
      </c>
      <c r="C3272" s="2">
        <f>IF([2]Analysis!AG3272="Data Error","Data Error",[2]Analysis!AI3272*C$1)</f>
        <v>14.312627684674027</v>
      </c>
      <c r="D3272" s="2"/>
      <c r="E3272" s="3">
        <f>IF(C3272="Data Error","Data Error",INDEX('[2]BAAL Adj Cap'!$CB$65:$CY$72,MONTH($B3272),$A3272+1))</f>
        <v>0.51124999999999998</v>
      </c>
      <c r="F3272" s="3"/>
      <c r="G3272" s="31">
        <f t="shared" si="204"/>
        <v>52.149872315325965</v>
      </c>
      <c r="H3272" s="31"/>
      <c r="I3272" s="23">
        <f t="shared" si="205"/>
        <v>0.51124999999999998</v>
      </c>
      <c r="J3272" s="23"/>
      <c r="K3272" s="7">
        <f t="shared" si="206"/>
        <v>28.990000000000009</v>
      </c>
      <c r="M3272" s="20">
        <f>IF(C3272="Data Error","Data Error",IF(C3272&lt;=K3272,0,1-IFERROR(INDEX(BAAL!$C:$D,MATCH(ROUNDUP(C3272-K3272,0),BAAL!$B:$B,0),MATCH(LEFT(M$2,4),BAAL!$C$2:$D$2,0)),0)))</f>
        <v>0</v>
      </c>
      <c r="N3272" s="20"/>
      <c r="O3272" s="26"/>
      <c r="P3272" s="26"/>
      <c r="Q3272" s="6">
        <f t="shared" si="207"/>
        <v>5</v>
      </c>
      <c r="R3272" s="20"/>
    </row>
    <row r="3273" spans="1:18" x14ac:dyDescent="0.25">
      <c r="A3273" s="6">
        <v>7</v>
      </c>
      <c r="B3273" s="4">
        <v>42506.291666666664</v>
      </c>
      <c r="C3273" s="2">
        <f>IF([2]Analysis!AG3273="Data Error","Data Error",[2]Analysis!AI3273*C$1)</f>
        <v>0</v>
      </c>
      <c r="D3273" s="2"/>
      <c r="E3273" s="3">
        <f>IF(C3273="Data Error","Data Error",INDEX('[2]BAAL Adj Cap'!$CB$65:$CY$72,MONTH($B3273),$A3273+1))</f>
        <v>0.94125000000000003</v>
      </c>
      <c r="F3273" s="3"/>
      <c r="G3273" s="31">
        <f t="shared" si="204"/>
        <v>122.3625</v>
      </c>
      <c r="H3273" s="31"/>
      <c r="I3273" s="23">
        <f t="shared" si="205"/>
        <v>0.94125000000000003</v>
      </c>
      <c r="J3273" s="23"/>
      <c r="K3273" s="7">
        <f t="shared" si="206"/>
        <v>28.990000000000009</v>
      </c>
      <c r="M3273" s="20">
        <f>IF(C3273="Data Error","Data Error",IF(C3273&lt;=K3273,0,1-IFERROR(INDEX(BAAL!$C:$D,MATCH(ROUNDUP(C3273-K3273,0),BAAL!$B:$B,0),MATCH(LEFT(M$2,4),BAAL!$C$2:$D$2,0)),0)))</f>
        <v>0</v>
      </c>
      <c r="N3273" s="20"/>
      <c r="O3273" s="26"/>
      <c r="P3273" s="26"/>
      <c r="Q3273" s="6">
        <f t="shared" si="207"/>
        <v>5</v>
      </c>
      <c r="R3273" s="20"/>
    </row>
    <row r="3274" spans="1:18" x14ac:dyDescent="0.25">
      <c r="A3274" s="6">
        <v>8</v>
      </c>
      <c r="B3274" s="4">
        <v>42506.333333333336</v>
      </c>
      <c r="C3274" s="2">
        <f>IF([2]Analysis!AG3274="Data Error","Data Error",[2]Analysis!AI3274*C$1)</f>
        <v>3.9089683021977808</v>
      </c>
      <c r="D3274" s="2"/>
      <c r="E3274" s="3">
        <f>IF(C3274="Data Error","Data Error",INDEX('[2]BAAL Adj Cap'!$CB$65:$CY$72,MONTH($B3274),$A3274+1))</f>
        <v>0.96750000000000003</v>
      </c>
      <c r="F3274" s="3"/>
      <c r="G3274" s="31">
        <f t="shared" si="204"/>
        <v>121.86603169780223</v>
      </c>
      <c r="H3274" s="31"/>
      <c r="I3274" s="23">
        <f t="shared" si="205"/>
        <v>0.96750000000000003</v>
      </c>
      <c r="J3274" s="23"/>
      <c r="K3274" s="7">
        <f t="shared" si="206"/>
        <v>28.990000000000009</v>
      </c>
      <c r="M3274" s="20">
        <f>IF(C3274="Data Error","Data Error",IF(C3274&lt;=K3274,0,1-IFERROR(INDEX(BAAL!$C:$D,MATCH(ROUNDUP(C3274-K3274,0),BAAL!$B:$B,0),MATCH(LEFT(M$2,4),BAAL!$C$2:$D$2,0)),0)))</f>
        <v>0</v>
      </c>
      <c r="N3274" s="20"/>
      <c r="O3274" s="26"/>
      <c r="P3274" s="26"/>
      <c r="Q3274" s="6">
        <f t="shared" si="207"/>
        <v>5</v>
      </c>
      <c r="R3274" s="20"/>
    </row>
    <row r="3275" spans="1:18" x14ac:dyDescent="0.25">
      <c r="A3275" s="6">
        <v>9</v>
      </c>
      <c r="B3275" s="4">
        <v>42506.375</v>
      </c>
      <c r="C3275" s="2">
        <f>IF([2]Analysis!AG3275="Data Error","Data Error",[2]Analysis!AI3275*C$1)</f>
        <v>27.544445570735284</v>
      </c>
      <c r="D3275" s="2"/>
      <c r="E3275" s="3">
        <f>IF(C3275="Data Error","Data Error",INDEX('[2]BAAL Adj Cap'!$CB$65:$CY$72,MONTH($B3275),$A3275+1))</f>
        <v>0.98</v>
      </c>
      <c r="F3275" s="3"/>
      <c r="G3275" s="31">
        <f t="shared" si="204"/>
        <v>99.855554429264714</v>
      </c>
      <c r="H3275" s="31"/>
      <c r="I3275" s="23">
        <f t="shared" si="205"/>
        <v>0.98</v>
      </c>
      <c r="J3275" s="23"/>
      <c r="K3275" s="7">
        <f t="shared" si="206"/>
        <v>28.990000000000009</v>
      </c>
      <c r="M3275" s="20">
        <f>IF(C3275="Data Error","Data Error",IF(C3275&lt;=K3275,0,1-IFERROR(INDEX(BAAL!$C:$D,MATCH(ROUNDUP(C3275-K3275,0),BAAL!$B:$B,0),MATCH(LEFT(M$2,4),BAAL!$C$2:$D$2,0)),0)))</f>
        <v>0</v>
      </c>
      <c r="N3275" s="20"/>
      <c r="O3275" s="26"/>
      <c r="P3275" s="26"/>
      <c r="Q3275" s="6">
        <f t="shared" si="207"/>
        <v>5</v>
      </c>
      <c r="R3275" s="20"/>
    </row>
    <row r="3276" spans="1:18" x14ac:dyDescent="0.25">
      <c r="A3276" s="6">
        <v>10</v>
      </c>
      <c r="B3276" s="4">
        <v>42506.416666666664</v>
      </c>
      <c r="C3276" s="2">
        <f>IF([2]Analysis!AG3276="Data Error","Data Error",[2]Analysis!AI3276*C$1)</f>
        <v>5.4530208318249125</v>
      </c>
      <c r="D3276" s="2"/>
      <c r="E3276" s="3">
        <f>IF(C3276="Data Error","Data Error",INDEX('[2]BAAL Adj Cap'!$CB$65:$CY$72,MONTH($B3276),$A3276+1))</f>
        <v>0.98</v>
      </c>
      <c r="F3276" s="3"/>
      <c r="G3276" s="31">
        <f t="shared" si="204"/>
        <v>121.94697916817508</v>
      </c>
      <c r="H3276" s="31"/>
      <c r="I3276" s="23">
        <f t="shared" si="205"/>
        <v>0.98</v>
      </c>
      <c r="J3276" s="23"/>
      <c r="K3276" s="7">
        <f t="shared" si="206"/>
        <v>28.990000000000009</v>
      </c>
      <c r="M3276" s="20">
        <f>IF(C3276="Data Error","Data Error",IF(C3276&lt;=K3276,0,1-IFERROR(INDEX(BAAL!$C:$D,MATCH(ROUNDUP(C3276-K3276,0),BAAL!$B:$B,0),MATCH(LEFT(M$2,4),BAAL!$C$2:$D$2,0)),0)))</f>
        <v>0</v>
      </c>
      <c r="N3276" s="20"/>
      <c r="O3276" s="26"/>
      <c r="P3276" s="26"/>
      <c r="Q3276" s="6">
        <f t="shared" si="207"/>
        <v>5</v>
      </c>
      <c r="R3276" s="20"/>
    </row>
    <row r="3277" spans="1:18" x14ac:dyDescent="0.25">
      <c r="A3277" s="6">
        <v>11</v>
      </c>
      <c r="B3277" s="4">
        <v>42506.458333333336</v>
      </c>
      <c r="C3277" s="2">
        <f>IF([2]Analysis!AG3277="Data Error","Data Error",[2]Analysis!AI3277*C$1)</f>
        <v>6.4525762498757615</v>
      </c>
      <c r="D3277" s="2"/>
      <c r="E3277" s="3">
        <f>IF(C3277="Data Error","Data Error",INDEX('[2]BAAL Adj Cap'!$CB$65:$CY$72,MONTH($B3277),$A3277+1))</f>
        <v>0.98</v>
      </c>
      <c r="F3277" s="3"/>
      <c r="G3277" s="31">
        <f t="shared" si="204"/>
        <v>120.94742375012423</v>
      </c>
      <c r="H3277" s="31"/>
      <c r="I3277" s="23">
        <f t="shared" si="205"/>
        <v>0.98</v>
      </c>
      <c r="J3277" s="23"/>
      <c r="K3277" s="7">
        <f t="shared" si="206"/>
        <v>28.990000000000009</v>
      </c>
      <c r="M3277" s="20">
        <f>IF(C3277="Data Error","Data Error",IF(C3277&lt;=K3277,0,1-IFERROR(INDEX(BAAL!$C:$D,MATCH(ROUNDUP(C3277-K3277,0),BAAL!$B:$B,0),MATCH(LEFT(M$2,4),BAAL!$C$2:$D$2,0)),0)))</f>
        <v>0</v>
      </c>
      <c r="N3277" s="20"/>
      <c r="O3277" s="26"/>
      <c r="P3277" s="26"/>
      <c r="Q3277" s="6">
        <f t="shared" si="207"/>
        <v>5</v>
      </c>
      <c r="R3277" s="20"/>
    </row>
    <row r="3278" spans="1:18" x14ac:dyDescent="0.25">
      <c r="A3278" s="6">
        <v>12</v>
      </c>
      <c r="B3278" s="4">
        <v>42506.5</v>
      </c>
      <c r="C3278" s="2">
        <f>IF([2]Analysis!AG3278="Data Error","Data Error",[2]Analysis!AI3278*C$1)</f>
        <v>68.452168219334709</v>
      </c>
      <c r="D3278" s="2"/>
      <c r="E3278" s="3">
        <f>IF(C3278="Data Error","Data Error",INDEX('[2]BAAL Adj Cap'!$CB$65:$CY$72,MONTH($B3278),$A3278+1))</f>
        <v>0.98</v>
      </c>
      <c r="F3278" s="3"/>
      <c r="G3278" s="31">
        <f t="shared" si="204"/>
        <v>58.947831780665283</v>
      </c>
      <c r="H3278" s="31"/>
      <c r="I3278" s="23">
        <f t="shared" si="205"/>
        <v>0.98</v>
      </c>
      <c r="J3278" s="23"/>
      <c r="K3278" s="7">
        <f t="shared" si="206"/>
        <v>28.990000000000009</v>
      </c>
      <c r="M3278" s="20">
        <f>IF(C3278="Data Error","Data Error",IF(C3278&lt;=K3278,0,1-IFERROR(INDEX(BAAL!$C:$D,MATCH(ROUNDUP(C3278-K3278,0),BAAL!$B:$B,0),MATCH(LEFT(M$2,4),BAAL!$C$2:$D$2,0)),0)))</f>
        <v>8.0000000000000071E-3</v>
      </c>
      <c r="N3278" s="20"/>
      <c r="O3278" s="26"/>
      <c r="P3278" s="26"/>
      <c r="Q3278" s="6">
        <f t="shared" si="207"/>
        <v>5</v>
      </c>
      <c r="R3278" s="20"/>
    </row>
    <row r="3279" spans="1:18" x14ac:dyDescent="0.25">
      <c r="A3279" s="6">
        <v>13</v>
      </c>
      <c r="B3279" s="4">
        <v>42506.541666666664</v>
      </c>
      <c r="C3279" s="2">
        <f>IF([2]Analysis!AG3279="Data Error","Data Error",[2]Analysis!AI3279*C$1)</f>
        <v>1.2524918289480316</v>
      </c>
      <c r="D3279" s="2"/>
      <c r="E3279" s="3">
        <f>IF(C3279="Data Error","Data Error",INDEX('[2]BAAL Adj Cap'!$CB$65:$CY$72,MONTH($B3279),$A3279+1))</f>
        <v>0.98</v>
      </c>
      <c r="F3279" s="3"/>
      <c r="G3279" s="31">
        <f t="shared" si="204"/>
        <v>126.14750817105195</v>
      </c>
      <c r="H3279" s="31"/>
      <c r="I3279" s="23">
        <f t="shared" si="205"/>
        <v>0.98</v>
      </c>
      <c r="J3279" s="23"/>
      <c r="K3279" s="7">
        <f t="shared" si="206"/>
        <v>28.990000000000009</v>
      </c>
      <c r="M3279" s="20">
        <f>IF(C3279="Data Error","Data Error",IF(C3279&lt;=K3279,0,1-IFERROR(INDEX(BAAL!$C:$D,MATCH(ROUNDUP(C3279-K3279,0),BAAL!$B:$B,0),MATCH(LEFT(M$2,4),BAAL!$C$2:$D$2,0)),0)))</f>
        <v>0</v>
      </c>
      <c r="N3279" s="20"/>
      <c r="O3279" s="26"/>
      <c r="P3279" s="26"/>
      <c r="Q3279" s="6">
        <f t="shared" si="207"/>
        <v>5</v>
      </c>
      <c r="R3279" s="20"/>
    </row>
    <row r="3280" spans="1:18" x14ac:dyDescent="0.25">
      <c r="A3280" s="6">
        <v>14</v>
      </c>
      <c r="B3280" s="4">
        <v>42506.583333333336</v>
      </c>
      <c r="C3280" s="2">
        <f>IF([2]Analysis!AG3280="Data Error","Data Error",[2]Analysis!AI3280*C$1)</f>
        <v>0</v>
      </c>
      <c r="D3280" s="2"/>
      <c r="E3280" s="3">
        <f>IF(C3280="Data Error","Data Error",INDEX('[2]BAAL Adj Cap'!$CB$65:$CY$72,MONTH($B3280),$A3280+1))</f>
        <v>0.98</v>
      </c>
      <c r="F3280" s="3"/>
      <c r="G3280" s="31">
        <f t="shared" si="204"/>
        <v>127.39999999999999</v>
      </c>
      <c r="H3280" s="31"/>
      <c r="I3280" s="23">
        <f t="shared" si="205"/>
        <v>0.98</v>
      </c>
      <c r="J3280" s="23"/>
      <c r="K3280" s="7">
        <f t="shared" si="206"/>
        <v>28.990000000000009</v>
      </c>
      <c r="M3280" s="20">
        <f>IF(C3280="Data Error","Data Error",IF(C3280&lt;=K3280,0,1-IFERROR(INDEX(BAAL!$C:$D,MATCH(ROUNDUP(C3280-K3280,0),BAAL!$B:$B,0),MATCH(LEFT(M$2,4),BAAL!$C$2:$D$2,0)),0)))</f>
        <v>0</v>
      </c>
      <c r="N3280" s="20"/>
      <c r="O3280" s="26"/>
      <c r="P3280" s="26"/>
      <c r="Q3280" s="6">
        <f t="shared" si="207"/>
        <v>5</v>
      </c>
      <c r="R3280" s="20"/>
    </row>
    <row r="3281" spans="1:18" x14ac:dyDescent="0.25">
      <c r="A3281" s="6">
        <v>15</v>
      </c>
      <c r="B3281" s="4">
        <v>42506.625</v>
      </c>
      <c r="C3281" s="2">
        <f>IF([2]Analysis!AG3281="Data Error","Data Error",[2]Analysis!AI3281*C$1)</f>
        <v>0</v>
      </c>
      <c r="D3281" s="2"/>
      <c r="E3281" s="3">
        <f>IF(C3281="Data Error","Data Error",INDEX('[2]BAAL Adj Cap'!$CB$65:$CY$72,MONTH($B3281),$A3281+1))</f>
        <v>0.98</v>
      </c>
      <c r="F3281" s="3"/>
      <c r="G3281" s="31">
        <f t="shared" si="204"/>
        <v>127.39999999999999</v>
      </c>
      <c r="H3281" s="31"/>
      <c r="I3281" s="23">
        <f t="shared" si="205"/>
        <v>0.98</v>
      </c>
      <c r="J3281" s="23"/>
      <c r="K3281" s="7">
        <f t="shared" si="206"/>
        <v>28.990000000000009</v>
      </c>
      <c r="M3281" s="20">
        <f>IF(C3281="Data Error","Data Error",IF(C3281&lt;=K3281,0,1-IFERROR(INDEX(BAAL!$C:$D,MATCH(ROUNDUP(C3281-K3281,0),BAAL!$B:$B,0),MATCH(LEFT(M$2,4),BAAL!$C$2:$D$2,0)),0)))</f>
        <v>0</v>
      </c>
      <c r="N3281" s="20"/>
      <c r="O3281" s="26"/>
      <c r="P3281" s="26"/>
      <c r="Q3281" s="6">
        <f t="shared" si="207"/>
        <v>5</v>
      </c>
      <c r="R3281" s="20"/>
    </row>
    <row r="3282" spans="1:18" x14ac:dyDescent="0.25">
      <c r="A3282" s="6">
        <v>16</v>
      </c>
      <c r="B3282" s="4">
        <v>42506.666666666664</v>
      </c>
      <c r="C3282" s="2">
        <f>IF([2]Analysis!AG3282="Data Error","Data Error",[2]Analysis!AI3282*C$1)</f>
        <v>11.763456251668597</v>
      </c>
      <c r="D3282" s="2"/>
      <c r="E3282" s="3">
        <f>IF(C3282="Data Error","Data Error",INDEX('[2]BAAL Adj Cap'!$CB$65:$CY$72,MONTH($B3282),$A3282+1))</f>
        <v>0.98</v>
      </c>
      <c r="F3282" s="3"/>
      <c r="G3282" s="31">
        <f t="shared" si="204"/>
        <v>115.63654374833139</v>
      </c>
      <c r="H3282" s="31"/>
      <c r="I3282" s="23">
        <f t="shared" si="205"/>
        <v>0.98</v>
      </c>
      <c r="J3282" s="23"/>
      <c r="K3282" s="7">
        <f t="shared" si="206"/>
        <v>28.990000000000009</v>
      </c>
      <c r="M3282" s="20">
        <f>IF(C3282="Data Error","Data Error",IF(C3282&lt;=K3282,0,1-IFERROR(INDEX(BAAL!$C:$D,MATCH(ROUNDUP(C3282-K3282,0),BAAL!$B:$B,0),MATCH(LEFT(M$2,4),BAAL!$C$2:$D$2,0)),0)))</f>
        <v>0</v>
      </c>
      <c r="N3282" s="20"/>
      <c r="O3282" s="26"/>
      <c r="P3282" s="26"/>
      <c r="Q3282" s="6">
        <f t="shared" si="207"/>
        <v>5</v>
      </c>
      <c r="R3282" s="20"/>
    </row>
    <row r="3283" spans="1:18" x14ac:dyDescent="0.25">
      <c r="A3283" s="6">
        <v>17</v>
      </c>
      <c r="B3283" s="4">
        <v>42506.708333333336</v>
      </c>
      <c r="C3283" s="2">
        <f>IF([2]Analysis!AG3283="Data Error","Data Error",[2]Analysis!AI3283*C$1)</f>
        <v>32.649407102796069</v>
      </c>
      <c r="D3283" s="2"/>
      <c r="E3283" s="3">
        <f>IF(C3283="Data Error","Data Error",INDEX('[2]BAAL Adj Cap'!$CB$65:$CY$72,MONTH($B3283),$A3283+1))</f>
        <v>0.96124999999999994</v>
      </c>
      <c r="F3283" s="3"/>
      <c r="G3283" s="31">
        <f t="shared" si="204"/>
        <v>92.313092897203916</v>
      </c>
      <c r="H3283" s="31"/>
      <c r="I3283" s="23">
        <f t="shared" si="205"/>
        <v>0.96124999999999994</v>
      </c>
      <c r="J3283" s="23"/>
      <c r="K3283" s="7">
        <f t="shared" si="206"/>
        <v>28.990000000000009</v>
      </c>
      <c r="M3283" s="20">
        <f>IF(C3283="Data Error","Data Error",IF(C3283&lt;=K3283,0,1-IFERROR(INDEX(BAAL!$C:$D,MATCH(ROUNDUP(C3283-K3283,0),BAAL!$B:$B,0),MATCH(LEFT(M$2,4),BAAL!$C$2:$D$2,0)),0)))</f>
        <v>0</v>
      </c>
      <c r="N3283" s="20"/>
      <c r="O3283" s="26"/>
      <c r="P3283" s="26"/>
      <c r="Q3283" s="6">
        <f t="shared" si="207"/>
        <v>5</v>
      </c>
      <c r="R3283" s="20"/>
    </row>
    <row r="3284" spans="1:18" x14ac:dyDescent="0.25">
      <c r="A3284" s="6">
        <v>18</v>
      </c>
      <c r="B3284" s="4">
        <v>42506.75</v>
      </c>
      <c r="C3284" s="2">
        <f>IF([2]Analysis!AG3284="Data Error","Data Error",[2]Analysis!AI3284*C$1)</f>
        <v>53.608001872602834</v>
      </c>
      <c r="D3284" s="2"/>
      <c r="E3284" s="3">
        <f>IF(C3284="Data Error","Data Error",INDEX('[2]BAAL Adj Cap'!$CB$65:$CY$72,MONTH($B3284),$A3284+1))</f>
        <v>0.73124999999999996</v>
      </c>
      <c r="F3284" s="3"/>
      <c r="G3284" s="31">
        <f t="shared" si="204"/>
        <v>41.454498127397166</v>
      </c>
      <c r="H3284" s="31"/>
      <c r="I3284" s="23">
        <f t="shared" si="205"/>
        <v>0.73124999999999996</v>
      </c>
      <c r="J3284" s="23"/>
      <c r="K3284" s="7">
        <f t="shared" si="206"/>
        <v>28.990000000000009</v>
      </c>
      <c r="M3284" s="20">
        <f>IF(C3284="Data Error","Data Error",IF(C3284&lt;=K3284,0,1-IFERROR(INDEX(BAAL!$C:$D,MATCH(ROUNDUP(C3284-K3284,0),BAAL!$B:$B,0),MATCH(LEFT(M$2,4),BAAL!$C$2:$D$2,0)),0)))</f>
        <v>5.0000000000000044E-3</v>
      </c>
      <c r="N3284" s="20"/>
      <c r="O3284" s="26"/>
      <c r="P3284" s="26"/>
      <c r="Q3284" s="6">
        <f t="shared" si="207"/>
        <v>5</v>
      </c>
      <c r="R3284" s="20"/>
    </row>
    <row r="3285" spans="1:18" x14ac:dyDescent="0.25">
      <c r="A3285" s="6">
        <v>19</v>
      </c>
      <c r="B3285" s="4">
        <v>42506.791666666664</v>
      </c>
      <c r="C3285" s="2">
        <f>IF([2]Analysis!AG3285="Data Error","Data Error",[2]Analysis!AI3285*C$1)</f>
        <v>15.114513439376061</v>
      </c>
      <c r="D3285" s="2"/>
      <c r="E3285" s="3">
        <f>IF(C3285="Data Error","Data Error",INDEX('[2]BAAL Adj Cap'!$CB$65:$CY$72,MONTH($B3285),$A3285+1))</f>
        <v>0.26875000000000004</v>
      </c>
      <c r="F3285" s="3"/>
      <c r="G3285" s="31">
        <f t="shared" si="204"/>
        <v>19.822986560623946</v>
      </c>
      <c r="H3285" s="31"/>
      <c r="I3285" s="23">
        <f t="shared" si="205"/>
        <v>0.26875000000000004</v>
      </c>
      <c r="J3285" s="23"/>
      <c r="K3285" s="7">
        <f t="shared" si="206"/>
        <v>28.990000000000009</v>
      </c>
      <c r="M3285" s="20">
        <f>IF(C3285="Data Error","Data Error",IF(C3285&lt;=K3285,0,1-IFERROR(INDEX(BAAL!$C:$D,MATCH(ROUNDUP(C3285-K3285,0),BAAL!$B:$B,0),MATCH(LEFT(M$2,4),BAAL!$C$2:$D$2,0)),0)))</f>
        <v>0</v>
      </c>
      <c r="N3285" s="20"/>
      <c r="O3285" s="26"/>
      <c r="P3285" s="26"/>
      <c r="Q3285" s="6">
        <f t="shared" si="207"/>
        <v>5</v>
      </c>
      <c r="R3285" s="20"/>
    </row>
    <row r="3286" spans="1:18" x14ac:dyDescent="0.25">
      <c r="A3286" s="6">
        <v>20</v>
      </c>
      <c r="B3286" s="4">
        <v>42506.833333333336</v>
      </c>
      <c r="C3286" s="2">
        <f>IF([2]Analysis!AG3286="Data Error","Data Error",[2]Analysis!AI3286*C$1)</f>
        <v>2.4951705376562687</v>
      </c>
      <c r="D3286" s="2"/>
      <c r="E3286" s="3">
        <f>IF(C3286="Data Error","Data Error",INDEX('[2]BAAL Adj Cap'!$CB$65:$CY$72,MONTH($B3286),$A3286+1))</f>
        <v>2.6250000000000002E-2</v>
      </c>
      <c r="F3286" s="3"/>
      <c r="G3286" s="31">
        <f t="shared" si="204"/>
        <v>0.91732946234373181</v>
      </c>
      <c r="H3286" s="31"/>
      <c r="I3286" s="23">
        <f t="shared" si="205"/>
        <v>2.6250000000000002E-2</v>
      </c>
      <c r="J3286" s="23"/>
      <c r="K3286" s="7">
        <f t="shared" si="206"/>
        <v>3.4125000000000005</v>
      </c>
      <c r="M3286" s="20">
        <f>IF(C3286="Data Error","Data Error",IF(C3286&lt;=K3286,0,1-IFERROR(INDEX(BAAL!$C:$D,MATCH(ROUNDUP(C3286-K3286,0),BAAL!$B:$B,0),MATCH(LEFT(M$2,4),BAAL!$C$2:$D$2,0)),0)))</f>
        <v>0</v>
      </c>
      <c r="N3286" s="20"/>
      <c r="O3286" s="26"/>
      <c r="P3286" s="26"/>
      <c r="Q3286" s="6">
        <f t="shared" si="207"/>
        <v>5</v>
      </c>
      <c r="R3286" s="20"/>
    </row>
    <row r="3287" spans="1:18" x14ac:dyDescent="0.25">
      <c r="A3287" s="6">
        <v>21</v>
      </c>
      <c r="B3287" s="4">
        <v>42506.875</v>
      </c>
      <c r="C3287" s="2">
        <f>IF([2]Analysis!AG3287="Data Error","Data Error",[2]Analysis!AI3287*C$1)</f>
        <v>0</v>
      </c>
      <c r="D3287" s="2"/>
      <c r="E3287" s="3">
        <f>IF(C3287="Data Error","Data Error",INDEX('[2]BAAL Adj Cap'!$CB$65:$CY$72,MONTH($B3287),$A3287+1))</f>
        <v>0</v>
      </c>
      <c r="F3287" s="3"/>
      <c r="G3287" s="31">
        <f t="shared" si="204"/>
        <v>0</v>
      </c>
      <c r="H3287" s="31"/>
      <c r="I3287" s="23">
        <f t="shared" si="205"/>
        <v>0</v>
      </c>
      <c r="J3287" s="23"/>
      <c r="K3287" s="7">
        <f t="shared" si="206"/>
        <v>0</v>
      </c>
      <c r="M3287" s="20">
        <f>IF(C3287="Data Error","Data Error",IF(C3287&lt;=K3287,0,1-IFERROR(INDEX(BAAL!$C:$D,MATCH(ROUNDUP(C3287-K3287,0),BAAL!$B:$B,0),MATCH(LEFT(M$2,4),BAAL!$C$2:$D$2,0)),0)))</f>
        <v>0</v>
      </c>
      <c r="N3287" s="20"/>
      <c r="O3287" s="26"/>
      <c r="P3287" s="26"/>
      <c r="Q3287" s="6">
        <f t="shared" si="207"/>
        <v>5</v>
      </c>
      <c r="R3287" s="20"/>
    </row>
    <row r="3288" spans="1:18" x14ac:dyDescent="0.25">
      <c r="A3288" s="6">
        <v>22</v>
      </c>
      <c r="B3288" s="4">
        <v>42506.916666666664</v>
      </c>
      <c r="C3288" s="2">
        <f>IF([2]Analysis!AG3288="Data Error","Data Error",[2]Analysis!AI3288*C$1)</f>
        <v>0</v>
      </c>
      <c r="D3288" s="2"/>
      <c r="E3288" s="3">
        <f>IF(C3288="Data Error","Data Error",INDEX('[2]BAAL Adj Cap'!$CB$65:$CY$72,MONTH($B3288),$A3288+1))</f>
        <v>0</v>
      </c>
      <c r="F3288" s="3"/>
      <c r="G3288" s="31">
        <f t="shared" si="204"/>
        <v>0</v>
      </c>
      <c r="H3288" s="31"/>
      <c r="I3288" s="23">
        <f t="shared" si="205"/>
        <v>0</v>
      </c>
      <c r="J3288" s="23"/>
      <c r="K3288" s="7">
        <f t="shared" si="206"/>
        <v>0</v>
      </c>
      <c r="M3288" s="20">
        <f>IF(C3288="Data Error","Data Error",IF(C3288&lt;=K3288,0,1-IFERROR(INDEX(BAAL!$C:$D,MATCH(ROUNDUP(C3288-K3288,0),BAAL!$B:$B,0),MATCH(LEFT(M$2,4),BAAL!$C$2:$D$2,0)),0)))</f>
        <v>0</v>
      </c>
      <c r="N3288" s="20"/>
      <c r="O3288" s="26"/>
      <c r="P3288" s="26"/>
      <c r="Q3288" s="6">
        <f t="shared" si="207"/>
        <v>5</v>
      </c>
      <c r="R3288" s="20"/>
    </row>
    <row r="3289" spans="1:18" x14ac:dyDescent="0.25">
      <c r="A3289" s="6">
        <v>23</v>
      </c>
      <c r="B3289" s="4">
        <v>42506.958333333336</v>
      </c>
      <c r="C3289" s="2">
        <f>IF([2]Analysis!AG3289="Data Error","Data Error",[2]Analysis!AI3289*C$1)</f>
        <v>0</v>
      </c>
      <c r="D3289" s="2"/>
      <c r="E3289" s="3">
        <f>IF(C3289="Data Error","Data Error",INDEX('[2]BAAL Adj Cap'!$CB$65:$CY$72,MONTH($B3289),$A3289+1))</f>
        <v>0</v>
      </c>
      <c r="F3289" s="3"/>
      <c r="G3289" s="31">
        <f t="shared" si="204"/>
        <v>0</v>
      </c>
      <c r="H3289" s="31"/>
      <c r="I3289" s="23">
        <f t="shared" si="205"/>
        <v>0</v>
      </c>
      <c r="J3289" s="23"/>
      <c r="K3289" s="7">
        <f t="shared" si="206"/>
        <v>0</v>
      </c>
      <c r="M3289" s="20">
        <f>IF(C3289="Data Error","Data Error",IF(C3289&lt;=K3289,0,1-IFERROR(INDEX(BAAL!$C:$D,MATCH(ROUNDUP(C3289-K3289,0),BAAL!$B:$B,0),MATCH(LEFT(M$2,4),BAAL!$C$2:$D$2,0)),0)))</f>
        <v>0</v>
      </c>
      <c r="N3289" s="20"/>
      <c r="O3289" s="26"/>
      <c r="P3289" s="26"/>
      <c r="Q3289" s="6">
        <f t="shared" si="207"/>
        <v>5</v>
      </c>
      <c r="R3289" s="20"/>
    </row>
    <row r="3290" spans="1:18" x14ac:dyDescent="0.25">
      <c r="A3290" s="6">
        <v>0</v>
      </c>
      <c r="B3290" s="1">
        <v>42507</v>
      </c>
      <c r="C3290" s="2">
        <f>IF([2]Analysis!AG3290="Data Error","Data Error",[2]Analysis!AI3290*C$1)</f>
        <v>0</v>
      </c>
      <c r="D3290" s="2"/>
      <c r="E3290" s="3">
        <f>IF(C3290="Data Error","Data Error",INDEX('[2]BAAL Adj Cap'!$CB$65:$CY$72,MONTH($B3290),$A3290+1))</f>
        <v>0</v>
      </c>
      <c r="F3290" s="3"/>
      <c r="G3290" s="31">
        <f t="shared" si="204"/>
        <v>0</v>
      </c>
      <c r="H3290" s="31"/>
      <c r="I3290" s="23">
        <f t="shared" si="205"/>
        <v>0</v>
      </c>
      <c r="J3290" s="23"/>
      <c r="K3290" s="7">
        <f t="shared" si="206"/>
        <v>0</v>
      </c>
      <c r="M3290" s="20">
        <f>IF(C3290="Data Error","Data Error",IF(C3290&lt;=K3290,0,1-IFERROR(INDEX(BAAL!$C:$D,MATCH(ROUNDUP(C3290-K3290,0),BAAL!$B:$B,0),MATCH(LEFT(M$2,4),BAAL!$C$2:$D$2,0)),0)))</f>
        <v>0</v>
      </c>
      <c r="N3290" s="20"/>
      <c r="O3290" s="26"/>
      <c r="P3290" s="26"/>
      <c r="Q3290" s="6">
        <f t="shared" si="207"/>
        <v>5</v>
      </c>
      <c r="R3290" s="20"/>
    </row>
    <row r="3291" spans="1:18" x14ac:dyDescent="0.25">
      <c r="A3291" s="6">
        <v>1</v>
      </c>
      <c r="B3291" s="4">
        <v>42507.041666666664</v>
      </c>
      <c r="C3291" s="2">
        <f>IF([2]Analysis!AG3291="Data Error","Data Error",[2]Analysis!AI3291*C$1)</f>
        <v>0</v>
      </c>
      <c r="D3291" s="2"/>
      <c r="E3291" s="3">
        <f>IF(C3291="Data Error","Data Error",INDEX('[2]BAAL Adj Cap'!$CB$65:$CY$72,MONTH($B3291),$A3291+1))</f>
        <v>0</v>
      </c>
      <c r="F3291" s="3"/>
      <c r="G3291" s="31">
        <f t="shared" si="204"/>
        <v>0</v>
      </c>
      <c r="H3291" s="31"/>
      <c r="I3291" s="23">
        <f t="shared" si="205"/>
        <v>0</v>
      </c>
      <c r="J3291" s="23"/>
      <c r="K3291" s="7">
        <f t="shared" si="206"/>
        <v>0</v>
      </c>
      <c r="M3291" s="20">
        <f>IF(C3291="Data Error","Data Error",IF(C3291&lt;=K3291,0,1-IFERROR(INDEX(BAAL!$C:$D,MATCH(ROUNDUP(C3291-K3291,0),BAAL!$B:$B,0),MATCH(LEFT(M$2,4),BAAL!$C$2:$D$2,0)),0)))</f>
        <v>0</v>
      </c>
      <c r="N3291" s="20"/>
      <c r="O3291" s="26"/>
      <c r="P3291" s="26"/>
      <c r="Q3291" s="6">
        <f t="shared" si="207"/>
        <v>5</v>
      </c>
      <c r="R3291" s="20"/>
    </row>
    <row r="3292" spans="1:18" x14ac:dyDescent="0.25">
      <c r="A3292" s="6">
        <v>2</v>
      </c>
      <c r="B3292" s="4">
        <v>42507.083333333336</v>
      </c>
      <c r="C3292" s="2">
        <f>IF([2]Analysis!AG3292="Data Error","Data Error",[2]Analysis!AI3292*C$1)</f>
        <v>0</v>
      </c>
      <c r="D3292" s="2"/>
      <c r="E3292" s="3">
        <f>IF(C3292="Data Error","Data Error",INDEX('[2]BAAL Adj Cap'!$CB$65:$CY$72,MONTH($B3292),$A3292+1))</f>
        <v>0</v>
      </c>
      <c r="F3292" s="3"/>
      <c r="G3292" s="31">
        <f t="shared" si="204"/>
        <v>0</v>
      </c>
      <c r="H3292" s="31"/>
      <c r="I3292" s="23">
        <f t="shared" si="205"/>
        <v>0</v>
      </c>
      <c r="J3292" s="23"/>
      <c r="K3292" s="7">
        <f t="shared" si="206"/>
        <v>0</v>
      </c>
      <c r="M3292" s="20">
        <f>IF(C3292="Data Error","Data Error",IF(C3292&lt;=K3292,0,1-IFERROR(INDEX(BAAL!$C:$D,MATCH(ROUNDUP(C3292-K3292,0),BAAL!$B:$B,0),MATCH(LEFT(M$2,4),BAAL!$C$2:$D$2,0)),0)))</f>
        <v>0</v>
      </c>
      <c r="N3292" s="20"/>
      <c r="O3292" s="26"/>
      <c r="P3292" s="26"/>
      <c r="Q3292" s="6">
        <f t="shared" si="207"/>
        <v>5</v>
      </c>
      <c r="R3292" s="20"/>
    </row>
    <row r="3293" spans="1:18" x14ac:dyDescent="0.25">
      <c r="A3293" s="6">
        <v>3</v>
      </c>
      <c r="B3293" s="4">
        <v>42507.125</v>
      </c>
      <c r="C3293" s="2">
        <f>IF([2]Analysis!AG3293="Data Error","Data Error",[2]Analysis!AI3293*C$1)</f>
        <v>0</v>
      </c>
      <c r="D3293" s="2"/>
      <c r="E3293" s="3">
        <f>IF(C3293="Data Error","Data Error",INDEX('[2]BAAL Adj Cap'!$CB$65:$CY$72,MONTH($B3293),$A3293+1))</f>
        <v>0</v>
      </c>
      <c r="F3293" s="3"/>
      <c r="G3293" s="31">
        <f t="shared" si="204"/>
        <v>0</v>
      </c>
      <c r="H3293" s="31"/>
      <c r="I3293" s="23">
        <f t="shared" si="205"/>
        <v>0</v>
      </c>
      <c r="J3293" s="23"/>
      <c r="K3293" s="7">
        <f t="shared" si="206"/>
        <v>0</v>
      </c>
      <c r="M3293" s="20">
        <f>IF(C3293="Data Error","Data Error",IF(C3293&lt;=K3293,0,1-IFERROR(INDEX(BAAL!$C:$D,MATCH(ROUNDUP(C3293-K3293,0),BAAL!$B:$B,0),MATCH(LEFT(M$2,4),BAAL!$C$2:$D$2,0)),0)))</f>
        <v>0</v>
      </c>
      <c r="N3293" s="20"/>
      <c r="O3293" s="26"/>
      <c r="P3293" s="26"/>
      <c r="Q3293" s="6">
        <f t="shared" si="207"/>
        <v>5</v>
      </c>
      <c r="R3293" s="20"/>
    </row>
    <row r="3294" spans="1:18" x14ac:dyDescent="0.25">
      <c r="A3294" s="6">
        <v>4</v>
      </c>
      <c r="B3294" s="4">
        <v>42507.166666666664</v>
      </c>
      <c r="C3294" s="2">
        <f>IF([2]Analysis!AG3294="Data Error","Data Error",[2]Analysis!AI3294*C$1)</f>
        <v>0.34999999403953552</v>
      </c>
      <c r="D3294" s="2"/>
      <c r="E3294" s="3">
        <f>IF(C3294="Data Error","Data Error",INDEX('[2]BAAL Adj Cap'!$CB$65:$CY$72,MONTH($B3294),$A3294+1))</f>
        <v>7.4999999999999997E-3</v>
      </c>
      <c r="F3294" s="3"/>
      <c r="G3294" s="31">
        <f t="shared" si="204"/>
        <v>0.62500000596046446</v>
      </c>
      <c r="H3294" s="31"/>
      <c r="I3294" s="23">
        <f t="shared" si="205"/>
        <v>7.4999999999999997E-3</v>
      </c>
      <c r="J3294" s="23"/>
      <c r="K3294" s="7">
        <f t="shared" si="206"/>
        <v>0.97499999999999998</v>
      </c>
      <c r="M3294" s="20">
        <f>IF(C3294="Data Error","Data Error",IF(C3294&lt;=K3294,0,1-IFERROR(INDEX(BAAL!$C:$D,MATCH(ROUNDUP(C3294-K3294,0),BAAL!$B:$B,0),MATCH(LEFT(M$2,4),BAAL!$C$2:$D$2,0)),0)))</f>
        <v>0</v>
      </c>
      <c r="N3294" s="20"/>
      <c r="O3294" s="26"/>
      <c r="P3294" s="26"/>
      <c r="Q3294" s="6">
        <f t="shared" si="207"/>
        <v>5</v>
      </c>
      <c r="R3294" s="20"/>
    </row>
    <row r="3295" spans="1:18" x14ac:dyDescent="0.25">
      <c r="A3295" s="6">
        <v>5</v>
      </c>
      <c r="B3295" s="4">
        <v>42507.208333333336</v>
      </c>
      <c r="C3295" s="2">
        <f>IF([2]Analysis!AG3295="Data Error","Data Error",[2]Analysis!AI3295*C$1)</f>
        <v>14.300000000000002</v>
      </c>
      <c r="D3295" s="2"/>
      <c r="E3295" s="3">
        <f>IF(C3295="Data Error","Data Error",INDEX('[2]BAAL Adj Cap'!$CB$65:$CY$72,MONTH($B3295),$A3295+1))</f>
        <v>0.11000000000000001</v>
      </c>
      <c r="F3295" s="3"/>
      <c r="G3295" s="31">
        <f t="shared" si="204"/>
        <v>0</v>
      </c>
      <c r="H3295" s="31"/>
      <c r="I3295" s="23">
        <f t="shared" si="205"/>
        <v>0.11000000000000001</v>
      </c>
      <c r="J3295" s="23"/>
      <c r="K3295" s="7">
        <f t="shared" si="206"/>
        <v>14.300000000000002</v>
      </c>
      <c r="M3295" s="20">
        <f>IF(C3295="Data Error","Data Error",IF(C3295&lt;=K3295,0,1-IFERROR(INDEX(BAAL!$C:$D,MATCH(ROUNDUP(C3295-K3295,0),BAAL!$B:$B,0),MATCH(LEFT(M$2,4),BAAL!$C$2:$D$2,0)),0)))</f>
        <v>0</v>
      </c>
      <c r="N3295" s="20"/>
      <c r="O3295" s="26"/>
      <c r="P3295" s="26"/>
      <c r="Q3295" s="6">
        <f t="shared" si="207"/>
        <v>5</v>
      </c>
      <c r="R3295" s="20"/>
    </row>
    <row r="3296" spans="1:18" x14ac:dyDescent="0.25">
      <c r="A3296" s="6">
        <v>6</v>
      </c>
      <c r="B3296" s="4">
        <v>42507.25</v>
      </c>
      <c r="C3296" s="2">
        <f>IF([2]Analysis!AG3296="Data Error","Data Error",[2]Analysis!AI3296*C$1)</f>
        <v>22.772528405957367</v>
      </c>
      <c r="D3296" s="2"/>
      <c r="E3296" s="3">
        <f>IF(C3296="Data Error","Data Error",INDEX('[2]BAAL Adj Cap'!$CB$65:$CY$72,MONTH($B3296),$A3296+1))</f>
        <v>0.51124999999999998</v>
      </c>
      <c r="F3296" s="3"/>
      <c r="G3296" s="31">
        <f t="shared" si="204"/>
        <v>43.689971594042625</v>
      </c>
      <c r="H3296" s="31"/>
      <c r="I3296" s="23">
        <f t="shared" si="205"/>
        <v>0.51124999999999998</v>
      </c>
      <c r="J3296" s="23"/>
      <c r="K3296" s="7">
        <f t="shared" si="206"/>
        <v>28.990000000000009</v>
      </c>
      <c r="M3296" s="20">
        <f>IF(C3296="Data Error","Data Error",IF(C3296&lt;=K3296,0,1-IFERROR(INDEX(BAAL!$C:$D,MATCH(ROUNDUP(C3296-K3296,0),BAAL!$B:$B,0),MATCH(LEFT(M$2,4),BAAL!$C$2:$D$2,0)),0)))</f>
        <v>0</v>
      </c>
      <c r="N3296" s="20"/>
      <c r="O3296" s="26"/>
      <c r="P3296" s="26"/>
      <c r="Q3296" s="6">
        <f t="shared" si="207"/>
        <v>5</v>
      </c>
      <c r="R3296" s="20"/>
    </row>
    <row r="3297" spans="1:18" x14ac:dyDescent="0.25">
      <c r="A3297" s="6">
        <v>7</v>
      </c>
      <c r="B3297" s="4">
        <v>42507.291666666664</v>
      </c>
      <c r="C3297" s="2">
        <f>IF([2]Analysis!AG3297="Data Error","Data Error",[2]Analysis!AI3297*C$1)</f>
        <v>3.1670060163422389</v>
      </c>
      <c r="D3297" s="2"/>
      <c r="E3297" s="3">
        <f>IF(C3297="Data Error","Data Error",INDEX('[2]BAAL Adj Cap'!$CB$65:$CY$72,MONTH($B3297),$A3297+1))</f>
        <v>0.94125000000000003</v>
      </c>
      <c r="F3297" s="3"/>
      <c r="G3297" s="31">
        <f t="shared" si="204"/>
        <v>119.19549398365776</v>
      </c>
      <c r="H3297" s="31"/>
      <c r="I3297" s="23">
        <f t="shared" si="205"/>
        <v>0.94125000000000003</v>
      </c>
      <c r="J3297" s="23"/>
      <c r="K3297" s="7">
        <f t="shared" si="206"/>
        <v>28.990000000000009</v>
      </c>
      <c r="M3297" s="20">
        <f>IF(C3297="Data Error","Data Error",IF(C3297&lt;=K3297,0,1-IFERROR(INDEX(BAAL!$C:$D,MATCH(ROUNDUP(C3297-K3297,0),BAAL!$B:$B,0),MATCH(LEFT(M$2,4),BAAL!$C$2:$D$2,0)),0)))</f>
        <v>0</v>
      </c>
      <c r="N3297" s="20"/>
      <c r="O3297" s="26"/>
      <c r="P3297" s="26"/>
      <c r="Q3297" s="6">
        <f t="shared" si="207"/>
        <v>5</v>
      </c>
      <c r="R3297" s="20"/>
    </row>
    <row r="3298" spans="1:18" x14ac:dyDescent="0.25">
      <c r="A3298" s="6">
        <v>8</v>
      </c>
      <c r="B3298" s="4">
        <v>42507.333333333336</v>
      </c>
      <c r="C3298" s="2">
        <f>IF([2]Analysis!AG3298="Data Error","Data Error",[2]Analysis!AI3298*C$1)</f>
        <v>2.4643672912821137</v>
      </c>
      <c r="D3298" s="2"/>
      <c r="E3298" s="3">
        <f>IF(C3298="Data Error","Data Error",INDEX('[2]BAAL Adj Cap'!$CB$65:$CY$72,MONTH($B3298),$A3298+1))</f>
        <v>0.96750000000000003</v>
      </c>
      <c r="F3298" s="3"/>
      <c r="G3298" s="31">
        <f t="shared" si="204"/>
        <v>123.31063270871789</v>
      </c>
      <c r="H3298" s="31"/>
      <c r="I3298" s="23">
        <f t="shared" si="205"/>
        <v>0.96750000000000003</v>
      </c>
      <c r="J3298" s="23"/>
      <c r="K3298" s="7">
        <f t="shared" si="206"/>
        <v>28.990000000000009</v>
      </c>
      <c r="M3298" s="20">
        <f>IF(C3298="Data Error","Data Error",IF(C3298&lt;=K3298,0,1-IFERROR(INDEX(BAAL!$C:$D,MATCH(ROUNDUP(C3298-K3298,0),BAAL!$B:$B,0),MATCH(LEFT(M$2,4),BAAL!$C$2:$D$2,0)),0)))</f>
        <v>0</v>
      </c>
      <c r="N3298" s="20"/>
      <c r="O3298" s="26"/>
      <c r="P3298" s="26"/>
      <c r="Q3298" s="6">
        <f t="shared" si="207"/>
        <v>5</v>
      </c>
      <c r="R3298" s="20"/>
    </row>
    <row r="3299" spans="1:18" x14ac:dyDescent="0.25">
      <c r="A3299" s="6">
        <v>9</v>
      </c>
      <c r="B3299" s="4">
        <v>42507.375</v>
      </c>
      <c r="C3299" s="2">
        <f>IF([2]Analysis!AG3299="Data Error","Data Error",[2]Analysis!AI3299*C$1)</f>
        <v>13.585660814193172</v>
      </c>
      <c r="D3299" s="2"/>
      <c r="E3299" s="3">
        <f>IF(C3299="Data Error","Data Error",INDEX('[2]BAAL Adj Cap'!$CB$65:$CY$72,MONTH($B3299),$A3299+1))</f>
        <v>0.98</v>
      </c>
      <c r="F3299" s="3"/>
      <c r="G3299" s="31">
        <f t="shared" si="204"/>
        <v>113.81433918580682</v>
      </c>
      <c r="H3299" s="31"/>
      <c r="I3299" s="23">
        <f t="shared" si="205"/>
        <v>0.98</v>
      </c>
      <c r="J3299" s="23"/>
      <c r="K3299" s="7">
        <f t="shared" si="206"/>
        <v>28.990000000000009</v>
      </c>
      <c r="M3299" s="20">
        <f>IF(C3299="Data Error","Data Error",IF(C3299&lt;=K3299,0,1-IFERROR(INDEX(BAAL!$C:$D,MATCH(ROUNDUP(C3299-K3299,0),BAAL!$B:$B,0),MATCH(LEFT(M$2,4),BAAL!$C$2:$D$2,0)),0)))</f>
        <v>0</v>
      </c>
      <c r="N3299" s="20"/>
      <c r="O3299" s="26"/>
      <c r="P3299" s="26"/>
      <c r="Q3299" s="6">
        <f t="shared" si="207"/>
        <v>5</v>
      </c>
      <c r="R3299" s="20"/>
    </row>
    <row r="3300" spans="1:18" x14ac:dyDescent="0.25">
      <c r="A3300" s="6">
        <v>10</v>
      </c>
      <c r="B3300" s="4">
        <v>42507.416666666664</v>
      </c>
      <c r="C3300" s="2">
        <f>IF([2]Analysis!AG3300="Data Error","Data Error",[2]Analysis!AI3300*C$1)</f>
        <v>0.62633681449572698</v>
      </c>
      <c r="D3300" s="2"/>
      <c r="E3300" s="3">
        <f>IF(C3300="Data Error","Data Error",INDEX('[2]BAAL Adj Cap'!$CB$65:$CY$72,MONTH($B3300),$A3300+1))</f>
        <v>0.98</v>
      </c>
      <c r="F3300" s="3"/>
      <c r="G3300" s="31">
        <f t="shared" si="204"/>
        <v>126.77366318550426</v>
      </c>
      <c r="H3300" s="31"/>
      <c r="I3300" s="23">
        <f t="shared" si="205"/>
        <v>0.98</v>
      </c>
      <c r="J3300" s="23"/>
      <c r="K3300" s="7">
        <f t="shared" si="206"/>
        <v>28.990000000000009</v>
      </c>
      <c r="M3300" s="20">
        <f>IF(C3300="Data Error","Data Error",IF(C3300&lt;=K3300,0,1-IFERROR(INDEX(BAAL!$C:$D,MATCH(ROUNDUP(C3300-K3300,0),BAAL!$B:$B,0),MATCH(LEFT(M$2,4),BAAL!$C$2:$D$2,0)),0)))</f>
        <v>0</v>
      </c>
      <c r="N3300" s="20"/>
      <c r="O3300" s="26"/>
      <c r="P3300" s="26"/>
      <c r="Q3300" s="6">
        <f t="shared" si="207"/>
        <v>5</v>
      </c>
      <c r="R3300" s="20"/>
    </row>
    <row r="3301" spans="1:18" x14ac:dyDescent="0.25">
      <c r="A3301" s="6">
        <v>11</v>
      </c>
      <c r="B3301" s="4">
        <v>42507.458333333336</v>
      </c>
      <c r="C3301" s="2">
        <f>IF([2]Analysis!AG3301="Data Error","Data Error",[2]Analysis!AI3301*C$1)</f>
        <v>0.20282865146315368</v>
      </c>
      <c r="D3301" s="2"/>
      <c r="E3301" s="3">
        <f>IF(C3301="Data Error","Data Error",INDEX('[2]BAAL Adj Cap'!$CB$65:$CY$72,MONTH($B3301),$A3301+1))</f>
        <v>0.98</v>
      </c>
      <c r="F3301" s="3"/>
      <c r="G3301" s="31">
        <f t="shared" si="204"/>
        <v>127.19717134853684</v>
      </c>
      <c r="H3301" s="31"/>
      <c r="I3301" s="23">
        <f t="shared" si="205"/>
        <v>0.98</v>
      </c>
      <c r="J3301" s="23"/>
      <c r="K3301" s="7">
        <f t="shared" si="206"/>
        <v>28.990000000000009</v>
      </c>
      <c r="M3301" s="20">
        <f>IF(C3301="Data Error","Data Error",IF(C3301&lt;=K3301,0,1-IFERROR(INDEX(BAAL!$C:$D,MATCH(ROUNDUP(C3301-K3301,0),BAAL!$B:$B,0),MATCH(LEFT(M$2,4),BAAL!$C$2:$D$2,0)),0)))</f>
        <v>0</v>
      </c>
      <c r="N3301" s="20"/>
      <c r="O3301" s="26"/>
      <c r="P3301" s="26"/>
      <c r="Q3301" s="6">
        <f t="shared" si="207"/>
        <v>5</v>
      </c>
      <c r="R3301" s="20"/>
    </row>
    <row r="3302" spans="1:18" x14ac:dyDescent="0.25">
      <c r="A3302" s="6">
        <v>12</v>
      </c>
      <c r="B3302" s="4">
        <v>42507.5</v>
      </c>
      <c r="C3302" s="2">
        <f>IF([2]Analysis!AG3302="Data Error","Data Error",[2]Analysis!AI3302*C$1)</f>
        <v>25.910450482903531</v>
      </c>
      <c r="D3302" s="2"/>
      <c r="E3302" s="3">
        <f>IF(C3302="Data Error","Data Error",INDEX('[2]BAAL Adj Cap'!$CB$65:$CY$72,MONTH($B3302),$A3302+1))</f>
        <v>0.98</v>
      </c>
      <c r="F3302" s="3"/>
      <c r="G3302" s="31">
        <f t="shared" si="204"/>
        <v>101.48954951709646</v>
      </c>
      <c r="H3302" s="31"/>
      <c r="I3302" s="23">
        <f t="shared" si="205"/>
        <v>0.98</v>
      </c>
      <c r="J3302" s="23"/>
      <c r="K3302" s="7">
        <f t="shared" si="206"/>
        <v>28.990000000000009</v>
      </c>
      <c r="M3302" s="20">
        <f>IF(C3302="Data Error","Data Error",IF(C3302&lt;=K3302,0,1-IFERROR(INDEX(BAAL!$C:$D,MATCH(ROUNDUP(C3302-K3302,0),BAAL!$B:$B,0),MATCH(LEFT(M$2,4),BAAL!$C$2:$D$2,0)),0)))</f>
        <v>0</v>
      </c>
      <c r="N3302" s="20"/>
      <c r="O3302" s="26"/>
      <c r="P3302" s="26"/>
      <c r="Q3302" s="6">
        <f t="shared" si="207"/>
        <v>5</v>
      </c>
      <c r="R3302" s="20"/>
    </row>
    <row r="3303" spans="1:18" x14ac:dyDescent="0.25">
      <c r="A3303" s="6">
        <v>13</v>
      </c>
      <c r="B3303" s="4">
        <v>42507.541666666664</v>
      </c>
      <c r="C3303" s="2">
        <f>IF([2]Analysis!AG3303="Data Error","Data Error",[2]Analysis!AI3303*C$1)</f>
        <v>62.204729381534548</v>
      </c>
      <c r="D3303" s="2"/>
      <c r="E3303" s="3">
        <f>IF(C3303="Data Error","Data Error",INDEX('[2]BAAL Adj Cap'!$CB$65:$CY$72,MONTH($B3303),$A3303+1))</f>
        <v>0.98</v>
      </c>
      <c r="F3303" s="3"/>
      <c r="G3303" s="31">
        <f t="shared" si="204"/>
        <v>65.195270618465443</v>
      </c>
      <c r="H3303" s="31"/>
      <c r="I3303" s="23">
        <f t="shared" si="205"/>
        <v>0.98</v>
      </c>
      <c r="J3303" s="23"/>
      <c r="K3303" s="7">
        <f t="shared" si="206"/>
        <v>28.990000000000009</v>
      </c>
      <c r="M3303" s="20">
        <f>IF(C3303="Data Error","Data Error",IF(C3303&lt;=K3303,0,1-IFERROR(INDEX(BAAL!$C:$D,MATCH(ROUNDUP(C3303-K3303,0),BAAL!$B:$B,0),MATCH(LEFT(M$2,4),BAAL!$C$2:$D$2,0)),0)))</f>
        <v>7.0000000000000062E-3</v>
      </c>
      <c r="N3303" s="20"/>
      <c r="O3303" s="26"/>
      <c r="P3303" s="26"/>
      <c r="Q3303" s="6">
        <f t="shared" si="207"/>
        <v>5</v>
      </c>
      <c r="R3303" s="20"/>
    </row>
    <row r="3304" spans="1:18" x14ac:dyDescent="0.25">
      <c r="A3304" s="6">
        <v>14</v>
      </c>
      <c r="B3304" s="4">
        <v>42507.583333333336</v>
      </c>
      <c r="C3304" s="2">
        <f>IF([2]Analysis!AG3304="Data Error","Data Error",[2]Analysis!AI3304*C$1)</f>
        <v>12.202010013926344</v>
      </c>
      <c r="D3304" s="2"/>
      <c r="E3304" s="3">
        <f>IF(C3304="Data Error","Data Error",INDEX('[2]BAAL Adj Cap'!$CB$65:$CY$72,MONTH($B3304),$A3304+1))</f>
        <v>0.98</v>
      </c>
      <c r="F3304" s="3"/>
      <c r="G3304" s="31">
        <f t="shared" si="204"/>
        <v>115.19798998607365</v>
      </c>
      <c r="H3304" s="31"/>
      <c r="I3304" s="23">
        <f t="shared" si="205"/>
        <v>0.98</v>
      </c>
      <c r="J3304" s="23"/>
      <c r="K3304" s="7">
        <f t="shared" si="206"/>
        <v>28.990000000000009</v>
      </c>
      <c r="M3304" s="20">
        <f>IF(C3304="Data Error","Data Error",IF(C3304&lt;=K3304,0,1-IFERROR(INDEX(BAAL!$C:$D,MATCH(ROUNDUP(C3304-K3304,0),BAAL!$B:$B,0),MATCH(LEFT(M$2,4),BAAL!$C$2:$D$2,0)),0)))</f>
        <v>0</v>
      </c>
      <c r="N3304" s="20"/>
      <c r="O3304" s="26"/>
      <c r="P3304" s="26"/>
      <c r="Q3304" s="6">
        <f t="shared" si="207"/>
        <v>5</v>
      </c>
      <c r="R3304" s="20"/>
    </row>
    <row r="3305" spans="1:18" x14ac:dyDescent="0.25">
      <c r="A3305" s="6">
        <v>15</v>
      </c>
      <c r="B3305" s="4">
        <v>42507.625</v>
      </c>
      <c r="C3305" s="2">
        <f>IF([2]Analysis!AG3305="Data Error","Data Error",[2]Analysis!AI3305*C$1)</f>
        <v>11.26732796818912</v>
      </c>
      <c r="D3305" s="2"/>
      <c r="E3305" s="3">
        <f>IF(C3305="Data Error","Data Error",INDEX('[2]BAAL Adj Cap'!$CB$65:$CY$72,MONTH($B3305),$A3305+1))</f>
        <v>0.98</v>
      </c>
      <c r="F3305" s="3"/>
      <c r="G3305" s="31">
        <f t="shared" si="204"/>
        <v>116.13267203181087</v>
      </c>
      <c r="H3305" s="31"/>
      <c r="I3305" s="23">
        <f t="shared" si="205"/>
        <v>0.98</v>
      </c>
      <c r="J3305" s="23"/>
      <c r="K3305" s="7">
        <f t="shared" si="206"/>
        <v>28.990000000000009</v>
      </c>
      <c r="M3305" s="20">
        <f>IF(C3305="Data Error","Data Error",IF(C3305&lt;=K3305,0,1-IFERROR(INDEX(BAAL!$C:$D,MATCH(ROUNDUP(C3305-K3305,0),BAAL!$B:$B,0),MATCH(LEFT(M$2,4),BAAL!$C$2:$D$2,0)),0)))</f>
        <v>0</v>
      </c>
      <c r="N3305" s="20"/>
      <c r="O3305" s="26"/>
      <c r="P3305" s="26"/>
      <c r="Q3305" s="6">
        <f t="shared" si="207"/>
        <v>5</v>
      </c>
      <c r="R3305" s="20"/>
    </row>
    <row r="3306" spans="1:18" x14ac:dyDescent="0.25">
      <c r="A3306" s="6">
        <v>16</v>
      </c>
      <c r="B3306" s="4">
        <v>42507.666666666664</v>
      </c>
      <c r="C3306" s="2">
        <f>IF([2]Analysis!AG3306="Data Error","Data Error",[2]Analysis!AI3306*C$1)</f>
        <v>12.615715679755635</v>
      </c>
      <c r="D3306" s="2"/>
      <c r="E3306" s="3">
        <f>IF(C3306="Data Error","Data Error",INDEX('[2]BAAL Adj Cap'!$CB$65:$CY$72,MONTH($B3306),$A3306+1))</f>
        <v>0.98</v>
      </c>
      <c r="F3306" s="3"/>
      <c r="G3306" s="31">
        <f t="shared" si="204"/>
        <v>114.78428432024435</v>
      </c>
      <c r="H3306" s="31"/>
      <c r="I3306" s="23">
        <f t="shared" si="205"/>
        <v>0.98</v>
      </c>
      <c r="J3306" s="23"/>
      <c r="K3306" s="7">
        <f t="shared" si="206"/>
        <v>28.990000000000009</v>
      </c>
      <c r="M3306" s="20">
        <f>IF(C3306="Data Error","Data Error",IF(C3306&lt;=K3306,0,1-IFERROR(INDEX(BAAL!$C:$D,MATCH(ROUNDUP(C3306-K3306,0),BAAL!$B:$B,0),MATCH(LEFT(M$2,4),BAAL!$C$2:$D$2,0)),0)))</f>
        <v>0</v>
      </c>
      <c r="N3306" s="20"/>
      <c r="O3306" s="26"/>
      <c r="P3306" s="26"/>
      <c r="Q3306" s="6">
        <f t="shared" si="207"/>
        <v>5</v>
      </c>
      <c r="R3306" s="20"/>
    </row>
    <row r="3307" spans="1:18" x14ac:dyDescent="0.25">
      <c r="A3307" s="6">
        <v>17</v>
      </c>
      <c r="B3307" s="4">
        <v>42507.708333333336</v>
      </c>
      <c r="C3307" s="2">
        <f>IF([2]Analysis!AG3307="Data Error","Data Error",[2]Analysis!AI3307*C$1)</f>
        <v>25.064343148882433</v>
      </c>
      <c r="D3307" s="2"/>
      <c r="E3307" s="3">
        <f>IF(C3307="Data Error","Data Error",INDEX('[2]BAAL Adj Cap'!$CB$65:$CY$72,MONTH($B3307),$A3307+1))</f>
        <v>0.96124999999999994</v>
      </c>
      <c r="F3307" s="3"/>
      <c r="G3307" s="31">
        <f t="shared" si="204"/>
        <v>99.898156851117562</v>
      </c>
      <c r="H3307" s="31"/>
      <c r="I3307" s="23">
        <f t="shared" si="205"/>
        <v>0.96124999999999994</v>
      </c>
      <c r="J3307" s="23"/>
      <c r="K3307" s="7">
        <f t="shared" si="206"/>
        <v>28.990000000000009</v>
      </c>
      <c r="M3307" s="20">
        <f>IF(C3307="Data Error","Data Error",IF(C3307&lt;=K3307,0,1-IFERROR(INDEX(BAAL!$C:$D,MATCH(ROUNDUP(C3307-K3307,0),BAAL!$B:$B,0),MATCH(LEFT(M$2,4),BAAL!$C$2:$D$2,0)),0)))</f>
        <v>0</v>
      </c>
      <c r="N3307" s="20"/>
      <c r="O3307" s="26"/>
      <c r="P3307" s="26"/>
      <c r="Q3307" s="6">
        <f t="shared" si="207"/>
        <v>5</v>
      </c>
      <c r="R3307" s="20"/>
    </row>
    <row r="3308" spans="1:18" x14ac:dyDescent="0.25">
      <c r="A3308" s="6">
        <v>18</v>
      </c>
      <c r="B3308" s="4">
        <v>42507.75</v>
      </c>
      <c r="C3308" s="2">
        <f>IF([2]Analysis!AG3308="Data Error","Data Error",[2]Analysis!AI3308*C$1)</f>
        <v>1.3711372934871455</v>
      </c>
      <c r="D3308" s="2"/>
      <c r="E3308" s="3">
        <f>IF(C3308="Data Error","Data Error",INDEX('[2]BAAL Adj Cap'!$CB$65:$CY$72,MONTH($B3308),$A3308+1))</f>
        <v>0.73124999999999996</v>
      </c>
      <c r="F3308" s="3"/>
      <c r="G3308" s="31">
        <f t="shared" si="204"/>
        <v>93.691362706512848</v>
      </c>
      <c r="H3308" s="31"/>
      <c r="I3308" s="23">
        <f t="shared" si="205"/>
        <v>0.73124999999999996</v>
      </c>
      <c r="J3308" s="23"/>
      <c r="K3308" s="7">
        <f t="shared" si="206"/>
        <v>28.990000000000009</v>
      </c>
      <c r="M3308" s="20">
        <f>IF(C3308="Data Error","Data Error",IF(C3308&lt;=K3308,0,1-IFERROR(INDEX(BAAL!$C:$D,MATCH(ROUNDUP(C3308-K3308,0),BAAL!$B:$B,0),MATCH(LEFT(M$2,4),BAAL!$C$2:$D$2,0)),0)))</f>
        <v>0</v>
      </c>
      <c r="N3308" s="20"/>
      <c r="O3308" s="26"/>
      <c r="P3308" s="26"/>
      <c r="Q3308" s="6">
        <f t="shared" si="207"/>
        <v>5</v>
      </c>
      <c r="R3308" s="20"/>
    </row>
    <row r="3309" spans="1:18" x14ac:dyDescent="0.25">
      <c r="A3309" s="6">
        <v>19</v>
      </c>
      <c r="B3309" s="4">
        <v>42507.791666666664</v>
      </c>
      <c r="C3309" s="2">
        <f>IF([2]Analysis!AG3309="Data Error","Data Error",[2]Analysis!AI3309*C$1)</f>
        <v>3.278051947349347</v>
      </c>
      <c r="D3309" s="2"/>
      <c r="E3309" s="3">
        <f>IF(C3309="Data Error","Data Error",INDEX('[2]BAAL Adj Cap'!$CB$65:$CY$72,MONTH($B3309),$A3309+1))</f>
        <v>0.26875000000000004</v>
      </c>
      <c r="F3309" s="3"/>
      <c r="G3309" s="31">
        <f t="shared" si="204"/>
        <v>31.65944805265066</v>
      </c>
      <c r="H3309" s="31"/>
      <c r="I3309" s="23">
        <f t="shared" si="205"/>
        <v>0.26875000000000004</v>
      </c>
      <c r="J3309" s="23"/>
      <c r="K3309" s="7">
        <f t="shared" si="206"/>
        <v>28.990000000000009</v>
      </c>
      <c r="M3309" s="20">
        <f>IF(C3309="Data Error","Data Error",IF(C3309&lt;=K3309,0,1-IFERROR(INDEX(BAAL!$C:$D,MATCH(ROUNDUP(C3309-K3309,0),BAAL!$B:$B,0),MATCH(LEFT(M$2,4),BAAL!$C$2:$D$2,0)),0)))</f>
        <v>0</v>
      </c>
      <c r="N3309" s="20"/>
      <c r="O3309" s="26"/>
      <c r="P3309" s="26"/>
      <c r="Q3309" s="6">
        <f t="shared" si="207"/>
        <v>5</v>
      </c>
      <c r="R3309" s="20"/>
    </row>
    <row r="3310" spans="1:18" x14ac:dyDescent="0.25">
      <c r="A3310" s="6">
        <v>20</v>
      </c>
      <c r="B3310" s="4">
        <v>42507.833333333336</v>
      </c>
      <c r="C3310" s="2">
        <f>IF([2]Analysis!AG3310="Data Error","Data Error",[2]Analysis!AI3310*C$1)</f>
        <v>2.2106217557637806</v>
      </c>
      <c r="D3310" s="2"/>
      <c r="E3310" s="3">
        <f>IF(C3310="Data Error","Data Error",INDEX('[2]BAAL Adj Cap'!$CB$65:$CY$72,MONTH($B3310),$A3310+1))</f>
        <v>2.6250000000000002E-2</v>
      </c>
      <c r="F3310" s="3"/>
      <c r="G3310" s="31">
        <f t="shared" si="204"/>
        <v>1.2018782442362199</v>
      </c>
      <c r="H3310" s="31"/>
      <c r="I3310" s="23">
        <f t="shared" si="205"/>
        <v>2.6250000000000002E-2</v>
      </c>
      <c r="J3310" s="23"/>
      <c r="K3310" s="7">
        <f t="shared" si="206"/>
        <v>3.4125000000000005</v>
      </c>
      <c r="M3310" s="20">
        <f>IF(C3310="Data Error","Data Error",IF(C3310&lt;=K3310,0,1-IFERROR(INDEX(BAAL!$C:$D,MATCH(ROUNDUP(C3310-K3310,0),BAAL!$B:$B,0),MATCH(LEFT(M$2,4),BAAL!$C$2:$D$2,0)),0)))</f>
        <v>0</v>
      </c>
      <c r="N3310" s="20"/>
      <c r="O3310" s="26"/>
      <c r="P3310" s="26"/>
      <c r="Q3310" s="6">
        <f t="shared" si="207"/>
        <v>5</v>
      </c>
      <c r="R3310" s="20"/>
    </row>
    <row r="3311" spans="1:18" x14ac:dyDescent="0.25">
      <c r="A3311" s="6">
        <v>21</v>
      </c>
      <c r="B3311" s="4">
        <v>42507.875</v>
      </c>
      <c r="C3311" s="2">
        <f>IF([2]Analysis!AG3311="Data Error","Data Error",[2]Analysis!AI3311*C$1)</f>
        <v>0</v>
      </c>
      <c r="D3311" s="2"/>
      <c r="E3311" s="3">
        <f>IF(C3311="Data Error","Data Error",INDEX('[2]BAAL Adj Cap'!$CB$65:$CY$72,MONTH($B3311),$A3311+1))</f>
        <v>0</v>
      </c>
      <c r="F3311" s="3"/>
      <c r="G3311" s="31">
        <f t="shared" si="204"/>
        <v>0</v>
      </c>
      <c r="H3311" s="31"/>
      <c r="I3311" s="23">
        <f t="shared" si="205"/>
        <v>0</v>
      </c>
      <c r="J3311" s="23"/>
      <c r="K3311" s="7">
        <f t="shared" si="206"/>
        <v>0</v>
      </c>
      <c r="M3311" s="20">
        <f>IF(C3311="Data Error","Data Error",IF(C3311&lt;=K3311,0,1-IFERROR(INDEX(BAAL!$C:$D,MATCH(ROUNDUP(C3311-K3311,0),BAAL!$B:$B,0),MATCH(LEFT(M$2,4),BAAL!$C$2:$D$2,0)),0)))</f>
        <v>0</v>
      </c>
      <c r="N3311" s="20"/>
      <c r="O3311" s="26"/>
      <c r="P3311" s="26"/>
      <c r="Q3311" s="6">
        <f t="shared" si="207"/>
        <v>5</v>
      </c>
      <c r="R3311" s="20"/>
    </row>
    <row r="3312" spans="1:18" x14ac:dyDescent="0.25">
      <c r="A3312" s="6">
        <v>22</v>
      </c>
      <c r="B3312" s="4">
        <v>42507.916666666664</v>
      </c>
      <c r="C3312" s="2">
        <f>IF([2]Analysis!AG3312="Data Error","Data Error",[2]Analysis!AI3312*C$1)</f>
        <v>0</v>
      </c>
      <c r="D3312" s="2"/>
      <c r="E3312" s="3">
        <f>IF(C3312="Data Error","Data Error",INDEX('[2]BAAL Adj Cap'!$CB$65:$CY$72,MONTH($B3312),$A3312+1))</f>
        <v>0</v>
      </c>
      <c r="F3312" s="3"/>
      <c r="G3312" s="31">
        <f t="shared" si="204"/>
        <v>0</v>
      </c>
      <c r="H3312" s="31"/>
      <c r="I3312" s="23">
        <f t="shared" si="205"/>
        <v>0</v>
      </c>
      <c r="J3312" s="23"/>
      <c r="K3312" s="7">
        <f t="shared" si="206"/>
        <v>0</v>
      </c>
      <c r="M3312" s="20">
        <f>IF(C3312="Data Error","Data Error",IF(C3312&lt;=K3312,0,1-IFERROR(INDEX(BAAL!$C:$D,MATCH(ROUNDUP(C3312-K3312,0),BAAL!$B:$B,0),MATCH(LEFT(M$2,4),BAAL!$C$2:$D$2,0)),0)))</f>
        <v>0</v>
      </c>
      <c r="N3312" s="20"/>
      <c r="O3312" s="26"/>
      <c r="P3312" s="26"/>
      <c r="Q3312" s="6">
        <f t="shared" si="207"/>
        <v>5</v>
      </c>
      <c r="R3312" s="20"/>
    </row>
    <row r="3313" spans="1:18" x14ac:dyDescent="0.25">
      <c r="A3313" s="6">
        <v>23</v>
      </c>
      <c r="B3313" s="4">
        <v>42507.958333333336</v>
      </c>
      <c r="C3313" s="2">
        <f>IF([2]Analysis!AG3313="Data Error","Data Error",[2]Analysis!AI3313*C$1)</f>
        <v>0</v>
      </c>
      <c r="D3313" s="2"/>
      <c r="E3313" s="3">
        <f>IF(C3313="Data Error","Data Error",INDEX('[2]BAAL Adj Cap'!$CB$65:$CY$72,MONTH($B3313),$A3313+1))</f>
        <v>0</v>
      </c>
      <c r="F3313" s="3"/>
      <c r="G3313" s="31">
        <f t="shared" si="204"/>
        <v>0</v>
      </c>
      <c r="H3313" s="31"/>
      <c r="I3313" s="23">
        <f t="shared" si="205"/>
        <v>0</v>
      </c>
      <c r="J3313" s="23"/>
      <c r="K3313" s="7">
        <f t="shared" si="206"/>
        <v>0</v>
      </c>
      <c r="M3313" s="20">
        <f>IF(C3313="Data Error","Data Error",IF(C3313&lt;=K3313,0,1-IFERROR(INDEX(BAAL!$C:$D,MATCH(ROUNDUP(C3313-K3313,0),BAAL!$B:$B,0),MATCH(LEFT(M$2,4),BAAL!$C$2:$D$2,0)),0)))</f>
        <v>0</v>
      </c>
      <c r="N3313" s="20"/>
      <c r="O3313" s="26"/>
      <c r="P3313" s="26"/>
      <c r="Q3313" s="6">
        <f t="shared" si="207"/>
        <v>5</v>
      </c>
      <c r="R3313" s="20"/>
    </row>
    <row r="3314" spans="1:18" x14ac:dyDescent="0.25">
      <c r="A3314" s="6">
        <v>0</v>
      </c>
      <c r="B3314" s="1">
        <v>42508</v>
      </c>
      <c r="C3314" s="2">
        <f>IF([2]Analysis!AG3314="Data Error","Data Error",[2]Analysis!AI3314*C$1)</f>
        <v>0</v>
      </c>
      <c r="D3314" s="2"/>
      <c r="E3314" s="3">
        <f>IF(C3314="Data Error","Data Error",INDEX('[2]BAAL Adj Cap'!$CB$65:$CY$72,MONTH($B3314),$A3314+1))</f>
        <v>0</v>
      </c>
      <c r="F3314" s="3"/>
      <c r="G3314" s="31">
        <f t="shared" si="204"/>
        <v>0</v>
      </c>
      <c r="H3314" s="31"/>
      <c r="I3314" s="23">
        <f t="shared" si="205"/>
        <v>0</v>
      </c>
      <c r="J3314" s="23"/>
      <c r="K3314" s="7">
        <f t="shared" si="206"/>
        <v>0</v>
      </c>
      <c r="M3314" s="20">
        <f>IF(C3314="Data Error","Data Error",IF(C3314&lt;=K3314,0,1-IFERROR(INDEX(BAAL!$C:$D,MATCH(ROUNDUP(C3314-K3314,0),BAAL!$B:$B,0),MATCH(LEFT(M$2,4),BAAL!$C$2:$D$2,0)),0)))</f>
        <v>0</v>
      </c>
      <c r="N3314" s="20"/>
      <c r="O3314" s="26"/>
      <c r="P3314" s="26"/>
      <c r="Q3314" s="6">
        <f t="shared" si="207"/>
        <v>5</v>
      </c>
      <c r="R3314" s="20"/>
    </row>
    <row r="3315" spans="1:18" x14ac:dyDescent="0.25">
      <c r="A3315" s="6">
        <v>1</v>
      </c>
      <c r="B3315" s="4">
        <v>42508.041666666664</v>
      </c>
      <c r="C3315" s="2">
        <f>IF([2]Analysis!AG3315="Data Error","Data Error",[2]Analysis!AI3315*C$1)</f>
        <v>0</v>
      </c>
      <c r="D3315" s="2"/>
      <c r="E3315" s="3">
        <f>IF(C3315="Data Error","Data Error",INDEX('[2]BAAL Adj Cap'!$CB$65:$CY$72,MONTH($B3315),$A3315+1))</f>
        <v>0</v>
      </c>
      <c r="F3315" s="3"/>
      <c r="G3315" s="31">
        <f t="shared" si="204"/>
        <v>0</v>
      </c>
      <c r="H3315" s="31"/>
      <c r="I3315" s="23">
        <f t="shared" si="205"/>
        <v>0</v>
      </c>
      <c r="J3315" s="23"/>
      <c r="K3315" s="7">
        <f t="shared" si="206"/>
        <v>0</v>
      </c>
      <c r="M3315" s="20">
        <f>IF(C3315="Data Error","Data Error",IF(C3315&lt;=K3315,0,1-IFERROR(INDEX(BAAL!$C:$D,MATCH(ROUNDUP(C3315-K3315,0),BAAL!$B:$B,0),MATCH(LEFT(M$2,4),BAAL!$C$2:$D$2,0)),0)))</f>
        <v>0</v>
      </c>
      <c r="N3315" s="20"/>
      <c r="O3315" s="26"/>
      <c r="P3315" s="26"/>
      <c r="Q3315" s="6">
        <f t="shared" si="207"/>
        <v>5</v>
      </c>
      <c r="R3315" s="20"/>
    </row>
    <row r="3316" spans="1:18" x14ac:dyDescent="0.25">
      <c r="A3316" s="6">
        <v>2</v>
      </c>
      <c r="B3316" s="4">
        <v>42508.083333333336</v>
      </c>
      <c r="C3316" s="2">
        <f>IF([2]Analysis!AG3316="Data Error","Data Error",[2]Analysis!AI3316*C$1)</f>
        <v>0</v>
      </c>
      <c r="D3316" s="2"/>
      <c r="E3316" s="3">
        <f>IF(C3316="Data Error","Data Error",INDEX('[2]BAAL Adj Cap'!$CB$65:$CY$72,MONTH($B3316),$A3316+1))</f>
        <v>0</v>
      </c>
      <c r="F3316" s="3"/>
      <c r="G3316" s="31">
        <f t="shared" si="204"/>
        <v>0</v>
      </c>
      <c r="H3316" s="31"/>
      <c r="I3316" s="23">
        <f t="shared" si="205"/>
        <v>0</v>
      </c>
      <c r="J3316" s="23"/>
      <c r="K3316" s="7">
        <f t="shared" si="206"/>
        <v>0</v>
      </c>
      <c r="M3316" s="20">
        <f>IF(C3316="Data Error","Data Error",IF(C3316&lt;=K3316,0,1-IFERROR(INDEX(BAAL!$C:$D,MATCH(ROUNDUP(C3316-K3316,0),BAAL!$B:$B,0),MATCH(LEFT(M$2,4),BAAL!$C$2:$D$2,0)),0)))</f>
        <v>0</v>
      </c>
      <c r="N3316" s="20"/>
      <c r="O3316" s="26"/>
      <c r="P3316" s="26"/>
      <c r="Q3316" s="6">
        <f t="shared" si="207"/>
        <v>5</v>
      </c>
      <c r="R3316" s="20"/>
    </row>
    <row r="3317" spans="1:18" x14ac:dyDescent="0.25">
      <c r="A3317" s="6">
        <v>3</v>
      </c>
      <c r="B3317" s="4">
        <v>42508.125</v>
      </c>
      <c r="C3317" s="2">
        <f>IF([2]Analysis!AG3317="Data Error","Data Error",[2]Analysis!AI3317*C$1)</f>
        <v>0</v>
      </c>
      <c r="D3317" s="2"/>
      <c r="E3317" s="3">
        <f>IF(C3317="Data Error","Data Error",INDEX('[2]BAAL Adj Cap'!$CB$65:$CY$72,MONTH($B3317),$A3317+1))</f>
        <v>0</v>
      </c>
      <c r="F3317" s="3"/>
      <c r="G3317" s="31">
        <f t="shared" si="204"/>
        <v>0</v>
      </c>
      <c r="H3317" s="31"/>
      <c r="I3317" s="23">
        <f t="shared" si="205"/>
        <v>0</v>
      </c>
      <c r="J3317" s="23"/>
      <c r="K3317" s="7">
        <f t="shared" si="206"/>
        <v>0</v>
      </c>
      <c r="M3317" s="20">
        <f>IF(C3317="Data Error","Data Error",IF(C3317&lt;=K3317,0,1-IFERROR(INDEX(BAAL!$C:$D,MATCH(ROUNDUP(C3317-K3317,0),BAAL!$B:$B,0),MATCH(LEFT(M$2,4),BAAL!$C$2:$D$2,0)),0)))</f>
        <v>0</v>
      </c>
      <c r="N3317" s="20"/>
      <c r="O3317" s="26"/>
      <c r="P3317" s="26"/>
      <c r="Q3317" s="6">
        <f t="shared" si="207"/>
        <v>5</v>
      </c>
      <c r="R3317" s="20"/>
    </row>
    <row r="3318" spans="1:18" x14ac:dyDescent="0.25">
      <c r="A3318" s="6">
        <v>4</v>
      </c>
      <c r="B3318" s="4">
        <v>42508.166666666664</v>
      </c>
      <c r="C3318" s="2">
        <f>IF([2]Analysis!AG3318="Data Error","Data Error",[2]Analysis!AI3318*C$1)</f>
        <v>0.4499999806284905</v>
      </c>
      <c r="D3318" s="2"/>
      <c r="E3318" s="3">
        <f>IF(C3318="Data Error","Data Error",INDEX('[2]BAAL Adj Cap'!$CB$65:$CY$72,MONTH($B3318),$A3318+1))</f>
        <v>7.4999999999999997E-3</v>
      </c>
      <c r="F3318" s="3"/>
      <c r="G3318" s="31">
        <f t="shared" si="204"/>
        <v>0.52500001937150942</v>
      </c>
      <c r="H3318" s="31"/>
      <c r="I3318" s="23">
        <f t="shared" si="205"/>
        <v>7.4999999999999997E-3</v>
      </c>
      <c r="J3318" s="23"/>
      <c r="K3318" s="7">
        <f t="shared" si="206"/>
        <v>0.97499999999999998</v>
      </c>
      <c r="M3318" s="20">
        <f>IF(C3318="Data Error","Data Error",IF(C3318&lt;=K3318,0,1-IFERROR(INDEX(BAAL!$C:$D,MATCH(ROUNDUP(C3318-K3318,0),BAAL!$B:$B,0),MATCH(LEFT(M$2,4),BAAL!$C$2:$D$2,0)),0)))</f>
        <v>0</v>
      </c>
      <c r="N3318" s="20"/>
      <c r="O3318" s="26"/>
      <c r="P3318" s="26"/>
      <c r="Q3318" s="6">
        <f t="shared" si="207"/>
        <v>5</v>
      </c>
      <c r="R3318" s="20"/>
    </row>
    <row r="3319" spans="1:18" x14ac:dyDescent="0.25">
      <c r="A3319" s="6">
        <v>5</v>
      </c>
      <c r="B3319" s="4">
        <v>42508.208333333336</v>
      </c>
      <c r="C3319" s="2">
        <f>IF([2]Analysis!AG3319="Data Error","Data Error",[2]Analysis!AI3319*C$1)</f>
        <v>14.300000000000002</v>
      </c>
      <c r="D3319" s="2"/>
      <c r="E3319" s="3">
        <f>IF(C3319="Data Error","Data Error",INDEX('[2]BAAL Adj Cap'!$CB$65:$CY$72,MONTH($B3319),$A3319+1))</f>
        <v>0.11000000000000001</v>
      </c>
      <c r="F3319" s="3"/>
      <c r="G3319" s="31">
        <f t="shared" si="204"/>
        <v>0</v>
      </c>
      <c r="H3319" s="31"/>
      <c r="I3319" s="23">
        <f t="shared" si="205"/>
        <v>0.11000000000000001</v>
      </c>
      <c r="J3319" s="23"/>
      <c r="K3319" s="7">
        <f t="shared" si="206"/>
        <v>14.300000000000002</v>
      </c>
      <c r="M3319" s="20">
        <f>IF(C3319="Data Error","Data Error",IF(C3319&lt;=K3319,0,1-IFERROR(INDEX(BAAL!$C:$D,MATCH(ROUNDUP(C3319-K3319,0),BAAL!$B:$B,0),MATCH(LEFT(M$2,4),BAAL!$C$2:$D$2,0)),0)))</f>
        <v>0</v>
      </c>
      <c r="N3319" s="20"/>
      <c r="O3319" s="26"/>
      <c r="P3319" s="26"/>
      <c r="Q3319" s="6">
        <f t="shared" si="207"/>
        <v>5</v>
      </c>
      <c r="R3319" s="20"/>
    </row>
    <row r="3320" spans="1:18" x14ac:dyDescent="0.25">
      <c r="A3320" s="6">
        <v>6</v>
      </c>
      <c r="B3320" s="4">
        <v>42508.25</v>
      </c>
      <c r="C3320" s="2">
        <f>IF([2]Analysis!AG3320="Data Error","Data Error",[2]Analysis!AI3320*C$1)</f>
        <v>3.9468662878240086</v>
      </c>
      <c r="D3320" s="2"/>
      <c r="E3320" s="3">
        <f>IF(C3320="Data Error","Data Error",INDEX('[2]BAAL Adj Cap'!$CB$65:$CY$72,MONTH($B3320),$A3320+1))</f>
        <v>0.51124999999999998</v>
      </c>
      <c r="F3320" s="3"/>
      <c r="G3320" s="31">
        <f t="shared" si="204"/>
        <v>62.515633712175983</v>
      </c>
      <c r="H3320" s="31"/>
      <c r="I3320" s="23">
        <f t="shared" si="205"/>
        <v>0.51124999999999998</v>
      </c>
      <c r="J3320" s="23"/>
      <c r="K3320" s="7">
        <f t="shared" si="206"/>
        <v>28.990000000000009</v>
      </c>
      <c r="M3320" s="20">
        <f>IF(C3320="Data Error","Data Error",IF(C3320&lt;=K3320,0,1-IFERROR(INDEX(BAAL!$C:$D,MATCH(ROUNDUP(C3320-K3320,0),BAAL!$B:$B,0),MATCH(LEFT(M$2,4),BAAL!$C$2:$D$2,0)),0)))</f>
        <v>0</v>
      </c>
      <c r="N3320" s="20"/>
      <c r="O3320" s="26"/>
      <c r="P3320" s="26"/>
      <c r="Q3320" s="6">
        <f t="shared" si="207"/>
        <v>5</v>
      </c>
      <c r="R3320" s="20"/>
    </row>
    <row r="3321" spans="1:18" x14ac:dyDescent="0.25">
      <c r="A3321" s="6">
        <v>7</v>
      </c>
      <c r="B3321" s="4">
        <v>42508.291666666664</v>
      </c>
      <c r="C3321" s="2">
        <f>IF([2]Analysis!AG3321="Data Error","Data Error",[2]Analysis!AI3321*C$1)</f>
        <v>6.1313565453452163</v>
      </c>
      <c r="D3321" s="2"/>
      <c r="E3321" s="3">
        <f>IF(C3321="Data Error","Data Error",INDEX('[2]BAAL Adj Cap'!$CB$65:$CY$72,MONTH($B3321),$A3321+1))</f>
        <v>0.94125000000000003</v>
      </c>
      <c r="F3321" s="3"/>
      <c r="G3321" s="31">
        <f t="shared" si="204"/>
        <v>116.23114345465478</v>
      </c>
      <c r="H3321" s="31"/>
      <c r="I3321" s="23">
        <f t="shared" si="205"/>
        <v>0.94125000000000003</v>
      </c>
      <c r="J3321" s="23"/>
      <c r="K3321" s="7">
        <f t="shared" si="206"/>
        <v>28.990000000000009</v>
      </c>
      <c r="M3321" s="20">
        <f>IF(C3321="Data Error","Data Error",IF(C3321&lt;=K3321,0,1-IFERROR(INDEX(BAAL!$C:$D,MATCH(ROUNDUP(C3321-K3321,0),BAAL!$B:$B,0),MATCH(LEFT(M$2,4),BAAL!$C$2:$D$2,0)),0)))</f>
        <v>0</v>
      </c>
      <c r="N3321" s="20"/>
      <c r="O3321" s="26"/>
      <c r="P3321" s="26"/>
      <c r="Q3321" s="6">
        <f t="shared" si="207"/>
        <v>5</v>
      </c>
      <c r="R3321" s="20"/>
    </row>
    <row r="3322" spans="1:18" x14ac:dyDescent="0.25">
      <c r="A3322" s="6">
        <v>8</v>
      </c>
      <c r="B3322" s="4">
        <v>42508.333333333336</v>
      </c>
      <c r="C3322" s="2">
        <f>IF([2]Analysis!AG3322="Data Error","Data Error",[2]Analysis!AI3322*C$1)</f>
        <v>3.8511653323242113E-2</v>
      </c>
      <c r="D3322" s="2"/>
      <c r="E3322" s="3">
        <f>IF(C3322="Data Error","Data Error",INDEX('[2]BAAL Adj Cap'!$CB$65:$CY$72,MONTH($B3322),$A3322+1))</f>
        <v>0.96750000000000003</v>
      </c>
      <c r="F3322" s="3"/>
      <c r="G3322" s="31">
        <f t="shared" si="204"/>
        <v>125.73648834667677</v>
      </c>
      <c r="H3322" s="31"/>
      <c r="I3322" s="23">
        <f t="shared" si="205"/>
        <v>0.96750000000000003</v>
      </c>
      <c r="J3322" s="23"/>
      <c r="K3322" s="7">
        <f t="shared" si="206"/>
        <v>28.990000000000009</v>
      </c>
      <c r="M3322" s="20">
        <f>IF(C3322="Data Error","Data Error",IF(C3322&lt;=K3322,0,1-IFERROR(INDEX(BAAL!$C:$D,MATCH(ROUNDUP(C3322-K3322,0),BAAL!$B:$B,0),MATCH(LEFT(M$2,4),BAAL!$C$2:$D$2,0)),0)))</f>
        <v>0</v>
      </c>
      <c r="N3322" s="20"/>
      <c r="O3322" s="26"/>
      <c r="P3322" s="26"/>
      <c r="Q3322" s="6">
        <f t="shared" si="207"/>
        <v>5</v>
      </c>
      <c r="R3322" s="20"/>
    </row>
    <row r="3323" spans="1:18" x14ac:dyDescent="0.25">
      <c r="A3323" s="6">
        <v>9</v>
      </c>
      <c r="B3323" s="4">
        <v>42508.375</v>
      </c>
      <c r="C3323" s="2">
        <f>IF([2]Analysis!AG3323="Data Error","Data Error",[2]Analysis!AI3323*C$1)</f>
        <v>0</v>
      </c>
      <c r="D3323" s="2"/>
      <c r="E3323" s="3">
        <f>IF(C3323="Data Error","Data Error",INDEX('[2]BAAL Adj Cap'!$CB$65:$CY$72,MONTH($B3323),$A3323+1))</f>
        <v>0.98</v>
      </c>
      <c r="F3323" s="3"/>
      <c r="G3323" s="31">
        <f t="shared" si="204"/>
        <v>127.39999999999999</v>
      </c>
      <c r="H3323" s="31"/>
      <c r="I3323" s="23">
        <f t="shared" si="205"/>
        <v>0.98</v>
      </c>
      <c r="J3323" s="23"/>
      <c r="K3323" s="7">
        <f t="shared" si="206"/>
        <v>28.990000000000009</v>
      </c>
      <c r="M3323" s="20">
        <f>IF(C3323="Data Error","Data Error",IF(C3323&lt;=K3323,0,1-IFERROR(INDEX(BAAL!$C:$D,MATCH(ROUNDUP(C3323-K3323,0),BAAL!$B:$B,0),MATCH(LEFT(M$2,4),BAAL!$C$2:$D$2,0)),0)))</f>
        <v>0</v>
      </c>
      <c r="N3323" s="20"/>
      <c r="O3323" s="26"/>
      <c r="P3323" s="26"/>
      <c r="Q3323" s="6">
        <f t="shared" si="207"/>
        <v>5</v>
      </c>
      <c r="R3323" s="20"/>
    </row>
    <row r="3324" spans="1:18" x14ac:dyDescent="0.25">
      <c r="A3324" s="6">
        <v>10</v>
      </c>
      <c r="B3324" s="4">
        <v>42508.416666666664</v>
      </c>
      <c r="C3324" s="2">
        <f>IF([2]Analysis!AG3324="Data Error","Data Error",[2]Analysis!AI3324*C$1)</f>
        <v>0</v>
      </c>
      <c r="D3324" s="2"/>
      <c r="E3324" s="3">
        <f>IF(C3324="Data Error","Data Error",INDEX('[2]BAAL Adj Cap'!$CB$65:$CY$72,MONTH($B3324),$A3324+1))</f>
        <v>0.98</v>
      </c>
      <c r="F3324" s="3"/>
      <c r="G3324" s="31">
        <f t="shared" si="204"/>
        <v>127.39999999999999</v>
      </c>
      <c r="H3324" s="31"/>
      <c r="I3324" s="23">
        <f t="shared" si="205"/>
        <v>0.98</v>
      </c>
      <c r="J3324" s="23"/>
      <c r="K3324" s="7">
        <f t="shared" si="206"/>
        <v>28.990000000000009</v>
      </c>
      <c r="M3324" s="20">
        <f>IF(C3324="Data Error","Data Error",IF(C3324&lt;=K3324,0,1-IFERROR(INDEX(BAAL!$C:$D,MATCH(ROUNDUP(C3324-K3324,0),BAAL!$B:$B,0),MATCH(LEFT(M$2,4),BAAL!$C$2:$D$2,0)),0)))</f>
        <v>0</v>
      </c>
      <c r="N3324" s="20"/>
      <c r="O3324" s="26"/>
      <c r="P3324" s="26"/>
      <c r="Q3324" s="6">
        <f t="shared" si="207"/>
        <v>5</v>
      </c>
      <c r="R3324" s="20"/>
    </row>
    <row r="3325" spans="1:18" x14ac:dyDescent="0.25">
      <c r="A3325" s="6">
        <v>11</v>
      </c>
      <c r="B3325" s="4">
        <v>42508.458333333336</v>
      </c>
      <c r="C3325" s="2">
        <f>IF([2]Analysis!AG3325="Data Error","Data Error",[2]Analysis!AI3325*C$1)</f>
        <v>15.136948571405178</v>
      </c>
      <c r="D3325" s="2"/>
      <c r="E3325" s="3">
        <f>IF(C3325="Data Error","Data Error",INDEX('[2]BAAL Adj Cap'!$CB$65:$CY$72,MONTH($B3325),$A3325+1))</f>
        <v>0.98</v>
      </c>
      <c r="F3325" s="3"/>
      <c r="G3325" s="31">
        <f t="shared" si="204"/>
        <v>112.26305142859482</v>
      </c>
      <c r="H3325" s="31"/>
      <c r="I3325" s="23">
        <f t="shared" si="205"/>
        <v>0.98</v>
      </c>
      <c r="J3325" s="23"/>
      <c r="K3325" s="7">
        <f t="shared" si="206"/>
        <v>28.990000000000009</v>
      </c>
      <c r="M3325" s="20">
        <f>IF(C3325="Data Error","Data Error",IF(C3325&lt;=K3325,0,1-IFERROR(INDEX(BAAL!$C:$D,MATCH(ROUNDUP(C3325-K3325,0),BAAL!$B:$B,0),MATCH(LEFT(M$2,4),BAAL!$C$2:$D$2,0)),0)))</f>
        <v>0</v>
      </c>
      <c r="N3325" s="20"/>
      <c r="O3325" s="26"/>
      <c r="P3325" s="26"/>
      <c r="Q3325" s="6">
        <f t="shared" si="207"/>
        <v>5</v>
      </c>
      <c r="R3325" s="20"/>
    </row>
    <row r="3326" spans="1:18" x14ac:dyDescent="0.25">
      <c r="A3326" s="6">
        <v>12</v>
      </c>
      <c r="B3326" s="4">
        <v>42508.5</v>
      </c>
      <c r="C3326" s="2">
        <f>IF([2]Analysis!AG3326="Data Error","Data Error",[2]Analysis!AI3326*C$1)</f>
        <v>12.998350902293851</v>
      </c>
      <c r="D3326" s="2"/>
      <c r="E3326" s="3">
        <f>IF(C3326="Data Error","Data Error",INDEX('[2]BAAL Adj Cap'!$CB$65:$CY$72,MONTH($B3326),$A3326+1))</f>
        <v>0.98</v>
      </c>
      <c r="F3326" s="3"/>
      <c r="G3326" s="31">
        <f t="shared" si="204"/>
        <v>114.40164909770614</v>
      </c>
      <c r="H3326" s="31"/>
      <c r="I3326" s="23">
        <f t="shared" si="205"/>
        <v>0.98</v>
      </c>
      <c r="J3326" s="23"/>
      <c r="K3326" s="7">
        <f t="shared" si="206"/>
        <v>28.990000000000009</v>
      </c>
      <c r="M3326" s="20">
        <f>IF(C3326="Data Error","Data Error",IF(C3326&lt;=K3326,0,1-IFERROR(INDEX(BAAL!$C:$D,MATCH(ROUNDUP(C3326-K3326,0),BAAL!$B:$B,0),MATCH(LEFT(M$2,4),BAAL!$C$2:$D$2,0)),0)))</f>
        <v>0</v>
      </c>
      <c r="N3326" s="20"/>
      <c r="O3326" s="26"/>
      <c r="P3326" s="26"/>
      <c r="Q3326" s="6">
        <f t="shared" si="207"/>
        <v>5</v>
      </c>
      <c r="R3326" s="20"/>
    </row>
    <row r="3327" spans="1:18" x14ac:dyDescent="0.25">
      <c r="A3327" s="6">
        <v>13</v>
      </c>
      <c r="B3327" s="4">
        <v>42508.541666666664</v>
      </c>
      <c r="C3327" s="2">
        <f>IF([2]Analysis!AG3327="Data Error","Data Error",[2]Analysis!AI3327*C$1)</f>
        <v>27.708292452760869</v>
      </c>
      <c r="D3327" s="2"/>
      <c r="E3327" s="3">
        <f>IF(C3327="Data Error","Data Error",INDEX('[2]BAAL Adj Cap'!$CB$65:$CY$72,MONTH($B3327),$A3327+1))</f>
        <v>0.98</v>
      </c>
      <c r="F3327" s="3"/>
      <c r="G3327" s="31">
        <f t="shared" si="204"/>
        <v>99.691707547239119</v>
      </c>
      <c r="H3327" s="31"/>
      <c r="I3327" s="23">
        <f t="shared" si="205"/>
        <v>0.98</v>
      </c>
      <c r="J3327" s="23"/>
      <c r="K3327" s="7">
        <f t="shared" si="206"/>
        <v>28.990000000000009</v>
      </c>
      <c r="M3327" s="20">
        <f>IF(C3327="Data Error","Data Error",IF(C3327&lt;=K3327,0,1-IFERROR(INDEX(BAAL!$C:$D,MATCH(ROUNDUP(C3327-K3327,0),BAAL!$B:$B,0),MATCH(LEFT(M$2,4),BAAL!$C$2:$D$2,0)),0)))</f>
        <v>0</v>
      </c>
      <c r="N3327" s="20"/>
      <c r="O3327" s="26"/>
      <c r="P3327" s="26"/>
      <c r="Q3327" s="6">
        <f t="shared" si="207"/>
        <v>5</v>
      </c>
      <c r="R3327" s="20"/>
    </row>
    <row r="3328" spans="1:18" x14ac:dyDescent="0.25">
      <c r="A3328" s="6">
        <v>14</v>
      </c>
      <c r="B3328" s="4">
        <v>42508.583333333336</v>
      </c>
      <c r="C3328" s="2">
        <f>IF([2]Analysis!AG3328="Data Error","Data Error",[2]Analysis!AI3328*C$1)</f>
        <v>53.672056713483364</v>
      </c>
      <c r="D3328" s="2"/>
      <c r="E3328" s="3">
        <f>IF(C3328="Data Error","Data Error",INDEX('[2]BAAL Adj Cap'!$CB$65:$CY$72,MONTH($B3328),$A3328+1))</f>
        <v>0.98</v>
      </c>
      <c r="F3328" s="3"/>
      <c r="G3328" s="31">
        <f t="shared" si="204"/>
        <v>73.72794328651662</v>
      </c>
      <c r="H3328" s="31"/>
      <c r="I3328" s="23">
        <f t="shared" si="205"/>
        <v>0.98</v>
      </c>
      <c r="J3328" s="23"/>
      <c r="K3328" s="7">
        <f t="shared" si="206"/>
        <v>28.990000000000009</v>
      </c>
      <c r="M3328" s="20">
        <f>IF(C3328="Data Error","Data Error",IF(C3328&lt;=K3328,0,1-IFERROR(INDEX(BAAL!$C:$D,MATCH(ROUNDUP(C3328-K3328,0),BAAL!$B:$B,0),MATCH(LEFT(M$2,4),BAAL!$C$2:$D$2,0)),0)))</f>
        <v>5.0000000000000044E-3</v>
      </c>
      <c r="N3328" s="20"/>
      <c r="O3328" s="26"/>
      <c r="P3328" s="26"/>
      <c r="Q3328" s="6">
        <f t="shared" si="207"/>
        <v>5</v>
      </c>
      <c r="R3328" s="20"/>
    </row>
    <row r="3329" spans="1:18" x14ac:dyDescent="0.25">
      <c r="A3329" s="6">
        <v>15</v>
      </c>
      <c r="B3329" s="4">
        <v>42508.625</v>
      </c>
      <c r="C3329" s="2">
        <f>IF([2]Analysis!AG3329="Data Error","Data Error",[2]Analysis!AI3329*C$1)</f>
        <v>40.991145635884834</v>
      </c>
      <c r="D3329" s="2"/>
      <c r="E3329" s="3">
        <f>IF(C3329="Data Error","Data Error",INDEX('[2]BAAL Adj Cap'!$CB$65:$CY$72,MONTH($B3329),$A3329+1))</f>
        <v>0.98</v>
      </c>
      <c r="F3329" s="3"/>
      <c r="G3329" s="31">
        <f t="shared" si="204"/>
        <v>86.408854364115157</v>
      </c>
      <c r="H3329" s="31"/>
      <c r="I3329" s="23">
        <f t="shared" si="205"/>
        <v>0.98</v>
      </c>
      <c r="J3329" s="23"/>
      <c r="K3329" s="7">
        <f t="shared" si="206"/>
        <v>28.990000000000009</v>
      </c>
      <c r="M3329" s="20">
        <f>IF(C3329="Data Error","Data Error",IF(C3329&lt;=K3329,0,1-IFERROR(INDEX(BAAL!$C:$D,MATCH(ROUNDUP(C3329-K3329,0),BAAL!$B:$B,0),MATCH(LEFT(M$2,4),BAAL!$C$2:$D$2,0)),0)))</f>
        <v>2.0000000000000018E-3</v>
      </c>
      <c r="N3329" s="20"/>
      <c r="O3329" s="26"/>
      <c r="P3329" s="26"/>
      <c r="Q3329" s="6">
        <f t="shared" si="207"/>
        <v>5</v>
      </c>
      <c r="R3329" s="20"/>
    </row>
    <row r="3330" spans="1:18" x14ac:dyDescent="0.25">
      <c r="A3330" s="6">
        <v>16</v>
      </c>
      <c r="B3330" s="4">
        <v>42508.666666666664</v>
      </c>
      <c r="C3330" s="2">
        <f>IF([2]Analysis!AG3330="Data Error","Data Error",[2]Analysis!AI3330*C$1)</f>
        <v>2.7171818517865916</v>
      </c>
      <c r="D3330" s="2"/>
      <c r="E3330" s="3">
        <f>IF(C3330="Data Error","Data Error",INDEX('[2]BAAL Adj Cap'!$CB$65:$CY$72,MONTH($B3330),$A3330+1))</f>
        <v>0.98</v>
      </c>
      <c r="F3330" s="3"/>
      <c r="G3330" s="31">
        <f t="shared" si="204"/>
        <v>124.6828181482134</v>
      </c>
      <c r="H3330" s="31"/>
      <c r="I3330" s="23">
        <f t="shared" si="205"/>
        <v>0.98</v>
      </c>
      <c r="J3330" s="23"/>
      <c r="K3330" s="7">
        <f t="shared" si="206"/>
        <v>28.990000000000009</v>
      </c>
      <c r="M3330" s="20">
        <f>IF(C3330="Data Error","Data Error",IF(C3330&lt;=K3330,0,1-IFERROR(INDEX(BAAL!$C:$D,MATCH(ROUNDUP(C3330-K3330,0),BAAL!$B:$B,0),MATCH(LEFT(M$2,4),BAAL!$C$2:$D$2,0)),0)))</f>
        <v>0</v>
      </c>
      <c r="N3330" s="20"/>
      <c r="O3330" s="26"/>
      <c r="P3330" s="26"/>
      <c r="Q3330" s="6">
        <f t="shared" si="207"/>
        <v>5</v>
      </c>
      <c r="R3330" s="20"/>
    </row>
    <row r="3331" spans="1:18" x14ac:dyDescent="0.25">
      <c r="A3331" s="6">
        <v>17</v>
      </c>
      <c r="B3331" s="4">
        <v>42508.708333333336</v>
      </c>
      <c r="C3331" s="2">
        <f>IF([2]Analysis!AG3331="Data Error","Data Error",[2]Analysis!AI3331*C$1)</f>
        <v>0.80498649071504247</v>
      </c>
      <c r="D3331" s="2"/>
      <c r="E3331" s="3">
        <f>IF(C3331="Data Error","Data Error",INDEX('[2]BAAL Adj Cap'!$CB$65:$CY$72,MONTH($B3331),$A3331+1))</f>
        <v>0.96124999999999994</v>
      </c>
      <c r="F3331" s="3"/>
      <c r="G3331" s="31">
        <f t="shared" si="204"/>
        <v>124.15751350928495</v>
      </c>
      <c r="H3331" s="31"/>
      <c r="I3331" s="23">
        <f t="shared" si="205"/>
        <v>0.96124999999999994</v>
      </c>
      <c r="J3331" s="23"/>
      <c r="K3331" s="7">
        <f t="shared" si="206"/>
        <v>28.990000000000009</v>
      </c>
      <c r="M3331" s="20">
        <f>IF(C3331="Data Error","Data Error",IF(C3331&lt;=K3331,0,1-IFERROR(INDEX(BAAL!$C:$D,MATCH(ROUNDUP(C3331-K3331,0),BAAL!$B:$B,0),MATCH(LEFT(M$2,4),BAAL!$C$2:$D$2,0)),0)))</f>
        <v>0</v>
      </c>
      <c r="N3331" s="20"/>
      <c r="O3331" s="26"/>
      <c r="P3331" s="26"/>
      <c r="Q3331" s="6">
        <f t="shared" si="207"/>
        <v>5</v>
      </c>
      <c r="R3331" s="20"/>
    </row>
    <row r="3332" spans="1:18" x14ac:dyDescent="0.25">
      <c r="A3332" s="6">
        <v>18</v>
      </c>
      <c r="B3332" s="4">
        <v>42508.75</v>
      </c>
      <c r="C3332" s="2">
        <f>IF([2]Analysis!AG3332="Data Error","Data Error",[2]Analysis!AI3332*C$1)</f>
        <v>7.9082844958684797</v>
      </c>
      <c r="D3332" s="2"/>
      <c r="E3332" s="3">
        <f>IF(C3332="Data Error","Data Error",INDEX('[2]BAAL Adj Cap'!$CB$65:$CY$72,MONTH($B3332),$A3332+1))</f>
        <v>0.73124999999999996</v>
      </c>
      <c r="F3332" s="3"/>
      <c r="G3332" s="31">
        <f t="shared" ref="G3332:G3395" si="208">IF(C3332="Data Error","Data Error",E3332*E$1-C3332)</f>
        <v>87.154215504131514</v>
      </c>
      <c r="H3332" s="31"/>
      <c r="I3332" s="23">
        <f t="shared" ref="I3332:I3395" si="209">IF(E3332="Data Error","Data Error",E3332)</f>
        <v>0.73124999999999996</v>
      </c>
      <c r="J3332" s="23"/>
      <c r="K3332" s="7">
        <f t="shared" ref="K3332:K3395" si="210">IF(C3332="Data Error","Data Error",C$1*MAX(0,MIN(AF$9,E3332*AF$10)))</f>
        <v>28.990000000000009</v>
      </c>
      <c r="M3332" s="20">
        <f>IF(C3332="Data Error","Data Error",IF(C3332&lt;=K3332,0,1-IFERROR(INDEX(BAAL!$C:$D,MATCH(ROUNDUP(C3332-K3332,0),BAAL!$B:$B,0),MATCH(LEFT(M$2,4),BAAL!$C$2:$D$2,0)),0)))</f>
        <v>0</v>
      </c>
      <c r="N3332" s="20"/>
      <c r="O3332" s="26"/>
      <c r="P3332" s="26"/>
      <c r="Q3332" s="6">
        <f t="shared" ref="Q3332:Q3395" si="211">MONTH(B3332)</f>
        <v>5</v>
      </c>
      <c r="R3332" s="20"/>
    </row>
    <row r="3333" spans="1:18" x14ac:dyDescent="0.25">
      <c r="A3333" s="6">
        <v>19</v>
      </c>
      <c r="B3333" s="4">
        <v>42508.791666666664</v>
      </c>
      <c r="C3333" s="2">
        <f>IF([2]Analysis!AG3333="Data Error","Data Error",[2]Analysis!AI3333*C$1)</f>
        <v>8.7664866344053376</v>
      </c>
      <c r="D3333" s="2"/>
      <c r="E3333" s="3">
        <f>IF(C3333="Data Error","Data Error",INDEX('[2]BAAL Adj Cap'!$CB$65:$CY$72,MONTH($B3333),$A3333+1))</f>
        <v>0.26875000000000004</v>
      </c>
      <c r="F3333" s="3"/>
      <c r="G3333" s="31">
        <f t="shared" si="208"/>
        <v>26.171013365594668</v>
      </c>
      <c r="H3333" s="31"/>
      <c r="I3333" s="23">
        <f t="shared" si="209"/>
        <v>0.26875000000000004</v>
      </c>
      <c r="J3333" s="23"/>
      <c r="K3333" s="7">
        <f t="shared" si="210"/>
        <v>28.990000000000009</v>
      </c>
      <c r="M3333" s="20">
        <f>IF(C3333="Data Error","Data Error",IF(C3333&lt;=K3333,0,1-IFERROR(INDEX(BAAL!$C:$D,MATCH(ROUNDUP(C3333-K3333,0),BAAL!$B:$B,0),MATCH(LEFT(M$2,4),BAAL!$C$2:$D$2,0)),0)))</f>
        <v>0</v>
      </c>
      <c r="N3333" s="20"/>
      <c r="O3333" s="26"/>
      <c r="P3333" s="26"/>
      <c r="Q3333" s="6">
        <f t="shared" si="211"/>
        <v>5</v>
      </c>
      <c r="R3333" s="20"/>
    </row>
    <row r="3334" spans="1:18" x14ac:dyDescent="0.25">
      <c r="A3334" s="6">
        <v>20</v>
      </c>
      <c r="B3334" s="4">
        <v>42508.833333333336</v>
      </c>
      <c r="C3334" s="2">
        <f>IF([2]Analysis!AG3334="Data Error","Data Error",[2]Analysis!AI3334*C$1)</f>
        <v>3.3567218530132181</v>
      </c>
      <c r="D3334" s="2"/>
      <c r="E3334" s="3">
        <f>IF(C3334="Data Error","Data Error",INDEX('[2]BAAL Adj Cap'!$CB$65:$CY$72,MONTH($B3334),$A3334+1))</f>
        <v>2.6250000000000002E-2</v>
      </c>
      <c r="F3334" s="3"/>
      <c r="G3334" s="31">
        <f t="shared" si="208"/>
        <v>5.5778146986782406E-2</v>
      </c>
      <c r="H3334" s="31"/>
      <c r="I3334" s="23">
        <f t="shared" si="209"/>
        <v>2.6250000000000002E-2</v>
      </c>
      <c r="J3334" s="23"/>
      <c r="K3334" s="7">
        <f t="shared" si="210"/>
        <v>3.4125000000000005</v>
      </c>
      <c r="M3334" s="20">
        <f>IF(C3334="Data Error","Data Error",IF(C3334&lt;=K3334,0,1-IFERROR(INDEX(BAAL!$C:$D,MATCH(ROUNDUP(C3334-K3334,0),BAAL!$B:$B,0),MATCH(LEFT(M$2,4),BAAL!$C$2:$D$2,0)),0)))</f>
        <v>0</v>
      </c>
      <c r="N3334" s="20"/>
      <c r="O3334" s="26"/>
      <c r="P3334" s="26"/>
      <c r="Q3334" s="6">
        <f t="shared" si="211"/>
        <v>5</v>
      </c>
      <c r="R3334" s="20"/>
    </row>
    <row r="3335" spans="1:18" x14ac:dyDescent="0.25">
      <c r="A3335" s="6">
        <v>21</v>
      </c>
      <c r="B3335" s="4">
        <v>42508.875</v>
      </c>
      <c r="C3335" s="2">
        <f>IF([2]Analysis!AG3335="Data Error","Data Error",[2]Analysis!AI3335*C$1)</f>
        <v>0</v>
      </c>
      <c r="D3335" s="2"/>
      <c r="E3335" s="3">
        <f>IF(C3335="Data Error","Data Error",INDEX('[2]BAAL Adj Cap'!$CB$65:$CY$72,MONTH($B3335),$A3335+1))</f>
        <v>0</v>
      </c>
      <c r="F3335" s="3"/>
      <c r="G3335" s="31">
        <f t="shared" si="208"/>
        <v>0</v>
      </c>
      <c r="H3335" s="31"/>
      <c r="I3335" s="23">
        <f t="shared" si="209"/>
        <v>0</v>
      </c>
      <c r="J3335" s="23"/>
      <c r="K3335" s="7">
        <f t="shared" si="210"/>
        <v>0</v>
      </c>
      <c r="M3335" s="20">
        <f>IF(C3335="Data Error","Data Error",IF(C3335&lt;=K3335,0,1-IFERROR(INDEX(BAAL!$C:$D,MATCH(ROUNDUP(C3335-K3335,0),BAAL!$B:$B,0),MATCH(LEFT(M$2,4),BAAL!$C$2:$D$2,0)),0)))</f>
        <v>0</v>
      </c>
      <c r="N3335" s="20"/>
      <c r="O3335" s="26"/>
      <c r="P3335" s="26"/>
      <c r="Q3335" s="6">
        <f t="shared" si="211"/>
        <v>5</v>
      </c>
      <c r="R3335" s="20"/>
    </row>
    <row r="3336" spans="1:18" x14ac:dyDescent="0.25">
      <c r="A3336" s="6">
        <v>22</v>
      </c>
      <c r="B3336" s="4">
        <v>42508.916666666664</v>
      </c>
      <c r="C3336" s="2">
        <f>IF([2]Analysis!AG3336="Data Error","Data Error",[2]Analysis!AI3336*C$1)</f>
        <v>0</v>
      </c>
      <c r="D3336" s="2"/>
      <c r="E3336" s="3">
        <f>IF(C3336="Data Error","Data Error",INDEX('[2]BAAL Adj Cap'!$CB$65:$CY$72,MONTH($B3336),$A3336+1))</f>
        <v>0</v>
      </c>
      <c r="F3336" s="3"/>
      <c r="G3336" s="31">
        <f t="shared" si="208"/>
        <v>0</v>
      </c>
      <c r="H3336" s="31"/>
      <c r="I3336" s="23">
        <f t="shared" si="209"/>
        <v>0</v>
      </c>
      <c r="J3336" s="23"/>
      <c r="K3336" s="7">
        <f t="shared" si="210"/>
        <v>0</v>
      </c>
      <c r="M3336" s="20">
        <f>IF(C3336="Data Error","Data Error",IF(C3336&lt;=K3336,0,1-IFERROR(INDEX(BAAL!$C:$D,MATCH(ROUNDUP(C3336-K3336,0),BAAL!$B:$B,0),MATCH(LEFT(M$2,4),BAAL!$C$2:$D$2,0)),0)))</f>
        <v>0</v>
      </c>
      <c r="N3336" s="20"/>
      <c r="O3336" s="26"/>
      <c r="P3336" s="26"/>
      <c r="Q3336" s="6">
        <f t="shared" si="211"/>
        <v>5</v>
      </c>
      <c r="R3336" s="20"/>
    </row>
    <row r="3337" spans="1:18" x14ac:dyDescent="0.25">
      <c r="A3337" s="6">
        <v>23</v>
      </c>
      <c r="B3337" s="4">
        <v>42508.958333333336</v>
      </c>
      <c r="C3337" s="2">
        <f>IF([2]Analysis!AG3337="Data Error","Data Error",[2]Analysis!AI3337*C$1)</f>
        <v>0</v>
      </c>
      <c r="D3337" s="2"/>
      <c r="E3337" s="3">
        <f>IF(C3337="Data Error","Data Error",INDEX('[2]BAAL Adj Cap'!$CB$65:$CY$72,MONTH($B3337),$A3337+1))</f>
        <v>0</v>
      </c>
      <c r="F3337" s="3"/>
      <c r="G3337" s="31">
        <f t="shared" si="208"/>
        <v>0</v>
      </c>
      <c r="H3337" s="31"/>
      <c r="I3337" s="23">
        <f t="shared" si="209"/>
        <v>0</v>
      </c>
      <c r="J3337" s="23"/>
      <c r="K3337" s="7">
        <f t="shared" si="210"/>
        <v>0</v>
      </c>
      <c r="M3337" s="20">
        <f>IF(C3337="Data Error","Data Error",IF(C3337&lt;=K3337,0,1-IFERROR(INDEX(BAAL!$C:$D,MATCH(ROUNDUP(C3337-K3337,0),BAAL!$B:$B,0),MATCH(LEFT(M$2,4),BAAL!$C$2:$D$2,0)),0)))</f>
        <v>0</v>
      </c>
      <c r="N3337" s="20"/>
      <c r="O3337" s="26"/>
      <c r="P3337" s="26"/>
      <c r="Q3337" s="6">
        <f t="shared" si="211"/>
        <v>5</v>
      </c>
      <c r="R3337" s="20"/>
    </row>
    <row r="3338" spans="1:18" x14ac:dyDescent="0.25">
      <c r="A3338" s="6">
        <v>0</v>
      </c>
      <c r="B3338" s="1">
        <v>42509</v>
      </c>
      <c r="C3338" s="2">
        <f>IF([2]Analysis!AG3338="Data Error","Data Error",[2]Analysis!AI3338*C$1)</f>
        <v>0</v>
      </c>
      <c r="D3338" s="2"/>
      <c r="E3338" s="3">
        <f>IF(C3338="Data Error","Data Error",INDEX('[2]BAAL Adj Cap'!$CB$65:$CY$72,MONTH($B3338),$A3338+1))</f>
        <v>0</v>
      </c>
      <c r="F3338" s="3"/>
      <c r="G3338" s="31">
        <f t="shared" si="208"/>
        <v>0</v>
      </c>
      <c r="H3338" s="31"/>
      <c r="I3338" s="23">
        <f t="shared" si="209"/>
        <v>0</v>
      </c>
      <c r="J3338" s="23"/>
      <c r="K3338" s="7">
        <f t="shared" si="210"/>
        <v>0</v>
      </c>
      <c r="M3338" s="20">
        <f>IF(C3338="Data Error","Data Error",IF(C3338&lt;=K3338,0,1-IFERROR(INDEX(BAAL!$C:$D,MATCH(ROUNDUP(C3338-K3338,0),BAAL!$B:$B,0),MATCH(LEFT(M$2,4),BAAL!$C$2:$D$2,0)),0)))</f>
        <v>0</v>
      </c>
      <c r="N3338" s="20"/>
      <c r="O3338" s="26"/>
      <c r="P3338" s="26"/>
      <c r="Q3338" s="6">
        <f t="shared" si="211"/>
        <v>5</v>
      </c>
      <c r="R3338" s="20"/>
    </row>
    <row r="3339" spans="1:18" x14ac:dyDescent="0.25">
      <c r="A3339" s="6">
        <v>1</v>
      </c>
      <c r="B3339" s="4">
        <v>42509.041666666664</v>
      </c>
      <c r="C3339" s="2">
        <f>IF([2]Analysis!AG3339="Data Error","Data Error",[2]Analysis!AI3339*C$1)</f>
        <v>0</v>
      </c>
      <c r="D3339" s="2"/>
      <c r="E3339" s="3">
        <f>IF(C3339="Data Error","Data Error",INDEX('[2]BAAL Adj Cap'!$CB$65:$CY$72,MONTH($B3339),$A3339+1))</f>
        <v>0</v>
      </c>
      <c r="F3339" s="3"/>
      <c r="G3339" s="31">
        <f t="shared" si="208"/>
        <v>0</v>
      </c>
      <c r="H3339" s="31"/>
      <c r="I3339" s="23">
        <f t="shared" si="209"/>
        <v>0</v>
      </c>
      <c r="J3339" s="23"/>
      <c r="K3339" s="7">
        <f t="shared" si="210"/>
        <v>0</v>
      </c>
      <c r="M3339" s="20">
        <f>IF(C3339="Data Error","Data Error",IF(C3339&lt;=K3339,0,1-IFERROR(INDEX(BAAL!$C:$D,MATCH(ROUNDUP(C3339-K3339,0),BAAL!$B:$B,0),MATCH(LEFT(M$2,4),BAAL!$C$2:$D$2,0)),0)))</f>
        <v>0</v>
      </c>
      <c r="N3339" s="20"/>
      <c r="O3339" s="26"/>
      <c r="P3339" s="26"/>
      <c r="Q3339" s="6">
        <f t="shared" si="211"/>
        <v>5</v>
      </c>
      <c r="R3339" s="20"/>
    </row>
    <row r="3340" spans="1:18" x14ac:dyDescent="0.25">
      <c r="A3340" s="6">
        <v>2</v>
      </c>
      <c r="B3340" s="4">
        <v>42509.083333333336</v>
      </c>
      <c r="C3340" s="2">
        <f>IF([2]Analysis!AG3340="Data Error","Data Error",[2]Analysis!AI3340*C$1)</f>
        <v>0</v>
      </c>
      <c r="D3340" s="2"/>
      <c r="E3340" s="3">
        <f>IF(C3340="Data Error","Data Error",INDEX('[2]BAAL Adj Cap'!$CB$65:$CY$72,MONTH($B3340),$A3340+1))</f>
        <v>0</v>
      </c>
      <c r="F3340" s="3"/>
      <c r="G3340" s="31">
        <f t="shared" si="208"/>
        <v>0</v>
      </c>
      <c r="H3340" s="31"/>
      <c r="I3340" s="23">
        <f t="shared" si="209"/>
        <v>0</v>
      </c>
      <c r="J3340" s="23"/>
      <c r="K3340" s="7">
        <f t="shared" si="210"/>
        <v>0</v>
      </c>
      <c r="M3340" s="20">
        <f>IF(C3340="Data Error","Data Error",IF(C3340&lt;=K3340,0,1-IFERROR(INDEX(BAAL!$C:$D,MATCH(ROUNDUP(C3340-K3340,0),BAAL!$B:$B,0),MATCH(LEFT(M$2,4),BAAL!$C$2:$D$2,0)),0)))</f>
        <v>0</v>
      </c>
      <c r="N3340" s="20"/>
      <c r="O3340" s="26"/>
      <c r="P3340" s="26"/>
      <c r="Q3340" s="6">
        <f t="shared" si="211"/>
        <v>5</v>
      </c>
      <c r="R3340" s="20"/>
    </row>
    <row r="3341" spans="1:18" x14ac:dyDescent="0.25">
      <c r="A3341" s="6">
        <v>3</v>
      </c>
      <c r="B3341" s="4">
        <v>42509.125</v>
      </c>
      <c r="C3341" s="2">
        <f>IF([2]Analysis!AG3341="Data Error","Data Error",[2]Analysis!AI3341*C$1)</f>
        <v>0</v>
      </c>
      <c r="D3341" s="2"/>
      <c r="E3341" s="3">
        <f>IF(C3341="Data Error","Data Error",INDEX('[2]BAAL Adj Cap'!$CB$65:$CY$72,MONTH($B3341),$A3341+1))</f>
        <v>0</v>
      </c>
      <c r="F3341" s="3"/>
      <c r="G3341" s="31">
        <f t="shared" si="208"/>
        <v>0</v>
      </c>
      <c r="H3341" s="31"/>
      <c r="I3341" s="23">
        <f t="shared" si="209"/>
        <v>0</v>
      </c>
      <c r="J3341" s="23"/>
      <c r="K3341" s="7">
        <f t="shared" si="210"/>
        <v>0</v>
      </c>
      <c r="M3341" s="20">
        <f>IF(C3341="Data Error","Data Error",IF(C3341&lt;=K3341,0,1-IFERROR(INDEX(BAAL!$C:$D,MATCH(ROUNDUP(C3341-K3341,0),BAAL!$B:$B,0),MATCH(LEFT(M$2,4),BAAL!$C$2:$D$2,0)),0)))</f>
        <v>0</v>
      </c>
      <c r="N3341" s="20"/>
      <c r="O3341" s="26"/>
      <c r="P3341" s="26"/>
      <c r="Q3341" s="6">
        <f t="shared" si="211"/>
        <v>5</v>
      </c>
      <c r="R3341" s="20"/>
    </row>
    <row r="3342" spans="1:18" x14ac:dyDescent="0.25">
      <c r="A3342" s="6">
        <v>4</v>
      </c>
      <c r="B3342" s="4">
        <v>42509.166666666664</v>
      </c>
      <c r="C3342" s="2">
        <f>IF([2]Analysis!AG3342="Data Error","Data Error",[2]Analysis!AI3342*C$1)</f>
        <v>0.40999999642372137</v>
      </c>
      <c r="D3342" s="2"/>
      <c r="E3342" s="3">
        <f>IF(C3342="Data Error","Data Error",INDEX('[2]BAAL Adj Cap'!$CB$65:$CY$72,MONTH($B3342),$A3342+1))</f>
        <v>7.4999999999999997E-3</v>
      </c>
      <c r="F3342" s="3"/>
      <c r="G3342" s="31">
        <f t="shared" si="208"/>
        <v>0.56500000357627855</v>
      </c>
      <c r="H3342" s="31"/>
      <c r="I3342" s="23">
        <f t="shared" si="209"/>
        <v>7.4999999999999997E-3</v>
      </c>
      <c r="J3342" s="23"/>
      <c r="K3342" s="7">
        <f t="shared" si="210"/>
        <v>0.97499999999999998</v>
      </c>
      <c r="M3342" s="20">
        <f>IF(C3342="Data Error","Data Error",IF(C3342&lt;=K3342,0,1-IFERROR(INDEX(BAAL!$C:$D,MATCH(ROUNDUP(C3342-K3342,0),BAAL!$B:$B,0),MATCH(LEFT(M$2,4),BAAL!$C$2:$D$2,0)),0)))</f>
        <v>0</v>
      </c>
      <c r="N3342" s="20"/>
      <c r="O3342" s="26"/>
      <c r="P3342" s="26"/>
      <c r="Q3342" s="6">
        <f t="shared" si="211"/>
        <v>5</v>
      </c>
      <c r="R3342" s="20"/>
    </row>
    <row r="3343" spans="1:18" x14ac:dyDescent="0.25">
      <c r="A3343" s="6">
        <v>5</v>
      </c>
      <c r="B3343" s="4">
        <v>42509.208333333336</v>
      </c>
      <c r="C3343" s="2">
        <f>IF([2]Analysis!AG3343="Data Error","Data Error",[2]Analysis!AI3343*C$1)</f>
        <v>11.874763827779235</v>
      </c>
      <c r="D3343" s="2"/>
      <c r="E3343" s="3">
        <f>IF(C3343="Data Error","Data Error",INDEX('[2]BAAL Adj Cap'!$CB$65:$CY$72,MONTH($B3343),$A3343+1))</f>
        <v>0.11000000000000001</v>
      </c>
      <c r="F3343" s="3"/>
      <c r="G3343" s="31">
        <f t="shared" si="208"/>
        <v>2.4252361722207674</v>
      </c>
      <c r="H3343" s="31"/>
      <c r="I3343" s="23">
        <f t="shared" si="209"/>
        <v>0.11000000000000001</v>
      </c>
      <c r="J3343" s="23"/>
      <c r="K3343" s="7">
        <f t="shared" si="210"/>
        <v>14.300000000000002</v>
      </c>
      <c r="M3343" s="20">
        <f>IF(C3343="Data Error","Data Error",IF(C3343&lt;=K3343,0,1-IFERROR(INDEX(BAAL!$C:$D,MATCH(ROUNDUP(C3343-K3343,0),BAAL!$B:$B,0),MATCH(LEFT(M$2,4),BAAL!$C$2:$D$2,0)),0)))</f>
        <v>0</v>
      </c>
      <c r="N3343" s="20"/>
      <c r="O3343" s="26"/>
      <c r="P3343" s="26"/>
      <c r="Q3343" s="6">
        <f t="shared" si="211"/>
        <v>5</v>
      </c>
      <c r="R3343" s="20"/>
    </row>
    <row r="3344" spans="1:18" x14ac:dyDescent="0.25">
      <c r="A3344" s="6">
        <v>6</v>
      </c>
      <c r="B3344" s="4">
        <v>42509.25</v>
      </c>
      <c r="C3344" s="2">
        <f>IF([2]Analysis!AG3344="Data Error","Data Error",[2]Analysis!AI3344*C$1)</f>
        <v>5.1427365205650419</v>
      </c>
      <c r="D3344" s="2"/>
      <c r="E3344" s="3">
        <f>IF(C3344="Data Error","Data Error",INDEX('[2]BAAL Adj Cap'!$CB$65:$CY$72,MONTH($B3344),$A3344+1))</f>
        <v>0.51124999999999998</v>
      </c>
      <c r="F3344" s="3"/>
      <c r="G3344" s="31">
        <f t="shared" si="208"/>
        <v>61.319763479434947</v>
      </c>
      <c r="H3344" s="31"/>
      <c r="I3344" s="23">
        <f t="shared" si="209"/>
        <v>0.51124999999999998</v>
      </c>
      <c r="J3344" s="23"/>
      <c r="K3344" s="7">
        <f t="shared" si="210"/>
        <v>28.990000000000009</v>
      </c>
      <c r="M3344" s="20">
        <f>IF(C3344="Data Error","Data Error",IF(C3344&lt;=K3344,0,1-IFERROR(INDEX(BAAL!$C:$D,MATCH(ROUNDUP(C3344-K3344,0),BAAL!$B:$B,0),MATCH(LEFT(M$2,4),BAAL!$C$2:$D$2,0)),0)))</f>
        <v>0</v>
      </c>
      <c r="N3344" s="20"/>
      <c r="O3344" s="26"/>
      <c r="P3344" s="26"/>
      <c r="Q3344" s="6">
        <f t="shared" si="211"/>
        <v>5</v>
      </c>
      <c r="R3344" s="20"/>
    </row>
    <row r="3345" spans="1:18" x14ac:dyDescent="0.25">
      <c r="A3345" s="6">
        <v>7</v>
      </c>
      <c r="B3345" s="4">
        <v>42509.291666666664</v>
      </c>
      <c r="C3345" s="2">
        <f>IF([2]Analysis!AG3345="Data Error","Data Error",[2]Analysis!AI3345*C$1)</f>
        <v>1.6821711765170038</v>
      </c>
      <c r="D3345" s="2"/>
      <c r="E3345" s="3">
        <f>IF(C3345="Data Error","Data Error",INDEX('[2]BAAL Adj Cap'!$CB$65:$CY$72,MONTH($B3345),$A3345+1))</f>
        <v>0.94125000000000003</v>
      </c>
      <c r="F3345" s="3"/>
      <c r="G3345" s="31">
        <f t="shared" si="208"/>
        <v>120.68032882348299</v>
      </c>
      <c r="H3345" s="31"/>
      <c r="I3345" s="23">
        <f t="shared" si="209"/>
        <v>0.94125000000000003</v>
      </c>
      <c r="J3345" s="23"/>
      <c r="K3345" s="7">
        <f t="shared" si="210"/>
        <v>28.990000000000009</v>
      </c>
      <c r="M3345" s="20">
        <f>IF(C3345="Data Error","Data Error",IF(C3345&lt;=K3345,0,1-IFERROR(INDEX(BAAL!$C:$D,MATCH(ROUNDUP(C3345-K3345,0),BAAL!$B:$B,0),MATCH(LEFT(M$2,4),BAAL!$C$2:$D$2,0)),0)))</f>
        <v>0</v>
      </c>
      <c r="N3345" s="20"/>
      <c r="O3345" s="26"/>
      <c r="P3345" s="26"/>
      <c r="Q3345" s="6">
        <f t="shared" si="211"/>
        <v>5</v>
      </c>
      <c r="R3345" s="20"/>
    </row>
    <row r="3346" spans="1:18" x14ac:dyDescent="0.25">
      <c r="A3346" s="6">
        <v>8</v>
      </c>
      <c r="B3346" s="4">
        <v>42509.333333333336</v>
      </c>
      <c r="C3346" s="2">
        <f>IF([2]Analysis!AG3346="Data Error","Data Error",[2]Analysis!AI3346*C$1)</f>
        <v>6.3983882263759742E-2</v>
      </c>
      <c r="D3346" s="2"/>
      <c r="E3346" s="3">
        <f>IF(C3346="Data Error","Data Error",INDEX('[2]BAAL Adj Cap'!$CB$65:$CY$72,MONTH($B3346),$A3346+1))</f>
        <v>0.96750000000000003</v>
      </c>
      <c r="F3346" s="3"/>
      <c r="G3346" s="31">
        <f t="shared" si="208"/>
        <v>125.71101611773625</v>
      </c>
      <c r="H3346" s="31"/>
      <c r="I3346" s="23">
        <f t="shared" si="209"/>
        <v>0.96750000000000003</v>
      </c>
      <c r="J3346" s="23"/>
      <c r="K3346" s="7">
        <f t="shared" si="210"/>
        <v>28.990000000000009</v>
      </c>
      <c r="M3346" s="20">
        <f>IF(C3346="Data Error","Data Error",IF(C3346&lt;=K3346,0,1-IFERROR(INDEX(BAAL!$C:$D,MATCH(ROUNDUP(C3346-K3346,0),BAAL!$B:$B,0),MATCH(LEFT(M$2,4),BAAL!$C$2:$D$2,0)),0)))</f>
        <v>0</v>
      </c>
      <c r="N3346" s="20"/>
      <c r="O3346" s="26"/>
      <c r="P3346" s="26"/>
      <c r="Q3346" s="6">
        <f t="shared" si="211"/>
        <v>5</v>
      </c>
      <c r="R3346" s="20"/>
    </row>
    <row r="3347" spans="1:18" x14ac:dyDescent="0.25">
      <c r="A3347" s="6">
        <v>9</v>
      </c>
      <c r="B3347" s="4">
        <v>42509.375</v>
      </c>
      <c r="C3347" s="2">
        <f>IF([2]Analysis!AG3347="Data Error","Data Error",[2]Analysis!AI3347*C$1)</f>
        <v>0.6346347324151429</v>
      </c>
      <c r="D3347" s="2"/>
      <c r="E3347" s="3">
        <f>IF(C3347="Data Error","Data Error",INDEX('[2]BAAL Adj Cap'!$CB$65:$CY$72,MONTH($B3347),$A3347+1))</f>
        <v>0.98</v>
      </c>
      <c r="F3347" s="3"/>
      <c r="G3347" s="31">
        <f t="shared" si="208"/>
        <v>126.76536526758485</v>
      </c>
      <c r="H3347" s="31"/>
      <c r="I3347" s="23">
        <f t="shared" si="209"/>
        <v>0.98</v>
      </c>
      <c r="J3347" s="23"/>
      <c r="K3347" s="7">
        <f t="shared" si="210"/>
        <v>28.990000000000009</v>
      </c>
      <c r="M3347" s="20">
        <f>IF(C3347="Data Error","Data Error",IF(C3347&lt;=K3347,0,1-IFERROR(INDEX(BAAL!$C:$D,MATCH(ROUNDUP(C3347-K3347,0),BAAL!$B:$B,0),MATCH(LEFT(M$2,4),BAAL!$C$2:$D$2,0)),0)))</f>
        <v>0</v>
      </c>
      <c r="N3347" s="20"/>
      <c r="O3347" s="26"/>
      <c r="P3347" s="26"/>
      <c r="Q3347" s="6">
        <f t="shared" si="211"/>
        <v>5</v>
      </c>
      <c r="R3347" s="20"/>
    </row>
    <row r="3348" spans="1:18" x14ac:dyDescent="0.25">
      <c r="A3348" s="6">
        <v>10</v>
      </c>
      <c r="B3348" s="4">
        <v>42509.416666666664</v>
      </c>
      <c r="C3348" s="2">
        <f>IF([2]Analysis!AG3348="Data Error","Data Error",[2]Analysis!AI3348*C$1)</f>
        <v>0</v>
      </c>
      <c r="D3348" s="2"/>
      <c r="E3348" s="3">
        <f>IF(C3348="Data Error","Data Error",INDEX('[2]BAAL Adj Cap'!$CB$65:$CY$72,MONTH($B3348),$A3348+1))</f>
        <v>0.98</v>
      </c>
      <c r="F3348" s="3"/>
      <c r="G3348" s="31">
        <f t="shared" si="208"/>
        <v>127.39999999999999</v>
      </c>
      <c r="H3348" s="31"/>
      <c r="I3348" s="23">
        <f t="shared" si="209"/>
        <v>0.98</v>
      </c>
      <c r="J3348" s="23"/>
      <c r="K3348" s="7">
        <f t="shared" si="210"/>
        <v>28.990000000000009</v>
      </c>
      <c r="M3348" s="20">
        <f>IF(C3348="Data Error","Data Error",IF(C3348&lt;=K3348,0,1-IFERROR(INDEX(BAAL!$C:$D,MATCH(ROUNDUP(C3348-K3348,0),BAAL!$B:$B,0),MATCH(LEFT(M$2,4),BAAL!$C$2:$D$2,0)),0)))</f>
        <v>0</v>
      </c>
      <c r="N3348" s="20"/>
      <c r="O3348" s="26"/>
      <c r="P3348" s="26"/>
      <c r="Q3348" s="6">
        <f t="shared" si="211"/>
        <v>5</v>
      </c>
      <c r="R3348" s="20"/>
    </row>
    <row r="3349" spans="1:18" x14ac:dyDescent="0.25">
      <c r="A3349" s="6">
        <v>11</v>
      </c>
      <c r="B3349" s="4">
        <v>42509.458333333336</v>
      </c>
      <c r="C3349" s="2">
        <f>IF([2]Analysis!AG3349="Data Error","Data Error",[2]Analysis!AI3349*C$1)</f>
        <v>8.2512388353386594</v>
      </c>
      <c r="D3349" s="2"/>
      <c r="E3349" s="3">
        <f>IF(C3349="Data Error","Data Error",INDEX('[2]BAAL Adj Cap'!$CB$65:$CY$72,MONTH($B3349),$A3349+1))</f>
        <v>0.98</v>
      </c>
      <c r="F3349" s="3"/>
      <c r="G3349" s="31">
        <f t="shared" si="208"/>
        <v>119.14876116466134</v>
      </c>
      <c r="H3349" s="31"/>
      <c r="I3349" s="23">
        <f t="shared" si="209"/>
        <v>0.98</v>
      </c>
      <c r="J3349" s="23"/>
      <c r="K3349" s="7">
        <f t="shared" si="210"/>
        <v>28.990000000000009</v>
      </c>
      <c r="M3349" s="20">
        <f>IF(C3349="Data Error","Data Error",IF(C3349&lt;=K3349,0,1-IFERROR(INDEX(BAAL!$C:$D,MATCH(ROUNDUP(C3349-K3349,0),BAAL!$B:$B,0),MATCH(LEFT(M$2,4),BAAL!$C$2:$D$2,0)),0)))</f>
        <v>0</v>
      </c>
      <c r="N3349" s="20"/>
      <c r="O3349" s="26"/>
      <c r="P3349" s="26"/>
      <c r="Q3349" s="6">
        <f t="shared" si="211"/>
        <v>5</v>
      </c>
      <c r="R3349" s="20"/>
    </row>
    <row r="3350" spans="1:18" x14ac:dyDescent="0.25">
      <c r="A3350" s="6">
        <v>12</v>
      </c>
      <c r="B3350" s="4">
        <v>42509.5</v>
      </c>
      <c r="C3350" s="2">
        <f>IF([2]Analysis!AG3350="Data Error","Data Error",[2]Analysis!AI3350*C$1)</f>
        <v>0</v>
      </c>
      <c r="D3350" s="2"/>
      <c r="E3350" s="3">
        <f>IF(C3350="Data Error","Data Error",INDEX('[2]BAAL Adj Cap'!$CB$65:$CY$72,MONTH($B3350),$A3350+1))</f>
        <v>0.98</v>
      </c>
      <c r="F3350" s="3"/>
      <c r="G3350" s="31">
        <f t="shared" si="208"/>
        <v>127.39999999999999</v>
      </c>
      <c r="H3350" s="31"/>
      <c r="I3350" s="23">
        <f t="shared" si="209"/>
        <v>0.98</v>
      </c>
      <c r="J3350" s="23"/>
      <c r="K3350" s="7">
        <f t="shared" si="210"/>
        <v>28.990000000000009</v>
      </c>
      <c r="M3350" s="20">
        <f>IF(C3350="Data Error","Data Error",IF(C3350&lt;=K3350,0,1-IFERROR(INDEX(BAAL!$C:$D,MATCH(ROUNDUP(C3350-K3350,0),BAAL!$B:$B,0),MATCH(LEFT(M$2,4),BAAL!$C$2:$D$2,0)),0)))</f>
        <v>0</v>
      </c>
      <c r="N3350" s="20"/>
      <c r="O3350" s="26"/>
      <c r="P3350" s="26"/>
      <c r="Q3350" s="6">
        <f t="shared" si="211"/>
        <v>5</v>
      </c>
      <c r="R3350" s="20"/>
    </row>
    <row r="3351" spans="1:18" x14ac:dyDescent="0.25">
      <c r="A3351" s="6">
        <v>13</v>
      </c>
      <c r="B3351" s="4">
        <v>42509.541666666664</v>
      </c>
      <c r="C3351" s="2">
        <f>IF([2]Analysis!AG3351="Data Error","Data Error",[2]Analysis!AI3351*C$1)</f>
        <v>25.763479774967639</v>
      </c>
      <c r="D3351" s="2"/>
      <c r="E3351" s="3">
        <f>IF(C3351="Data Error","Data Error",INDEX('[2]BAAL Adj Cap'!$CB$65:$CY$72,MONTH($B3351),$A3351+1))</f>
        <v>0.98</v>
      </c>
      <c r="F3351" s="3"/>
      <c r="G3351" s="31">
        <f t="shared" si="208"/>
        <v>101.63652022503236</v>
      </c>
      <c r="H3351" s="31"/>
      <c r="I3351" s="23">
        <f t="shared" si="209"/>
        <v>0.98</v>
      </c>
      <c r="J3351" s="23"/>
      <c r="K3351" s="7">
        <f t="shared" si="210"/>
        <v>28.990000000000009</v>
      </c>
      <c r="M3351" s="20">
        <f>IF(C3351="Data Error","Data Error",IF(C3351&lt;=K3351,0,1-IFERROR(INDEX(BAAL!$C:$D,MATCH(ROUNDUP(C3351-K3351,0),BAAL!$B:$B,0),MATCH(LEFT(M$2,4),BAAL!$C$2:$D$2,0)),0)))</f>
        <v>0</v>
      </c>
      <c r="N3351" s="20"/>
      <c r="O3351" s="26"/>
      <c r="P3351" s="26"/>
      <c r="Q3351" s="6">
        <f t="shared" si="211"/>
        <v>5</v>
      </c>
      <c r="R3351" s="20"/>
    </row>
    <row r="3352" spans="1:18" x14ac:dyDescent="0.25">
      <c r="A3352" s="6">
        <v>14</v>
      </c>
      <c r="B3352" s="4">
        <v>42509.583333333336</v>
      </c>
      <c r="C3352" s="35" t="str">
        <f>IF([2]Analysis!AG3352="Data Error","Data Error",[2]Analysis!AI3352*C$1)</f>
        <v>Data Error</v>
      </c>
      <c r="D3352" s="35"/>
      <c r="E3352" s="3" t="str">
        <f>IF(C3352="Data Error","Data Error",INDEX('[2]BAAL Adj Cap'!$CB$65:$CY$72,MONTH($B3352),$A3352+1))</f>
        <v>Data Error</v>
      </c>
      <c r="F3352" s="3"/>
      <c r="G3352" s="31" t="str">
        <f t="shared" si="208"/>
        <v>Data Error</v>
      </c>
      <c r="H3352" s="31"/>
      <c r="I3352" s="23" t="str">
        <f t="shared" si="209"/>
        <v>Data Error</v>
      </c>
      <c r="J3352" s="23"/>
      <c r="K3352" s="7" t="str">
        <f t="shared" si="210"/>
        <v>Data Error</v>
      </c>
      <c r="M3352" s="20" t="str">
        <f>IF(C3352="Data Error","Data Error",IF(C3352&lt;=K3352,0,1-IFERROR(INDEX(BAAL!$C:$D,MATCH(ROUNDUP(C3352-K3352,0),BAAL!$B:$B,0),MATCH(LEFT(M$2,4),BAAL!$C$2:$D$2,0)),0)))</f>
        <v>Data Error</v>
      </c>
      <c r="N3352" s="20"/>
      <c r="O3352" s="26"/>
      <c r="P3352" s="26"/>
      <c r="Q3352" s="6">
        <f t="shared" si="211"/>
        <v>5</v>
      </c>
      <c r="R3352" s="20" t="s">
        <v>23</v>
      </c>
    </row>
    <row r="3353" spans="1:18" x14ac:dyDescent="0.25">
      <c r="A3353" s="6">
        <v>15</v>
      </c>
      <c r="B3353" s="4">
        <v>42509.625</v>
      </c>
      <c r="C3353" s="2" t="str">
        <f>IF([2]Analysis!AG3353="Data Error","Data Error",[2]Analysis!AI3353*C$1)</f>
        <v>Data Error</v>
      </c>
      <c r="D3353" s="2"/>
      <c r="E3353" s="3" t="str">
        <f>IF(C3353="Data Error","Data Error",INDEX('[2]BAAL Adj Cap'!$CB$65:$CY$72,MONTH($B3353),$A3353+1))</f>
        <v>Data Error</v>
      </c>
      <c r="F3353" s="3"/>
      <c r="G3353" s="31" t="str">
        <f t="shared" si="208"/>
        <v>Data Error</v>
      </c>
      <c r="H3353" s="31"/>
      <c r="I3353" s="23" t="str">
        <f t="shared" si="209"/>
        <v>Data Error</v>
      </c>
      <c r="J3353" s="23"/>
      <c r="K3353" s="7" t="str">
        <f t="shared" si="210"/>
        <v>Data Error</v>
      </c>
      <c r="M3353" s="20" t="str">
        <f>IF(C3353="Data Error","Data Error",IF(C3353&lt;=K3353,0,1-IFERROR(INDEX(BAAL!$C:$D,MATCH(ROUNDUP(C3353-K3353,0),BAAL!$B:$B,0),MATCH(LEFT(M$2,4),BAAL!$C$2:$D$2,0)),0)))</f>
        <v>Data Error</v>
      </c>
      <c r="N3353" s="20"/>
      <c r="O3353" s="26"/>
      <c r="P3353" s="26"/>
      <c r="Q3353" s="6">
        <f t="shared" si="211"/>
        <v>5</v>
      </c>
      <c r="R3353" s="20"/>
    </row>
    <row r="3354" spans="1:18" x14ac:dyDescent="0.25">
      <c r="A3354" s="6">
        <v>16</v>
      </c>
      <c r="B3354" s="4">
        <v>42509.666666666664</v>
      </c>
      <c r="C3354" s="2" t="str">
        <f>IF([2]Analysis!AG3354="Data Error","Data Error",[2]Analysis!AI3354*C$1)</f>
        <v>Data Error</v>
      </c>
      <c r="D3354" s="2"/>
      <c r="E3354" s="3" t="str">
        <f>IF(C3354="Data Error","Data Error",INDEX('[2]BAAL Adj Cap'!$CB$65:$CY$72,MONTH($B3354),$A3354+1))</f>
        <v>Data Error</v>
      </c>
      <c r="F3354" s="3"/>
      <c r="G3354" s="31" t="str">
        <f t="shared" si="208"/>
        <v>Data Error</v>
      </c>
      <c r="H3354" s="31"/>
      <c r="I3354" s="23" t="str">
        <f t="shared" si="209"/>
        <v>Data Error</v>
      </c>
      <c r="J3354" s="23"/>
      <c r="K3354" s="7" t="str">
        <f t="shared" si="210"/>
        <v>Data Error</v>
      </c>
      <c r="M3354" s="20" t="str">
        <f>IF(C3354="Data Error","Data Error",IF(C3354&lt;=K3354,0,1-IFERROR(INDEX(BAAL!$C:$D,MATCH(ROUNDUP(C3354-K3354,0),BAAL!$B:$B,0),MATCH(LEFT(M$2,4),BAAL!$C$2:$D$2,0)),0)))</f>
        <v>Data Error</v>
      </c>
      <c r="N3354" s="20"/>
      <c r="O3354" s="26"/>
      <c r="P3354" s="26"/>
      <c r="Q3354" s="6">
        <f t="shared" si="211"/>
        <v>5</v>
      </c>
      <c r="R3354" s="20"/>
    </row>
    <row r="3355" spans="1:18" x14ac:dyDescent="0.25">
      <c r="A3355" s="6">
        <v>17</v>
      </c>
      <c r="B3355" s="4">
        <v>42509.708333333336</v>
      </c>
      <c r="C3355" s="2" t="str">
        <f>IF([2]Analysis!AG3355="Data Error","Data Error",[2]Analysis!AI3355*C$1)</f>
        <v>Data Error</v>
      </c>
      <c r="D3355" s="2"/>
      <c r="E3355" s="3" t="str">
        <f>IF(C3355="Data Error","Data Error",INDEX('[2]BAAL Adj Cap'!$CB$65:$CY$72,MONTH($B3355),$A3355+1))</f>
        <v>Data Error</v>
      </c>
      <c r="F3355" s="3"/>
      <c r="G3355" s="31" t="str">
        <f t="shared" si="208"/>
        <v>Data Error</v>
      </c>
      <c r="H3355" s="31"/>
      <c r="I3355" s="23" t="str">
        <f t="shared" si="209"/>
        <v>Data Error</v>
      </c>
      <c r="J3355" s="23"/>
      <c r="K3355" s="7" t="str">
        <f t="shared" si="210"/>
        <v>Data Error</v>
      </c>
      <c r="M3355" s="20" t="str">
        <f>IF(C3355="Data Error","Data Error",IF(C3355&lt;=K3355,0,1-IFERROR(INDEX(BAAL!$C:$D,MATCH(ROUNDUP(C3355-K3355,0),BAAL!$B:$B,0),MATCH(LEFT(M$2,4),BAAL!$C$2:$D$2,0)),0)))</f>
        <v>Data Error</v>
      </c>
      <c r="N3355" s="20"/>
      <c r="O3355" s="26"/>
      <c r="P3355" s="26"/>
      <c r="Q3355" s="6">
        <f t="shared" si="211"/>
        <v>5</v>
      </c>
      <c r="R3355" s="20"/>
    </row>
    <row r="3356" spans="1:18" x14ac:dyDescent="0.25">
      <c r="A3356" s="6">
        <v>18</v>
      </c>
      <c r="B3356" s="4">
        <v>42509.75</v>
      </c>
      <c r="C3356" s="2" t="str">
        <f>IF([2]Analysis!AG3356="Data Error","Data Error",[2]Analysis!AI3356*C$1)</f>
        <v>Data Error</v>
      </c>
      <c r="D3356" s="2"/>
      <c r="E3356" s="3" t="str">
        <f>IF(C3356="Data Error","Data Error",INDEX('[2]BAAL Adj Cap'!$CB$65:$CY$72,MONTH($B3356),$A3356+1))</f>
        <v>Data Error</v>
      </c>
      <c r="F3356" s="3"/>
      <c r="G3356" s="31" t="str">
        <f t="shared" si="208"/>
        <v>Data Error</v>
      </c>
      <c r="H3356" s="31"/>
      <c r="I3356" s="23" t="str">
        <f t="shared" si="209"/>
        <v>Data Error</v>
      </c>
      <c r="J3356" s="23"/>
      <c r="K3356" s="7" t="str">
        <f t="shared" si="210"/>
        <v>Data Error</v>
      </c>
      <c r="M3356" s="20" t="str">
        <f>IF(C3356="Data Error","Data Error",IF(C3356&lt;=K3356,0,1-IFERROR(INDEX(BAAL!$C:$D,MATCH(ROUNDUP(C3356-K3356,0),BAAL!$B:$B,0),MATCH(LEFT(M$2,4),BAAL!$C$2:$D$2,0)),0)))</f>
        <v>Data Error</v>
      </c>
      <c r="N3356" s="20"/>
      <c r="O3356" s="26"/>
      <c r="P3356" s="26"/>
      <c r="Q3356" s="6">
        <f t="shared" si="211"/>
        <v>5</v>
      </c>
      <c r="R3356" s="20"/>
    </row>
    <row r="3357" spans="1:18" x14ac:dyDescent="0.25">
      <c r="A3357" s="6">
        <v>19</v>
      </c>
      <c r="B3357" s="4">
        <v>42509.791666666664</v>
      </c>
      <c r="C3357" s="2" t="str">
        <f>IF([2]Analysis!AG3357="Data Error","Data Error",[2]Analysis!AI3357*C$1)</f>
        <v>Data Error</v>
      </c>
      <c r="D3357" s="2"/>
      <c r="E3357" s="3" t="str">
        <f>IF(C3357="Data Error","Data Error",INDEX('[2]BAAL Adj Cap'!$CB$65:$CY$72,MONTH($B3357),$A3357+1))</f>
        <v>Data Error</v>
      </c>
      <c r="F3357" s="3"/>
      <c r="G3357" s="31" t="str">
        <f t="shared" si="208"/>
        <v>Data Error</v>
      </c>
      <c r="H3357" s="31"/>
      <c r="I3357" s="23" t="str">
        <f t="shared" si="209"/>
        <v>Data Error</v>
      </c>
      <c r="J3357" s="23"/>
      <c r="K3357" s="7" t="str">
        <f t="shared" si="210"/>
        <v>Data Error</v>
      </c>
      <c r="M3357" s="20" t="str">
        <f>IF(C3357="Data Error","Data Error",IF(C3357&lt;=K3357,0,1-IFERROR(INDEX(BAAL!$C:$D,MATCH(ROUNDUP(C3357-K3357,0),BAAL!$B:$B,0),MATCH(LEFT(M$2,4),BAAL!$C$2:$D$2,0)),0)))</f>
        <v>Data Error</v>
      </c>
      <c r="N3357" s="20"/>
      <c r="O3357" s="26"/>
      <c r="P3357" s="26"/>
      <c r="Q3357" s="6">
        <f t="shared" si="211"/>
        <v>5</v>
      </c>
      <c r="R3357" s="20"/>
    </row>
    <row r="3358" spans="1:18" x14ac:dyDescent="0.25">
      <c r="A3358" s="6">
        <v>20</v>
      </c>
      <c r="B3358" s="4">
        <v>42509.833333333336</v>
      </c>
      <c r="C3358" s="2" t="str">
        <f>IF([2]Analysis!AG3358="Data Error","Data Error",[2]Analysis!AI3358*C$1)</f>
        <v>Data Error</v>
      </c>
      <c r="D3358" s="2"/>
      <c r="E3358" s="3" t="str">
        <f>IF(C3358="Data Error","Data Error",INDEX('[2]BAAL Adj Cap'!$CB$65:$CY$72,MONTH($B3358),$A3358+1))</f>
        <v>Data Error</v>
      </c>
      <c r="F3358" s="3"/>
      <c r="G3358" s="31" t="str">
        <f t="shared" si="208"/>
        <v>Data Error</v>
      </c>
      <c r="H3358" s="31"/>
      <c r="I3358" s="23" t="str">
        <f t="shared" si="209"/>
        <v>Data Error</v>
      </c>
      <c r="J3358" s="23"/>
      <c r="K3358" s="7" t="str">
        <f t="shared" si="210"/>
        <v>Data Error</v>
      </c>
      <c r="M3358" s="20" t="str">
        <f>IF(C3358="Data Error","Data Error",IF(C3358&lt;=K3358,0,1-IFERROR(INDEX(BAAL!$C:$D,MATCH(ROUNDUP(C3358-K3358,0),BAAL!$B:$B,0),MATCH(LEFT(M$2,4),BAAL!$C$2:$D$2,0)),0)))</f>
        <v>Data Error</v>
      </c>
      <c r="N3358" s="20"/>
      <c r="O3358" s="26"/>
      <c r="P3358" s="26"/>
      <c r="Q3358" s="6">
        <f t="shared" si="211"/>
        <v>5</v>
      </c>
      <c r="R3358" s="20"/>
    </row>
    <row r="3359" spans="1:18" x14ac:dyDescent="0.25">
      <c r="A3359" s="6">
        <v>21</v>
      </c>
      <c r="B3359" s="4">
        <v>42509.875</v>
      </c>
      <c r="C3359" s="2" t="str">
        <f>IF([2]Analysis!AG3359="Data Error","Data Error",[2]Analysis!AI3359*C$1)</f>
        <v>Data Error</v>
      </c>
      <c r="D3359" s="2"/>
      <c r="E3359" s="3" t="str">
        <f>IF(C3359="Data Error","Data Error",INDEX('[2]BAAL Adj Cap'!$CB$65:$CY$72,MONTH($B3359),$A3359+1))</f>
        <v>Data Error</v>
      </c>
      <c r="F3359" s="3"/>
      <c r="G3359" s="31" t="str">
        <f t="shared" si="208"/>
        <v>Data Error</v>
      </c>
      <c r="H3359" s="31"/>
      <c r="I3359" s="23" t="str">
        <f t="shared" si="209"/>
        <v>Data Error</v>
      </c>
      <c r="J3359" s="23"/>
      <c r="K3359" s="7" t="str">
        <f t="shared" si="210"/>
        <v>Data Error</v>
      </c>
      <c r="M3359" s="20" t="str">
        <f>IF(C3359="Data Error","Data Error",IF(C3359&lt;=K3359,0,1-IFERROR(INDEX(BAAL!$C:$D,MATCH(ROUNDUP(C3359-K3359,0),BAAL!$B:$B,0),MATCH(LEFT(M$2,4),BAAL!$C$2:$D$2,0)),0)))</f>
        <v>Data Error</v>
      </c>
      <c r="N3359" s="20"/>
      <c r="O3359" s="26"/>
      <c r="P3359" s="26"/>
      <c r="Q3359" s="6">
        <f t="shared" si="211"/>
        <v>5</v>
      </c>
      <c r="R3359" s="20"/>
    </row>
    <row r="3360" spans="1:18" x14ac:dyDescent="0.25">
      <c r="A3360" s="6">
        <v>22</v>
      </c>
      <c r="B3360" s="4">
        <v>42509.916666666664</v>
      </c>
      <c r="C3360" s="2" t="str">
        <f>IF([2]Analysis!AG3360="Data Error","Data Error",[2]Analysis!AI3360*C$1)</f>
        <v>Data Error</v>
      </c>
      <c r="D3360" s="2"/>
      <c r="E3360" s="3" t="str">
        <f>IF(C3360="Data Error","Data Error",INDEX('[2]BAAL Adj Cap'!$CB$65:$CY$72,MONTH($B3360),$A3360+1))</f>
        <v>Data Error</v>
      </c>
      <c r="F3360" s="3"/>
      <c r="G3360" s="31" t="str">
        <f t="shared" si="208"/>
        <v>Data Error</v>
      </c>
      <c r="H3360" s="31"/>
      <c r="I3360" s="23" t="str">
        <f t="shared" si="209"/>
        <v>Data Error</v>
      </c>
      <c r="J3360" s="23"/>
      <c r="K3360" s="7" t="str">
        <f t="shared" si="210"/>
        <v>Data Error</v>
      </c>
      <c r="M3360" s="20" t="str">
        <f>IF(C3360="Data Error","Data Error",IF(C3360&lt;=K3360,0,1-IFERROR(INDEX(BAAL!$C:$D,MATCH(ROUNDUP(C3360-K3360,0),BAAL!$B:$B,0),MATCH(LEFT(M$2,4),BAAL!$C$2:$D$2,0)),0)))</f>
        <v>Data Error</v>
      </c>
      <c r="N3360" s="20"/>
      <c r="O3360" s="26"/>
      <c r="P3360" s="26"/>
      <c r="Q3360" s="6">
        <f t="shared" si="211"/>
        <v>5</v>
      </c>
      <c r="R3360" s="20"/>
    </row>
    <row r="3361" spans="1:18" x14ac:dyDescent="0.25">
      <c r="A3361" s="6">
        <v>23</v>
      </c>
      <c r="B3361" s="4">
        <v>42509.958333333336</v>
      </c>
      <c r="C3361" s="2" t="str">
        <f>IF([2]Analysis!AG3361="Data Error","Data Error",[2]Analysis!AI3361*C$1)</f>
        <v>Data Error</v>
      </c>
      <c r="D3361" s="2"/>
      <c r="E3361" s="3" t="str">
        <f>IF(C3361="Data Error","Data Error",INDEX('[2]BAAL Adj Cap'!$CB$65:$CY$72,MONTH($B3361),$A3361+1))</f>
        <v>Data Error</v>
      </c>
      <c r="F3361" s="3"/>
      <c r="G3361" s="31" t="str">
        <f t="shared" si="208"/>
        <v>Data Error</v>
      </c>
      <c r="H3361" s="31"/>
      <c r="I3361" s="23" t="str">
        <f t="shared" si="209"/>
        <v>Data Error</v>
      </c>
      <c r="J3361" s="23"/>
      <c r="K3361" s="7" t="str">
        <f t="shared" si="210"/>
        <v>Data Error</v>
      </c>
      <c r="M3361" s="20" t="str">
        <f>IF(C3361="Data Error","Data Error",IF(C3361&lt;=K3361,0,1-IFERROR(INDEX(BAAL!$C:$D,MATCH(ROUNDUP(C3361-K3361,0),BAAL!$B:$B,0),MATCH(LEFT(M$2,4),BAAL!$C$2:$D$2,0)),0)))</f>
        <v>Data Error</v>
      </c>
      <c r="N3361" s="20"/>
      <c r="O3361" s="26"/>
      <c r="P3361" s="26"/>
      <c r="Q3361" s="6">
        <f t="shared" si="211"/>
        <v>5</v>
      </c>
      <c r="R3361" s="20"/>
    </row>
    <row r="3362" spans="1:18" x14ac:dyDescent="0.25">
      <c r="A3362" s="6">
        <v>0</v>
      </c>
      <c r="B3362" s="1">
        <v>42510</v>
      </c>
      <c r="C3362" s="2" t="str">
        <f>IF([2]Analysis!AG3362="Data Error","Data Error",[2]Analysis!AI3362*C$1)</f>
        <v>Data Error</v>
      </c>
      <c r="D3362" s="2"/>
      <c r="E3362" s="3" t="str">
        <f>IF(C3362="Data Error","Data Error",INDEX('[2]BAAL Adj Cap'!$CB$65:$CY$72,MONTH($B3362),$A3362+1))</f>
        <v>Data Error</v>
      </c>
      <c r="F3362" s="3"/>
      <c r="G3362" s="31" t="str">
        <f t="shared" si="208"/>
        <v>Data Error</v>
      </c>
      <c r="H3362" s="31"/>
      <c r="I3362" s="23" t="str">
        <f t="shared" si="209"/>
        <v>Data Error</v>
      </c>
      <c r="J3362" s="23"/>
      <c r="K3362" s="7" t="str">
        <f t="shared" si="210"/>
        <v>Data Error</v>
      </c>
      <c r="M3362" s="20" t="str">
        <f>IF(C3362="Data Error","Data Error",IF(C3362&lt;=K3362,0,1-IFERROR(INDEX(BAAL!$C:$D,MATCH(ROUNDUP(C3362-K3362,0),BAAL!$B:$B,0),MATCH(LEFT(M$2,4),BAAL!$C$2:$D$2,0)),0)))</f>
        <v>Data Error</v>
      </c>
      <c r="N3362" s="20"/>
      <c r="O3362" s="26"/>
      <c r="P3362" s="26"/>
      <c r="Q3362" s="6">
        <f t="shared" si="211"/>
        <v>5</v>
      </c>
      <c r="R3362" s="20"/>
    </row>
    <row r="3363" spans="1:18" x14ac:dyDescent="0.25">
      <c r="A3363" s="6">
        <v>1</v>
      </c>
      <c r="B3363" s="4">
        <v>42510.041666666664</v>
      </c>
      <c r="C3363" s="2" t="str">
        <f>IF([2]Analysis!AG3363="Data Error","Data Error",[2]Analysis!AI3363*C$1)</f>
        <v>Data Error</v>
      </c>
      <c r="D3363" s="2"/>
      <c r="E3363" s="3" t="str">
        <f>IF(C3363="Data Error","Data Error",INDEX('[2]BAAL Adj Cap'!$CB$65:$CY$72,MONTH($B3363),$A3363+1))</f>
        <v>Data Error</v>
      </c>
      <c r="F3363" s="3"/>
      <c r="G3363" s="31" t="str">
        <f t="shared" si="208"/>
        <v>Data Error</v>
      </c>
      <c r="H3363" s="31"/>
      <c r="I3363" s="23" t="str">
        <f t="shared" si="209"/>
        <v>Data Error</v>
      </c>
      <c r="J3363" s="23"/>
      <c r="K3363" s="7" t="str">
        <f t="shared" si="210"/>
        <v>Data Error</v>
      </c>
      <c r="M3363" s="20" t="str">
        <f>IF(C3363="Data Error","Data Error",IF(C3363&lt;=K3363,0,1-IFERROR(INDEX(BAAL!$C:$D,MATCH(ROUNDUP(C3363-K3363,0),BAAL!$B:$B,0),MATCH(LEFT(M$2,4),BAAL!$C$2:$D$2,0)),0)))</f>
        <v>Data Error</v>
      </c>
      <c r="N3363" s="20"/>
      <c r="O3363" s="26"/>
      <c r="P3363" s="26"/>
      <c r="Q3363" s="6">
        <f t="shared" si="211"/>
        <v>5</v>
      </c>
      <c r="R3363" s="20"/>
    </row>
    <row r="3364" spans="1:18" x14ac:dyDescent="0.25">
      <c r="A3364" s="6">
        <v>2</v>
      </c>
      <c r="B3364" s="4">
        <v>42510.083333333336</v>
      </c>
      <c r="C3364" s="2" t="str">
        <f>IF([2]Analysis!AG3364="Data Error","Data Error",[2]Analysis!AI3364*C$1)</f>
        <v>Data Error</v>
      </c>
      <c r="D3364" s="2"/>
      <c r="E3364" s="3" t="str">
        <f>IF(C3364="Data Error","Data Error",INDEX('[2]BAAL Adj Cap'!$CB$65:$CY$72,MONTH($B3364),$A3364+1))</f>
        <v>Data Error</v>
      </c>
      <c r="F3364" s="3"/>
      <c r="G3364" s="31" t="str">
        <f t="shared" si="208"/>
        <v>Data Error</v>
      </c>
      <c r="H3364" s="31"/>
      <c r="I3364" s="23" t="str">
        <f t="shared" si="209"/>
        <v>Data Error</v>
      </c>
      <c r="J3364" s="23"/>
      <c r="K3364" s="7" t="str">
        <f t="shared" si="210"/>
        <v>Data Error</v>
      </c>
      <c r="M3364" s="20" t="str">
        <f>IF(C3364="Data Error","Data Error",IF(C3364&lt;=K3364,0,1-IFERROR(INDEX(BAAL!$C:$D,MATCH(ROUNDUP(C3364-K3364,0),BAAL!$B:$B,0),MATCH(LEFT(M$2,4),BAAL!$C$2:$D$2,0)),0)))</f>
        <v>Data Error</v>
      </c>
      <c r="N3364" s="20"/>
      <c r="O3364" s="26"/>
      <c r="P3364" s="26"/>
      <c r="Q3364" s="6">
        <f t="shared" si="211"/>
        <v>5</v>
      </c>
      <c r="R3364" s="20"/>
    </row>
    <row r="3365" spans="1:18" x14ac:dyDescent="0.25">
      <c r="A3365" s="6">
        <v>3</v>
      </c>
      <c r="B3365" s="4">
        <v>42510.125</v>
      </c>
      <c r="C3365" s="35" t="str">
        <f>IF([2]Analysis!AG3365="Data Error","Data Error",[2]Analysis!AI3365*C$1)</f>
        <v>Data Error</v>
      </c>
      <c r="D3365" s="35"/>
      <c r="E3365" s="3" t="str">
        <f>IF(C3365="Data Error","Data Error",INDEX('[2]BAAL Adj Cap'!$CB$65:$CY$72,MONTH($B3365),$A3365+1))</f>
        <v>Data Error</v>
      </c>
      <c r="F3365" s="3"/>
      <c r="G3365" s="31" t="str">
        <f t="shared" si="208"/>
        <v>Data Error</v>
      </c>
      <c r="H3365" s="31"/>
      <c r="I3365" s="23" t="str">
        <f t="shared" si="209"/>
        <v>Data Error</v>
      </c>
      <c r="J3365" s="23"/>
      <c r="K3365" s="7" t="str">
        <f t="shared" si="210"/>
        <v>Data Error</v>
      </c>
      <c r="M3365" s="20" t="str">
        <f>IF(C3365="Data Error","Data Error",IF(C3365&lt;=K3365,0,1-IFERROR(INDEX(BAAL!$C:$D,MATCH(ROUNDUP(C3365-K3365,0),BAAL!$B:$B,0),MATCH(LEFT(M$2,4),BAAL!$C$2:$D$2,0)),0)))</f>
        <v>Data Error</v>
      </c>
      <c r="N3365" s="20"/>
      <c r="O3365" s="26"/>
      <c r="P3365" s="26"/>
      <c r="Q3365" s="6">
        <f t="shared" si="211"/>
        <v>5</v>
      </c>
      <c r="R3365" s="20" t="s">
        <v>23</v>
      </c>
    </row>
    <row r="3366" spans="1:18" x14ac:dyDescent="0.25">
      <c r="A3366" s="6">
        <v>4</v>
      </c>
      <c r="B3366" s="4">
        <v>42510.166666666664</v>
      </c>
      <c r="C3366" s="2">
        <f>IF([2]Analysis!AG3366="Data Error","Data Error",[2]Analysis!AI3366*C$1)</f>
        <v>0.34999999403953558</v>
      </c>
      <c r="D3366" s="2"/>
      <c r="E3366" s="3">
        <f>IF(C3366="Data Error","Data Error",INDEX('[2]BAAL Adj Cap'!$CB$65:$CY$72,MONTH($B3366),$A3366+1))</f>
        <v>7.4999999999999997E-3</v>
      </c>
      <c r="F3366" s="3"/>
      <c r="G3366" s="31">
        <f t="shared" si="208"/>
        <v>0.62500000596046434</v>
      </c>
      <c r="H3366" s="31"/>
      <c r="I3366" s="23">
        <f t="shared" si="209"/>
        <v>7.4999999999999997E-3</v>
      </c>
      <c r="J3366" s="23"/>
      <c r="K3366" s="7">
        <f t="shared" si="210"/>
        <v>0.97499999999999998</v>
      </c>
      <c r="M3366" s="20">
        <f>IF(C3366="Data Error","Data Error",IF(C3366&lt;=K3366,0,1-IFERROR(INDEX(BAAL!$C:$D,MATCH(ROUNDUP(C3366-K3366,0),BAAL!$B:$B,0),MATCH(LEFT(M$2,4),BAAL!$C$2:$D$2,0)),0)))</f>
        <v>0</v>
      </c>
      <c r="N3366" s="20"/>
      <c r="O3366" s="26"/>
      <c r="P3366" s="26"/>
      <c r="Q3366" s="6">
        <f t="shared" si="211"/>
        <v>5</v>
      </c>
      <c r="R3366" s="20"/>
    </row>
    <row r="3367" spans="1:18" x14ac:dyDescent="0.25">
      <c r="A3367" s="6">
        <v>5</v>
      </c>
      <c r="B3367" s="4">
        <v>42510.208333333336</v>
      </c>
      <c r="C3367" s="2">
        <f>IF([2]Analysis!AG3367="Data Error","Data Error",[2]Analysis!AI3367*C$1)</f>
        <v>14.300000000000002</v>
      </c>
      <c r="D3367" s="2"/>
      <c r="E3367" s="3">
        <f>IF(C3367="Data Error","Data Error",INDEX('[2]BAAL Adj Cap'!$CB$65:$CY$72,MONTH($B3367),$A3367+1))</f>
        <v>0.11000000000000001</v>
      </c>
      <c r="F3367" s="3"/>
      <c r="G3367" s="31">
        <f t="shared" si="208"/>
        <v>0</v>
      </c>
      <c r="H3367" s="31"/>
      <c r="I3367" s="23">
        <f t="shared" si="209"/>
        <v>0.11000000000000001</v>
      </c>
      <c r="J3367" s="23"/>
      <c r="K3367" s="7">
        <f t="shared" si="210"/>
        <v>14.300000000000002</v>
      </c>
      <c r="M3367" s="20">
        <f>IF(C3367="Data Error","Data Error",IF(C3367&lt;=K3367,0,1-IFERROR(INDEX(BAAL!$C:$D,MATCH(ROUNDUP(C3367-K3367,0),BAAL!$B:$B,0),MATCH(LEFT(M$2,4),BAAL!$C$2:$D$2,0)),0)))</f>
        <v>0</v>
      </c>
      <c r="N3367" s="20"/>
      <c r="O3367" s="26"/>
      <c r="P3367" s="26"/>
      <c r="Q3367" s="6">
        <f t="shared" si="211"/>
        <v>5</v>
      </c>
      <c r="R3367" s="20"/>
    </row>
    <row r="3368" spans="1:18" x14ac:dyDescent="0.25">
      <c r="A3368" s="6">
        <v>6</v>
      </c>
      <c r="B3368" s="4">
        <v>42510.25</v>
      </c>
      <c r="C3368" s="2">
        <f>IF([2]Analysis!AG3368="Data Error","Data Error",[2]Analysis!AI3368*C$1)</f>
        <v>28.039286139696948</v>
      </c>
      <c r="D3368" s="2"/>
      <c r="E3368" s="3">
        <f>IF(C3368="Data Error","Data Error",INDEX('[2]BAAL Adj Cap'!$CB$65:$CY$72,MONTH($B3368),$A3368+1))</f>
        <v>0.51124999999999998</v>
      </c>
      <c r="F3368" s="3"/>
      <c r="G3368" s="31">
        <f t="shared" si="208"/>
        <v>38.423213860303044</v>
      </c>
      <c r="H3368" s="31"/>
      <c r="I3368" s="23">
        <f t="shared" si="209"/>
        <v>0.51124999999999998</v>
      </c>
      <c r="J3368" s="23"/>
      <c r="K3368" s="7">
        <f t="shared" si="210"/>
        <v>28.990000000000009</v>
      </c>
      <c r="M3368" s="20">
        <f>IF(C3368="Data Error","Data Error",IF(C3368&lt;=K3368,0,1-IFERROR(INDEX(BAAL!$C:$D,MATCH(ROUNDUP(C3368-K3368,0),BAAL!$B:$B,0),MATCH(LEFT(M$2,4),BAAL!$C$2:$D$2,0)),0)))</f>
        <v>0</v>
      </c>
      <c r="N3368" s="20"/>
      <c r="O3368" s="26"/>
      <c r="P3368" s="26"/>
      <c r="Q3368" s="6">
        <f t="shared" si="211"/>
        <v>5</v>
      </c>
      <c r="R3368" s="20"/>
    </row>
    <row r="3369" spans="1:18" x14ac:dyDescent="0.25">
      <c r="A3369" s="6">
        <v>7</v>
      </c>
      <c r="B3369" s="4">
        <v>42510.291666666664</v>
      </c>
      <c r="C3369" s="2">
        <f>IF([2]Analysis!AG3369="Data Error","Data Error",[2]Analysis!AI3369*C$1)</f>
        <v>0.52031824822633432</v>
      </c>
      <c r="D3369" s="2"/>
      <c r="E3369" s="3">
        <f>IF(C3369="Data Error","Data Error",INDEX('[2]BAAL Adj Cap'!$CB$65:$CY$72,MONTH($B3369),$A3369+1))</f>
        <v>0.94125000000000003</v>
      </c>
      <c r="F3369" s="3"/>
      <c r="G3369" s="31">
        <f t="shared" si="208"/>
        <v>121.84218175177367</v>
      </c>
      <c r="H3369" s="31"/>
      <c r="I3369" s="23">
        <f t="shared" si="209"/>
        <v>0.94125000000000003</v>
      </c>
      <c r="J3369" s="23"/>
      <c r="K3369" s="7">
        <f t="shared" si="210"/>
        <v>28.990000000000009</v>
      </c>
      <c r="M3369" s="20">
        <f>IF(C3369="Data Error","Data Error",IF(C3369&lt;=K3369,0,1-IFERROR(INDEX(BAAL!$C:$D,MATCH(ROUNDUP(C3369-K3369,0),BAAL!$B:$B,0),MATCH(LEFT(M$2,4),BAAL!$C$2:$D$2,0)),0)))</f>
        <v>0</v>
      </c>
      <c r="N3369" s="20"/>
      <c r="O3369" s="26"/>
      <c r="P3369" s="26"/>
      <c r="Q3369" s="6">
        <f t="shared" si="211"/>
        <v>5</v>
      </c>
      <c r="R3369" s="20"/>
    </row>
    <row r="3370" spans="1:18" x14ac:dyDescent="0.25">
      <c r="A3370" s="6">
        <v>8</v>
      </c>
      <c r="B3370" s="4">
        <v>42510.333333333336</v>
      </c>
      <c r="C3370" s="2">
        <f>IF([2]Analysis!AG3370="Data Error","Data Error",[2]Analysis!AI3370*C$1)</f>
        <v>0</v>
      </c>
      <c r="D3370" s="2"/>
      <c r="E3370" s="3">
        <f>IF(C3370="Data Error","Data Error",INDEX('[2]BAAL Adj Cap'!$CB$65:$CY$72,MONTH($B3370),$A3370+1))</f>
        <v>0.96750000000000003</v>
      </c>
      <c r="F3370" s="3"/>
      <c r="G3370" s="31">
        <f t="shared" si="208"/>
        <v>125.77500000000001</v>
      </c>
      <c r="H3370" s="31"/>
      <c r="I3370" s="23">
        <f t="shared" si="209"/>
        <v>0.96750000000000003</v>
      </c>
      <c r="J3370" s="23"/>
      <c r="K3370" s="7">
        <f t="shared" si="210"/>
        <v>28.990000000000009</v>
      </c>
      <c r="M3370" s="20">
        <f>IF(C3370="Data Error","Data Error",IF(C3370&lt;=K3370,0,1-IFERROR(INDEX(BAAL!$C:$D,MATCH(ROUNDUP(C3370-K3370,0),BAAL!$B:$B,0),MATCH(LEFT(M$2,4),BAAL!$C$2:$D$2,0)),0)))</f>
        <v>0</v>
      </c>
      <c r="N3370" s="20"/>
      <c r="O3370" s="26"/>
      <c r="P3370" s="26"/>
      <c r="Q3370" s="6">
        <f t="shared" si="211"/>
        <v>5</v>
      </c>
      <c r="R3370" s="20"/>
    </row>
    <row r="3371" spans="1:18" x14ac:dyDescent="0.25">
      <c r="A3371" s="6">
        <v>9</v>
      </c>
      <c r="B3371" s="4">
        <v>42510.375</v>
      </c>
      <c r="C3371" s="2">
        <f>IF([2]Analysis!AG3371="Data Error","Data Error",[2]Analysis!AI3371*C$1)</f>
        <v>1.3163718029832077</v>
      </c>
      <c r="D3371" s="2"/>
      <c r="E3371" s="3">
        <f>IF(C3371="Data Error","Data Error",INDEX('[2]BAAL Adj Cap'!$CB$65:$CY$72,MONTH($B3371),$A3371+1))</f>
        <v>0.98</v>
      </c>
      <c r="F3371" s="3"/>
      <c r="G3371" s="31">
        <f t="shared" si="208"/>
        <v>126.08362819701678</v>
      </c>
      <c r="H3371" s="31"/>
      <c r="I3371" s="23">
        <f t="shared" si="209"/>
        <v>0.98</v>
      </c>
      <c r="J3371" s="23"/>
      <c r="K3371" s="7">
        <f t="shared" si="210"/>
        <v>28.990000000000009</v>
      </c>
      <c r="M3371" s="20">
        <f>IF(C3371="Data Error","Data Error",IF(C3371&lt;=K3371,0,1-IFERROR(INDEX(BAAL!$C:$D,MATCH(ROUNDUP(C3371-K3371,0),BAAL!$B:$B,0),MATCH(LEFT(M$2,4),BAAL!$C$2:$D$2,0)),0)))</f>
        <v>0</v>
      </c>
      <c r="N3371" s="20"/>
      <c r="O3371" s="26"/>
      <c r="P3371" s="26"/>
      <c r="Q3371" s="6">
        <f t="shared" si="211"/>
        <v>5</v>
      </c>
      <c r="R3371" s="20"/>
    </row>
    <row r="3372" spans="1:18" x14ac:dyDescent="0.25">
      <c r="A3372" s="6">
        <v>10</v>
      </c>
      <c r="B3372" s="4">
        <v>42510.416666666664</v>
      </c>
      <c r="C3372" s="2">
        <f>IF([2]Analysis!AG3372="Data Error","Data Error",[2]Analysis!AI3372*C$1)</f>
        <v>0</v>
      </c>
      <c r="D3372" s="2"/>
      <c r="E3372" s="3">
        <f>IF(C3372="Data Error","Data Error",INDEX('[2]BAAL Adj Cap'!$CB$65:$CY$72,MONTH($B3372),$A3372+1))</f>
        <v>0.98</v>
      </c>
      <c r="F3372" s="3"/>
      <c r="G3372" s="31">
        <f t="shared" si="208"/>
        <v>127.39999999999999</v>
      </c>
      <c r="H3372" s="31"/>
      <c r="I3372" s="23">
        <f t="shared" si="209"/>
        <v>0.98</v>
      </c>
      <c r="J3372" s="23"/>
      <c r="K3372" s="7">
        <f t="shared" si="210"/>
        <v>28.990000000000009</v>
      </c>
      <c r="M3372" s="20">
        <f>IF(C3372="Data Error","Data Error",IF(C3372&lt;=K3372,0,1-IFERROR(INDEX(BAAL!$C:$D,MATCH(ROUNDUP(C3372-K3372,0),BAAL!$B:$B,0),MATCH(LEFT(M$2,4),BAAL!$C$2:$D$2,0)),0)))</f>
        <v>0</v>
      </c>
      <c r="N3372" s="20"/>
      <c r="O3372" s="26"/>
      <c r="P3372" s="26"/>
      <c r="Q3372" s="6">
        <f t="shared" si="211"/>
        <v>5</v>
      </c>
      <c r="R3372" s="20"/>
    </row>
    <row r="3373" spans="1:18" x14ac:dyDescent="0.25">
      <c r="A3373" s="6">
        <v>11</v>
      </c>
      <c r="B3373" s="4">
        <v>42510.458333333336</v>
      </c>
      <c r="C3373" s="2">
        <f>IF([2]Analysis!AG3373="Data Error","Data Error",[2]Analysis!AI3373*C$1)</f>
        <v>2.657037075217374</v>
      </c>
      <c r="D3373" s="2"/>
      <c r="E3373" s="3">
        <f>IF(C3373="Data Error","Data Error",INDEX('[2]BAAL Adj Cap'!$CB$65:$CY$72,MONTH($B3373),$A3373+1))</f>
        <v>0.98</v>
      </c>
      <c r="F3373" s="3"/>
      <c r="G3373" s="31">
        <f t="shared" si="208"/>
        <v>124.74296292478262</v>
      </c>
      <c r="H3373" s="31"/>
      <c r="I3373" s="23">
        <f t="shared" si="209"/>
        <v>0.98</v>
      </c>
      <c r="J3373" s="23"/>
      <c r="K3373" s="7">
        <f t="shared" si="210"/>
        <v>28.990000000000009</v>
      </c>
      <c r="M3373" s="20">
        <f>IF(C3373="Data Error","Data Error",IF(C3373&lt;=K3373,0,1-IFERROR(INDEX(BAAL!$C:$D,MATCH(ROUNDUP(C3373-K3373,0),BAAL!$B:$B,0),MATCH(LEFT(M$2,4),BAAL!$C$2:$D$2,0)),0)))</f>
        <v>0</v>
      </c>
      <c r="N3373" s="20"/>
      <c r="O3373" s="26"/>
      <c r="P3373" s="26"/>
      <c r="Q3373" s="6">
        <f t="shared" si="211"/>
        <v>5</v>
      </c>
      <c r="R3373" s="20"/>
    </row>
    <row r="3374" spans="1:18" x14ac:dyDescent="0.25">
      <c r="A3374" s="6">
        <v>12</v>
      </c>
      <c r="B3374" s="4">
        <v>42510.5</v>
      </c>
      <c r="C3374" s="2">
        <f>IF([2]Analysis!AG3374="Data Error","Data Error",[2]Analysis!AI3374*C$1)</f>
        <v>0</v>
      </c>
      <c r="D3374" s="2"/>
      <c r="E3374" s="3">
        <f>IF(C3374="Data Error","Data Error",INDEX('[2]BAAL Adj Cap'!$CB$65:$CY$72,MONTH($B3374),$A3374+1))</f>
        <v>0.98</v>
      </c>
      <c r="F3374" s="3"/>
      <c r="G3374" s="31">
        <f t="shared" si="208"/>
        <v>127.39999999999999</v>
      </c>
      <c r="H3374" s="31"/>
      <c r="I3374" s="23">
        <f t="shared" si="209"/>
        <v>0.98</v>
      </c>
      <c r="J3374" s="23"/>
      <c r="K3374" s="7">
        <f t="shared" si="210"/>
        <v>28.990000000000009</v>
      </c>
      <c r="M3374" s="20">
        <f>IF(C3374="Data Error","Data Error",IF(C3374&lt;=K3374,0,1-IFERROR(INDEX(BAAL!$C:$D,MATCH(ROUNDUP(C3374-K3374,0),BAAL!$B:$B,0),MATCH(LEFT(M$2,4),BAAL!$C$2:$D$2,0)),0)))</f>
        <v>0</v>
      </c>
      <c r="N3374" s="20"/>
      <c r="O3374" s="26"/>
      <c r="P3374" s="26"/>
      <c r="Q3374" s="6">
        <f t="shared" si="211"/>
        <v>5</v>
      </c>
      <c r="R3374" s="20"/>
    </row>
    <row r="3375" spans="1:18" x14ac:dyDescent="0.25">
      <c r="A3375" s="6">
        <v>13</v>
      </c>
      <c r="B3375" s="4">
        <v>42510.541666666664</v>
      </c>
      <c r="C3375" s="2">
        <f>IF([2]Analysis!AG3375="Data Error","Data Error",[2]Analysis!AI3375*C$1)</f>
        <v>8.8964661498607391</v>
      </c>
      <c r="D3375" s="2"/>
      <c r="E3375" s="3">
        <f>IF(C3375="Data Error","Data Error",INDEX('[2]BAAL Adj Cap'!$CB$65:$CY$72,MONTH($B3375),$A3375+1))</f>
        <v>0.98</v>
      </c>
      <c r="F3375" s="3"/>
      <c r="G3375" s="31">
        <f t="shared" si="208"/>
        <v>118.50353385013925</v>
      </c>
      <c r="H3375" s="31"/>
      <c r="I3375" s="23">
        <f t="shared" si="209"/>
        <v>0.98</v>
      </c>
      <c r="J3375" s="23"/>
      <c r="K3375" s="7">
        <f t="shared" si="210"/>
        <v>28.990000000000009</v>
      </c>
      <c r="M3375" s="20">
        <f>IF(C3375="Data Error","Data Error",IF(C3375&lt;=K3375,0,1-IFERROR(INDEX(BAAL!$C:$D,MATCH(ROUNDUP(C3375-K3375,0),BAAL!$B:$B,0),MATCH(LEFT(M$2,4),BAAL!$C$2:$D$2,0)),0)))</f>
        <v>0</v>
      </c>
      <c r="N3375" s="20"/>
      <c r="O3375" s="26"/>
      <c r="P3375" s="26"/>
      <c r="Q3375" s="6">
        <f t="shared" si="211"/>
        <v>5</v>
      </c>
      <c r="R3375" s="20"/>
    </row>
    <row r="3376" spans="1:18" x14ac:dyDescent="0.25">
      <c r="A3376" s="6">
        <v>14</v>
      </c>
      <c r="B3376" s="4">
        <v>42510.583333333336</v>
      </c>
      <c r="C3376" s="2">
        <f>IF([2]Analysis!AG3376="Data Error","Data Error",[2]Analysis!AI3376*C$1)</f>
        <v>29.003027383235207</v>
      </c>
      <c r="D3376" s="2"/>
      <c r="E3376" s="3">
        <f>IF(C3376="Data Error","Data Error",INDEX('[2]BAAL Adj Cap'!$CB$65:$CY$72,MONTH($B3376),$A3376+1))</f>
        <v>0.98</v>
      </c>
      <c r="F3376" s="3"/>
      <c r="G3376" s="31">
        <f t="shared" si="208"/>
        <v>98.396972616764785</v>
      </c>
      <c r="H3376" s="31"/>
      <c r="I3376" s="23">
        <f t="shared" si="209"/>
        <v>0.98</v>
      </c>
      <c r="J3376" s="23"/>
      <c r="K3376" s="7">
        <f t="shared" si="210"/>
        <v>28.990000000000009</v>
      </c>
      <c r="M3376" s="20">
        <f>IF(C3376="Data Error","Data Error",IF(C3376&lt;=K3376,0,1-IFERROR(INDEX(BAAL!$C:$D,MATCH(ROUNDUP(C3376-K3376,0),BAAL!$B:$B,0),MATCH(LEFT(M$2,4),BAAL!$C$2:$D$2,0)),0)))</f>
        <v>0</v>
      </c>
      <c r="N3376" s="20"/>
      <c r="O3376" s="26"/>
      <c r="P3376" s="26"/>
      <c r="Q3376" s="6">
        <f t="shared" si="211"/>
        <v>5</v>
      </c>
      <c r="R3376" s="20"/>
    </row>
    <row r="3377" spans="1:18" x14ac:dyDescent="0.25">
      <c r="A3377" s="6">
        <v>15</v>
      </c>
      <c r="B3377" s="4">
        <v>42510.625</v>
      </c>
      <c r="C3377" s="2">
        <f>IF([2]Analysis!AG3377="Data Error","Data Error",[2]Analysis!AI3377*C$1)</f>
        <v>20.105200290023635</v>
      </c>
      <c r="D3377" s="2"/>
      <c r="E3377" s="3">
        <f>IF(C3377="Data Error","Data Error",INDEX('[2]BAAL Adj Cap'!$CB$65:$CY$72,MONTH($B3377),$A3377+1))</f>
        <v>0.98</v>
      </c>
      <c r="F3377" s="3"/>
      <c r="G3377" s="31">
        <f t="shared" si="208"/>
        <v>107.29479970997636</v>
      </c>
      <c r="H3377" s="31"/>
      <c r="I3377" s="23">
        <f t="shared" si="209"/>
        <v>0.98</v>
      </c>
      <c r="J3377" s="23"/>
      <c r="K3377" s="7">
        <f t="shared" si="210"/>
        <v>28.990000000000009</v>
      </c>
      <c r="M3377" s="20">
        <f>IF(C3377="Data Error","Data Error",IF(C3377&lt;=K3377,0,1-IFERROR(INDEX(BAAL!$C:$D,MATCH(ROUNDUP(C3377-K3377,0),BAAL!$B:$B,0),MATCH(LEFT(M$2,4),BAAL!$C$2:$D$2,0)),0)))</f>
        <v>0</v>
      </c>
      <c r="N3377" s="20"/>
      <c r="O3377" s="26"/>
      <c r="P3377" s="26"/>
      <c r="Q3377" s="6">
        <f t="shared" si="211"/>
        <v>5</v>
      </c>
      <c r="R3377" s="20"/>
    </row>
    <row r="3378" spans="1:18" x14ac:dyDescent="0.25">
      <c r="A3378" s="6">
        <v>16</v>
      </c>
      <c r="B3378" s="4">
        <v>42510.666666666664</v>
      </c>
      <c r="C3378" s="2">
        <f>IF([2]Analysis!AG3378="Data Error","Data Error",[2]Analysis!AI3378*C$1)</f>
        <v>29.738597315301252</v>
      </c>
      <c r="D3378" s="2"/>
      <c r="E3378" s="3">
        <f>IF(C3378="Data Error","Data Error",INDEX('[2]BAAL Adj Cap'!$CB$65:$CY$72,MONTH($B3378),$A3378+1))</f>
        <v>0.98</v>
      </c>
      <c r="F3378" s="3"/>
      <c r="G3378" s="31">
        <f t="shared" si="208"/>
        <v>97.661402684698743</v>
      </c>
      <c r="H3378" s="31"/>
      <c r="I3378" s="23">
        <f t="shared" si="209"/>
        <v>0.98</v>
      </c>
      <c r="J3378" s="23"/>
      <c r="K3378" s="7">
        <f t="shared" si="210"/>
        <v>28.990000000000009</v>
      </c>
      <c r="M3378" s="20">
        <f>IF(C3378="Data Error","Data Error",IF(C3378&lt;=K3378,0,1-IFERROR(INDEX(BAAL!$C:$D,MATCH(ROUNDUP(C3378-K3378,0),BAAL!$B:$B,0),MATCH(LEFT(M$2,4),BAAL!$C$2:$D$2,0)),0)))</f>
        <v>0</v>
      </c>
      <c r="N3378" s="20"/>
      <c r="O3378" s="26"/>
      <c r="P3378" s="26"/>
      <c r="Q3378" s="6">
        <f t="shared" si="211"/>
        <v>5</v>
      </c>
      <c r="R3378" s="20"/>
    </row>
    <row r="3379" spans="1:18" x14ac:dyDescent="0.25">
      <c r="A3379" s="6">
        <v>17</v>
      </c>
      <c r="B3379" s="4">
        <v>42510.708333333336</v>
      </c>
      <c r="C3379" s="2">
        <f>IF([2]Analysis!AG3379="Data Error","Data Error",[2]Analysis!AI3379*C$1)</f>
        <v>25.57703038571568</v>
      </c>
      <c r="D3379" s="2"/>
      <c r="E3379" s="3">
        <f>IF(C3379="Data Error","Data Error",INDEX('[2]BAAL Adj Cap'!$CB$65:$CY$72,MONTH($B3379),$A3379+1))</f>
        <v>0.96124999999999994</v>
      </c>
      <c r="F3379" s="3"/>
      <c r="G3379" s="31">
        <f t="shared" si="208"/>
        <v>99.385469614284318</v>
      </c>
      <c r="H3379" s="31"/>
      <c r="I3379" s="23">
        <f t="shared" si="209"/>
        <v>0.96124999999999994</v>
      </c>
      <c r="J3379" s="23"/>
      <c r="K3379" s="7">
        <f t="shared" si="210"/>
        <v>28.990000000000009</v>
      </c>
      <c r="M3379" s="20">
        <f>IF(C3379="Data Error","Data Error",IF(C3379&lt;=K3379,0,1-IFERROR(INDEX(BAAL!$C:$D,MATCH(ROUNDUP(C3379-K3379,0),BAAL!$B:$B,0),MATCH(LEFT(M$2,4),BAAL!$C$2:$D$2,0)),0)))</f>
        <v>0</v>
      </c>
      <c r="N3379" s="20"/>
      <c r="O3379" s="26"/>
      <c r="P3379" s="26"/>
      <c r="Q3379" s="6">
        <f t="shared" si="211"/>
        <v>5</v>
      </c>
      <c r="R3379" s="20"/>
    </row>
    <row r="3380" spans="1:18" x14ac:dyDescent="0.25">
      <c r="A3380" s="6">
        <v>18</v>
      </c>
      <c r="B3380" s="4">
        <v>42510.75</v>
      </c>
      <c r="C3380" s="2">
        <f>IF([2]Analysis!AG3380="Data Error","Data Error",[2]Analysis!AI3380*C$1)</f>
        <v>15.360926153100792</v>
      </c>
      <c r="D3380" s="2"/>
      <c r="E3380" s="3">
        <f>IF(C3380="Data Error","Data Error",INDEX('[2]BAAL Adj Cap'!$CB$65:$CY$72,MONTH($B3380),$A3380+1))</f>
        <v>0.73124999999999996</v>
      </c>
      <c r="F3380" s="3"/>
      <c r="G3380" s="31">
        <f t="shared" si="208"/>
        <v>79.701573846899208</v>
      </c>
      <c r="H3380" s="31"/>
      <c r="I3380" s="23">
        <f t="shared" si="209"/>
        <v>0.73124999999999996</v>
      </c>
      <c r="J3380" s="23"/>
      <c r="K3380" s="7">
        <f t="shared" si="210"/>
        <v>28.990000000000009</v>
      </c>
      <c r="M3380" s="20">
        <f>IF(C3380="Data Error","Data Error",IF(C3380&lt;=K3380,0,1-IFERROR(INDEX(BAAL!$C:$D,MATCH(ROUNDUP(C3380-K3380,0),BAAL!$B:$B,0),MATCH(LEFT(M$2,4),BAAL!$C$2:$D$2,0)),0)))</f>
        <v>0</v>
      </c>
      <c r="N3380" s="20"/>
      <c r="O3380" s="26"/>
      <c r="P3380" s="26"/>
      <c r="Q3380" s="6">
        <f t="shared" si="211"/>
        <v>5</v>
      </c>
      <c r="R3380" s="20"/>
    </row>
    <row r="3381" spans="1:18" x14ac:dyDescent="0.25">
      <c r="A3381" s="6">
        <v>19</v>
      </c>
      <c r="B3381" s="4">
        <v>42510.791666666664</v>
      </c>
      <c r="C3381" s="2">
        <f>IF([2]Analysis!AG3381="Data Error","Data Error",[2]Analysis!AI3381*C$1)</f>
        <v>7.2310314675108325</v>
      </c>
      <c r="D3381" s="2"/>
      <c r="E3381" s="3">
        <f>IF(C3381="Data Error","Data Error",INDEX('[2]BAAL Adj Cap'!$CB$65:$CY$72,MONTH($B3381),$A3381+1))</f>
        <v>0.26875000000000004</v>
      </c>
      <c r="F3381" s="3"/>
      <c r="G3381" s="31">
        <f t="shared" si="208"/>
        <v>27.706468532489176</v>
      </c>
      <c r="H3381" s="31"/>
      <c r="I3381" s="23">
        <f t="shared" si="209"/>
        <v>0.26875000000000004</v>
      </c>
      <c r="J3381" s="23"/>
      <c r="K3381" s="7">
        <f t="shared" si="210"/>
        <v>28.990000000000009</v>
      </c>
      <c r="M3381" s="20">
        <f>IF(C3381="Data Error","Data Error",IF(C3381&lt;=K3381,0,1-IFERROR(INDEX(BAAL!$C:$D,MATCH(ROUNDUP(C3381-K3381,0),BAAL!$B:$B,0),MATCH(LEFT(M$2,4),BAAL!$C$2:$D$2,0)),0)))</f>
        <v>0</v>
      </c>
      <c r="N3381" s="20"/>
      <c r="O3381" s="26"/>
      <c r="P3381" s="26"/>
      <c r="Q3381" s="6">
        <f t="shared" si="211"/>
        <v>5</v>
      </c>
      <c r="R3381" s="20"/>
    </row>
    <row r="3382" spans="1:18" x14ac:dyDescent="0.25">
      <c r="A3382" s="6">
        <v>20</v>
      </c>
      <c r="B3382" s="4">
        <v>42510.833333333336</v>
      </c>
      <c r="C3382" s="2">
        <f>IF([2]Analysis!AG3382="Data Error","Data Error",[2]Analysis!AI3382*C$1)</f>
        <v>1.843661236266056</v>
      </c>
      <c r="D3382" s="2"/>
      <c r="E3382" s="3">
        <f>IF(C3382="Data Error","Data Error",INDEX('[2]BAAL Adj Cap'!$CB$65:$CY$72,MONTH($B3382),$A3382+1))</f>
        <v>2.6250000000000002E-2</v>
      </c>
      <c r="F3382" s="3"/>
      <c r="G3382" s="31">
        <f t="shared" si="208"/>
        <v>1.5688387637339445</v>
      </c>
      <c r="H3382" s="31"/>
      <c r="I3382" s="23">
        <f t="shared" si="209"/>
        <v>2.6250000000000002E-2</v>
      </c>
      <c r="J3382" s="23"/>
      <c r="K3382" s="7">
        <f t="shared" si="210"/>
        <v>3.4125000000000005</v>
      </c>
      <c r="M3382" s="20">
        <f>IF(C3382="Data Error","Data Error",IF(C3382&lt;=K3382,0,1-IFERROR(INDEX(BAAL!$C:$D,MATCH(ROUNDUP(C3382-K3382,0),BAAL!$B:$B,0),MATCH(LEFT(M$2,4),BAAL!$C$2:$D$2,0)),0)))</f>
        <v>0</v>
      </c>
      <c r="N3382" s="20"/>
      <c r="O3382" s="26"/>
      <c r="P3382" s="26"/>
      <c r="Q3382" s="6">
        <f t="shared" si="211"/>
        <v>5</v>
      </c>
      <c r="R3382" s="20"/>
    </row>
    <row r="3383" spans="1:18" x14ac:dyDescent="0.25">
      <c r="A3383" s="6">
        <v>21</v>
      </c>
      <c r="B3383" s="4">
        <v>42510.875</v>
      </c>
      <c r="C3383" s="2">
        <f>IF([2]Analysis!AG3383="Data Error","Data Error",[2]Analysis!AI3383*C$1)</f>
        <v>0</v>
      </c>
      <c r="D3383" s="2"/>
      <c r="E3383" s="3">
        <f>IF(C3383="Data Error","Data Error",INDEX('[2]BAAL Adj Cap'!$CB$65:$CY$72,MONTH($B3383),$A3383+1))</f>
        <v>0</v>
      </c>
      <c r="F3383" s="3"/>
      <c r="G3383" s="31">
        <f t="shared" si="208"/>
        <v>0</v>
      </c>
      <c r="H3383" s="31"/>
      <c r="I3383" s="23">
        <f t="shared" si="209"/>
        <v>0</v>
      </c>
      <c r="J3383" s="23"/>
      <c r="K3383" s="7">
        <f t="shared" si="210"/>
        <v>0</v>
      </c>
      <c r="M3383" s="20">
        <f>IF(C3383="Data Error","Data Error",IF(C3383&lt;=K3383,0,1-IFERROR(INDEX(BAAL!$C:$D,MATCH(ROUNDUP(C3383-K3383,0),BAAL!$B:$B,0),MATCH(LEFT(M$2,4),BAAL!$C$2:$D$2,0)),0)))</f>
        <v>0</v>
      </c>
      <c r="N3383" s="20"/>
      <c r="O3383" s="26"/>
      <c r="P3383" s="26"/>
      <c r="Q3383" s="6">
        <f t="shared" si="211"/>
        <v>5</v>
      </c>
      <c r="R3383" s="20"/>
    </row>
    <row r="3384" spans="1:18" x14ac:dyDescent="0.25">
      <c r="A3384" s="6">
        <v>22</v>
      </c>
      <c r="B3384" s="4">
        <v>42510.916666666664</v>
      </c>
      <c r="C3384" s="2">
        <f>IF([2]Analysis!AG3384="Data Error","Data Error",[2]Analysis!AI3384*C$1)</f>
        <v>0</v>
      </c>
      <c r="D3384" s="2"/>
      <c r="E3384" s="3">
        <f>IF(C3384="Data Error","Data Error",INDEX('[2]BAAL Adj Cap'!$CB$65:$CY$72,MONTH($B3384),$A3384+1))</f>
        <v>0</v>
      </c>
      <c r="F3384" s="3"/>
      <c r="G3384" s="31">
        <f t="shared" si="208"/>
        <v>0</v>
      </c>
      <c r="H3384" s="31"/>
      <c r="I3384" s="23">
        <f t="shared" si="209"/>
        <v>0</v>
      </c>
      <c r="J3384" s="23"/>
      <c r="K3384" s="7">
        <f t="shared" si="210"/>
        <v>0</v>
      </c>
      <c r="M3384" s="20">
        <f>IF(C3384="Data Error","Data Error",IF(C3384&lt;=K3384,0,1-IFERROR(INDEX(BAAL!$C:$D,MATCH(ROUNDUP(C3384-K3384,0),BAAL!$B:$B,0),MATCH(LEFT(M$2,4),BAAL!$C$2:$D$2,0)),0)))</f>
        <v>0</v>
      </c>
      <c r="N3384" s="20"/>
      <c r="O3384" s="26"/>
      <c r="P3384" s="26"/>
      <c r="Q3384" s="6">
        <f t="shared" si="211"/>
        <v>5</v>
      </c>
      <c r="R3384" s="20"/>
    </row>
    <row r="3385" spans="1:18" x14ac:dyDescent="0.25">
      <c r="A3385" s="6">
        <v>23</v>
      </c>
      <c r="B3385" s="4">
        <v>42510.958333333336</v>
      </c>
      <c r="C3385" s="2">
        <f>IF([2]Analysis!AG3385="Data Error","Data Error",[2]Analysis!AI3385*C$1)</f>
        <v>0</v>
      </c>
      <c r="D3385" s="2"/>
      <c r="E3385" s="3">
        <f>IF(C3385="Data Error","Data Error",INDEX('[2]BAAL Adj Cap'!$CB$65:$CY$72,MONTH($B3385),$A3385+1))</f>
        <v>0</v>
      </c>
      <c r="F3385" s="3"/>
      <c r="G3385" s="31">
        <f t="shared" si="208"/>
        <v>0</v>
      </c>
      <c r="H3385" s="31"/>
      <c r="I3385" s="23">
        <f t="shared" si="209"/>
        <v>0</v>
      </c>
      <c r="J3385" s="23"/>
      <c r="K3385" s="7">
        <f t="shared" si="210"/>
        <v>0</v>
      </c>
      <c r="M3385" s="20">
        <f>IF(C3385="Data Error","Data Error",IF(C3385&lt;=K3385,0,1-IFERROR(INDEX(BAAL!$C:$D,MATCH(ROUNDUP(C3385-K3385,0),BAAL!$B:$B,0),MATCH(LEFT(M$2,4),BAAL!$C$2:$D$2,0)),0)))</f>
        <v>0</v>
      </c>
      <c r="N3385" s="20"/>
      <c r="O3385" s="26"/>
      <c r="P3385" s="26"/>
      <c r="Q3385" s="6">
        <f t="shared" si="211"/>
        <v>5</v>
      </c>
      <c r="R3385" s="20"/>
    </row>
    <row r="3386" spans="1:18" x14ac:dyDescent="0.25">
      <c r="A3386" s="6">
        <v>0</v>
      </c>
      <c r="B3386" s="1">
        <v>42511</v>
      </c>
      <c r="C3386" s="2">
        <f>IF([2]Analysis!AG3386="Data Error","Data Error",[2]Analysis!AI3386*C$1)</f>
        <v>0</v>
      </c>
      <c r="D3386" s="2"/>
      <c r="E3386" s="3">
        <f>IF(C3386="Data Error","Data Error",INDEX('[2]BAAL Adj Cap'!$CB$65:$CY$72,MONTH($B3386),$A3386+1))</f>
        <v>0</v>
      </c>
      <c r="F3386" s="3"/>
      <c r="G3386" s="31">
        <f t="shared" si="208"/>
        <v>0</v>
      </c>
      <c r="H3386" s="31"/>
      <c r="I3386" s="23">
        <f t="shared" si="209"/>
        <v>0</v>
      </c>
      <c r="J3386" s="23"/>
      <c r="K3386" s="7">
        <f t="shared" si="210"/>
        <v>0</v>
      </c>
      <c r="M3386" s="20">
        <f>IF(C3386="Data Error","Data Error",IF(C3386&lt;=K3386,0,1-IFERROR(INDEX(BAAL!$C:$D,MATCH(ROUNDUP(C3386-K3386,0),BAAL!$B:$B,0),MATCH(LEFT(M$2,4),BAAL!$C$2:$D$2,0)),0)))</f>
        <v>0</v>
      </c>
      <c r="N3386" s="20"/>
      <c r="O3386" s="26"/>
      <c r="P3386" s="26"/>
      <c r="Q3386" s="6">
        <f t="shared" si="211"/>
        <v>5</v>
      </c>
      <c r="R3386" s="20"/>
    </row>
    <row r="3387" spans="1:18" x14ac:dyDescent="0.25">
      <c r="A3387" s="6">
        <v>1</v>
      </c>
      <c r="B3387" s="4">
        <v>42511.041666666664</v>
      </c>
      <c r="C3387" s="2">
        <f>IF([2]Analysis!AG3387="Data Error","Data Error",[2]Analysis!AI3387*C$1)</f>
        <v>0</v>
      </c>
      <c r="D3387" s="2"/>
      <c r="E3387" s="3">
        <f>IF(C3387="Data Error","Data Error",INDEX('[2]BAAL Adj Cap'!$CB$65:$CY$72,MONTH($B3387),$A3387+1))</f>
        <v>0</v>
      </c>
      <c r="F3387" s="3"/>
      <c r="G3387" s="31">
        <f t="shared" si="208"/>
        <v>0</v>
      </c>
      <c r="H3387" s="31"/>
      <c r="I3387" s="23">
        <f t="shared" si="209"/>
        <v>0</v>
      </c>
      <c r="J3387" s="23"/>
      <c r="K3387" s="7">
        <f t="shared" si="210"/>
        <v>0</v>
      </c>
      <c r="M3387" s="20">
        <f>IF(C3387="Data Error","Data Error",IF(C3387&lt;=K3387,0,1-IFERROR(INDEX(BAAL!$C:$D,MATCH(ROUNDUP(C3387-K3387,0),BAAL!$B:$B,0),MATCH(LEFT(M$2,4),BAAL!$C$2:$D$2,0)),0)))</f>
        <v>0</v>
      </c>
      <c r="N3387" s="20"/>
      <c r="O3387" s="26"/>
      <c r="P3387" s="26"/>
      <c r="Q3387" s="6">
        <f t="shared" si="211"/>
        <v>5</v>
      </c>
      <c r="R3387" s="20"/>
    </row>
    <row r="3388" spans="1:18" x14ac:dyDescent="0.25">
      <c r="A3388" s="6">
        <v>2</v>
      </c>
      <c r="B3388" s="4">
        <v>42511.083333333336</v>
      </c>
      <c r="C3388" s="2">
        <f>IF([2]Analysis!AG3388="Data Error","Data Error",[2]Analysis!AI3388*C$1)</f>
        <v>0</v>
      </c>
      <c r="D3388" s="2"/>
      <c r="E3388" s="3">
        <f>IF(C3388="Data Error","Data Error",INDEX('[2]BAAL Adj Cap'!$CB$65:$CY$72,MONTH($B3388),$A3388+1))</f>
        <v>0</v>
      </c>
      <c r="F3388" s="3"/>
      <c r="G3388" s="31">
        <f t="shared" si="208"/>
        <v>0</v>
      </c>
      <c r="H3388" s="31"/>
      <c r="I3388" s="23">
        <f t="shared" si="209"/>
        <v>0</v>
      </c>
      <c r="J3388" s="23"/>
      <c r="K3388" s="7">
        <f t="shared" si="210"/>
        <v>0</v>
      </c>
      <c r="M3388" s="20">
        <f>IF(C3388="Data Error","Data Error",IF(C3388&lt;=K3388,0,1-IFERROR(INDEX(BAAL!$C:$D,MATCH(ROUNDUP(C3388-K3388,0),BAAL!$B:$B,0),MATCH(LEFT(M$2,4),BAAL!$C$2:$D$2,0)),0)))</f>
        <v>0</v>
      </c>
      <c r="N3388" s="20"/>
      <c r="O3388" s="26"/>
      <c r="P3388" s="26"/>
      <c r="Q3388" s="6">
        <f t="shared" si="211"/>
        <v>5</v>
      </c>
      <c r="R3388" s="20"/>
    </row>
    <row r="3389" spans="1:18" x14ac:dyDescent="0.25">
      <c r="A3389" s="6">
        <v>3</v>
      </c>
      <c r="B3389" s="4">
        <v>42511.125</v>
      </c>
      <c r="C3389" s="2">
        <f>IF([2]Analysis!AG3389="Data Error","Data Error",[2]Analysis!AI3389*C$1)</f>
        <v>0</v>
      </c>
      <c r="D3389" s="2"/>
      <c r="E3389" s="3">
        <f>IF(C3389="Data Error","Data Error",INDEX('[2]BAAL Adj Cap'!$CB$65:$CY$72,MONTH($B3389),$A3389+1))</f>
        <v>0</v>
      </c>
      <c r="F3389" s="3"/>
      <c r="G3389" s="31">
        <f t="shared" si="208"/>
        <v>0</v>
      </c>
      <c r="H3389" s="31"/>
      <c r="I3389" s="23">
        <f t="shared" si="209"/>
        <v>0</v>
      </c>
      <c r="J3389" s="23"/>
      <c r="K3389" s="7">
        <f t="shared" si="210"/>
        <v>0</v>
      </c>
      <c r="M3389" s="20">
        <f>IF(C3389="Data Error","Data Error",IF(C3389&lt;=K3389,0,1-IFERROR(INDEX(BAAL!$C:$D,MATCH(ROUNDUP(C3389-K3389,0),BAAL!$B:$B,0),MATCH(LEFT(M$2,4),BAAL!$C$2:$D$2,0)),0)))</f>
        <v>0</v>
      </c>
      <c r="N3389" s="20"/>
      <c r="O3389" s="26"/>
      <c r="P3389" s="26"/>
      <c r="Q3389" s="6">
        <f t="shared" si="211"/>
        <v>5</v>
      </c>
      <c r="R3389" s="20"/>
    </row>
    <row r="3390" spans="1:18" x14ac:dyDescent="0.25">
      <c r="A3390" s="6">
        <v>4</v>
      </c>
      <c r="B3390" s="4">
        <v>42511.166666666664</v>
      </c>
      <c r="C3390" s="2">
        <f>IF([2]Analysis!AG3390="Data Error","Data Error",[2]Analysis!AI3390*C$1)</f>
        <v>0.42999999225139623</v>
      </c>
      <c r="D3390" s="2"/>
      <c r="E3390" s="3">
        <f>IF(C3390="Data Error","Data Error",INDEX('[2]BAAL Adj Cap'!$CB$65:$CY$72,MONTH($B3390),$A3390+1))</f>
        <v>7.4999999999999997E-3</v>
      </c>
      <c r="F3390" s="3"/>
      <c r="G3390" s="31">
        <f t="shared" si="208"/>
        <v>0.54500000774860369</v>
      </c>
      <c r="H3390" s="31"/>
      <c r="I3390" s="23">
        <f t="shared" si="209"/>
        <v>7.4999999999999997E-3</v>
      </c>
      <c r="J3390" s="23"/>
      <c r="K3390" s="7">
        <f t="shared" si="210"/>
        <v>0.97499999999999998</v>
      </c>
      <c r="M3390" s="20">
        <f>IF(C3390="Data Error","Data Error",IF(C3390&lt;=K3390,0,1-IFERROR(INDEX(BAAL!$C:$D,MATCH(ROUNDUP(C3390-K3390,0),BAAL!$B:$B,0),MATCH(LEFT(M$2,4),BAAL!$C$2:$D$2,0)),0)))</f>
        <v>0</v>
      </c>
      <c r="N3390" s="20"/>
      <c r="O3390" s="26"/>
      <c r="P3390" s="26"/>
      <c r="Q3390" s="6">
        <f t="shared" si="211"/>
        <v>5</v>
      </c>
      <c r="R3390" s="20"/>
    </row>
    <row r="3391" spans="1:18" x14ac:dyDescent="0.25">
      <c r="A3391" s="6">
        <v>5</v>
      </c>
      <c r="B3391" s="4">
        <v>42511.208333333336</v>
      </c>
      <c r="C3391" s="2">
        <f>IF([2]Analysis!AG3391="Data Error","Data Error",[2]Analysis!AI3391*C$1)</f>
        <v>14.300000000000002</v>
      </c>
      <c r="D3391" s="2"/>
      <c r="E3391" s="3">
        <f>IF(C3391="Data Error","Data Error",INDEX('[2]BAAL Adj Cap'!$CB$65:$CY$72,MONTH($B3391),$A3391+1))</f>
        <v>0.11000000000000001</v>
      </c>
      <c r="F3391" s="3"/>
      <c r="G3391" s="31">
        <f t="shared" si="208"/>
        <v>0</v>
      </c>
      <c r="H3391" s="31"/>
      <c r="I3391" s="23">
        <f t="shared" si="209"/>
        <v>0.11000000000000001</v>
      </c>
      <c r="J3391" s="23"/>
      <c r="K3391" s="7">
        <f t="shared" si="210"/>
        <v>14.300000000000002</v>
      </c>
      <c r="M3391" s="20">
        <f>IF(C3391="Data Error","Data Error",IF(C3391&lt;=K3391,0,1-IFERROR(INDEX(BAAL!$C:$D,MATCH(ROUNDUP(C3391-K3391,0),BAAL!$B:$B,0),MATCH(LEFT(M$2,4),BAAL!$C$2:$D$2,0)),0)))</f>
        <v>0</v>
      </c>
      <c r="N3391" s="20"/>
      <c r="O3391" s="26"/>
      <c r="P3391" s="26"/>
      <c r="Q3391" s="6">
        <f t="shared" si="211"/>
        <v>5</v>
      </c>
      <c r="R3391" s="20"/>
    </row>
    <row r="3392" spans="1:18" x14ac:dyDescent="0.25">
      <c r="A3392" s="6">
        <v>6</v>
      </c>
      <c r="B3392" s="4">
        <v>42511.25</v>
      </c>
      <c r="C3392" s="2">
        <f>IF([2]Analysis!AG3392="Data Error","Data Error",[2]Analysis!AI3392*C$1)</f>
        <v>27.730202952204536</v>
      </c>
      <c r="D3392" s="2"/>
      <c r="E3392" s="3">
        <f>IF(C3392="Data Error","Data Error",INDEX('[2]BAAL Adj Cap'!$CB$65:$CY$72,MONTH($B3392),$A3392+1))</f>
        <v>0.51124999999999998</v>
      </c>
      <c r="F3392" s="3"/>
      <c r="G3392" s="31">
        <f t="shared" si="208"/>
        <v>38.732297047795456</v>
      </c>
      <c r="H3392" s="31"/>
      <c r="I3392" s="23">
        <f t="shared" si="209"/>
        <v>0.51124999999999998</v>
      </c>
      <c r="J3392" s="23"/>
      <c r="K3392" s="7">
        <f t="shared" si="210"/>
        <v>28.990000000000009</v>
      </c>
      <c r="M3392" s="20">
        <f>IF(C3392="Data Error","Data Error",IF(C3392&lt;=K3392,0,1-IFERROR(INDEX(BAAL!$C:$D,MATCH(ROUNDUP(C3392-K3392,0),BAAL!$B:$B,0),MATCH(LEFT(M$2,4),BAAL!$C$2:$D$2,0)),0)))</f>
        <v>0</v>
      </c>
      <c r="N3392" s="20"/>
      <c r="O3392" s="26"/>
      <c r="P3392" s="26"/>
      <c r="Q3392" s="6">
        <f t="shared" si="211"/>
        <v>5</v>
      </c>
      <c r="R3392" s="20"/>
    </row>
    <row r="3393" spans="1:18" x14ac:dyDescent="0.25">
      <c r="A3393" s="6">
        <v>7</v>
      </c>
      <c r="B3393" s="4">
        <v>42511.291666666664</v>
      </c>
      <c r="C3393" s="2">
        <f>IF([2]Analysis!AG3393="Data Error","Data Error",[2]Analysis!AI3393*C$1)</f>
        <v>1.5125063781912129</v>
      </c>
      <c r="D3393" s="2"/>
      <c r="E3393" s="3">
        <f>IF(C3393="Data Error","Data Error",INDEX('[2]BAAL Adj Cap'!$CB$65:$CY$72,MONTH($B3393),$A3393+1))</f>
        <v>0.94125000000000003</v>
      </c>
      <c r="F3393" s="3"/>
      <c r="G3393" s="31">
        <f t="shared" si="208"/>
        <v>120.84999362180878</v>
      </c>
      <c r="H3393" s="31"/>
      <c r="I3393" s="23">
        <f t="shared" si="209"/>
        <v>0.94125000000000003</v>
      </c>
      <c r="J3393" s="23"/>
      <c r="K3393" s="7">
        <f t="shared" si="210"/>
        <v>28.990000000000009</v>
      </c>
      <c r="M3393" s="20">
        <f>IF(C3393="Data Error","Data Error",IF(C3393&lt;=K3393,0,1-IFERROR(INDEX(BAAL!$C:$D,MATCH(ROUNDUP(C3393-K3393,0),BAAL!$B:$B,0),MATCH(LEFT(M$2,4),BAAL!$C$2:$D$2,0)),0)))</f>
        <v>0</v>
      </c>
      <c r="N3393" s="20"/>
      <c r="O3393" s="26"/>
      <c r="P3393" s="26"/>
      <c r="Q3393" s="6">
        <f t="shared" si="211"/>
        <v>5</v>
      </c>
      <c r="R3393" s="20"/>
    </row>
    <row r="3394" spans="1:18" x14ac:dyDescent="0.25">
      <c r="A3394" s="6">
        <v>8</v>
      </c>
      <c r="B3394" s="4">
        <v>42511.333333333336</v>
      </c>
      <c r="C3394" s="2">
        <f>IF([2]Analysis!AG3394="Data Error","Data Error",[2]Analysis!AI3394*C$1)</f>
        <v>0</v>
      </c>
      <c r="D3394" s="2"/>
      <c r="E3394" s="3">
        <f>IF(C3394="Data Error","Data Error",INDEX('[2]BAAL Adj Cap'!$CB$65:$CY$72,MONTH($B3394),$A3394+1))</f>
        <v>0.96750000000000003</v>
      </c>
      <c r="F3394" s="3"/>
      <c r="G3394" s="31">
        <f t="shared" si="208"/>
        <v>125.77500000000001</v>
      </c>
      <c r="H3394" s="31"/>
      <c r="I3394" s="23">
        <f t="shared" si="209"/>
        <v>0.96750000000000003</v>
      </c>
      <c r="J3394" s="23"/>
      <c r="K3394" s="7">
        <f t="shared" si="210"/>
        <v>28.990000000000009</v>
      </c>
      <c r="M3394" s="20">
        <f>IF(C3394="Data Error","Data Error",IF(C3394&lt;=K3394,0,1-IFERROR(INDEX(BAAL!$C:$D,MATCH(ROUNDUP(C3394-K3394,0),BAAL!$B:$B,0),MATCH(LEFT(M$2,4),BAAL!$C$2:$D$2,0)),0)))</f>
        <v>0</v>
      </c>
      <c r="N3394" s="20"/>
      <c r="O3394" s="26"/>
      <c r="P3394" s="26"/>
      <c r="Q3394" s="6">
        <f t="shared" si="211"/>
        <v>5</v>
      </c>
      <c r="R3394" s="20"/>
    </row>
    <row r="3395" spans="1:18" x14ac:dyDescent="0.25">
      <c r="A3395" s="6">
        <v>9</v>
      </c>
      <c r="B3395" s="4">
        <v>42511.375</v>
      </c>
      <c r="C3395" s="2">
        <f>IF([2]Analysis!AG3395="Data Error","Data Error",[2]Analysis!AI3395*C$1)</f>
        <v>12.104081335389502</v>
      </c>
      <c r="D3395" s="2"/>
      <c r="E3395" s="3">
        <f>IF(C3395="Data Error","Data Error",INDEX('[2]BAAL Adj Cap'!$CB$65:$CY$72,MONTH($B3395),$A3395+1))</f>
        <v>0.98</v>
      </c>
      <c r="F3395" s="3"/>
      <c r="G3395" s="31">
        <f t="shared" si="208"/>
        <v>115.2959186646105</v>
      </c>
      <c r="H3395" s="31"/>
      <c r="I3395" s="23">
        <f t="shared" si="209"/>
        <v>0.98</v>
      </c>
      <c r="J3395" s="23"/>
      <c r="K3395" s="7">
        <f t="shared" si="210"/>
        <v>28.990000000000009</v>
      </c>
      <c r="M3395" s="20">
        <f>IF(C3395="Data Error","Data Error",IF(C3395&lt;=K3395,0,1-IFERROR(INDEX(BAAL!$C:$D,MATCH(ROUNDUP(C3395-K3395,0),BAAL!$B:$B,0),MATCH(LEFT(M$2,4),BAAL!$C$2:$D$2,0)),0)))</f>
        <v>0</v>
      </c>
      <c r="N3395" s="20"/>
      <c r="O3395" s="26"/>
      <c r="P3395" s="26"/>
      <c r="Q3395" s="6">
        <f t="shared" si="211"/>
        <v>5</v>
      </c>
      <c r="R3395" s="20"/>
    </row>
    <row r="3396" spans="1:18" x14ac:dyDescent="0.25">
      <c r="A3396" s="6">
        <v>10</v>
      </c>
      <c r="B3396" s="4">
        <v>42511.416666666664</v>
      </c>
      <c r="C3396" s="2">
        <f>IF([2]Analysis!AG3396="Data Error","Data Error",[2]Analysis!AI3396*C$1)</f>
        <v>0</v>
      </c>
      <c r="D3396" s="2"/>
      <c r="E3396" s="3">
        <f>IF(C3396="Data Error","Data Error",INDEX('[2]BAAL Adj Cap'!$CB$65:$CY$72,MONTH($B3396),$A3396+1))</f>
        <v>0.98</v>
      </c>
      <c r="F3396" s="3"/>
      <c r="G3396" s="31">
        <f t="shared" ref="G3396:G3459" si="212">IF(C3396="Data Error","Data Error",E3396*E$1-C3396)</f>
        <v>127.39999999999999</v>
      </c>
      <c r="H3396" s="31"/>
      <c r="I3396" s="23">
        <f t="shared" ref="I3396:I3459" si="213">IF(E3396="Data Error","Data Error",E3396)</f>
        <v>0.98</v>
      </c>
      <c r="J3396" s="23"/>
      <c r="K3396" s="7">
        <f t="shared" ref="K3396:K3459" si="214">IF(C3396="Data Error","Data Error",C$1*MAX(0,MIN(AF$9,E3396*AF$10)))</f>
        <v>28.990000000000009</v>
      </c>
      <c r="M3396" s="20">
        <f>IF(C3396="Data Error","Data Error",IF(C3396&lt;=K3396,0,1-IFERROR(INDEX(BAAL!$C:$D,MATCH(ROUNDUP(C3396-K3396,0),BAAL!$B:$B,0),MATCH(LEFT(M$2,4),BAAL!$C$2:$D$2,0)),0)))</f>
        <v>0</v>
      </c>
      <c r="N3396" s="20"/>
      <c r="O3396" s="26"/>
      <c r="P3396" s="26"/>
      <c r="Q3396" s="6">
        <f t="shared" ref="Q3396:Q3459" si="215">MONTH(B3396)</f>
        <v>5</v>
      </c>
      <c r="R3396" s="20"/>
    </row>
    <row r="3397" spans="1:18" x14ac:dyDescent="0.25">
      <c r="A3397" s="6">
        <v>11</v>
      </c>
      <c r="B3397" s="4">
        <v>42511.458333333336</v>
      </c>
      <c r="C3397" s="2">
        <f>IF([2]Analysis!AG3397="Data Error","Data Error",[2]Analysis!AI3397*C$1)</f>
        <v>0</v>
      </c>
      <c r="D3397" s="2"/>
      <c r="E3397" s="3">
        <f>IF(C3397="Data Error","Data Error",INDEX('[2]BAAL Adj Cap'!$CB$65:$CY$72,MONTH($B3397),$A3397+1))</f>
        <v>0.98</v>
      </c>
      <c r="F3397" s="3"/>
      <c r="G3397" s="31">
        <f t="shared" si="212"/>
        <v>127.39999999999999</v>
      </c>
      <c r="H3397" s="31"/>
      <c r="I3397" s="23">
        <f t="shared" si="213"/>
        <v>0.98</v>
      </c>
      <c r="J3397" s="23"/>
      <c r="K3397" s="7">
        <f t="shared" si="214"/>
        <v>28.990000000000009</v>
      </c>
      <c r="M3397" s="20">
        <f>IF(C3397="Data Error","Data Error",IF(C3397&lt;=K3397,0,1-IFERROR(INDEX(BAAL!$C:$D,MATCH(ROUNDUP(C3397-K3397,0),BAAL!$B:$B,0),MATCH(LEFT(M$2,4),BAAL!$C$2:$D$2,0)),0)))</f>
        <v>0</v>
      </c>
      <c r="N3397" s="20"/>
      <c r="O3397" s="26"/>
      <c r="P3397" s="26"/>
      <c r="Q3397" s="6">
        <f t="shared" si="215"/>
        <v>5</v>
      </c>
      <c r="R3397" s="20"/>
    </row>
    <row r="3398" spans="1:18" x14ac:dyDescent="0.25">
      <c r="A3398" s="6">
        <v>12</v>
      </c>
      <c r="B3398" s="4">
        <v>42511.5</v>
      </c>
      <c r="C3398" s="2">
        <f>IF([2]Analysis!AG3398="Data Error","Data Error",[2]Analysis!AI3398*C$1)</f>
        <v>0</v>
      </c>
      <c r="D3398" s="2"/>
      <c r="E3398" s="3">
        <f>IF(C3398="Data Error","Data Error",INDEX('[2]BAAL Adj Cap'!$CB$65:$CY$72,MONTH($B3398),$A3398+1))</f>
        <v>0.98</v>
      </c>
      <c r="F3398" s="3"/>
      <c r="G3398" s="31">
        <f t="shared" si="212"/>
        <v>127.39999999999999</v>
      </c>
      <c r="H3398" s="31"/>
      <c r="I3398" s="23">
        <f t="shared" si="213"/>
        <v>0.98</v>
      </c>
      <c r="J3398" s="23"/>
      <c r="K3398" s="7">
        <f t="shared" si="214"/>
        <v>28.990000000000009</v>
      </c>
      <c r="M3398" s="20">
        <f>IF(C3398="Data Error","Data Error",IF(C3398&lt;=K3398,0,1-IFERROR(INDEX(BAAL!$C:$D,MATCH(ROUNDUP(C3398-K3398,0),BAAL!$B:$B,0),MATCH(LEFT(M$2,4),BAAL!$C$2:$D$2,0)),0)))</f>
        <v>0</v>
      </c>
      <c r="N3398" s="20"/>
      <c r="O3398" s="26"/>
      <c r="P3398" s="26"/>
      <c r="Q3398" s="6">
        <f t="shared" si="215"/>
        <v>5</v>
      </c>
      <c r="R3398" s="20"/>
    </row>
    <row r="3399" spans="1:18" x14ac:dyDescent="0.25">
      <c r="A3399" s="6">
        <v>13</v>
      </c>
      <c r="B3399" s="4">
        <v>42511.541666666664</v>
      </c>
      <c r="C3399" s="2">
        <f>IF([2]Analysis!AG3399="Data Error","Data Error",[2]Analysis!AI3399*C$1)</f>
        <v>8.8538039667364323</v>
      </c>
      <c r="D3399" s="2"/>
      <c r="E3399" s="3">
        <f>IF(C3399="Data Error","Data Error",INDEX('[2]BAAL Adj Cap'!$CB$65:$CY$72,MONTH($B3399),$A3399+1))</f>
        <v>0.98</v>
      </c>
      <c r="F3399" s="3"/>
      <c r="G3399" s="31">
        <f t="shared" si="212"/>
        <v>118.54619603326356</v>
      </c>
      <c r="H3399" s="31"/>
      <c r="I3399" s="23">
        <f t="shared" si="213"/>
        <v>0.98</v>
      </c>
      <c r="J3399" s="23"/>
      <c r="K3399" s="7">
        <f t="shared" si="214"/>
        <v>28.990000000000009</v>
      </c>
      <c r="M3399" s="20">
        <f>IF(C3399="Data Error","Data Error",IF(C3399&lt;=K3399,0,1-IFERROR(INDEX(BAAL!$C:$D,MATCH(ROUNDUP(C3399-K3399,0),BAAL!$B:$B,0),MATCH(LEFT(M$2,4),BAAL!$C$2:$D$2,0)),0)))</f>
        <v>0</v>
      </c>
      <c r="N3399" s="20"/>
      <c r="O3399" s="26"/>
      <c r="P3399" s="26"/>
      <c r="Q3399" s="6">
        <f t="shared" si="215"/>
        <v>5</v>
      </c>
      <c r="R3399" s="20"/>
    </row>
    <row r="3400" spans="1:18" x14ac:dyDescent="0.25">
      <c r="A3400" s="6">
        <v>14</v>
      </c>
      <c r="B3400" s="4">
        <v>42511.583333333336</v>
      </c>
      <c r="C3400" s="2">
        <f>IF([2]Analysis!AG3400="Data Error","Data Error",[2]Analysis!AI3400*C$1)</f>
        <v>1.7266246746809391</v>
      </c>
      <c r="D3400" s="2"/>
      <c r="E3400" s="3">
        <f>IF(C3400="Data Error","Data Error",INDEX('[2]BAAL Adj Cap'!$CB$65:$CY$72,MONTH($B3400),$A3400+1))</f>
        <v>0.98</v>
      </c>
      <c r="F3400" s="3"/>
      <c r="G3400" s="31">
        <f t="shared" si="212"/>
        <v>125.67337532531906</v>
      </c>
      <c r="H3400" s="31"/>
      <c r="I3400" s="23">
        <f t="shared" si="213"/>
        <v>0.98</v>
      </c>
      <c r="J3400" s="23"/>
      <c r="K3400" s="7">
        <f t="shared" si="214"/>
        <v>28.990000000000009</v>
      </c>
      <c r="M3400" s="20">
        <f>IF(C3400="Data Error","Data Error",IF(C3400&lt;=K3400,0,1-IFERROR(INDEX(BAAL!$C:$D,MATCH(ROUNDUP(C3400-K3400,0),BAAL!$B:$B,0),MATCH(LEFT(M$2,4),BAAL!$C$2:$D$2,0)),0)))</f>
        <v>0</v>
      </c>
      <c r="N3400" s="20"/>
      <c r="O3400" s="26"/>
      <c r="P3400" s="26"/>
      <c r="Q3400" s="6">
        <f t="shared" si="215"/>
        <v>5</v>
      </c>
      <c r="R3400" s="20"/>
    </row>
    <row r="3401" spans="1:18" x14ac:dyDescent="0.25">
      <c r="A3401" s="6">
        <v>15</v>
      </c>
      <c r="B3401" s="4">
        <v>42511.625</v>
      </c>
      <c r="C3401" s="2">
        <f>IF([2]Analysis!AG3401="Data Error","Data Error",[2]Analysis!AI3401*C$1)</f>
        <v>1.1841265026927728</v>
      </c>
      <c r="D3401" s="2"/>
      <c r="E3401" s="3">
        <f>IF(C3401="Data Error","Data Error",INDEX('[2]BAAL Adj Cap'!$CB$65:$CY$72,MONTH($B3401),$A3401+1))</f>
        <v>0.98</v>
      </c>
      <c r="F3401" s="3"/>
      <c r="G3401" s="31">
        <f t="shared" si="212"/>
        <v>126.21587349730721</v>
      </c>
      <c r="H3401" s="31"/>
      <c r="I3401" s="23">
        <f t="shared" si="213"/>
        <v>0.98</v>
      </c>
      <c r="J3401" s="23"/>
      <c r="K3401" s="7">
        <f t="shared" si="214"/>
        <v>28.990000000000009</v>
      </c>
      <c r="M3401" s="20">
        <f>IF(C3401="Data Error","Data Error",IF(C3401&lt;=K3401,0,1-IFERROR(INDEX(BAAL!$C:$D,MATCH(ROUNDUP(C3401-K3401,0),BAAL!$B:$B,0),MATCH(LEFT(M$2,4),BAAL!$C$2:$D$2,0)),0)))</f>
        <v>0</v>
      </c>
      <c r="N3401" s="20"/>
      <c r="O3401" s="26"/>
      <c r="P3401" s="26"/>
      <c r="Q3401" s="6">
        <f t="shared" si="215"/>
        <v>5</v>
      </c>
      <c r="R3401" s="20"/>
    </row>
    <row r="3402" spans="1:18" x14ac:dyDescent="0.25">
      <c r="A3402" s="6">
        <v>16</v>
      </c>
      <c r="B3402" s="4">
        <v>42511.666666666664</v>
      </c>
      <c r="C3402" s="2">
        <f>IF([2]Analysis!AG3402="Data Error","Data Error",[2]Analysis!AI3402*C$1)</f>
        <v>0</v>
      </c>
      <c r="D3402" s="2"/>
      <c r="E3402" s="3">
        <f>IF(C3402="Data Error","Data Error",INDEX('[2]BAAL Adj Cap'!$CB$65:$CY$72,MONTH($B3402),$A3402+1))</f>
        <v>0.98</v>
      </c>
      <c r="F3402" s="3"/>
      <c r="G3402" s="31">
        <f t="shared" si="212"/>
        <v>127.39999999999999</v>
      </c>
      <c r="H3402" s="31"/>
      <c r="I3402" s="23">
        <f t="shared" si="213"/>
        <v>0.98</v>
      </c>
      <c r="J3402" s="23"/>
      <c r="K3402" s="7">
        <f t="shared" si="214"/>
        <v>28.990000000000009</v>
      </c>
      <c r="M3402" s="20">
        <f>IF(C3402="Data Error","Data Error",IF(C3402&lt;=K3402,0,1-IFERROR(INDEX(BAAL!$C:$D,MATCH(ROUNDUP(C3402-K3402,0),BAAL!$B:$B,0),MATCH(LEFT(M$2,4),BAAL!$C$2:$D$2,0)),0)))</f>
        <v>0</v>
      </c>
      <c r="N3402" s="20"/>
      <c r="O3402" s="26"/>
      <c r="P3402" s="26"/>
      <c r="Q3402" s="6">
        <f t="shared" si="215"/>
        <v>5</v>
      </c>
      <c r="R3402" s="20"/>
    </row>
    <row r="3403" spans="1:18" x14ac:dyDescent="0.25">
      <c r="A3403" s="6">
        <v>17</v>
      </c>
      <c r="B3403" s="4">
        <v>42511.708333333336</v>
      </c>
      <c r="C3403" s="2">
        <f>IF([2]Analysis!AG3403="Data Error","Data Error",[2]Analysis!AI3403*C$1)</f>
        <v>3.3158281851633999</v>
      </c>
      <c r="D3403" s="2"/>
      <c r="E3403" s="3">
        <f>IF(C3403="Data Error","Data Error",INDEX('[2]BAAL Adj Cap'!$CB$65:$CY$72,MONTH($B3403),$A3403+1))</f>
        <v>0.96124999999999994</v>
      </c>
      <c r="F3403" s="3"/>
      <c r="G3403" s="31">
        <f t="shared" si="212"/>
        <v>121.64667181483659</v>
      </c>
      <c r="H3403" s="31"/>
      <c r="I3403" s="23">
        <f t="shared" si="213"/>
        <v>0.96124999999999994</v>
      </c>
      <c r="J3403" s="23"/>
      <c r="K3403" s="7">
        <f t="shared" si="214"/>
        <v>28.990000000000009</v>
      </c>
      <c r="M3403" s="20">
        <f>IF(C3403="Data Error","Data Error",IF(C3403&lt;=K3403,0,1-IFERROR(INDEX(BAAL!$C:$D,MATCH(ROUNDUP(C3403-K3403,0),BAAL!$B:$B,0),MATCH(LEFT(M$2,4),BAAL!$C$2:$D$2,0)),0)))</f>
        <v>0</v>
      </c>
      <c r="N3403" s="20"/>
      <c r="O3403" s="26"/>
      <c r="P3403" s="26"/>
      <c r="Q3403" s="6">
        <f t="shared" si="215"/>
        <v>5</v>
      </c>
      <c r="R3403" s="20"/>
    </row>
    <row r="3404" spans="1:18" x14ac:dyDescent="0.25">
      <c r="A3404" s="6">
        <v>18</v>
      </c>
      <c r="B3404" s="4">
        <v>42511.75</v>
      </c>
      <c r="C3404" s="2">
        <f>IF([2]Analysis!AG3404="Data Error","Data Error",[2]Analysis!AI3404*C$1)</f>
        <v>15.504712482321201</v>
      </c>
      <c r="D3404" s="2"/>
      <c r="E3404" s="3">
        <f>IF(C3404="Data Error","Data Error",INDEX('[2]BAAL Adj Cap'!$CB$65:$CY$72,MONTH($B3404),$A3404+1))</f>
        <v>0.73124999999999996</v>
      </c>
      <c r="F3404" s="3"/>
      <c r="G3404" s="31">
        <f t="shared" si="212"/>
        <v>79.557787517678804</v>
      </c>
      <c r="H3404" s="31"/>
      <c r="I3404" s="23">
        <f t="shared" si="213"/>
        <v>0.73124999999999996</v>
      </c>
      <c r="J3404" s="23"/>
      <c r="K3404" s="7">
        <f t="shared" si="214"/>
        <v>28.990000000000009</v>
      </c>
      <c r="M3404" s="20">
        <f>IF(C3404="Data Error","Data Error",IF(C3404&lt;=K3404,0,1-IFERROR(INDEX(BAAL!$C:$D,MATCH(ROUNDUP(C3404-K3404,0),BAAL!$B:$B,0),MATCH(LEFT(M$2,4),BAAL!$C$2:$D$2,0)),0)))</f>
        <v>0</v>
      </c>
      <c r="N3404" s="20"/>
      <c r="O3404" s="26"/>
      <c r="P3404" s="26"/>
      <c r="Q3404" s="6">
        <f t="shared" si="215"/>
        <v>5</v>
      </c>
      <c r="R3404" s="20"/>
    </row>
    <row r="3405" spans="1:18" x14ac:dyDescent="0.25">
      <c r="A3405" s="6">
        <v>19</v>
      </c>
      <c r="B3405" s="4">
        <v>42511.791666666664</v>
      </c>
      <c r="C3405" s="2">
        <f>IF([2]Analysis!AG3405="Data Error","Data Error",[2]Analysis!AI3405*C$1)</f>
        <v>14.527523527674889</v>
      </c>
      <c r="D3405" s="2"/>
      <c r="E3405" s="3">
        <f>IF(C3405="Data Error","Data Error",INDEX('[2]BAAL Adj Cap'!$CB$65:$CY$72,MONTH($B3405),$A3405+1))</f>
        <v>0.26875000000000004</v>
      </c>
      <c r="F3405" s="3"/>
      <c r="G3405" s="31">
        <f t="shared" si="212"/>
        <v>20.40997647232512</v>
      </c>
      <c r="H3405" s="31"/>
      <c r="I3405" s="23">
        <f t="shared" si="213"/>
        <v>0.26875000000000004</v>
      </c>
      <c r="J3405" s="23"/>
      <c r="K3405" s="7">
        <f t="shared" si="214"/>
        <v>28.990000000000009</v>
      </c>
      <c r="M3405" s="20">
        <f>IF(C3405="Data Error","Data Error",IF(C3405&lt;=K3405,0,1-IFERROR(INDEX(BAAL!$C:$D,MATCH(ROUNDUP(C3405-K3405,0),BAAL!$B:$B,0),MATCH(LEFT(M$2,4),BAAL!$C$2:$D$2,0)),0)))</f>
        <v>0</v>
      </c>
      <c r="N3405" s="20"/>
      <c r="O3405" s="26"/>
      <c r="P3405" s="26"/>
      <c r="Q3405" s="6">
        <f t="shared" si="215"/>
        <v>5</v>
      </c>
      <c r="R3405" s="20"/>
    </row>
    <row r="3406" spans="1:18" x14ac:dyDescent="0.25">
      <c r="A3406" s="6">
        <v>20</v>
      </c>
      <c r="B3406" s="4">
        <v>42511.833333333336</v>
      </c>
      <c r="C3406" s="2">
        <f>IF([2]Analysis!AG3406="Data Error","Data Error",[2]Analysis!AI3406*C$1)</f>
        <v>3.4125000000000005</v>
      </c>
      <c r="D3406" s="2"/>
      <c r="E3406" s="3">
        <f>IF(C3406="Data Error","Data Error",INDEX('[2]BAAL Adj Cap'!$CB$65:$CY$72,MONTH($B3406),$A3406+1))</f>
        <v>2.6250000000000002E-2</v>
      </c>
      <c r="F3406" s="3"/>
      <c r="G3406" s="31">
        <f t="shared" si="212"/>
        <v>0</v>
      </c>
      <c r="H3406" s="31"/>
      <c r="I3406" s="23">
        <f t="shared" si="213"/>
        <v>2.6250000000000002E-2</v>
      </c>
      <c r="J3406" s="23"/>
      <c r="K3406" s="7">
        <f t="shared" si="214"/>
        <v>3.4125000000000005</v>
      </c>
      <c r="M3406" s="20">
        <f>IF(C3406="Data Error","Data Error",IF(C3406&lt;=K3406,0,1-IFERROR(INDEX(BAAL!$C:$D,MATCH(ROUNDUP(C3406-K3406,0),BAAL!$B:$B,0),MATCH(LEFT(M$2,4),BAAL!$C$2:$D$2,0)),0)))</f>
        <v>0</v>
      </c>
      <c r="N3406" s="20"/>
      <c r="O3406" s="26"/>
      <c r="P3406" s="26"/>
      <c r="Q3406" s="6">
        <f t="shared" si="215"/>
        <v>5</v>
      </c>
      <c r="R3406" s="20"/>
    </row>
    <row r="3407" spans="1:18" x14ac:dyDescent="0.25">
      <c r="A3407" s="6">
        <v>21</v>
      </c>
      <c r="B3407" s="4">
        <v>42511.875</v>
      </c>
      <c r="C3407" s="2">
        <f>IF([2]Analysis!AG3407="Data Error","Data Error",[2]Analysis!AI3407*C$1)</f>
        <v>0</v>
      </c>
      <c r="D3407" s="2"/>
      <c r="E3407" s="3">
        <f>IF(C3407="Data Error","Data Error",INDEX('[2]BAAL Adj Cap'!$CB$65:$CY$72,MONTH($B3407),$A3407+1))</f>
        <v>0</v>
      </c>
      <c r="F3407" s="3"/>
      <c r="G3407" s="31">
        <f t="shared" si="212"/>
        <v>0</v>
      </c>
      <c r="H3407" s="31"/>
      <c r="I3407" s="23">
        <f t="shared" si="213"/>
        <v>0</v>
      </c>
      <c r="J3407" s="23"/>
      <c r="K3407" s="7">
        <f t="shared" si="214"/>
        <v>0</v>
      </c>
      <c r="M3407" s="20">
        <f>IF(C3407="Data Error","Data Error",IF(C3407&lt;=K3407,0,1-IFERROR(INDEX(BAAL!$C:$D,MATCH(ROUNDUP(C3407-K3407,0),BAAL!$B:$B,0),MATCH(LEFT(M$2,4),BAAL!$C$2:$D$2,0)),0)))</f>
        <v>0</v>
      </c>
      <c r="N3407" s="20"/>
      <c r="O3407" s="26"/>
      <c r="P3407" s="26"/>
      <c r="Q3407" s="6">
        <f t="shared" si="215"/>
        <v>5</v>
      </c>
      <c r="R3407" s="20"/>
    </row>
    <row r="3408" spans="1:18" x14ac:dyDescent="0.25">
      <c r="A3408" s="6">
        <v>22</v>
      </c>
      <c r="B3408" s="4">
        <v>42511.916666666664</v>
      </c>
      <c r="C3408" s="2">
        <f>IF([2]Analysis!AG3408="Data Error","Data Error",[2]Analysis!AI3408*C$1)</f>
        <v>0</v>
      </c>
      <c r="D3408" s="2"/>
      <c r="E3408" s="3">
        <f>IF(C3408="Data Error","Data Error",INDEX('[2]BAAL Adj Cap'!$CB$65:$CY$72,MONTH($B3408),$A3408+1))</f>
        <v>0</v>
      </c>
      <c r="F3408" s="3"/>
      <c r="G3408" s="31">
        <f t="shared" si="212"/>
        <v>0</v>
      </c>
      <c r="H3408" s="31"/>
      <c r="I3408" s="23">
        <f t="shared" si="213"/>
        <v>0</v>
      </c>
      <c r="J3408" s="23"/>
      <c r="K3408" s="7">
        <f t="shared" si="214"/>
        <v>0</v>
      </c>
      <c r="M3408" s="20">
        <f>IF(C3408="Data Error","Data Error",IF(C3408&lt;=K3408,0,1-IFERROR(INDEX(BAAL!$C:$D,MATCH(ROUNDUP(C3408-K3408,0),BAAL!$B:$B,0),MATCH(LEFT(M$2,4),BAAL!$C$2:$D$2,0)),0)))</f>
        <v>0</v>
      </c>
      <c r="N3408" s="20"/>
      <c r="O3408" s="26"/>
      <c r="P3408" s="26"/>
      <c r="Q3408" s="6">
        <f t="shared" si="215"/>
        <v>5</v>
      </c>
      <c r="R3408" s="20"/>
    </row>
    <row r="3409" spans="1:18" x14ac:dyDescent="0.25">
      <c r="A3409" s="6">
        <v>23</v>
      </c>
      <c r="B3409" s="4">
        <v>42511.958333333336</v>
      </c>
      <c r="C3409" s="2">
        <f>IF([2]Analysis!AG3409="Data Error","Data Error",[2]Analysis!AI3409*C$1)</f>
        <v>0</v>
      </c>
      <c r="D3409" s="2"/>
      <c r="E3409" s="3">
        <f>IF(C3409="Data Error","Data Error",INDEX('[2]BAAL Adj Cap'!$CB$65:$CY$72,MONTH($B3409),$A3409+1))</f>
        <v>0</v>
      </c>
      <c r="F3409" s="3"/>
      <c r="G3409" s="31">
        <f t="shared" si="212"/>
        <v>0</v>
      </c>
      <c r="H3409" s="31"/>
      <c r="I3409" s="23">
        <f t="shared" si="213"/>
        <v>0</v>
      </c>
      <c r="J3409" s="23"/>
      <c r="K3409" s="7">
        <f t="shared" si="214"/>
        <v>0</v>
      </c>
      <c r="M3409" s="20">
        <f>IF(C3409="Data Error","Data Error",IF(C3409&lt;=K3409,0,1-IFERROR(INDEX(BAAL!$C:$D,MATCH(ROUNDUP(C3409-K3409,0),BAAL!$B:$B,0),MATCH(LEFT(M$2,4),BAAL!$C$2:$D$2,0)),0)))</f>
        <v>0</v>
      </c>
      <c r="N3409" s="20"/>
      <c r="O3409" s="26"/>
      <c r="P3409" s="26"/>
      <c r="Q3409" s="6">
        <f t="shared" si="215"/>
        <v>5</v>
      </c>
      <c r="R3409" s="20"/>
    </row>
    <row r="3410" spans="1:18" x14ac:dyDescent="0.25">
      <c r="A3410" s="6">
        <v>0</v>
      </c>
      <c r="B3410" s="1">
        <v>42512</v>
      </c>
      <c r="C3410" s="2">
        <f>IF([2]Analysis!AG3410="Data Error","Data Error",[2]Analysis!AI3410*C$1)</f>
        <v>0</v>
      </c>
      <c r="D3410" s="2"/>
      <c r="E3410" s="3">
        <f>IF(C3410="Data Error","Data Error",INDEX('[2]BAAL Adj Cap'!$CB$65:$CY$72,MONTH($B3410),$A3410+1))</f>
        <v>0</v>
      </c>
      <c r="F3410" s="3"/>
      <c r="G3410" s="31">
        <f t="shared" si="212"/>
        <v>0</v>
      </c>
      <c r="H3410" s="31"/>
      <c r="I3410" s="23">
        <f t="shared" si="213"/>
        <v>0</v>
      </c>
      <c r="J3410" s="23"/>
      <c r="K3410" s="7">
        <f t="shared" si="214"/>
        <v>0</v>
      </c>
      <c r="M3410" s="20">
        <f>IF(C3410="Data Error","Data Error",IF(C3410&lt;=K3410,0,1-IFERROR(INDEX(BAAL!$C:$D,MATCH(ROUNDUP(C3410-K3410,0),BAAL!$B:$B,0),MATCH(LEFT(M$2,4),BAAL!$C$2:$D$2,0)),0)))</f>
        <v>0</v>
      </c>
      <c r="N3410" s="20"/>
      <c r="O3410" s="26"/>
      <c r="P3410" s="26"/>
      <c r="Q3410" s="6">
        <f t="shared" si="215"/>
        <v>5</v>
      </c>
      <c r="R3410" s="20"/>
    </row>
    <row r="3411" spans="1:18" x14ac:dyDescent="0.25">
      <c r="A3411" s="6">
        <v>1</v>
      </c>
      <c r="B3411" s="4">
        <v>42512.041666666664</v>
      </c>
      <c r="C3411" s="2">
        <f>IF([2]Analysis!AG3411="Data Error","Data Error",[2]Analysis!AI3411*C$1)</f>
        <v>0</v>
      </c>
      <c r="D3411" s="2"/>
      <c r="E3411" s="3">
        <f>IF(C3411="Data Error","Data Error",INDEX('[2]BAAL Adj Cap'!$CB$65:$CY$72,MONTH($B3411),$A3411+1))</f>
        <v>0</v>
      </c>
      <c r="F3411" s="3"/>
      <c r="G3411" s="31">
        <f t="shared" si="212"/>
        <v>0</v>
      </c>
      <c r="H3411" s="31"/>
      <c r="I3411" s="23">
        <f t="shared" si="213"/>
        <v>0</v>
      </c>
      <c r="J3411" s="23"/>
      <c r="K3411" s="7">
        <f t="shared" si="214"/>
        <v>0</v>
      </c>
      <c r="M3411" s="20">
        <f>IF(C3411="Data Error","Data Error",IF(C3411&lt;=K3411,0,1-IFERROR(INDEX(BAAL!$C:$D,MATCH(ROUNDUP(C3411-K3411,0),BAAL!$B:$B,0),MATCH(LEFT(M$2,4),BAAL!$C$2:$D$2,0)),0)))</f>
        <v>0</v>
      </c>
      <c r="N3411" s="20"/>
      <c r="O3411" s="26"/>
      <c r="P3411" s="26"/>
      <c r="Q3411" s="6">
        <f t="shared" si="215"/>
        <v>5</v>
      </c>
      <c r="R3411" s="20"/>
    </row>
    <row r="3412" spans="1:18" x14ac:dyDescent="0.25">
      <c r="A3412" s="6">
        <v>2</v>
      </c>
      <c r="B3412" s="4">
        <v>42512.083333333336</v>
      </c>
      <c r="C3412" s="2">
        <f>IF([2]Analysis!AG3412="Data Error","Data Error",[2]Analysis!AI3412*C$1)</f>
        <v>0</v>
      </c>
      <c r="D3412" s="2"/>
      <c r="E3412" s="3">
        <f>IF(C3412="Data Error","Data Error",INDEX('[2]BAAL Adj Cap'!$CB$65:$CY$72,MONTH($B3412),$A3412+1))</f>
        <v>0</v>
      </c>
      <c r="F3412" s="3"/>
      <c r="G3412" s="31">
        <f t="shared" si="212"/>
        <v>0</v>
      </c>
      <c r="H3412" s="31"/>
      <c r="I3412" s="23">
        <f t="shared" si="213"/>
        <v>0</v>
      </c>
      <c r="J3412" s="23"/>
      <c r="K3412" s="7">
        <f t="shared" si="214"/>
        <v>0</v>
      </c>
      <c r="M3412" s="20">
        <f>IF(C3412="Data Error","Data Error",IF(C3412&lt;=K3412,0,1-IFERROR(INDEX(BAAL!$C:$D,MATCH(ROUNDUP(C3412-K3412,0),BAAL!$B:$B,0),MATCH(LEFT(M$2,4),BAAL!$C$2:$D$2,0)),0)))</f>
        <v>0</v>
      </c>
      <c r="N3412" s="20"/>
      <c r="O3412" s="26"/>
      <c r="P3412" s="26"/>
      <c r="Q3412" s="6">
        <f t="shared" si="215"/>
        <v>5</v>
      </c>
      <c r="R3412" s="20"/>
    </row>
    <row r="3413" spans="1:18" x14ac:dyDescent="0.25">
      <c r="A3413" s="6">
        <v>3</v>
      </c>
      <c r="B3413" s="4">
        <v>42512.125</v>
      </c>
      <c r="C3413" s="2">
        <f>IF([2]Analysis!AG3413="Data Error","Data Error",[2]Analysis!AI3413*C$1)</f>
        <v>0</v>
      </c>
      <c r="D3413" s="2"/>
      <c r="E3413" s="3">
        <f>IF(C3413="Data Error","Data Error",INDEX('[2]BAAL Adj Cap'!$CB$65:$CY$72,MONTH($B3413),$A3413+1))</f>
        <v>0</v>
      </c>
      <c r="F3413" s="3"/>
      <c r="G3413" s="31">
        <f t="shared" si="212"/>
        <v>0</v>
      </c>
      <c r="H3413" s="31"/>
      <c r="I3413" s="23">
        <f t="shared" si="213"/>
        <v>0</v>
      </c>
      <c r="J3413" s="23"/>
      <c r="K3413" s="7">
        <f t="shared" si="214"/>
        <v>0</v>
      </c>
      <c r="M3413" s="20">
        <f>IF(C3413="Data Error","Data Error",IF(C3413&lt;=K3413,0,1-IFERROR(INDEX(BAAL!$C:$D,MATCH(ROUNDUP(C3413-K3413,0),BAAL!$B:$B,0),MATCH(LEFT(M$2,4),BAAL!$C$2:$D$2,0)),0)))</f>
        <v>0</v>
      </c>
      <c r="N3413" s="20"/>
      <c r="O3413" s="26"/>
      <c r="P3413" s="26"/>
      <c r="Q3413" s="6">
        <f t="shared" si="215"/>
        <v>5</v>
      </c>
      <c r="R3413" s="20"/>
    </row>
    <row r="3414" spans="1:18" x14ac:dyDescent="0.25">
      <c r="A3414" s="6">
        <v>4</v>
      </c>
      <c r="B3414" s="4">
        <v>42512.166666666664</v>
      </c>
      <c r="C3414" s="2">
        <f>IF([2]Analysis!AG3414="Data Error","Data Error",[2]Analysis!AI3414*C$1)</f>
        <v>0.37999999523162842</v>
      </c>
      <c r="D3414" s="2"/>
      <c r="E3414" s="3">
        <f>IF(C3414="Data Error","Data Error",INDEX('[2]BAAL Adj Cap'!$CB$65:$CY$72,MONTH($B3414),$A3414+1))</f>
        <v>7.4999999999999997E-3</v>
      </c>
      <c r="F3414" s="3"/>
      <c r="G3414" s="31">
        <f t="shared" si="212"/>
        <v>0.59500000476837156</v>
      </c>
      <c r="H3414" s="31"/>
      <c r="I3414" s="23">
        <f t="shared" si="213"/>
        <v>7.4999999999999997E-3</v>
      </c>
      <c r="J3414" s="23"/>
      <c r="K3414" s="7">
        <f t="shared" si="214"/>
        <v>0.97499999999999998</v>
      </c>
      <c r="M3414" s="20">
        <f>IF(C3414="Data Error","Data Error",IF(C3414&lt;=K3414,0,1-IFERROR(INDEX(BAAL!$C:$D,MATCH(ROUNDUP(C3414-K3414,0),BAAL!$B:$B,0),MATCH(LEFT(M$2,4),BAAL!$C$2:$D$2,0)),0)))</f>
        <v>0</v>
      </c>
      <c r="N3414" s="20"/>
      <c r="O3414" s="26"/>
      <c r="P3414" s="26"/>
      <c r="Q3414" s="6">
        <f t="shared" si="215"/>
        <v>5</v>
      </c>
      <c r="R3414" s="20"/>
    </row>
    <row r="3415" spans="1:18" x14ac:dyDescent="0.25">
      <c r="A3415" s="6">
        <v>5</v>
      </c>
      <c r="B3415" s="4">
        <v>42512.208333333336</v>
      </c>
      <c r="C3415" s="2">
        <f>IF([2]Analysis!AG3415="Data Error","Data Error",[2]Analysis!AI3415*C$1)</f>
        <v>14.300000000000002</v>
      </c>
      <c r="D3415" s="2"/>
      <c r="E3415" s="3">
        <f>IF(C3415="Data Error","Data Error",INDEX('[2]BAAL Adj Cap'!$CB$65:$CY$72,MONTH($B3415),$A3415+1))</f>
        <v>0.11000000000000001</v>
      </c>
      <c r="F3415" s="3"/>
      <c r="G3415" s="31">
        <f t="shared" si="212"/>
        <v>0</v>
      </c>
      <c r="H3415" s="31"/>
      <c r="I3415" s="23">
        <f t="shared" si="213"/>
        <v>0.11000000000000001</v>
      </c>
      <c r="J3415" s="23"/>
      <c r="K3415" s="7">
        <f t="shared" si="214"/>
        <v>14.300000000000002</v>
      </c>
      <c r="M3415" s="20">
        <f>IF(C3415="Data Error","Data Error",IF(C3415&lt;=K3415,0,1-IFERROR(INDEX(BAAL!$C:$D,MATCH(ROUNDUP(C3415-K3415,0),BAAL!$B:$B,0),MATCH(LEFT(M$2,4),BAAL!$C$2:$D$2,0)),0)))</f>
        <v>0</v>
      </c>
      <c r="N3415" s="20"/>
      <c r="O3415" s="26"/>
      <c r="P3415" s="26"/>
      <c r="Q3415" s="6">
        <f t="shared" si="215"/>
        <v>5</v>
      </c>
      <c r="R3415" s="20"/>
    </row>
    <row r="3416" spans="1:18" x14ac:dyDescent="0.25">
      <c r="A3416" s="6">
        <v>6</v>
      </c>
      <c r="B3416" s="4">
        <v>42512.25</v>
      </c>
      <c r="C3416" s="2">
        <f>IF([2]Analysis!AG3416="Data Error","Data Error",[2]Analysis!AI3416*C$1)</f>
        <v>3.6118294650681571</v>
      </c>
      <c r="D3416" s="2"/>
      <c r="E3416" s="3">
        <f>IF(C3416="Data Error","Data Error",INDEX('[2]BAAL Adj Cap'!$CB$65:$CY$72,MONTH($B3416),$A3416+1))</f>
        <v>0.51124999999999998</v>
      </c>
      <c r="F3416" s="3"/>
      <c r="G3416" s="31">
        <f t="shared" si="212"/>
        <v>62.850670534931837</v>
      </c>
      <c r="H3416" s="31"/>
      <c r="I3416" s="23">
        <f t="shared" si="213"/>
        <v>0.51124999999999998</v>
      </c>
      <c r="J3416" s="23"/>
      <c r="K3416" s="7">
        <f t="shared" si="214"/>
        <v>28.990000000000009</v>
      </c>
      <c r="M3416" s="20">
        <f>IF(C3416="Data Error","Data Error",IF(C3416&lt;=K3416,0,1-IFERROR(INDEX(BAAL!$C:$D,MATCH(ROUNDUP(C3416-K3416,0),BAAL!$B:$B,0),MATCH(LEFT(M$2,4),BAAL!$C$2:$D$2,0)),0)))</f>
        <v>0</v>
      </c>
      <c r="N3416" s="20"/>
      <c r="O3416" s="26"/>
      <c r="P3416" s="26"/>
      <c r="Q3416" s="6">
        <f t="shared" si="215"/>
        <v>5</v>
      </c>
      <c r="R3416" s="20"/>
    </row>
    <row r="3417" spans="1:18" x14ac:dyDescent="0.25">
      <c r="A3417" s="6">
        <v>7</v>
      </c>
      <c r="B3417" s="4">
        <v>42512.291666666664</v>
      </c>
      <c r="C3417" s="2">
        <f>IF([2]Analysis!AG3417="Data Error","Data Error",[2]Analysis!AI3417*C$1)</f>
        <v>0</v>
      </c>
      <c r="D3417" s="2"/>
      <c r="E3417" s="3">
        <f>IF(C3417="Data Error","Data Error",INDEX('[2]BAAL Adj Cap'!$CB$65:$CY$72,MONTH($B3417),$A3417+1))</f>
        <v>0.94125000000000003</v>
      </c>
      <c r="F3417" s="3"/>
      <c r="G3417" s="31">
        <f t="shared" si="212"/>
        <v>122.3625</v>
      </c>
      <c r="H3417" s="31"/>
      <c r="I3417" s="23">
        <f t="shared" si="213"/>
        <v>0.94125000000000003</v>
      </c>
      <c r="J3417" s="23"/>
      <c r="K3417" s="7">
        <f t="shared" si="214"/>
        <v>28.990000000000009</v>
      </c>
      <c r="M3417" s="20">
        <f>IF(C3417="Data Error","Data Error",IF(C3417&lt;=K3417,0,1-IFERROR(INDEX(BAAL!$C:$D,MATCH(ROUNDUP(C3417-K3417,0),BAAL!$B:$B,0),MATCH(LEFT(M$2,4),BAAL!$C$2:$D$2,0)),0)))</f>
        <v>0</v>
      </c>
      <c r="N3417" s="20"/>
      <c r="O3417" s="26"/>
      <c r="P3417" s="26"/>
      <c r="Q3417" s="6">
        <f t="shared" si="215"/>
        <v>5</v>
      </c>
      <c r="R3417" s="20"/>
    </row>
    <row r="3418" spans="1:18" x14ac:dyDescent="0.25">
      <c r="A3418" s="6">
        <v>8</v>
      </c>
      <c r="B3418" s="4">
        <v>42512.333333333336</v>
      </c>
      <c r="C3418" s="2">
        <f>IF([2]Analysis!AG3418="Data Error","Data Error",[2]Analysis!AI3418*C$1)</f>
        <v>1.9100727755022009</v>
      </c>
      <c r="D3418" s="2"/>
      <c r="E3418" s="3">
        <f>IF(C3418="Data Error","Data Error",INDEX('[2]BAAL Adj Cap'!$CB$65:$CY$72,MONTH($B3418),$A3418+1))</f>
        <v>0.96750000000000003</v>
      </c>
      <c r="F3418" s="3"/>
      <c r="G3418" s="31">
        <f t="shared" si="212"/>
        <v>123.86492722449781</v>
      </c>
      <c r="H3418" s="31"/>
      <c r="I3418" s="23">
        <f t="shared" si="213"/>
        <v>0.96750000000000003</v>
      </c>
      <c r="J3418" s="23"/>
      <c r="K3418" s="7">
        <f t="shared" si="214"/>
        <v>28.990000000000009</v>
      </c>
      <c r="M3418" s="20">
        <f>IF(C3418="Data Error","Data Error",IF(C3418&lt;=K3418,0,1-IFERROR(INDEX(BAAL!$C:$D,MATCH(ROUNDUP(C3418-K3418,0),BAAL!$B:$B,0),MATCH(LEFT(M$2,4),BAAL!$C$2:$D$2,0)),0)))</f>
        <v>0</v>
      </c>
      <c r="N3418" s="20"/>
      <c r="O3418" s="26"/>
      <c r="P3418" s="26"/>
      <c r="Q3418" s="6">
        <f t="shared" si="215"/>
        <v>5</v>
      </c>
      <c r="R3418" s="20"/>
    </row>
    <row r="3419" spans="1:18" x14ac:dyDescent="0.25">
      <c r="A3419" s="6">
        <v>9</v>
      </c>
      <c r="B3419" s="4">
        <v>42512.375</v>
      </c>
      <c r="C3419" s="2">
        <f>IF([2]Analysis!AG3419="Data Error","Data Error",[2]Analysis!AI3419*C$1)</f>
        <v>13.273330723631375</v>
      </c>
      <c r="D3419" s="2"/>
      <c r="E3419" s="3">
        <f>IF(C3419="Data Error","Data Error",INDEX('[2]BAAL Adj Cap'!$CB$65:$CY$72,MONTH($B3419),$A3419+1))</f>
        <v>0.98</v>
      </c>
      <c r="F3419" s="3"/>
      <c r="G3419" s="31">
        <f t="shared" si="212"/>
        <v>114.12666927636862</v>
      </c>
      <c r="H3419" s="31"/>
      <c r="I3419" s="23">
        <f t="shared" si="213"/>
        <v>0.98</v>
      </c>
      <c r="J3419" s="23"/>
      <c r="K3419" s="7">
        <f t="shared" si="214"/>
        <v>28.990000000000009</v>
      </c>
      <c r="M3419" s="20">
        <f>IF(C3419="Data Error","Data Error",IF(C3419&lt;=K3419,0,1-IFERROR(INDEX(BAAL!$C:$D,MATCH(ROUNDUP(C3419-K3419,0),BAAL!$B:$B,0),MATCH(LEFT(M$2,4),BAAL!$C$2:$D$2,0)),0)))</f>
        <v>0</v>
      </c>
      <c r="N3419" s="20"/>
      <c r="O3419" s="26"/>
      <c r="P3419" s="26"/>
      <c r="Q3419" s="6">
        <f t="shared" si="215"/>
        <v>5</v>
      </c>
      <c r="R3419" s="20"/>
    </row>
    <row r="3420" spans="1:18" x14ac:dyDescent="0.25">
      <c r="A3420" s="6">
        <v>10</v>
      </c>
      <c r="B3420" s="4">
        <v>42512.416666666664</v>
      </c>
      <c r="C3420" s="2">
        <f>IF([2]Analysis!AG3420="Data Error","Data Error",[2]Analysis!AI3420*C$1)</f>
        <v>2.3933350468362464</v>
      </c>
      <c r="D3420" s="2"/>
      <c r="E3420" s="3">
        <f>IF(C3420="Data Error","Data Error",INDEX('[2]BAAL Adj Cap'!$CB$65:$CY$72,MONTH($B3420),$A3420+1))</f>
        <v>0.98</v>
      </c>
      <c r="F3420" s="3"/>
      <c r="G3420" s="31">
        <f t="shared" si="212"/>
        <v>125.00666495316375</v>
      </c>
      <c r="H3420" s="31"/>
      <c r="I3420" s="23">
        <f t="shared" si="213"/>
        <v>0.98</v>
      </c>
      <c r="J3420" s="23"/>
      <c r="K3420" s="7">
        <f t="shared" si="214"/>
        <v>28.990000000000009</v>
      </c>
      <c r="M3420" s="20">
        <f>IF(C3420="Data Error","Data Error",IF(C3420&lt;=K3420,0,1-IFERROR(INDEX(BAAL!$C:$D,MATCH(ROUNDUP(C3420-K3420,0),BAAL!$B:$B,0),MATCH(LEFT(M$2,4),BAAL!$C$2:$D$2,0)),0)))</f>
        <v>0</v>
      </c>
      <c r="N3420" s="20"/>
      <c r="O3420" s="26"/>
      <c r="P3420" s="26"/>
      <c r="Q3420" s="6">
        <f t="shared" si="215"/>
        <v>5</v>
      </c>
      <c r="R3420" s="20"/>
    </row>
    <row r="3421" spans="1:18" x14ac:dyDescent="0.25">
      <c r="A3421" s="6">
        <v>11</v>
      </c>
      <c r="B3421" s="4">
        <v>42512.458333333336</v>
      </c>
      <c r="C3421" s="2">
        <f>IF([2]Analysis!AG3421="Data Error","Data Error",[2]Analysis!AI3421*C$1)</f>
        <v>1.501286862255595</v>
      </c>
      <c r="D3421" s="2"/>
      <c r="E3421" s="3">
        <f>IF(C3421="Data Error","Data Error",INDEX('[2]BAAL Adj Cap'!$CB$65:$CY$72,MONTH($B3421),$A3421+1))</f>
        <v>0.98</v>
      </c>
      <c r="F3421" s="3"/>
      <c r="G3421" s="31">
        <f t="shared" si="212"/>
        <v>125.89871313774439</v>
      </c>
      <c r="H3421" s="31"/>
      <c r="I3421" s="23">
        <f t="shared" si="213"/>
        <v>0.98</v>
      </c>
      <c r="J3421" s="23"/>
      <c r="K3421" s="7">
        <f t="shared" si="214"/>
        <v>28.990000000000009</v>
      </c>
      <c r="M3421" s="20">
        <f>IF(C3421="Data Error","Data Error",IF(C3421&lt;=K3421,0,1-IFERROR(INDEX(BAAL!$C:$D,MATCH(ROUNDUP(C3421-K3421,0),BAAL!$B:$B,0),MATCH(LEFT(M$2,4),BAAL!$C$2:$D$2,0)),0)))</f>
        <v>0</v>
      </c>
      <c r="N3421" s="20"/>
      <c r="O3421" s="26"/>
      <c r="P3421" s="26"/>
      <c r="Q3421" s="6">
        <f t="shared" si="215"/>
        <v>5</v>
      </c>
      <c r="R3421" s="20"/>
    </row>
    <row r="3422" spans="1:18" x14ac:dyDescent="0.25">
      <c r="A3422" s="6">
        <v>12</v>
      </c>
      <c r="B3422" s="4">
        <v>42512.5</v>
      </c>
      <c r="C3422" s="2">
        <f>IF([2]Analysis!AG3422="Data Error","Data Error",[2]Analysis!AI3422*C$1)</f>
        <v>0</v>
      </c>
      <c r="D3422" s="2"/>
      <c r="E3422" s="3">
        <f>IF(C3422="Data Error","Data Error",INDEX('[2]BAAL Adj Cap'!$CB$65:$CY$72,MONTH($B3422),$A3422+1))</f>
        <v>0.98</v>
      </c>
      <c r="F3422" s="3"/>
      <c r="G3422" s="31">
        <f t="shared" si="212"/>
        <v>127.39999999999999</v>
      </c>
      <c r="H3422" s="31"/>
      <c r="I3422" s="23">
        <f t="shared" si="213"/>
        <v>0.98</v>
      </c>
      <c r="J3422" s="23"/>
      <c r="K3422" s="7">
        <f t="shared" si="214"/>
        <v>28.990000000000009</v>
      </c>
      <c r="M3422" s="20">
        <f>IF(C3422="Data Error","Data Error",IF(C3422&lt;=K3422,0,1-IFERROR(INDEX(BAAL!$C:$D,MATCH(ROUNDUP(C3422-K3422,0),BAAL!$B:$B,0),MATCH(LEFT(M$2,4),BAAL!$C$2:$D$2,0)),0)))</f>
        <v>0</v>
      </c>
      <c r="N3422" s="20"/>
      <c r="O3422" s="26"/>
      <c r="P3422" s="26"/>
      <c r="Q3422" s="6">
        <f t="shared" si="215"/>
        <v>5</v>
      </c>
      <c r="R3422" s="20"/>
    </row>
    <row r="3423" spans="1:18" x14ac:dyDescent="0.25">
      <c r="A3423" s="6">
        <v>13</v>
      </c>
      <c r="B3423" s="4">
        <v>42512.541666666664</v>
      </c>
      <c r="C3423" s="2">
        <f>IF([2]Analysis!AG3423="Data Error","Data Error",[2]Analysis!AI3423*C$1)</f>
        <v>0</v>
      </c>
      <c r="D3423" s="2"/>
      <c r="E3423" s="3">
        <f>IF(C3423="Data Error","Data Error",INDEX('[2]BAAL Adj Cap'!$CB$65:$CY$72,MONTH($B3423),$A3423+1))</f>
        <v>0.98</v>
      </c>
      <c r="F3423" s="3"/>
      <c r="G3423" s="31">
        <f t="shared" si="212"/>
        <v>127.39999999999999</v>
      </c>
      <c r="H3423" s="31"/>
      <c r="I3423" s="23">
        <f t="shared" si="213"/>
        <v>0.98</v>
      </c>
      <c r="J3423" s="23"/>
      <c r="K3423" s="7">
        <f t="shared" si="214"/>
        <v>28.990000000000009</v>
      </c>
      <c r="M3423" s="20">
        <f>IF(C3423="Data Error","Data Error",IF(C3423&lt;=K3423,0,1-IFERROR(INDEX(BAAL!$C:$D,MATCH(ROUNDUP(C3423-K3423,0),BAAL!$B:$B,0),MATCH(LEFT(M$2,4),BAAL!$C$2:$D$2,0)),0)))</f>
        <v>0</v>
      </c>
      <c r="N3423" s="20"/>
      <c r="O3423" s="26"/>
      <c r="P3423" s="26"/>
      <c r="Q3423" s="6">
        <f t="shared" si="215"/>
        <v>5</v>
      </c>
      <c r="R3423" s="20"/>
    </row>
    <row r="3424" spans="1:18" x14ac:dyDescent="0.25">
      <c r="A3424" s="6">
        <v>14</v>
      </c>
      <c r="B3424" s="4">
        <v>42512.583333333336</v>
      </c>
      <c r="C3424" s="2">
        <f>IF([2]Analysis!AG3424="Data Error","Data Error",[2]Analysis!AI3424*C$1)</f>
        <v>2.6861332039774903</v>
      </c>
      <c r="D3424" s="2"/>
      <c r="E3424" s="3">
        <f>IF(C3424="Data Error","Data Error",INDEX('[2]BAAL Adj Cap'!$CB$65:$CY$72,MONTH($B3424),$A3424+1))</f>
        <v>0.98</v>
      </c>
      <c r="F3424" s="3"/>
      <c r="G3424" s="31">
        <f t="shared" si="212"/>
        <v>124.7138667960225</v>
      </c>
      <c r="H3424" s="31"/>
      <c r="I3424" s="23">
        <f t="shared" si="213"/>
        <v>0.98</v>
      </c>
      <c r="J3424" s="23"/>
      <c r="K3424" s="7">
        <f t="shared" si="214"/>
        <v>28.990000000000009</v>
      </c>
      <c r="M3424" s="20">
        <f>IF(C3424="Data Error","Data Error",IF(C3424&lt;=K3424,0,1-IFERROR(INDEX(BAAL!$C:$D,MATCH(ROUNDUP(C3424-K3424,0),BAAL!$B:$B,0),MATCH(LEFT(M$2,4),BAAL!$C$2:$D$2,0)),0)))</f>
        <v>0</v>
      </c>
      <c r="N3424" s="20"/>
      <c r="O3424" s="26"/>
      <c r="P3424" s="26"/>
      <c r="Q3424" s="6">
        <f t="shared" si="215"/>
        <v>5</v>
      </c>
      <c r="R3424" s="20"/>
    </row>
    <row r="3425" spans="1:18" x14ac:dyDescent="0.25">
      <c r="A3425" s="6">
        <v>15</v>
      </c>
      <c r="B3425" s="4">
        <v>42512.625</v>
      </c>
      <c r="C3425" s="2">
        <f>IF([2]Analysis!AG3425="Data Error","Data Error",[2]Analysis!AI3425*C$1)</f>
        <v>0</v>
      </c>
      <c r="D3425" s="2"/>
      <c r="E3425" s="3">
        <f>IF(C3425="Data Error","Data Error",INDEX('[2]BAAL Adj Cap'!$CB$65:$CY$72,MONTH($B3425),$A3425+1))</f>
        <v>0.98</v>
      </c>
      <c r="F3425" s="3"/>
      <c r="G3425" s="31">
        <f t="shared" si="212"/>
        <v>127.39999999999999</v>
      </c>
      <c r="H3425" s="31"/>
      <c r="I3425" s="23">
        <f t="shared" si="213"/>
        <v>0.98</v>
      </c>
      <c r="J3425" s="23"/>
      <c r="K3425" s="7">
        <f t="shared" si="214"/>
        <v>28.990000000000009</v>
      </c>
      <c r="M3425" s="20">
        <f>IF(C3425="Data Error","Data Error",IF(C3425&lt;=K3425,0,1-IFERROR(INDEX(BAAL!$C:$D,MATCH(ROUNDUP(C3425-K3425,0),BAAL!$B:$B,0),MATCH(LEFT(M$2,4),BAAL!$C$2:$D$2,0)),0)))</f>
        <v>0</v>
      </c>
      <c r="N3425" s="20"/>
      <c r="O3425" s="26"/>
      <c r="P3425" s="26"/>
      <c r="Q3425" s="6">
        <f t="shared" si="215"/>
        <v>5</v>
      </c>
      <c r="R3425" s="20"/>
    </row>
    <row r="3426" spans="1:18" x14ac:dyDescent="0.25">
      <c r="A3426" s="6">
        <v>16</v>
      </c>
      <c r="B3426" s="4">
        <v>42512.666666666664</v>
      </c>
      <c r="C3426" s="2">
        <f>IF([2]Analysis!AG3426="Data Error","Data Error",[2]Analysis!AI3426*C$1)</f>
        <v>0</v>
      </c>
      <c r="D3426" s="2"/>
      <c r="E3426" s="3">
        <f>IF(C3426="Data Error","Data Error",INDEX('[2]BAAL Adj Cap'!$CB$65:$CY$72,MONTH($B3426),$A3426+1))</f>
        <v>0.98</v>
      </c>
      <c r="F3426" s="3"/>
      <c r="G3426" s="31">
        <f t="shared" si="212"/>
        <v>127.39999999999999</v>
      </c>
      <c r="H3426" s="31"/>
      <c r="I3426" s="23">
        <f t="shared" si="213"/>
        <v>0.98</v>
      </c>
      <c r="J3426" s="23"/>
      <c r="K3426" s="7">
        <f t="shared" si="214"/>
        <v>28.990000000000009</v>
      </c>
      <c r="M3426" s="20">
        <f>IF(C3426="Data Error","Data Error",IF(C3426&lt;=K3426,0,1-IFERROR(INDEX(BAAL!$C:$D,MATCH(ROUNDUP(C3426-K3426,0),BAAL!$B:$B,0),MATCH(LEFT(M$2,4),BAAL!$C$2:$D$2,0)),0)))</f>
        <v>0</v>
      </c>
      <c r="N3426" s="20"/>
      <c r="O3426" s="26"/>
      <c r="P3426" s="26"/>
      <c r="Q3426" s="6">
        <f t="shared" si="215"/>
        <v>5</v>
      </c>
      <c r="R3426" s="20"/>
    </row>
    <row r="3427" spans="1:18" x14ac:dyDescent="0.25">
      <c r="A3427" s="6">
        <v>17</v>
      </c>
      <c r="B3427" s="4">
        <v>42512.708333333336</v>
      </c>
      <c r="C3427" s="2">
        <f>IF([2]Analysis!AG3427="Data Error","Data Error",[2]Analysis!AI3427*C$1)</f>
        <v>2.5817161248094922</v>
      </c>
      <c r="D3427" s="2"/>
      <c r="E3427" s="3">
        <f>IF(C3427="Data Error","Data Error",INDEX('[2]BAAL Adj Cap'!$CB$65:$CY$72,MONTH($B3427),$A3427+1))</f>
        <v>0.96124999999999994</v>
      </c>
      <c r="F3427" s="3"/>
      <c r="G3427" s="31">
        <f t="shared" si="212"/>
        <v>122.3807838751905</v>
      </c>
      <c r="H3427" s="31"/>
      <c r="I3427" s="23">
        <f t="shared" si="213"/>
        <v>0.96124999999999994</v>
      </c>
      <c r="J3427" s="23"/>
      <c r="K3427" s="7">
        <f t="shared" si="214"/>
        <v>28.990000000000009</v>
      </c>
      <c r="M3427" s="20">
        <f>IF(C3427="Data Error","Data Error",IF(C3427&lt;=K3427,0,1-IFERROR(INDEX(BAAL!$C:$D,MATCH(ROUNDUP(C3427-K3427,0),BAAL!$B:$B,0),MATCH(LEFT(M$2,4),BAAL!$C$2:$D$2,0)),0)))</f>
        <v>0</v>
      </c>
      <c r="N3427" s="20"/>
      <c r="O3427" s="26"/>
      <c r="P3427" s="26"/>
      <c r="Q3427" s="6">
        <f t="shared" si="215"/>
        <v>5</v>
      </c>
      <c r="R3427" s="20"/>
    </row>
    <row r="3428" spans="1:18" x14ac:dyDescent="0.25">
      <c r="A3428" s="6">
        <v>18</v>
      </c>
      <c r="B3428" s="4">
        <v>42512.75</v>
      </c>
      <c r="C3428" s="2">
        <f>IF([2]Analysis!AG3428="Data Error","Data Error",[2]Analysis!AI3428*C$1)</f>
        <v>17.559436856276758</v>
      </c>
      <c r="D3428" s="2"/>
      <c r="E3428" s="3">
        <f>IF(C3428="Data Error","Data Error",INDEX('[2]BAAL Adj Cap'!$CB$65:$CY$72,MONTH($B3428),$A3428+1))</f>
        <v>0.73124999999999996</v>
      </c>
      <c r="F3428" s="3"/>
      <c r="G3428" s="31">
        <f t="shared" si="212"/>
        <v>77.503063143723239</v>
      </c>
      <c r="H3428" s="31"/>
      <c r="I3428" s="23">
        <f t="shared" si="213"/>
        <v>0.73124999999999996</v>
      </c>
      <c r="J3428" s="23"/>
      <c r="K3428" s="7">
        <f t="shared" si="214"/>
        <v>28.990000000000009</v>
      </c>
      <c r="M3428" s="20">
        <f>IF(C3428="Data Error","Data Error",IF(C3428&lt;=K3428,0,1-IFERROR(INDEX(BAAL!$C:$D,MATCH(ROUNDUP(C3428-K3428,0),BAAL!$B:$B,0),MATCH(LEFT(M$2,4),BAAL!$C$2:$D$2,0)),0)))</f>
        <v>0</v>
      </c>
      <c r="N3428" s="20"/>
      <c r="O3428" s="26"/>
      <c r="P3428" s="26"/>
      <c r="Q3428" s="6">
        <f t="shared" si="215"/>
        <v>5</v>
      </c>
      <c r="R3428" s="20"/>
    </row>
    <row r="3429" spans="1:18" x14ac:dyDescent="0.25">
      <c r="A3429" s="6">
        <v>19</v>
      </c>
      <c r="B3429" s="4">
        <v>42512.791666666664</v>
      </c>
      <c r="C3429" s="2">
        <f>IF([2]Analysis!AG3429="Data Error","Data Error",[2]Analysis!AI3429*C$1)</f>
        <v>13.794056508735066</v>
      </c>
      <c r="D3429" s="2"/>
      <c r="E3429" s="3">
        <f>IF(C3429="Data Error","Data Error",INDEX('[2]BAAL Adj Cap'!$CB$65:$CY$72,MONTH($B3429),$A3429+1))</f>
        <v>0.26875000000000004</v>
      </c>
      <c r="F3429" s="3"/>
      <c r="G3429" s="31">
        <f t="shared" si="212"/>
        <v>21.143443491264939</v>
      </c>
      <c r="H3429" s="31"/>
      <c r="I3429" s="23">
        <f t="shared" si="213"/>
        <v>0.26875000000000004</v>
      </c>
      <c r="J3429" s="23"/>
      <c r="K3429" s="7">
        <f t="shared" si="214"/>
        <v>28.990000000000009</v>
      </c>
      <c r="M3429" s="20">
        <f>IF(C3429="Data Error","Data Error",IF(C3429&lt;=K3429,0,1-IFERROR(INDEX(BAAL!$C:$D,MATCH(ROUNDUP(C3429-K3429,0),BAAL!$B:$B,0),MATCH(LEFT(M$2,4),BAAL!$C$2:$D$2,0)),0)))</f>
        <v>0</v>
      </c>
      <c r="N3429" s="20"/>
      <c r="O3429" s="26"/>
      <c r="P3429" s="26"/>
      <c r="Q3429" s="6">
        <f t="shared" si="215"/>
        <v>5</v>
      </c>
      <c r="R3429" s="20"/>
    </row>
    <row r="3430" spans="1:18" x14ac:dyDescent="0.25">
      <c r="A3430" s="6">
        <v>20</v>
      </c>
      <c r="B3430" s="4">
        <v>42512.833333333336</v>
      </c>
      <c r="C3430" s="2">
        <f>IF([2]Analysis!AG3430="Data Error","Data Error",[2]Analysis!AI3430*C$1)</f>
        <v>1.8265213563103899</v>
      </c>
      <c r="D3430" s="2"/>
      <c r="E3430" s="3">
        <f>IF(C3430="Data Error","Data Error",INDEX('[2]BAAL Adj Cap'!$CB$65:$CY$72,MONTH($B3430),$A3430+1))</f>
        <v>2.6250000000000002E-2</v>
      </c>
      <c r="F3430" s="3"/>
      <c r="G3430" s="31">
        <f t="shared" si="212"/>
        <v>1.5859786436896106</v>
      </c>
      <c r="H3430" s="31"/>
      <c r="I3430" s="23">
        <f t="shared" si="213"/>
        <v>2.6250000000000002E-2</v>
      </c>
      <c r="J3430" s="23"/>
      <c r="K3430" s="7">
        <f t="shared" si="214"/>
        <v>3.4125000000000005</v>
      </c>
      <c r="M3430" s="20">
        <f>IF(C3430="Data Error","Data Error",IF(C3430&lt;=K3430,0,1-IFERROR(INDEX(BAAL!$C:$D,MATCH(ROUNDUP(C3430-K3430,0),BAAL!$B:$B,0),MATCH(LEFT(M$2,4),BAAL!$C$2:$D$2,0)),0)))</f>
        <v>0</v>
      </c>
      <c r="N3430" s="20"/>
      <c r="O3430" s="26"/>
      <c r="P3430" s="26"/>
      <c r="Q3430" s="6">
        <f t="shared" si="215"/>
        <v>5</v>
      </c>
      <c r="R3430" s="20"/>
    </row>
    <row r="3431" spans="1:18" x14ac:dyDescent="0.25">
      <c r="A3431" s="6">
        <v>21</v>
      </c>
      <c r="B3431" s="4">
        <v>42512.875</v>
      </c>
      <c r="C3431" s="2">
        <f>IF([2]Analysis!AG3431="Data Error","Data Error",[2]Analysis!AI3431*C$1)</f>
        <v>0</v>
      </c>
      <c r="D3431" s="2"/>
      <c r="E3431" s="3">
        <f>IF(C3431="Data Error","Data Error",INDEX('[2]BAAL Adj Cap'!$CB$65:$CY$72,MONTH($B3431),$A3431+1))</f>
        <v>0</v>
      </c>
      <c r="F3431" s="3"/>
      <c r="G3431" s="31">
        <f t="shared" si="212"/>
        <v>0</v>
      </c>
      <c r="H3431" s="31"/>
      <c r="I3431" s="23">
        <f t="shared" si="213"/>
        <v>0</v>
      </c>
      <c r="J3431" s="23"/>
      <c r="K3431" s="7">
        <f t="shared" si="214"/>
        <v>0</v>
      </c>
      <c r="M3431" s="20">
        <f>IF(C3431="Data Error","Data Error",IF(C3431&lt;=K3431,0,1-IFERROR(INDEX(BAAL!$C:$D,MATCH(ROUNDUP(C3431-K3431,0),BAAL!$B:$B,0),MATCH(LEFT(M$2,4),BAAL!$C$2:$D$2,0)),0)))</f>
        <v>0</v>
      </c>
      <c r="N3431" s="20"/>
      <c r="O3431" s="26"/>
      <c r="P3431" s="26"/>
      <c r="Q3431" s="6">
        <f t="shared" si="215"/>
        <v>5</v>
      </c>
      <c r="R3431" s="20"/>
    </row>
    <row r="3432" spans="1:18" x14ac:dyDescent="0.25">
      <c r="A3432" s="6">
        <v>22</v>
      </c>
      <c r="B3432" s="4">
        <v>42512.916666666664</v>
      </c>
      <c r="C3432" s="2">
        <f>IF([2]Analysis!AG3432="Data Error","Data Error",[2]Analysis!AI3432*C$1)</f>
        <v>0</v>
      </c>
      <c r="D3432" s="2"/>
      <c r="E3432" s="3">
        <f>IF(C3432="Data Error","Data Error",INDEX('[2]BAAL Adj Cap'!$CB$65:$CY$72,MONTH($B3432),$A3432+1))</f>
        <v>0</v>
      </c>
      <c r="F3432" s="3"/>
      <c r="G3432" s="31">
        <f t="shared" si="212"/>
        <v>0</v>
      </c>
      <c r="H3432" s="31"/>
      <c r="I3432" s="23">
        <f t="shared" si="213"/>
        <v>0</v>
      </c>
      <c r="J3432" s="23"/>
      <c r="K3432" s="7">
        <f t="shared" si="214"/>
        <v>0</v>
      </c>
      <c r="M3432" s="20">
        <f>IF(C3432="Data Error","Data Error",IF(C3432&lt;=K3432,0,1-IFERROR(INDEX(BAAL!$C:$D,MATCH(ROUNDUP(C3432-K3432,0),BAAL!$B:$B,0),MATCH(LEFT(M$2,4),BAAL!$C$2:$D$2,0)),0)))</f>
        <v>0</v>
      </c>
      <c r="N3432" s="20"/>
      <c r="O3432" s="26"/>
      <c r="P3432" s="26"/>
      <c r="Q3432" s="6">
        <f t="shared" si="215"/>
        <v>5</v>
      </c>
      <c r="R3432" s="20"/>
    </row>
    <row r="3433" spans="1:18" x14ac:dyDescent="0.25">
      <c r="A3433" s="6">
        <v>23</v>
      </c>
      <c r="B3433" s="4">
        <v>42512.958333333336</v>
      </c>
      <c r="C3433" s="2">
        <f>IF([2]Analysis!AG3433="Data Error","Data Error",[2]Analysis!AI3433*C$1)</f>
        <v>0</v>
      </c>
      <c r="D3433" s="2"/>
      <c r="E3433" s="3">
        <f>IF(C3433="Data Error","Data Error",INDEX('[2]BAAL Adj Cap'!$CB$65:$CY$72,MONTH($B3433),$A3433+1))</f>
        <v>0</v>
      </c>
      <c r="F3433" s="3"/>
      <c r="G3433" s="31">
        <f t="shared" si="212"/>
        <v>0</v>
      </c>
      <c r="H3433" s="31"/>
      <c r="I3433" s="23">
        <f t="shared" si="213"/>
        <v>0</v>
      </c>
      <c r="J3433" s="23"/>
      <c r="K3433" s="7">
        <f t="shared" si="214"/>
        <v>0</v>
      </c>
      <c r="M3433" s="20">
        <f>IF(C3433="Data Error","Data Error",IF(C3433&lt;=K3433,0,1-IFERROR(INDEX(BAAL!$C:$D,MATCH(ROUNDUP(C3433-K3433,0),BAAL!$B:$B,0),MATCH(LEFT(M$2,4),BAAL!$C$2:$D$2,0)),0)))</f>
        <v>0</v>
      </c>
      <c r="N3433" s="20"/>
      <c r="O3433" s="26"/>
      <c r="P3433" s="26"/>
      <c r="Q3433" s="6">
        <f t="shared" si="215"/>
        <v>5</v>
      </c>
      <c r="R3433" s="20"/>
    </row>
    <row r="3434" spans="1:18" x14ac:dyDescent="0.25">
      <c r="A3434" s="6">
        <v>0</v>
      </c>
      <c r="B3434" s="1">
        <v>42513</v>
      </c>
      <c r="C3434" s="2">
        <f>IF([2]Analysis!AG3434="Data Error","Data Error",[2]Analysis!AI3434*C$1)</f>
        <v>0</v>
      </c>
      <c r="D3434" s="2"/>
      <c r="E3434" s="3">
        <f>IF(C3434="Data Error","Data Error",INDEX('[2]BAAL Adj Cap'!$CB$65:$CY$72,MONTH($B3434),$A3434+1))</f>
        <v>0</v>
      </c>
      <c r="F3434" s="3"/>
      <c r="G3434" s="31">
        <f t="shared" si="212"/>
        <v>0</v>
      </c>
      <c r="H3434" s="31"/>
      <c r="I3434" s="23">
        <f t="shared" si="213"/>
        <v>0</v>
      </c>
      <c r="J3434" s="23"/>
      <c r="K3434" s="7">
        <f t="shared" si="214"/>
        <v>0</v>
      </c>
      <c r="M3434" s="20">
        <f>IF(C3434="Data Error","Data Error",IF(C3434&lt;=K3434,0,1-IFERROR(INDEX(BAAL!$C:$D,MATCH(ROUNDUP(C3434-K3434,0),BAAL!$B:$B,0),MATCH(LEFT(M$2,4),BAAL!$C$2:$D$2,0)),0)))</f>
        <v>0</v>
      </c>
      <c r="N3434" s="20"/>
      <c r="O3434" s="26"/>
      <c r="P3434" s="26"/>
      <c r="Q3434" s="6">
        <f t="shared" si="215"/>
        <v>5</v>
      </c>
      <c r="R3434" s="20"/>
    </row>
    <row r="3435" spans="1:18" x14ac:dyDescent="0.25">
      <c r="A3435" s="6">
        <v>1</v>
      </c>
      <c r="B3435" s="4">
        <v>42513.041666666664</v>
      </c>
      <c r="C3435" s="2">
        <f>IF([2]Analysis!AG3435="Data Error","Data Error",[2]Analysis!AI3435*C$1)</f>
        <v>0</v>
      </c>
      <c r="D3435" s="2"/>
      <c r="E3435" s="3">
        <f>IF(C3435="Data Error","Data Error",INDEX('[2]BAAL Adj Cap'!$CB$65:$CY$72,MONTH($B3435),$A3435+1))</f>
        <v>0</v>
      </c>
      <c r="F3435" s="3"/>
      <c r="G3435" s="31">
        <f t="shared" si="212"/>
        <v>0</v>
      </c>
      <c r="H3435" s="31"/>
      <c r="I3435" s="23">
        <f t="shared" si="213"/>
        <v>0</v>
      </c>
      <c r="J3435" s="23"/>
      <c r="K3435" s="7">
        <f t="shared" si="214"/>
        <v>0</v>
      </c>
      <c r="M3435" s="20">
        <f>IF(C3435="Data Error","Data Error",IF(C3435&lt;=K3435,0,1-IFERROR(INDEX(BAAL!$C:$D,MATCH(ROUNDUP(C3435-K3435,0),BAAL!$B:$B,0),MATCH(LEFT(M$2,4),BAAL!$C$2:$D$2,0)),0)))</f>
        <v>0</v>
      </c>
      <c r="N3435" s="20"/>
      <c r="O3435" s="26"/>
      <c r="P3435" s="26"/>
      <c r="Q3435" s="6">
        <f t="shared" si="215"/>
        <v>5</v>
      </c>
      <c r="R3435" s="20"/>
    </row>
    <row r="3436" spans="1:18" x14ac:dyDescent="0.25">
      <c r="A3436" s="6">
        <v>2</v>
      </c>
      <c r="B3436" s="4">
        <v>42513.083333333336</v>
      </c>
      <c r="C3436" s="2">
        <f>IF([2]Analysis!AG3436="Data Error","Data Error",[2]Analysis!AI3436*C$1)</f>
        <v>0</v>
      </c>
      <c r="D3436" s="2"/>
      <c r="E3436" s="3">
        <f>IF(C3436="Data Error","Data Error",INDEX('[2]BAAL Adj Cap'!$CB$65:$CY$72,MONTH($B3436),$A3436+1))</f>
        <v>0</v>
      </c>
      <c r="F3436" s="3"/>
      <c r="G3436" s="31">
        <f t="shared" si="212"/>
        <v>0</v>
      </c>
      <c r="H3436" s="31"/>
      <c r="I3436" s="23">
        <f t="shared" si="213"/>
        <v>0</v>
      </c>
      <c r="J3436" s="23"/>
      <c r="K3436" s="7">
        <f t="shared" si="214"/>
        <v>0</v>
      </c>
      <c r="M3436" s="20">
        <f>IF(C3436="Data Error","Data Error",IF(C3436&lt;=K3436,0,1-IFERROR(INDEX(BAAL!$C:$D,MATCH(ROUNDUP(C3436-K3436,0),BAAL!$B:$B,0),MATCH(LEFT(M$2,4),BAAL!$C$2:$D$2,0)),0)))</f>
        <v>0</v>
      </c>
      <c r="N3436" s="20"/>
      <c r="O3436" s="26"/>
      <c r="P3436" s="26"/>
      <c r="Q3436" s="6">
        <f t="shared" si="215"/>
        <v>5</v>
      </c>
      <c r="R3436" s="20"/>
    </row>
    <row r="3437" spans="1:18" x14ac:dyDescent="0.25">
      <c r="A3437" s="6">
        <v>3</v>
      </c>
      <c r="B3437" s="4">
        <v>42513.125</v>
      </c>
      <c r="C3437" s="2">
        <f>IF([2]Analysis!AG3437="Data Error","Data Error",[2]Analysis!AI3437*C$1)</f>
        <v>0</v>
      </c>
      <c r="D3437" s="2"/>
      <c r="E3437" s="3">
        <f>IF(C3437="Data Error","Data Error",INDEX('[2]BAAL Adj Cap'!$CB$65:$CY$72,MONTH($B3437),$A3437+1))</f>
        <v>0</v>
      </c>
      <c r="F3437" s="3"/>
      <c r="G3437" s="31">
        <f t="shared" si="212"/>
        <v>0</v>
      </c>
      <c r="H3437" s="31"/>
      <c r="I3437" s="23">
        <f t="shared" si="213"/>
        <v>0</v>
      </c>
      <c r="J3437" s="23"/>
      <c r="K3437" s="7">
        <f t="shared" si="214"/>
        <v>0</v>
      </c>
      <c r="M3437" s="20">
        <f>IF(C3437="Data Error","Data Error",IF(C3437&lt;=K3437,0,1-IFERROR(INDEX(BAAL!$C:$D,MATCH(ROUNDUP(C3437-K3437,0),BAAL!$B:$B,0),MATCH(LEFT(M$2,4),BAAL!$C$2:$D$2,0)),0)))</f>
        <v>0</v>
      </c>
      <c r="N3437" s="20"/>
      <c r="O3437" s="26"/>
      <c r="P3437" s="26"/>
      <c r="Q3437" s="6">
        <f t="shared" si="215"/>
        <v>5</v>
      </c>
      <c r="R3437" s="20"/>
    </row>
    <row r="3438" spans="1:18" x14ac:dyDescent="0.25">
      <c r="A3438" s="6">
        <v>4</v>
      </c>
      <c r="B3438" s="4">
        <v>42513.166666666664</v>
      </c>
      <c r="C3438" s="2">
        <f>IF([2]Analysis!AG3438="Data Error","Data Error",[2]Analysis!AI3438*C$1)</f>
        <v>0.33999999612569809</v>
      </c>
      <c r="D3438" s="2"/>
      <c r="E3438" s="3">
        <f>IF(C3438="Data Error","Data Error",INDEX('[2]BAAL Adj Cap'!$CB$65:$CY$72,MONTH($B3438),$A3438+1))</f>
        <v>7.4999999999999997E-3</v>
      </c>
      <c r="F3438" s="3"/>
      <c r="G3438" s="31">
        <f t="shared" si="212"/>
        <v>0.63500000387430189</v>
      </c>
      <c r="H3438" s="31"/>
      <c r="I3438" s="23">
        <f t="shared" si="213"/>
        <v>7.4999999999999997E-3</v>
      </c>
      <c r="J3438" s="23"/>
      <c r="K3438" s="7">
        <f t="shared" si="214"/>
        <v>0.97499999999999998</v>
      </c>
      <c r="M3438" s="20">
        <f>IF(C3438="Data Error","Data Error",IF(C3438&lt;=K3438,0,1-IFERROR(INDEX(BAAL!$C:$D,MATCH(ROUNDUP(C3438-K3438,0),BAAL!$B:$B,0),MATCH(LEFT(M$2,4),BAAL!$C$2:$D$2,0)),0)))</f>
        <v>0</v>
      </c>
      <c r="N3438" s="20"/>
      <c r="O3438" s="26"/>
      <c r="P3438" s="26"/>
      <c r="Q3438" s="6">
        <f t="shared" si="215"/>
        <v>5</v>
      </c>
      <c r="R3438" s="20"/>
    </row>
    <row r="3439" spans="1:18" x14ac:dyDescent="0.25">
      <c r="A3439" s="6">
        <v>5</v>
      </c>
      <c r="B3439" s="4">
        <v>42513.208333333336</v>
      </c>
      <c r="C3439" s="2">
        <f>IF([2]Analysis!AG3439="Data Error","Data Error",[2]Analysis!AI3439*C$1)</f>
        <v>13.842876403090999</v>
      </c>
      <c r="D3439" s="2"/>
      <c r="E3439" s="3">
        <f>IF(C3439="Data Error","Data Error",INDEX('[2]BAAL Adj Cap'!$CB$65:$CY$72,MONTH($B3439),$A3439+1))</f>
        <v>0.11000000000000001</v>
      </c>
      <c r="F3439" s="3"/>
      <c r="G3439" s="31">
        <f t="shared" si="212"/>
        <v>0.45712359690900328</v>
      </c>
      <c r="H3439" s="31"/>
      <c r="I3439" s="23">
        <f t="shared" si="213"/>
        <v>0.11000000000000001</v>
      </c>
      <c r="J3439" s="23"/>
      <c r="K3439" s="7">
        <f t="shared" si="214"/>
        <v>14.300000000000002</v>
      </c>
      <c r="M3439" s="20">
        <f>IF(C3439="Data Error","Data Error",IF(C3439&lt;=K3439,0,1-IFERROR(INDEX(BAAL!$C:$D,MATCH(ROUNDUP(C3439-K3439,0),BAAL!$B:$B,0),MATCH(LEFT(M$2,4),BAAL!$C$2:$D$2,0)),0)))</f>
        <v>0</v>
      </c>
      <c r="N3439" s="20"/>
      <c r="O3439" s="26"/>
      <c r="P3439" s="26"/>
      <c r="Q3439" s="6">
        <f t="shared" si="215"/>
        <v>5</v>
      </c>
      <c r="R3439" s="20"/>
    </row>
    <row r="3440" spans="1:18" x14ac:dyDescent="0.25">
      <c r="A3440" s="6">
        <v>6</v>
      </c>
      <c r="B3440" s="4">
        <v>42513.25</v>
      </c>
      <c r="C3440" s="2">
        <f>IF([2]Analysis!AG3440="Data Error","Data Error",[2]Analysis!AI3440*C$1)</f>
        <v>11.442145076389581</v>
      </c>
      <c r="D3440" s="2"/>
      <c r="E3440" s="3">
        <f>IF(C3440="Data Error","Data Error",INDEX('[2]BAAL Adj Cap'!$CB$65:$CY$72,MONTH($B3440),$A3440+1))</f>
        <v>0.51124999999999998</v>
      </c>
      <c r="F3440" s="3"/>
      <c r="G3440" s="31">
        <f t="shared" si="212"/>
        <v>55.020354923610412</v>
      </c>
      <c r="H3440" s="31"/>
      <c r="I3440" s="23">
        <f t="shared" si="213"/>
        <v>0.51124999999999998</v>
      </c>
      <c r="J3440" s="23"/>
      <c r="K3440" s="7">
        <f t="shared" si="214"/>
        <v>28.990000000000009</v>
      </c>
      <c r="M3440" s="20">
        <f>IF(C3440="Data Error","Data Error",IF(C3440&lt;=K3440,0,1-IFERROR(INDEX(BAAL!$C:$D,MATCH(ROUNDUP(C3440-K3440,0),BAAL!$B:$B,0),MATCH(LEFT(M$2,4),BAAL!$C$2:$D$2,0)),0)))</f>
        <v>0</v>
      </c>
      <c r="N3440" s="20"/>
      <c r="O3440" s="26"/>
      <c r="P3440" s="26"/>
      <c r="Q3440" s="6">
        <f t="shared" si="215"/>
        <v>5</v>
      </c>
      <c r="R3440" s="20"/>
    </row>
    <row r="3441" spans="1:18" x14ac:dyDescent="0.25">
      <c r="A3441" s="6">
        <v>7</v>
      </c>
      <c r="B3441" s="4">
        <v>42513.291666666664</v>
      </c>
      <c r="C3441" s="2">
        <f>IF([2]Analysis!AG3441="Data Error","Data Error",[2]Analysis!AI3441*C$1)</f>
        <v>0</v>
      </c>
      <c r="D3441" s="2"/>
      <c r="E3441" s="3">
        <f>IF(C3441="Data Error","Data Error",INDEX('[2]BAAL Adj Cap'!$CB$65:$CY$72,MONTH($B3441),$A3441+1))</f>
        <v>0.94125000000000003</v>
      </c>
      <c r="F3441" s="3"/>
      <c r="G3441" s="31">
        <f t="shared" si="212"/>
        <v>122.3625</v>
      </c>
      <c r="H3441" s="31"/>
      <c r="I3441" s="23">
        <f t="shared" si="213"/>
        <v>0.94125000000000003</v>
      </c>
      <c r="J3441" s="23"/>
      <c r="K3441" s="7">
        <f t="shared" si="214"/>
        <v>28.990000000000009</v>
      </c>
      <c r="M3441" s="20">
        <f>IF(C3441="Data Error","Data Error",IF(C3441&lt;=K3441,0,1-IFERROR(INDEX(BAAL!$C:$D,MATCH(ROUNDUP(C3441-K3441,0),BAAL!$B:$B,0),MATCH(LEFT(M$2,4),BAAL!$C$2:$D$2,0)),0)))</f>
        <v>0</v>
      </c>
      <c r="N3441" s="20"/>
      <c r="O3441" s="26"/>
      <c r="P3441" s="26"/>
      <c r="Q3441" s="6">
        <f t="shared" si="215"/>
        <v>5</v>
      </c>
      <c r="R3441" s="20"/>
    </row>
    <row r="3442" spans="1:18" x14ac:dyDescent="0.25">
      <c r="A3442" s="6">
        <v>8</v>
      </c>
      <c r="B3442" s="4">
        <v>42513.333333333336</v>
      </c>
      <c r="C3442" s="2">
        <f>IF([2]Analysis!AG3442="Data Error","Data Error",[2]Analysis!AI3442*C$1)</f>
        <v>0.17459710822966099</v>
      </c>
      <c r="D3442" s="2"/>
      <c r="E3442" s="3">
        <f>IF(C3442="Data Error","Data Error",INDEX('[2]BAAL Adj Cap'!$CB$65:$CY$72,MONTH($B3442),$A3442+1))</f>
        <v>0.96750000000000003</v>
      </c>
      <c r="F3442" s="3"/>
      <c r="G3442" s="31">
        <f t="shared" si="212"/>
        <v>125.60040289177034</v>
      </c>
      <c r="H3442" s="31"/>
      <c r="I3442" s="23">
        <f t="shared" si="213"/>
        <v>0.96750000000000003</v>
      </c>
      <c r="J3442" s="23"/>
      <c r="K3442" s="7">
        <f t="shared" si="214"/>
        <v>28.990000000000009</v>
      </c>
      <c r="M3442" s="20">
        <f>IF(C3442="Data Error","Data Error",IF(C3442&lt;=K3442,0,1-IFERROR(INDEX(BAAL!$C:$D,MATCH(ROUNDUP(C3442-K3442,0),BAAL!$B:$B,0),MATCH(LEFT(M$2,4),BAAL!$C$2:$D$2,0)),0)))</f>
        <v>0</v>
      </c>
      <c r="N3442" s="20"/>
      <c r="O3442" s="26"/>
      <c r="P3442" s="26"/>
      <c r="Q3442" s="6">
        <f t="shared" si="215"/>
        <v>5</v>
      </c>
      <c r="R3442" s="20"/>
    </row>
    <row r="3443" spans="1:18" x14ac:dyDescent="0.25">
      <c r="A3443" s="6">
        <v>9</v>
      </c>
      <c r="B3443" s="4">
        <v>42513.375</v>
      </c>
      <c r="C3443" s="2">
        <f>IF([2]Analysis!AG3443="Data Error","Data Error",[2]Analysis!AI3443*C$1)</f>
        <v>0</v>
      </c>
      <c r="D3443" s="2"/>
      <c r="E3443" s="3">
        <f>IF(C3443="Data Error","Data Error",INDEX('[2]BAAL Adj Cap'!$CB$65:$CY$72,MONTH($B3443),$A3443+1))</f>
        <v>0.98</v>
      </c>
      <c r="F3443" s="3"/>
      <c r="G3443" s="31">
        <f t="shared" si="212"/>
        <v>127.39999999999999</v>
      </c>
      <c r="H3443" s="31"/>
      <c r="I3443" s="23">
        <f t="shared" si="213"/>
        <v>0.98</v>
      </c>
      <c r="J3443" s="23"/>
      <c r="K3443" s="7">
        <f t="shared" si="214"/>
        <v>28.990000000000009</v>
      </c>
      <c r="M3443" s="20">
        <f>IF(C3443="Data Error","Data Error",IF(C3443&lt;=K3443,0,1-IFERROR(INDEX(BAAL!$C:$D,MATCH(ROUNDUP(C3443-K3443,0),BAAL!$B:$B,0),MATCH(LEFT(M$2,4),BAAL!$C$2:$D$2,0)),0)))</f>
        <v>0</v>
      </c>
      <c r="N3443" s="20"/>
      <c r="O3443" s="26"/>
      <c r="P3443" s="26"/>
      <c r="Q3443" s="6">
        <f t="shared" si="215"/>
        <v>5</v>
      </c>
      <c r="R3443" s="20"/>
    </row>
    <row r="3444" spans="1:18" x14ac:dyDescent="0.25">
      <c r="A3444" s="6">
        <v>10</v>
      </c>
      <c r="B3444" s="4">
        <v>42513.416666666664</v>
      </c>
      <c r="C3444" s="2">
        <f>IF([2]Analysis!AG3444="Data Error","Data Error",[2]Analysis!AI3444*C$1)</f>
        <v>0.87062844435340636</v>
      </c>
      <c r="D3444" s="2"/>
      <c r="E3444" s="3">
        <f>IF(C3444="Data Error","Data Error",INDEX('[2]BAAL Adj Cap'!$CB$65:$CY$72,MONTH($B3444),$A3444+1))</f>
        <v>0.98</v>
      </c>
      <c r="F3444" s="3"/>
      <c r="G3444" s="31">
        <f t="shared" si="212"/>
        <v>126.52937155564659</v>
      </c>
      <c r="H3444" s="31"/>
      <c r="I3444" s="23">
        <f t="shared" si="213"/>
        <v>0.98</v>
      </c>
      <c r="J3444" s="23"/>
      <c r="K3444" s="7">
        <f t="shared" si="214"/>
        <v>28.990000000000009</v>
      </c>
      <c r="M3444" s="20">
        <f>IF(C3444="Data Error","Data Error",IF(C3444&lt;=K3444,0,1-IFERROR(INDEX(BAAL!$C:$D,MATCH(ROUNDUP(C3444-K3444,0),BAAL!$B:$B,0),MATCH(LEFT(M$2,4),BAAL!$C$2:$D$2,0)),0)))</f>
        <v>0</v>
      </c>
      <c r="N3444" s="20"/>
      <c r="O3444" s="26"/>
      <c r="P3444" s="26"/>
      <c r="Q3444" s="6">
        <f t="shared" si="215"/>
        <v>5</v>
      </c>
      <c r="R3444" s="20"/>
    </row>
    <row r="3445" spans="1:18" x14ac:dyDescent="0.25">
      <c r="A3445" s="6">
        <v>11</v>
      </c>
      <c r="B3445" s="4">
        <v>42513.458333333336</v>
      </c>
      <c r="C3445" s="2">
        <f>IF([2]Analysis!AG3445="Data Error","Data Error",[2]Analysis!AI3445*C$1)</f>
        <v>0.39685458001824037</v>
      </c>
      <c r="D3445" s="2"/>
      <c r="E3445" s="3">
        <f>IF(C3445="Data Error","Data Error",INDEX('[2]BAAL Adj Cap'!$CB$65:$CY$72,MONTH($B3445),$A3445+1))</f>
        <v>0.98</v>
      </c>
      <c r="F3445" s="3"/>
      <c r="G3445" s="31">
        <f t="shared" si="212"/>
        <v>127.00314541998175</v>
      </c>
      <c r="H3445" s="31"/>
      <c r="I3445" s="23">
        <f t="shared" si="213"/>
        <v>0.98</v>
      </c>
      <c r="J3445" s="23"/>
      <c r="K3445" s="7">
        <f t="shared" si="214"/>
        <v>28.990000000000009</v>
      </c>
      <c r="M3445" s="20">
        <f>IF(C3445="Data Error","Data Error",IF(C3445&lt;=K3445,0,1-IFERROR(INDEX(BAAL!$C:$D,MATCH(ROUNDUP(C3445-K3445,0),BAAL!$B:$B,0),MATCH(LEFT(M$2,4),BAAL!$C$2:$D$2,0)),0)))</f>
        <v>0</v>
      </c>
      <c r="N3445" s="20"/>
      <c r="O3445" s="26"/>
      <c r="P3445" s="26"/>
      <c r="Q3445" s="6">
        <f t="shared" si="215"/>
        <v>5</v>
      </c>
      <c r="R3445" s="20"/>
    </row>
    <row r="3446" spans="1:18" x14ac:dyDescent="0.25">
      <c r="A3446" s="6">
        <v>12</v>
      </c>
      <c r="B3446" s="4">
        <v>42513.5</v>
      </c>
      <c r="C3446" s="2">
        <f>IF([2]Analysis!AG3446="Data Error","Data Error",[2]Analysis!AI3446*C$1)</f>
        <v>1.6464466305841898</v>
      </c>
      <c r="D3446" s="2"/>
      <c r="E3446" s="3">
        <f>IF(C3446="Data Error","Data Error",INDEX('[2]BAAL Adj Cap'!$CB$65:$CY$72,MONTH($B3446),$A3446+1))</f>
        <v>0.98</v>
      </c>
      <c r="F3446" s="3"/>
      <c r="G3446" s="31">
        <f t="shared" si="212"/>
        <v>125.7535533694158</v>
      </c>
      <c r="H3446" s="31"/>
      <c r="I3446" s="23">
        <f t="shared" si="213"/>
        <v>0.98</v>
      </c>
      <c r="J3446" s="23"/>
      <c r="K3446" s="7">
        <f t="shared" si="214"/>
        <v>28.990000000000009</v>
      </c>
      <c r="M3446" s="20">
        <f>IF(C3446="Data Error","Data Error",IF(C3446&lt;=K3446,0,1-IFERROR(INDEX(BAAL!$C:$D,MATCH(ROUNDUP(C3446-K3446,0),BAAL!$B:$B,0),MATCH(LEFT(M$2,4),BAAL!$C$2:$D$2,0)),0)))</f>
        <v>0</v>
      </c>
      <c r="N3446" s="20"/>
      <c r="O3446" s="26"/>
      <c r="P3446" s="26"/>
      <c r="Q3446" s="6">
        <f t="shared" si="215"/>
        <v>5</v>
      </c>
      <c r="R3446" s="20"/>
    </row>
    <row r="3447" spans="1:18" x14ac:dyDescent="0.25">
      <c r="A3447" s="6">
        <v>13</v>
      </c>
      <c r="B3447" s="4">
        <v>42513.541666666664</v>
      </c>
      <c r="C3447" s="2">
        <f>IF([2]Analysis!AG3447="Data Error","Data Error",[2]Analysis!AI3447*C$1)</f>
        <v>0</v>
      </c>
      <c r="D3447" s="2"/>
      <c r="E3447" s="3">
        <f>IF(C3447="Data Error","Data Error",INDEX('[2]BAAL Adj Cap'!$CB$65:$CY$72,MONTH($B3447),$A3447+1))</f>
        <v>0.98</v>
      </c>
      <c r="F3447" s="3"/>
      <c r="G3447" s="31">
        <f t="shared" si="212"/>
        <v>127.39999999999999</v>
      </c>
      <c r="H3447" s="31"/>
      <c r="I3447" s="23">
        <f t="shared" si="213"/>
        <v>0.98</v>
      </c>
      <c r="J3447" s="23"/>
      <c r="K3447" s="7">
        <f t="shared" si="214"/>
        <v>28.990000000000009</v>
      </c>
      <c r="M3447" s="20">
        <f>IF(C3447="Data Error","Data Error",IF(C3447&lt;=K3447,0,1-IFERROR(INDEX(BAAL!$C:$D,MATCH(ROUNDUP(C3447-K3447,0),BAAL!$B:$B,0),MATCH(LEFT(M$2,4),BAAL!$C$2:$D$2,0)),0)))</f>
        <v>0</v>
      </c>
      <c r="N3447" s="20"/>
      <c r="O3447" s="26"/>
      <c r="P3447" s="26"/>
      <c r="Q3447" s="6">
        <f t="shared" si="215"/>
        <v>5</v>
      </c>
      <c r="R3447" s="20"/>
    </row>
    <row r="3448" spans="1:18" x14ac:dyDescent="0.25">
      <c r="A3448" s="6">
        <v>14</v>
      </c>
      <c r="B3448" s="4">
        <v>42513.583333333336</v>
      </c>
      <c r="C3448" s="2">
        <f>IF([2]Analysis!AG3448="Data Error","Data Error",[2]Analysis!AI3448*C$1)</f>
        <v>0.20997705086470661</v>
      </c>
      <c r="D3448" s="2"/>
      <c r="E3448" s="3">
        <f>IF(C3448="Data Error","Data Error",INDEX('[2]BAAL Adj Cap'!$CB$65:$CY$72,MONTH($B3448),$A3448+1))</f>
        <v>0.98</v>
      </c>
      <c r="F3448" s="3"/>
      <c r="G3448" s="31">
        <f t="shared" si="212"/>
        <v>127.19002294913528</v>
      </c>
      <c r="H3448" s="31"/>
      <c r="I3448" s="23">
        <f t="shared" si="213"/>
        <v>0.98</v>
      </c>
      <c r="J3448" s="23"/>
      <c r="K3448" s="7">
        <f t="shared" si="214"/>
        <v>28.990000000000009</v>
      </c>
      <c r="M3448" s="20">
        <f>IF(C3448="Data Error","Data Error",IF(C3448&lt;=K3448,0,1-IFERROR(INDEX(BAAL!$C:$D,MATCH(ROUNDUP(C3448-K3448,0),BAAL!$B:$B,0),MATCH(LEFT(M$2,4),BAAL!$C$2:$D$2,0)),0)))</f>
        <v>0</v>
      </c>
      <c r="N3448" s="20"/>
      <c r="O3448" s="26"/>
      <c r="P3448" s="26"/>
      <c r="Q3448" s="6">
        <f t="shared" si="215"/>
        <v>5</v>
      </c>
      <c r="R3448" s="20"/>
    </row>
    <row r="3449" spans="1:18" x14ac:dyDescent="0.25">
      <c r="A3449" s="6">
        <v>15</v>
      </c>
      <c r="B3449" s="4">
        <v>42513.625</v>
      </c>
      <c r="C3449" s="2">
        <f>IF([2]Analysis!AG3449="Data Error","Data Error",[2]Analysis!AI3449*C$1)</f>
        <v>2.8823375833530349</v>
      </c>
      <c r="D3449" s="2"/>
      <c r="E3449" s="3">
        <f>IF(C3449="Data Error","Data Error",INDEX('[2]BAAL Adj Cap'!$CB$65:$CY$72,MONTH($B3449),$A3449+1))</f>
        <v>0.98</v>
      </c>
      <c r="F3449" s="3"/>
      <c r="G3449" s="31">
        <f t="shared" si="212"/>
        <v>124.51766241664696</v>
      </c>
      <c r="H3449" s="31"/>
      <c r="I3449" s="23">
        <f t="shared" si="213"/>
        <v>0.98</v>
      </c>
      <c r="J3449" s="23"/>
      <c r="K3449" s="7">
        <f t="shared" si="214"/>
        <v>28.990000000000009</v>
      </c>
      <c r="M3449" s="20">
        <f>IF(C3449="Data Error","Data Error",IF(C3449&lt;=K3449,0,1-IFERROR(INDEX(BAAL!$C:$D,MATCH(ROUNDUP(C3449-K3449,0),BAAL!$B:$B,0),MATCH(LEFT(M$2,4),BAAL!$C$2:$D$2,0)),0)))</f>
        <v>0</v>
      </c>
      <c r="N3449" s="20"/>
      <c r="O3449" s="26"/>
      <c r="P3449" s="26"/>
      <c r="Q3449" s="6">
        <f t="shared" si="215"/>
        <v>5</v>
      </c>
      <c r="R3449" s="20"/>
    </row>
    <row r="3450" spans="1:18" x14ac:dyDescent="0.25">
      <c r="A3450" s="6">
        <v>16</v>
      </c>
      <c r="B3450" s="4">
        <v>42513.666666666664</v>
      </c>
      <c r="C3450" s="2">
        <f>IF([2]Analysis!AG3450="Data Error","Data Error",[2]Analysis!AI3450*C$1)</f>
        <v>0</v>
      </c>
      <c r="D3450" s="2"/>
      <c r="E3450" s="3">
        <f>IF(C3450="Data Error","Data Error",INDEX('[2]BAAL Adj Cap'!$CB$65:$CY$72,MONTH($B3450),$A3450+1))</f>
        <v>0.98</v>
      </c>
      <c r="F3450" s="3"/>
      <c r="G3450" s="31">
        <f t="shared" si="212"/>
        <v>127.39999999999999</v>
      </c>
      <c r="H3450" s="31"/>
      <c r="I3450" s="23">
        <f t="shared" si="213"/>
        <v>0.98</v>
      </c>
      <c r="J3450" s="23"/>
      <c r="K3450" s="7">
        <f t="shared" si="214"/>
        <v>28.990000000000009</v>
      </c>
      <c r="M3450" s="20">
        <f>IF(C3450="Data Error","Data Error",IF(C3450&lt;=K3450,0,1-IFERROR(INDEX(BAAL!$C:$D,MATCH(ROUNDUP(C3450-K3450,0),BAAL!$B:$B,0),MATCH(LEFT(M$2,4),BAAL!$C$2:$D$2,0)),0)))</f>
        <v>0</v>
      </c>
      <c r="N3450" s="20"/>
      <c r="O3450" s="26"/>
      <c r="P3450" s="26"/>
      <c r="Q3450" s="6">
        <f t="shared" si="215"/>
        <v>5</v>
      </c>
      <c r="R3450" s="20"/>
    </row>
    <row r="3451" spans="1:18" x14ac:dyDescent="0.25">
      <c r="A3451" s="6">
        <v>17</v>
      </c>
      <c r="B3451" s="4">
        <v>42513.708333333336</v>
      </c>
      <c r="C3451" s="2">
        <f>IF([2]Analysis!AG3451="Data Error","Data Error",[2]Analysis!AI3451*C$1)</f>
        <v>21.452244775425136</v>
      </c>
      <c r="D3451" s="2"/>
      <c r="E3451" s="3">
        <f>IF(C3451="Data Error","Data Error",INDEX('[2]BAAL Adj Cap'!$CB$65:$CY$72,MONTH($B3451),$A3451+1))</f>
        <v>0.96124999999999994</v>
      </c>
      <c r="F3451" s="3"/>
      <c r="G3451" s="31">
        <f t="shared" si="212"/>
        <v>103.51025522457485</v>
      </c>
      <c r="H3451" s="31"/>
      <c r="I3451" s="23">
        <f t="shared" si="213"/>
        <v>0.96124999999999994</v>
      </c>
      <c r="J3451" s="23"/>
      <c r="K3451" s="7">
        <f t="shared" si="214"/>
        <v>28.990000000000009</v>
      </c>
      <c r="M3451" s="20">
        <f>IF(C3451="Data Error","Data Error",IF(C3451&lt;=K3451,0,1-IFERROR(INDEX(BAAL!$C:$D,MATCH(ROUNDUP(C3451-K3451,0),BAAL!$B:$B,0),MATCH(LEFT(M$2,4),BAAL!$C$2:$D$2,0)),0)))</f>
        <v>0</v>
      </c>
      <c r="N3451" s="20"/>
      <c r="O3451" s="26"/>
      <c r="P3451" s="26"/>
      <c r="Q3451" s="6">
        <f t="shared" si="215"/>
        <v>5</v>
      </c>
      <c r="R3451" s="20"/>
    </row>
    <row r="3452" spans="1:18" x14ac:dyDescent="0.25">
      <c r="A3452" s="6">
        <v>18</v>
      </c>
      <c r="B3452" s="4">
        <v>42513.75</v>
      </c>
      <c r="C3452" s="2">
        <f>IF([2]Analysis!AG3452="Data Error","Data Error",[2]Analysis!AI3452*C$1)</f>
        <v>24.543573134899791</v>
      </c>
      <c r="D3452" s="2"/>
      <c r="E3452" s="3">
        <f>IF(C3452="Data Error","Data Error",INDEX('[2]BAAL Adj Cap'!$CB$65:$CY$72,MONTH($B3452),$A3452+1))</f>
        <v>0.73124999999999996</v>
      </c>
      <c r="F3452" s="3"/>
      <c r="G3452" s="31">
        <f t="shared" si="212"/>
        <v>70.518926865100212</v>
      </c>
      <c r="H3452" s="31"/>
      <c r="I3452" s="23">
        <f t="shared" si="213"/>
        <v>0.73124999999999996</v>
      </c>
      <c r="J3452" s="23"/>
      <c r="K3452" s="7">
        <f t="shared" si="214"/>
        <v>28.990000000000009</v>
      </c>
      <c r="M3452" s="20">
        <f>IF(C3452="Data Error","Data Error",IF(C3452&lt;=K3452,0,1-IFERROR(INDEX(BAAL!$C:$D,MATCH(ROUNDUP(C3452-K3452,0),BAAL!$B:$B,0),MATCH(LEFT(M$2,4),BAAL!$C$2:$D$2,0)),0)))</f>
        <v>0</v>
      </c>
      <c r="N3452" s="20"/>
      <c r="O3452" s="26"/>
      <c r="P3452" s="26"/>
      <c r="Q3452" s="6">
        <f t="shared" si="215"/>
        <v>5</v>
      </c>
      <c r="R3452" s="20"/>
    </row>
    <row r="3453" spans="1:18" x14ac:dyDescent="0.25">
      <c r="A3453" s="6">
        <v>19</v>
      </c>
      <c r="B3453" s="4">
        <v>42513.791666666664</v>
      </c>
      <c r="C3453" s="2">
        <f>IF([2]Analysis!AG3453="Data Error","Data Error",[2]Analysis!AI3453*C$1)</f>
        <v>14.594813286602564</v>
      </c>
      <c r="D3453" s="2"/>
      <c r="E3453" s="3">
        <f>IF(C3453="Data Error","Data Error",INDEX('[2]BAAL Adj Cap'!$CB$65:$CY$72,MONTH($B3453),$A3453+1))</f>
        <v>0.26875000000000004</v>
      </c>
      <c r="F3453" s="3"/>
      <c r="G3453" s="31">
        <f t="shared" si="212"/>
        <v>20.342686713397441</v>
      </c>
      <c r="H3453" s="31"/>
      <c r="I3453" s="23">
        <f t="shared" si="213"/>
        <v>0.26875000000000004</v>
      </c>
      <c r="J3453" s="23"/>
      <c r="K3453" s="7">
        <f t="shared" si="214"/>
        <v>28.990000000000009</v>
      </c>
      <c r="M3453" s="20">
        <f>IF(C3453="Data Error","Data Error",IF(C3453&lt;=K3453,0,1-IFERROR(INDEX(BAAL!$C:$D,MATCH(ROUNDUP(C3453-K3453,0),BAAL!$B:$B,0),MATCH(LEFT(M$2,4),BAAL!$C$2:$D$2,0)),0)))</f>
        <v>0</v>
      </c>
      <c r="N3453" s="20"/>
      <c r="O3453" s="26"/>
      <c r="P3453" s="26"/>
      <c r="Q3453" s="6">
        <f t="shared" si="215"/>
        <v>5</v>
      </c>
      <c r="R3453" s="20"/>
    </row>
    <row r="3454" spans="1:18" x14ac:dyDescent="0.25">
      <c r="A3454" s="6">
        <v>20</v>
      </c>
      <c r="B3454" s="4">
        <v>42513.833333333336</v>
      </c>
      <c r="C3454" s="2">
        <f>IF([2]Analysis!AG3454="Data Error","Data Error",[2]Analysis!AI3454*C$1)</f>
        <v>3.4125000000000005</v>
      </c>
      <c r="D3454" s="2"/>
      <c r="E3454" s="3">
        <f>IF(C3454="Data Error","Data Error",INDEX('[2]BAAL Adj Cap'!$CB$65:$CY$72,MONTH($B3454),$A3454+1))</f>
        <v>2.6250000000000002E-2</v>
      </c>
      <c r="F3454" s="3"/>
      <c r="G3454" s="31">
        <f t="shared" si="212"/>
        <v>0</v>
      </c>
      <c r="H3454" s="31"/>
      <c r="I3454" s="23">
        <f t="shared" si="213"/>
        <v>2.6250000000000002E-2</v>
      </c>
      <c r="J3454" s="23"/>
      <c r="K3454" s="7">
        <f t="shared" si="214"/>
        <v>3.4125000000000005</v>
      </c>
      <c r="M3454" s="20">
        <f>IF(C3454="Data Error","Data Error",IF(C3454&lt;=K3454,0,1-IFERROR(INDEX(BAAL!$C:$D,MATCH(ROUNDUP(C3454-K3454,0),BAAL!$B:$B,0),MATCH(LEFT(M$2,4),BAAL!$C$2:$D$2,0)),0)))</f>
        <v>0</v>
      </c>
      <c r="N3454" s="20"/>
      <c r="O3454" s="26"/>
      <c r="P3454" s="26"/>
      <c r="Q3454" s="6">
        <f t="shared" si="215"/>
        <v>5</v>
      </c>
      <c r="R3454" s="20"/>
    </row>
    <row r="3455" spans="1:18" x14ac:dyDescent="0.25">
      <c r="A3455" s="6">
        <v>21</v>
      </c>
      <c r="B3455" s="4">
        <v>42513.875</v>
      </c>
      <c r="C3455" s="2">
        <f>IF([2]Analysis!AG3455="Data Error","Data Error",[2]Analysis!AI3455*C$1)</f>
        <v>0</v>
      </c>
      <c r="D3455" s="2"/>
      <c r="E3455" s="3">
        <f>IF(C3455="Data Error","Data Error",INDEX('[2]BAAL Adj Cap'!$CB$65:$CY$72,MONTH($B3455),$A3455+1))</f>
        <v>0</v>
      </c>
      <c r="F3455" s="3"/>
      <c r="G3455" s="31">
        <f t="shared" si="212"/>
        <v>0</v>
      </c>
      <c r="H3455" s="31"/>
      <c r="I3455" s="23">
        <f t="shared" si="213"/>
        <v>0</v>
      </c>
      <c r="J3455" s="23"/>
      <c r="K3455" s="7">
        <f t="shared" si="214"/>
        <v>0</v>
      </c>
      <c r="M3455" s="20">
        <f>IF(C3455="Data Error","Data Error",IF(C3455&lt;=K3455,0,1-IFERROR(INDEX(BAAL!$C:$D,MATCH(ROUNDUP(C3455-K3455,0),BAAL!$B:$B,0),MATCH(LEFT(M$2,4),BAAL!$C$2:$D$2,0)),0)))</f>
        <v>0</v>
      </c>
      <c r="N3455" s="20"/>
      <c r="O3455" s="26"/>
      <c r="P3455" s="26"/>
      <c r="Q3455" s="6">
        <f t="shared" si="215"/>
        <v>5</v>
      </c>
      <c r="R3455" s="20"/>
    </row>
    <row r="3456" spans="1:18" x14ac:dyDescent="0.25">
      <c r="A3456" s="6">
        <v>22</v>
      </c>
      <c r="B3456" s="4">
        <v>42513.916666666664</v>
      </c>
      <c r="C3456" s="2">
        <f>IF([2]Analysis!AG3456="Data Error","Data Error",[2]Analysis!AI3456*C$1)</f>
        <v>0</v>
      </c>
      <c r="D3456" s="2"/>
      <c r="E3456" s="3">
        <f>IF(C3456="Data Error","Data Error",INDEX('[2]BAAL Adj Cap'!$CB$65:$CY$72,MONTH($B3456),$A3456+1))</f>
        <v>0</v>
      </c>
      <c r="F3456" s="3"/>
      <c r="G3456" s="31">
        <f t="shared" si="212"/>
        <v>0</v>
      </c>
      <c r="H3456" s="31"/>
      <c r="I3456" s="23">
        <f t="shared" si="213"/>
        <v>0</v>
      </c>
      <c r="J3456" s="23"/>
      <c r="K3456" s="7">
        <f t="shared" si="214"/>
        <v>0</v>
      </c>
      <c r="M3456" s="20">
        <f>IF(C3456="Data Error","Data Error",IF(C3456&lt;=K3456,0,1-IFERROR(INDEX(BAAL!$C:$D,MATCH(ROUNDUP(C3456-K3456,0),BAAL!$B:$B,0),MATCH(LEFT(M$2,4),BAAL!$C$2:$D$2,0)),0)))</f>
        <v>0</v>
      </c>
      <c r="N3456" s="20"/>
      <c r="O3456" s="26"/>
      <c r="P3456" s="26"/>
      <c r="Q3456" s="6">
        <f t="shared" si="215"/>
        <v>5</v>
      </c>
      <c r="R3456" s="20"/>
    </row>
    <row r="3457" spans="1:18" x14ac:dyDescent="0.25">
      <c r="A3457" s="6">
        <v>23</v>
      </c>
      <c r="B3457" s="4">
        <v>42513.958333333336</v>
      </c>
      <c r="C3457" s="2">
        <f>IF([2]Analysis!AG3457="Data Error","Data Error",[2]Analysis!AI3457*C$1)</f>
        <v>0</v>
      </c>
      <c r="D3457" s="2"/>
      <c r="E3457" s="3">
        <f>IF(C3457="Data Error","Data Error",INDEX('[2]BAAL Adj Cap'!$CB$65:$CY$72,MONTH($B3457),$A3457+1))</f>
        <v>0</v>
      </c>
      <c r="F3457" s="3"/>
      <c r="G3457" s="31">
        <f t="shared" si="212"/>
        <v>0</v>
      </c>
      <c r="H3457" s="31"/>
      <c r="I3457" s="23">
        <f t="shared" si="213"/>
        <v>0</v>
      </c>
      <c r="J3457" s="23"/>
      <c r="K3457" s="7">
        <f t="shared" si="214"/>
        <v>0</v>
      </c>
      <c r="M3457" s="20">
        <f>IF(C3457="Data Error","Data Error",IF(C3457&lt;=K3457,0,1-IFERROR(INDEX(BAAL!$C:$D,MATCH(ROUNDUP(C3457-K3457,0),BAAL!$B:$B,0),MATCH(LEFT(M$2,4),BAAL!$C$2:$D$2,0)),0)))</f>
        <v>0</v>
      </c>
      <c r="N3457" s="20"/>
      <c r="O3457" s="26"/>
      <c r="P3457" s="26"/>
      <c r="Q3457" s="6">
        <f t="shared" si="215"/>
        <v>5</v>
      </c>
      <c r="R3457" s="20"/>
    </row>
    <row r="3458" spans="1:18" x14ac:dyDescent="0.25">
      <c r="A3458" s="6">
        <v>0</v>
      </c>
      <c r="B3458" s="1">
        <v>42514</v>
      </c>
      <c r="C3458" s="2">
        <f>IF([2]Analysis!AG3458="Data Error","Data Error",[2]Analysis!AI3458*C$1)</f>
        <v>0</v>
      </c>
      <c r="D3458" s="2"/>
      <c r="E3458" s="3">
        <f>IF(C3458="Data Error","Data Error",INDEX('[2]BAAL Adj Cap'!$CB$65:$CY$72,MONTH($B3458),$A3458+1))</f>
        <v>0</v>
      </c>
      <c r="F3458" s="3"/>
      <c r="G3458" s="31">
        <f t="shared" si="212"/>
        <v>0</v>
      </c>
      <c r="H3458" s="31"/>
      <c r="I3458" s="23">
        <f t="shared" si="213"/>
        <v>0</v>
      </c>
      <c r="J3458" s="23"/>
      <c r="K3458" s="7">
        <f t="shared" si="214"/>
        <v>0</v>
      </c>
      <c r="M3458" s="20">
        <f>IF(C3458="Data Error","Data Error",IF(C3458&lt;=K3458,0,1-IFERROR(INDEX(BAAL!$C:$D,MATCH(ROUNDUP(C3458-K3458,0),BAAL!$B:$B,0),MATCH(LEFT(M$2,4),BAAL!$C$2:$D$2,0)),0)))</f>
        <v>0</v>
      </c>
      <c r="N3458" s="20"/>
      <c r="O3458" s="26"/>
      <c r="P3458" s="26"/>
      <c r="Q3458" s="6">
        <f t="shared" si="215"/>
        <v>5</v>
      </c>
      <c r="R3458" s="20"/>
    </row>
    <row r="3459" spans="1:18" x14ac:dyDescent="0.25">
      <c r="A3459" s="6">
        <v>1</v>
      </c>
      <c r="B3459" s="4">
        <v>42514.041666666664</v>
      </c>
      <c r="C3459" s="2">
        <f>IF([2]Analysis!AG3459="Data Error","Data Error",[2]Analysis!AI3459*C$1)</f>
        <v>0</v>
      </c>
      <c r="D3459" s="2"/>
      <c r="E3459" s="3">
        <f>IF(C3459="Data Error","Data Error",INDEX('[2]BAAL Adj Cap'!$CB$65:$CY$72,MONTH($B3459),$A3459+1))</f>
        <v>0</v>
      </c>
      <c r="F3459" s="3"/>
      <c r="G3459" s="31">
        <f t="shared" si="212"/>
        <v>0</v>
      </c>
      <c r="H3459" s="31"/>
      <c r="I3459" s="23">
        <f t="shared" si="213"/>
        <v>0</v>
      </c>
      <c r="J3459" s="23"/>
      <c r="K3459" s="7">
        <f t="shared" si="214"/>
        <v>0</v>
      </c>
      <c r="M3459" s="20">
        <f>IF(C3459="Data Error","Data Error",IF(C3459&lt;=K3459,0,1-IFERROR(INDEX(BAAL!$C:$D,MATCH(ROUNDUP(C3459-K3459,0),BAAL!$B:$B,0),MATCH(LEFT(M$2,4),BAAL!$C$2:$D$2,0)),0)))</f>
        <v>0</v>
      </c>
      <c r="N3459" s="20"/>
      <c r="O3459" s="26"/>
      <c r="P3459" s="26"/>
      <c r="Q3459" s="6">
        <f t="shared" si="215"/>
        <v>5</v>
      </c>
      <c r="R3459" s="20"/>
    </row>
    <row r="3460" spans="1:18" x14ac:dyDescent="0.25">
      <c r="A3460" s="6">
        <v>2</v>
      </c>
      <c r="B3460" s="4">
        <v>42514.083333333336</v>
      </c>
      <c r="C3460" s="2">
        <f>IF([2]Analysis!AG3460="Data Error","Data Error",[2]Analysis!AI3460*C$1)</f>
        <v>0</v>
      </c>
      <c r="D3460" s="2"/>
      <c r="E3460" s="3">
        <f>IF(C3460="Data Error","Data Error",INDEX('[2]BAAL Adj Cap'!$CB$65:$CY$72,MONTH($B3460),$A3460+1))</f>
        <v>0</v>
      </c>
      <c r="F3460" s="3"/>
      <c r="G3460" s="31">
        <f t="shared" ref="G3460:G3523" si="216">IF(C3460="Data Error","Data Error",E3460*E$1-C3460)</f>
        <v>0</v>
      </c>
      <c r="H3460" s="31"/>
      <c r="I3460" s="23">
        <f t="shared" ref="I3460:I3523" si="217">IF(E3460="Data Error","Data Error",E3460)</f>
        <v>0</v>
      </c>
      <c r="J3460" s="23"/>
      <c r="K3460" s="7">
        <f t="shared" ref="K3460:K3523" si="218">IF(C3460="Data Error","Data Error",C$1*MAX(0,MIN(AF$9,E3460*AF$10)))</f>
        <v>0</v>
      </c>
      <c r="M3460" s="20">
        <f>IF(C3460="Data Error","Data Error",IF(C3460&lt;=K3460,0,1-IFERROR(INDEX(BAAL!$C:$D,MATCH(ROUNDUP(C3460-K3460,0),BAAL!$B:$B,0),MATCH(LEFT(M$2,4),BAAL!$C$2:$D$2,0)),0)))</f>
        <v>0</v>
      </c>
      <c r="N3460" s="20"/>
      <c r="O3460" s="26"/>
      <c r="P3460" s="26"/>
      <c r="Q3460" s="6">
        <f t="shared" ref="Q3460:Q3523" si="219">MONTH(B3460)</f>
        <v>5</v>
      </c>
      <c r="R3460" s="20"/>
    </row>
    <row r="3461" spans="1:18" x14ac:dyDescent="0.25">
      <c r="A3461" s="6">
        <v>3</v>
      </c>
      <c r="B3461" s="4">
        <v>42514.125</v>
      </c>
      <c r="C3461" s="2">
        <f>IF([2]Analysis!AG3461="Data Error","Data Error",[2]Analysis!AI3461*C$1)</f>
        <v>0</v>
      </c>
      <c r="D3461" s="2"/>
      <c r="E3461" s="3">
        <f>IF(C3461="Data Error","Data Error",INDEX('[2]BAAL Adj Cap'!$CB$65:$CY$72,MONTH($B3461),$A3461+1))</f>
        <v>0</v>
      </c>
      <c r="F3461" s="3"/>
      <c r="G3461" s="31">
        <f t="shared" si="216"/>
        <v>0</v>
      </c>
      <c r="H3461" s="31"/>
      <c r="I3461" s="23">
        <f t="shared" si="217"/>
        <v>0</v>
      </c>
      <c r="J3461" s="23"/>
      <c r="K3461" s="7">
        <f t="shared" si="218"/>
        <v>0</v>
      </c>
      <c r="M3461" s="20">
        <f>IF(C3461="Data Error","Data Error",IF(C3461&lt;=K3461,0,1-IFERROR(INDEX(BAAL!$C:$D,MATCH(ROUNDUP(C3461-K3461,0),BAAL!$B:$B,0),MATCH(LEFT(M$2,4),BAAL!$C$2:$D$2,0)),0)))</f>
        <v>0</v>
      </c>
      <c r="N3461" s="20"/>
      <c r="O3461" s="26"/>
      <c r="P3461" s="26"/>
      <c r="Q3461" s="6">
        <f t="shared" si="219"/>
        <v>5</v>
      </c>
      <c r="R3461" s="20"/>
    </row>
    <row r="3462" spans="1:18" x14ac:dyDescent="0.25">
      <c r="A3462" s="6">
        <v>4</v>
      </c>
      <c r="B3462" s="4">
        <v>42514.166666666664</v>
      </c>
      <c r="C3462" s="2">
        <f>IF([2]Analysis!AG3462="Data Error","Data Error",[2]Analysis!AI3462*C$1)</f>
        <v>0.39999999850988388</v>
      </c>
      <c r="D3462" s="2"/>
      <c r="E3462" s="3">
        <f>IF(C3462="Data Error","Data Error",INDEX('[2]BAAL Adj Cap'!$CB$65:$CY$72,MONTH($B3462),$A3462+1))</f>
        <v>7.4999999999999997E-3</v>
      </c>
      <c r="F3462" s="3"/>
      <c r="G3462" s="31">
        <f t="shared" si="216"/>
        <v>0.5750000014901161</v>
      </c>
      <c r="H3462" s="31"/>
      <c r="I3462" s="23">
        <f t="shared" si="217"/>
        <v>7.4999999999999997E-3</v>
      </c>
      <c r="J3462" s="23"/>
      <c r="K3462" s="7">
        <f t="shared" si="218"/>
        <v>0.97499999999999998</v>
      </c>
      <c r="M3462" s="20">
        <f>IF(C3462="Data Error","Data Error",IF(C3462&lt;=K3462,0,1-IFERROR(INDEX(BAAL!$C:$D,MATCH(ROUNDUP(C3462-K3462,0),BAAL!$B:$B,0),MATCH(LEFT(M$2,4),BAAL!$C$2:$D$2,0)),0)))</f>
        <v>0</v>
      </c>
      <c r="N3462" s="20"/>
      <c r="O3462" s="26"/>
      <c r="P3462" s="26"/>
      <c r="Q3462" s="6">
        <f t="shared" si="219"/>
        <v>5</v>
      </c>
      <c r="R3462" s="20"/>
    </row>
    <row r="3463" spans="1:18" x14ac:dyDescent="0.25">
      <c r="A3463" s="6">
        <v>5</v>
      </c>
      <c r="B3463" s="4">
        <v>42514.208333333336</v>
      </c>
      <c r="C3463" s="2">
        <f>IF([2]Analysis!AG3463="Data Error","Data Error",[2]Analysis!AI3463*C$1)</f>
        <v>14.300000000000002</v>
      </c>
      <c r="D3463" s="2"/>
      <c r="E3463" s="3">
        <f>IF(C3463="Data Error","Data Error",INDEX('[2]BAAL Adj Cap'!$CB$65:$CY$72,MONTH($B3463),$A3463+1))</f>
        <v>0.11000000000000001</v>
      </c>
      <c r="F3463" s="3"/>
      <c r="G3463" s="31">
        <f t="shared" si="216"/>
        <v>0</v>
      </c>
      <c r="H3463" s="31"/>
      <c r="I3463" s="23">
        <f t="shared" si="217"/>
        <v>0.11000000000000001</v>
      </c>
      <c r="J3463" s="23"/>
      <c r="K3463" s="7">
        <f t="shared" si="218"/>
        <v>14.300000000000002</v>
      </c>
      <c r="M3463" s="20">
        <f>IF(C3463="Data Error","Data Error",IF(C3463&lt;=K3463,0,1-IFERROR(INDEX(BAAL!$C:$D,MATCH(ROUNDUP(C3463-K3463,0),BAAL!$B:$B,0),MATCH(LEFT(M$2,4),BAAL!$C$2:$D$2,0)),0)))</f>
        <v>0</v>
      </c>
      <c r="N3463" s="20"/>
      <c r="O3463" s="26"/>
      <c r="P3463" s="26"/>
      <c r="Q3463" s="6">
        <f t="shared" si="219"/>
        <v>5</v>
      </c>
      <c r="R3463" s="20"/>
    </row>
    <row r="3464" spans="1:18" x14ac:dyDescent="0.25">
      <c r="A3464" s="6">
        <v>6</v>
      </c>
      <c r="B3464" s="4">
        <v>42514.25</v>
      </c>
      <c r="C3464" s="2">
        <f>IF([2]Analysis!AG3464="Data Error","Data Error",[2]Analysis!AI3464*C$1)</f>
        <v>7.5014845913124084</v>
      </c>
      <c r="D3464" s="2"/>
      <c r="E3464" s="3">
        <f>IF(C3464="Data Error","Data Error",INDEX('[2]BAAL Adj Cap'!$CB$65:$CY$72,MONTH($B3464),$A3464+1))</f>
        <v>0.51124999999999998</v>
      </c>
      <c r="F3464" s="3"/>
      <c r="G3464" s="31">
        <f t="shared" si="216"/>
        <v>58.961015408687587</v>
      </c>
      <c r="H3464" s="31"/>
      <c r="I3464" s="23">
        <f t="shared" si="217"/>
        <v>0.51124999999999998</v>
      </c>
      <c r="J3464" s="23"/>
      <c r="K3464" s="7">
        <f t="shared" si="218"/>
        <v>28.990000000000009</v>
      </c>
      <c r="M3464" s="20">
        <f>IF(C3464="Data Error","Data Error",IF(C3464&lt;=K3464,0,1-IFERROR(INDEX(BAAL!$C:$D,MATCH(ROUNDUP(C3464-K3464,0),BAAL!$B:$B,0),MATCH(LEFT(M$2,4),BAAL!$C$2:$D$2,0)),0)))</f>
        <v>0</v>
      </c>
      <c r="N3464" s="20"/>
      <c r="O3464" s="26"/>
      <c r="P3464" s="26"/>
      <c r="Q3464" s="6">
        <f t="shared" si="219"/>
        <v>5</v>
      </c>
      <c r="R3464" s="20"/>
    </row>
    <row r="3465" spans="1:18" x14ac:dyDescent="0.25">
      <c r="A3465" s="6">
        <v>7</v>
      </c>
      <c r="B3465" s="4">
        <v>42514.291666666664</v>
      </c>
      <c r="C3465" s="2">
        <f>IF([2]Analysis!AG3465="Data Error","Data Error",[2]Analysis!AI3465*C$1)</f>
        <v>0.5897846781933842</v>
      </c>
      <c r="D3465" s="2"/>
      <c r="E3465" s="3">
        <f>IF(C3465="Data Error","Data Error",INDEX('[2]BAAL Adj Cap'!$CB$65:$CY$72,MONTH($B3465),$A3465+1))</f>
        <v>0.94125000000000003</v>
      </c>
      <c r="F3465" s="3"/>
      <c r="G3465" s="31">
        <f t="shared" si="216"/>
        <v>121.77271532180661</v>
      </c>
      <c r="H3465" s="31"/>
      <c r="I3465" s="23">
        <f t="shared" si="217"/>
        <v>0.94125000000000003</v>
      </c>
      <c r="J3465" s="23"/>
      <c r="K3465" s="7">
        <f t="shared" si="218"/>
        <v>28.990000000000009</v>
      </c>
      <c r="M3465" s="20">
        <f>IF(C3465="Data Error","Data Error",IF(C3465&lt;=K3465,0,1-IFERROR(INDEX(BAAL!$C:$D,MATCH(ROUNDUP(C3465-K3465,0),BAAL!$B:$B,0),MATCH(LEFT(M$2,4),BAAL!$C$2:$D$2,0)),0)))</f>
        <v>0</v>
      </c>
      <c r="N3465" s="20"/>
      <c r="O3465" s="26"/>
      <c r="P3465" s="26"/>
      <c r="Q3465" s="6">
        <f t="shared" si="219"/>
        <v>5</v>
      </c>
      <c r="R3465" s="20"/>
    </row>
    <row r="3466" spans="1:18" x14ac:dyDescent="0.25">
      <c r="A3466" s="6">
        <v>8</v>
      </c>
      <c r="B3466" s="4">
        <v>42514.333333333336</v>
      </c>
      <c r="C3466" s="2">
        <f>IF([2]Analysis!AG3466="Data Error","Data Error",[2]Analysis!AI3466*C$1)</f>
        <v>0</v>
      </c>
      <c r="D3466" s="2"/>
      <c r="E3466" s="3">
        <f>IF(C3466="Data Error","Data Error",INDEX('[2]BAAL Adj Cap'!$CB$65:$CY$72,MONTH($B3466),$A3466+1))</f>
        <v>0.96750000000000003</v>
      </c>
      <c r="F3466" s="3"/>
      <c r="G3466" s="31">
        <f t="shared" si="216"/>
        <v>125.77500000000001</v>
      </c>
      <c r="H3466" s="31"/>
      <c r="I3466" s="23">
        <f t="shared" si="217"/>
        <v>0.96750000000000003</v>
      </c>
      <c r="J3466" s="23"/>
      <c r="K3466" s="7">
        <f t="shared" si="218"/>
        <v>28.990000000000009</v>
      </c>
      <c r="M3466" s="20">
        <f>IF(C3466="Data Error","Data Error",IF(C3466&lt;=K3466,0,1-IFERROR(INDEX(BAAL!$C:$D,MATCH(ROUNDUP(C3466-K3466,0),BAAL!$B:$B,0),MATCH(LEFT(M$2,4),BAAL!$C$2:$D$2,0)),0)))</f>
        <v>0</v>
      </c>
      <c r="N3466" s="20"/>
      <c r="O3466" s="26"/>
      <c r="P3466" s="26"/>
      <c r="Q3466" s="6">
        <f t="shared" si="219"/>
        <v>5</v>
      </c>
      <c r="R3466" s="20"/>
    </row>
    <row r="3467" spans="1:18" x14ac:dyDescent="0.25">
      <c r="A3467" s="6">
        <v>9</v>
      </c>
      <c r="B3467" s="4">
        <v>42514.375</v>
      </c>
      <c r="C3467" s="2">
        <f>IF([2]Analysis!AG3467="Data Error","Data Error",[2]Analysis!AI3467*C$1)</f>
        <v>39.447051392612757</v>
      </c>
      <c r="D3467" s="2"/>
      <c r="E3467" s="3">
        <f>IF(C3467="Data Error","Data Error",INDEX('[2]BAAL Adj Cap'!$CB$65:$CY$72,MONTH($B3467),$A3467+1))</f>
        <v>0.98</v>
      </c>
      <c r="F3467" s="3"/>
      <c r="G3467" s="31">
        <f t="shared" si="216"/>
        <v>87.952948607387242</v>
      </c>
      <c r="H3467" s="31"/>
      <c r="I3467" s="23">
        <f t="shared" si="217"/>
        <v>0.98</v>
      </c>
      <c r="J3467" s="23"/>
      <c r="K3467" s="7">
        <f t="shared" si="218"/>
        <v>28.990000000000009</v>
      </c>
      <c r="M3467" s="20">
        <f>IF(C3467="Data Error","Data Error",IF(C3467&lt;=K3467,0,1-IFERROR(INDEX(BAAL!$C:$D,MATCH(ROUNDUP(C3467-K3467,0),BAAL!$B:$B,0),MATCH(LEFT(M$2,4),BAAL!$C$2:$D$2,0)),0)))</f>
        <v>2.0000000000000018E-3</v>
      </c>
      <c r="N3467" s="20"/>
      <c r="O3467" s="26"/>
      <c r="P3467" s="26"/>
      <c r="Q3467" s="6">
        <f t="shared" si="219"/>
        <v>5</v>
      </c>
      <c r="R3467" s="20"/>
    </row>
    <row r="3468" spans="1:18" x14ac:dyDescent="0.25">
      <c r="A3468" s="6">
        <v>10</v>
      </c>
      <c r="B3468" s="4">
        <v>42514.416666666664</v>
      </c>
      <c r="C3468" s="2">
        <f>IF([2]Analysis!AG3468="Data Error","Data Error",[2]Analysis!AI3468*C$1)</f>
        <v>19.327622010170302</v>
      </c>
      <c r="D3468" s="2"/>
      <c r="E3468" s="3">
        <f>IF(C3468="Data Error","Data Error",INDEX('[2]BAAL Adj Cap'!$CB$65:$CY$72,MONTH($B3468),$A3468+1))</f>
        <v>0.98</v>
      </c>
      <c r="F3468" s="3"/>
      <c r="G3468" s="31">
        <f t="shared" si="216"/>
        <v>108.07237798982969</v>
      </c>
      <c r="H3468" s="31"/>
      <c r="I3468" s="23">
        <f t="shared" si="217"/>
        <v>0.98</v>
      </c>
      <c r="J3468" s="23"/>
      <c r="K3468" s="7">
        <f t="shared" si="218"/>
        <v>28.990000000000009</v>
      </c>
      <c r="M3468" s="20">
        <f>IF(C3468="Data Error","Data Error",IF(C3468&lt;=K3468,0,1-IFERROR(INDEX(BAAL!$C:$D,MATCH(ROUNDUP(C3468-K3468,0),BAAL!$B:$B,0),MATCH(LEFT(M$2,4),BAAL!$C$2:$D$2,0)),0)))</f>
        <v>0</v>
      </c>
      <c r="N3468" s="20"/>
      <c r="O3468" s="26"/>
      <c r="P3468" s="26"/>
      <c r="Q3468" s="6">
        <f t="shared" si="219"/>
        <v>5</v>
      </c>
      <c r="R3468" s="20"/>
    </row>
    <row r="3469" spans="1:18" x14ac:dyDescent="0.25">
      <c r="A3469" s="6">
        <v>11</v>
      </c>
      <c r="B3469" s="4">
        <v>42514.458333333336</v>
      </c>
      <c r="C3469" s="2">
        <f>IF([2]Analysis!AG3469="Data Error","Data Error",[2]Analysis!AI3469*C$1)</f>
        <v>0.26499043039072229</v>
      </c>
      <c r="D3469" s="2"/>
      <c r="E3469" s="3">
        <f>IF(C3469="Data Error","Data Error",INDEX('[2]BAAL Adj Cap'!$CB$65:$CY$72,MONTH($B3469),$A3469+1))</f>
        <v>0.98</v>
      </c>
      <c r="F3469" s="3"/>
      <c r="G3469" s="31">
        <f t="shared" si="216"/>
        <v>127.13500956960927</v>
      </c>
      <c r="H3469" s="31"/>
      <c r="I3469" s="23">
        <f t="shared" si="217"/>
        <v>0.98</v>
      </c>
      <c r="J3469" s="23"/>
      <c r="K3469" s="7">
        <f t="shared" si="218"/>
        <v>28.990000000000009</v>
      </c>
      <c r="M3469" s="20">
        <f>IF(C3469="Data Error","Data Error",IF(C3469&lt;=K3469,0,1-IFERROR(INDEX(BAAL!$C:$D,MATCH(ROUNDUP(C3469-K3469,0),BAAL!$B:$B,0),MATCH(LEFT(M$2,4),BAAL!$C$2:$D$2,0)),0)))</f>
        <v>0</v>
      </c>
      <c r="N3469" s="20"/>
      <c r="O3469" s="26"/>
      <c r="P3469" s="26"/>
      <c r="Q3469" s="6">
        <f t="shared" si="219"/>
        <v>5</v>
      </c>
      <c r="R3469" s="20"/>
    </row>
    <row r="3470" spans="1:18" x14ac:dyDescent="0.25">
      <c r="A3470" s="6">
        <v>12</v>
      </c>
      <c r="B3470" s="4">
        <v>42514.5</v>
      </c>
      <c r="C3470" s="2">
        <f>IF([2]Analysis!AG3470="Data Error","Data Error",[2]Analysis!AI3470*C$1)</f>
        <v>22.275371134164587</v>
      </c>
      <c r="D3470" s="2"/>
      <c r="E3470" s="3">
        <f>IF(C3470="Data Error","Data Error",INDEX('[2]BAAL Adj Cap'!$CB$65:$CY$72,MONTH($B3470),$A3470+1))</f>
        <v>0.98</v>
      </c>
      <c r="F3470" s="3"/>
      <c r="G3470" s="31">
        <f t="shared" si="216"/>
        <v>105.1246288658354</v>
      </c>
      <c r="H3470" s="31"/>
      <c r="I3470" s="23">
        <f t="shared" si="217"/>
        <v>0.98</v>
      </c>
      <c r="J3470" s="23"/>
      <c r="K3470" s="7">
        <f t="shared" si="218"/>
        <v>28.990000000000009</v>
      </c>
      <c r="M3470" s="20">
        <f>IF(C3470="Data Error","Data Error",IF(C3470&lt;=K3470,0,1-IFERROR(INDEX(BAAL!$C:$D,MATCH(ROUNDUP(C3470-K3470,0),BAAL!$B:$B,0),MATCH(LEFT(M$2,4),BAAL!$C$2:$D$2,0)),0)))</f>
        <v>0</v>
      </c>
      <c r="N3470" s="20"/>
      <c r="O3470" s="26"/>
      <c r="P3470" s="26"/>
      <c r="Q3470" s="6">
        <f t="shared" si="219"/>
        <v>5</v>
      </c>
      <c r="R3470" s="20"/>
    </row>
    <row r="3471" spans="1:18" x14ac:dyDescent="0.25">
      <c r="A3471" s="6">
        <v>13</v>
      </c>
      <c r="B3471" s="4">
        <v>42514.541666666664</v>
      </c>
      <c r="C3471" s="2">
        <f>IF([2]Analysis!AG3471="Data Error","Data Error",[2]Analysis!AI3471*C$1)</f>
        <v>23.681831685399828</v>
      </c>
      <c r="D3471" s="2"/>
      <c r="E3471" s="3">
        <f>IF(C3471="Data Error","Data Error",INDEX('[2]BAAL Adj Cap'!$CB$65:$CY$72,MONTH($B3471),$A3471+1))</f>
        <v>0.98</v>
      </c>
      <c r="F3471" s="3"/>
      <c r="G3471" s="31">
        <f t="shared" si="216"/>
        <v>103.71816831460016</v>
      </c>
      <c r="H3471" s="31"/>
      <c r="I3471" s="23">
        <f t="shared" si="217"/>
        <v>0.98</v>
      </c>
      <c r="J3471" s="23"/>
      <c r="K3471" s="7">
        <f t="shared" si="218"/>
        <v>28.990000000000009</v>
      </c>
      <c r="M3471" s="20">
        <f>IF(C3471="Data Error","Data Error",IF(C3471&lt;=K3471,0,1-IFERROR(INDEX(BAAL!$C:$D,MATCH(ROUNDUP(C3471-K3471,0),BAAL!$B:$B,0),MATCH(LEFT(M$2,4),BAAL!$C$2:$D$2,0)),0)))</f>
        <v>0</v>
      </c>
      <c r="N3471" s="20"/>
      <c r="O3471" s="26"/>
      <c r="P3471" s="26"/>
      <c r="Q3471" s="6">
        <f t="shared" si="219"/>
        <v>5</v>
      </c>
      <c r="R3471" s="20"/>
    </row>
    <row r="3472" spans="1:18" x14ac:dyDescent="0.25">
      <c r="A3472" s="6">
        <v>14</v>
      </c>
      <c r="B3472" s="4">
        <v>42514.583333333336</v>
      </c>
      <c r="C3472" s="2">
        <f>IF([2]Analysis!AG3472="Data Error","Data Error",[2]Analysis!AI3472*C$1)</f>
        <v>10.937832499320713</v>
      </c>
      <c r="D3472" s="2"/>
      <c r="E3472" s="3">
        <f>IF(C3472="Data Error","Data Error",INDEX('[2]BAAL Adj Cap'!$CB$65:$CY$72,MONTH($B3472),$A3472+1))</f>
        <v>0.98</v>
      </c>
      <c r="F3472" s="3"/>
      <c r="G3472" s="31">
        <f t="shared" si="216"/>
        <v>116.46216750067927</v>
      </c>
      <c r="H3472" s="31"/>
      <c r="I3472" s="23">
        <f t="shared" si="217"/>
        <v>0.98</v>
      </c>
      <c r="J3472" s="23"/>
      <c r="K3472" s="7">
        <f t="shared" si="218"/>
        <v>28.990000000000009</v>
      </c>
      <c r="M3472" s="20">
        <f>IF(C3472="Data Error","Data Error",IF(C3472&lt;=K3472,0,1-IFERROR(INDEX(BAAL!$C:$D,MATCH(ROUNDUP(C3472-K3472,0),BAAL!$B:$B,0),MATCH(LEFT(M$2,4),BAAL!$C$2:$D$2,0)),0)))</f>
        <v>0</v>
      </c>
      <c r="N3472" s="20"/>
      <c r="O3472" s="26"/>
      <c r="P3472" s="26"/>
      <c r="Q3472" s="6">
        <f t="shared" si="219"/>
        <v>5</v>
      </c>
      <c r="R3472" s="20"/>
    </row>
    <row r="3473" spans="1:18" x14ac:dyDescent="0.25">
      <c r="A3473" s="6">
        <v>15</v>
      </c>
      <c r="B3473" s="4">
        <v>42514.625</v>
      </c>
      <c r="C3473" s="2">
        <f>IF([2]Analysis!AG3473="Data Error","Data Error",[2]Analysis!AI3473*C$1)</f>
        <v>0.47444122180606141</v>
      </c>
      <c r="D3473" s="2"/>
      <c r="E3473" s="3">
        <f>IF(C3473="Data Error","Data Error",INDEX('[2]BAAL Adj Cap'!$CB$65:$CY$72,MONTH($B3473),$A3473+1))</f>
        <v>0.98</v>
      </c>
      <c r="F3473" s="3"/>
      <c r="G3473" s="31">
        <f t="shared" si="216"/>
        <v>126.92555877819393</v>
      </c>
      <c r="H3473" s="31"/>
      <c r="I3473" s="23">
        <f t="shared" si="217"/>
        <v>0.98</v>
      </c>
      <c r="J3473" s="23"/>
      <c r="K3473" s="7">
        <f t="shared" si="218"/>
        <v>28.990000000000009</v>
      </c>
      <c r="M3473" s="20">
        <f>IF(C3473="Data Error","Data Error",IF(C3473&lt;=K3473,0,1-IFERROR(INDEX(BAAL!$C:$D,MATCH(ROUNDUP(C3473-K3473,0),BAAL!$B:$B,0),MATCH(LEFT(M$2,4),BAAL!$C$2:$D$2,0)),0)))</f>
        <v>0</v>
      </c>
      <c r="N3473" s="20"/>
      <c r="O3473" s="26"/>
      <c r="P3473" s="26"/>
      <c r="Q3473" s="6">
        <f t="shared" si="219"/>
        <v>5</v>
      </c>
      <c r="R3473" s="20"/>
    </row>
    <row r="3474" spans="1:18" x14ac:dyDescent="0.25">
      <c r="A3474" s="6">
        <v>16</v>
      </c>
      <c r="B3474" s="4">
        <v>42514.666666666664</v>
      </c>
      <c r="C3474" s="2">
        <f>IF([2]Analysis!AG3474="Data Error","Data Error",[2]Analysis!AI3474*C$1)</f>
        <v>14.381519015505742</v>
      </c>
      <c r="D3474" s="2"/>
      <c r="E3474" s="3">
        <f>IF(C3474="Data Error","Data Error",INDEX('[2]BAAL Adj Cap'!$CB$65:$CY$72,MONTH($B3474),$A3474+1))</f>
        <v>0.98</v>
      </c>
      <c r="F3474" s="3"/>
      <c r="G3474" s="31">
        <f t="shared" si="216"/>
        <v>113.01848098449425</v>
      </c>
      <c r="H3474" s="31"/>
      <c r="I3474" s="23">
        <f t="shared" si="217"/>
        <v>0.98</v>
      </c>
      <c r="J3474" s="23"/>
      <c r="K3474" s="7">
        <f t="shared" si="218"/>
        <v>28.990000000000009</v>
      </c>
      <c r="M3474" s="20">
        <f>IF(C3474="Data Error","Data Error",IF(C3474&lt;=K3474,0,1-IFERROR(INDEX(BAAL!$C:$D,MATCH(ROUNDUP(C3474-K3474,0),BAAL!$B:$B,0),MATCH(LEFT(M$2,4),BAAL!$C$2:$D$2,0)),0)))</f>
        <v>0</v>
      </c>
      <c r="N3474" s="20"/>
      <c r="O3474" s="26"/>
      <c r="P3474" s="26"/>
      <c r="Q3474" s="6">
        <f t="shared" si="219"/>
        <v>5</v>
      </c>
      <c r="R3474" s="20"/>
    </row>
    <row r="3475" spans="1:18" x14ac:dyDescent="0.25">
      <c r="A3475" s="6">
        <v>17</v>
      </c>
      <c r="B3475" s="4">
        <v>42514.708333333336</v>
      </c>
      <c r="C3475" s="2">
        <f>IF([2]Analysis!AG3475="Data Error","Data Error",[2]Analysis!AI3475*C$1)</f>
        <v>3.5331271600202787</v>
      </c>
      <c r="D3475" s="2"/>
      <c r="E3475" s="3">
        <f>IF(C3475="Data Error","Data Error",INDEX('[2]BAAL Adj Cap'!$CB$65:$CY$72,MONTH($B3475),$A3475+1))</f>
        <v>0.96124999999999994</v>
      </c>
      <c r="F3475" s="3"/>
      <c r="G3475" s="31">
        <f t="shared" si="216"/>
        <v>121.42937283997971</v>
      </c>
      <c r="H3475" s="31"/>
      <c r="I3475" s="23">
        <f t="shared" si="217"/>
        <v>0.96124999999999994</v>
      </c>
      <c r="J3475" s="23"/>
      <c r="K3475" s="7">
        <f t="shared" si="218"/>
        <v>28.990000000000009</v>
      </c>
      <c r="M3475" s="20">
        <f>IF(C3475="Data Error","Data Error",IF(C3475&lt;=K3475,0,1-IFERROR(INDEX(BAAL!$C:$D,MATCH(ROUNDUP(C3475-K3475,0),BAAL!$B:$B,0),MATCH(LEFT(M$2,4),BAAL!$C$2:$D$2,0)),0)))</f>
        <v>0</v>
      </c>
      <c r="N3475" s="20"/>
      <c r="O3475" s="26"/>
      <c r="P3475" s="26"/>
      <c r="Q3475" s="6">
        <f t="shared" si="219"/>
        <v>5</v>
      </c>
      <c r="R3475" s="20"/>
    </row>
    <row r="3476" spans="1:18" x14ac:dyDescent="0.25">
      <c r="A3476" s="6">
        <v>18</v>
      </c>
      <c r="B3476" s="4">
        <v>42514.75</v>
      </c>
      <c r="C3476" s="2">
        <f>IF([2]Analysis!AG3476="Data Error","Data Error",[2]Analysis!AI3476*C$1)</f>
        <v>17.018155152136373</v>
      </c>
      <c r="D3476" s="2"/>
      <c r="E3476" s="3">
        <f>IF(C3476="Data Error","Data Error",INDEX('[2]BAAL Adj Cap'!$CB$65:$CY$72,MONTH($B3476),$A3476+1))</f>
        <v>0.73124999999999996</v>
      </c>
      <c r="F3476" s="3"/>
      <c r="G3476" s="31">
        <f t="shared" si="216"/>
        <v>78.044344847863627</v>
      </c>
      <c r="H3476" s="31"/>
      <c r="I3476" s="23">
        <f t="shared" si="217"/>
        <v>0.73124999999999996</v>
      </c>
      <c r="J3476" s="23"/>
      <c r="K3476" s="7">
        <f t="shared" si="218"/>
        <v>28.990000000000009</v>
      </c>
      <c r="M3476" s="20">
        <f>IF(C3476="Data Error","Data Error",IF(C3476&lt;=K3476,0,1-IFERROR(INDEX(BAAL!$C:$D,MATCH(ROUNDUP(C3476-K3476,0),BAAL!$B:$B,0),MATCH(LEFT(M$2,4),BAAL!$C$2:$D$2,0)),0)))</f>
        <v>0</v>
      </c>
      <c r="N3476" s="20"/>
      <c r="O3476" s="26"/>
      <c r="P3476" s="26"/>
      <c r="Q3476" s="6">
        <f t="shared" si="219"/>
        <v>5</v>
      </c>
      <c r="R3476" s="20"/>
    </row>
    <row r="3477" spans="1:18" x14ac:dyDescent="0.25">
      <c r="A3477" s="6">
        <v>19</v>
      </c>
      <c r="B3477" s="4">
        <v>42514.791666666664</v>
      </c>
      <c r="C3477" s="2">
        <f>IF([2]Analysis!AG3477="Data Error","Data Error",[2]Analysis!AI3477*C$1)</f>
        <v>15.248268695125555</v>
      </c>
      <c r="D3477" s="2"/>
      <c r="E3477" s="3">
        <f>IF(C3477="Data Error","Data Error",INDEX('[2]BAAL Adj Cap'!$CB$65:$CY$72,MONTH($B3477),$A3477+1))</f>
        <v>0.26875000000000004</v>
      </c>
      <c r="F3477" s="3"/>
      <c r="G3477" s="31">
        <f t="shared" si="216"/>
        <v>19.689231304874454</v>
      </c>
      <c r="H3477" s="31"/>
      <c r="I3477" s="23">
        <f t="shared" si="217"/>
        <v>0.26875000000000004</v>
      </c>
      <c r="J3477" s="23"/>
      <c r="K3477" s="7">
        <f t="shared" si="218"/>
        <v>28.990000000000009</v>
      </c>
      <c r="M3477" s="20">
        <f>IF(C3477="Data Error","Data Error",IF(C3477&lt;=K3477,0,1-IFERROR(INDEX(BAAL!$C:$D,MATCH(ROUNDUP(C3477-K3477,0),BAAL!$B:$B,0),MATCH(LEFT(M$2,4),BAAL!$C$2:$D$2,0)),0)))</f>
        <v>0</v>
      </c>
      <c r="N3477" s="20"/>
      <c r="O3477" s="26"/>
      <c r="P3477" s="26"/>
      <c r="Q3477" s="6">
        <f t="shared" si="219"/>
        <v>5</v>
      </c>
      <c r="R3477" s="20"/>
    </row>
    <row r="3478" spans="1:18" x14ac:dyDescent="0.25">
      <c r="A3478" s="6">
        <v>20</v>
      </c>
      <c r="B3478" s="4">
        <v>42514.833333333336</v>
      </c>
      <c r="C3478" s="2">
        <f>IF([2]Analysis!AG3478="Data Error","Data Error",[2]Analysis!AI3478*C$1)</f>
        <v>2.1732791039041843</v>
      </c>
      <c r="D3478" s="2"/>
      <c r="E3478" s="3">
        <f>IF(C3478="Data Error","Data Error",INDEX('[2]BAAL Adj Cap'!$CB$65:$CY$72,MONTH($B3478),$A3478+1))</f>
        <v>2.6250000000000002E-2</v>
      </c>
      <c r="F3478" s="3"/>
      <c r="G3478" s="31">
        <f t="shared" si="216"/>
        <v>1.2392208960958162</v>
      </c>
      <c r="H3478" s="31"/>
      <c r="I3478" s="23">
        <f t="shared" si="217"/>
        <v>2.6250000000000002E-2</v>
      </c>
      <c r="J3478" s="23"/>
      <c r="K3478" s="7">
        <f t="shared" si="218"/>
        <v>3.4125000000000005</v>
      </c>
      <c r="M3478" s="20">
        <f>IF(C3478="Data Error","Data Error",IF(C3478&lt;=K3478,0,1-IFERROR(INDEX(BAAL!$C:$D,MATCH(ROUNDUP(C3478-K3478,0),BAAL!$B:$B,0),MATCH(LEFT(M$2,4),BAAL!$C$2:$D$2,0)),0)))</f>
        <v>0</v>
      </c>
      <c r="N3478" s="20"/>
      <c r="O3478" s="26"/>
      <c r="P3478" s="26"/>
      <c r="Q3478" s="6">
        <f t="shared" si="219"/>
        <v>5</v>
      </c>
      <c r="R3478" s="20"/>
    </row>
    <row r="3479" spans="1:18" x14ac:dyDescent="0.25">
      <c r="A3479" s="6">
        <v>21</v>
      </c>
      <c r="B3479" s="4">
        <v>42514.875</v>
      </c>
      <c r="C3479" s="2">
        <f>IF([2]Analysis!AG3479="Data Error","Data Error",[2]Analysis!AI3479*C$1)</f>
        <v>0</v>
      </c>
      <c r="D3479" s="2"/>
      <c r="E3479" s="3">
        <f>IF(C3479="Data Error","Data Error",INDEX('[2]BAAL Adj Cap'!$CB$65:$CY$72,MONTH($B3479),$A3479+1))</f>
        <v>0</v>
      </c>
      <c r="F3479" s="3"/>
      <c r="G3479" s="31">
        <f t="shared" si="216"/>
        <v>0</v>
      </c>
      <c r="H3479" s="31"/>
      <c r="I3479" s="23">
        <f t="shared" si="217"/>
        <v>0</v>
      </c>
      <c r="J3479" s="23"/>
      <c r="K3479" s="7">
        <f t="shared" si="218"/>
        <v>0</v>
      </c>
      <c r="M3479" s="20">
        <f>IF(C3479="Data Error","Data Error",IF(C3479&lt;=K3479,0,1-IFERROR(INDEX(BAAL!$C:$D,MATCH(ROUNDUP(C3479-K3479,0),BAAL!$B:$B,0),MATCH(LEFT(M$2,4),BAAL!$C$2:$D$2,0)),0)))</f>
        <v>0</v>
      </c>
      <c r="N3479" s="20"/>
      <c r="O3479" s="26"/>
      <c r="P3479" s="26"/>
      <c r="Q3479" s="6">
        <f t="shared" si="219"/>
        <v>5</v>
      </c>
      <c r="R3479" s="20"/>
    </row>
    <row r="3480" spans="1:18" x14ac:dyDescent="0.25">
      <c r="A3480" s="6">
        <v>22</v>
      </c>
      <c r="B3480" s="4">
        <v>42514.916666666664</v>
      </c>
      <c r="C3480" s="2">
        <f>IF([2]Analysis!AG3480="Data Error","Data Error",[2]Analysis!AI3480*C$1)</f>
        <v>0</v>
      </c>
      <c r="D3480" s="2"/>
      <c r="E3480" s="3">
        <f>IF(C3480="Data Error","Data Error",INDEX('[2]BAAL Adj Cap'!$CB$65:$CY$72,MONTH($B3480),$A3480+1))</f>
        <v>0</v>
      </c>
      <c r="F3480" s="3"/>
      <c r="G3480" s="31">
        <f t="shared" si="216"/>
        <v>0</v>
      </c>
      <c r="H3480" s="31"/>
      <c r="I3480" s="23">
        <f t="shared" si="217"/>
        <v>0</v>
      </c>
      <c r="J3480" s="23"/>
      <c r="K3480" s="7">
        <f t="shared" si="218"/>
        <v>0</v>
      </c>
      <c r="M3480" s="20">
        <f>IF(C3480="Data Error","Data Error",IF(C3480&lt;=K3480,0,1-IFERROR(INDEX(BAAL!$C:$D,MATCH(ROUNDUP(C3480-K3480,0),BAAL!$B:$B,0),MATCH(LEFT(M$2,4),BAAL!$C$2:$D$2,0)),0)))</f>
        <v>0</v>
      </c>
      <c r="N3480" s="20"/>
      <c r="O3480" s="26"/>
      <c r="P3480" s="26"/>
      <c r="Q3480" s="6">
        <f t="shared" si="219"/>
        <v>5</v>
      </c>
      <c r="R3480" s="20"/>
    </row>
    <row r="3481" spans="1:18" x14ac:dyDescent="0.25">
      <c r="A3481" s="6">
        <v>23</v>
      </c>
      <c r="B3481" s="4">
        <v>42514.958333333336</v>
      </c>
      <c r="C3481" s="2">
        <f>IF([2]Analysis!AG3481="Data Error","Data Error",[2]Analysis!AI3481*C$1)</f>
        <v>0</v>
      </c>
      <c r="D3481" s="2"/>
      <c r="E3481" s="3">
        <f>IF(C3481="Data Error","Data Error",INDEX('[2]BAAL Adj Cap'!$CB$65:$CY$72,MONTH($B3481),$A3481+1))</f>
        <v>0</v>
      </c>
      <c r="F3481" s="3"/>
      <c r="G3481" s="31">
        <f t="shared" si="216"/>
        <v>0</v>
      </c>
      <c r="H3481" s="31"/>
      <c r="I3481" s="23">
        <f t="shared" si="217"/>
        <v>0</v>
      </c>
      <c r="J3481" s="23"/>
      <c r="K3481" s="7">
        <f t="shared" si="218"/>
        <v>0</v>
      </c>
      <c r="M3481" s="20">
        <f>IF(C3481="Data Error","Data Error",IF(C3481&lt;=K3481,0,1-IFERROR(INDEX(BAAL!$C:$D,MATCH(ROUNDUP(C3481-K3481,0),BAAL!$B:$B,0),MATCH(LEFT(M$2,4),BAAL!$C$2:$D$2,0)),0)))</f>
        <v>0</v>
      </c>
      <c r="N3481" s="20"/>
      <c r="O3481" s="26"/>
      <c r="P3481" s="26"/>
      <c r="Q3481" s="6">
        <f t="shared" si="219"/>
        <v>5</v>
      </c>
      <c r="R3481" s="20"/>
    </row>
    <row r="3482" spans="1:18" x14ac:dyDescent="0.25">
      <c r="A3482" s="6">
        <v>0</v>
      </c>
      <c r="B3482" s="1">
        <v>42515</v>
      </c>
      <c r="C3482" s="2">
        <f>IF([2]Analysis!AG3482="Data Error","Data Error",[2]Analysis!AI3482*C$1)</f>
        <v>0</v>
      </c>
      <c r="D3482" s="2"/>
      <c r="E3482" s="3">
        <f>IF(C3482="Data Error","Data Error",INDEX('[2]BAAL Adj Cap'!$CB$65:$CY$72,MONTH($B3482),$A3482+1))</f>
        <v>0</v>
      </c>
      <c r="F3482" s="3"/>
      <c r="G3482" s="31">
        <f t="shared" si="216"/>
        <v>0</v>
      </c>
      <c r="H3482" s="31"/>
      <c r="I3482" s="23">
        <f t="shared" si="217"/>
        <v>0</v>
      </c>
      <c r="J3482" s="23"/>
      <c r="K3482" s="7">
        <f t="shared" si="218"/>
        <v>0</v>
      </c>
      <c r="M3482" s="20">
        <f>IF(C3482="Data Error","Data Error",IF(C3482&lt;=K3482,0,1-IFERROR(INDEX(BAAL!$C:$D,MATCH(ROUNDUP(C3482-K3482,0),BAAL!$B:$B,0),MATCH(LEFT(M$2,4),BAAL!$C$2:$D$2,0)),0)))</f>
        <v>0</v>
      </c>
      <c r="N3482" s="20"/>
      <c r="O3482" s="26"/>
      <c r="P3482" s="26"/>
      <c r="Q3482" s="6">
        <f t="shared" si="219"/>
        <v>5</v>
      </c>
      <c r="R3482" s="20"/>
    </row>
    <row r="3483" spans="1:18" x14ac:dyDescent="0.25">
      <c r="A3483" s="6">
        <v>1</v>
      </c>
      <c r="B3483" s="4">
        <v>42515.041666666664</v>
      </c>
      <c r="C3483" s="2">
        <f>IF([2]Analysis!AG3483="Data Error","Data Error",[2]Analysis!AI3483*C$1)</f>
        <v>0</v>
      </c>
      <c r="D3483" s="2"/>
      <c r="E3483" s="3">
        <f>IF(C3483="Data Error","Data Error",INDEX('[2]BAAL Adj Cap'!$CB$65:$CY$72,MONTH($B3483),$A3483+1))</f>
        <v>0</v>
      </c>
      <c r="F3483" s="3"/>
      <c r="G3483" s="31">
        <f t="shared" si="216"/>
        <v>0</v>
      </c>
      <c r="H3483" s="31"/>
      <c r="I3483" s="23">
        <f t="shared" si="217"/>
        <v>0</v>
      </c>
      <c r="J3483" s="23"/>
      <c r="K3483" s="7">
        <f t="shared" si="218"/>
        <v>0</v>
      </c>
      <c r="M3483" s="20">
        <f>IF(C3483="Data Error","Data Error",IF(C3483&lt;=K3483,0,1-IFERROR(INDEX(BAAL!$C:$D,MATCH(ROUNDUP(C3483-K3483,0),BAAL!$B:$B,0),MATCH(LEFT(M$2,4),BAAL!$C$2:$D$2,0)),0)))</f>
        <v>0</v>
      </c>
      <c r="N3483" s="20"/>
      <c r="O3483" s="26"/>
      <c r="P3483" s="26"/>
      <c r="Q3483" s="6">
        <f t="shared" si="219"/>
        <v>5</v>
      </c>
      <c r="R3483" s="20"/>
    </row>
    <row r="3484" spans="1:18" x14ac:dyDescent="0.25">
      <c r="A3484" s="6">
        <v>2</v>
      </c>
      <c r="B3484" s="4">
        <v>42515.083333333336</v>
      </c>
      <c r="C3484" s="2">
        <f>IF([2]Analysis!AG3484="Data Error","Data Error",[2]Analysis!AI3484*C$1)</f>
        <v>0</v>
      </c>
      <c r="D3484" s="2"/>
      <c r="E3484" s="3">
        <f>IF(C3484="Data Error","Data Error",INDEX('[2]BAAL Adj Cap'!$CB$65:$CY$72,MONTH($B3484),$A3484+1))</f>
        <v>0</v>
      </c>
      <c r="F3484" s="3"/>
      <c r="G3484" s="31">
        <f t="shared" si="216"/>
        <v>0</v>
      </c>
      <c r="H3484" s="31"/>
      <c r="I3484" s="23">
        <f t="shared" si="217"/>
        <v>0</v>
      </c>
      <c r="J3484" s="23"/>
      <c r="K3484" s="7">
        <f t="shared" si="218"/>
        <v>0</v>
      </c>
      <c r="M3484" s="20">
        <f>IF(C3484="Data Error","Data Error",IF(C3484&lt;=K3484,0,1-IFERROR(INDEX(BAAL!$C:$D,MATCH(ROUNDUP(C3484-K3484,0),BAAL!$B:$B,0),MATCH(LEFT(M$2,4),BAAL!$C$2:$D$2,0)),0)))</f>
        <v>0</v>
      </c>
      <c r="N3484" s="20"/>
      <c r="O3484" s="26"/>
      <c r="P3484" s="26"/>
      <c r="Q3484" s="6">
        <f t="shared" si="219"/>
        <v>5</v>
      </c>
      <c r="R3484" s="20"/>
    </row>
    <row r="3485" spans="1:18" x14ac:dyDescent="0.25">
      <c r="A3485" s="6">
        <v>3</v>
      </c>
      <c r="B3485" s="4">
        <v>42515.125</v>
      </c>
      <c r="C3485" s="2">
        <f>IF([2]Analysis!AG3485="Data Error","Data Error",[2]Analysis!AI3485*C$1)</f>
        <v>0</v>
      </c>
      <c r="D3485" s="2"/>
      <c r="E3485" s="3">
        <f>IF(C3485="Data Error","Data Error",INDEX('[2]BAAL Adj Cap'!$CB$65:$CY$72,MONTH($B3485),$A3485+1))</f>
        <v>0</v>
      </c>
      <c r="F3485" s="3"/>
      <c r="G3485" s="31">
        <f t="shared" si="216"/>
        <v>0</v>
      </c>
      <c r="H3485" s="31"/>
      <c r="I3485" s="23">
        <f t="shared" si="217"/>
        <v>0</v>
      </c>
      <c r="J3485" s="23"/>
      <c r="K3485" s="7">
        <f t="shared" si="218"/>
        <v>0</v>
      </c>
      <c r="M3485" s="20">
        <f>IF(C3485="Data Error","Data Error",IF(C3485&lt;=K3485,0,1-IFERROR(INDEX(BAAL!$C:$D,MATCH(ROUNDUP(C3485-K3485,0),BAAL!$B:$B,0),MATCH(LEFT(M$2,4),BAAL!$C$2:$D$2,0)),0)))</f>
        <v>0</v>
      </c>
      <c r="N3485" s="20"/>
      <c r="O3485" s="26"/>
      <c r="P3485" s="26"/>
      <c r="Q3485" s="6">
        <f t="shared" si="219"/>
        <v>5</v>
      </c>
      <c r="R3485" s="20"/>
    </row>
    <row r="3486" spans="1:18" x14ac:dyDescent="0.25">
      <c r="A3486" s="6">
        <v>4</v>
      </c>
      <c r="B3486" s="4">
        <v>42515.166666666664</v>
      </c>
      <c r="C3486" s="2">
        <f>IF([2]Analysis!AG3486="Data Error","Data Error",[2]Analysis!AI3486*C$1)</f>
        <v>0.42000000178813934</v>
      </c>
      <c r="D3486" s="2"/>
      <c r="E3486" s="3">
        <f>IF(C3486="Data Error","Data Error",INDEX('[2]BAAL Adj Cap'!$CB$65:$CY$72,MONTH($B3486),$A3486+1))</f>
        <v>7.4999999999999997E-3</v>
      </c>
      <c r="F3486" s="3"/>
      <c r="G3486" s="31">
        <f t="shared" si="216"/>
        <v>0.55499999821186063</v>
      </c>
      <c r="H3486" s="31"/>
      <c r="I3486" s="23">
        <f t="shared" si="217"/>
        <v>7.4999999999999997E-3</v>
      </c>
      <c r="J3486" s="23"/>
      <c r="K3486" s="7">
        <f t="shared" si="218"/>
        <v>0.97499999999999998</v>
      </c>
      <c r="M3486" s="20">
        <f>IF(C3486="Data Error","Data Error",IF(C3486&lt;=K3486,0,1-IFERROR(INDEX(BAAL!$C:$D,MATCH(ROUNDUP(C3486-K3486,0),BAAL!$B:$B,0),MATCH(LEFT(M$2,4),BAAL!$C$2:$D$2,0)),0)))</f>
        <v>0</v>
      </c>
      <c r="N3486" s="20"/>
      <c r="O3486" s="26"/>
      <c r="P3486" s="26"/>
      <c r="Q3486" s="6">
        <f t="shared" si="219"/>
        <v>5</v>
      </c>
      <c r="R3486" s="20"/>
    </row>
    <row r="3487" spans="1:18" x14ac:dyDescent="0.25">
      <c r="A3487" s="6">
        <v>5</v>
      </c>
      <c r="B3487" s="4">
        <v>42515.208333333336</v>
      </c>
      <c r="C3487" s="2">
        <f>IF([2]Analysis!AG3487="Data Error","Data Error",[2]Analysis!AI3487*C$1)</f>
        <v>14.300000000000002</v>
      </c>
      <c r="D3487" s="2"/>
      <c r="E3487" s="3">
        <f>IF(C3487="Data Error","Data Error",INDEX('[2]BAAL Adj Cap'!$CB$65:$CY$72,MONTH($B3487),$A3487+1))</f>
        <v>0.11000000000000001</v>
      </c>
      <c r="F3487" s="3"/>
      <c r="G3487" s="31">
        <f t="shared" si="216"/>
        <v>0</v>
      </c>
      <c r="H3487" s="31"/>
      <c r="I3487" s="23">
        <f t="shared" si="217"/>
        <v>0.11000000000000001</v>
      </c>
      <c r="J3487" s="23"/>
      <c r="K3487" s="7">
        <f t="shared" si="218"/>
        <v>14.300000000000002</v>
      </c>
      <c r="M3487" s="20">
        <f>IF(C3487="Data Error","Data Error",IF(C3487&lt;=K3487,0,1-IFERROR(INDEX(BAAL!$C:$D,MATCH(ROUNDUP(C3487-K3487,0),BAAL!$B:$B,0),MATCH(LEFT(M$2,4),BAAL!$C$2:$D$2,0)),0)))</f>
        <v>0</v>
      </c>
      <c r="N3487" s="20"/>
      <c r="O3487" s="26"/>
      <c r="P3487" s="26"/>
      <c r="Q3487" s="6">
        <f t="shared" si="219"/>
        <v>5</v>
      </c>
      <c r="R3487" s="20"/>
    </row>
    <row r="3488" spans="1:18" x14ac:dyDescent="0.25">
      <c r="A3488" s="6">
        <v>6</v>
      </c>
      <c r="B3488" s="4">
        <v>42515.25</v>
      </c>
      <c r="C3488" s="2">
        <f>IF([2]Analysis!AG3488="Data Error","Data Error",[2]Analysis!AI3488*C$1)</f>
        <v>7.994814407025336</v>
      </c>
      <c r="D3488" s="2"/>
      <c r="E3488" s="3">
        <f>IF(C3488="Data Error","Data Error",INDEX('[2]BAAL Adj Cap'!$CB$65:$CY$72,MONTH($B3488),$A3488+1))</f>
        <v>0.51124999999999998</v>
      </c>
      <c r="F3488" s="3"/>
      <c r="G3488" s="31">
        <f t="shared" si="216"/>
        <v>58.467685592974654</v>
      </c>
      <c r="H3488" s="31"/>
      <c r="I3488" s="23">
        <f t="shared" si="217"/>
        <v>0.51124999999999998</v>
      </c>
      <c r="J3488" s="23"/>
      <c r="K3488" s="7">
        <f t="shared" si="218"/>
        <v>28.990000000000009</v>
      </c>
      <c r="M3488" s="20">
        <f>IF(C3488="Data Error","Data Error",IF(C3488&lt;=K3488,0,1-IFERROR(INDEX(BAAL!$C:$D,MATCH(ROUNDUP(C3488-K3488,0),BAAL!$B:$B,0),MATCH(LEFT(M$2,4),BAAL!$C$2:$D$2,0)),0)))</f>
        <v>0</v>
      </c>
      <c r="N3488" s="20"/>
      <c r="O3488" s="26"/>
      <c r="P3488" s="26"/>
      <c r="Q3488" s="6">
        <f t="shared" si="219"/>
        <v>5</v>
      </c>
      <c r="R3488" s="20"/>
    </row>
    <row r="3489" spans="1:18" x14ac:dyDescent="0.25">
      <c r="A3489" s="6">
        <v>7</v>
      </c>
      <c r="B3489" s="4">
        <v>42515.291666666664</v>
      </c>
      <c r="C3489" s="2">
        <f>IF([2]Analysis!AG3489="Data Error","Data Error",[2]Analysis!AI3489*C$1)</f>
        <v>5.8338727960814252</v>
      </c>
      <c r="D3489" s="2"/>
      <c r="E3489" s="3">
        <f>IF(C3489="Data Error","Data Error",INDEX('[2]BAAL Adj Cap'!$CB$65:$CY$72,MONTH($B3489),$A3489+1))</f>
        <v>0.94125000000000003</v>
      </c>
      <c r="F3489" s="3"/>
      <c r="G3489" s="31">
        <f t="shared" si="216"/>
        <v>116.52862720391857</v>
      </c>
      <c r="H3489" s="31"/>
      <c r="I3489" s="23">
        <f t="shared" si="217"/>
        <v>0.94125000000000003</v>
      </c>
      <c r="J3489" s="23"/>
      <c r="K3489" s="7">
        <f t="shared" si="218"/>
        <v>28.990000000000009</v>
      </c>
      <c r="M3489" s="20">
        <f>IF(C3489="Data Error","Data Error",IF(C3489&lt;=K3489,0,1-IFERROR(INDEX(BAAL!$C:$D,MATCH(ROUNDUP(C3489-K3489,0),BAAL!$B:$B,0),MATCH(LEFT(M$2,4),BAAL!$C$2:$D$2,0)),0)))</f>
        <v>0</v>
      </c>
      <c r="N3489" s="20"/>
      <c r="O3489" s="26"/>
      <c r="P3489" s="26"/>
      <c r="Q3489" s="6">
        <f t="shared" si="219"/>
        <v>5</v>
      </c>
      <c r="R3489" s="20"/>
    </row>
    <row r="3490" spans="1:18" x14ac:dyDescent="0.25">
      <c r="A3490" s="6">
        <v>8</v>
      </c>
      <c r="B3490" s="4">
        <v>42515.333333333336</v>
      </c>
      <c r="C3490" s="2">
        <f>IF([2]Analysis!AG3490="Data Error","Data Error",[2]Analysis!AI3490*C$1)</f>
        <v>0.10186663497466315</v>
      </c>
      <c r="D3490" s="2"/>
      <c r="E3490" s="3">
        <f>IF(C3490="Data Error","Data Error",INDEX('[2]BAAL Adj Cap'!$CB$65:$CY$72,MONTH($B3490),$A3490+1))</f>
        <v>0.96750000000000003</v>
      </c>
      <c r="F3490" s="3"/>
      <c r="G3490" s="31">
        <f t="shared" si="216"/>
        <v>125.67313336502534</v>
      </c>
      <c r="H3490" s="31"/>
      <c r="I3490" s="23">
        <f t="shared" si="217"/>
        <v>0.96750000000000003</v>
      </c>
      <c r="J3490" s="23"/>
      <c r="K3490" s="7">
        <f t="shared" si="218"/>
        <v>28.990000000000009</v>
      </c>
      <c r="M3490" s="20">
        <f>IF(C3490="Data Error","Data Error",IF(C3490&lt;=K3490,0,1-IFERROR(INDEX(BAAL!$C:$D,MATCH(ROUNDUP(C3490-K3490,0),BAAL!$B:$B,0),MATCH(LEFT(M$2,4),BAAL!$C$2:$D$2,0)),0)))</f>
        <v>0</v>
      </c>
      <c r="N3490" s="20"/>
      <c r="O3490" s="26"/>
      <c r="P3490" s="26"/>
      <c r="Q3490" s="6">
        <f t="shared" si="219"/>
        <v>5</v>
      </c>
      <c r="R3490" s="20"/>
    </row>
    <row r="3491" spans="1:18" x14ac:dyDescent="0.25">
      <c r="A3491" s="6">
        <v>9</v>
      </c>
      <c r="B3491" s="4">
        <v>42515.375</v>
      </c>
      <c r="C3491" s="2">
        <f>IF([2]Analysis!AG3491="Data Error","Data Error",[2]Analysis!AI3491*C$1)</f>
        <v>1.5813572849469555</v>
      </c>
      <c r="D3491" s="2"/>
      <c r="E3491" s="3">
        <f>IF(C3491="Data Error","Data Error",INDEX('[2]BAAL Adj Cap'!$CB$65:$CY$72,MONTH($B3491),$A3491+1))</f>
        <v>0.98</v>
      </c>
      <c r="F3491" s="3"/>
      <c r="G3491" s="31">
        <f t="shared" si="216"/>
        <v>125.81864271505303</v>
      </c>
      <c r="H3491" s="31"/>
      <c r="I3491" s="23">
        <f t="shared" si="217"/>
        <v>0.98</v>
      </c>
      <c r="J3491" s="23"/>
      <c r="K3491" s="7">
        <f t="shared" si="218"/>
        <v>28.990000000000009</v>
      </c>
      <c r="M3491" s="20">
        <f>IF(C3491="Data Error","Data Error",IF(C3491&lt;=K3491,0,1-IFERROR(INDEX(BAAL!$C:$D,MATCH(ROUNDUP(C3491-K3491,0),BAAL!$B:$B,0),MATCH(LEFT(M$2,4),BAAL!$C$2:$D$2,0)),0)))</f>
        <v>0</v>
      </c>
      <c r="N3491" s="20"/>
      <c r="O3491" s="26"/>
      <c r="P3491" s="26"/>
      <c r="Q3491" s="6">
        <f t="shared" si="219"/>
        <v>5</v>
      </c>
      <c r="R3491" s="20"/>
    </row>
    <row r="3492" spans="1:18" x14ac:dyDescent="0.25">
      <c r="A3492" s="6">
        <v>10</v>
      </c>
      <c r="B3492" s="4">
        <v>42515.416666666664</v>
      </c>
      <c r="C3492" s="2">
        <f>IF([2]Analysis!AG3492="Data Error","Data Error",[2]Analysis!AI3492*C$1)</f>
        <v>9.9064316671594099</v>
      </c>
      <c r="D3492" s="2"/>
      <c r="E3492" s="3">
        <f>IF(C3492="Data Error","Data Error",INDEX('[2]BAAL Adj Cap'!$CB$65:$CY$72,MONTH($B3492),$A3492+1))</f>
        <v>0.98</v>
      </c>
      <c r="F3492" s="3"/>
      <c r="G3492" s="31">
        <f t="shared" si="216"/>
        <v>117.49356833284058</v>
      </c>
      <c r="H3492" s="31"/>
      <c r="I3492" s="23">
        <f t="shared" si="217"/>
        <v>0.98</v>
      </c>
      <c r="J3492" s="23"/>
      <c r="K3492" s="7">
        <f t="shared" si="218"/>
        <v>28.990000000000009</v>
      </c>
      <c r="M3492" s="20">
        <f>IF(C3492="Data Error","Data Error",IF(C3492&lt;=K3492,0,1-IFERROR(INDEX(BAAL!$C:$D,MATCH(ROUNDUP(C3492-K3492,0),BAAL!$B:$B,0),MATCH(LEFT(M$2,4),BAAL!$C$2:$D$2,0)),0)))</f>
        <v>0</v>
      </c>
      <c r="N3492" s="20"/>
      <c r="O3492" s="26"/>
      <c r="P3492" s="26"/>
      <c r="Q3492" s="6">
        <f t="shared" si="219"/>
        <v>5</v>
      </c>
      <c r="R3492" s="20"/>
    </row>
    <row r="3493" spans="1:18" x14ac:dyDescent="0.25">
      <c r="A3493" s="6">
        <v>11</v>
      </c>
      <c r="B3493" s="4">
        <v>42515.458333333336</v>
      </c>
      <c r="C3493" s="2">
        <f>IF([2]Analysis!AG3493="Data Error","Data Error",[2]Analysis!AI3493*C$1)</f>
        <v>13.514544011346315</v>
      </c>
      <c r="D3493" s="2"/>
      <c r="E3493" s="3">
        <f>IF(C3493="Data Error","Data Error",INDEX('[2]BAAL Adj Cap'!$CB$65:$CY$72,MONTH($B3493),$A3493+1))</f>
        <v>0.98</v>
      </c>
      <c r="F3493" s="3"/>
      <c r="G3493" s="31">
        <f t="shared" si="216"/>
        <v>113.88545598865367</v>
      </c>
      <c r="H3493" s="31"/>
      <c r="I3493" s="23">
        <f t="shared" si="217"/>
        <v>0.98</v>
      </c>
      <c r="J3493" s="23"/>
      <c r="K3493" s="7">
        <f t="shared" si="218"/>
        <v>28.990000000000009</v>
      </c>
      <c r="M3493" s="20">
        <f>IF(C3493="Data Error","Data Error",IF(C3493&lt;=K3493,0,1-IFERROR(INDEX(BAAL!$C:$D,MATCH(ROUNDUP(C3493-K3493,0),BAAL!$B:$B,0),MATCH(LEFT(M$2,4),BAAL!$C$2:$D$2,0)),0)))</f>
        <v>0</v>
      </c>
      <c r="N3493" s="20"/>
      <c r="O3493" s="26"/>
      <c r="P3493" s="26"/>
      <c r="Q3493" s="6">
        <f t="shared" si="219"/>
        <v>5</v>
      </c>
      <c r="R3493" s="20"/>
    </row>
    <row r="3494" spans="1:18" x14ac:dyDescent="0.25">
      <c r="A3494" s="6">
        <v>12</v>
      </c>
      <c r="B3494" s="4">
        <v>42515.5</v>
      </c>
      <c r="C3494" s="2">
        <f>IF([2]Analysis!AG3494="Data Error","Data Error",[2]Analysis!AI3494*C$1)</f>
        <v>3.4187507695615889</v>
      </c>
      <c r="D3494" s="2"/>
      <c r="E3494" s="3">
        <f>IF(C3494="Data Error","Data Error",INDEX('[2]BAAL Adj Cap'!$CB$65:$CY$72,MONTH($B3494),$A3494+1))</f>
        <v>0.98</v>
      </c>
      <c r="F3494" s="3"/>
      <c r="G3494" s="31">
        <f t="shared" si="216"/>
        <v>123.98124923043841</v>
      </c>
      <c r="H3494" s="31"/>
      <c r="I3494" s="23">
        <f t="shared" si="217"/>
        <v>0.98</v>
      </c>
      <c r="J3494" s="23"/>
      <c r="K3494" s="7">
        <f t="shared" si="218"/>
        <v>28.990000000000009</v>
      </c>
      <c r="M3494" s="20">
        <f>IF(C3494="Data Error","Data Error",IF(C3494&lt;=K3494,0,1-IFERROR(INDEX(BAAL!$C:$D,MATCH(ROUNDUP(C3494-K3494,0),BAAL!$B:$B,0),MATCH(LEFT(M$2,4),BAAL!$C$2:$D$2,0)),0)))</f>
        <v>0</v>
      </c>
      <c r="N3494" s="20"/>
      <c r="O3494" s="26"/>
      <c r="P3494" s="26"/>
      <c r="Q3494" s="6">
        <f t="shared" si="219"/>
        <v>5</v>
      </c>
      <c r="R3494" s="20"/>
    </row>
    <row r="3495" spans="1:18" x14ac:dyDescent="0.25">
      <c r="A3495" s="6">
        <v>13</v>
      </c>
      <c r="B3495" s="4">
        <v>42515.541666666664</v>
      </c>
      <c r="C3495" s="2">
        <f>IF([2]Analysis!AG3495="Data Error","Data Error",[2]Analysis!AI3495*C$1)</f>
        <v>19.240510463334381</v>
      </c>
      <c r="D3495" s="2"/>
      <c r="E3495" s="3">
        <f>IF(C3495="Data Error","Data Error",INDEX('[2]BAAL Adj Cap'!$CB$65:$CY$72,MONTH($B3495),$A3495+1))</f>
        <v>0.98</v>
      </c>
      <c r="F3495" s="3"/>
      <c r="G3495" s="31">
        <f t="shared" si="216"/>
        <v>108.1594895366656</v>
      </c>
      <c r="H3495" s="31"/>
      <c r="I3495" s="23">
        <f t="shared" si="217"/>
        <v>0.98</v>
      </c>
      <c r="J3495" s="23"/>
      <c r="K3495" s="7">
        <f t="shared" si="218"/>
        <v>28.990000000000009</v>
      </c>
      <c r="M3495" s="20">
        <f>IF(C3495="Data Error","Data Error",IF(C3495&lt;=K3495,0,1-IFERROR(INDEX(BAAL!$C:$D,MATCH(ROUNDUP(C3495-K3495,0),BAAL!$B:$B,0),MATCH(LEFT(M$2,4),BAAL!$C$2:$D$2,0)),0)))</f>
        <v>0</v>
      </c>
      <c r="N3495" s="20"/>
      <c r="O3495" s="26"/>
      <c r="P3495" s="26"/>
      <c r="Q3495" s="6">
        <f t="shared" si="219"/>
        <v>5</v>
      </c>
      <c r="R3495" s="20"/>
    </row>
    <row r="3496" spans="1:18" x14ac:dyDescent="0.25">
      <c r="A3496" s="6">
        <v>14</v>
      </c>
      <c r="B3496" s="4">
        <v>42515.583333333336</v>
      </c>
      <c r="C3496" s="2">
        <f>IF([2]Analysis!AG3496="Data Error","Data Error",[2]Analysis!AI3496*C$1)</f>
        <v>0.65824379963261226</v>
      </c>
      <c r="D3496" s="2"/>
      <c r="E3496" s="3">
        <f>IF(C3496="Data Error","Data Error",INDEX('[2]BAAL Adj Cap'!$CB$65:$CY$72,MONTH($B3496),$A3496+1))</f>
        <v>0.98</v>
      </c>
      <c r="F3496" s="3"/>
      <c r="G3496" s="31">
        <f t="shared" si="216"/>
        <v>126.74175620036738</v>
      </c>
      <c r="H3496" s="31"/>
      <c r="I3496" s="23">
        <f t="shared" si="217"/>
        <v>0.98</v>
      </c>
      <c r="J3496" s="23"/>
      <c r="K3496" s="7">
        <f t="shared" si="218"/>
        <v>28.990000000000009</v>
      </c>
      <c r="M3496" s="20">
        <f>IF(C3496="Data Error","Data Error",IF(C3496&lt;=K3496,0,1-IFERROR(INDEX(BAAL!$C:$D,MATCH(ROUNDUP(C3496-K3496,0),BAAL!$B:$B,0),MATCH(LEFT(M$2,4),BAAL!$C$2:$D$2,0)),0)))</f>
        <v>0</v>
      </c>
      <c r="N3496" s="20"/>
      <c r="O3496" s="26"/>
      <c r="P3496" s="26"/>
      <c r="Q3496" s="6">
        <f t="shared" si="219"/>
        <v>5</v>
      </c>
      <c r="R3496" s="20"/>
    </row>
    <row r="3497" spans="1:18" x14ac:dyDescent="0.25">
      <c r="A3497" s="6">
        <v>15</v>
      </c>
      <c r="B3497" s="4">
        <v>42515.625</v>
      </c>
      <c r="C3497" s="2">
        <f>IF([2]Analysis!AG3497="Data Error","Data Error",[2]Analysis!AI3497*C$1)</f>
        <v>5.6654080113069902</v>
      </c>
      <c r="D3497" s="2"/>
      <c r="E3497" s="3">
        <f>IF(C3497="Data Error","Data Error",INDEX('[2]BAAL Adj Cap'!$CB$65:$CY$72,MONTH($B3497),$A3497+1))</f>
        <v>0.98</v>
      </c>
      <c r="F3497" s="3"/>
      <c r="G3497" s="31">
        <f t="shared" si="216"/>
        <v>121.734591988693</v>
      </c>
      <c r="H3497" s="31"/>
      <c r="I3497" s="23">
        <f t="shared" si="217"/>
        <v>0.98</v>
      </c>
      <c r="J3497" s="23"/>
      <c r="K3497" s="7">
        <f t="shared" si="218"/>
        <v>28.990000000000009</v>
      </c>
      <c r="M3497" s="20">
        <f>IF(C3497="Data Error","Data Error",IF(C3497&lt;=K3497,0,1-IFERROR(INDEX(BAAL!$C:$D,MATCH(ROUNDUP(C3497-K3497,0),BAAL!$B:$B,0),MATCH(LEFT(M$2,4),BAAL!$C$2:$D$2,0)),0)))</f>
        <v>0</v>
      </c>
      <c r="N3497" s="20"/>
      <c r="O3497" s="26"/>
      <c r="P3497" s="26"/>
      <c r="Q3497" s="6">
        <f t="shared" si="219"/>
        <v>5</v>
      </c>
      <c r="R3497" s="20"/>
    </row>
    <row r="3498" spans="1:18" x14ac:dyDescent="0.25">
      <c r="A3498" s="6">
        <v>16</v>
      </c>
      <c r="B3498" s="4">
        <v>42515.666666666664</v>
      </c>
      <c r="C3498" s="2">
        <f>IF([2]Analysis!AG3498="Data Error","Data Error",[2]Analysis!AI3498*C$1)</f>
        <v>6.6961379204168647</v>
      </c>
      <c r="D3498" s="2"/>
      <c r="E3498" s="3">
        <f>IF(C3498="Data Error","Data Error",INDEX('[2]BAAL Adj Cap'!$CB$65:$CY$72,MONTH($B3498),$A3498+1))</f>
        <v>0.98</v>
      </c>
      <c r="F3498" s="3"/>
      <c r="G3498" s="31">
        <f t="shared" si="216"/>
        <v>120.70386207958313</v>
      </c>
      <c r="H3498" s="31"/>
      <c r="I3498" s="23">
        <f t="shared" si="217"/>
        <v>0.98</v>
      </c>
      <c r="J3498" s="23"/>
      <c r="K3498" s="7">
        <f t="shared" si="218"/>
        <v>28.990000000000009</v>
      </c>
      <c r="M3498" s="20">
        <f>IF(C3498="Data Error","Data Error",IF(C3498&lt;=K3498,0,1-IFERROR(INDEX(BAAL!$C:$D,MATCH(ROUNDUP(C3498-K3498,0),BAAL!$B:$B,0),MATCH(LEFT(M$2,4),BAAL!$C$2:$D$2,0)),0)))</f>
        <v>0</v>
      </c>
      <c r="N3498" s="20"/>
      <c r="O3498" s="26"/>
      <c r="P3498" s="26"/>
      <c r="Q3498" s="6">
        <f t="shared" si="219"/>
        <v>5</v>
      </c>
      <c r="R3498" s="20"/>
    </row>
    <row r="3499" spans="1:18" x14ac:dyDescent="0.25">
      <c r="A3499" s="6">
        <v>17</v>
      </c>
      <c r="B3499" s="4">
        <v>42515.708333333336</v>
      </c>
      <c r="C3499" s="2">
        <f>IF([2]Analysis!AG3499="Data Error","Data Error",[2]Analysis!AI3499*C$1)</f>
        <v>24.578028297408974</v>
      </c>
      <c r="D3499" s="2"/>
      <c r="E3499" s="3">
        <f>IF(C3499="Data Error","Data Error",INDEX('[2]BAAL Adj Cap'!$CB$65:$CY$72,MONTH($B3499),$A3499+1))</f>
        <v>0.96124999999999994</v>
      </c>
      <c r="F3499" s="3"/>
      <c r="G3499" s="31">
        <f t="shared" si="216"/>
        <v>100.38447170259101</v>
      </c>
      <c r="H3499" s="31"/>
      <c r="I3499" s="23">
        <f t="shared" si="217"/>
        <v>0.96124999999999994</v>
      </c>
      <c r="J3499" s="23"/>
      <c r="K3499" s="7">
        <f t="shared" si="218"/>
        <v>28.990000000000009</v>
      </c>
      <c r="M3499" s="20">
        <f>IF(C3499="Data Error","Data Error",IF(C3499&lt;=K3499,0,1-IFERROR(INDEX(BAAL!$C:$D,MATCH(ROUNDUP(C3499-K3499,0),BAAL!$B:$B,0),MATCH(LEFT(M$2,4),BAAL!$C$2:$D$2,0)),0)))</f>
        <v>0</v>
      </c>
      <c r="N3499" s="20"/>
      <c r="O3499" s="26"/>
      <c r="P3499" s="26"/>
      <c r="Q3499" s="6">
        <f t="shared" si="219"/>
        <v>5</v>
      </c>
      <c r="R3499" s="20"/>
    </row>
    <row r="3500" spans="1:18" x14ac:dyDescent="0.25">
      <c r="A3500" s="6">
        <v>18</v>
      </c>
      <c r="B3500" s="4">
        <v>42515.75</v>
      </c>
      <c r="C3500" s="2">
        <f>IF([2]Analysis!AG3500="Data Error","Data Error",[2]Analysis!AI3500*C$1)</f>
        <v>29.888593711688863</v>
      </c>
      <c r="D3500" s="2"/>
      <c r="E3500" s="3">
        <f>IF(C3500="Data Error","Data Error",INDEX('[2]BAAL Adj Cap'!$CB$65:$CY$72,MONTH($B3500),$A3500+1))</f>
        <v>0.73124999999999996</v>
      </c>
      <c r="F3500" s="3"/>
      <c r="G3500" s="31">
        <f t="shared" si="216"/>
        <v>65.173906288311144</v>
      </c>
      <c r="H3500" s="31"/>
      <c r="I3500" s="23">
        <f t="shared" si="217"/>
        <v>0.73124999999999996</v>
      </c>
      <c r="J3500" s="23"/>
      <c r="K3500" s="7">
        <f t="shared" si="218"/>
        <v>28.990000000000009</v>
      </c>
      <c r="M3500" s="20">
        <f>IF(C3500="Data Error","Data Error",IF(C3500&lt;=K3500,0,1-IFERROR(INDEX(BAAL!$C:$D,MATCH(ROUNDUP(C3500-K3500,0),BAAL!$B:$B,0),MATCH(LEFT(M$2,4),BAAL!$C$2:$D$2,0)),0)))</f>
        <v>0</v>
      </c>
      <c r="N3500" s="20"/>
      <c r="O3500" s="26"/>
      <c r="P3500" s="26"/>
      <c r="Q3500" s="6">
        <f t="shared" si="219"/>
        <v>5</v>
      </c>
      <c r="R3500" s="20"/>
    </row>
    <row r="3501" spans="1:18" x14ac:dyDescent="0.25">
      <c r="A3501" s="6">
        <v>19</v>
      </c>
      <c r="B3501" s="4">
        <v>42515.791666666664</v>
      </c>
      <c r="C3501" s="2">
        <f>IF([2]Analysis!AG3501="Data Error","Data Error",[2]Analysis!AI3501*C$1)</f>
        <v>11.111525958044385</v>
      </c>
      <c r="D3501" s="2"/>
      <c r="E3501" s="3">
        <f>IF(C3501="Data Error","Data Error",INDEX('[2]BAAL Adj Cap'!$CB$65:$CY$72,MONTH($B3501),$A3501+1))</f>
        <v>0.26875000000000004</v>
      </c>
      <c r="F3501" s="3"/>
      <c r="G3501" s="31">
        <f t="shared" si="216"/>
        <v>23.825974041955622</v>
      </c>
      <c r="H3501" s="31"/>
      <c r="I3501" s="23">
        <f t="shared" si="217"/>
        <v>0.26875000000000004</v>
      </c>
      <c r="J3501" s="23"/>
      <c r="K3501" s="7">
        <f t="shared" si="218"/>
        <v>28.990000000000009</v>
      </c>
      <c r="M3501" s="20">
        <f>IF(C3501="Data Error","Data Error",IF(C3501&lt;=K3501,0,1-IFERROR(INDEX(BAAL!$C:$D,MATCH(ROUNDUP(C3501-K3501,0),BAAL!$B:$B,0),MATCH(LEFT(M$2,4),BAAL!$C$2:$D$2,0)),0)))</f>
        <v>0</v>
      </c>
      <c r="N3501" s="20"/>
      <c r="O3501" s="26"/>
      <c r="P3501" s="26"/>
      <c r="Q3501" s="6">
        <f t="shared" si="219"/>
        <v>5</v>
      </c>
      <c r="R3501" s="20"/>
    </row>
    <row r="3502" spans="1:18" x14ac:dyDescent="0.25">
      <c r="A3502" s="6">
        <v>20</v>
      </c>
      <c r="B3502" s="4">
        <v>42515.833333333336</v>
      </c>
      <c r="C3502" s="2">
        <f>IF([2]Analysis!AG3502="Data Error","Data Error",[2]Analysis!AI3502*C$1)</f>
        <v>1.8112046796186629</v>
      </c>
      <c r="D3502" s="2"/>
      <c r="E3502" s="3">
        <f>IF(C3502="Data Error","Data Error",INDEX('[2]BAAL Adj Cap'!$CB$65:$CY$72,MONTH($B3502),$A3502+1))</f>
        <v>2.6250000000000002E-2</v>
      </c>
      <c r="F3502" s="3"/>
      <c r="G3502" s="31">
        <f t="shared" si="216"/>
        <v>1.6012953203813376</v>
      </c>
      <c r="H3502" s="31"/>
      <c r="I3502" s="23">
        <f t="shared" si="217"/>
        <v>2.6250000000000002E-2</v>
      </c>
      <c r="J3502" s="23"/>
      <c r="K3502" s="7">
        <f t="shared" si="218"/>
        <v>3.4125000000000005</v>
      </c>
      <c r="M3502" s="20">
        <f>IF(C3502="Data Error","Data Error",IF(C3502&lt;=K3502,0,1-IFERROR(INDEX(BAAL!$C:$D,MATCH(ROUNDUP(C3502-K3502,0),BAAL!$B:$B,0),MATCH(LEFT(M$2,4),BAAL!$C$2:$D$2,0)),0)))</f>
        <v>0</v>
      </c>
      <c r="N3502" s="20"/>
      <c r="O3502" s="26"/>
      <c r="P3502" s="26"/>
      <c r="Q3502" s="6">
        <f t="shared" si="219"/>
        <v>5</v>
      </c>
      <c r="R3502" s="20"/>
    </row>
    <row r="3503" spans="1:18" x14ac:dyDescent="0.25">
      <c r="A3503" s="6">
        <v>21</v>
      </c>
      <c r="B3503" s="4">
        <v>42515.875</v>
      </c>
      <c r="C3503" s="2">
        <f>IF([2]Analysis!AG3503="Data Error","Data Error",[2]Analysis!AI3503*C$1)</f>
        <v>0</v>
      </c>
      <c r="D3503" s="2"/>
      <c r="E3503" s="3">
        <f>IF(C3503="Data Error","Data Error",INDEX('[2]BAAL Adj Cap'!$CB$65:$CY$72,MONTH($B3503),$A3503+1))</f>
        <v>0</v>
      </c>
      <c r="F3503" s="3"/>
      <c r="G3503" s="31">
        <f t="shared" si="216"/>
        <v>0</v>
      </c>
      <c r="H3503" s="31"/>
      <c r="I3503" s="23">
        <f t="shared" si="217"/>
        <v>0</v>
      </c>
      <c r="J3503" s="23"/>
      <c r="K3503" s="7">
        <f t="shared" si="218"/>
        <v>0</v>
      </c>
      <c r="M3503" s="20">
        <f>IF(C3503="Data Error","Data Error",IF(C3503&lt;=K3503,0,1-IFERROR(INDEX(BAAL!$C:$D,MATCH(ROUNDUP(C3503-K3503,0),BAAL!$B:$B,0),MATCH(LEFT(M$2,4),BAAL!$C$2:$D$2,0)),0)))</f>
        <v>0</v>
      </c>
      <c r="N3503" s="20"/>
      <c r="O3503" s="26"/>
      <c r="P3503" s="26"/>
      <c r="Q3503" s="6">
        <f t="shared" si="219"/>
        <v>5</v>
      </c>
      <c r="R3503" s="20"/>
    </row>
    <row r="3504" spans="1:18" x14ac:dyDescent="0.25">
      <c r="A3504" s="6">
        <v>22</v>
      </c>
      <c r="B3504" s="4">
        <v>42515.916666666664</v>
      </c>
      <c r="C3504" s="2">
        <f>IF([2]Analysis!AG3504="Data Error","Data Error",[2]Analysis!AI3504*C$1)</f>
        <v>0</v>
      </c>
      <c r="D3504" s="2"/>
      <c r="E3504" s="3">
        <f>IF(C3504="Data Error","Data Error",INDEX('[2]BAAL Adj Cap'!$CB$65:$CY$72,MONTH($B3504),$A3504+1))</f>
        <v>0</v>
      </c>
      <c r="F3504" s="3"/>
      <c r="G3504" s="31">
        <f t="shared" si="216"/>
        <v>0</v>
      </c>
      <c r="H3504" s="31"/>
      <c r="I3504" s="23">
        <f t="shared" si="217"/>
        <v>0</v>
      </c>
      <c r="J3504" s="23"/>
      <c r="K3504" s="7">
        <f t="shared" si="218"/>
        <v>0</v>
      </c>
      <c r="M3504" s="20">
        <f>IF(C3504="Data Error","Data Error",IF(C3504&lt;=K3504,0,1-IFERROR(INDEX(BAAL!$C:$D,MATCH(ROUNDUP(C3504-K3504,0),BAAL!$B:$B,0),MATCH(LEFT(M$2,4),BAAL!$C$2:$D$2,0)),0)))</f>
        <v>0</v>
      </c>
      <c r="N3504" s="20"/>
      <c r="O3504" s="26"/>
      <c r="P3504" s="26"/>
      <c r="Q3504" s="6">
        <f t="shared" si="219"/>
        <v>5</v>
      </c>
      <c r="R3504" s="20"/>
    </row>
    <row r="3505" spans="1:18" x14ac:dyDescent="0.25">
      <c r="A3505" s="6">
        <v>23</v>
      </c>
      <c r="B3505" s="4">
        <v>42515.958333333336</v>
      </c>
      <c r="C3505" s="2">
        <f>IF([2]Analysis!AG3505="Data Error","Data Error",[2]Analysis!AI3505*C$1)</f>
        <v>0</v>
      </c>
      <c r="D3505" s="2"/>
      <c r="E3505" s="3">
        <f>IF(C3505="Data Error","Data Error",INDEX('[2]BAAL Adj Cap'!$CB$65:$CY$72,MONTH($B3505),$A3505+1))</f>
        <v>0</v>
      </c>
      <c r="F3505" s="3"/>
      <c r="G3505" s="31">
        <f t="shared" si="216"/>
        <v>0</v>
      </c>
      <c r="H3505" s="31"/>
      <c r="I3505" s="23">
        <f t="shared" si="217"/>
        <v>0</v>
      </c>
      <c r="J3505" s="23"/>
      <c r="K3505" s="7">
        <f t="shared" si="218"/>
        <v>0</v>
      </c>
      <c r="M3505" s="20">
        <f>IF(C3505="Data Error","Data Error",IF(C3505&lt;=K3505,0,1-IFERROR(INDEX(BAAL!$C:$D,MATCH(ROUNDUP(C3505-K3505,0),BAAL!$B:$B,0),MATCH(LEFT(M$2,4),BAAL!$C$2:$D$2,0)),0)))</f>
        <v>0</v>
      </c>
      <c r="N3505" s="20"/>
      <c r="O3505" s="26"/>
      <c r="P3505" s="26"/>
      <c r="Q3505" s="6">
        <f t="shared" si="219"/>
        <v>5</v>
      </c>
      <c r="R3505" s="20"/>
    </row>
    <row r="3506" spans="1:18" x14ac:dyDescent="0.25">
      <c r="A3506" s="6">
        <v>0</v>
      </c>
      <c r="B3506" s="1">
        <v>42516</v>
      </c>
      <c r="C3506" s="2">
        <f>IF([2]Analysis!AG3506="Data Error","Data Error",[2]Analysis!AI3506*C$1)</f>
        <v>0</v>
      </c>
      <c r="D3506" s="2"/>
      <c r="E3506" s="3">
        <f>IF(C3506="Data Error","Data Error",INDEX('[2]BAAL Adj Cap'!$CB$65:$CY$72,MONTH($B3506),$A3506+1))</f>
        <v>0</v>
      </c>
      <c r="F3506" s="3"/>
      <c r="G3506" s="31">
        <f t="shared" si="216"/>
        <v>0</v>
      </c>
      <c r="H3506" s="31"/>
      <c r="I3506" s="23">
        <f t="shared" si="217"/>
        <v>0</v>
      </c>
      <c r="J3506" s="23"/>
      <c r="K3506" s="7">
        <f t="shared" si="218"/>
        <v>0</v>
      </c>
      <c r="M3506" s="20">
        <f>IF(C3506="Data Error","Data Error",IF(C3506&lt;=K3506,0,1-IFERROR(INDEX(BAAL!$C:$D,MATCH(ROUNDUP(C3506-K3506,0),BAAL!$B:$B,0),MATCH(LEFT(M$2,4),BAAL!$C$2:$D$2,0)),0)))</f>
        <v>0</v>
      </c>
      <c r="N3506" s="20"/>
      <c r="O3506" s="26"/>
      <c r="P3506" s="26"/>
      <c r="Q3506" s="6">
        <f t="shared" si="219"/>
        <v>5</v>
      </c>
      <c r="R3506" s="20"/>
    </row>
    <row r="3507" spans="1:18" x14ac:dyDescent="0.25">
      <c r="A3507" s="6">
        <v>1</v>
      </c>
      <c r="B3507" s="4">
        <v>42516.041666666664</v>
      </c>
      <c r="C3507" s="2">
        <f>IF([2]Analysis!AG3507="Data Error","Data Error",[2]Analysis!AI3507*C$1)</f>
        <v>0</v>
      </c>
      <c r="D3507" s="2"/>
      <c r="E3507" s="3">
        <f>IF(C3507="Data Error","Data Error",INDEX('[2]BAAL Adj Cap'!$CB$65:$CY$72,MONTH($B3507),$A3507+1))</f>
        <v>0</v>
      </c>
      <c r="F3507" s="3"/>
      <c r="G3507" s="31">
        <f t="shared" si="216"/>
        <v>0</v>
      </c>
      <c r="H3507" s="31"/>
      <c r="I3507" s="23">
        <f t="shared" si="217"/>
        <v>0</v>
      </c>
      <c r="J3507" s="23"/>
      <c r="K3507" s="7">
        <f t="shared" si="218"/>
        <v>0</v>
      </c>
      <c r="M3507" s="20">
        <f>IF(C3507="Data Error","Data Error",IF(C3507&lt;=K3507,0,1-IFERROR(INDEX(BAAL!$C:$D,MATCH(ROUNDUP(C3507-K3507,0),BAAL!$B:$B,0),MATCH(LEFT(M$2,4),BAAL!$C$2:$D$2,0)),0)))</f>
        <v>0</v>
      </c>
      <c r="N3507" s="20"/>
      <c r="O3507" s="26"/>
      <c r="P3507" s="26"/>
      <c r="Q3507" s="6">
        <f t="shared" si="219"/>
        <v>5</v>
      </c>
      <c r="R3507" s="20"/>
    </row>
    <row r="3508" spans="1:18" x14ac:dyDescent="0.25">
      <c r="A3508" s="6">
        <v>2</v>
      </c>
      <c r="B3508" s="4">
        <v>42516.083333333336</v>
      </c>
      <c r="C3508" s="2">
        <f>IF([2]Analysis!AG3508="Data Error","Data Error",[2]Analysis!AI3508*C$1)</f>
        <v>0</v>
      </c>
      <c r="D3508" s="2"/>
      <c r="E3508" s="3">
        <f>IF(C3508="Data Error","Data Error",INDEX('[2]BAAL Adj Cap'!$CB$65:$CY$72,MONTH($B3508),$A3508+1))</f>
        <v>0</v>
      </c>
      <c r="F3508" s="3"/>
      <c r="G3508" s="31">
        <f t="shared" si="216"/>
        <v>0</v>
      </c>
      <c r="H3508" s="31"/>
      <c r="I3508" s="23">
        <f t="shared" si="217"/>
        <v>0</v>
      </c>
      <c r="J3508" s="23"/>
      <c r="K3508" s="7">
        <f t="shared" si="218"/>
        <v>0</v>
      </c>
      <c r="M3508" s="20">
        <f>IF(C3508="Data Error","Data Error",IF(C3508&lt;=K3508,0,1-IFERROR(INDEX(BAAL!$C:$D,MATCH(ROUNDUP(C3508-K3508,0),BAAL!$B:$B,0),MATCH(LEFT(M$2,4),BAAL!$C$2:$D$2,0)),0)))</f>
        <v>0</v>
      </c>
      <c r="N3508" s="20"/>
      <c r="O3508" s="26"/>
      <c r="P3508" s="26"/>
      <c r="Q3508" s="6">
        <f t="shared" si="219"/>
        <v>5</v>
      </c>
      <c r="R3508" s="20"/>
    </row>
    <row r="3509" spans="1:18" x14ac:dyDescent="0.25">
      <c r="A3509" s="6">
        <v>3</v>
      </c>
      <c r="B3509" s="4">
        <v>42516.125</v>
      </c>
      <c r="C3509" s="2">
        <f>IF([2]Analysis!AG3509="Data Error","Data Error",[2]Analysis!AI3509*C$1)</f>
        <v>0</v>
      </c>
      <c r="D3509" s="2"/>
      <c r="E3509" s="3">
        <f>IF(C3509="Data Error","Data Error",INDEX('[2]BAAL Adj Cap'!$CB$65:$CY$72,MONTH($B3509),$A3509+1))</f>
        <v>0</v>
      </c>
      <c r="F3509" s="3"/>
      <c r="G3509" s="31">
        <f t="shared" si="216"/>
        <v>0</v>
      </c>
      <c r="H3509" s="31"/>
      <c r="I3509" s="23">
        <f t="shared" si="217"/>
        <v>0</v>
      </c>
      <c r="J3509" s="23"/>
      <c r="K3509" s="7">
        <f t="shared" si="218"/>
        <v>0</v>
      </c>
      <c r="M3509" s="20">
        <f>IF(C3509="Data Error","Data Error",IF(C3509&lt;=K3509,0,1-IFERROR(INDEX(BAAL!$C:$D,MATCH(ROUNDUP(C3509-K3509,0),BAAL!$B:$B,0),MATCH(LEFT(M$2,4),BAAL!$C$2:$D$2,0)),0)))</f>
        <v>0</v>
      </c>
      <c r="N3509" s="20"/>
      <c r="O3509" s="26"/>
      <c r="P3509" s="26"/>
      <c r="Q3509" s="6">
        <f t="shared" si="219"/>
        <v>5</v>
      </c>
      <c r="R3509" s="20"/>
    </row>
    <row r="3510" spans="1:18" x14ac:dyDescent="0.25">
      <c r="A3510" s="6">
        <v>4</v>
      </c>
      <c r="B3510" s="4">
        <v>42516.166666666664</v>
      </c>
      <c r="C3510" s="2">
        <f>IF([2]Analysis!AG3510="Data Error","Data Error",[2]Analysis!AI3510*C$1)</f>
        <v>0.4499999806284905</v>
      </c>
      <c r="D3510" s="2"/>
      <c r="E3510" s="3">
        <f>IF(C3510="Data Error","Data Error",INDEX('[2]BAAL Adj Cap'!$CB$65:$CY$72,MONTH($B3510),$A3510+1))</f>
        <v>7.4999999999999997E-3</v>
      </c>
      <c r="F3510" s="3"/>
      <c r="G3510" s="31">
        <f t="shared" si="216"/>
        <v>0.52500001937150942</v>
      </c>
      <c r="H3510" s="31"/>
      <c r="I3510" s="23">
        <f t="shared" si="217"/>
        <v>7.4999999999999997E-3</v>
      </c>
      <c r="J3510" s="23"/>
      <c r="K3510" s="7">
        <f t="shared" si="218"/>
        <v>0.97499999999999998</v>
      </c>
      <c r="M3510" s="20">
        <f>IF(C3510="Data Error","Data Error",IF(C3510&lt;=K3510,0,1-IFERROR(INDEX(BAAL!$C:$D,MATCH(ROUNDUP(C3510-K3510,0),BAAL!$B:$B,0),MATCH(LEFT(M$2,4),BAAL!$C$2:$D$2,0)),0)))</f>
        <v>0</v>
      </c>
      <c r="N3510" s="20"/>
      <c r="O3510" s="26"/>
      <c r="P3510" s="26"/>
      <c r="Q3510" s="6">
        <f t="shared" si="219"/>
        <v>5</v>
      </c>
      <c r="R3510" s="20"/>
    </row>
    <row r="3511" spans="1:18" x14ac:dyDescent="0.25">
      <c r="A3511" s="6">
        <v>5</v>
      </c>
      <c r="B3511" s="4">
        <v>42516.208333333336</v>
      </c>
      <c r="C3511" s="2">
        <f>IF([2]Analysis!AG3511="Data Error","Data Error",[2]Analysis!AI3511*C$1)</f>
        <v>14.050187954310447</v>
      </c>
      <c r="D3511" s="2"/>
      <c r="E3511" s="3">
        <f>IF(C3511="Data Error","Data Error",INDEX('[2]BAAL Adj Cap'!$CB$65:$CY$72,MONTH($B3511),$A3511+1))</f>
        <v>0.11000000000000001</v>
      </c>
      <c r="F3511" s="3"/>
      <c r="G3511" s="31">
        <f t="shared" si="216"/>
        <v>0.24981204568955562</v>
      </c>
      <c r="H3511" s="31"/>
      <c r="I3511" s="23">
        <f t="shared" si="217"/>
        <v>0.11000000000000001</v>
      </c>
      <c r="J3511" s="23"/>
      <c r="K3511" s="7">
        <f t="shared" si="218"/>
        <v>14.300000000000002</v>
      </c>
      <c r="M3511" s="20">
        <f>IF(C3511="Data Error","Data Error",IF(C3511&lt;=K3511,0,1-IFERROR(INDEX(BAAL!$C:$D,MATCH(ROUNDUP(C3511-K3511,0),BAAL!$B:$B,0),MATCH(LEFT(M$2,4),BAAL!$C$2:$D$2,0)),0)))</f>
        <v>0</v>
      </c>
      <c r="N3511" s="20"/>
      <c r="O3511" s="26"/>
      <c r="P3511" s="26"/>
      <c r="Q3511" s="6">
        <f t="shared" si="219"/>
        <v>5</v>
      </c>
      <c r="R3511" s="20"/>
    </row>
    <row r="3512" spans="1:18" x14ac:dyDescent="0.25">
      <c r="A3512" s="6">
        <v>6</v>
      </c>
      <c r="B3512" s="4">
        <v>42516.25</v>
      </c>
      <c r="C3512" s="2">
        <f>IF([2]Analysis!AG3512="Data Error","Data Error",[2]Analysis!AI3512*C$1)</f>
        <v>14.841532672734299</v>
      </c>
      <c r="D3512" s="2"/>
      <c r="E3512" s="3">
        <f>IF(C3512="Data Error","Data Error",INDEX('[2]BAAL Adj Cap'!$CB$65:$CY$72,MONTH($B3512),$A3512+1))</f>
        <v>0.51124999999999998</v>
      </c>
      <c r="F3512" s="3"/>
      <c r="G3512" s="31">
        <f t="shared" si="216"/>
        <v>51.620967327265689</v>
      </c>
      <c r="H3512" s="31"/>
      <c r="I3512" s="23">
        <f t="shared" si="217"/>
        <v>0.51124999999999998</v>
      </c>
      <c r="J3512" s="23"/>
      <c r="K3512" s="7">
        <f t="shared" si="218"/>
        <v>28.990000000000009</v>
      </c>
      <c r="M3512" s="20">
        <f>IF(C3512="Data Error","Data Error",IF(C3512&lt;=K3512,0,1-IFERROR(INDEX(BAAL!$C:$D,MATCH(ROUNDUP(C3512-K3512,0),BAAL!$B:$B,0),MATCH(LEFT(M$2,4),BAAL!$C$2:$D$2,0)),0)))</f>
        <v>0</v>
      </c>
      <c r="N3512" s="20"/>
      <c r="O3512" s="26"/>
      <c r="P3512" s="26"/>
      <c r="Q3512" s="6">
        <f t="shared" si="219"/>
        <v>5</v>
      </c>
      <c r="R3512" s="20"/>
    </row>
    <row r="3513" spans="1:18" x14ac:dyDescent="0.25">
      <c r="A3513" s="6">
        <v>7</v>
      </c>
      <c r="B3513" s="4">
        <v>42516.291666666664</v>
      </c>
      <c r="C3513" s="2">
        <f>IF([2]Analysis!AG3513="Data Error","Data Error",[2]Analysis!AI3513*C$1)</f>
        <v>0</v>
      </c>
      <c r="D3513" s="2"/>
      <c r="E3513" s="3">
        <f>IF(C3513="Data Error","Data Error",INDEX('[2]BAAL Adj Cap'!$CB$65:$CY$72,MONTH($B3513),$A3513+1))</f>
        <v>0.94125000000000003</v>
      </c>
      <c r="F3513" s="3"/>
      <c r="G3513" s="31">
        <f t="shared" si="216"/>
        <v>122.3625</v>
      </c>
      <c r="H3513" s="31"/>
      <c r="I3513" s="23">
        <f t="shared" si="217"/>
        <v>0.94125000000000003</v>
      </c>
      <c r="J3513" s="23"/>
      <c r="K3513" s="7">
        <f t="shared" si="218"/>
        <v>28.990000000000009</v>
      </c>
      <c r="M3513" s="20">
        <f>IF(C3513="Data Error","Data Error",IF(C3513&lt;=K3513,0,1-IFERROR(INDEX(BAAL!$C:$D,MATCH(ROUNDUP(C3513-K3513,0),BAAL!$B:$B,0),MATCH(LEFT(M$2,4),BAAL!$C$2:$D$2,0)),0)))</f>
        <v>0</v>
      </c>
      <c r="N3513" s="20"/>
      <c r="O3513" s="26"/>
      <c r="P3513" s="26"/>
      <c r="Q3513" s="6">
        <f t="shared" si="219"/>
        <v>5</v>
      </c>
      <c r="R3513" s="20"/>
    </row>
    <row r="3514" spans="1:18" x14ac:dyDescent="0.25">
      <c r="A3514" s="6">
        <v>8</v>
      </c>
      <c r="B3514" s="4">
        <v>42516.333333333336</v>
      </c>
      <c r="C3514" s="2">
        <f>IF([2]Analysis!AG3514="Data Error","Data Error",[2]Analysis!AI3514*C$1)</f>
        <v>0.80992895267297238</v>
      </c>
      <c r="D3514" s="2"/>
      <c r="E3514" s="3">
        <f>IF(C3514="Data Error","Data Error",INDEX('[2]BAAL Adj Cap'!$CB$65:$CY$72,MONTH($B3514),$A3514+1))</f>
        <v>0.96750000000000003</v>
      </c>
      <c r="F3514" s="3"/>
      <c r="G3514" s="31">
        <f t="shared" si="216"/>
        <v>124.96507104732703</v>
      </c>
      <c r="H3514" s="31"/>
      <c r="I3514" s="23">
        <f t="shared" si="217"/>
        <v>0.96750000000000003</v>
      </c>
      <c r="J3514" s="23"/>
      <c r="K3514" s="7">
        <f t="shared" si="218"/>
        <v>28.990000000000009</v>
      </c>
      <c r="M3514" s="20">
        <f>IF(C3514="Data Error","Data Error",IF(C3514&lt;=K3514,0,1-IFERROR(INDEX(BAAL!$C:$D,MATCH(ROUNDUP(C3514-K3514,0),BAAL!$B:$B,0),MATCH(LEFT(M$2,4),BAAL!$C$2:$D$2,0)),0)))</f>
        <v>0</v>
      </c>
      <c r="N3514" s="20"/>
      <c r="O3514" s="26"/>
      <c r="P3514" s="26"/>
      <c r="Q3514" s="6">
        <f t="shared" si="219"/>
        <v>5</v>
      </c>
      <c r="R3514" s="20"/>
    </row>
    <row r="3515" spans="1:18" x14ac:dyDescent="0.25">
      <c r="A3515" s="6">
        <v>9</v>
      </c>
      <c r="B3515" s="4">
        <v>42516.375</v>
      </c>
      <c r="C3515" s="2">
        <f>IF([2]Analysis!AG3515="Data Error","Data Error",[2]Analysis!AI3515*C$1)</f>
        <v>0</v>
      </c>
      <c r="D3515" s="2"/>
      <c r="E3515" s="3">
        <f>IF(C3515="Data Error","Data Error",INDEX('[2]BAAL Adj Cap'!$CB$65:$CY$72,MONTH($B3515),$A3515+1))</f>
        <v>0.98</v>
      </c>
      <c r="F3515" s="3"/>
      <c r="G3515" s="31">
        <f t="shared" si="216"/>
        <v>127.39999999999999</v>
      </c>
      <c r="H3515" s="31"/>
      <c r="I3515" s="23">
        <f t="shared" si="217"/>
        <v>0.98</v>
      </c>
      <c r="J3515" s="23"/>
      <c r="K3515" s="7">
        <f t="shared" si="218"/>
        <v>28.990000000000009</v>
      </c>
      <c r="M3515" s="20">
        <f>IF(C3515="Data Error","Data Error",IF(C3515&lt;=K3515,0,1-IFERROR(INDEX(BAAL!$C:$D,MATCH(ROUNDUP(C3515-K3515,0),BAAL!$B:$B,0),MATCH(LEFT(M$2,4),BAAL!$C$2:$D$2,0)),0)))</f>
        <v>0</v>
      </c>
      <c r="N3515" s="20"/>
      <c r="O3515" s="26"/>
      <c r="P3515" s="26"/>
      <c r="Q3515" s="6">
        <f t="shared" si="219"/>
        <v>5</v>
      </c>
      <c r="R3515" s="20"/>
    </row>
    <row r="3516" spans="1:18" x14ac:dyDescent="0.25">
      <c r="A3516" s="6">
        <v>10</v>
      </c>
      <c r="B3516" s="4">
        <v>42516.416666666664</v>
      </c>
      <c r="C3516" s="2">
        <f>IF([2]Analysis!AG3516="Data Error","Data Error",[2]Analysis!AI3516*C$1)</f>
        <v>3.5690240375968187</v>
      </c>
      <c r="D3516" s="2"/>
      <c r="E3516" s="3">
        <f>IF(C3516="Data Error","Data Error",INDEX('[2]BAAL Adj Cap'!$CB$65:$CY$72,MONTH($B3516),$A3516+1))</f>
        <v>0.98</v>
      </c>
      <c r="F3516" s="3"/>
      <c r="G3516" s="31">
        <f t="shared" si="216"/>
        <v>123.83097596240317</v>
      </c>
      <c r="H3516" s="31"/>
      <c r="I3516" s="23">
        <f t="shared" si="217"/>
        <v>0.98</v>
      </c>
      <c r="J3516" s="23"/>
      <c r="K3516" s="7">
        <f t="shared" si="218"/>
        <v>28.990000000000009</v>
      </c>
      <c r="M3516" s="20">
        <f>IF(C3516="Data Error","Data Error",IF(C3516&lt;=K3516,0,1-IFERROR(INDEX(BAAL!$C:$D,MATCH(ROUNDUP(C3516-K3516,0),BAAL!$B:$B,0),MATCH(LEFT(M$2,4),BAAL!$C$2:$D$2,0)),0)))</f>
        <v>0</v>
      </c>
      <c r="N3516" s="20"/>
      <c r="O3516" s="26"/>
      <c r="P3516" s="26"/>
      <c r="Q3516" s="6">
        <f t="shared" si="219"/>
        <v>5</v>
      </c>
      <c r="R3516" s="20"/>
    </row>
    <row r="3517" spans="1:18" x14ac:dyDescent="0.25">
      <c r="A3517" s="6">
        <v>11</v>
      </c>
      <c r="B3517" s="4">
        <v>42516.458333333336</v>
      </c>
      <c r="C3517" s="2">
        <f>IF([2]Analysis!AG3517="Data Error","Data Error",[2]Analysis!AI3517*C$1)</f>
        <v>47.773099719944206</v>
      </c>
      <c r="D3517" s="2"/>
      <c r="E3517" s="3">
        <f>IF(C3517="Data Error","Data Error",INDEX('[2]BAAL Adj Cap'!$CB$65:$CY$72,MONTH($B3517),$A3517+1))</f>
        <v>0.98</v>
      </c>
      <c r="F3517" s="3"/>
      <c r="G3517" s="31">
        <f t="shared" si="216"/>
        <v>79.626900280055793</v>
      </c>
      <c r="H3517" s="31"/>
      <c r="I3517" s="23">
        <f t="shared" si="217"/>
        <v>0.98</v>
      </c>
      <c r="J3517" s="23"/>
      <c r="K3517" s="7">
        <f t="shared" si="218"/>
        <v>28.990000000000009</v>
      </c>
      <c r="M3517" s="20">
        <f>IF(C3517="Data Error","Data Error",IF(C3517&lt;=K3517,0,1-IFERROR(INDEX(BAAL!$C:$D,MATCH(ROUNDUP(C3517-K3517,0),BAAL!$B:$B,0),MATCH(LEFT(M$2,4),BAAL!$C$2:$D$2,0)),0)))</f>
        <v>4.0000000000000036E-3</v>
      </c>
      <c r="N3517" s="20"/>
      <c r="O3517" s="26"/>
      <c r="P3517" s="26"/>
      <c r="Q3517" s="6">
        <f t="shared" si="219"/>
        <v>5</v>
      </c>
      <c r="R3517" s="20"/>
    </row>
    <row r="3518" spans="1:18" x14ac:dyDescent="0.25">
      <c r="A3518" s="6">
        <v>12</v>
      </c>
      <c r="B3518" s="4">
        <v>42516.5</v>
      </c>
      <c r="C3518" s="2">
        <f>IF([2]Analysis!AG3518="Data Error","Data Error",[2]Analysis!AI3518*C$1)</f>
        <v>46.432578326907979</v>
      </c>
      <c r="D3518" s="2"/>
      <c r="E3518" s="3">
        <f>IF(C3518="Data Error","Data Error",INDEX('[2]BAAL Adj Cap'!$CB$65:$CY$72,MONTH($B3518),$A3518+1))</f>
        <v>0.98</v>
      </c>
      <c r="F3518" s="3"/>
      <c r="G3518" s="31">
        <f t="shared" si="216"/>
        <v>80.967421673092019</v>
      </c>
      <c r="H3518" s="31"/>
      <c r="I3518" s="23">
        <f t="shared" si="217"/>
        <v>0.98</v>
      </c>
      <c r="J3518" s="23"/>
      <c r="K3518" s="7">
        <f t="shared" si="218"/>
        <v>28.990000000000009</v>
      </c>
      <c r="M3518" s="20">
        <f>IF(C3518="Data Error","Data Error",IF(C3518&lt;=K3518,0,1-IFERROR(INDEX(BAAL!$C:$D,MATCH(ROUNDUP(C3518-K3518,0),BAAL!$B:$B,0),MATCH(LEFT(M$2,4),BAAL!$C$2:$D$2,0)),0)))</f>
        <v>3.0000000000000027E-3</v>
      </c>
      <c r="N3518" s="20"/>
      <c r="O3518" s="26"/>
      <c r="P3518" s="26"/>
      <c r="Q3518" s="6">
        <f t="shared" si="219"/>
        <v>5</v>
      </c>
      <c r="R3518" s="20"/>
    </row>
    <row r="3519" spans="1:18" x14ac:dyDescent="0.25">
      <c r="A3519" s="6">
        <v>13</v>
      </c>
      <c r="B3519" s="4">
        <v>42516.541666666664</v>
      </c>
      <c r="C3519" s="2">
        <f>IF([2]Analysis!AG3519="Data Error","Data Error",[2]Analysis!AI3519*C$1)</f>
        <v>40.100269606870455</v>
      </c>
      <c r="D3519" s="2"/>
      <c r="E3519" s="3">
        <f>IF(C3519="Data Error","Data Error",INDEX('[2]BAAL Adj Cap'!$CB$65:$CY$72,MONTH($B3519),$A3519+1))</f>
        <v>0.98</v>
      </c>
      <c r="F3519" s="3"/>
      <c r="G3519" s="31">
        <f t="shared" si="216"/>
        <v>87.299730393129536</v>
      </c>
      <c r="H3519" s="31"/>
      <c r="I3519" s="23">
        <f t="shared" si="217"/>
        <v>0.98</v>
      </c>
      <c r="J3519" s="23"/>
      <c r="K3519" s="7">
        <f t="shared" si="218"/>
        <v>28.990000000000009</v>
      </c>
      <c r="M3519" s="20">
        <f>IF(C3519="Data Error","Data Error",IF(C3519&lt;=K3519,0,1-IFERROR(INDEX(BAAL!$C:$D,MATCH(ROUNDUP(C3519-K3519,0),BAAL!$B:$B,0),MATCH(LEFT(M$2,4),BAAL!$C$2:$D$2,0)),0)))</f>
        <v>2.0000000000000018E-3</v>
      </c>
      <c r="N3519" s="20"/>
      <c r="O3519" s="26"/>
      <c r="P3519" s="26"/>
      <c r="Q3519" s="6">
        <f t="shared" si="219"/>
        <v>5</v>
      </c>
      <c r="R3519" s="20"/>
    </row>
    <row r="3520" spans="1:18" x14ac:dyDescent="0.25">
      <c r="A3520" s="6">
        <v>14</v>
      </c>
      <c r="B3520" s="4">
        <v>42516.583333333336</v>
      </c>
      <c r="C3520" s="2">
        <f>IF([2]Analysis!AG3520="Data Error","Data Error",[2]Analysis!AI3520*C$1)</f>
        <v>9.5678625485708011</v>
      </c>
      <c r="D3520" s="2"/>
      <c r="E3520" s="3">
        <f>IF(C3520="Data Error","Data Error",INDEX('[2]BAAL Adj Cap'!$CB$65:$CY$72,MONTH($B3520),$A3520+1))</f>
        <v>0.98</v>
      </c>
      <c r="F3520" s="3"/>
      <c r="G3520" s="31">
        <f t="shared" si="216"/>
        <v>117.83213745142919</v>
      </c>
      <c r="H3520" s="31"/>
      <c r="I3520" s="23">
        <f t="shared" si="217"/>
        <v>0.98</v>
      </c>
      <c r="J3520" s="23"/>
      <c r="K3520" s="7">
        <f t="shared" si="218"/>
        <v>28.990000000000009</v>
      </c>
      <c r="M3520" s="20">
        <f>IF(C3520="Data Error","Data Error",IF(C3520&lt;=K3520,0,1-IFERROR(INDEX(BAAL!$C:$D,MATCH(ROUNDUP(C3520-K3520,0),BAAL!$B:$B,0),MATCH(LEFT(M$2,4),BAAL!$C$2:$D$2,0)),0)))</f>
        <v>0</v>
      </c>
      <c r="N3520" s="20"/>
      <c r="O3520" s="26"/>
      <c r="P3520" s="26"/>
      <c r="Q3520" s="6">
        <f t="shared" si="219"/>
        <v>5</v>
      </c>
      <c r="R3520" s="20"/>
    </row>
    <row r="3521" spans="1:18" x14ac:dyDescent="0.25">
      <c r="A3521" s="6">
        <v>15</v>
      </c>
      <c r="B3521" s="4">
        <v>42516.625</v>
      </c>
      <c r="C3521" s="2">
        <f>IF([2]Analysis!AG3521="Data Error","Data Error",[2]Analysis!AI3521*C$1)</f>
        <v>31.762607724775698</v>
      </c>
      <c r="D3521" s="2"/>
      <c r="E3521" s="3">
        <f>IF(C3521="Data Error","Data Error",INDEX('[2]BAAL Adj Cap'!$CB$65:$CY$72,MONTH($B3521),$A3521+1))</f>
        <v>0.98</v>
      </c>
      <c r="F3521" s="3"/>
      <c r="G3521" s="31">
        <f t="shared" si="216"/>
        <v>95.6373922752243</v>
      </c>
      <c r="H3521" s="31"/>
      <c r="I3521" s="23">
        <f t="shared" si="217"/>
        <v>0.98</v>
      </c>
      <c r="J3521" s="23"/>
      <c r="K3521" s="7">
        <f t="shared" si="218"/>
        <v>28.990000000000009</v>
      </c>
      <c r="M3521" s="20">
        <f>IF(C3521="Data Error","Data Error",IF(C3521&lt;=K3521,0,1-IFERROR(INDEX(BAAL!$C:$D,MATCH(ROUNDUP(C3521-K3521,0),BAAL!$B:$B,0),MATCH(LEFT(M$2,4),BAAL!$C$2:$D$2,0)),0)))</f>
        <v>0</v>
      </c>
      <c r="N3521" s="20"/>
      <c r="O3521" s="26"/>
      <c r="P3521" s="26"/>
      <c r="Q3521" s="6">
        <f t="shared" si="219"/>
        <v>5</v>
      </c>
      <c r="R3521" s="20"/>
    </row>
    <row r="3522" spans="1:18" x14ac:dyDescent="0.25">
      <c r="A3522" s="6">
        <v>16</v>
      </c>
      <c r="B3522" s="4">
        <v>42516.666666666664</v>
      </c>
      <c r="C3522" s="2">
        <f>IF([2]Analysis!AG3522="Data Error","Data Error",[2]Analysis!AI3522*C$1)</f>
        <v>37.700179409984464</v>
      </c>
      <c r="D3522" s="2"/>
      <c r="E3522" s="3">
        <f>IF(C3522="Data Error","Data Error",INDEX('[2]BAAL Adj Cap'!$CB$65:$CY$72,MONTH($B3522),$A3522+1))</f>
        <v>0.98</v>
      </c>
      <c r="F3522" s="3"/>
      <c r="G3522" s="31">
        <f t="shared" si="216"/>
        <v>89.69982059001552</v>
      </c>
      <c r="H3522" s="31"/>
      <c r="I3522" s="23">
        <f t="shared" si="217"/>
        <v>0.98</v>
      </c>
      <c r="J3522" s="23"/>
      <c r="K3522" s="7">
        <f t="shared" si="218"/>
        <v>28.990000000000009</v>
      </c>
      <c r="M3522" s="20">
        <f>IF(C3522="Data Error","Data Error",IF(C3522&lt;=K3522,0,1-IFERROR(INDEX(BAAL!$C:$D,MATCH(ROUNDUP(C3522-K3522,0),BAAL!$B:$B,0),MATCH(LEFT(M$2,4),BAAL!$C$2:$D$2,0)),0)))</f>
        <v>1.0000000000000009E-3</v>
      </c>
      <c r="N3522" s="20"/>
      <c r="O3522" s="26"/>
      <c r="P3522" s="26"/>
      <c r="Q3522" s="6">
        <f t="shared" si="219"/>
        <v>5</v>
      </c>
      <c r="R3522" s="20"/>
    </row>
    <row r="3523" spans="1:18" x14ac:dyDescent="0.25">
      <c r="A3523" s="6">
        <v>17</v>
      </c>
      <c r="B3523" s="4">
        <v>42516.708333333336</v>
      </c>
      <c r="C3523" s="2">
        <f>IF([2]Analysis!AG3523="Data Error","Data Error",[2]Analysis!AI3523*C$1)</f>
        <v>7.2845240553983235</v>
      </c>
      <c r="D3523" s="2"/>
      <c r="E3523" s="3">
        <f>IF(C3523="Data Error","Data Error",INDEX('[2]BAAL Adj Cap'!$CB$65:$CY$72,MONTH($B3523),$A3523+1))</f>
        <v>0.96124999999999994</v>
      </c>
      <c r="F3523" s="3"/>
      <c r="G3523" s="31">
        <f t="shared" si="216"/>
        <v>117.67797594460167</v>
      </c>
      <c r="H3523" s="31"/>
      <c r="I3523" s="23">
        <f t="shared" si="217"/>
        <v>0.96124999999999994</v>
      </c>
      <c r="J3523" s="23"/>
      <c r="K3523" s="7">
        <f t="shared" si="218"/>
        <v>28.990000000000009</v>
      </c>
      <c r="M3523" s="20">
        <f>IF(C3523="Data Error","Data Error",IF(C3523&lt;=K3523,0,1-IFERROR(INDEX(BAAL!$C:$D,MATCH(ROUNDUP(C3523-K3523,0),BAAL!$B:$B,0),MATCH(LEFT(M$2,4),BAAL!$C$2:$D$2,0)),0)))</f>
        <v>0</v>
      </c>
      <c r="N3523" s="20"/>
      <c r="O3523" s="26"/>
      <c r="P3523" s="26"/>
      <c r="Q3523" s="6">
        <f t="shared" si="219"/>
        <v>5</v>
      </c>
      <c r="R3523" s="20"/>
    </row>
    <row r="3524" spans="1:18" x14ac:dyDescent="0.25">
      <c r="A3524" s="6">
        <v>18</v>
      </c>
      <c r="B3524" s="4">
        <v>42516.75</v>
      </c>
      <c r="C3524" s="2">
        <f>IF([2]Analysis!AG3524="Data Error","Data Error",[2]Analysis!AI3524*C$1)</f>
        <v>33.851922036048258</v>
      </c>
      <c r="D3524" s="2"/>
      <c r="E3524" s="3">
        <f>IF(C3524="Data Error","Data Error",INDEX('[2]BAAL Adj Cap'!$CB$65:$CY$72,MONTH($B3524),$A3524+1))</f>
        <v>0.73124999999999996</v>
      </c>
      <c r="F3524" s="3"/>
      <c r="G3524" s="31">
        <f t="shared" ref="G3524:G3587" si="220">IF(C3524="Data Error","Data Error",E3524*E$1-C3524)</f>
        <v>61.210577963951742</v>
      </c>
      <c r="H3524" s="31"/>
      <c r="I3524" s="23">
        <f t="shared" ref="I3524:I3587" si="221">IF(E3524="Data Error","Data Error",E3524)</f>
        <v>0.73124999999999996</v>
      </c>
      <c r="J3524" s="23"/>
      <c r="K3524" s="7">
        <f t="shared" ref="K3524:K3587" si="222">IF(C3524="Data Error","Data Error",C$1*MAX(0,MIN(AF$9,E3524*AF$10)))</f>
        <v>28.990000000000009</v>
      </c>
      <c r="M3524" s="20">
        <f>IF(C3524="Data Error","Data Error",IF(C3524&lt;=K3524,0,1-IFERROR(INDEX(BAAL!$C:$D,MATCH(ROUNDUP(C3524-K3524,0),BAAL!$B:$B,0),MATCH(LEFT(M$2,4),BAAL!$C$2:$D$2,0)),0)))</f>
        <v>0</v>
      </c>
      <c r="N3524" s="20"/>
      <c r="O3524" s="26"/>
      <c r="P3524" s="26"/>
      <c r="Q3524" s="6">
        <f t="shared" ref="Q3524:Q3587" si="223">MONTH(B3524)</f>
        <v>5</v>
      </c>
      <c r="R3524" s="20"/>
    </row>
    <row r="3525" spans="1:18" x14ac:dyDescent="0.25">
      <c r="A3525" s="6">
        <v>19</v>
      </c>
      <c r="B3525" s="4">
        <v>42516.791666666664</v>
      </c>
      <c r="C3525" s="2">
        <f>IF([2]Analysis!AG3525="Data Error","Data Error",[2]Analysis!AI3525*C$1)</f>
        <v>15.840794315907022</v>
      </c>
      <c r="D3525" s="2"/>
      <c r="E3525" s="3">
        <f>IF(C3525="Data Error","Data Error",INDEX('[2]BAAL Adj Cap'!$CB$65:$CY$72,MONTH($B3525),$A3525+1))</f>
        <v>0.26875000000000004</v>
      </c>
      <c r="F3525" s="3"/>
      <c r="G3525" s="31">
        <f t="shared" si="220"/>
        <v>19.096705684092985</v>
      </c>
      <c r="H3525" s="31"/>
      <c r="I3525" s="23">
        <f t="shared" si="221"/>
        <v>0.26875000000000004</v>
      </c>
      <c r="J3525" s="23"/>
      <c r="K3525" s="7">
        <f t="shared" si="222"/>
        <v>28.990000000000009</v>
      </c>
      <c r="M3525" s="20">
        <f>IF(C3525="Data Error","Data Error",IF(C3525&lt;=K3525,0,1-IFERROR(INDEX(BAAL!$C:$D,MATCH(ROUNDUP(C3525-K3525,0),BAAL!$B:$B,0),MATCH(LEFT(M$2,4),BAAL!$C$2:$D$2,0)),0)))</f>
        <v>0</v>
      </c>
      <c r="N3525" s="20"/>
      <c r="O3525" s="26"/>
      <c r="P3525" s="26"/>
      <c r="Q3525" s="6">
        <f t="shared" si="223"/>
        <v>5</v>
      </c>
      <c r="R3525" s="20"/>
    </row>
    <row r="3526" spans="1:18" x14ac:dyDescent="0.25">
      <c r="A3526" s="6">
        <v>20</v>
      </c>
      <c r="B3526" s="4">
        <v>42516.833333333336</v>
      </c>
      <c r="C3526" s="2">
        <f>IF([2]Analysis!AG3526="Data Error","Data Error",[2]Analysis!AI3526*C$1)</f>
        <v>0</v>
      </c>
      <c r="D3526" s="2"/>
      <c r="E3526" s="3">
        <f>IF(C3526="Data Error","Data Error",INDEX('[2]BAAL Adj Cap'!$CB$65:$CY$72,MONTH($B3526),$A3526+1))</f>
        <v>2.6250000000000002E-2</v>
      </c>
      <c r="F3526" s="3"/>
      <c r="G3526" s="31">
        <f t="shared" si="220"/>
        <v>3.4125000000000005</v>
      </c>
      <c r="H3526" s="31"/>
      <c r="I3526" s="23">
        <f t="shared" si="221"/>
        <v>2.6250000000000002E-2</v>
      </c>
      <c r="J3526" s="23"/>
      <c r="K3526" s="7">
        <f t="shared" si="222"/>
        <v>3.4125000000000005</v>
      </c>
      <c r="M3526" s="20">
        <f>IF(C3526="Data Error","Data Error",IF(C3526&lt;=K3526,0,1-IFERROR(INDEX(BAAL!$C:$D,MATCH(ROUNDUP(C3526-K3526,0),BAAL!$B:$B,0),MATCH(LEFT(M$2,4),BAAL!$C$2:$D$2,0)),0)))</f>
        <v>0</v>
      </c>
      <c r="N3526" s="20"/>
      <c r="O3526" s="26"/>
      <c r="P3526" s="26"/>
      <c r="Q3526" s="6">
        <f t="shared" si="223"/>
        <v>5</v>
      </c>
      <c r="R3526" s="20"/>
    </row>
    <row r="3527" spans="1:18" x14ac:dyDescent="0.25">
      <c r="A3527" s="6">
        <v>21</v>
      </c>
      <c r="B3527" s="4">
        <v>42516.875</v>
      </c>
      <c r="C3527" s="2">
        <f>IF([2]Analysis!AG3527="Data Error","Data Error",[2]Analysis!AI3527*C$1)</f>
        <v>0</v>
      </c>
      <c r="D3527" s="2"/>
      <c r="E3527" s="3">
        <f>IF(C3527="Data Error","Data Error",INDEX('[2]BAAL Adj Cap'!$CB$65:$CY$72,MONTH($B3527),$A3527+1))</f>
        <v>0</v>
      </c>
      <c r="F3527" s="3"/>
      <c r="G3527" s="31">
        <f t="shared" si="220"/>
        <v>0</v>
      </c>
      <c r="H3527" s="31"/>
      <c r="I3527" s="23">
        <f t="shared" si="221"/>
        <v>0</v>
      </c>
      <c r="J3527" s="23"/>
      <c r="K3527" s="7">
        <f t="shared" si="222"/>
        <v>0</v>
      </c>
      <c r="M3527" s="20">
        <f>IF(C3527="Data Error","Data Error",IF(C3527&lt;=K3527,0,1-IFERROR(INDEX(BAAL!$C:$D,MATCH(ROUNDUP(C3527-K3527,0),BAAL!$B:$B,0),MATCH(LEFT(M$2,4),BAAL!$C$2:$D$2,0)),0)))</f>
        <v>0</v>
      </c>
      <c r="N3527" s="20"/>
      <c r="O3527" s="26"/>
      <c r="P3527" s="26"/>
      <c r="Q3527" s="6">
        <f t="shared" si="223"/>
        <v>5</v>
      </c>
      <c r="R3527" s="20"/>
    </row>
    <row r="3528" spans="1:18" x14ac:dyDescent="0.25">
      <c r="A3528" s="6">
        <v>22</v>
      </c>
      <c r="B3528" s="4">
        <v>42516.916666666664</v>
      </c>
      <c r="C3528" s="2">
        <f>IF([2]Analysis!AG3528="Data Error","Data Error",[2]Analysis!AI3528*C$1)</f>
        <v>0</v>
      </c>
      <c r="D3528" s="2"/>
      <c r="E3528" s="3">
        <f>IF(C3528="Data Error","Data Error",INDEX('[2]BAAL Adj Cap'!$CB$65:$CY$72,MONTH($B3528),$A3528+1))</f>
        <v>0</v>
      </c>
      <c r="F3528" s="3"/>
      <c r="G3528" s="31">
        <f t="shared" si="220"/>
        <v>0</v>
      </c>
      <c r="H3528" s="31"/>
      <c r="I3528" s="23">
        <f t="shared" si="221"/>
        <v>0</v>
      </c>
      <c r="J3528" s="23"/>
      <c r="K3528" s="7">
        <f t="shared" si="222"/>
        <v>0</v>
      </c>
      <c r="M3528" s="20">
        <f>IF(C3528="Data Error","Data Error",IF(C3528&lt;=K3528,0,1-IFERROR(INDEX(BAAL!$C:$D,MATCH(ROUNDUP(C3528-K3528,0),BAAL!$B:$B,0),MATCH(LEFT(M$2,4),BAAL!$C$2:$D$2,0)),0)))</f>
        <v>0</v>
      </c>
      <c r="N3528" s="20"/>
      <c r="O3528" s="26"/>
      <c r="P3528" s="26"/>
      <c r="Q3528" s="6">
        <f t="shared" si="223"/>
        <v>5</v>
      </c>
      <c r="R3528" s="20"/>
    </row>
    <row r="3529" spans="1:18" x14ac:dyDescent="0.25">
      <c r="A3529" s="6">
        <v>23</v>
      </c>
      <c r="B3529" s="4">
        <v>42516.958333333336</v>
      </c>
      <c r="C3529" s="2">
        <f>IF([2]Analysis!AG3529="Data Error","Data Error",[2]Analysis!AI3529*C$1)</f>
        <v>0</v>
      </c>
      <c r="D3529" s="2"/>
      <c r="E3529" s="3">
        <f>IF(C3529="Data Error","Data Error",INDEX('[2]BAAL Adj Cap'!$CB$65:$CY$72,MONTH($B3529),$A3529+1))</f>
        <v>0</v>
      </c>
      <c r="F3529" s="3"/>
      <c r="G3529" s="31">
        <f t="shared" si="220"/>
        <v>0</v>
      </c>
      <c r="H3529" s="31"/>
      <c r="I3529" s="23">
        <f t="shared" si="221"/>
        <v>0</v>
      </c>
      <c r="J3529" s="23"/>
      <c r="K3529" s="7">
        <f t="shared" si="222"/>
        <v>0</v>
      </c>
      <c r="M3529" s="20">
        <f>IF(C3529="Data Error","Data Error",IF(C3529&lt;=K3529,0,1-IFERROR(INDEX(BAAL!$C:$D,MATCH(ROUNDUP(C3529-K3529,0),BAAL!$B:$B,0),MATCH(LEFT(M$2,4),BAAL!$C$2:$D$2,0)),0)))</f>
        <v>0</v>
      </c>
      <c r="N3529" s="20"/>
      <c r="O3529" s="26"/>
      <c r="P3529" s="26"/>
      <c r="Q3529" s="6">
        <f t="shared" si="223"/>
        <v>5</v>
      </c>
      <c r="R3529" s="20"/>
    </row>
    <row r="3530" spans="1:18" x14ac:dyDescent="0.25">
      <c r="A3530" s="6">
        <v>0</v>
      </c>
      <c r="B3530" s="1">
        <v>42517</v>
      </c>
      <c r="C3530" s="2">
        <f>IF([2]Analysis!AG3530="Data Error","Data Error",[2]Analysis!AI3530*C$1)</f>
        <v>0</v>
      </c>
      <c r="D3530" s="2"/>
      <c r="E3530" s="3">
        <f>IF(C3530="Data Error","Data Error",INDEX('[2]BAAL Adj Cap'!$CB$65:$CY$72,MONTH($B3530),$A3530+1))</f>
        <v>0</v>
      </c>
      <c r="F3530" s="3"/>
      <c r="G3530" s="31">
        <f t="shared" si="220"/>
        <v>0</v>
      </c>
      <c r="H3530" s="31"/>
      <c r="I3530" s="23">
        <f t="shared" si="221"/>
        <v>0</v>
      </c>
      <c r="J3530" s="23"/>
      <c r="K3530" s="7">
        <f t="shared" si="222"/>
        <v>0</v>
      </c>
      <c r="M3530" s="20">
        <f>IF(C3530="Data Error","Data Error",IF(C3530&lt;=K3530,0,1-IFERROR(INDEX(BAAL!$C:$D,MATCH(ROUNDUP(C3530-K3530,0),BAAL!$B:$B,0),MATCH(LEFT(M$2,4),BAAL!$C$2:$D$2,0)),0)))</f>
        <v>0</v>
      </c>
      <c r="N3530" s="20"/>
      <c r="O3530" s="26"/>
      <c r="P3530" s="26"/>
      <c r="Q3530" s="6">
        <f t="shared" si="223"/>
        <v>5</v>
      </c>
      <c r="R3530" s="20"/>
    </row>
    <row r="3531" spans="1:18" x14ac:dyDescent="0.25">
      <c r="A3531" s="6">
        <v>1</v>
      </c>
      <c r="B3531" s="4">
        <v>42517.041666666664</v>
      </c>
      <c r="C3531" s="2">
        <f>IF([2]Analysis!AG3531="Data Error","Data Error",[2]Analysis!AI3531*C$1)</f>
        <v>0</v>
      </c>
      <c r="D3531" s="2"/>
      <c r="E3531" s="3">
        <f>IF(C3531="Data Error","Data Error",INDEX('[2]BAAL Adj Cap'!$CB$65:$CY$72,MONTH($B3531),$A3531+1))</f>
        <v>0</v>
      </c>
      <c r="F3531" s="3"/>
      <c r="G3531" s="31">
        <f t="shared" si="220"/>
        <v>0</v>
      </c>
      <c r="H3531" s="31"/>
      <c r="I3531" s="23">
        <f t="shared" si="221"/>
        <v>0</v>
      </c>
      <c r="J3531" s="23"/>
      <c r="K3531" s="7">
        <f t="shared" si="222"/>
        <v>0</v>
      </c>
      <c r="M3531" s="20">
        <f>IF(C3531="Data Error","Data Error",IF(C3531&lt;=K3531,0,1-IFERROR(INDEX(BAAL!$C:$D,MATCH(ROUNDUP(C3531-K3531,0),BAAL!$B:$B,0),MATCH(LEFT(M$2,4),BAAL!$C$2:$D$2,0)),0)))</f>
        <v>0</v>
      </c>
      <c r="N3531" s="20"/>
      <c r="O3531" s="26"/>
      <c r="P3531" s="26"/>
      <c r="Q3531" s="6">
        <f t="shared" si="223"/>
        <v>5</v>
      </c>
      <c r="R3531" s="20"/>
    </row>
    <row r="3532" spans="1:18" x14ac:dyDescent="0.25">
      <c r="A3532" s="6">
        <v>2</v>
      </c>
      <c r="B3532" s="4">
        <v>42517.083333333336</v>
      </c>
      <c r="C3532" s="2">
        <f>IF([2]Analysis!AG3532="Data Error","Data Error",[2]Analysis!AI3532*C$1)</f>
        <v>0</v>
      </c>
      <c r="D3532" s="2"/>
      <c r="E3532" s="3">
        <f>IF(C3532="Data Error","Data Error",INDEX('[2]BAAL Adj Cap'!$CB$65:$CY$72,MONTH($B3532),$A3532+1))</f>
        <v>0</v>
      </c>
      <c r="F3532" s="3"/>
      <c r="G3532" s="31">
        <f t="shared" si="220"/>
        <v>0</v>
      </c>
      <c r="H3532" s="31"/>
      <c r="I3532" s="23">
        <f t="shared" si="221"/>
        <v>0</v>
      </c>
      <c r="J3532" s="23"/>
      <c r="K3532" s="7">
        <f t="shared" si="222"/>
        <v>0</v>
      </c>
      <c r="M3532" s="20">
        <f>IF(C3532="Data Error","Data Error",IF(C3532&lt;=K3532,0,1-IFERROR(INDEX(BAAL!$C:$D,MATCH(ROUNDUP(C3532-K3532,0),BAAL!$B:$B,0),MATCH(LEFT(M$2,4),BAAL!$C$2:$D$2,0)),0)))</f>
        <v>0</v>
      </c>
      <c r="N3532" s="20"/>
      <c r="O3532" s="26"/>
      <c r="P3532" s="26"/>
      <c r="Q3532" s="6">
        <f t="shared" si="223"/>
        <v>5</v>
      </c>
      <c r="R3532" s="20"/>
    </row>
    <row r="3533" spans="1:18" x14ac:dyDescent="0.25">
      <c r="A3533" s="6">
        <v>3</v>
      </c>
      <c r="B3533" s="4">
        <v>42517.125</v>
      </c>
      <c r="C3533" s="2">
        <f>IF([2]Analysis!AG3533="Data Error","Data Error",[2]Analysis!AI3533*C$1)</f>
        <v>0</v>
      </c>
      <c r="D3533" s="2"/>
      <c r="E3533" s="3">
        <f>IF(C3533="Data Error","Data Error",INDEX('[2]BAAL Adj Cap'!$CB$65:$CY$72,MONTH($B3533),$A3533+1))</f>
        <v>0</v>
      </c>
      <c r="F3533" s="3"/>
      <c r="G3533" s="31">
        <f t="shared" si="220"/>
        <v>0</v>
      </c>
      <c r="H3533" s="31"/>
      <c r="I3533" s="23">
        <f t="shared" si="221"/>
        <v>0</v>
      </c>
      <c r="J3533" s="23"/>
      <c r="K3533" s="7">
        <f t="shared" si="222"/>
        <v>0</v>
      </c>
      <c r="M3533" s="20">
        <f>IF(C3533="Data Error","Data Error",IF(C3533&lt;=K3533,0,1-IFERROR(INDEX(BAAL!$C:$D,MATCH(ROUNDUP(C3533-K3533,0),BAAL!$B:$B,0),MATCH(LEFT(M$2,4),BAAL!$C$2:$D$2,0)),0)))</f>
        <v>0</v>
      </c>
      <c r="N3533" s="20"/>
      <c r="O3533" s="26"/>
      <c r="P3533" s="26"/>
      <c r="Q3533" s="6">
        <f t="shared" si="223"/>
        <v>5</v>
      </c>
      <c r="R3533" s="20"/>
    </row>
    <row r="3534" spans="1:18" x14ac:dyDescent="0.25">
      <c r="A3534" s="6">
        <v>4</v>
      </c>
      <c r="B3534" s="4">
        <v>42517.166666666664</v>
      </c>
      <c r="C3534" s="2">
        <f>IF([2]Analysis!AG3534="Data Error","Data Error",[2]Analysis!AI3534*C$1)</f>
        <v>0.4199999868869782</v>
      </c>
      <c r="D3534" s="2"/>
      <c r="E3534" s="3">
        <f>IF(C3534="Data Error","Data Error",INDEX('[2]BAAL Adj Cap'!$CB$65:$CY$72,MONTH($B3534),$A3534+1))</f>
        <v>7.4999999999999997E-3</v>
      </c>
      <c r="F3534" s="3"/>
      <c r="G3534" s="31">
        <f t="shared" si="220"/>
        <v>0.55500001311302172</v>
      </c>
      <c r="H3534" s="31"/>
      <c r="I3534" s="23">
        <f t="shared" si="221"/>
        <v>7.4999999999999997E-3</v>
      </c>
      <c r="J3534" s="23"/>
      <c r="K3534" s="7">
        <f t="shared" si="222"/>
        <v>0.97499999999999998</v>
      </c>
      <c r="M3534" s="20">
        <f>IF(C3534="Data Error","Data Error",IF(C3534&lt;=K3534,0,1-IFERROR(INDEX(BAAL!$C:$D,MATCH(ROUNDUP(C3534-K3534,0),BAAL!$B:$B,0),MATCH(LEFT(M$2,4),BAAL!$C$2:$D$2,0)),0)))</f>
        <v>0</v>
      </c>
      <c r="N3534" s="20"/>
      <c r="O3534" s="26"/>
      <c r="P3534" s="26"/>
      <c r="Q3534" s="6">
        <f t="shared" si="223"/>
        <v>5</v>
      </c>
      <c r="R3534" s="20"/>
    </row>
    <row r="3535" spans="1:18" x14ac:dyDescent="0.25">
      <c r="A3535" s="6">
        <v>5</v>
      </c>
      <c r="B3535" s="4">
        <v>42517.208333333336</v>
      </c>
      <c r="C3535" s="2">
        <f>IF([2]Analysis!AG3535="Data Error","Data Error",[2]Analysis!AI3535*C$1)</f>
        <v>13.922477373419285</v>
      </c>
      <c r="D3535" s="2"/>
      <c r="E3535" s="3">
        <f>IF(C3535="Data Error","Data Error",INDEX('[2]BAAL Adj Cap'!$CB$65:$CY$72,MONTH($B3535),$A3535+1))</f>
        <v>0.11000000000000001</v>
      </c>
      <c r="F3535" s="3"/>
      <c r="G3535" s="31">
        <f t="shared" si="220"/>
        <v>0.377522626580717</v>
      </c>
      <c r="H3535" s="31"/>
      <c r="I3535" s="23">
        <f t="shared" si="221"/>
        <v>0.11000000000000001</v>
      </c>
      <c r="J3535" s="23"/>
      <c r="K3535" s="7">
        <f t="shared" si="222"/>
        <v>14.300000000000002</v>
      </c>
      <c r="M3535" s="20">
        <f>IF(C3535="Data Error","Data Error",IF(C3535&lt;=K3535,0,1-IFERROR(INDEX(BAAL!$C:$D,MATCH(ROUNDUP(C3535-K3535,0),BAAL!$B:$B,0),MATCH(LEFT(M$2,4),BAAL!$C$2:$D$2,0)),0)))</f>
        <v>0</v>
      </c>
      <c r="N3535" s="20"/>
      <c r="O3535" s="26"/>
      <c r="P3535" s="26"/>
      <c r="Q3535" s="6">
        <f t="shared" si="223"/>
        <v>5</v>
      </c>
      <c r="R3535" s="20"/>
    </row>
    <row r="3536" spans="1:18" x14ac:dyDescent="0.25">
      <c r="A3536" s="6">
        <v>6</v>
      </c>
      <c r="B3536" s="4">
        <v>42517.25</v>
      </c>
      <c r="C3536" s="2">
        <f>IF([2]Analysis!AG3536="Data Error","Data Error",[2]Analysis!AI3536*C$1)</f>
        <v>4.2782722801769753</v>
      </c>
      <c r="D3536" s="2"/>
      <c r="E3536" s="3">
        <f>IF(C3536="Data Error","Data Error",INDEX('[2]BAAL Adj Cap'!$CB$65:$CY$72,MONTH($B3536),$A3536+1))</f>
        <v>0.51124999999999998</v>
      </c>
      <c r="F3536" s="3"/>
      <c r="G3536" s="31">
        <f t="shared" si="220"/>
        <v>62.184227719823014</v>
      </c>
      <c r="H3536" s="31"/>
      <c r="I3536" s="23">
        <f t="shared" si="221"/>
        <v>0.51124999999999998</v>
      </c>
      <c r="J3536" s="23"/>
      <c r="K3536" s="7">
        <f t="shared" si="222"/>
        <v>28.990000000000009</v>
      </c>
      <c r="M3536" s="20">
        <f>IF(C3536="Data Error","Data Error",IF(C3536&lt;=K3536,0,1-IFERROR(INDEX(BAAL!$C:$D,MATCH(ROUNDUP(C3536-K3536,0),BAAL!$B:$B,0),MATCH(LEFT(M$2,4),BAAL!$C$2:$D$2,0)),0)))</f>
        <v>0</v>
      </c>
      <c r="N3536" s="20"/>
      <c r="O3536" s="26"/>
      <c r="P3536" s="26"/>
      <c r="Q3536" s="6">
        <f t="shared" si="223"/>
        <v>5</v>
      </c>
      <c r="R3536" s="20"/>
    </row>
    <row r="3537" spans="1:18" x14ac:dyDescent="0.25">
      <c r="A3537" s="6">
        <v>7</v>
      </c>
      <c r="B3537" s="4">
        <v>42517.291666666664</v>
      </c>
      <c r="C3537" s="2">
        <f>IF([2]Analysis!AG3537="Data Error","Data Error",[2]Analysis!AI3537*C$1)</f>
        <v>12.364429149681238</v>
      </c>
      <c r="D3537" s="2"/>
      <c r="E3537" s="3">
        <f>IF(C3537="Data Error","Data Error",INDEX('[2]BAAL Adj Cap'!$CB$65:$CY$72,MONTH($B3537),$A3537+1))</f>
        <v>0.94125000000000003</v>
      </c>
      <c r="F3537" s="3"/>
      <c r="G3537" s="31">
        <f t="shared" si="220"/>
        <v>109.99807085031875</v>
      </c>
      <c r="H3537" s="31"/>
      <c r="I3537" s="23">
        <f t="shared" si="221"/>
        <v>0.94125000000000003</v>
      </c>
      <c r="J3537" s="23"/>
      <c r="K3537" s="7">
        <f t="shared" si="222"/>
        <v>28.990000000000009</v>
      </c>
      <c r="M3537" s="20">
        <f>IF(C3537="Data Error","Data Error",IF(C3537&lt;=K3537,0,1-IFERROR(INDEX(BAAL!$C:$D,MATCH(ROUNDUP(C3537-K3537,0),BAAL!$B:$B,0),MATCH(LEFT(M$2,4),BAAL!$C$2:$D$2,0)),0)))</f>
        <v>0</v>
      </c>
      <c r="N3537" s="20"/>
      <c r="O3537" s="26"/>
      <c r="P3537" s="26"/>
      <c r="Q3537" s="6">
        <f t="shared" si="223"/>
        <v>5</v>
      </c>
      <c r="R3537" s="20"/>
    </row>
    <row r="3538" spans="1:18" x14ac:dyDescent="0.25">
      <c r="A3538" s="6">
        <v>8</v>
      </c>
      <c r="B3538" s="4">
        <v>42517.333333333336</v>
      </c>
      <c r="C3538" s="2">
        <f>IF([2]Analysis!AG3538="Data Error","Data Error",[2]Analysis!AI3538*C$1)</f>
        <v>0</v>
      </c>
      <c r="D3538" s="2"/>
      <c r="E3538" s="3">
        <f>IF(C3538="Data Error","Data Error",INDEX('[2]BAAL Adj Cap'!$CB$65:$CY$72,MONTH($B3538),$A3538+1))</f>
        <v>0.96750000000000003</v>
      </c>
      <c r="F3538" s="3"/>
      <c r="G3538" s="31">
        <f t="shared" si="220"/>
        <v>125.77500000000001</v>
      </c>
      <c r="H3538" s="31"/>
      <c r="I3538" s="23">
        <f t="shared" si="221"/>
        <v>0.96750000000000003</v>
      </c>
      <c r="J3538" s="23"/>
      <c r="K3538" s="7">
        <f t="shared" si="222"/>
        <v>28.990000000000009</v>
      </c>
      <c r="M3538" s="20">
        <f>IF(C3538="Data Error","Data Error",IF(C3538&lt;=K3538,0,1-IFERROR(INDEX(BAAL!$C:$D,MATCH(ROUNDUP(C3538-K3538,0),BAAL!$B:$B,0),MATCH(LEFT(M$2,4),BAAL!$C$2:$D$2,0)),0)))</f>
        <v>0</v>
      </c>
      <c r="N3538" s="20"/>
      <c r="O3538" s="26"/>
      <c r="P3538" s="26"/>
      <c r="Q3538" s="6">
        <f t="shared" si="223"/>
        <v>5</v>
      </c>
      <c r="R3538" s="20"/>
    </row>
    <row r="3539" spans="1:18" x14ac:dyDescent="0.25">
      <c r="A3539" s="6">
        <v>9</v>
      </c>
      <c r="B3539" s="4">
        <v>42517.375</v>
      </c>
      <c r="C3539" s="2">
        <f>IF([2]Analysis!AG3539="Data Error","Data Error",[2]Analysis!AI3539*C$1)</f>
        <v>0.69875019854235954</v>
      </c>
      <c r="D3539" s="2"/>
      <c r="E3539" s="3">
        <f>IF(C3539="Data Error","Data Error",INDEX('[2]BAAL Adj Cap'!$CB$65:$CY$72,MONTH($B3539),$A3539+1))</f>
        <v>0.98</v>
      </c>
      <c r="F3539" s="3"/>
      <c r="G3539" s="31">
        <f t="shared" si="220"/>
        <v>126.70124980145764</v>
      </c>
      <c r="H3539" s="31"/>
      <c r="I3539" s="23">
        <f t="shared" si="221"/>
        <v>0.98</v>
      </c>
      <c r="J3539" s="23"/>
      <c r="K3539" s="7">
        <f t="shared" si="222"/>
        <v>28.990000000000009</v>
      </c>
      <c r="M3539" s="20">
        <f>IF(C3539="Data Error","Data Error",IF(C3539&lt;=K3539,0,1-IFERROR(INDEX(BAAL!$C:$D,MATCH(ROUNDUP(C3539-K3539,0),BAAL!$B:$B,0),MATCH(LEFT(M$2,4),BAAL!$C$2:$D$2,0)),0)))</f>
        <v>0</v>
      </c>
      <c r="N3539" s="20"/>
      <c r="O3539" s="26"/>
      <c r="P3539" s="26"/>
      <c r="Q3539" s="6">
        <f t="shared" si="223"/>
        <v>5</v>
      </c>
      <c r="R3539" s="20"/>
    </row>
    <row r="3540" spans="1:18" x14ac:dyDescent="0.25">
      <c r="A3540" s="6">
        <v>10</v>
      </c>
      <c r="B3540" s="4">
        <v>42517.416666666664</v>
      </c>
      <c r="C3540" s="2">
        <f>IF([2]Analysis!AG3540="Data Error","Data Error",[2]Analysis!AI3540*C$1)</f>
        <v>4.3722667626733962</v>
      </c>
      <c r="D3540" s="2"/>
      <c r="E3540" s="3">
        <f>IF(C3540="Data Error","Data Error",INDEX('[2]BAAL Adj Cap'!$CB$65:$CY$72,MONTH($B3540),$A3540+1))</f>
        <v>0.98</v>
      </c>
      <c r="F3540" s="3"/>
      <c r="G3540" s="31">
        <f t="shared" si="220"/>
        <v>123.0277332373266</v>
      </c>
      <c r="H3540" s="31"/>
      <c r="I3540" s="23">
        <f t="shared" si="221"/>
        <v>0.98</v>
      </c>
      <c r="J3540" s="23"/>
      <c r="K3540" s="7">
        <f t="shared" si="222"/>
        <v>28.990000000000009</v>
      </c>
      <c r="M3540" s="20">
        <f>IF(C3540="Data Error","Data Error",IF(C3540&lt;=K3540,0,1-IFERROR(INDEX(BAAL!$C:$D,MATCH(ROUNDUP(C3540-K3540,0),BAAL!$B:$B,0),MATCH(LEFT(M$2,4),BAAL!$C$2:$D$2,0)),0)))</f>
        <v>0</v>
      </c>
      <c r="N3540" s="20"/>
      <c r="O3540" s="26"/>
      <c r="P3540" s="26"/>
      <c r="Q3540" s="6">
        <f t="shared" si="223"/>
        <v>5</v>
      </c>
      <c r="R3540" s="20"/>
    </row>
    <row r="3541" spans="1:18" x14ac:dyDescent="0.25">
      <c r="A3541" s="6">
        <v>11</v>
      </c>
      <c r="B3541" s="4">
        <v>42517.458333333336</v>
      </c>
      <c r="C3541" s="2">
        <f>IF([2]Analysis!AG3541="Data Error","Data Error",[2]Analysis!AI3541*C$1)</f>
        <v>1.5137388542494949</v>
      </c>
      <c r="D3541" s="2"/>
      <c r="E3541" s="3">
        <f>IF(C3541="Data Error","Data Error",INDEX('[2]BAAL Adj Cap'!$CB$65:$CY$72,MONTH($B3541),$A3541+1))</f>
        <v>0.98</v>
      </c>
      <c r="F3541" s="3"/>
      <c r="G3541" s="31">
        <f t="shared" si="220"/>
        <v>125.8862611457505</v>
      </c>
      <c r="H3541" s="31"/>
      <c r="I3541" s="23">
        <f t="shared" si="221"/>
        <v>0.98</v>
      </c>
      <c r="J3541" s="23"/>
      <c r="K3541" s="7">
        <f t="shared" si="222"/>
        <v>28.990000000000009</v>
      </c>
      <c r="M3541" s="20">
        <f>IF(C3541="Data Error","Data Error",IF(C3541&lt;=K3541,0,1-IFERROR(INDEX(BAAL!$C:$D,MATCH(ROUNDUP(C3541-K3541,0),BAAL!$B:$B,0),MATCH(LEFT(M$2,4),BAAL!$C$2:$D$2,0)),0)))</f>
        <v>0</v>
      </c>
      <c r="N3541" s="20"/>
      <c r="O3541" s="26"/>
      <c r="P3541" s="26"/>
      <c r="Q3541" s="6">
        <f t="shared" si="223"/>
        <v>5</v>
      </c>
      <c r="R3541" s="20"/>
    </row>
    <row r="3542" spans="1:18" x14ac:dyDescent="0.25">
      <c r="A3542" s="6">
        <v>12</v>
      </c>
      <c r="B3542" s="4">
        <v>42517.5</v>
      </c>
      <c r="C3542" s="2">
        <f>IF([2]Analysis!AG3542="Data Error","Data Error",[2]Analysis!AI3542*C$1)</f>
        <v>0</v>
      </c>
      <c r="D3542" s="2"/>
      <c r="E3542" s="3">
        <f>IF(C3542="Data Error","Data Error",INDEX('[2]BAAL Adj Cap'!$CB$65:$CY$72,MONTH($B3542),$A3542+1))</f>
        <v>0.98</v>
      </c>
      <c r="F3542" s="3"/>
      <c r="G3542" s="31">
        <f t="shared" si="220"/>
        <v>127.39999999999999</v>
      </c>
      <c r="H3542" s="31"/>
      <c r="I3542" s="23">
        <f t="shared" si="221"/>
        <v>0.98</v>
      </c>
      <c r="J3542" s="23"/>
      <c r="K3542" s="7">
        <f t="shared" si="222"/>
        <v>28.990000000000009</v>
      </c>
      <c r="M3542" s="20">
        <f>IF(C3542="Data Error","Data Error",IF(C3542&lt;=K3542,0,1-IFERROR(INDEX(BAAL!$C:$D,MATCH(ROUNDUP(C3542-K3542,0),BAAL!$B:$B,0),MATCH(LEFT(M$2,4),BAAL!$C$2:$D$2,0)),0)))</f>
        <v>0</v>
      </c>
      <c r="N3542" s="20"/>
      <c r="O3542" s="26"/>
      <c r="P3542" s="26"/>
      <c r="Q3542" s="6">
        <f t="shared" si="223"/>
        <v>5</v>
      </c>
      <c r="R3542" s="20"/>
    </row>
    <row r="3543" spans="1:18" x14ac:dyDescent="0.25">
      <c r="A3543" s="6">
        <v>13</v>
      </c>
      <c r="B3543" s="4">
        <v>42517.541666666664</v>
      </c>
      <c r="C3543" s="2">
        <f>IF([2]Analysis!AG3543="Data Error","Data Error",[2]Analysis!AI3543*C$1)</f>
        <v>0</v>
      </c>
      <c r="D3543" s="2"/>
      <c r="E3543" s="3">
        <f>IF(C3543="Data Error","Data Error",INDEX('[2]BAAL Adj Cap'!$CB$65:$CY$72,MONTH($B3543),$A3543+1))</f>
        <v>0.98</v>
      </c>
      <c r="F3543" s="3"/>
      <c r="G3543" s="31">
        <f t="shared" si="220"/>
        <v>127.39999999999999</v>
      </c>
      <c r="H3543" s="31"/>
      <c r="I3543" s="23">
        <f t="shared" si="221"/>
        <v>0.98</v>
      </c>
      <c r="J3543" s="23"/>
      <c r="K3543" s="7">
        <f t="shared" si="222"/>
        <v>28.990000000000009</v>
      </c>
      <c r="M3543" s="20">
        <f>IF(C3543="Data Error","Data Error",IF(C3543&lt;=K3543,0,1-IFERROR(INDEX(BAAL!$C:$D,MATCH(ROUNDUP(C3543-K3543,0),BAAL!$B:$B,0),MATCH(LEFT(M$2,4),BAAL!$C$2:$D$2,0)),0)))</f>
        <v>0</v>
      </c>
      <c r="N3543" s="20"/>
      <c r="O3543" s="26"/>
      <c r="P3543" s="26"/>
      <c r="Q3543" s="6">
        <f t="shared" si="223"/>
        <v>5</v>
      </c>
      <c r="R3543" s="20"/>
    </row>
    <row r="3544" spans="1:18" x14ac:dyDescent="0.25">
      <c r="A3544" s="6">
        <v>14</v>
      </c>
      <c r="B3544" s="4">
        <v>42517.583333333336</v>
      </c>
      <c r="C3544" s="2">
        <f>IF([2]Analysis!AG3544="Data Error","Data Error",[2]Analysis!AI3544*C$1)</f>
        <v>26.538871558824606</v>
      </c>
      <c r="D3544" s="2"/>
      <c r="E3544" s="3">
        <f>IF(C3544="Data Error","Data Error",INDEX('[2]BAAL Adj Cap'!$CB$65:$CY$72,MONTH($B3544),$A3544+1))</f>
        <v>0.98</v>
      </c>
      <c r="F3544" s="3"/>
      <c r="G3544" s="31">
        <f t="shared" si="220"/>
        <v>100.86112844117538</v>
      </c>
      <c r="H3544" s="31"/>
      <c r="I3544" s="23">
        <f t="shared" si="221"/>
        <v>0.98</v>
      </c>
      <c r="J3544" s="23"/>
      <c r="K3544" s="7">
        <f t="shared" si="222"/>
        <v>28.990000000000009</v>
      </c>
      <c r="M3544" s="20">
        <f>IF(C3544="Data Error","Data Error",IF(C3544&lt;=K3544,0,1-IFERROR(INDEX(BAAL!$C:$D,MATCH(ROUNDUP(C3544-K3544,0),BAAL!$B:$B,0),MATCH(LEFT(M$2,4),BAAL!$C$2:$D$2,0)),0)))</f>
        <v>0</v>
      </c>
      <c r="N3544" s="20"/>
      <c r="O3544" s="26"/>
      <c r="P3544" s="26"/>
      <c r="Q3544" s="6">
        <f t="shared" si="223"/>
        <v>5</v>
      </c>
      <c r="R3544" s="20"/>
    </row>
    <row r="3545" spans="1:18" x14ac:dyDescent="0.25">
      <c r="A3545" s="6">
        <v>15</v>
      </c>
      <c r="B3545" s="4">
        <v>42517.625</v>
      </c>
      <c r="C3545" s="2">
        <f>IF([2]Analysis!AG3545="Data Error","Data Error",[2]Analysis!AI3545*C$1)</f>
        <v>1.9471008526413542</v>
      </c>
      <c r="D3545" s="2"/>
      <c r="E3545" s="3">
        <f>IF(C3545="Data Error","Data Error",INDEX('[2]BAAL Adj Cap'!$CB$65:$CY$72,MONTH($B3545),$A3545+1))</f>
        <v>0.98</v>
      </c>
      <c r="F3545" s="3"/>
      <c r="G3545" s="31">
        <f t="shared" si="220"/>
        <v>125.45289914735864</v>
      </c>
      <c r="H3545" s="31"/>
      <c r="I3545" s="23">
        <f t="shared" si="221"/>
        <v>0.98</v>
      </c>
      <c r="J3545" s="23"/>
      <c r="K3545" s="7">
        <f t="shared" si="222"/>
        <v>28.990000000000009</v>
      </c>
      <c r="M3545" s="20">
        <f>IF(C3545="Data Error","Data Error",IF(C3545&lt;=K3545,0,1-IFERROR(INDEX(BAAL!$C:$D,MATCH(ROUNDUP(C3545-K3545,0),BAAL!$B:$B,0),MATCH(LEFT(M$2,4),BAAL!$C$2:$D$2,0)),0)))</f>
        <v>0</v>
      </c>
      <c r="N3545" s="20"/>
      <c r="O3545" s="26"/>
      <c r="P3545" s="26"/>
      <c r="Q3545" s="6">
        <f t="shared" si="223"/>
        <v>5</v>
      </c>
      <c r="R3545" s="20"/>
    </row>
    <row r="3546" spans="1:18" x14ac:dyDescent="0.25">
      <c r="A3546" s="6">
        <v>16</v>
      </c>
      <c r="B3546" s="4">
        <v>42517.666666666664</v>
      </c>
      <c r="C3546" s="2">
        <f>IF([2]Analysis!AG3546="Data Error","Data Error",[2]Analysis!AI3546*C$1)</f>
        <v>64.417781790264229</v>
      </c>
      <c r="D3546" s="2"/>
      <c r="E3546" s="3">
        <f>IF(C3546="Data Error","Data Error",INDEX('[2]BAAL Adj Cap'!$CB$65:$CY$72,MONTH($B3546),$A3546+1))</f>
        <v>0.98</v>
      </c>
      <c r="F3546" s="3"/>
      <c r="G3546" s="31">
        <f t="shared" si="220"/>
        <v>62.982218209735763</v>
      </c>
      <c r="H3546" s="31"/>
      <c r="I3546" s="23">
        <f t="shared" si="221"/>
        <v>0.98</v>
      </c>
      <c r="J3546" s="23"/>
      <c r="K3546" s="7">
        <f t="shared" si="222"/>
        <v>28.990000000000009</v>
      </c>
      <c r="M3546" s="20">
        <f>IF(C3546="Data Error","Data Error",IF(C3546&lt;=K3546,0,1-IFERROR(INDEX(BAAL!$C:$D,MATCH(ROUNDUP(C3546-K3546,0),BAAL!$B:$B,0),MATCH(LEFT(M$2,4),BAAL!$C$2:$D$2,0)),0)))</f>
        <v>7.0000000000000062E-3</v>
      </c>
      <c r="N3546" s="20"/>
      <c r="O3546" s="26"/>
      <c r="P3546" s="26"/>
      <c r="Q3546" s="6">
        <f t="shared" si="223"/>
        <v>5</v>
      </c>
      <c r="R3546" s="20"/>
    </row>
    <row r="3547" spans="1:18" x14ac:dyDescent="0.25">
      <c r="A3547" s="6">
        <v>17</v>
      </c>
      <c r="B3547" s="4">
        <v>42517.708333333336</v>
      </c>
      <c r="C3547" s="2">
        <f>IF([2]Analysis!AG3547="Data Error","Data Error",[2]Analysis!AI3547*C$1)</f>
        <v>55.587412535268221</v>
      </c>
      <c r="D3547" s="2"/>
      <c r="E3547" s="3">
        <f>IF(C3547="Data Error","Data Error",INDEX('[2]BAAL Adj Cap'!$CB$65:$CY$72,MONTH($B3547),$A3547+1))</f>
        <v>0.96124999999999994</v>
      </c>
      <c r="F3547" s="3"/>
      <c r="G3547" s="31">
        <f t="shared" si="220"/>
        <v>69.375087464731763</v>
      </c>
      <c r="H3547" s="31"/>
      <c r="I3547" s="23">
        <f t="shared" si="221"/>
        <v>0.96124999999999994</v>
      </c>
      <c r="J3547" s="23"/>
      <c r="K3547" s="7">
        <f t="shared" si="222"/>
        <v>28.990000000000009</v>
      </c>
      <c r="M3547" s="20">
        <f>IF(C3547="Data Error","Data Error",IF(C3547&lt;=K3547,0,1-IFERROR(INDEX(BAAL!$C:$D,MATCH(ROUNDUP(C3547-K3547,0),BAAL!$B:$B,0),MATCH(LEFT(M$2,4),BAAL!$C$2:$D$2,0)),0)))</f>
        <v>5.0000000000000044E-3</v>
      </c>
      <c r="N3547" s="20"/>
      <c r="O3547" s="26"/>
      <c r="P3547" s="26"/>
      <c r="Q3547" s="6">
        <f t="shared" si="223"/>
        <v>5</v>
      </c>
      <c r="R3547" s="20"/>
    </row>
    <row r="3548" spans="1:18" x14ac:dyDescent="0.25">
      <c r="A3548" s="6">
        <v>18</v>
      </c>
      <c r="B3548" s="4">
        <v>42517.75</v>
      </c>
      <c r="C3548" s="2">
        <f>IF([2]Analysis!AG3548="Data Error","Data Error",[2]Analysis!AI3548*C$1)</f>
        <v>2.2045918928785366</v>
      </c>
      <c r="D3548" s="2"/>
      <c r="E3548" s="3">
        <f>IF(C3548="Data Error","Data Error",INDEX('[2]BAAL Adj Cap'!$CB$65:$CY$72,MONTH($B3548),$A3548+1))</f>
        <v>0.73124999999999996</v>
      </c>
      <c r="F3548" s="3"/>
      <c r="G3548" s="31">
        <f t="shared" si="220"/>
        <v>92.85790810712146</v>
      </c>
      <c r="H3548" s="31"/>
      <c r="I3548" s="23">
        <f t="shared" si="221"/>
        <v>0.73124999999999996</v>
      </c>
      <c r="J3548" s="23"/>
      <c r="K3548" s="7">
        <f t="shared" si="222"/>
        <v>28.990000000000009</v>
      </c>
      <c r="M3548" s="20">
        <f>IF(C3548="Data Error","Data Error",IF(C3548&lt;=K3548,0,1-IFERROR(INDEX(BAAL!$C:$D,MATCH(ROUNDUP(C3548-K3548,0),BAAL!$B:$B,0),MATCH(LEFT(M$2,4),BAAL!$C$2:$D$2,0)),0)))</f>
        <v>0</v>
      </c>
      <c r="N3548" s="20"/>
      <c r="O3548" s="26"/>
      <c r="P3548" s="26"/>
      <c r="Q3548" s="6">
        <f t="shared" si="223"/>
        <v>5</v>
      </c>
      <c r="R3548" s="20"/>
    </row>
    <row r="3549" spans="1:18" x14ac:dyDescent="0.25">
      <c r="A3549" s="6">
        <v>19</v>
      </c>
      <c r="B3549" s="4">
        <v>42517.791666666664</v>
      </c>
      <c r="C3549" s="2">
        <f>IF([2]Analysis!AG3549="Data Error","Data Error",[2]Analysis!AI3549*C$1)</f>
        <v>6.985873037813823</v>
      </c>
      <c r="D3549" s="2"/>
      <c r="E3549" s="3">
        <f>IF(C3549="Data Error","Data Error",INDEX('[2]BAAL Adj Cap'!$CB$65:$CY$72,MONTH($B3549),$A3549+1))</f>
        <v>0.26875000000000004</v>
      </c>
      <c r="F3549" s="3"/>
      <c r="G3549" s="31">
        <f t="shared" si="220"/>
        <v>27.951626962186182</v>
      </c>
      <c r="H3549" s="31"/>
      <c r="I3549" s="23">
        <f t="shared" si="221"/>
        <v>0.26875000000000004</v>
      </c>
      <c r="J3549" s="23"/>
      <c r="K3549" s="7">
        <f t="shared" si="222"/>
        <v>28.990000000000009</v>
      </c>
      <c r="M3549" s="20">
        <f>IF(C3549="Data Error","Data Error",IF(C3549&lt;=K3549,0,1-IFERROR(INDEX(BAAL!$C:$D,MATCH(ROUNDUP(C3549-K3549,0),BAAL!$B:$B,0),MATCH(LEFT(M$2,4),BAAL!$C$2:$D$2,0)),0)))</f>
        <v>0</v>
      </c>
      <c r="N3549" s="20"/>
      <c r="O3549" s="26"/>
      <c r="P3549" s="26"/>
      <c r="Q3549" s="6">
        <f t="shared" si="223"/>
        <v>5</v>
      </c>
      <c r="R3549" s="20"/>
    </row>
    <row r="3550" spans="1:18" x14ac:dyDescent="0.25">
      <c r="A3550" s="6">
        <v>20</v>
      </c>
      <c r="B3550" s="4">
        <v>42517.833333333336</v>
      </c>
      <c r="C3550" s="2">
        <f>IF([2]Analysis!AG3550="Data Error","Data Error",[2]Analysis!AI3550*C$1)</f>
        <v>0</v>
      </c>
      <c r="D3550" s="2"/>
      <c r="E3550" s="3">
        <f>IF(C3550="Data Error","Data Error",INDEX('[2]BAAL Adj Cap'!$CB$65:$CY$72,MONTH($B3550),$A3550+1))</f>
        <v>2.6250000000000002E-2</v>
      </c>
      <c r="F3550" s="3"/>
      <c r="G3550" s="31">
        <f t="shared" si="220"/>
        <v>3.4125000000000005</v>
      </c>
      <c r="H3550" s="31"/>
      <c r="I3550" s="23">
        <f t="shared" si="221"/>
        <v>2.6250000000000002E-2</v>
      </c>
      <c r="J3550" s="23"/>
      <c r="K3550" s="7">
        <f t="shared" si="222"/>
        <v>3.4125000000000005</v>
      </c>
      <c r="M3550" s="20">
        <f>IF(C3550="Data Error","Data Error",IF(C3550&lt;=K3550,0,1-IFERROR(INDEX(BAAL!$C:$D,MATCH(ROUNDUP(C3550-K3550,0),BAAL!$B:$B,0),MATCH(LEFT(M$2,4),BAAL!$C$2:$D$2,0)),0)))</f>
        <v>0</v>
      </c>
      <c r="N3550" s="20"/>
      <c r="O3550" s="26"/>
      <c r="P3550" s="26"/>
      <c r="Q3550" s="6">
        <f t="shared" si="223"/>
        <v>5</v>
      </c>
      <c r="R3550" s="20"/>
    </row>
    <row r="3551" spans="1:18" x14ac:dyDescent="0.25">
      <c r="A3551" s="6">
        <v>21</v>
      </c>
      <c r="B3551" s="4">
        <v>42517.875</v>
      </c>
      <c r="C3551" s="2">
        <f>IF([2]Analysis!AG3551="Data Error","Data Error",[2]Analysis!AI3551*C$1)</f>
        <v>0</v>
      </c>
      <c r="D3551" s="2"/>
      <c r="E3551" s="3">
        <f>IF(C3551="Data Error","Data Error",INDEX('[2]BAAL Adj Cap'!$CB$65:$CY$72,MONTH($B3551),$A3551+1))</f>
        <v>0</v>
      </c>
      <c r="F3551" s="3"/>
      <c r="G3551" s="31">
        <f t="shared" si="220"/>
        <v>0</v>
      </c>
      <c r="H3551" s="31"/>
      <c r="I3551" s="23">
        <f t="shared" si="221"/>
        <v>0</v>
      </c>
      <c r="J3551" s="23"/>
      <c r="K3551" s="7">
        <f t="shared" si="222"/>
        <v>0</v>
      </c>
      <c r="M3551" s="20">
        <f>IF(C3551="Data Error","Data Error",IF(C3551&lt;=K3551,0,1-IFERROR(INDEX(BAAL!$C:$D,MATCH(ROUNDUP(C3551-K3551,0),BAAL!$B:$B,0),MATCH(LEFT(M$2,4),BAAL!$C$2:$D$2,0)),0)))</f>
        <v>0</v>
      </c>
      <c r="N3551" s="20"/>
      <c r="O3551" s="26"/>
      <c r="P3551" s="26"/>
      <c r="Q3551" s="6">
        <f t="shared" si="223"/>
        <v>5</v>
      </c>
      <c r="R3551" s="20"/>
    </row>
    <row r="3552" spans="1:18" x14ac:dyDescent="0.25">
      <c r="A3552" s="6">
        <v>22</v>
      </c>
      <c r="B3552" s="4">
        <v>42517.916666666664</v>
      </c>
      <c r="C3552" s="2">
        <f>IF([2]Analysis!AG3552="Data Error","Data Error",[2]Analysis!AI3552*C$1)</f>
        <v>0</v>
      </c>
      <c r="D3552" s="2"/>
      <c r="E3552" s="3">
        <f>IF(C3552="Data Error","Data Error",INDEX('[2]BAAL Adj Cap'!$CB$65:$CY$72,MONTH($B3552),$A3552+1))</f>
        <v>0</v>
      </c>
      <c r="F3552" s="3"/>
      <c r="G3552" s="31">
        <f t="shared" si="220"/>
        <v>0</v>
      </c>
      <c r="H3552" s="31"/>
      <c r="I3552" s="23">
        <f t="shared" si="221"/>
        <v>0</v>
      </c>
      <c r="J3552" s="23"/>
      <c r="K3552" s="7">
        <f t="shared" si="222"/>
        <v>0</v>
      </c>
      <c r="M3552" s="20">
        <f>IF(C3552="Data Error","Data Error",IF(C3552&lt;=K3552,0,1-IFERROR(INDEX(BAAL!$C:$D,MATCH(ROUNDUP(C3552-K3552,0),BAAL!$B:$B,0),MATCH(LEFT(M$2,4),BAAL!$C$2:$D$2,0)),0)))</f>
        <v>0</v>
      </c>
      <c r="N3552" s="20"/>
      <c r="O3552" s="26"/>
      <c r="P3552" s="26"/>
      <c r="Q3552" s="6">
        <f t="shared" si="223"/>
        <v>5</v>
      </c>
      <c r="R3552" s="20"/>
    </row>
    <row r="3553" spans="1:18" x14ac:dyDescent="0.25">
      <c r="A3553" s="6">
        <v>23</v>
      </c>
      <c r="B3553" s="4">
        <v>42517.958333333336</v>
      </c>
      <c r="C3553" s="2">
        <f>IF([2]Analysis!AG3553="Data Error","Data Error",[2]Analysis!AI3553*C$1)</f>
        <v>0</v>
      </c>
      <c r="D3553" s="2"/>
      <c r="E3553" s="3">
        <f>IF(C3553="Data Error","Data Error",INDEX('[2]BAAL Adj Cap'!$CB$65:$CY$72,MONTH($B3553),$A3553+1))</f>
        <v>0</v>
      </c>
      <c r="F3553" s="3"/>
      <c r="G3553" s="31">
        <f t="shared" si="220"/>
        <v>0</v>
      </c>
      <c r="H3553" s="31"/>
      <c r="I3553" s="23">
        <f t="shared" si="221"/>
        <v>0</v>
      </c>
      <c r="J3553" s="23"/>
      <c r="K3553" s="7">
        <f t="shared" si="222"/>
        <v>0</v>
      </c>
      <c r="M3553" s="20">
        <f>IF(C3553="Data Error","Data Error",IF(C3553&lt;=K3553,0,1-IFERROR(INDEX(BAAL!$C:$D,MATCH(ROUNDUP(C3553-K3553,0),BAAL!$B:$B,0),MATCH(LEFT(M$2,4),BAAL!$C$2:$D$2,0)),0)))</f>
        <v>0</v>
      </c>
      <c r="N3553" s="20"/>
      <c r="O3553" s="26"/>
      <c r="P3553" s="26"/>
      <c r="Q3553" s="6">
        <f t="shared" si="223"/>
        <v>5</v>
      </c>
      <c r="R3553" s="20"/>
    </row>
    <row r="3554" spans="1:18" x14ac:dyDescent="0.25">
      <c r="A3554" s="6">
        <v>0</v>
      </c>
      <c r="B3554" s="1">
        <v>42518</v>
      </c>
      <c r="C3554" s="2">
        <f>IF([2]Analysis!AG3554="Data Error","Data Error",[2]Analysis!AI3554*C$1)</f>
        <v>0</v>
      </c>
      <c r="D3554" s="2"/>
      <c r="E3554" s="3">
        <f>IF(C3554="Data Error","Data Error",INDEX('[2]BAAL Adj Cap'!$CB$65:$CY$72,MONTH($B3554),$A3554+1))</f>
        <v>0</v>
      </c>
      <c r="F3554" s="3"/>
      <c r="G3554" s="31">
        <f t="shared" si="220"/>
        <v>0</v>
      </c>
      <c r="H3554" s="31"/>
      <c r="I3554" s="23">
        <f t="shared" si="221"/>
        <v>0</v>
      </c>
      <c r="J3554" s="23"/>
      <c r="K3554" s="7">
        <f t="shared" si="222"/>
        <v>0</v>
      </c>
      <c r="M3554" s="20">
        <f>IF(C3554="Data Error","Data Error",IF(C3554&lt;=K3554,0,1-IFERROR(INDEX(BAAL!$C:$D,MATCH(ROUNDUP(C3554-K3554,0),BAAL!$B:$B,0),MATCH(LEFT(M$2,4),BAAL!$C$2:$D$2,0)),0)))</f>
        <v>0</v>
      </c>
      <c r="N3554" s="20"/>
      <c r="O3554" s="26"/>
      <c r="P3554" s="26"/>
      <c r="Q3554" s="6">
        <f t="shared" si="223"/>
        <v>5</v>
      </c>
      <c r="R3554" s="20"/>
    </row>
    <row r="3555" spans="1:18" x14ac:dyDescent="0.25">
      <c r="A3555" s="6">
        <v>1</v>
      </c>
      <c r="B3555" s="4">
        <v>42518.041666666664</v>
      </c>
      <c r="C3555" s="2">
        <f>IF([2]Analysis!AG3555="Data Error","Data Error",[2]Analysis!AI3555*C$1)</f>
        <v>0</v>
      </c>
      <c r="D3555" s="2"/>
      <c r="E3555" s="3">
        <f>IF(C3555="Data Error","Data Error",INDEX('[2]BAAL Adj Cap'!$CB$65:$CY$72,MONTH($B3555),$A3555+1))</f>
        <v>0</v>
      </c>
      <c r="F3555" s="3"/>
      <c r="G3555" s="31">
        <f t="shared" si="220"/>
        <v>0</v>
      </c>
      <c r="H3555" s="31"/>
      <c r="I3555" s="23">
        <f t="shared" si="221"/>
        <v>0</v>
      </c>
      <c r="J3555" s="23"/>
      <c r="K3555" s="7">
        <f t="shared" si="222"/>
        <v>0</v>
      </c>
      <c r="M3555" s="20">
        <f>IF(C3555="Data Error","Data Error",IF(C3555&lt;=K3555,0,1-IFERROR(INDEX(BAAL!$C:$D,MATCH(ROUNDUP(C3555-K3555,0),BAAL!$B:$B,0),MATCH(LEFT(M$2,4),BAAL!$C$2:$D$2,0)),0)))</f>
        <v>0</v>
      </c>
      <c r="N3555" s="20"/>
      <c r="O3555" s="26"/>
      <c r="P3555" s="26"/>
      <c r="Q3555" s="6">
        <f t="shared" si="223"/>
        <v>5</v>
      </c>
      <c r="R3555" s="20"/>
    </row>
    <row r="3556" spans="1:18" x14ac:dyDescent="0.25">
      <c r="A3556" s="6">
        <v>2</v>
      </c>
      <c r="B3556" s="4">
        <v>42518.083333333336</v>
      </c>
      <c r="C3556" s="2">
        <f>IF([2]Analysis!AG3556="Data Error","Data Error",[2]Analysis!AI3556*C$1)</f>
        <v>0</v>
      </c>
      <c r="D3556" s="2"/>
      <c r="E3556" s="3">
        <f>IF(C3556="Data Error","Data Error",INDEX('[2]BAAL Adj Cap'!$CB$65:$CY$72,MONTH($B3556),$A3556+1))</f>
        <v>0</v>
      </c>
      <c r="F3556" s="3"/>
      <c r="G3556" s="31">
        <f t="shared" si="220"/>
        <v>0</v>
      </c>
      <c r="H3556" s="31"/>
      <c r="I3556" s="23">
        <f t="shared" si="221"/>
        <v>0</v>
      </c>
      <c r="J3556" s="23"/>
      <c r="K3556" s="7">
        <f t="shared" si="222"/>
        <v>0</v>
      </c>
      <c r="M3556" s="20">
        <f>IF(C3556="Data Error","Data Error",IF(C3556&lt;=K3556,0,1-IFERROR(INDEX(BAAL!$C:$D,MATCH(ROUNDUP(C3556-K3556,0),BAAL!$B:$B,0),MATCH(LEFT(M$2,4),BAAL!$C$2:$D$2,0)),0)))</f>
        <v>0</v>
      </c>
      <c r="N3556" s="20"/>
      <c r="O3556" s="26"/>
      <c r="P3556" s="26"/>
      <c r="Q3556" s="6">
        <f t="shared" si="223"/>
        <v>5</v>
      </c>
      <c r="R3556" s="20"/>
    </row>
    <row r="3557" spans="1:18" x14ac:dyDescent="0.25">
      <c r="A3557" s="6">
        <v>3</v>
      </c>
      <c r="B3557" s="4">
        <v>42518.125</v>
      </c>
      <c r="C3557" s="2">
        <f>IF([2]Analysis!AG3557="Data Error","Data Error",[2]Analysis!AI3557*C$1)</f>
        <v>0</v>
      </c>
      <c r="D3557" s="2"/>
      <c r="E3557" s="3">
        <f>IF(C3557="Data Error","Data Error",INDEX('[2]BAAL Adj Cap'!$CB$65:$CY$72,MONTH($B3557),$A3557+1))</f>
        <v>0</v>
      </c>
      <c r="F3557" s="3"/>
      <c r="G3557" s="31">
        <f t="shared" si="220"/>
        <v>0</v>
      </c>
      <c r="H3557" s="31"/>
      <c r="I3557" s="23">
        <f t="shared" si="221"/>
        <v>0</v>
      </c>
      <c r="J3557" s="23"/>
      <c r="K3557" s="7">
        <f t="shared" si="222"/>
        <v>0</v>
      </c>
      <c r="M3557" s="20">
        <f>IF(C3557="Data Error","Data Error",IF(C3557&lt;=K3557,0,1-IFERROR(INDEX(BAAL!$C:$D,MATCH(ROUNDUP(C3557-K3557,0),BAAL!$B:$B,0),MATCH(LEFT(M$2,4),BAAL!$C$2:$D$2,0)),0)))</f>
        <v>0</v>
      </c>
      <c r="N3557" s="20"/>
      <c r="O3557" s="26"/>
      <c r="P3557" s="26"/>
      <c r="Q3557" s="6">
        <f t="shared" si="223"/>
        <v>5</v>
      </c>
      <c r="R3557" s="20"/>
    </row>
    <row r="3558" spans="1:18" x14ac:dyDescent="0.25">
      <c r="A3558" s="6">
        <v>4</v>
      </c>
      <c r="B3558" s="4">
        <v>42518.166666666664</v>
      </c>
      <c r="C3558" s="2">
        <f>IF([2]Analysis!AG3558="Data Error","Data Error",[2]Analysis!AI3558*C$1)</f>
        <v>0.40999998897314077</v>
      </c>
      <c r="D3558" s="2"/>
      <c r="E3558" s="3">
        <f>IF(C3558="Data Error","Data Error",INDEX('[2]BAAL Adj Cap'!$CB$65:$CY$72,MONTH($B3558),$A3558+1))</f>
        <v>7.4999999999999997E-3</v>
      </c>
      <c r="F3558" s="3"/>
      <c r="G3558" s="31">
        <f t="shared" si="220"/>
        <v>0.56500001102685915</v>
      </c>
      <c r="H3558" s="31"/>
      <c r="I3558" s="23">
        <f t="shared" si="221"/>
        <v>7.4999999999999997E-3</v>
      </c>
      <c r="J3558" s="23"/>
      <c r="K3558" s="7">
        <f t="shared" si="222"/>
        <v>0.97499999999999998</v>
      </c>
      <c r="M3558" s="20">
        <f>IF(C3558="Data Error","Data Error",IF(C3558&lt;=K3558,0,1-IFERROR(INDEX(BAAL!$C:$D,MATCH(ROUNDUP(C3558-K3558,0),BAAL!$B:$B,0),MATCH(LEFT(M$2,4),BAAL!$C$2:$D$2,0)),0)))</f>
        <v>0</v>
      </c>
      <c r="N3558" s="20"/>
      <c r="O3558" s="26"/>
      <c r="P3558" s="26"/>
      <c r="Q3558" s="6">
        <f t="shared" si="223"/>
        <v>5</v>
      </c>
      <c r="R3558" s="20"/>
    </row>
    <row r="3559" spans="1:18" x14ac:dyDescent="0.25">
      <c r="A3559" s="6">
        <v>5</v>
      </c>
      <c r="B3559" s="4">
        <v>42518.208333333336</v>
      </c>
      <c r="C3559" s="2">
        <f>IF([2]Analysis!AG3559="Data Error","Data Error",[2]Analysis!AI3559*C$1)</f>
        <v>14.300000000000002</v>
      </c>
      <c r="D3559" s="2"/>
      <c r="E3559" s="3">
        <f>IF(C3559="Data Error","Data Error",INDEX('[2]BAAL Adj Cap'!$CB$65:$CY$72,MONTH($B3559),$A3559+1))</f>
        <v>0.11000000000000001</v>
      </c>
      <c r="F3559" s="3"/>
      <c r="G3559" s="31">
        <f t="shared" si="220"/>
        <v>0</v>
      </c>
      <c r="H3559" s="31"/>
      <c r="I3559" s="23">
        <f t="shared" si="221"/>
        <v>0.11000000000000001</v>
      </c>
      <c r="J3559" s="23"/>
      <c r="K3559" s="7">
        <f t="shared" si="222"/>
        <v>14.300000000000002</v>
      </c>
      <c r="M3559" s="20">
        <f>IF(C3559="Data Error","Data Error",IF(C3559&lt;=K3559,0,1-IFERROR(INDEX(BAAL!$C:$D,MATCH(ROUNDUP(C3559-K3559,0),BAAL!$B:$B,0),MATCH(LEFT(M$2,4),BAAL!$C$2:$D$2,0)),0)))</f>
        <v>0</v>
      </c>
      <c r="N3559" s="20"/>
      <c r="O3559" s="26"/>
      <c r="P3559" s="26"/>
      <c r="Q3559" s="6">
        <f t="shared" si="223"/>
        <v>5</v>
      </c>
      <c r="R3559" s="20"/>
    </row>
    <row r="3560" spans="1:18" x14ac:dyDescent="0.25">
      <c r="A3560" s="6">
        <v>6</v>
      </c>
      <c r="B3560" s="4">
        <v>42518.25</v>
      </c>
      <c r="C3560" s="2">
        <f>IF([2]Analysis!AG3560="Data Error","Data Error",[2]Analysis!AI3560*C$1)</f>
        <v>2.9214829953804675</v>
      </c>
      <c r="D3560" s="2"/>
      <c r="E3560" s="3">
        <f>IF(C3560="Data Error","Data Error",INDEX('[2]BAAL Adj Cap'!$CB$65:$CY$72,MONTH($B3560),$A3560+1))</f>
        <v>0.51124999999999998</v>
      </c>
      <c r="F3560" s="3"/>
      <c r="G3560" s="31">
        <f t="shared" si="220"/>
        <v>63.541017004619526</v>
      </c>
      <c r="H3560" s="31"/>
      <c r="I3560" s="23">
        <f t="shared" si="221"/>
        <v>0.51124999999999998</v>
      </c>
      <c r="J3560" s="23"/>
      <c r="K3560" s="7">
        <f t="shared" si="222"/>
        <v>28.990000000000009</v>
      </c>
      <c r="M3560" s="20">
        <f>IF(C3560="Data Error","Data Error",IF(C3560&lt;=K3560,0,1-IFERROR(INDEX(BAAL!$C:$D,MATCH(ROUNDUP(C3560-K3560,0),BAAL!$B:$B,0),MATCH(LEFT(M$2,4),BAAL!$C$2:$D$2,0)),0)))</f>
        <v>0</v>
      </c>
      <c r="N3560" s="20"/>
      <c r="O3560" s="26"/>
      <c r="P3560" s="26"/>
      <c r="Q3560" s="6">
        <f t="shared" si="223"/>
        <v>5</v>
      </c>
      <c r="R3560" s="20"/>
    </row>
    <row r="3561" spans="1:18" x14ac:dyDescent="0.25">
      <c r="A3561" s="6">
        <v>7</v>
      </c>
      <c r="B3561" s="4">
        <v>42518.291666666664</v>
      </c>
      <c r="C3561" s="2">
        <f>IF([2]Analysis!AG3561="Data Error","Data Error",[2]Analysis!AI3561*C$1)</f>
        <v>1.6601114640868706</v>
      </c>
      <c r="D3561" s="2"/>
      <c r="E3561" s="3">
        <f>IF(C3561="Data Error","Data Error",INDEX('[2]BAAL Adj Cap'!$CB$65:$CY$72,MONTH($B3561),$A3561+1))</f>
        <v>0.94125000000000003</v>
      </c>
      <c r="F3561" s="3"/>
      <c r="G3561" s="31">
        <f t="shared" si="220"/>
        <v>120.70238853591313</v>
      </c>
      <c r="H3561" s="31"/>
      <c r="I3561" s="23">
        <f t="shared" si="221"/>
        <v>0.94125000000000003</v>
      </c>
      <c r="J3561" s="23"/>
      <c r="K3561" s="7">
        <f t="shared" si="222"/>
        <v>28.990000000000009</v>
      </c>
      <c r="M3561" s="20">
        <f>IF(C3561="Data Error","Data Error",IF(C3561&lt;=K3561,0,1-IFERROR(INDEX(BAAL!$C:$D,MATCH(ROUNDUP(C3561-K3561,0),BAAL!$B:$B,0),MATCH(LEFT(M$2,4),BAAL!$C$2:$D$2,0)),0)))</f>
        <v>0</v>
      </c>
      <c r="N3561" s="20"/>
      <c r="O3561" s="26"/>
      <c r="P3561" s="26"/>
      <c r="Q3561" s="6">
        <f t="shared" si="223"/>
        <v>5</v>
      </c>
      <c r="R3561" s="20"/>
    </row>
    <row r="3562" spans="1:18" x14ac:dyDescent="0.25">
      <c r="A3562" s="6">
        <v>8</v>
      </c>
      <c r="B3562" s="4">
        <v>42518.333333333336</v>
      </c>
      <c r="C3562" s="2">
        <f>IF([2]Analysis!AG3562="Data Error","Data Error",[2]Analysis!AI3562*C$1)</f>
        <v>0.14409056284849522</v>
      </c>
      <c r="D3562" s="2"/>
      <c r="E3562" s="3">
        <f>IF(C3562="Data Error","Data Error",INDEX('[2]BAAL Adj Cap'!$CB$65:$CY$72,MONTH($B3562),$A3562+1))</f>
        <v>0.96750000000000003</v>
      </c>
      <c r="F3562" s="3"/>
      <c r="G3562" s="31">
        <f t="shared" si="220"/>
        <v>125.63090943715152</v>
      </c>
      <c r="H3562" s="31"/>
      <c r="I3562" s="23">
        <f t="shared" si="221"/>
        <v>0.96750000000000003</v>
      </c>
      <c r="J3562" s="23"/>
      <c r="K3562" s="7">
        <f t="shared" si="222"/>
        <v>28.990000000000009</v>
      </c>
      <c r="M3562" s="20">
        <f>IF(C3562="Data Error","Data Error",IF(C3562&lt;=K3562,0,1-IFERROR(INDEX(BAAL!$C:$D,MATCH(ROUNDUP(C3562-K3562,0),BAAL!$B:$B,0),MATCH(LEFT(M$2,4),BAAL!$C$2:$D$2,0)),0)))</f>
        <v>0</v>
      </c>
      <c r="N3562" s="20"/>
      <c r="O3562" s="26"/>
      <c r="P3562" s="26"/>
      <c r="Q3562" s="6">
        <f t="shared" si="223"/>
        <v>5</v>
      </c>
      <c r="R3562" s="20"/>
    </row>
    <row r="3563" spans="1:18" x14ac:dyDescent="0.25">
      <c r="A3563" s="6">
        <v>9</v>
      </c>
      <c r="B3563" s="4">
        <v>42518.375</v>
      </c>
      <c r="C3563" s="2">
        <f>IF([2]Analysis!AG3563="Data Error","Data Error",[2]Analysis!AI3563*C$1)</f>
        <v>1.3140083620707559</v>
      </c>
      <c r="D3563" s="2"/>
      <c r="E3563" s="3">
        <f>IF(C3563="Data Error","Data Error",INDEX('[2]BAAL Adj Cap'!$CB$65:$CY$72,MONTH($B3563),$A3563+1))</f>
        <v>0.98</v>
      </c>
      <c r="F3563" s="3"/>
      <c r="G3563" s="31">
        <f t="shared" si="220"/>
        <v>126.08599163792924</v>
      </c>
      <c r="H3563" s="31"/>
      <c r="I3563" s="23">
        <f t="shared" si="221"/>
        <v>0.98</v>
      </c>
      <c r="J3563" s="23"/>
      <c r="K3563" s="7">
        <f t="shared" si="222"/>
        <v>28.990000000000009</v>
      </c>
      <c r="M3563" s="20">
        <f>IF(C3563="Data Error","Data Error",IF(C3563&lt;=K3563,0,1-IFERROR(INDEX(BAAL!$C:$D,MATCH(ROUNDUP(C3563-K3563,0),BAAL!$B:$B,0),MATCH(LEFT(M$2,4),BAAL!$C$2:$D$2,0)),0)))</f>
        <v>0</v>
      </c>
      <c r="N3563" s="20"/>
      <c r="O3563" s="26"/>
      <c r="P3563" s="26"/>
      <c r="Q3563" s="6">
        <f t="shared" si="223"/>
        <v>5</v>
      </c>
      <c r="R3563" s="20"/>
    </row>
    <row r="3564" spans="1:18" x14ac:dyDescent="0.25">
      <c r="A3564" s="6">
        <v>10</v>
      </c>
      <c r="B3564" s="4">
        <v>42518.416666666664</v>
      </c>
      <c r="C3564" s="2">
        <f>IF([2]Analysis!AG3564="Data Error","Data Error",[2]Analysis!AI3564*C$1)</f>
        <v>9.11958038648784</v>
      </c>
      <c r="D3564" s="2"/>
      <c r="E3564" s="3">
        <f>IF(C3564="Data Error","Data Error",INDEX('[2]BAAL Adj Cap'!$CB$65:$CY$72,MONTH($B3564),$A3564+1))</f>
        <v>0.98</v>
      </c>
      <c r="F3564" s="3"/>
      <c r="G3564" s="31">
        <f t="shared" si="220"/>
        <v>118.28041961351215</v>
      </c>
      <c r="H3564" s="31"/>
      <c r="I3564" s="23">
        <f t="shared" si="221"/>
        <v>0.98</v>
      </c>
      <c r="J3564" s="23"/>
      <c r="K3564" s="7">
        <f t="shared" si="222"/>
        <v>28.990000000000009</v>
      </c>
      <c r="M3564" s="20">
        <f>IF(C3564="Data Error","Data Error",IF(C3564&lt;=K3564,0,1-IFERROR(INDEX(BAAL!$C:$D,MATCH(ROUNDUP(C3564-K3564,0),BAAL!$B:$B,0),MATCH(LEFT(M$2,4),BAAL!$C$2:$D$2,0)),0)))</f>
        <v>0</v>
      </c>
      <c r="N3564" s="20"/>
      <c r="O3564" s="26"/>
      <c r="P3564" s="26"/>
      <c r="Q3564" s="6">
        <f t="shared" si="223"/>
        <v>5</v>
      </c>
      <c r="R3564" s="20"/>
    </row>
    <row r="3565" spans="1:18" x14ac:dyDescent="0.25">
      <c r="A3565" s="6">
        <v>11</v>
      </c>
      <c r="B3565" s="4">
        <v>42518.458333333336</v>
      </c>
      <c r="C3565" s="2">
        <f>IF([2]Analysis!AG3565="Data Error","Data Error",[2]Analysis!AI3565*C$1)</f>
        <v>14.935371223661313</v>
      </c>
      <c r="D3565" s="2"/>
      <c r="E3565" s="3">
        <f>IF(C3565="Data Error","Data Error",INDEX('[2]BAAL Adj Cap'!$CB$65:$CY$72,MONTH($B3565),$A3565+1))</f>
        <v>0.98</v>
      </c>
      <c r="F3565" s="3"/>
      <c r="G3565" s="31">
        <f t="shared" si="220"/>
        <v>112.46462877633869</v>
      </c>
      <c r="H3565" s="31"/>
      <c r="I3565" s="23">
        <f t="shared" si="221"/>
        <v>0.98</v>
      </c>
      <c r="J3565" s="23"/>
      <c r="K3565" s="7">
        <f t="shared" si="222"/>
        <v>28.990000000000009</v>
      </c>
      <c r="M3565" s="20">
        <f>IF(C3565="Data Error","Data Error",IF(C3565&lt;=K3565,0,1-IFERROR(INDEX(BAAL!$C:$D,MATCH(ROUNDUP(C3565-K3565,0),BAAL!$B:$B,0),MATCH(LEFT(M$2,4),BAAL!$C$2:$D$2,0)),0)))</f>
        <v>0</v>
      </c>
      <c r="N3565" s="20"/>
      <c r="O3565" s="26"/>
      <c r="P3565" s="26"/>
      <c r="Q3565" s="6">
        <f t="shared" si="223"/>
        <v>5</v>
      </c>
      <c r="R3565" s="20"/>
    </row>
    <row r="3566" spans="1:18" x14ac:dyDescent="0.25">
      <c r="A3566" s="6">
        <v>12</v>
      </c>
      <c r="B3566" s="4">
        <v>42518.5</v>
      </c>
      <c r="C3566" s="2">
        <f>IF([2]Analysis!AG3566="Data Error","Data Error",[2]Analysis!AI3566*C$1)</f>
        <v>24.764505521289411</v>
      </c>
      <c r="D3566" s="2"/>
      <c r="E3566" s="3">
        <f>IF(C3566="Data Error","Data Error",INDEX('[2]BAAL Adj Cap'!$CB$65:$CY$72,MONTH($B3566),$A3566+1))</f>
        <v>0.98</v>
      </c>
      <c r="F3566" s="3"/>
      <c r="G3566" s="31">
        <f t="shared" si="220"/>
        <v>102.63549447871058</v>
      </c>
      <c r="H3566" s="31"/>
      <c r="I3566" s="23">
        <f t="shared" si="221"/>
        <v>0.98</v>
      </c>
      <c r="J3566" s="23"/>
      <c r="K3566" s="7">
        <f t="shared" si="222"/>
        <v>28.990000000000009</v>
      </c>
      <c r="M3566" s="20">
        <f>IF(C3566="Data Error","Data Error",IF(C3566&lt;=K3566,0,1-IFERROR(INDEX(BAAL!$C:$D,MATCH(ROUNDUP(C3566-K3566,0),BAAL!$B:$B,0),MATCH(LEFT(M$2,4),BAAL!$C$2:$D$2,0)),0)))</f>
        <v>0</v>
      </c>
      <c r="N3566" s="20"/>
      <c r="O3566" s="26"/>
      <c r="P3566" s="26"/>
      <c r="Q3566" s="6">
        <f t="shared" si="223"/>
        <v>5</v>
      </c>
      <c r="R3566" s="20"/>
    </row>
    <row r="3567" spans="1:18" x14ac:dyDescent="0.25">
      <c r="A3567" s="6">
        <v>13</v>
      </c>
      <c r="B3567" s="4">
        <v>42518.541666666664</v>
      </c>
      <c r="C3567" s="2">
        <f>IF([2]Analysis!AG3567="Data Error","Data Error",[2]Analysis!AI3567*C$1)</f>
        <v>19.463753178314001</v>
      </c>
      <c r="D3567" s="2"/>
      <c r="E3567" s="3">
        <f>IF(C3567="Data Error","Data Error",INDEX('[2]BAAL Adj Cap'!$CB$65:$CY$72,MONTH($B3567),$A3567+1))</f>
        <v>0.98</v>
      </c>
      <c r="F3567" s="3"/>
      <c r="G3567" s="31">
        <f t="shared" si="220"/>
        <v>107.93624682168598</v>
      </c>
      <c r="H3567" s="31"/>
      <c r="I3567" s="23">
        <f t="shared" si="221"/>
        <v>0.98</v>
      </c>
      <c r="J3567" s="23"/>
      <c r="K3567" s="7">
        <f t="shared" si="222"/>
        <v>28.990000000000009</v>
      </c>
      <c r="M3567" s="20">
        <f>IF(C3567="Data Error","Data Error",IF(C3567&lt;=K3567,0,1-IFERROR(INDEX(BAAL!$C:$D,MATCH(ROUNDUP(C3567-K3567,0),BAAL!$B:$B,0),MATCH(LEFT(M$2,4),BAAL!$C$2:$D$2,0)),0)))</f>
        <v>0</v>
      </c>
      <c r="N3567" s="20"/>
      <c r="O3567" s="26"/>
      <c r="P3567" s="26"/>
      <c r="Q3567" s="6">
        <f t="shared" si="223"/>
        <v>5</v>
      </c>
      <c r="R3567" s="20"/>
    </row>
    <row r="3568" spans="1:18" x14ac:dyDescent="0.25">
      <c r="A3568" s="6">
        <v>14</v>
      </c>
      <c r="B3568" s="4">
        <v>42518.583333333336</v>
      </c>
      <c r="C3568" s="2">
        <f>IF([2]Analysis!AG3568="Data Error","Data Error",[2]Analysis!AI3568*C$1)</f>
        <v>0.29986455825190428</v>
      </c>
      <c r="D3568" s="2"/>
      <c r="E3568" s="3">
        <f>IF(C3568="Data Error","Data Error",INDEX('[2]BAAL Adj Cap'!$CB$65:$CY$72,MONTH($B3568),$A3568+1))</f>
        <v>0.98</v>
      </c>
      <c r="F3568" s="3"/>
      <c r="G3568" s="31">
        <f t="shared" si="220"/>
        <v>127.10013544174809</v>
      </c>
      <c r="H3568" s="31"/>
      <c r="I3568" s="23">
        <f t="shared" si="221"/>
        <v>0.98</v>
      </c>
      <c r="J3568" s="23"/>
      <c r="K3568" s="7">
        <f t="shared" si="222"/>
        <v>28.990000000000009</v>
      </c>
      <c r="M3568" s="20">
        <f>IF(C3568="Data Error","Data Error",IF(C3568&lt;=K3568,0,1-IFERROR(INDEX(BAAL!$C:$D,MATCH(ROUNDUP(C3568-K3568,0),BAAL!$B:$B,0),MATCH(LEFT(M$2,4),BAAL!$C$2:$D$2,0)),0)))</f>
        <v>0</v>
      </c>
      <c r="N3568" s="20"/>
      <c r="O3568" s="26"/>
      <c r="P3568" s="26"/>
      <c r="Q3568" s="6">
        <f t="shared" si="223"/>
        <v>5</v>
      </c>
      <c r="R3568" s="20"/>
    </row>
    <row r="3569" spans="1:18" x14ac:dyDescent="0.25">
      <c r="A3569" s="6">
        <v>15</v>
      </c>
      <c r="B3569" s="4">
        <v>42518.625</v>
      </c>
      <c r="C3569" s="2">
        <f>IF([2]Analysis!AG3569="Data Error","Data Error",[2]Analysis!AI3569*C$1)</f>
        <v>35.070651816736884</v>
      </c>
      <c r="D3569" s="2"/>
      <c r="E3569" s="3">
        <f>IF(C3569="Data Error","Data Error",INDEX('[2]BAAL Adj Cap'!$CB$65:$CY$72,MONTH($B3569),$A3569+1))</f>
        <v>0.98</v>
      </c>
      <c r="F3569" s="3"/>
      <c r="G3569" s="31">
        <f t="shared" si="220"/>
        <v>92.329348183263107</v>
      </c>
      <c r="H3569" s="31"/>
      <c r="I3569" s="23">
        <f t="shared" si="221"/>
        <v>0.98</v>
      </c>
      <c r="J3569" s="23"/>
      <c r="K3569" s="7">
        <f t="shared" si="222"/>
        <v>28.990000000000009</v>
      </c>
      <c r="M3569" s="20">
        <f>IF(C3569="Data Error","Data Error",IF(C3569&lt;=K3569,0,1-IFERROR(INDEX(BAAL!$C:$D,MATCH(ROUNDUP(C3569-K3569,0),BAAL!$B:$B,0),MATCH(LEFT(M$2,4),BAAL!$C$2:$D$2,0)),0)))</f>
        <v>1.0000000000000009E-3</v>
      </c>
      <c r="N3569" s="20"/>
      <c r="O3569" s="26"/>
      <c r="P3569" s="26"/>
      <c r="Q3569" s="6">
        <f t="shared" si="223"/>
        <v>5</v>
      </c>
      <c r="R3569" s="20"/>
    </row>
    <row r="3570" spans="1:18" x14ac:dyDescent="0.25">
      <c r="A3570" s="6">
        <v>16</v>
      </c>
      <c r="B3570" s="4">
        <v>42518.666666666664</v>
      </c>
      <c r="C3570" s="2">
        <f>IF([2]Analysis!AG3570="Data Error","Data Error",[2]Analysis!AI3570*C$1)</f>
        <v>44.950721652131989</v>
      </c>
      <c r="D3570" s="2"/>
      <c r="E3570" s="3">
        <f>IF(C3570="Data Error","Data Error",INDEX('[2]BAAL Adj Cap'!$CB$65:$CY$72,MONTH($B3570),$A3570+1))</f>
        <v>0.98</v>
      </c>
      <c r="F3570" s="3"/>
      <c r="G3570" s="31">
        <f t="shared" si="220"/>
        <v>82.449278347868002</v>
      </c>
      <c r="H3570" s="31"/>
      <c r="I3570" s="23">
        <f t="shared" si="221"/>
        <v>0.98</v>
      </c>
      <c r="J3570" s="23"/>
      <c r="K3570" s="7">
        <f t="shared" si="222"/>
        <v>28.990000000000009</v>
      </c>
      <c r="M3570" s="20">
        <f>IF(C3570="Data Error","Data Error",IF(C3570&lt;=K3570,0,1-IFERROR(INDEX(BAAL!$C:$D,MATCH(ROUNDUP(C3570-K3570,0),BAAL!$B:$B,0),MATCH(LEFT(M$2,4),BAAL!$C$2:$D$2,0)),0)))</f>
        <v>3.0000000000000027E-3</v>
      </c>
      <c r="N3570" s="20"/>
      <c r="O3570" s="26"/>
      <c r="P3570" s="26"/>
      <c r="Q3570" s="6">
        <f t="shared" si="223"/>
        <v>5</v>
      </c>
      <c r="R3570" s="20"/>
    </row>
    <row r="3571" spans="1:18" x14ac:dyDescent="0.25">
      <c r="A3571" s="6">
        <v>17</v>
      </c>
      <c r="B3571" s="4">
        <v>42518.708333333336</v>
      </c>
      <c r="C3571" s="2">
        <f>IF([2]Analysis!AG3571="Data Error","Data Error",[2]Analysis!AI3571*C$1)</f>
        <v>23.467094158762563</v>
      </c>
      <c r="D3571" s="2"/>
      <c r="E3571" s="3">
        <f>IF(C3571="Data Error","Data Error",INDEX('[2]BAAL Adj Cap'!$CB$65:$CY$72,MONTH($B3571),$A3571+1))</f>
        <v>0.96124999999999994</v>
      </c>
      <c r="F3571" s="3"/>
      <c r="G3571" s="31">
        <f t="shared" si="220"/>
        <v>101.49540584123743</v>
      </c>
      <c r="H3571" s="31"/>
      <c r="I3571" s="23">
        <f t="shared" si="221"/>
        <v>0.96124999999999994</v>
      </c>
      <c r="J3571" s="23"/>
      <c r="K3571" s="7">
        <f t="shared" si="222"/>
        <v>28.990000000000009</v>
      </c>
      <c r="M3571" s="20">
        <f>IF(C3571="Data Error","Data Error",IF(C3571&lt;=K3571,0,1-IFERROR(INDEX(BAAL!$C:$D,MATCH(ROUNDUP(C3571-K3571,0),BAAL!$B:$B,0),MATCH(LEFT(M$2,4),BAAL!$C$2:$D$2,0)),0)))</f>
        <v>0</v>
      </c>
      <c r="N3571" s="20"/>
      <c r="O3571" s="26"/>
      <c r="P3571" s="26"/>
      <c r="Q3571" s="6">
        <f t="shared" si="223"/>
        <v>5</v>
      </c>
      <c r="R3571" s="20"/>
    </row>
    <row r="3572" spans="1:18" x14ac:dyDescent="0.25">
      <c r="A3572" s="6">
        <v>18</v>
      </c>
      <c r="B3572" s="4">
        <v>42518.75</v>
      </c>
      <c r="C3572" s="2">
        <f>IF([2]Analysis!AG3572="Data Error","Data Error",[2]Analysis!AI3572*C$1)</f>
        <v>4.9660132735364089</v>
      </c>
      <c r="D3572" s="2"/>
      <c r="E3572" s="3">
        <f>IF(C3572="Data Error","Data Error",INDEX('[2]BAAL Adj Cap'!$CB$65:$CY$72,MONTH($B3572),$A3572+1))</f>
        <v>0.73124999999999996</v>
      </c>
      <c r="F3572" s="3"/>
      <c r="G3572" s="31">
        <f t="shared" si="220"/>
        <v>90.096486726463596</v>
      </c>
      <c r="H3572" s="31"/>
      <c r="I3572" s="23">
        <f t="shared" si="221"/>
        <v>0.73124999999999996</v>
      </c>
      <c r="J3572" s="23"/>
      <c r="K3572" s="7">
        <f t="shared" si="222"/>
        <v>28.990000000000009</v>
      </c>
      <c r="M3572" s="20">
        <f>IF(C3572="Data Error","Data Error",IF(C3572&lt;=K3572,0,1-IFERROR(INDEX(BAAL!$C:$D,MATCH(ROUNDUP(C3572-K3572,0),BAAL!$B:$B,0),MATCH(LEFT(M$2,4),BAAL!$C$2:$D$2,0)),0)))</f>
        <v>0</v>
      </c>
      <c r="N3572" s="20"/>
      <c r="O3572" s="26"/>
      <c r="P3572" s="26"/>
      <c r="Q3572" s="6">
        <f t="shared" si="223"/>
        <v>5</v>
      </c>
      <c r="R3572" s="20"/>
    </row>
    <row r="3573" spans="1:18" x14ac:dyDescent="0.25">
      <c r="A3573" s="6">
        <v>19</v>
      </c>
      <c r="B3573" s="4">
        <v>42518.791666666664</v>
      </c>
      <c r="C3573" s="2">
        <f>IF([2]Analysis!AG3573="Data Error","Data Error",[2]Analysis!AI3573*C$1)</f>
        <v>5.5552155054419545</v>
      </c>
      <c r="D3573" s="2"/>
      <c r="E3573" s="3">
        <f>IF(C3573="Data Error","Data Error",INDEX('[2]BAAL Adj Cap'!$CB$65:$CY$72,MONTH($B3573),$A3573+1))</f>
        <v>0.26875000000000004</v>
      </c>
      <c r="F3573" s="3"/>
      <c r="G3573" s="31">
        <f t="shared" si="220"/>
        <v>29.382284494558053</v>
      </c>
      <c r="H3573" s="31"/>
      <c r="I3573" s="23">
        <f t="shared" si="221"/>
        <v>0.26875000000000004</v>
      </c>
      <c r="J3573" s="23"/>
      <c r="K3573" s="7">
        <f t="shared" si="222"/>
        <v>28.990000000000009</v>
      </c>
      <c r="M3573" s="20">
        <f>IF(C3573="Data Error","Data Error",IF(C3573&lt;=K3573,0,1-IFERROR(INDEX(BAAL!$C:$D,MATCH(ROUNDUP(C3573-K3573,0),BAAL!$B:$B,0),MATCH(LEFT(M$2,4),BAAL!$C$2:$D$2,0)),0)))</f>
        <v>0</v>
      </c>
      <c r="N3573" s="20"/>
      <c r="O3573" s="26"/>
      <c r="P3573" s="26"/>
      <c r="Q3573" s="6">
        <f t="shared" si="223"/>
        <v>5</v>
      </c>
      <c r="R3573" s="20"/>
    </row>
    <row r="3574" spans="1:18" x14ac:dyDescent="0.25">
      <c r="A3574" s="6">
        <v>20</v>
      </c>
      <c r="B3574" s="4">
        <v>42518.833333333336</v>
      </c>
      <c r="C3574" s="2">
        <f>IF([2]Analysis!AG3574="Data Error","Data Error",[2]Analysis!AI3574*C$1)</f>
        <v>2.188260802769586</v>
      </c>
      <c r="D3574" s="2"/>
      <c r="E3574" s="3">
        <f>IF(C3574="Data Error","Data Error",INDEX('[2]BAAL Adj Cap'!$CB$65:$CY$72,MONTH($B3574),$A3574+1))</f>
        <v>2.6250000000000002E-2</v>
      </c>
      <c r="F3574" s="3"/>
      <c r="G3574" s="31">
        <f t="shared" si="220"/>
        <v>1.2242391972304145</v>
      </c>
      <c r="H3574" s="31"/>
      <c r="I3574" s="23">
        <f t="shared" si="221"/>
        <v>2.6250000000000002E-2</v>
      </c>
      <c r="J3574" s="23"/>
      <c r="K3574" s="7">
        <f t="shared" si="222"/>
        <v>3.4125000000000005</v>
      </c>
      <c r="M3574" s="20">
        <f>IF(C3574="Data Error","Data Error",IF(C3574&lt;=K3574,0,1-IFERROR(INDEX(BAAL!$C:$D,MATCH(ROUNDUP(C3574-K3574,0),BAAL!$B:$B,0),MATCH(LEFT(M$2,4),BAAL!$C$2:$D$2,0)),0)))</f>
        <v>0</v>
      </c>
      <c r="N3574" s="20"/>
      <c r="O3574" s="26"/>
      <c r="P3574" s="26"/>
      <c r="Q3574" s="6">
        <f t="shared" si="223"/>
        <v>5</v>
      </c>
      <c r="R3574" s="20"/>
    </row>
    <row r="3575" spans="1:18" x14ac:dyDescent="0.25">
      <c r="A3575" s="6">
        <v>21</v>
      </c>
      <c r="B3575" s="4">
        <v>42518.875</v>
      </c>
      <c r="C3575" s="2">
        <f>IF([2]Analysis!AG3575="Data Error","Data Error",[2]Analysis!AI3575*C$1)</f>
        <v>0</v>
      </c>
      <c r="D3575" s="2"/>
      <c r="E3575" s="3">
        <f>IF(C3575="Data Error","Data Error",INDEX('[2]BAAL Adj Cap'!$CB$65:$CY$72,MONTH($B3575),$A3575+1))</f>
        <v>0</v>
      </c>
      <c r="F3575" s="3"/>
      <c r="G3575" s="31">
        <f t="shared" si="220"/>
        <v>0</v>
      </c>
      <c r="H3575" s="31"/>
      <c r="I3575" s="23">
        <f t="shared" si="221"/>
        <v>0</v>
      </c>
      <c r="J3575" s="23"/>
      <c r="K3575" s="7">
        <f t="shared" si="222"/>
        <v>0</v>
      </c>
      <c r="M3575" s="20">
        <f>IF(C3575="Data Error","Data Error",IF(C3575&lt;=K3575,0,1-IFERROR(INDEX(BAAL!$C:$D,MATCH(ROUNDUP(C3575-K3575,0),BAAL!$B:$B,0),MATCH(LEFT(M$2,4),BAAL!$C$2:$D$2,0)),0)))</f>
        <v>0</v>
      </c>
      <c r="N3575" s="20"/>
      <c r="O3575" s="26"/>
      <c r="P3575" s="26"/>
      <c r="Q3575" s="6">
        <f t="shared" si="223"/>
        <v>5</v>
      </c>
      <c r="R3575" s="20"/>
    </row>
    <row r="3576" spans="1:18" x14ac:dyDescent="0.25">
      <c r="A3576" s="6">
        <v>22</v>
      </c>
      <c r="B3576" s="4">
        <v>42518.916666666664</v>
      </c>
      <c r="C3576" s="2">
        <f>IF([2]Analysis!AG3576="Data Error","Data Error",[2]Analysis!AI3576*C$1)</f>
        <v>0</v>
      </c>
      <c r="D3576" s="2"/>
      <c r="E3576" s="3">
        <f>IF(C3576="Data Error","Data Error",INDEX('[2]BAAL Adj Cap'!$CB$65:$CY$72,MONTH($B3576),$A3576+1))</f>
        <v>0</v>
      </c>
      <c r="F3576" s="3"/>
      <c r="G3576" s="31">
        <f t="shared" si="220"/>
        <v>0</v>
      </c>
      <c r="H3576" s="31"/>
      <c r="I3576" s="23">
        <f t="shared" si="221"/>
        <v>0</v>
      </c>
      <c r="J3576" s="23"/>
      <c r="K3576" s="7">
        <f t="shared" si="222"/>
        <v>0</v>
      </c>
      <c r="M3576" s="20">
        <f>IF(C3576="Data Error","Data Error",IF(C3576&lt;=K3576,0,1-IFERROR(INDEX(BAAL!$C:$D,MATCH(ROUNDUP(C3576-K3576,0),BAAL!$B:$B,0),MATCH(LEFT(M$2,4),BAAL!$C$2:$D$2,0)),0)))</f>
        <v>0</v>
      </c>
      <c r="N3576" s="20"/>
      <c r="O3576" s="26"/>
      <c r="P3576" s="26"/>
      <c r="Q3576" s="6">
        <f t="shared" si="223"/>
        <v>5</v>
      </c>
      <c r="R3576" s="20"/>
    </row>
    <row r="3577" spans="1:18" x14ac:dyDescent="0.25">
      <c r="A3577" s="6">
        <v>23</v>
      </c>
      <c r="B3577" s="4">
        <v>42518.958333333336</v>
      </c>
      <c r="C3577" s="2">
        <f>IF([2]Analysis!AG3577="Data Error","Data Error",[2]Analysis!AI3577*C$1)</f>
        <v>0</v>
      </c>
      <c r="D3577" s="2"/>
      <c r="E3577" s="3">
        <f>IF(C3577="Data Error","Data Error",INDEX('[2]BAAL Adj Cap'!$CB$65:$CY$72,MONTH($B3577),$A3577+1))</f>
        <v>0</v>
      </c>
      <c r="F3577" s="3"/>
      <c r="G3577" s="31">
        <f t="shared" si="220"/>
        <v>0</v>
      </c>
      <c r="H3577" s="31"/>
      <c r="I3577" s="23">
        <f t="shared" si="221"/>
        <v>0</v>
      </c>
      <c r="J3577" s="23"/>
      <c r="K3577" s="7">
        <f t="shared" si="222"/>
        <v>0</v>
      </c>
      <c r="M3577" s="20">
        <f>IF(C3577="Data Error","Data Error",IF(C3577&lt;=K3577,0,1-IFERROR(INDEX(BAAL!$C:$D,MATCH(ROUNDUP(C3577-K3577,0),BAAL!$B:$B,0),MATCH(LEFT(M$2,4),BAAL!$C$2:$D$2,0)),0)))</f>
        <v>0</v>
      </c>
      <c r="N3577" s="20"/>
      <c r="O3577" s="26"/>
      <c r="P3577" s="26"/>
      <c r="Q3577" s="6">
        <f t="shared" si="223"/>
        <v>5</v>
      </c>
      <c r="R3577" s="20"/>
    </row>
    <row r="3578" spans="1:18" x14ac:dyDescent="0.25">
      <c r="A3578" s="6">
        <v>0</v>
      </c>
      <c r="B3578" s="1">
        <v>42519</v>
      </c>
      <c r="C3578" s="2">
        <f>IF([2]Analysis!AG3578="Data Error","Data Error",[2]Analysis!AI3578*C$1)</f>
        <v>0</v>
      </c>
      <c r="D3578" s="2"/>
      <c r="E3578" s="3">
        <f>IF(C3578="Data Error","Data Error",INDEX('[2]BAAL Adj Cap'!$CB$65:$CY$72,MONTH($B3578),$A3578+1))</f>
        <v>0</v>
      </c>
      <c r="F3578" s="3"/>
      <c r="G3578" s="31">
        <f t="shared" si="220"/>
        <v>0</v>
      </c>
      <c r="H3578" s="31"/>
      <c r="I3578" s="23">
        <f t="shared" si="221"/>
        <v>0</v>
      </c>
      <c r="J3578" s="23"/>
      <c r="K3578" s="7">
        <f t="shared" si="222"/>
        <v>0</v>
      </c>
      <c r="M3578" s="20">
        <f>IF(C3578="Data Error","Data Error",IF(C3578&lt;=K3578,0,1-IFERROR(INDEX(BAAL!$C:$D,MATCH(ROUNDUP(C3578-K3578,0),BAAL!$B:$B,0),MATCH(LEFT(M$2,4),BAAL!$C$2:$D$2,0)),0)))</f>
        <v>0</v>
      </c>
      <c r="N3578" s="20"/>
      <c r="O3578" s="26"/>
      <c r="P3578" s="26"/>
      <c r="Q3578" s="6">
        <f t="shared" si="223"/>
        <v>5</v>
      </c>
      <c r="R3578" s="20"/>
    </row>
    <row r="3579" spans="1:18" x14ac:dyDescent="0.25">
      <c r="A3579" s="6">
        <v>1</v>
      </c>
      <c r="B3579" s="4">
        <v>42519.041666666664</v>
      </c>
      <c r="C3579" s="2">
        <f>IF([2]Analysis!AG3579="Data Error","Data Error",[2]Analysis!AI3579*C$1)</f>
        <v>0</v>
      </c>
      <c r="D3579" s="2"/>
      <c r="E3579" s="3">
        <f>IF(C3579="Data Error","Data Error",INDEX('[2]BAAL Adj Cap'!$CB$65:$CY$72,MONTH($B3579),$A3579+1))</f>
        <v>0</v>
      </c>
      <c r="F3579" s="3"/>
      <c r="G3579" s="31">
        <f t="shared" si="220"/>
        <v>0</v>
      </c>
      <c r="H3579" s="31"/>
      <c r="I3579" s="23">
        <f t="shared" si="221"/>
        <v>0</v>
      </c>
      <c r="J3579" s="23"/>
      <c r="K3579" s="7">
        <f t="shared" si="222"/>
        <v>0</v>
      </c>
      <c r="M3579" s="20">
        <f>IF(C3579="Data Error","Data Error",IF(C3579&lt;=K3579,0,1-IFERROR(INDEX(BAAL!$C:$D,MATCH(ROUNDUP(C3579-K3579,0),BAAL!$B:$B,0),MATCH(LEFT(M$2,4),BAAL!$C$2:$D$2,0)),0)))</f>
        <v>0</v>
      </c>
      <c r="N3579" s="20"/>
      <c r="O3579" s="26"/>
      <c r="P3579" s="26"/>
      <c r="Q3579" s="6">
        <f t="shared" si="223"/>
        <v>5</v>
      </c>
      <c r="R3579" s="20"/>
    </row>
    <row r="3580" spans="1:18" x14ac:dyDescent="0.25">
      <c r="A3580" s="6">
        <v>2</v>
      </c>
      <c r="B3580" s="4">
        <v>42519.083333333336</v>
      </c>
      <c r="C3580" s="2">
        <f>IF([2]Analysis!AG3580="Data Error","Data Error",[2]Analysis!AI3580*C$1)</f>
        <v>0</v>
      </c>
      <c r="D3580" s="2"/>
      <c r="E3580" s="3">
        <f>IF(C3580="Data Error","Data Error",INDEX('[2]BAAL Adj Cap'!$CB$65:$CY$72,MONTH($B3580),$A3580+1))</f>
        <v>0</v>
      </c>
      <c r="F3580" s="3"/>
      <c r="G3580" s="31">
        <f t="shared" si="220"/>
        <v>0</v>
      </c>
      <c r="H3580" s="31"/>
      <c r="I3580" s="23">
        <f t="shared" si="221"/>
        <v>0</v>
      </c>
      <c r="J3580" s="23"/>
      <c r="K3580" s="7">
        <f t="shared" si="222"/>
        <v>0</v>
      </c>
      <c r="M3580" s="20">
        <f>IF(C3580="Data Error","Data Error",IF(C3580&lt;=K3580,0,1-IFERROR(INDEX(BAAL!$C:$D,MATCH(ROUNDUP(C3580-K3580,0),BAAL!$B:$B,0),MATCH(LEFT(M$2,4),BAAL!$C$2:$D$2,0)),0)))</f>
        <v>0</v>
      </c>
      <c r="N3580" s="20"/>
      <c r="O3580" s="26"/>
      <c r="P3580" s="26"/>
      <c r="Q3580" s="6">
        <f t="shared" si="223"/>
        <v>5</v>
      </c>
      <c r="R3580" s="20"/>
    </row>
    <row r="3581" spans="1:18" x14ac:dyDescent="0.25">
      <c r="A3581" s="6">
        <v>3</v>
      </c>
      <c r="B3581" s="4">
        <v>42519.125</v>
      </c>
      <c r="C3581" s="2">
        <f>IF([2]Analysis!AG3581="Data Error","Data Error",[2]Analysis!AI3581*C$1)</f>
        <v>0</v>
      </c>
      <c r="D3581" s="2"/>
      <c r="E3581" s="3">
        <f>IF(C3581="Data Error","Data Error",INDEX('[2]BAAL Adj Cap'!$CB$65:$CY$72,MONTH($B3581),$A3581+1))</f>
        <v>0</v>
      </c>
      <c r="F3581" s="3"/>
      <c r="G3581" s="31">
        <f t="shared" si="220"/>
        <v>0</v>
      </c>
      <c r="H3581" s="31"/>
      <c r="I3581" s="23">
        <f t="shared" si="221"/>
        <v>0</v>
      </c>
      <c r="J3581" s="23"/>
      <c r="K3581" s="7">
        <f t="shared" si="222"/>
        <v>0</v>
      </c>
      <c r="M3581" s="20">
        <f>IF(C3581="Data Error","Data Error",IF(C3581&lt;=K3581,0,1-IFERROR(INDEX(BAAL!$C:$D,MATCH(ROUNDUP(C3581-K3581,0),BAAL!$B:$B,0),MATCH(LEFT(M$2,4),BAAL!$C$2:$D$2,0)),0)))</f>
        <v>0</v>
      </c>
      <c r="N3581" s="20"/>
      <c r="O3581" s="26"/>
      <c r="P3581" s="26"/>
      <c r="Q3581" s="6">
        <f t="shared" si="223"/>
        <v>5</v>
      </c>
      <c r="R3581" s="20"/>
    </row>
    <row r="3582" spans="1:18" x14ac:dyDescent="0.25">
      <c r="A3582" s="6">
        <v>4</v>
      </c>
      <c r="B3582" s="4">
        <v>42519.166666666664</v>
      </c>
      <c r="C3582" s="2">
        <f>IF([2]Analysis!AG3582="Data Error","Data Error",[2]Analysis!AI3582*C$1)</f>
        <v>0.39999999105930328</v>
      </c>
      <c r="D3582" s="2"/>
      <c r="E3582" s="3">
        <f>IF(C3582="Data Error","Data Error",INDEX('[2]BAAL Adj Cap'!$CB$65:$CY$72,MONTH($B3582),$A3582+1))</f>
        <v>7.4999999999999997E-3</v>
      </c>
      <c r="F3582" s="3"/>
      <c r="G3582" s="31">
        <f t="shared" si="220"/>
        <v>0.57500000894069669</v>
      </c>
      <c r="H3582" s="31"/>
      <c r="I3582" s="23">
        <f t="shared" si="221"/>
        <v>7.4999999999999997E-3</v>
      </c>
      <c r="J3582" s="23"/>
      <c r="K3582" s="7">
        <f t="shared" si="222"/>
        <v>0.97499999999999998</v>
      </c>
      <c r="M3582" s="20">
        <f>IF(C3582="Data Error","Data Error",IF(C3582&lt;=K3582,0,1-IFERROR(INDEX(BAAL!$C:$D,MATCH(ROUNDUP(C3582-K3582,0),BAAL!$B:$B,0),MATCH(LEFT(M$2,4),BAAL!$C$2:$D$2,0)),0)))</f>
        <v>0</v>
      </c>
      <c r="N3582" s="20"/>
      <c r="O3582" s="26"/>
      <c r="P3582" s="26"/>
      <c r="Q3582" s="6">
        <f t="shared" si="223"/>
        <v>5</v>
      </c>
      <c r="R3582" s="20"/>
    </row>
    <row r="3583" spans="1:18" x14ac:dyDescent="0.25">
      <c r="A3583" s="6">
        <v>5</v>
      </c>
      <c r="B3583" s="4">
        <v>42519.208333333336</v>
      </c>
      <c r="C3583" s="2">
        <f>IF([2]Analysis!AG3583="Data Error","Data Error",[2]Analysis!AI3583*C$1)</f>
        <v>9.9670894678973294</v>
      </c>
      <c r="D3583" s="2"/>
      <c r="E3583" s="3">
        <f>IF(C3583="Data Error","Data Error",INDEX('[2]BAAL Adj Cap'!$CB$65:$CY$72,MONTH($B3583),$A3583+1))</f>
        <v>0.11000000000000001</v>
      </c>
      <c r="F3583" s="3"/>
      <c r="G3583" s="31">
        <f t="shared" si="220"/>
        <v>4.3329105321026731</v>
      </c>
      <c r="H3583" s="31"/>
      <c r="I3583" s="23">
        <f t="shared" si="221"/>
        <v>0.11000000000000001</v>
      </c>
      <c r="J3583" s="23"/>
      <c r="K3583" s="7">
        <f t="shared" si="222"/>
        <v>14.300000000000002</v>
      </c>
      <c r="M3583" s="20">
        <f>IF(C3583="Data Error","Data Error",IF(C3583&lt;=K3583,0,1-IFERROR(INDEX(BAAL!$C:$D,MATCH(ROUNDUP(C3583-K3583,0),BAAL!$B:$B,0),MATCH(LEFT(M$2,4),BAAL!$C$2:$D$2,0)),0)))</f>
        <v>0</v>
      </c>
      <c r="N3583" s="20"/>
      <c r="O3583" s="26"/>
      <c r="P3583" s="26"/>
      <c r="Q3583" s="6">
        <f t="shared" si="223"/>
        <v>5</v>
      </c>
      <c r="R3583" s="20"/>
    </row>
    <row r="3584" spans="1:18" x14ac:dyDescent="0.25">
      <c r="A3584" s="6">
        <v>6</v>
      </c>
      <c r="B3584" s="4">
        <v>42519.25</v>
      </c>
      <c r="C3584" s="2">
        <f>IF([2]Analysis!AG3584="Data Error","Data Error",[2]Analysis!AI3584*C$1)</f>
        <v>6.6185929775154033</v>
      </c>
      <c r="D3584" s="2"/>
      <c r="E3584" s="3">
        <f>IF(C3584="Data Error","Data Error",INDEX('[2]BAAL Adj Cap'!$CB$65:$CY$72,MONTH($B3584),$A3584+1))</f>
        <v>0.51124999999999998</v>
      </c>
      <c r="F3584" s="3"/>
      <c r="G3584" s="31">
        <f t="shared" si="220"/>
        <v>59.843907022484586</v>
      </c>
      <c r="H3584" s="31"/>
      <c r="I3584" s="23">
        <f t="shared" si="221"/>
        <v>0.51124999999999998</v>
      </c>
      <c r="J3584" s="23"/>
      <c r="K3584" s="7">
        <f t="shared" si="222"/>
        <v>28.990000000000009</v>
      </c>
      <c r="M3584" s="20">
        <f>IF(C3584="Data Error","Data Error",IF(C3584&lt;=K3584,0,1-IFERROR(INDEX(BAAL!$C:$D,MATCH(ROUNDUP(C3584-K3584,0),BAAL!$B:$B,0),MATCH(LEFT(M$2,4),BAAL!$C$2:$D$2,0)),0)))</f>
        <v>0</v>
      </c>
      <c r="N3584" s="20"/>
      <c r="O3584" s="26"/>
      <c r="P3584" s="26"/>
      <c r="Q3584" s="6">
        <f t="shared" si="223"/>
        <v>5</v>
      </c>
      <c r="R3584" s="20"/>
    </row>
    <row r="3585" spans="1:18" x14ac:dyDescent="0.25">
      <c r="A3585" s="6">
        <v>7</v>
      </c>
      <c r="B3585" s="4">
        <v>42519.291666666664</v>
      </c>
      <c r="C3585" s="2">
        <f>IF([2]Analysis!AG3585="Data Error","Data Error",[2]Analysis!AI3585*C$1)</f>
        <v>0.29685866189511828</v>
      </c>
      <c r="D3585" s="2"/>
      <c r="E3585" s="3">
        <f>IF(C3585="Data Error","Data Error",INDEX('[2]BAAL Adj Cap'!$CB$65:$CY$72,MONTH($B3585),$A3585+1))</f>
        <v>0.94125000000000003</v>
      </c>
      <c r="F3585" s="3"/>
      <c r="G3585" s="31">
        <f t="shared" si="220"/>
        <v>122.06564133810488</v>
      </c>
      <c r="H3585" s="31"/>
      <c r="I3585" s="23">
        <f t="shared" si="221"/>
        <v>0.94125000000000003</v>
      </c>
      <c r="J3585" s="23"/>
      <c r="K3585" s="7">
        <f t="shared" si="222"/>
        <v>28.990000000000009</v>
      </c>
      <c r="M3585" s="20">
        <f>IF(C3585="Data Error","Data Error",IF(C3585&lt;=K3585,0,1-IFERROR(INDEX(BAAL!$C:$D,MATCH(ROUNDUP(C3585-K3585,0),BAAL!$B:$B,0),MATCH(LEFT(M$2,4),BAAL!$C$2:$D$2,0)),0)))</f>
        <v>0</v>
      </c>
      <c r="N3585" s="20"/>
      <c r="O3585" s="26"/>
      <c r="P3585" s="26"/>
      <c r="Q3585" s="6">
        <f t="shared" si="223"/>
        <v>5</v>
      </c>
      <c r="R3585" s="20"/>
    </row>
    <row r="3586" spans="1:18" x14ac:dyDescent="0.25">
      <c r="A3586" s="6">
        <v>8</v>
      </c>
      <c r="B3586" s="4">
        <v>42519.333333333336</v>
      </c>
      <c r="C3586" s="2">
        <f>IF([2]Analysis!AG3586="Data Error","Data Error",[2]Analysis!AI3586*C$1)</f>
        <v>1.7246072783433737</v>
      </c>
      <c r="D3586" s="2"/>
      <c r="E3586" s="3">
        <f>IF(C3586="Data Error","Data Error",INDEX('[2]BAAL Adj Cap'!$CB$65:$CY$72,MONTH($B3586),$A3586+1))</f>
        <v>0.96750000000000003</v>
      </c>
      <c r="F3586" s="3"/>
      <c r="G3586" s="31">
        <f t="shared" si="220"/>
        <v>124.05039272165664</v>
      </c>
      <c r="H3586" s="31"/>
      <c r="I3586" s="23">
        <f t="shared" si="221"/>
        <v>0.96750000000000003</v>
      </c>
      <c r="J3586" s="23"/>
      <c r="K3586" s="7">
        <f t="shared" si="222"/>
        <v>28.990000000000009</v>
      </c>
      <c r="M3586" s="20">
        <f>IF(C3586="Data Error","Data Error",IF(C3586&lt;=K3586,0,1-IFERROR(INDEX(BAAL!$C:$D,MATCH(ROUNDUP(C3586-K3586,0),BAAL!$B:$B,0),MATCH(LEFT(M$2,4),BAAL!$C$2:$D$2,0)),0)))</f>
        <v>0</v>
      </c>
      <c r="N3586" s="20"/>
      <c r="O3586" s="26"/>
      <c r="P3586" s="26"/>
      <c r="Q3586" s="6">
        <f t="shared" si="223"/>
        <v>5</v>
      </c>
      <c r="R3586" s="20"/>
    </row>
    <row r="3587" spans="1:18" x14ac:dyDescent="0.25">
      <c r="A3587" s="6">
        <v>9</v>
      </c>
      <c r="B3587" s="4">
        <v>42519.375</v>
      </c>
      <c r="C3587" s="2">
        <f>IF([2]Analysis!AG3587="Data Error","Data Error",[2]Analysis!AI3587*C$1)</f>
        <v>0.61853414201545232</v>
      </c>
      <c r="D3587" s="2"/>
      <c r="E3587" s="3">
        <f>IF(C3587="Data Error","Data Error",INDEX('[2]BAAL Adj Cap'!$CB$65:$CY$72,MONTH($B3587),$A3587+1))</f>
        <v>0.98</v>
      </c>
      <c r="F3587" s="3"/>
      <c r="G3587" s="31">
        <f t="shared" si="220"/>
        <v>126.78146585798454</v>
      </c>
      <c r="H3587" s="31"/>
      <c r="I3587" s="23">
        <f t="shared" si="221"/>
        <v>0.98</v>
      </c>
      <c r="J3587" s="23"/>
      <c r="K3587" s="7">
        <f t="shared" si="222"/>
        <v>28.990000000000009</v>
      </c>
      <c r="M3587" s="20">
        <f>IF(C3587="Data Error","Data Error",IF(C3587&lt;=K3587,0,1-IFERROR(INDEX(BAAL!$C:$D,MATCH(ROUNDUP(C3587-K3587,0),BAAL!$B:$B,0),MATCH(LEFT(M$2,4),BAAL!$C$2:$D$2,0)),0)))</f>
        <v>0</v>
      </c>
      <c r="N3587" s="20"/>
      <c r="O3587" s="26"/>
      <c r="P3587" s="26"/>
      <c r="Q3587" s="6">
        <f t="shared" si="223"/>
        <v>5</v>
      </c>
      <c r="R3587" s="20"/>
    </row>
    <row r="3588" spans="1:18" x14ac:dyDescent="0.25">
      <c r="A3588" s="6">
        <v>10</v>
      </c>
      <c r="B3588" s="4">
        <v>42519.416666666664</v>
      </c>
      <c r="C3588" s="2">
        <f>IF([2]Analysis!AG3588="Data Error","Data Error",[2]Analysis!AI3588*C$1)</f>
        <v>0</v>
      </c>
      <c r="D3588" s="2"/>
      <c r="E3588" s="3">
        <f>IF(C3588="Data Error","Data Error",INDEX('[2]BAAL Adj Cap'!$CB$65:$CY$72,MONTH($B3588),$A3588+1))</f>
        <v>0.98</v>
      </c>
      <c r="F3588" s="3"/>
      <c r="G3588" s="31">
        <f t="shared" ref="G3588:G3651" si="224">IF(C3588="Data Error","Data Error",E3588*E$1-C3588)</f>
        <v>127.39999999999999</v>
      </c>
      <c r="H3588" s="31"/>
      <c r="I3588" s="23">
        <f t="shared" ref="I3588:I3651" si="225">IF(E3588="Data Error","Data Error",E3588)</f>
        <v>0.98</v>
      </c>
      <c r="J3588" s="23"/>
      <c r="K3588" s="7">
        <f t="shared" ref="K3588:K3651" si="226">IF(C3588="Data Error","Data Error",C$1*MAX(0,MIN(AF$9,E3588*AF$10)))</f>
        <v>28.990000000000009</v>
      </c>
      <c r="M3588" s="20">
        <f>IF(C3588="Data Error","Data Error",IF(C3588&lt;=K3588,0,1-IFERROR(INDEX(BAAL!$C:$D,MATCH(ROUNDUP(C3588-K3588,0),BAAL!$B:$B,0),MATCH(LEFT(M$2,4),BAAL!$C$2:$D$2,0)),0)))</f>
        <v>0</v>
      </c>
      <c r="N3588" s="20"/>
      <c r="O3588" s="26"/>
      <c r="P3588" s="26"/>
      <c r="Q3588" s="6">
        <f t="shared" ref="Q3588:Q3651" si="227">MONTH(B3588)</f>
        <v>5</v>
      </c>
      <c r="R3588" s="20"/>
    </row>
    <row r="3589" spans="1:18" x14ac:dyDescent="0.25">
      <c r="A3589" s="6">
        <v>11</v>
      </c>
      <c r="B3589" s="4">
        <v>42519.458333333336</v>
      </c>
      <c r="C3589" s="2">
        <f>IF([2]Analysis!AG3589="Data Error","Data Error",[2]Analysis!AI3589*C$1)</f>
        <v>0.60352582109533237</v>
      </c>
      <c r="D3589" s="2"/>
      <c r="E3589" s="3">
        <f>IF(C3589="Data Error","Data Error",INDEX('[2]BAAL Adj Cap'!$CB$65:$CY$72,MONTH($B3589),$A3589+1))</f>
        <v>0.98</v>
      </c>
      <c r="F3589" s="3"/>
      <c r="G3589" s="31">
        <f t="shared" si="224"/>
        <v>126.79647417890466</v>
      </c>
      <c r="H3589" s="31"/>
      <c r="I3589" s="23">
        <f t="shared" si="225"/>
        <v>0.98</v>
      </c>
      <c r="J3589" s="23"/>
      <c r="K3589" s="7">
        <f t="shared" si="226"/>
        <v>28.990000000000009</v>
      </c>
      <c r="M3589" s="20">
        <f>IF(C3589="Data Error","Data Error",IF(C3589&lt;=K3589,0,1-IFERROR(INDEX(BAAL!$C:$D,MATCH(ROUNDUP(C3589-K3589,0),BAAL!$B:$B,0),MATCH(LEFT(M$2,4),BAAL!$C$2:$D$2,0)),0)))</f>
        <v>0</v>
      </c>
      <c r="N3589" s="20"/>
      <c r="O3589" s="26"/>
      <c r="P3589" s="26"/>
      <c r="Q3589" s="6">
        <f t="shared" si="227"/>
        <v>5</v>
      </c>
      <c r="R3589" s="20"/>
    </row>
    <row r="3590" spans="1:18" x14ac:dyDescent="0.25">
      <c r="A3590" s="6">
        <v>12</v>
      </c>
      <c r="B3590" s="4">
        <v>42519.5</v>
      </c>
      <c r="C3590" s="2">
        <f>IF([2]Analysis!AG3590="Data Error","Data Error",[2]Analysis!AI3590*C$1)</f>
        <v>1.1288161364109506</v>
      </c>
      <c r="D3590" s="2"/>
      <c r="E3590" s="3">
        <f>IF(C3590="Data Error","Data Error",INDEX('[2]BAAL Adj Cap'!$CB$65:$CY$72,MONTH($B3590),$A3590+1))</f>
        <v>0.98</v>
      </c>
      <c r="F3590" s="3"/>
      <c r="G3590" s="31">
        <f t="shared" si="224"/>
        <v>126.27118386358904</v>
      </c>
      <c r="H3590" s="31"/>
      <c r="I3590" s="23">
        <f t="shared" si="225"/>
        <v>0.98</v>
      </c>
      <c r="J3590" s="23"/>
      <c r="K3590" s="7">
        <f t="shared" si="226"/>
        <v>28.990000000000009</v>
      </c>
      <c r="M3590" s="20">
        <f>IF(C3590="Data Error","Data Error",IF(C3590&lt;=K3590,0,1-IFERROR(INDEX(BAAL!$C:$D,MATCH(ROUNDUP(C3590-K3590,0),BAAL!$B:$B,0),MATCH(LEFT(M$2,4),BAAL!$C$2:$D$2,0)),0)))</f>
        <v>0</v>
      </c>
      <c r="N3590" s="20"/>
      <c r="O3590" s="26"/>
      <c r="P3590" s="26"/>
      <c r="Q3590" s="6">
        <f t="shared" si="227"/>
        <v>5</v>
      </c>
      <c r="R3590" s="20"/>
    </row>
    <row r="3591" spans="1:18" x14ac:dyDescent="0.25">
      <c r="A3591" s="6">
        <v>13</v>
      </c>
      <c r="B3591" s="4">
        <v>42519.541666666664</v>
      </c>
      <c r="C3591" s="2">
        <f>IF([2]Analysis!AG3591="Data Error","Data Error",[2]Analysis!AI3591*C$1)</f>
        <v>25.425523213444112</v>
      </c>
      <c r="D3591" s="2"/>
      <c r="E3591" s="3">
        <f>IF(C3591="Data Error","Data Error",INDEX('[2]BAAL Adj Cap'!$CB$65:$CY$72,MONTH($B3591),$A3591+1))</f>
        <v>0.98</v>
      </c>
      <c r="F3591" s="3"/>
      <c r="G3591" s="31">
        <f t="shared" si="224"/>
        <v>101.97447678655588</v>
      </c>
      <c r="H3591" s="31"/>
      <c r="I3591" s="23">
        <f t="shared" si="225"/>
        <v>0.98</v>
      </c>
      <c r="J3591" s="23"/>
      <c r="K3591" s="7">
        <f t="shared" si="226"/>
        <v>28.990000000000009</v>
      </c>
      <c r="M3591" s="20">
        <f>IF(C3591="Data Error","Data Error",IF(C3591&lt;=K3591,0,1-IFERROR(INDEX(BAAL!$C:$D,MATCH(ROUNDUP(C3591-K3591,0),BAAL!$B:$B,0),MATCH(LEFT(M$2,4),BAAL!$C$2:$D$2,0)),0)))</f>
        <v>0</v>
      </c>
      <c r="N3591" s="20"/>
      <c r="O3591" s="26"/>
      <c r="P3591" s="26"/>
      <c r="Q3591" s="6">
        <f t="shared" si="227"/>
        <v>5</v>
      </c>
      <c r="R3591" s="20"/>
    </row>
    <row r="3592" spans="1:18" x14ac:dyDescent="0.25">
      <c r="A3592" s="6">
        <v>14</v>
      </c>
      <c r="B3592" s="4">
        <v>42519.583333333336</v>
      </c>
      <c r="C3592" s="2">
        <f>IF([2]Analysis!AG3592="Data Error","Data Error",[2]Analysis!AI3592*C$1)</f>
        <v>5.4436397720019132</v>
      </c>
      <c r="D3592" s="2"/>
      <c r="E3592" s="3">
        <f>IF(C3592="Data Error","Data Error",INDEX('[2]BAAL Adj Cap'!$CB$65:$CY$72,MONTH($B3592),$A3592+1))</f>
        <v>0.98</v>
      </c>
      <c r="F3592" s="3"/>
      <c r="G3592" s="31">
        <f t="shared" si="224"/>
        <v>121.95636022799808</v>
      </c>
      <c r="H3592" s="31"/>
      <c r="I3592" s="23">
        <f t="shared" si="225"/>
        <v>0.98</v>
      </c>
      <c r="J3592" s="23"/>
      <c r="K3592" s="7">
        <f t="shared" si="226"/>
        <v>28.990000000000009</v>
      </c>
      <c r="M3592" s="20">
        <f>IF(C3592="Data Error","Data Error",IF(C3592&lt;=K3592,0,1-IFERROR(INDEX(BAAL!$C:$D,MATCH(ROUNDUP(C3592-K3592,0),BAAL!$B:$B,0),MATCH(LEFT(M$2,4),BAAL!$C$2:$D$2,0)),0)))</f>
        <v>0</v>
      </c>
      <c r="N3592" s="20"/>
      <c r="O3592" s="26"/>
      <c r="P3592" s="26"/>
      <c r="Q3592" s="6">
        <f t="shared" si="227"/>
        <v>5</v>
      </c>
      <c r="R3592" s="20"/>
    </row>
    <row r="3593" spans="1:18" x14ac:dyDescent="0.25">
      <c r="A3593" s="6">
        <v>15</v>
      </c>
      <c r="B3593" s="4">
        <v>42519.625</v>
      </c>
      <c r="C3593" s="2">
        <f>IF([2]Analysis!AG3593="Data Error","Data Error",[2]Analysis!AI3593*C$1)</f>
        <v>29.706229285178459</v>
      </c>
      <c r="D3593" s="2"/>
      <c r="E3593" s="3">
        <f>IF(C3593="Data Error","Data Error",INDEX('[2]BAAL Adj Cap'!$CB$65:$CY$72,MONTH($B3593),$A3593+1))</f>
        <v>0.98</v>
      </c>
      <c r="F3593" s="3"/>
      <c r="G3593" s="31">
        <f t="shared" si="224"/>
        <v>97.69377071482154</v>
      </c>
      <c r="H3593" s="31"/>
      <c r="I3593" s="23">
        <f t="shared" si="225"/>
        <v>0.98</v>
      </c>
      <c r="J3593" s="23"/>
      <c r="K3593" s="7">
        <f t="shared" si="226"/>
        <v>28.990000000000009</v>
      </c>
      <c r="M3593" s="20">
        <f>IF(C3593="Data Error","Data Error",IF(C3593&lt;=K3593,0,1-IFERROR(INDEX(BAAL!$C:$D,MATCH(ROUNDUP(C3593-K3593,0),BAAL!$B:$B,0),MATCH(LEFT(M$2,4),BAAL!$C$2:$D$2,0)),0)))</f>
        <v>0</v>
      </c>
      <c r="N3593" s="20"/>
      <c r="O3593" s="26"/>
      <c r="P3593" s="26"/>
      <c r="Q3593" s="6">
        <f t="shared" si="227"/>
        <v>5</v>
      </c>
      <c r="R3593" s="20"/>
    </row>
    <row r="3594" spans="1:18" x14ac:dyDescent="0.25">
      <c r="A3594" s="6">
        <v>16</v>
      </c>
      <c r="B3594" s="4">
        <v>42519.666666666664</v>
      </c>
      <c r="C3594" s="2">
        <f>IF([2]Analysis!AG3594="Data Error","Data Error",[2]Analysis!AI3594*C$1)</f>
        <v>27.219595510549652</v>
      </c>
      <c r="D3594" s="2"/>
      <c r="E3594" s="3">
        <f>IF(C3594="Data Error","Data Error",INDEX('[2]BAAL Adj Cap'!$CB$65:$CY$72,MONTH($B3594),$A3594+1))</f>
        <v>0.98</v>
      </c>
      <c r="F3594" s="3"/>
      <c r="G3594" s="31">
        <f t="shared" si="224"/>
        <v>100.18040448945034</v>
      </c>
      <c r="H3594" s="31"/>
      <c r="I3594" s="23">
        <f t="shared" si="225"/>
        <v>0.98</v>
      </c>
      <c r="J3594" s="23"/>
      <c r="K3594" s="7">
        <f t="shared" si="226"/>
        <v>28.990000000000009</v>
      </c>
      <c r="M3594" s="20">
        <f>IF(C3594="Data Error","Data Error",IF(C3594&lt;=K3594,0,1-IFERROR(INDEX(BAAL!$C:$D,MATCH(ROUNDUP(C3594-K3594,0),BAAL!$B:$B,0),MATCH(LEFT(M$2,4),BAAL!$C$2:$D$2,0)),0)))</f>
        <v>0</v>
      </c>
      <c r="N3594" s="20"/>
      <c r="O3594" s="26"/>
      <c r="P3594" s="26"/>
      <c r="Q3594" s="6">
        <f t="shared" si="227"/>
        <v>5</v>
      </c>
      <c r="R3594" s="20"/>
    </row>
    <row r="3595" spans="1:18" x14ac:dyDescent="0.25">
      <c r="A3595" s="6">
        <v>17</v>
      </c>
      <c r="B3595" s="4">
        <v>42519.708333333336</v>
      </c>
      <c r="C3595" s="2">
        <f>IF([2]Analysis!AG3595="Data Error","Data Error",[2]Analysis!AI3595*C$1)</f>
        <v>47.360054472586135</v>
      </c>
      <c r="D3595" s="2"/>
      <c r="E3595" s="3">
        <f>IF(C3595="Data Error","Data Error",INDEX('[2]BAAL Adj Cap'!$CB$65:$CY$72,MONTH($B3595),$A3595+1))</f>
        <v>0.96124999999999994</v>
      </c>
      <c r="F3595" s="3"/>
      <c r="G3595" s="31">
        <f t="shared" si="224"/>
        <v>77.602445527413863</v>
      </c>
      <c r="H3595" s="31"/>
      <c r="I3595" s="23">
        <f t="shared" si="225"/>
        <v>0.96124999999999994</v>
      </c>
      <c r="J3595" s="23"/>
      <c r="K3595" s="7">
        <f t="shared" si="226"/>
        <v>28.990000000000009</v>
      </c>
      <c r="M3595" s="20">
        <f>IF(C3595="Data Error","Data Error",IF(C3595&lt;=K3595,0,1-IFERROR(INDEX(BAAL!$C:$D,MATCH(ROUNDUP(C3595-K3595,0),BAAL!$B:$B,0),MATCH(LEFT(M$2,4),BAAL!$C$2:$D$2,0)),0)))</f>
        <v>4.0000000000000036E-3</v>
      </c>
      <c r="N3595" s="20"/>
      <c r="O3595" s="26"/>
      <c r="P3595" s="26"/>
      <c r="Q3595" s="6">
        <f t="shared" si="227"/>
        <v>5</v>
      </c>
      <c r="R3595" s="20"/>
    </row>
    <row r="3596" spans="1:18" x14ac:dyDescent="0.25">
      <c r="A3596" s="6">
        <v>18</v>
      </c>
      <c r="B3596" s="4">
        <v>42519.75</v>
      </c>
      <c r="C3596" s="2">
        <f>IF([2]Analysis!AG3596="Data Error","Data Error",[2]Analysis!AI3596*C$1)</f>
        <v>49.627152821986186</v>
      </c>
      <c r="D3596" s="2"/>
      <c r="E3596" s="3">
        <f>IF(C3596="Data Error","Data Error",INDEX('[2]BAAL Adj Cap'!$CB$65:$CY$72,MONTH($B3596),$A3596+1))</f>
        <v>0.73124999999999996</v>
      </c>
      <c r="F3596" s="3"/>
      <c r="G3596" s="31">
        <f t="shared" si="224"/>
        <v>45.435347178013814</v>
      </c>
      <c r="H3596" s="31"/>
      <c r="I3596" s="23">
        <f t="shared" si="225"/>
        <v>0.73124999999999996</v>
      </c>
      <c r="J3596" s="23"/>
      <c r="K3596" s="7">
        <f t="shared" si="226"/>
        <v>28.990000000000009</v>
      </c>
      <c r="M3596" s="20">
        <f>IF(C3596="Data Error","Data Error",IF(C3596&lt;=K3596,0,1-IFERROR(INDEX(BAAL!$C:$D,MATCH(ROUNDUP(C3596-K3596,0),BAAL!$B:$B,0),MATCH(LEFT(M$2,4),BAAL!$C$2:$D$2,0)),0)))</f>
        <v>4.0000000000000036E-3</v>
      </c>
      <c r="N3596" s="20"/>
      <c r="O3596" s="26"/>
      <c r="P3596" s="26"/>
      <c r="Q3596" s="6">
        <f t="shared" si="227"/>
        <v>5</v>
      </c>
      <c r="R3596" s="20"/>
    </row>
    <row r="3597" spans="1:18" x14ac:dyDescent="0.25">
      <c r="A3597" s="6">
        <v>19</v>
      </c>
      <c r="B3597" s="4">
        <v>42519.791666666664</v>
      </c>
      <c r="C3597" s="2">
        <f>IF([2]Analysis!AG3597="Data Error","Data Error",[2]Analysis!AI3597*C$1)</f>
        <v>17.000519249895852</v>
      </c>
      <c r="D3597" s="2"/>
      <c r="E3597" s="3">
        <f>IF(C3597="Data Error","Data Error",INDEX('[2]BAAL Adj Cap'!$CB$65:$CY$72,MONTH($B3597),$A3597+1))</f>
        <v>0.26875000000000004</v>
      </c>
      <c r="F3597" s="3"/>
      <c r="G3597" s="31">
        <f t="shared" si="224"/>
        <v>17.936980750104155</v>
      </c>
      <c r="H3597" s="31"/>
      <c r="I3597" s="23">
        <f t="shared" si="225"/>
        <v>0.26875000000000004</v>
      </c>
      <c r="J3597" s="23"/>
      <c r="K3597" s="7">
        <f t="shared" si="226"/>
        <v>28.990000000000009</v>
      </c>
      <c r="M3597" s="20">
        <f>IF(C3597="Data Error","Data Error",IF(C3597&lt;=K3597,0,1-IFERROR(INDEX(BAAL!$C:$D,MATCH(ROUNDUP(C3597-K3597,0),BAAL!$B:$B,0),MATCH(LEFT(M$2,4),BAAL!$C$2:$D$2,0)),0)))</f>
        <v>0</v>
      </c>
      <c r="N3597" s="20"/>
      <c r="O3597" s="26"/>
      <c r="P3597" s="26"/>
      <c r="Q3597" s="6">
        <f t="shared" si="227"/>
        <v>5</v>
      </c>
      <c r="R3597" s="20"/>
    </row>
    <row r="3598" spans="1:18" x14ac:dyDescent="0.25">
      <c r="A3598" s="6">
        <v>20</v>
      </c>
      <c r="B3598" s="4">
        <v>42519.833333333336</v>
      </c>
      <c r="C3598" s="2">
        <f>IF([2]Analysis!AG3598="Data Error","Data Error",[2]Analysis!AI3598*C$1)</f>
        <v>0.96222578539864845</v>
      </c>
      <c r="D3598" s="2"/>
      <c r="E3598" s="3">
        <f>IF(C3598="Data Error","Data Error",INDEX('[2]BAAL Adj Cap'!$CB$65:$CY$72,MONTH($B3598),$A3598+1))</f>
        <v>2.6250000000000002E-2</v>
      </c>
      <c r="F3598" s="3"/>
      <c r="G3598" s="31">
        <f t="shared" si="224"/>
        <v>2.4502742146013521</v>
      </c>
      <c r="H3598" s="31"/>
      <c r="I3598" s="23">
        <f t="shared" si="225"/>
        <v>2.6250000000000002E-2</v>
      </c>
      <c r="J3598" s="23"/>
      <c r="K3598" s="7">
        <f t="shared" si="226"/>
        <v>3.4125000000000005</v>
      </c>
      <c r="M3598" s="20">
        <f>IF(C3598="Data Error","Data Error",IF(C3598&lt;=K3598,0,1-IFERROR(INDEX(BAAL!$C:$D,MATCH(ROUNDUP(C3598-K3598,0),BAAL!$B:$B,0),MATCH(LEFT(M$2,4),BAAL!$C$2:$D$2,0)),0)))</f>
        <v>0</v>
      </c>
      <c r="N3598" s="20"/>
      <c r="O3598" s="26"/>
      <c r="P3598" s="26"/>
      <c r="Q3598" s="6">
        <f t="shared" si="227"/>
        <v>5</v>
      </c>
      <c r="R3598" s="20"/>
    </row>
    <row r="3599" spans="1:18" x14ac:dyDescent="0.25">
      <c r="A3599" s="6">
        <v>21</v>
      </c>
      <c r="B3599" s="4">
        <v>42519.875</v>
      </c>
      <c r="C3599" s="2">
        <f>IF([2]Analysis!AG3599="Data Error","Data Error",[2]Analysis!AI3599*C$1)</f>
        <v>0</v>
      </c>
      <c r="D3599" s="2"/>
      <c r="E3599" s="3">
        <f>IF(C3599="Data Error","Data Error",INDEX('[2]BAAL Adj Cap'!$CB$65:$CY$72,MONTH($B3599),$A3599+1))</f>
        <v>0</v>
      </c>
      <c r="F3599" s="3"/>
      <c r="G3599" s="31">
        <f t="shared" si="224"/>
        <v>0</v>
      </c>
      <c r="H3599" s="31"/>
      <c r="I3599" s="23">
        <f t="shared" si="225"/>
        <v>0</v>
      </c>
      <c r="J3599" s="23"/>
      <c r="K3599" s="7">
        <f t="shared" si="226"/>
        <v>0</v>
      </c>
      <c r="M3599" s="20">
        <f>IF(C3599="Data Error","Data Error",IF(C3599&lt;=K3599,0,1-IFERROR(INDEX(BAAL!$C:$D,MATCH(ROUNDUP(C3599-K3599,0),BAAL!$B:$B,0),MATCH(LEFT(M$2,4),BAAL!$C$2:$D$2,0)),0)))</f>
        <v>0</v>
      </c>
      <c r="N3599" s="20"/>
      <c r="O3599" s="26"/>
      <c r="P3599" s="26"/>
      <c r="Q3599" s="6">
        <f t="shared" si="227"/>
        <v>5</v>
      </c>
      <c r="R3599" s="20"/>
    </row>
    <row r="3600" spans="1:18" x14ac:dyDescent="0.25">
      <c r="A3600" s="6">
        <v>22</v>
      </c>
      <c r="B3600" s="4">
        <v>42519.916666666664</v>
      </c>
      <c r="C3600" s="2">
        <f>IF([2]Analysis!AG3600="Data Error","Data Error",[2]Analysis!AI3600*C$1)</f>
        <v>0</v>
      </c>
      <c r="D3600" s="2"/>
      <c r="E3600" s="3">
        <f>IF(C3600="Data Error","Data Error",INDEX('[2]BAAL Adj Cap'!$CB$65:$CY$72,MONTH($B3600),$A3600+1))</f>
        <v>0</v>
      </c>
      <c r="F3600" s="3"/>
      <c r="G3600" s="31">
        <f t="shared" si="224"/>
        <v>0</v>
      </c>
      <c r="H3600" s="31"/>
      <c r="I3600" s="23">
        <f t="shared" si="225"/>
        <v>0</v>
      </c>
      <c r="J3600" s="23"/>
      <c r="K3600" s="7">
        <f t="shared" si="226"/>
        <v>0</v>
      </c>
      <c r="M3600" s="20">
        <f>IF(C3600="Data Error","Data Error",IF(C3600&lt;=K3600,0,1-IFERROR(INDEX(BAAL!$C:$D,MATCH(ROUNDUP(C3600-K3600,0),BAAL!$B:$B,0),MATCH(LEFT(M$2,4),BAAL!$C$2:$D$2,0)),0)))</f>
        <v>0</v>
      </c>
      <c r="N3600" s="20"/>
      <c r="O3600" s="26"/>
      <c r="P3600" s="26"/>
      <c r="Q3600" s="6">
        <f t="shared" si="227"/>
        <v>5</v>
      </c>
      <c r="R3600" s="20"/>
    </row>
    <row r="3601" spans="1:18" x14ac:dyDescent="0.25">
      <c r="A3601" s="6">
        <v>23</v>
      </c>
      <c r="B3601" s="4">
        <v>42519.958333333336</v>
      </c>
      <c r="C3601" s="2">
        <f>IF([2]Analysis!AG3601="Data Error","Data Error",[2]Analysis!AI3601*C$1)</f>
        <v>0</v>
      </c>
      <c r="D3601" s="2"/>
      <c r="E3601" s="3">
        <f>IF(C3601="Data Error","Data Error",INDEX('[2]BAAL Adj Cap'!$CB$65:$CY$72,MONTH($B3601),$A3601+1))</f>
        <v>0</v>
      </c>
      <c r="F3601" s="3"/>
      <c r="G3601" s="31">
        <f t="shared" si="224"/>
        <v>0</v>
      </c>
      <c r="H3601" s="31"/>
      <c r="I3601" s="23">
        <f t="shared" si="225"/>
        <v>0</v>
      </c>
      <c r="J3601" s="23"/>
      <c r="K3601" s="7">
        <f t="shared" si="226"/>
        <v>0</v>
      </c>
      <c r="M3601" s="20">
        <f>IF(C3601="Data Error","Data Error",IF(C3601&lt;=K3601,0,1-IFERROR(INDEX(BAAL!$C:$D,MATCH(ROUNDUP(C3601-K3601,0),BAAL!$B:$B,0),MATCH(LEFT(M$2,4),BAAL!$C$2:$D$2,0)),0)))</f>
        <v>0</v>
      </c>
      <c r="N3601" s="20"/>
      <c r="O3601" s="26"/>
      <c r="P3601" s="26"/>
      <c r="Q3601" s="6">
        <f t="shared" si="227"/>
        <v>5</v>
      </c>
      <c r="R3601" s="20"/>
    </row>
    <row r="3602" spans="1:18" x14ac:dyDescent="0.25">
      <c r="A3602" s="6">
        <v>0</v>
      </c>
      <c r="B3602" s="1">
        <v>42520</v>
      </c>
      <c r="C3602" s="2">
        <f>IF([2]Analysis!AG3602="Data Error","Data Error",[2]Analysis!AI3602*C$1)</f>
        <v>0</v>
      </c>
      <c r="D3602" s="2"/>
      <c r="E3602" s="3">
        <f>IF(C3602="Data Error","Data Error",INDEX('[2]BAAL Adj Cap'!$CB$65:$CY$72,MONTH($B3602),$A3602+1))</f>
        <v>0</v>
      </c>
      <c r="F3602" s="3"/>
      <c r="G3602" s="31">
        <f t="shared" si="224"/>
        <v>0</v>
      </c>
      <c r="H3602" s="31"/>
      <c r="I3602" s="23">
        <f t="shared" si="225"/>
        <v>0</v>
      </c>
      <c r="J3602" s="23"/>
      <c r="K3602" s="7">
        <f t="shared" si="226"/>
        <v>0</v>
      </c>
      <c r="M3602" s="20">
        <f>IF(C3602="Data Error","Data Error",IF(C3602&lt;=K3602,0,1-IFERROR(INDEX(BAAL!$C:$D,MATCH(ROUNDUP(C3602-K3602,0),BAAL!$B:$B,0),MATCH(LEFT(M$2,4),BAAL!$C$2:$D$2,0)),0)))</f>
        <v>0</v>
      </c>
      <c r="N3602" s="20"/>
      <c r="O3602" s="26"/>
      <c r="P3602" s="26"/>
      <c r="Q3602" s="6">
        <f t="shared" si="227"/>
        <v>5</v>
      </c>
      <c r="R3602" s="20"/>
    </row>
    <row r="3603" spans="1:18" x14ac:dyDescent="0.25">
      <c r="A3603" s="6">
        <v>1</v>
      </c>
      <c r="B3603" s="4">
        <v>42520.041666666664</v>
      </c>
      <c r="C3603" s="2">
        <f>IF([2]Analysis!AG3603="Data Error","Data Error",[2]Analysis!AI3603*C$1)</f>
        <v>0</v>
      </c>
      <c r="D3603" s="2"/>
      <c r="E3603" s="3">
        <f>IF(C3603="Data Error","Data Error",INDEX('[2]BAAL Adj Cap'!$CB$65:$CY$72,MONTH($B3603),$A3603+1))</f>
        <v>0</v>
      </c>
      <c r="F3603" s="3"/>
      <c r="G3603" s="31">
        <f t="shared" si="224"/>
        <v>0</v>
      </c>
      <c r="H3603" s="31"/>
      <c r="I3603" s="23">
        <f t="shared" si="225"/>
        <v>0</v>
      </c>
      <c r="J3603" s="23"/>
      <c r="K3603" s="7">
        <f t="shared" si="226"/>
        <v>0</v>
      </c>
      <c r="M3603" s="20">
        <f>IF(C3603="Data Error","Data Error",IF(C3603&lt;=K3603,0,1-IFERROR(INDEX(BAAL!$C:$D,MATCH(ROUNDUP(C3603-K3603,0),BAAL!$B:$B,0),MATCH(LEFT(M$2,4),BAAL!$C$2:$D$2,0)),0)))</f>
        <v>0</v>
      </c>
      <c r="N3603" s="20"/>
      <c r="O3603" s="26"/>
      <c r="P3603" s="26"/>
      <c r="Q3603" s="6">
        <f t="shared" si="227"/>
        <v>5</v>
      </c>
      <c r="R3603" s="20"/>
    </row>
    <row r="3604" spans="1:18" x14ac:dyDescent="0.25">
      <c r="A3604" s="6">
        <v>2</v>
      </c>
      <c r="B3604" s="4">
        <v>42520.083333333336</v>
      </c>
      <c r="C3604" s="2">
        <f>IF([2]Analysis!AG3604="Data Error","Data Error",[2]Analysis!AI3604*C$1)</f>
        <v>0</v>
      </c>
      <c r="D3604" s="2"/>
      <c r="E3604" s="3">
        <f>IF(C3604="Data Error","Data Error",INDEX('[2]BAAL Adj Cap'!$CB$65:$CY$72,MONTH($B3604),$A3604+1))</f>
        <v>0</v>
      </c>
      <c r="F3604" s="3"/>
      <c r="G3604" s="31">
        <f t="shared" si="224"/>
        <v>0</v>
      </c>
      <c r="H3604" s="31"/>
      <c r="I3604" s="23">
        <f t="shared" si="225"/>
        <v>0</v>
      </c>
      <c r="J3604" s="23"/>
      <c r="K3604" s="7">
        <f t="shared" si="226"/>
        <v>0</v>
      </c>
      <c r="M3604" s="20">
        <f>IF(C3604="Data Error","Data Error",IF(C3604&lt;=K3604,0,1-IFERROR(INDEX(BAAL!$C:$D,MATCH(ROUNDUP(C3604-K3604,0),BAAL!$B:$B,0),MATCH(LEFT(M$2,4),BAAL!$C$2:$D$2,0)),0)))</f>
        <v>0</v>
      </c>
      <c r="N3604" s="20"/>
      <c r="O3604" s="26"/>
      <c r="P3604" s="26"/>
      <c r="Q3604" s="6">
        <f t="shared" si="227"/>
        <v>5</v>
      </c>
      <c r="R3604" s="20"/>
    </row>
    <row r="3605" spans="1:18" x14ac:dyDescent="0.25">
      <c r="A3605" s="6">
        <v>3</v>
      </c>
      <c r="B3605" s="4">
        <v>42520.125</v>
      </c>
      <c r="C3605" s="2">
        <f>IF([2]Analysis!AG3605="Data Error","Data Error",[2]Analysis!AI3605*C$1)</f>
        <v>0</v>
      </c>
      <c r="D3605" s="2"/>
      <c r="E3605" s="3">
        <f>IF(C3605="Data Error","Data Error",INDEX('[2]BAAL Adj Cap'!$CB$65:$CY$72,MONTH($B3605),$A3605+1))</f>
        <v>0</v>
      </c>
      <c r="F3605" s="3"/>
      <c r="G3605" s="31">
        <f t="shared" si="224"/>
        <v>0</v>
      </c>
      <c r="H3605" s="31"/>
      <c r="I3605" s="23">
        <f t="shared" si="225"/>
        <v>0</v>
      </c>
      <c r="J3605" s="23"/>
      <c r="K3605" s="7">
        <f t="shared" si="226"/>
        <v>0</v>
      </c>
      <c r="M3605" s="20">
        <f>IF(C3605="Data Error","Data Error",IF(C3605&lt;=K3605,0,1-IFERROR(INDEX(BAAL!$C:$D,MATCH(ROUNDUP(C3605-K3605,0),BAAL!$B:$B,0),MATCH(LEFT(M$2,4),BAAL!$C$2:$D$2,0)),0)))</f>
        <v>0</v>
      </c>
      <c r="N3605" s="20"/>
      <c r="O3605" s="26"/>
      <c r="P3605" s="26"/>
      <c r="Q3605" s="6">
        <f t="shared" si="227"/>
        <v>5</v>
      </c>
      <c r="R3605" s="20"/>
    </row>
    <row r="3606" spans="1:18" x14ac:dyDescent="0.25">
      <c r="A3606" s="6">
        <v>4</v>
      </c>
      <c r="B3606" s="4">
        <v>42520.166666666664</v>
      </c>
      <c r="C3606" s="2">
        <f>IF([2]Analysis!AG3606="Data Error","Data Error",[2]Analysis!AI3606*C$1)</f>
        <v>0.40999998897314077</v>
      </c>
      <c r="D3606" s="2"/>
      <c r="E3606" s="3">
        <f>IF(C3606="Data Error","Data Error",INDEX('[2]BAAL Adj Cap'!$CB$65:$CY$72,MONTH($B3606),$A3606+1))</f>
        <v>7.4999999999999997E-3</v>
      </c>
      <c r="F3606" s="3"/>
      <c r="G3606" s="31">
        <f t="shared" si="224"/>
        <v>0.56500001102685915</v>
      </c>
      <c r="H3606" s="31"/>
      <c r="I3606" s="23">
        <f t="shared" si="225"/>
        <v>7.4999999999999997E-3</v>
      </c>
      <c r="J3606" s="23"/>
      <c r="K3606" s="7">
        <f t="shared" si="226"/>
        <v>0.97499999999999998</v>
      </c>
      <c r="M3606" s="20">
        <f>IF(C3606="Data Error","Data Error",IF(C3606&lt;=K3606,0,1-IFERROR(INDEX(BAAL!$C:$D,MATCH(ROUNDUP(C3606-K3606,0),BAAL!$B:$B,0),MATCH(LEFT(M$2,4),BAAL!$C$2:$D$2,0)),0)))</f>
        <v>0</v>
      </c>
      <c r="N3606" s="20"/>
      <c r="O3606" s="26"/>
      <c r="P3606" s="26"/>
      <c r="Q3606" s="6">
        <f t="shared" si="227"/>
        <v>5</v>
      </c>
      <c r="R3606" s="20"/>
    </row>
    <row r="3607" spans="1:18" x14ac:dyDescent="0.25">
      <c r="A3607" s="6">
        <v>5</v>
      </c>
      <c r="B3607" s="4">
        <v>42520.208333333336</v>
      </c>
      <c r="C3607" s="2">
        <f>IF([2]Analysis!AG3607="Data Error","Data Error",[2]Analysis!AI3607*C$1)</f>
        <v>14.300000000000002</v>
      </c>
      <c r="D3607" s="2"/>
      <c r="E3607" s="3">
        <f>IF(C3607="Data Error","Data Error",INDEX('[2]BAAL Adj Cap'!$CB$65:$CY$72,MONTH($B3607),$A3607+1))</f>
        <v>0.11000000000000001</v>
      </c>
      <c r="F3607" s="3"/>
      <c r="G3607" s="31">
        <f t="shared" si="224"/>
        <v>0</v>
      </c>
      <c r="H3607" s="31"/>
      <c r="I3607" s="23">
        <f t="shared" si="225"/>
        <v>0.11000000000000001</v>
      </c>
      <c r="J3607" s="23"/>
      <c r="K3607" s="7">
        <f t="shared" si="226"/>
        <v>14.300000000000002</v>
      </c>
      <c r="M3607" s="20">
        <f>IF(C3607="Data Error","Data Error",IF(C3607&lt;=K3607,0,1-IFERROR(INDEX(BAAL!$C:$D,MATCH(ROUNDUP(C3607-K3607,0),BAAL!$B:$B,0),MATCH(LEFT(M$2,4),BAAL!$C$2:$D$2,0)),0)))</f>
        <v>0</v>
      </c>
      <c r="N3607" s="20"/>
      <c r="O3607" s="26"/>
      <c r="P3607" s="26"/>
      <c r="Q3607" s="6">
        <f t="shared" si="227"/>
        <v>5</v>
      </c>
      <c r="R3607" s="20"/>
    </row>
    <row r="3608" spans="1:18" x14ac:dyDescent="0.25">
      <c r="A3608" s="6">
        <v>6</v>
      </c>
      <c r="B3608" s="4">
        <v>42520.25</v>
      </c>
      <c r="C3608" s="2">
        <f>IF([2]Analysis!AG3608="Data Error","Data Error",[2]Analysis!AI3608*C$1)</f>
        <v>13.930970059297568</v>
      </c>
      <c r="D3608" s="2"/>
      <c r="E3608" s="3">
        <f>IF(C3608="Data Error","Data Error",INDEX('[2]BAAL Adj Cap'!$CB$65:$CY$72,MONTH($B3608),$A3608+1))</f>
        <v>0.51124999999999998</v>
      </c>
      <c r="F3608" s="3"/>
      <c r="G3608" s="31">
        <f t="shared" si="224"/>
        <v>52.531529940702427</v>
      </c>
      <c r="H3608" s="31"/>
      <c r="I3608" s="23">
        <f t="shared" si="225"/>
        <v>0.51124999999999998</v>
      </c>
      <c r="J3608" s="23"/>
      <c r="K3608" s="7">
        <f t="shared" si="226"/>
        <v>28.990000000000009</v>
      </c>
      <c r="M3608" s="20">
        <f>IF(C3608="Data Error","Data Error",IF(C3608&lt;=K3608,0,1-IFERROR(INDEX(BAAL!$C:$D,MATCH(ROUNDUP(C3608-K3608,0),BAAL!$B:$B,0),MATCH(LEFT(M$2,4),BAAL!$C$2:$D$2,0)),0)))</f>
        <v>0</v>
      </c>
      <c r="N3608" s="20"/>
      <c r="O3608" s="26"/>
      <c r="P3608" s="26"/>
      <c r="Q3608" s="6">
        <f t="shared" si="227"/>
        <v>5</v>
      </c>
      <c r="R3608" s="20"/>
    </row>
    <row r="3609" spans="1:18" x14ac:dyDescent="0.25">
      <c r="A3609" s="6">
        <v>7</v>
      </c>
      <c r="B3609" s="4">
        <v>42520.291666666664</v>
      </c>
      <c r="C3609" s="2">
        <f>IF([2]Analysis!AG3609="Data Error","Data Error",[2]Analysis!AI3609*C$1)</f>
        <v>0</v>
      </c>
      <c r="D3609" s="2"/>
      <c r="E3609" s="3">
        <f>IF(C3609="Data Error","Data Error",INDEX('[2]BAAL Adj Cap'!$CB$65:$CY$72,MONTH($B3609),$A3609+1))</f>
        <v>0.94125000000000003</v>
      </c>
      <c r="F3609" s="3"/>
      <c r="G3609" s="31">
        <f t="shared" si="224"/>
        <v>122.3625</v>
      </c>
      <c r="H3609" s="31"/>
      <c r="I3609" s="23">
        <f t="shared" si="225"/>
        <v>0.94125000000000003</v>
      </c>
      <c r="J3609" s="23"/>
      <c r="K3609" s="7">
        <f t="shared" si="226"/>
        <v>28.990000000000009</v>
      </c>
      <c r="M3609" s="20">
        <f>IF(C3609="Data Error","Data Error",IF(C3609&lt;=K3609,0,1-IFERROR(INDEX(BAAL!$C:$D,MATCH(ROUNDUP(C3609-K3609,0),BAAL!$B:$B,0),MATCH(LEFT(M$2,4),BAAL!$C$2:$D$2,0)),0)))</f>
        <v>0</v>
      </c>
      <c r="N3609" s="20"/>
      <c r="O3609" s="26"/>
      <c r="P3609" s="26"/>
      <c r="Q3609" s="6">
        <f t="shared" si="227"/>
        <v>5</v>
      </c>
      <c r="R3609" s="20"/>
    </row>
    <row r="3610" spans="1:18" x14ac:dyDescent="0.25">
      <c r="A3610" s="6">
        <v>8</v>
      </c>
      <c r="B3610" s="4">
        <v>42520.333333333336</v>
      </c>
      <c r="C3610" s="2">
        <f>IF([2]Analysis!AG3610="Data Error","Data Error",[2]Analysis!AI3610*C$1)</f>
        <v>0.26214901807075908</v>
      </c>
      <c r="D3610" s="2"/>
      <c r="E3610" s="3">
        <f>IF(C3610="Data Error","Data Error",INDEX('[2]BAAL Adj Cap'!$CB$65:$CY$72,MONTH($B3610),$A3610+1))</f>
        <v>0.96750000000000003</v>
      </c>
      <c r="F3610" s="3"/>
      <c r="G3610" s="31">
        <f t="shared" si="224"/>
        <v>125.51285098192925</v>
      </c>
      <c r="H3610" s="31"/>
      <c r="I3610" s="23">
        <f t="shared" si="225"/>
        <v>0.96750000000000003</v>
      </c>
      <c r="J3610" s="23"/>
      <c r="K3610" s="7">
        <f t="shared" si="226"/>
        <v>28.990000000000009</v>
      </c>
      <c r="M3610" s="20">
        <f>IF(C3610="Data Error","Data Error",IF(C3610&lt;=K3610,0,1-IFERROR(INDEX(BAAL!$C:$D,MATCH(ROUNDUP(C3610-K3610,0),BAAL!$B:$B,0),MATCH(LEFT(M$2,4),BAAL!$C$2:$D$2,0)),0)))</f>
        <v>0</v>
      </c>
      <c r="N3610" s="20"/>
      <c r="O3610" s="26"/>
      <c r="P3610" s="26"/>
      <c r="Q3610" s="6">
        <f t="shared" si="227"/>
        <v>5</v>
      </c>
      <c r="R3610" s="20"/>
    </row>
    <row r="3611" spans="1:18" x14ac:dyDescent="0.25">
      <c r="A3611" s="6">
        <v>9</v>
      </c>
      <c r="B3611" s="4">
        <v>42520.375</v>
      </c>
      <c r="C3611" s="2">
        <f>IF([2]Analysis!AG3611="Data Error","Data Error",[2]Analysis!AI3611*C$1)</f>
        <v>1.1007688875813235</v>
      </c>
      <c r="D3611" s="2"/>
      <c r="E3611" s="3">
        <f>IF(C3611="Data Error","Data Error",INDEX('[2]BAAL Adj Cap'!$CB$65:$CY$72,MONTH($B3611),$A3611+1))</f>
        <v>0.98</v>
      </c>
      <c r="F3611" s="3"/>
      <c r="G3611" s="31">
        <f t="shared" si="224"/>
        <v>126.29923111241867</v>
      </c>
      <c r="H3611" s="31"/>
      <c r="I3611" s="23">
        <f t="shared" si="225"/>
        <v>0.98</v>
      </c>
      <c r="J3611" s="23"/>
      <c r="K3611" s="7">
        <f t="shared" si="226"/>
        <v>28.990000000000009</v>
      </c>
      <c r="M3611" s="20">
        <f>IF(C3611="Data Error","Data Error",IF(C3611&lt;=K3611,0,1-IFERROR(INDEX(BAAL!$C:$D,MATCH(ROUNDUP(C3611-K3611,0),BAAL!$B:$B,0),MATCH(LEFT(M$2,4),BAAL!$C$2:$D$2,0)),0)))</f>
        <v>0</v>
      </c>
      <c r="N3611" s="20"/>
      <c r="O3611" s="26"/>
      <c r="P3611" s="26"/>
      <c r="Q3611" s="6">
        <f t="shared" si="227"/>
        <v>5</v>
      </c>
      <c r="R3611" s="20"/>
    </row>
    <row r="3612" spans="1:18" x14ac:dyDescent="0.25">
      <c r="A3612" s="6">
        <v>10</v>
      </c>
      <c r="B3612" s="4">
        <v>42520.416666666664</v>
      </c>
      <c r="C3612" s="2">
        <f>IF([2]Analysis!AG3612="Data Error","Data Error",[2]Analysis!AI3612*C$1)</f>
        <v>1.4720905554802559</v>
      </c>
      <c r="D3612" s="2"/>
      <c r="E3612" s="3">
        <f>IF(C3612="Data Error","Data Error",INDEX('[2]BAAL Adj Cap'!$CB$65:$CY$72,MONTH($B3612),$A3612+1))</f>
        <v>0.98</v>
      </c>
      <c r="F3612" s="3"/>
      <c r="G3612" s="31">
        <f t="shared" si="224"/>
        <v>125.92790944451974</v>
      </c>
      <c r="H3612" s="31"/>
      <c r="I3612" s="23">
        <f t="shared" si="225"/>
        <v>0.98</v>
      </c>
      <c r="J3612" s="23"/>
      <c r="K3612" s="7">
        <f t="shared" si="226"/>
        <v>28.990000000000009</v>
      </c>
      <c r="M3612" s="20">
        <f>IF(C3612="Data Error","Data Error",IF(C3612&lt;=K3612,0,1-IFERROR(INDEX(BAAL!$C:$D,MATCH(ROUNDUP(C3612-K3612,0),BAAL!$B:$B,0),MATCH(LEFT(M$2,4),BAAL!$C$2:$D$2,0)),0)))</f>
        <v>0</v>
      </c>
      <c r="N3612" s="20"/>
      <c r="O3612" s="26"/>
      <c r="P3612" s="26"/>
      <c r="Q3612" s="6">
        <f t="shared" si="227"/>
        <v>5</v>
      </c>
      <c r="R3612" s="20"/>
    </row>
    <row r="3613" spans="1:18" x14ac:dyDescent="0.25">
      <c r="A3613" s="6">
        <v>11</v>
      </c>
      <c r="B3613" s="4">
        <v>42520.458333333336</v>
      </c>
      <c r="C3613" s="2">
        <f>IF([2]Analysis!AG3613="Data Error","Data Error",[2]Analysis!AI3613*C$1)</f>
        <v>4.6953917134459191</v>
      </c>
      <c r="D3613" s="2"/>
      <c r="E3613" s="3">
        <f>IF(C3613="Data Error","Data Error",INDEX('[2]BAAL Adj Cap'!$CB$65:$CY$72,MONTH($B3613),$A3613+1))</f>
        <v>0.98</v>
      </c>
      <c r="F3613" s="3"/>
      <c r="G3613" s="31">
        <f t="shared" si="224"/>
        <v>122.70460828655408</v>
      </c>
      <c r="H3613" s="31"/>
      <c r="I3613" s="23">
        <f t="shared" si="225"/>
        <v>0.98</v>
      </c>
      <c r="J3613" s="23"/>
      <c r="K3613" s="7">
        <f t="shared" si="226"/>
        <v>28.990000000000009</v>
      </c>
      <c r="M3613" s="20">
        <f>IF(C3613="Data Error","Data Error",IF(C3613&lt;=K3613,0,1-IFERROR(INDEX(BAAL!$C:$D,MATCH(ROUNDUP(C3613-K3613,0),BAAL!$B:$B,0),MATCH(LEFT(M$2,4),BAAL!$C$2:$D$2,0)),0)))</f>
        <v>0</v>
      </c>
      <c r="N3613" s="20"/>
      <c r="O3613" s="26"/>
      <c r="P3613" s="26"/>
      <c r="Q3613" s="6">
        <f t="shared" si="227"/>
        <v>5</v>
      </c>
      <c r="R3613" s="20"/>
    </row>
    <row r="3614" spans="1:18" x14ac:dyDescent="0.25">
      <c r="A3614" s="6">
        <v>12</v>
      </c>
      <c r="B3614" s="4">
        <v>42520.5</v>
      </c>
      <c r="C3614" s="2">
        <f>IF([2]Analysis!AG3614="Data Error","Data Error",[2]Analysis!AI3614*C$1)</f>
        <v>2.3413942808180566</v>
      </c>
      <c r="D3614" s="2"/>
      <c r="E3614" s="3">
        <f>IF(C3614="Data Error","Data Error",INDEX('[2]BAAL Adj Cap'!$CB$65:$CY$72,MONTH($B3614),$A3614+1))</f>
        <v>0.98</v>
      </c>
      <c r="F3614" s="3"/>
      <c r="G3614" s="31">
        <f t="shared" si="224"/>
        <v>125.05860571918194</v>
      </c>
      <c r="H3614" s="31"/>
      <c r="I3614" s="23">
        <f t="shared" si="225"/>
        <v>0.98</v>
      </c>
      <c r="J3614" s="23"/>
      <c r="K3614" s="7">
        <f t="shared" si="226"/>
        <v>28.990000000000009</v>
      </c>
      <c r="M3614" s="20">
        <f>IF(C3614="Data Error","Data Error",IF(C3614&lt;=K3614,0,1-IFERROR(INDEX(BAAL!$C:$D,MATCH(ROUNDUP(C3614-K3614,0),BAAL!$B:$B,0),MATCH(LEFT(M$2,4),BAAL!$C$2:$D$2,0)),0)))</f>
        <v>0</v>
      </c>
      <c r="N3614" s="20"/>
      <c r="O3614" s="26"/>
      <c r="P3614" s="26"/>
      <c r="Q3614" s="6">
        <f t="shared" si="227"/>
        <v>5</v>
      </c>
      <c r="R3614" s="20"/>
    </row>
    <row r="3615" spans="1:18" x14ac:dyDescent="0.25">
      <c r="A3615" s="6">
        <v>13</v>
      </c>
      <c r="B3615" s="4">
        <v>42520.541666666664</v>
      </c>
      <c r="C3615" s="2">
        <f>IF([2]Analysis!AG3615="Data Error","Data Error",[2]Analysis!AI3615*C$1)</f>
        <v>2.7618450752899379</v>
      </c>
      <c r="D3615" s="2"/>
      <c r="E3615" s="3">
        <f>IF(C3615="Data Error","Data Error",INDEX('[2]BAAL Adj Cap'!$CB$65:$CY$72,MONTH($B3615),$A3615+1))</f>
        <v>0.98</v>
      </c>
      <c r="F3615" s="3"/>
      <c r="G3615" s="31">
        <f t="shared" si="224"/>
        <v>124.63815492471005</v>
      </c>
      <c r="H3615" s="31"/>
      <c r="I3615" s="23">
        <f t="shared" si="225"/>
        <v>0.98</v>
      </c>
      <c r="J3615" s="23"/>
      <c r="K3615" s="7">
        <f t="shared" si="226"/>
        <v>28.990000000000009</v>
      </c>
      <c r="M3615" s="20">
        <f>IF(C3615="Data Error","Data Error",IF(C3615&lt;=K3615,0,1-IFERROR(INDEX(BAAL!$C:$D,MATCH(ROUNDUP(C3615-K3615,0),BAAL!$B:$B,0),MATCH(LEFT(M$2,4),BAAL!$C$2:$D$2,0)),0)))</f>
        <v>0</v>
      </c>
      <c r="N3615" s="20"/>
      <c r="O3615" s="26"/>
      <c r="P3615" s="26"/>
      <c r="Q3615" s="6">
        <f t="shared" si="227"/>
        <v>5</v>
      </c>
      <c r="R3615" s="20"/>
    </row>
    <row r="3616" spans="1:18" x14ac:dyDescent="0.25">
      <c r="A3616" s="6">
        <v>14</v>
      </c>
      <c r="B3616" s="4">
        <v>42520.583333333336</v>
      </c>
      <c r="C3616" s="2">
        <f>IF([2]Analysis!AG3616="Data Error","Data Error",[2]Analysis!AI3616*C$1)</f>
        <v>4.2262586340703541</v>
      </c>
      <c r="D3616" s="2"/>
      <c r="E3616" s="3">
        <f>IF(C3616="Data Error","Data Error",INDEX('[2]BAAL Adj Cap'!$CB$65:$CY$72,MONTH($B3616),$A3616+1))</f>
        <v>0.98</v>
      </c>
      <c r="F3616" s="3"/>
      <c r="G3616" s="31">
        <f t="shared" si="224"/>
        <v>123.17374136592964</v>
      </c>
      <c r="H3616" s="31"/>
      <c r="I3616" s="23">
        <f t="shared" si="225"/>
        <v>0.98</v>
      </c>
      <c r="J3616" s="23"/>
      <c r="K3616" s="7">
        <f t="shared" si="226"/>
        <v>28.990000000000009</v>
      </c>
      <c r="M3616" s="20">
        <f>IF(C3616="Data Error","Data Error",IF(C3616&lt;=K3616,0,1-IFERROR(INDEX(BAAL!$C:$D,MATCH(ROUNDUP(C3616-K3616,0),BAAL!$B:$B,0),MATCH(LEFT(M$2,4),BAAL!$C$2:$D$2,0)),0)))</f>
        <v>0</v>
      </c>
      <c r="N3616" s="20"/>
      <c r="O3616" s="26"/>
      <c r="P3616" s="26"/>
      <c r="Q3616" s="6">
        <f t="shared" si="227"/>
        <v>5</v>
      </c>
      <c r="R3616" s="20"/>
    </row>
    <row r="3617" spans="1:18" x14ac:dyDescent="0.25">
      <c r="A3617" s="6">
        <v>15</v>
      </c>
      <c r="B3617" s="4">
        <v>42520.625</v>
      </c>
      <c r="C3617" s="2">
        <f>IF([2]Analysis!AG3617="Data Error","Data Error",[2]Analysis!AI3617*C$1)</f>
        <v>0</v>
      </c>
      <c r="D3617" s="2"/>
      <c r="E3617" s="3">
        <f>IF(C3617="Data Error","Data Error",INDEX('[2]BAAL Adj Cap'!$CB$65:$CY$72,MONTH($B3617),$A3617+1))</f>
        <v>0.98</v>
      </c>
      <c r="F3617" s="3"/>
      <c r="G3617" s="31">
        <f t="shared" si="224"/>
        <v>127.39999999999999</v>
      </c>
      <c r="H3617" s="31"/>
      <c r="I3617" s="23">
        <f t="shared" si="225"/>
        <v>0.98</v>
      </c>
      <c r="J3617" s="23"/>
      <c r="K3617" s="7">
        <f t="shared" si="226"/>
        <v>28.990000000000009</v>
      </c>
      <c r="M3617" s="20">
        <f>IF(C3617="Data Error","Data Error",IF(C3617&lt;=K3617,0,1-IFERROR(INDEX(BAAL!$C:$D,MATCH(ROUNDUP(C3617-K3617,0),BAAL!$B:$B,0),MATCH(LEFT(M$2,4),BAAL!$C$2:$D$2,0)),0)))</f>
        <v>0</v>
      </c>
      <c r="N3617" s="20"/>
      <c r="O3617" s="26"/>
      <c r="P3617" s="26"/>
      <c r="Q3617" s="6">
        <f t="shared" si="227"/>
        <v>5</v>
      </c>
      <c r="R3617" s="20"/>
    </row>
    <row r="3618" spans="1:18" x14ac:dyDescent="0.25">
      <c r="A3618" s="6">
        <v>16</v>
      </c>
      <c r="B3618" s="4">
        <v>42520.666666666664</v>
      </c>
      <c r="C3618" s="2">
        <f>IF([2]Analysis!AG3618="Data Error","Data Error",[2]Analysis!AI3618*C$1)</f>
        <v>2.3334436026456298</v>
      </c>
      <c r="D3618" s="2"/>
      <c r="E3618" s="3">
        <f>IF(C3618="Data Error","Data Error",INDEX('[2]BAAL Adj Cap'!$CB$65:$CY$72,MONTH($B3618),$A3618+1))</f>
        <v>0.98</v>
      </c>
      <c r="F3618" s="3"/>
      <c r="G3618" s="31">
        <f t="shared" si="224"/>
        <v>125.06655639735436</v>
      </c>
      <c r="H3618" s="31"/>
      <c r="I3618" s="23">
        <f t="shared" si="225"/>
        <v>0.98</v>
      </c>
      <c r="J3618" s="23"/>
      <c r="K3618" s="7">
        <f t="shared" si="226"/>
        <v>28.990000000000009</v>
      </c>
      <c r="M3618" s="20">
        <f>IF(C3618="Data Error","Data Error",IF(C3618&lt;=K3618,0,1-IFERROR(INDEX(BAAL!$C:$D,MATCH(ROUNDUP(C3618-K3618,0),BAAL!$B:$B,0),MATCH(LEFT(M$2,4),BAAL!$C$2:$D$2,0)),0)))</f>
        <v>0</v>
      </c>
      <c r="N3618" s="20"/>
      <c r="O3618" s="26"/>
      <c r="P3618" s="26"/>
      <c r="Q3618" s="6">
        <f t="shared" si="227"/>
        <v>5</v>
      </c>
      <c r="R3618" s="20"/>
    </row>
    <row r="3619" spans="1:18" x14ac:dyDescent="0.25">
      <c r="A3619" s="6">
        <v>17</v>
      </c>
      <c r="B3619" s="4">
        <v>42520.708333333336</v>
      </c>
      <c r="C3619" s="2">
        <f>IF([2]Analysis!AG3619="Data Error","Data Error",[2]Analysis!AI3619*C$1)</f>
        <v>1.2141932713601264</v>
      </c>
      <c r="D3619" s="2"/>
      <c r="E3619" s="3">
        <f>IF(C3619="Data Error","Data Error",INDEX('[2]BAAL Adj Cap'!$CB$65:$CY$72,MONTH($B3619),$A3619+1))</f>
        <v>0.96124999999999994</v>
      </c>
      <c r="F3619" s="3"/>
      <c r="G3619" s="31">
        <f t="shared" si="224"/>
        <v>123.74830672863986</v>
      </c>
      <c r="H3619" s="31"/>
      <c r="I3619" s="23">
        <f t="shared" si="225"/>
        <v>0.96124999999999994</v>
      </c>
      <c r="J3619" s="23"/>
      <c r="K3619" s="7">
        <f t="shared" si="226"/>
        <v>28.990000000000009</v>
      </c>
      <c r="M3619" s="20">
        <f>IF(C3619="Data Error","Data Error",IF(C3619&lt;=K3619,0,1-IFERROR(INDEX(BAAL!$C:$D,MATCH(ROUNDUP(C3619-K3619,0),BAAL!$B:$B,0),MATCH(LEFT(M$2,4),BAAL!$C$2:$D$2,0)),0)))</f>
        <v>0</v>
      </c>
      <c r="N3619" s="20"/>
      <c r="O3619" s="26"/>
      <c r="P3619" s="26"/>
      <c r="Q3619" s="6">
        <f t="shared" si="227"/>
        <v>5</v>
      </c>
      <c r="R3619" s="20"/>
    </row>
    <row r="3620" spans="1:18" x14ac:dyDescent="0.25">
      <c r="A3620" s="6">
        <v>18</v>
      </c>
      <c r="B3620" s="4">
        <v>42520.75</v>
      </c>
      <c r="C3620" s="2">
        <f>IF([2]Analysis!AG3620="Data Error","Data Error",[2]Analysis!AI3620*C$1)</f>
        <v>22.373397629727545</v>
      </c>
      <c r="D3620" s="2"/>
      <c r="E3620" s="3">
        <f>IF(C3620="Data Error","Data Error",INDEX('[2]BAAL Adj Cap'!$CB$65:$CY$72,MONTH($B3620),$A3620+1))</f>
        <v>0.73124999999999996</v>
      </c>
      <c r="F3620" s="3"/>
      <c r="G3620" s="31">
        <f t="shared" si="224"/>
        <v>72.689102370272451</v>
      </c>
      <c r="H3620" s="31"/>
      <c r="I3620" s="23">
        <f t="shared" si="225"/>
        <v>0.73124999999999996</v>
      </c>
      <c r="J3620" s="23"/>
      <c r="K3620" s="7">
        <f t="shared" si="226"/>
        <v>28.990000000000009</v>
      </c>
      <c r="M3620" s="20">
        <f>IF(C3620="Data Error","Data Error",IF(C3620&lt;=K3620,0,1-IFERROR(INDEX(BAAL!$C:$D,MATCH(ROUNDUP(C3620-K3620,0),BAAL!$B:$B,0),MATCH(LEFT(M$2,4),BAAL!$C$2:$D$2,0)),0)))</f>
        <v>0</v>
      </c>
      <c r="N3620" s="20"/>
      <c r="O3620" s="26"/>
      <c r="P3620" s="26"/>
      <c r="Q3620" s="6">
        <f t="shared" si="227"/>
        <v>5</v>
      </c>
      <c r="R3620" s="20"/>
    </row>
    <row r="3621" spans="1:18" x14ac:dyDescent="0.25">
      <c r="A3621" s="6">
        <v>19</v>
      </c>
      <c r="B3621" s="4">
        <v>42520.791666666664</v>
      </c>
      <c r="C3621" s="2">
        <f>IF([2]Analysis!AG3621="Data Error","Data Error",[2]Analysis!AI3621*C$1)</f>
        <v>22.110676007223919</v>
      </c>
      <c r="D3621" s="2"/>
      <c r="E3621" s="3">
        <f>IF(C3621="Data Error","Data Error",INDEX('[2]BAAL Adj Cap'!$CB$65:$CY$72,MONTH($B3621),$A3621+1))</f>
        <v>0.26875000000000004</v>
      </c>
      <c r="F3621" s="3"/>
      <c r="G3621" s="31">
        <f t="shared" si="224"/>
        <v>12.826823992776088</v>
      </c>
      <c r="H3621" s="31"/>
      <c r="I3621" s="23">
        <f t="shared" si="225"/>
        <v>0.26875000000000004</v>
      </c>
      <c r="J3621" s="23"/>
      <c r="K3621" s="7">
        <f t="shared" si="226"/>
        <v>28.990000000000009</v>
      </c>
      <c r="M3621" s="20">
        <f>IF(C3621="Data Error","Data Error",IF(C3621&lt;=K3621,0,1-IFERROR(INDEX(BAAL!$C:$D,MATCH(ROUNDUP(C3621-K3621,0),BAAL!$B:$B,0),MATCH(LEFT(M$2,4),BAAL!$C$2:$D$2,0)),0)))</f>
        <v>0</v>
      </c>
      <c r="N3621" s="20"/>
      <c r="O3621" s="26"/>
      <c r="P3621" s="26"/>
      <c r="Q3621" s="6">
        <f t="shared" si="227"/>
        <v>5</v>
      </c>
      <c r="R3621" s="20"/>
    </row>
    <row r="3622" spans="1:18" x14ac:dyDescent="0.25">
      <c r="A3622" s="6">
        <v>20</v>
      </c>
      <c r="B3622" s="4">
        <v>42520.833333333336</v>
      </c>
      <c r="C3622" s="2">
        <f>IF([2]Analysis!AG3622="Data Error","Data Error",[2]Analysis!AI3622*C$1)</f>
        <v>3.0224266027097513</v>
      </c>
      <c r="D3622" s="2"/>
      <c r="E3622" s="3">
        <f>IF(C3622="Data Error","Data Error",INDEX('[2]BAAL Adj Cap'!$CB$65:$CY$72,MONTH($B3622),$A3622+1))</f>
        <v>2.6250000000000002E-2</v>
      </c>
      <c r="F3622" s="3"/>
      <c r="G3622" s="31">
        <f t="shared" si="224"/>
        <v>0.39007339729024926</v>
      </c>
      <c r="H3622" s="31"/>
      <c r="I3622" s="23">
        <f t="shared" si="225"/>
        <v>2.6250000000000002E-2</v>
      </c>
      <c r="J3622" s="23"/>
      <c r="K3622" s="7">
        <f t="shared" si="226"/>
        <v>3.4125000000000005</v>
      </c>
      <c r="M3622" s="20">
        <f>IF(C3622="Data Error","Data Error",IF(C3622&lt;=K3622,0,1-IFERROR(INDEX(BAAL!$C:$D,MATCH(ROUNDUP(C3622-K3622,0),BAAL!$B:$B,0),MATCH(LEFT(M$2,4),BAAL!$C$2:$D$2,0)),0)))</f>
        <v>0</v>
      </c>
      <c r="N3622" s="20"/>
      <c r="O3622" s="26"/>
      <c r="P3622" s="26"/>
      <c r="Q3622" s="6">
        <f t="shared" si="227"/>
        <v>5</v>
      </c>
      <c r="R3622" s="20"/>
    </row>
    <row r="3623" spans="1:18" x14ac:dyDescent="0.25">
      <c r="A3623" s="6">
        <v>21</v>
      </c>
      <c r="B3623" s="4">
        <v>42520.875</v>
      </c>
      <c r="C3623" s="2">
        <f>IF([2]Analysis!AG3623="Data Error","Data Error",[2]Analysis!AI3623*C$1)</f>
        <v>0</v>
      </c>
      <c r="D3623" s="2"/>
      <c r="E3623" s="3">
        <f>IF(C3623="Data Error","Data Error",INDEX('[2]BAAL Adj Cap'!$CB$65:$CY$72,MONTH($B3623),$A3623+1))</f>
        <v>0</v>
      </c>
      <c r="F3623" s="3"/>
      <c r="G3623" s="31">
        <f t="shared" si="224"/>
        <v>0</v>
      </c>
      <c r="H3623" s="31"/>
      <c r="I3623" s="23">
        <f t="shared" si="225"/>
        <v>0</v>
      </c>
      <c r="J3623" s="23"/>
      <c r="K3623" s="7">
        <f t="shared" si="226"/>
        <v>0</v>
      </c>
      <c r="M3623" s="20">
        <f>IF(C3623="Data Error","Data Error",IF(C3623&lt;=K3623,0,1-IFERROR(INDEX(BAAL!$C:$D,MATCH(ROUNDUP(C3623-K3623,0),BAAL!$B:$B,0),MATCH(LEFT(M$2,4),BAAL!$C$2:$D$2,0)),0)))</f>
        <v>0</v>
      </c>
      <c r="N3623" s="20"/>
      <c r="O3623" s="26"/>
      <c r="P3623" s="26"/>
      <c r="Q3623" s="6">
        <f t="shared" si="227"/>
        <v>5</v>
      </c>
      <c r="R3623" s="20"/>
    </row>
    <row r="3624" spans="1:18" x14ac:dyDescent="0.25">
      <c r="A3624" s="6">
        <v>22</v>
      </c>
      <c r="B3624" s="4">
        <v>42520.916666666664</v>
      </c>
      <c r="C3624" s="2">
        <f>IF([2]Analysis!AG3624="Data Error","Data Error",[2]Analysis!AI3624*C$1)</f>
        <v>0</v>
      </c>
      <c r="D3624" s="2"/>
      <c r="E3624" s="3">
        <f>IF(C3624="Data Error","Data Error",INDEX('[2]BAAL Adj Cap'!$CB$65:$CY$72,MONTH($B3624),$A3624+1))</f>
        <v>0</v>
      </c>
      <c r="F3624" s="3"/>
      <c r="G3624" s="31">
        <f t="shared" si="224"/>
        <v>0</v>
      </c>
      <c r="H3624" s="31"/>
      <c r="I3624" s="23">
        <f t="shared" si="225"/>
        <v>0</v>
      </c>
      <c r="J3624" s="23"/>
      <c r="K3624" s="7">
        <f t="shared" si="226"/>
        <v>0</v>
      </c>
      <c r="M3624" s="20">
        <f>IF(C3624="Data Error","Data Error",IF(C3624&lt;=K3624,0,1-IFERROR(INDEX(BAAL!$C:$D,MATCH(ROUNDUP(C3624-K3624,0),BAAL!$B:$B,0),MATCH(LEFT(M$2,4),BAAL!$C$2:$D$2,0)),0)))</f>
        <v>0</v>
      </c>
      <c r="N3624" s="20"/>
      <c r="O3624" s="26"/>
      <c r="P3624" s="26"/>
      <c r="Q3624" s="6">
        <f t="shared" si="227"/>
        <v>5</v>
      </c>
      <c r="R3624" s="20"/>
    </row>
    <row r="3625" spans="1:18" x14ac:dyDescent="0.25">
      <c r="A3625" s="6">
        <v>23</v>
      </c>
      <c r="B3625" s="4">
        <v>42520.958333333336</v>
      </c>
      <c r="C3625" s="2">
        <f>IF([2]Analysis!AG3625="Data Error","Data Error",[2]Analysis!AI3625*C$1)</f>
        <v>0</v>
      </c>
      <c r="D3625" s="2"/>
      <c r="E3625" s="3">
        <f>IF(C3625="Data Error","Data Error",INDEX('[2]BAAL Adj Cap'!$CB$65:$CY$72,MONTH($B3625),$A3625+1))</f>
        <v>0</v>
      </c>
      <c r="F3625" s="3"/>
      <c r="G3625" s="31">
        <f t="shared" si="224"/>
        <v>0</v>
      </c>
      <c r="H3625" s="31"/>
      <c r="I3625" s="23">
        <f t="shared" si="225"/>
        <v>0</v>
      </c>
      <c r="J3625" s="23"/>
      <c r="K3625" s="7">
        <f t="shared" si="226"/>
        <v>0</v>
      </c>
      <c r="M3625" s="20">
        <f>IF(C3625="Data Error","Data Error",IF(C3625&lt;=K3625,0,1-IFERROR(INDEX(BAAL!$C:$D,MATCH(ROUNDUP(C3625-K3625,0),BAAL!$B:$B,0),MATCH(LEFT(M$2,4),BAAL!$C$2:$D$2,0)),0)))</f>
        <v>0</v>
      </c>
      <c r="N3625" s="20"/>
      <c r="O3625" s="26"/>
      <c r="P3625" s="26"/>
      <c r="Q3625" s="6">
        <f t="shared" si="227"/>
        <v>5</v>
      </c>
      <c r="R3625" s="20"/>
    </row>
    <row r="3626" spans="1:18" x14ac:dyDescent="0.25">
      <c r="A3626" s="6">
        <v>0</v>
      </c>
      <c r="B3626" s="1">
        <v>42521</v>
      </c>
      <c r="C3626" s="2">
        <f>IF([2]Analysis!AG3626="Data Error","Data Error",[2]Analysis!AI3626*C$1)</f>
        <v>0</v>
      </c>
      <c r="D3626" s="2"/>
      <c r="E3626" s="3">
        <f>IF(C3626="Data Error","Data Error",INDEX('[2]BAAL Adj Cap'!$CB$65:$CY$72,MONTH($B3626),$A3626+1))</f>
        <v>0</v>
      </c>
      <c r="F3626" s="3"/>
      <c r="G3626" s="31">
        <f t="shared" si="224"/>
        <v>0</v>
      </c>
      <c r="H3626" s="31"/>
      <c r="I3626" s="23">
        <f t="shared" si="225"/>
        <v>0</v>
      </c>
      <c r="J3626" s="23"/>
      <c r="K3626" s="7">
        <f t="shared" si="226"/>
        <v>0</v>
      </c>
      <c r="M3626" s="20">
        <f>IF(C3626="Data Error","Data Error",IF(C3626&lt;=K3626,0,1-IFERROR(INDEX(BAAL!$C:$D,MATCH(ROUNDUP(C3626-K3626,0),BAAL!$B:$B,0),MATCH(LEFT(M$2,4),BAAL!$C$2:$D$2,0)),0)))</f>
        <v>0</v>
      </c>
      <c r="N3626" s="20"/>
      <c r="O3626" s="26"/>
      <c r="P3626" s="26"/>
      <c r="Q3626" s="6">
        <f t="shared" si="227"/>
        <v>5</v>
      </c>
      <c r="R3626" s="20"/>
    </row>
    <row r="3627" spans="1:18" x14ac:dyDescent="0.25">
      <c r="A3627" s="6">
        <v>1</v>
      </c>
      <c r="B3627" s="4">
        <v>42521.041666666664</v>
      </c>
      <c r="C3627" s="2">
        <f>IF([2]Analysis!AG3627="Data Error","Data Error",[2]Analysis!AI3627*C$1)</f>
        <v>0</v>
      </c>
      <c r="D3627" s="2"/>
      <c r="E3627" s="3">
        <f>IF(C3627="Data Error","Data Error",INDEX('[2]BAAL Adj Cap'!$CB$65:$CY$72,MONTH($B3627),$A3627+1))</f>
        <v>0</v>
      </c>
      <c r="F3627" s="3"/>
      <c r="G3627" s="31">
        <f t="shared" si="224"/>
        <v>0</v>
      </c>
      <c r="H3627" s="31"/>
      <c r="I3627" s="23">
        <f t="shared" si="225"/>
        <v>0</v>
      </c>
      <c r="J3627" s="23"/>
      <c r="K3627" s="7">
        <f t="shared" si="226"/>
        <v>0</v>
      </c>
      <c r="M3627" s="20">
        <f>IF(C3627="Data Error","Data Error",IF(C3627&lt;=K3627,0,1-IFERROR(INDEX(BAAL!$C:$D,MATCH(ROUNDUP(C3627-K3627,0),BAAL!$B:$B,0),MATCH(LEFT(M$2,4),BAAL!$C$2:$D$2,0)),0)))</f>
        <v>0</v>
      </c>
      <c r="N3627" s="20"/>
      <c r="O3627" s="26"/>
      <c r="P3627" s="26"/>
      <c r="Q3627" s="6">
        <f t="shared" si="227"/>
        <v>5</v>
      </c>
      <c r="R3627" s="20"/>
    </row>
    <row r="3628" spans="1:18" x14ac:dyDescent="0.25">
      <c r="A3628" s="6">
        <v>2</v>
      </c>
      <c r="B3628" s="4">
        <v>42521.083333333336</v>
      </c>
      <c r="C3628" s="2">
        <f>IF([2]Analysis!AG3628="Data Error","Data Error",[2]Analysis!AI3628*C$1)</f>
        <v>0</v>
      </c>
      <c r="D3628" s="2"/>
      <c r="E3628" s="3">
        <f>IF(C3628="Data Error","Data Error",INDEX('[2]BAAL Adj Cap'!$CB$65:$CY$72,MONTH($B3628),$A3628+1))</f>
        <v>0</v>
      </c>
      <c r="F3628" s="3"/>
      <c r="G3628" s="31">
        <f t="shared" si="224"/>
        <v>0</v>
      </c>
      <c r="H3628" s="31"/>
      <c r="I3628" s="23">
        <f t="shared" si="225"/>
        <v>0</v>
      </c>
      <c r="J3628" s="23"/>
      <c r="K3628" s="7">
        <f t="shared" si="226"/>
        <v>0</v>
      </c>
      <c r="M3628" s="20">
        <f>IF(C3628="Data Error","Data Error",IF(C3628&lt;=K3628,0,1-IFERROR(INDEX(BAAL!$C:$D,MATCH(ROUNDUP(C3628-K3628,0),BAAL!$B:$B,0),MATCH(LEFT(M$2,4),BAAL!$C$2:$D$2,0)),0)))</f>
        <v>0</v>
      </c>
      <c r="N3628" s="20"/>
      <c r="O3628" s="26"/>
      <c r="P3628" s="26"/>
      <c r="Q3628" s="6">
        <f t="shared" si="227"/>
        <v>5</v>
      </c>
      <c r="R3628" s="20"/>
    </row>
    <row r="3629" spans="1:18" x14ac:dyDescent="0.25">
      <c r="A3629" s="6">
        <v>3</v>
      </c>
      <c r="B3629" s="4">
        <v>42521.125</v>
      </c>
      <c r="C3629" s="2">
        <f>IF([2]Analysis!AG3629="Data Error","Data Error",[2]Analysis!AI3629*C$1)</f>
        <v>0</v>
      </c>
      <c r="D3629" s="2"/>
      <c r="E3629" s="3">
        <f>IF(C3629="Data Error","Data Error",INDEX('[2]BAAL Adj Cap'!$CB$65:$CY$72,MONTH($B3629),$A3629+1))</f>
        <v>0</v>
      </c>
      <c r="F3629" s="3"/>
      <c r="G3629" s="31">
        <f t="shared" si="224"/>
        <v>0</v>
      </c>
      <c r="H3629" s="31"/>
      <c r="I3629" s="23">
        <f t="shared" si="225"/>
        <v>0</v>
      </c>
      <c r="J3629" s="23"/>
      <c r="K3629" s="7">
        <f t="shared" si="226"/>
        <v>0</v>
      </c>
      <c r="M3629" s="20">
        <f>IF(C3629="Data Error","Data Error",IF(C3629&lt;=K3629,0,1-IFERROR(INDEX(BAAL!$C:$D,MATCH(ROUNDUP(C3629-K3629,0),BAAL!$B:$B,0),MATCH(LEFT(M$2,4),BAAL!$C$2:$D$2,0)),0)))</f>
        <v>0</v>
      </c>
      <c r="N3629" s="20"/>
      <c r="O3629" s="26"/>
      <c r="P3629" s="26"/>
      <c r="Q3629" s="6">
        <f t="shared" si="227"/>
        <v>5</v>
      </c>
      <c r="R3629" s="20"/>
    </row>
    <row r="3630" spans="1:18" x14ac:dyDescent="0.25">
      <c r="A3630" s="6">
        <v>4</v>
      </c>
      <c r="B3630" s="4">
        <v>42521.166666666664</v>
      </c>
      <c r="C3630" s="2">
        <f>IF([2]Analysis!AG3630="Data Error","Data Error",[2]Analysis!AI3630*C$1)</f>
        <v>0.35999999940395355</v>
      </c>
      <c r="D3630" s="2"/>
      <c r="E3630" s="3">
        <f>IF(C3630="Data Error","Data Error",INDEX('[2]BAAL Adj Cap'!$CB$65:$CY$72,MONTH($B3630),$A3630+1))</f>
        <v>7.4999999999999997E-3</v>
      </c>
      <c r="F3630" s="3"/>
      <c r="G3630" s="31">
        <f t="shared" si="224"/>
        <v>0.61500000059604643</v>
      </c>
      <c r="H3630" s="31"/>
      <c r="I3630" s="23">
        <f t="shared" si="225"/>
        <v>7.4999999999999997E-3</v>
      </c>
      <c r="J3630" s="23"/>
      <c r="K3630" s="7">
        <f t="shared" si="226"/>
        <v>0.97499999999999998</v>
      </c>
      <c r="M3630" s="20">
        <f>IF(C3630="Data Error","Data Error",IF(C3630&lt;=K3630,0,1-IFERROR(INDEX(BAAL!$C:$D,MATCH(ROUNDUP(C3630-K3630,0),BAAL!$B:$B,0),MATCH(LEFT(M$2,4),BAAL!$C$2:$D$2,0)),0)))</f>
        <v>0</v>
      </c>
      <c r="N3630" s="20"/>
      <c r="O3630" s="26"/>
      <c r="P3630" s="26"/>
      <c r="Q3630" s="6">
        <f t="shared" si="227"/>
        <v>5</v>
      </c>
      <c r="R3630" s="20"/>
    </row>
    <row r="3631" spans="1:18" x14ac:dyDescent="0.25">
      <c r="A3631" s="6">
        <v>5</v>
      </c>
      <c r="B3631" s="4">
        <v>42521.208333333336</v>
      </c>
      <c r="C3631" s="2">
        <f>IF([2]Analysis!AG3631="Data Error","Data Error",[2]Analysis!AI3631*C$1)</f>
        <v>13.513330430630404</v>
      </c>
      <c r="D3631" s="2"/>
      <c r="E3631" s="3">
        <f>IF(C3631="Data Error","Data Error",INDEX('[2]BAAL Adj Cap'!$CB$65:$CY$72,MONTH($B3631),$A3631+1))</f>
        <v>0.11000000000000001</v>
      </c>
      <c r="F3631" s="3"/>
      <c r="G3631" s="31">
        <f t="shared" si="224"/>
        <v>0.78666956936959842</v>
      </c>
      <c r="H3631" s="31"/>
      <c r="I3631" s="23">
        <f t="shared" si="225"/>
        <v>0.11000000000000001</v>
      </c>
      <c r="J3631" s="23"/>
      <c r="K3631" s="7">
        <f t="shared" si="226"/>
        <v>14.300000000000002</v>
      </c>
      <c r="M3631" s="20">
        <f>IF(C3631="Data Error","Data Error",IF(C3631&lt;=K3631,0,1-IFERROR(INDEX(BAAL!$C:$D,MATCH(ROUNDUP(C3631-K3631,0),BAAL!$B:$B,0),MATCH(LEFT(M$2,4),BAAL!$C$2:$D$2,0)),0)))</f>
        <v>0</v>
      </c>
      <c r="N3631" s="20"/>
      <c r="O3631" s="26"/>
      <c r="P3631" s="26"/>
      <c r="Q3631" s="6">
        <f t="shared" si="227"/>
        <v>5</v>
      </c>
      <c r="R3631" s="20"/>
    </row>
    <row r="3632" spans="1:18" x14ac:dyDescent="0.25">
      <c r="A3632" s="6">
        <v>6</v>
      </c>
      <c r="B3632" s="4">
        <v>42521.25</v>
      </c>
      <c r="C3632" s="2">
        <f>IF([2]Analysis!AG3632="Data Error","Data Error",[2]Analysis!AI3632*C$1)</f>
        <v>0</v>
      </c>
      <c r="D3632" s="2"/>
      <c r="E3632" s="3">
        <f>IF(C3632="Data Error","Data Error",INDEX('[2]BAAL Adj Cap'!$CB$65:$CY$72,MONTH($B3632),$A3632+1))</f>
        <v>0.51124999999999998</v>
      </c>
      <c r="F3632" s="3"/>
      <c r="G3632" s="31">
        <f t="shared" si="224"/>
        <v>66.462499999999991</v>
      </c>
      <c r="H3632" s="31"/>
      <c r="I3632" s="23">
        <f t="shared" si="225"/>
        <v>0.51124999999999998</v>
      </c>
      <c r="J3632" s="23"/>
      <c r="K3632" s="7">
        <f t="shared" si="226"/>
        <v>28.990000000000009</v>
      </c>
      <c r="M3632" s="20">
        <f>IF(C3632="Data Error","Data Error",IF(C3632&lt;=K3632,0,1-IFERROR(INDEX(BAAL!$C:$D,MATCH(ROUNDUP(C3632-K3632,0),BAAL!$B:$B,0),MATCH(LEFT(M$2,4),BAAL!$C$2:$D$2,0)),0)))</f>
        <v>0</v>
      </c>
      <c r="N3632" s="20"/>
      <c r="O3632" s="26"/>
      <c r="P3632" s="26"/>
      <c r="Q3632" s="6">
        <f t="shared" si="227"/>
        <v>5</v>
      </c>
      <c r="R3632" s="20"/>
    </row>
    <row r="3633" spans="1:18" x14ac:dyDescent="0.25">
      <c r="A3633" s="6">
        <v>7</v>
      </c>
      <c r="B3633" s="4">
        <v>42521.291666666664</v>
      </c>
      <c r="C3633" s="2">
        <f>IF([2]Analysis!AG3633="Data Error","Data Error",[2]Analysis!AI3633*C$1)</f>
        <v>0</v>
      </c>
      <c r="D3633" s="2"/>
      <c r="E3633" s="3">
        <f>IF(C3633="Data Error","Data Error",INDEX('[2]BAAL Adj Cap'!$CB$65:$CY$72,MONTH($B3633),$A3633+1))</f>
        <v>0.94125000000000003</v>
      </c>
      <c r="F3633" s="3"/>
      <c r="G3633" s="31">
        <f t="shared" si="224"/>
        <v>122.3625</v>
      </c>
      <c r="H3633" s="31"/>
      <c r="I3633" s="23">
        <f t="shared" si="225"/>
        <v>0.94125000000000003</v>
      </c>
      <c r="J3633" s="23"/>
      <c r="K3633" s="7">
        <f t="shared" si="226"/>
        <v>28.990000000000009</v>
      </c>
      <c r="M3633" s="20">
        <f>IF(C3633="Data Error","Data Error",IF(C3633&lt;=K3633,0,1-IFERROR(INDEX(BAAL!$C:$D,MATCH(ROUNDUP(C3633-K3633,0),BAAL!$B:$B,0),MATCH(LEFT(M$2,4),BAAL!$C$2:$D$2,0)),0)))</f>
        <v>0</v>
      </c>
      <c r="N3633" s="20"/>
      <c r="O3633" s="26"/>
      <c r="P3633" s="26"/>
      <c r="Q3633" s="6">
        <f t="shared" si="227"/>
        <v>5</v>
      </c>
      <c r="R3633" s="20"/>
    </row>
    <row r="3634" spans="1:18" x14ac:dyDescent="0.25">
      <c r="A3634" s="6">
        <v>8</v>
      </c>
      <c r="B3634" s="4">
        <v>42521.333333333336</v>
      </c>
      <c r="C3634" s="2">
        <f>IF([2]Analysis!AG3634="Data Error","Data Error",[2]Analysis!AI3634*C$1)</f>
        <v>0.24363439505621773</v>
      </c>
      <c r="D3634" s="2"/>
      <c r="E3634" s="3">
        <f>IF(C3634="Data Error","Data Error",INDEX('[2]BAAL Adj Cap'!$CB$65:$CY$72,MONTH($B3634),$A3634+1))</f>
        <v>0.96750000000000003</v>
      </c>
      <c r="F3634" s="3"/>
      <c r="G3634" s="31">
        <f t="shared" si="224"/>
        <v>125.53136560494379</v>
      </c>
      <c r="H3634" s="31"/>
      <c r="I3634" s="23">
        <f t="shared" si="225"/>
        <v>0.96750000000000003</v>
      </c>
      <c r="J3634" s="23"/>
      <c r="K3634" s="7">
        <f t="shared" si="226"/>
        <v>28.990000000000009</v>
      </c>
      <c r="M3634" s="20">
        <f>IF(C3634="Data Error","Data Error",IF(C3634&lt;=K3634,0,1-IFERROR(INDEX(BAAL!$C:$D,MATCH(ROUNDUP(C3634-K3634,0),BAAL!$B:$B,0),MATCH(LEFT(M$2,4),BAAL!$C$2:$D$2,0)),0)))</f>
        <v>0</v>
      </c>
      <c r="N3634" s="20"/>
      <c r="O3634" s="26"/>
      <c r="P3634" s="26"/>
      <c r="Q3634" s="6">
        <f t="shared" si="227"/>
        <v>5</v>
      </c>
      <c r="R3634" s="20"/>
    </row>
    <row r="3635" spans="1:18" x14ac:dyDescent="0.25">
      <c r="A3635" s="6">
        <v>9</v>
      </c>
      <c r="B3635" s="4">
        <v>42521.375</v>
      </c>
      <c r="C3635" s="2">
        <f>IF([2]Analysis!AG3635="Data Error","Data Error",[2]Analysis!AI3635*C$1)</f>
        <v>1.5270113656943682</v>
      </c>
      <c r="D3635" s="2"/>
      <c r="E3635" s="3">
        <f>IF(C3635="Data Error","Data Error",INDEX('[2]BAAL Adj Cap'!$CB$65:$CY$72,MONTH($B3635),$A3635+1))</f>
        <v>0.98</v>
      </c>
      <c r="F3635" s="3"/>
      <c r="G3635" s="31">
        <f t="shared" si="224"/>
        <v>125.87298863430563</v>
      </c>
      <c r="H3635" s="31"/>
      <c r="I3635" s="23">
        <f t="shared" si="225"/>
        <v>0.98</v>
      </c>
      <c r="J3635" s="23"/>
      <c r="K3635" s="7">
        <f t="shared" si="226"/>
        <v>28.990000000000009</v>
      </c>
      <c r="M3635" s="20">
        <f>IF(C3635="Data Error","Data Error",IF(C3635&lt;=K3635,0,1-IFERROR(INDEX(BAAL!$C:$D,MATCH(ROUNDUP(C3635-K3635,0),BAAL!$B:$B,0),MATCH(LEFT(M$2,4),BAAL!$C$2:$D$2,0)),0)))</f>
        <v>0</v>
      </c>
      <c r="N3635" s="20"/>
      <c r="O3635" s="26"/>
      <c r="P3635" s="26"/>
      <c r="Q3635" s="6">
        <f t="shared" si="227"/>
        <v>5</v>
      </c>
      <c r="R3635" s="20"/>
    </row>
    <row r="3636" spans="1:18" x14ac:dyDescent="0.25">
      <c r="A3636" s="6">
        <v>10</v>
      </c>
      <c r="B3636" s="4">
        <v>42521.416666666664</v>
      </c>
      <c r="C3636" s="2">
        <f>IF([2]Analysis!AG3636="Data Error","Data Error",[2]Analysis!AI3636*C$1)</f>
        <v>0</v>
      </c>
      <c r="D3636" s="2"/>
      <c r="E3636" s="3">
        <f>IF(C3636="Data Error","Data Error",INDEX('[2]BAAL Adj Cap'!$CB$65:$CY$72,MONTH($B3636),$A3636+1))</f>
        <v>0.98</v>
      </c>
      <c r="F3636" s="3"/>
      <c r="G3636" s="31">
        <f t="shared" si="224"/>
        <v>127.39999999999999</v>
      </c>
      <c r="H3636" s="31"/>
      <c r="I3636" s="23">
        <f t="shared" si="225"/>
        <v>0.98</v>
      </c>
      <c r="J3636" s="23"/>
      <c r="K3636" s="7">
        <f t="shared" si="226"/>
        <v>28.990000000000009</v>
      </c>
      <c r="M3636" s="20">
        <f>IF(C3636="Data Error","Data Error",IF(C3636&lt;=K3636,0,1-IFERROR(INDEX(BAAL!$C:$D,MATCH(ROUNDUP(C3636-K3636,0),BAAL!$B:$B,0),MATCH(LEFT(M$2,4),BAAL!$C$2:$D$2,0)),0)))</f>
        <v>0</v>
      </c>
      <c r="N3636" s="20"/>
      <c r="O3636" s="26"/>
      <c r="P3636" s="26"/>
      <c r="Q3636" s="6">
        <f t="shared" si="227"/>
        <v>5</v>
      </c>
      <c r="R3636" s="20"/>
    </row>
    <row r="3637" spans="1:18" x14ac:dyDescent="0.25">
      <c r="A3637" s="6">
        <v>11</v>
      </c>
      <c r="B3637" s="4">
        <v>42521.458333333336</v>
      </c>
      <c r="C3637" s="2">
        <f>IF([2]Analysis!AG3637="Data Error","Data Error",[2]Analysis!AI3637*C$1)</f>
        <v>1.8964058420993408</v>
      </c>
      <c r="D3637" s="2"/>
      <c r="E3637" s="3">
        <f>IF(C3637="Data Error","Data Error",INDEX('[2]BAAL Adj Cap'!$CB$65:$CY$72,MONTH($B3637),$A3637+1))</f>
        <v>0.98</v>
      </c>
      <c r="F3637" s="3"/>
      <c r="G3637" s="31">
        <f t="shared" si="224"/>
        <v>125.50359415790065</v>
      </c>
      <c r="H3637" s="31"/>
      <c r="I3637" s="23">
        <f t="shared" si="225"/>
        <v>0.98</v>
      </c>
      <c r="J3637" s="23"/>
      <c r="K3637" s="7">
        <f t="shared" si="226"/>
        <v>28.990000000000009</v>
      </c>
      <c r="M3637" s="20">
        <f>IF(C3637="Data Error","Data Error",IF(C3637&lt;=K3637,0,1-IFERROR(INDEX(BAAL!$C:$D,MATCH(ROUNDUP(C3637-K3637,0),BAAL!$B:$B,0),MATCH(LEFT(M$2,4),BAAL!$C$2:$D$2,0)),0)))</f>
        <v>0</v>
      </c>
      <c r="N3637" s="20"/>
      <c r="O3637" s="26"/>
      <c r="P3637" s="26"/>
      <c r="Q3637" s="6">
        <f t="shared" si="227"/>
        <v>5</v>
      </c>
      <c r="R3637" s="20"/>
    </row>
    <row r="3638" spans="1:18" x14ac:dyDescent="0.25">
      <c r="A3638" s="6">
        <v>12</v>
      </c>
      <c r="B3638" s="4">
        <v>42521.5</v>
      </c>
      <c r="C3638" s="2">
        <f>IF([2]Analysis!AG3638="Data Error","Data Error",[2]Analysis!AI3638*C$1)</f>
        <v>0.15019998300583814</v>
      </c>
      <c r="D3638" s="2"/>
      <c r="E3638" s="3">
        <f>IF(C3638="Data Error","Data Error",INDEX('[2]BAAL Adj Cap'!$CB$65:$CY$72,MONTH($B3638),$A3638+1))</f>
        <v>0.98</v>
      </c>
      <c r="F3638" s="3"/>
      <c r="G3638" s="31">
        <f t="shared" si="224"/>
        <v>127.24980001699416</v>
      </c>
      <c r="H3638" s="31"/>
      <c r="I3638" s="23">
        <f t="shared" si="225"/>
        <v>0.98</v>
      </c>
      <c r="J3638" s="23"/>
      <c r="K3638" s="7">
        <f t="shared" si="226"/>
        <v>28.990000000000009</v>
      </c>
      <c r="M3638" s="20">
        <f>IF(C3638="Data Error","Data Error",IF(C3638&lt;=K3638,0,1-IFERROR(INDEX(BAAL!$C:$D,MATCH(ROUNDUP(C3638-K3638,0),BAAL!$B:$B,0),MATCH(LEFT(M$2,4),BAAL!$C$2:$D$2,0)),0)))</f>
        <v>0</v>
      </c>
      <c r="N3638" s="20"/>
      <c r="O3638" s="26"/>
      <c r="P3638" s="26"/>
      <c r="Q3638" s="6">
        <f t="shared" si="227"/>
        <v>5</v>
      </c>
      <c r="R3638" s="20"/>
    </row>
    <row r="3639" spans="1:18" x14ac:dyDescent="0.25">
      <c r="A3639" s="6">
        <v>13</v>
      </c>
      <c r="B3639" s="4">
        <v>42521.541666666664</v>
      </c>
      <c r="C3639" s="2">
        <f>IF([2]Analysis!AG3639="Data Error","Data Error",[2]Analysis!AI3639*C$1)</f>
        <v>0</v>
      </c>
      <c r="D3639" s="2"/>
      <c r="E3639" s="3">
        <f>IF(C3639="Data Error","Data Error",INDEX('[2]BAAL Adj Cap'!$CB$65:$CY$72,MONTH($B3639),$A3639+1))</f>
        <v>0.98</v>
      </c>
      <c r="F3639" s="3"/>
      <c r="G3639" s="31">
        <f t="shared" si="224"/>
        <v>127.39999999999999</v>
      </c>
      <c r="H3639" s="31"/>
      <c r="I3639" s="23">
        <f t="shared" si="225"/>
        <v>0.98</v>
      </c>
      <c r="J3639" s="23"/>
      <c r="K3639" s="7">
        <f t="shared" si="226"/>
        <v>28.990000000000009</v>
      </c>
      <c r="M3639" s="20">
        <f>IF(C3639="Data Error","Data Error",IF(C3639&lt;=K3639,0,1-IFERROR(INDEX(BAAL!$C:$D,MATCH(ROUNDUP(C3639-K3639,0),BAAL!$B:$B,0),MATCH(LEFT(M$2,4),BAAL!$C$2:$D$2,0)),0)))</f>
        <v>0</v>
      </c>
      <c r="N3639" s="20"/>
      <c r="O3639" s="26"/>
      <c r="P3639" s="26"/>
      <c r="Q3639" s="6">
        <f t="shared" si="227"/>
        <v>5</v>
      </c>
      <c r="R3639" s="20"/>
    </row>
    <row r="3640" spans="1:18" x14ac:dyDescent="0.25">
      <c r="A3640" s="6">
        <v>14</v>
      </c>
      <c r="B3640" s="4">
        <v>42521.583333333336</v>
      </c>
      <c r="C3640" s="2">
        <f>IF([2]Analysis!AG3640="Data Error","Data Error",[2]Analysis!AI3640*C$1)</f>
        <v>2.3730001318921645</v>
      </c>
      <c r="D3640" s="2"/>
      <c r="E3640" s="3">
        <f>IF(C3640="Data Error","Data Error",INDEX('[2]BAAL Adj Cap'!$CB$65:$CY$72,MONTH($B3640),$A3640+1))</f>
        <v>0.98</v>
      </c>
      <c r="F3640" s="3"/>
      <c r="G3640" s="31">
        <f t="shared" si="224"/>
        <v>125.02699986810782</v>
      </c>
      <c r="H3640" s="31"/>
      <c r="I3640" s="23">
        <f t="shared" si="225"/>
        <v>0.98</v>
      </c>
      <c r="J3640" s="23"/>
      <c r="K3640" s="7">
        <f t="shared" si="226"/>
        <v>28.990000000000009</v>
      </c>
      <c r="M3640" s="20">
        <f>IF(C3640="Data Error","Data Error",IF(C3640&lt;=K3640,0,1-IFERROR(INDEX(BAAL!$C:$D,MATCH(ROUNDUP(C3640-K3640,0),BAAL!$B:$B,0),MATCH(LEFT(M$2,4),BAAL!$C$2:$D$2,0)),0)))</f>
        <v>0</v>
      </c>
      <c r="N3640" s="20"/>
      <c r="O3640" s="26"/>
      <c r="P3640" s="26"/>
      <c r="Q3640" s="6">
        <f t="shared" si="227"/>
        <v>5</v>
      </c>
      <c r="R3640" s="20"/>
    </row>
    <row r="3641" spans="1:18" x14ac:dyDescent="0.25">
      <c r="A3641" s="6">
        <v>15</v>
      </c>
      <c r="B3641" s="4">
        <v>42521.625</v>
      </c>
      <c r="C3641" s="2">
        <f>IF([2]Analysis!AG3641="Data Error","Data Error",[2]Analysis!AI3641*C$1)</f>
        <v>2.8363189242687792</v>
      </c>
      <c r="D3641" s="2"/>
      <c r="E3641" s="3">
        <f>IF(C3641="Data Error","Data Error",INDEX('[2]BAAL Adj Cap'!$CB$65:$CY$72,MONTH($B3641),$A3641+1))</f>
        <v>0.98</v>
      </c>
      <c r="F3641" s="3"/>
      <c r="G3641" s="31">
        <f t="shared" si="224"/>
        <v>124.56368107573121</v>
      </c>
      <c r="H3641" s="31"/>
      <c r="I3641" s="23">
        <f t="shared" si="225"/>
        <v>0.98</v>
      </c>
      <c r="J3641" s="23"/>
      <c r="K3641" s="7">
        <f t="shared" si="226"/>
        <v>28.990000000000009</v>
      </c>
      <c r="M3641" s="20">
        <f>IF(C3641="Data Error","Data Error",IF(C3641&lt;=K3641,0,1-IFERROR(INDEX(BAAL!$C:$D,MATCH(ROUNDUP(C3641-K3641,0),BAAL!$B:$B,0),MATCH(LEFT(M$2,4),BAAL!$C$2:$D$2,0)),0)))</f>
        <v>0</v>
      </c>
      <c r="N3641" s="20"/>
      <c r="O3641" s="26"/>
      <c r="P3641" s="26"/>
      <c r="Q3641" s="6">
        <f t="shared" si="227"/>
        <v>5</v>
      </c>
      <c r="R3641" s="20"/>
    </row>
    <row r="3642" spans="1:18" x14ac:dyDescent="0.25">
      <c r="A3642" s="6">
        <v>16</v>
      </c>
      <c r="B3642" s="4">
        <v>42521.666666666664</v>
      </c>
      <c r="C3642" s="2">
        <f>IF([2]Analysis!AG3642="Data Error","Data Error",[2]Analysis!AI3642*C$1)</f>
        <v>3.786614968384439</v>
      </c>
      <c r="D3642" s="2"/>
      <c r="E3642" s="3">
        <f>IF(C3642="Data Error","Data Error",INDEX('[2]BAAL Adj Cap'!$CB$65:$CY$72,MONTH($B3642),$A3642+1))</f>
        <v>0.98</v>
      </c>
      <c r="F3642" s="3"/>
      <c r="G3642" s="31">
        <f t="shared" si="224"/>
        <v>123.61338503161555</v>
      </c>
      <c r="H3642" s="31"/>
      <c r="I3642" s="23">
        <f t="shared" si="225"/>
        <v>0.98</v>
      </c>
      <c r="J3642" s="23"/>
      <c r="K3642" s="7">
        <f t="shared" si="226"/>
        <v>28.990000000000009</v>
      </c>
      <c r="M3642" s="20">
        <f>IF(C3642="Data Error","Data Error",IF(C3642&lt;=K3642,0,1-IFERROR(INDEX(BAAL!$C:$D,MATCH(ROUNDUP(C3642-K3642,0),BAAL!$B:$B,0),MATCH(LEFT(M$2,4),BAAL!$C$2:$D$2,0)),0)))</f>
        <v>0</v>
      </c>
      <c r="N3642" s="20"/>
      <c r="O3642" s="26"/>
      <c r="P3642" s="26"/>
      <c r="Q3642" s="6">
        <f t="shared" si="227"/>
        <v>5</v>
      </c>
      <c r="R3642" s="20"/>
    </row>
    <row r="3643" spans="1:18" x14ac:dyDescent="0.25">
      <c r="A3643" s="6">
        <v>17</v>
      </c>
      <c r="B3643" s="4">
        <v>42521.708333333336</v>
      </c>
      <c r="C3643" s="2">
        <f>IF([2]Analysis!AG3643="Data Error","Data Error",[2]Analysis!AI3643*C$1)</f>
        <v>0</v>
      </c>
      <c r="D3643" s="2"/>
      <c r="E3643" s="3">
        <f>IF(C3643="Data Error","Data Error",INDEX('[2]BAAL Adj Cap'!$CB$65:$CY$72,MONTH($B3643),$A3643+1))</f>
        <v>0.96124999999999994</v>
      </c>
      <c r="F3643" s="3"/>
      <c r="G3643" s="31">
        <f t="shared" si="224"/>
        <v>124.96249999999999</v>
      </c>
      <c r="H3643" s="31"/>
      <c r="I3643" s="23">
        <f t="shared" si="225"/>
        <v>0.96124999999999994</v>
      </c>
      <c r="J3643" s="23"/>
      <c r="K3643" s="7">
        <f t="shared" si="226"/>
        <v>28.990000000000009</v>
      </c>
      <c r="M3643" s="20">
        <f>IF(C3643="Data Error","Data Error",IF(C3643&lt;=K3643,0,1-IFERROR(INDEX(BAAL!$C:$D,MATCH(ROUNDUP(C3643-K3643,0),BAAL!$B:$B,0),MATCH(LEFT(M$2,4),BAAL!$C$2:$D$2,0)),0)))</f>
        <v>0</v>
      </c>
      <c r="N3643" s="20"/>
      <c r="O3643" s="26"/>
      <c r="P3643" s="26"/>
      <c r="Q3643" s="6">
        <f t="shared" si="227"/>
        <v>5</v>
      </c>
      <c r="R3643" s="20"/>
    </row>
    <row r="3644" spans="1:18" x14ac:dyDescent="0.25">
      <c r="A3644" s="6">
        <v>18</v>
      </c>
      <c r="B3644" s="4">
        <v>42521.75</v>
      </c>
      <c r="C3644" s="2">
        <f>IF([2]Analysis!AG3644="Data Error","Data Error",[2]Analysis!AI3644*C$1)</f>
        <v>18.275214932208922</v>
      </c>
      <c r="D3644" s="2"/>
      <c r="E3644" s="3">
        <f>IF(C3644="Data Error","Data Error",INDEX('[2]BAAL Adj Cap'!$CB$65:$CY$72,MONTH($B3644),$A3644+1))</f>
        <v>0.73124999999999996</v>
      </c>
      <c r="F3644" s="3"/>
      <c r="G3644" s="31">
        <f t="shared" si="224"/>
        <v>76.787285067791075</v>
      </c>
      <c r="H3644" s="31"/>
      <c r="I3644" s="23">
        <f t="shared" si="225"/>
        <v>0.73124999999999996</v>
      </c>
      <c r="J3644" s="23"/>
      <c r="K3644" s="7">
        <f t="shared" si="226"/>
        <v>28.990000000000009</v>
      </c>
      <c r="M3644" s="20">
        <f>IF(C3644="Data Error","Data Error",IF(C3644&lt;=K3644,0,1-IFERROR(INDEX(BAAL!$C:$D,MATCH(ROUNDUP(C3644-K3644,0),BAAL!$B:$B,0),MATCH(LEFT(M$2,4),BAAL!$C$2:$D$2,0)),0)))</f>
        <v>0</v>
      </c>
      <c r="N3644" s="20"/>
      <c r="O3644" s="26"/>
      <c r="P3644" s="26"/>
      <c r="Q3644" s="6">
        <f t="shared" si="227"/>
        <v>5</v>
      </c>
      <c r="R3644" s="20"/>
    </row>
    <row r="3645" spans="1:18" x14ac:dyDescent="0.25">
      <c r="A3645" s="6">
        <v>19</v>
      </c>
      <c r="B3645" s="4">
        <v>42521.791666666664</v>
      </c>
      <c r="C3645" s="2">
        <f>IF([2]Analysis!AG3645="Data Error","Data Error",[2]Analysis!AI3645*C$1)</f>
        <v>11.332208686631223</v>
      </c>
      <c r="D3645" s="2"/>
      <c r="E3645" s="3">
        <f>IF(C3645="Data Error","Data Error",INDEX('[2]BAAL Adj Cap'!$CB$65:$CY$72,MONTH($B3645),$A3645+1))</f>
        <v>0.26875000000000004</v>
      </c>
      <c r="F3645" s="3"/>
      <c r="G3645" s="31">
        <f t="shared" si="224"/>
        <v>23.605291313368785</v>
      </c>
      <c r="H3645" s="31"/>
      <c r="I3645" s="23">
        <f t="shared" si="225"/>
        <v>0.26875000000000004</v>
      </c>
      <c r="J3645" s="23"/>
      <c r="K3645" s="7">
        <f t="shared" si="226"/>
        <v>28.990000000000009</v>
      </c>
      <c r="M3645" s="20">
        <f>IF(C3645="Data Error","Data Error",IF(C3645&lt;=K3645,0,1-IFERROR(INDEX(BAAL!$C:$D,MATCH(ROUNDUP(C3645-K3645,0),BAAL!$B:$B,0),MATCH(LEFT(M$2,4),BAAL!$C$2:$D$2,0)),0)))</f>
        <v>0</v>
      </c>
      <c r="N3645" s="20"/>
      <c r="O3645" s="26"/>
      <c r="P3645" s="26"/>
      <c r="Q3645" s="6">
        <f t="shared" si="227"/>
        <v>5</v>
      </c>
      <c r="R3645" s="20"/>
    </row>
    <row r="3646" spans="1:18" x14ac:dyDescent="0.25">
      <c r="A3646" s="6">
        <v>20</v>
      </c>
      <c r="B3646" s="4">
        <v>42521.833333333336</v>
      </c>
      <c r="C3646" s="2">
        <f>IF([2]Analysis!AG3646="Data Error","Data Error",[2]Analysis!AI3646*C$1)</f>
        <v>1.7202790957414844</v>
      </c>
      <c r="D3646" s="2"/>
      <c r="E3646" s="3">
        <f>IF(C3646="Data Error","Data Error",INDEX('[2]BAAL Adj Cap'!$CB$65:$CY$72,MONTH($B3646),$A3646+1))</f>
        <v>2.6250000000000002E-2</v>
      </c>
      <c r="F3646" s="3"/>
      <c r="G3646" s="31">
        <f t="shared" si="224"/>
        <v>1.6922209042585161</v>
      </c>
      <c r="H3646" s="31"/>
      <c r="I3646" s="23">
        <f t="shared" si="225"/>
        <v>2.6250000000000002E-2</v>
      </c>
      <c r="J3646" s="23"/>
      <c r="K3646" s="7">
        <f t="shared" si="226"/>
        <v>3.4125000000000005</v>
      </c>
      <c r="M3646" s="20">
        <f>IF(C3646="Data Error","Data Error",IF(C3646&lt;=K3646,0,1-IFERROR(INDEX(BAAL!$C:$D,MATCH(ROUNDUP(C3646-K3646,0),BAAL!$B:$B,0),MATCH(LEFT(M$2,4),BAAL!$C$2:$D$2,0)),0)))</f>
        <v>0</v>
      </c>
      <c r="N3646" s="20"/>
      <c r="O3646" s="26"/>
      <c r="P3646" s="26"/>
      <c r="Q3646" s="6">
        <f t="shared" si="227"/>
        <v>5</v>
      </c>
      <c r="R3646" s="20"/>
    </row>
    <row r="3647" spans="1:18" x14ac:dyDescent="0.25">
      <c r="A3647" s="6">
        <v>21</v>
      </c>
      <c r="B3647" s="4">
        <v>42521.875</v>
      </c>
      <c r="C3647" s="2">
        <f>IF([2]Analysis!AG3647="Data Error","Data Error",[2]Analysis!AI3647*C$1)</f>
        <v>0</v>
      </c>
      <c r="D3647" s="2"/>
      <c r="E3647" s="3">
        <f>IF(C3647="Data Error","Data Error",INDEX('[2]BAAL Adj Cap'!$CB$65:$CY$72,MONTH($B3647),$A3647+1))</f>
        <v>0</v>
      </c>
      <c r="F3647" s="3"/>
      <c r="G3647" s="31">
        <f t="shared" si="224"/>
        <v>0</v>
      </c>
      <c r="H3647" s="31"/>
      <c r="I3647" s="23">
        <f t="shared" si="225"/>
        <v>0</v>
      </c>
      <c r="J3647" s="23"/>
      <c r="K3647" s="7">
        <f t="shared" si="226"/>
        <v>0</v>
      </c>
      <c r="M3647" s="20">
        <f>IF(C3647="Data Error","Data Error",IF(C3647&lt;=K3647,0,1-IFERROR(INDEX(BAAL!$C:$D,MATCH(ROUNDUP(C3647-K3647,0),BAAL!$B:$B,0),MATCH(LEFT(M$2,4),BAAL!$C$2:$D$2,0)),0)))</f>
        <v>0</v>
      </c>
      <c r="N3647" s="20"/>
      <c r="O3647" s="26"/>
      <c r="P3647" s="26"/>
      <c r="Q3647" s="6">
        <f t="shared" si="227"/>
        <v>5</v>
      </c>
      <c r="R3647" s="20"/>
    </row>
    <row r="3648" spans="1:18" x14ac:dyDescent="0.25">
      <c r="A3648" s="6">
        <v>22</v>
      </c>
      <c r="B3648" s="4">
        <v>42521.916666666664</v>
      </c>
      <c r="C3648" s="2">
        <f>IF([2]Analysis!AG3648="Data Error","Data Error",[2]Analysis!AI3648*C$1)</f>
        <v>0</v>
      </c>
      <c r="D3648" s="2"/>
      <c r="E3648" s="3">
        <f>IF(C3648="Data Error","Data Error",INDEX('[2]BAAL Adj Cap'!$CB$65:$CY$72,MONTH($B3648),$A3648+1))</f>
        <v>0</v>
      </c>
      <c r="F3648" s="3"/>
      <c r="G3648" s="31">
        <f t="shared" si="224"/>
        <v>0</v>
      </c>
      <c r="H3648" s="31"/>
      <c r="I3648" s="23">
        <f t="shared" si="225"/>
        <v>0</v>
      </c>
      <c r="J3648" s="23"/>
      <c r="K3648" s="7">
        <f t="shared" si="226"/>
        <v>0</v>
      </c>
      <c r="M3648" s="20">
        <f>IF(C3648="Data Error","Data Error",IF(C3648&lt;=K3648,0,1-IFERROR(INDEX(BAAL!$C:$D,MATCH(ROUNDUP(C3648-K3648,0),BAAL!$B:$B,0),MATCH(LEFT(M$2,4),BAAL!$C$2:$D$2,0)),0)))</f>
        <v>0</v>
      </c>
      <c r="N3648" s="20"/>
      <c r="O3648" s="26"/>
      <c r="P3648" s="26"/>
      <c r="Q3648" s="6">
        <f t="shared" si="227"/>
        <v>5</v>
      </c>
      <c r="R3648" s="20"/>
    </row>
    <row r="3649" spans="1:18" x14ac:dyDescent="0.25">
      <c r="A3649" s="6">
        <v>23</v>
      </c>
      <c r="B3649" s="4">
        <v>42521.958333333336</v>
      </c>
      <c r="C3649" s="2">
        <f>IF([2]Analysis!AG3649="Data Error","Data Error",[2]Analysis!AI3649*C$1)</f>
        <v>0</v>
      </c>
      <c r="D3649" s="2"/>
      <c r="E3649" s="3">
        <f>IF(C3649="Data Error","Data Error",INDEX('[2]BAAL Adj Cap'!$CB$65:$CY$72,MONTH($B3649),$A3649+1))</f>
        <v>0</v>
      </c>
      <c r="F3649" s="3"/>
      <c r="G3649" s="31">
        <f t="shared" si="224"/>
        <v>0</v>
      </c>
      <c r="H3649" s="31"/>
      <c r="I3649" s="23">
        <f t="shared" si="225"/>
        <v>0</v>
      </c>
      <c r="J3649" s="23"/>
      <c r="K3649" s="7">
        <f t="shared" si="226"/>
        <v>0</v>
      </c>
      <c r="M3649" s="20">
        <f>IF(C3649="Data Error","Data Error",IF(C3649&lt;=K3649,0,1-IFERROR(INDEX(BAAL!$C:$D,MATCH(ROUNDUP(C3649-K3649,0),BAAL!$B:$B,0),MATCH(LEFT(M$2,4),BAAL!$C$2:$D$2,0)),0)))</f>
        <v>0</v>
      </c>
      <c r="N3649" s="20"/>
      <c r="O3649" s="26"/>
      <c r="P3649" s="26"/>
      <c r="Q3649" s="6">
        <f t="shared" si="227"/>
        <v>5</v>
      </c>
      <c r="R3649" s="20"/>
    </row>
    <row r="3650" spans="1:18" x14ac:dyDescent="0.25">
      <c r="A3650" s="6">
        <v>0</v>
      </c>
      <c r="B3650" s="1">
        <v>42522</v>
      </c>
      <c r="C3650" s="2">
        <f>IF([2]Analysis!AG3650="Data Error","Data Error",[2]Analysis!AI3650*C$1)</f>
        <v>0</v>
      </c>
      <c r="D3650" s="2"/>
      <c r="E3650" s="3">
        <f>IF(C3650="Data Error","Data Error",INDEX('[2]BAAL Adj Cap'!$CB$65:$CY$72,MONTH($B3650),$A3650+1))</f>
        <v>0</v>
      </c>
      <c r="F3650" s="3"/>
      <c r="G3650" s="31">
        <f t="shared" si="224"/>
        <v>0</v>
      </c>
      <c r="H3650" s="31"/>
      <c r="I3650" s="23">
        <f t="shared" si="225"/>
        <v>0</v>
      </c>
      <c r="J3650" s="23"/>
      <c r="K3650" s="7">
        <f t="shared" si="226"/>
        <v>0</v>
      </c>
      <c r="M3650" s="20">
        <f>IF(C3650="Data Error","Data Error",IF(C3650&lt;=K3650,0,1-IFERROR(INDEX(BAAL!$C:$D,MATCH(ROUNDUP(C3650-K3650,0),BAAL!$B:$B,0),MATCH(LEFT(M$2,4),BAAL!$C$2:$D$2,0)),0)))</f>
        <v>0</v>
      </c>
      <c r="N3650" s="20"/>
      <c r="O3650" s="26"/>
      <c r="P3650" s="26"/>
      <c r="Q3650" s="6">
        <f t="shared" si="227"/>
        <v>6</v>
      </c>
      <c r="R3650" s="20"/>
    </row>
    <row r="3651" spans="1:18" x14ac:dyDescent="0.25">
      <c r="A3651" s="6">
        <v>1</v>
      </c>
      <c r="B3651" s="4">
        <v>42522.041666666664</v>
      </c>
      <c r="C3651" s="2">
        <f>IF([2]Analysis!AG3651="Data Error","Data Error",[2]Analysis!AI3651*C$1)</f>
        <v>0</v>
      </c>
      <c r="D3651" s="2"/>
      <c r="E3651" s="3">
        <f>IF(C3651="Data Error","Data Error",INDEX('[2]BAAL Adj Cap'!$CB$65:$CY$72,MONTH($B3651),$A3651+1))</f>
        <v>0</v>
      </c>
      <c r="F3651" s="3"/>
      <c r="G3651" s="31">
        <f t="shared" si="224"/>
        <v>0</v>
      </c>
      <c r="H3651" s="31"/>
      <c r="I3651" s="23">
        <f t="shared" si="225"/>
        <v>0</v>
      </c>
      <c r="J3651" s="23"/>
      <c r="K3651" s="7">
        <f t="shared" si="226"/>
        <v>0</v>
      </c>
      <c r="M3651" s="20">
        <f>IF(C3651="Data Error","Data Error",IF(C3651&lt;=K3651,0,1-IFERROR(INDEX(BAAL!$C:$D,MATCH(ROUNDUP(C3651-K3651,0),BAAL!$B:$B,0),MATCH(LEFT(M$2,4),BAAL!$C$2:$D$2,0)),0)))</f>
        <v>0</v>
      </c>
      <c r="N3651" s="20"/>
      <c r="O3651" s="26"/>
      <c r="P3651" s="26"/>
      <c r="Q3651" s="6">
        <f t="shared" si="227"/>
        <v>6</v>
      </c>
      <c r="R3651" s="20"/>
    </row>
    <row r="3652" spans="1:18" x14ac:dyDescent="0.25">
      <c r="A3652" s="6">
        <v>2</v>
      </c>
      <c r="B3652" s="4">
        <v>42522.083333333336</v>
      </c>
      <c r="C3652" s="2">
        <f>IF([2]Analysis!AG3652="Data Error","Data Error",[2]Analysis!AI3652*C$1)</f>
        <v>0</v>
      </c>
      <c r="D3652" s="2"/>
      <c r="E3652" s="3">
        <f>IF(C3652="Data Error","Data Error",INDEX('[2]BAAL Adj Cap'!$CB$65:$CY$72,MONTH($B3652),$A3652+1))</f>
        <v>0</v>
      </c>
      <c r="F3652" s="3"/>
      <c r="G3652" s="31">
        <f t="shared" ref="G3652:G3715" si="228">IF(C3652="Data Error","Data Error",E3652*E$1-C3652)</f>
        <v>0</v>
      </c>
      <c r="H3652" s="31"/>
      <c r="I3652" s="23">
        <f t="shared" ref="I3652:I3715" si="229">IF(E3652="Data Error","Data Error",E3652)</f>
        <v>0</v>
      </c>
      <c r="J3652" s="23"/>
      <c r="K3652" s="7">
        <f t="shared" ref="K3652:K3715" si="230">IF(C3652="Data Error","Data Error",C$1*MAX(0,MIN(AF$9,E3652*AF$10)))</f>
        <v>0</v>
      </c>
      <c r="M3652" s="20">
        <f>IF(C3652="Data Error","Data Error",IF(C3652&lt;=K3652,0,1-IFERROR(INDEX(BAAL!$C:$D,MATCH(ROUNDUP(C3652-K3652,0),BAAL!$B:$B,0),MATCH(LEFT(M$2,4),BAAL!$C$2:$D$2,0)),0)))</f>
        <v>0</v>
      </c>
      <c r="N3652" s="20"/>
      <c r="O3652" s="26"/>
      <c r="P3652" s="26"/>
      <c r="Q3652" s="6">
        <f t="shared" ref="Q3652:Q3715" si="231">MONTH(B3652)</f>
        <v>6</v>
      </c>
      <c r="R3652" s="20"/>
    </row>
    <row r="3653" spans="1:18" x14ac:dyDescent="0.25">
      <c r="A3653" s="6">
        <v>3</v>
      </c>
      <c r="B3653" s="4">
        <v>42522.125</v>
      </c>
      <c r="C3653" s="2">
        <f>IF([2]Analysis!AG3653="Data Error","Data Error",[2]Analysis!AI3653*C$1)</f>
        <v>0</v>
      </c>
      <c r="D3653" s="2"/>
      <c r="E3653" s="3">
        <f>IF(C3653="Data Error","Data Error",INDEX('[2]BAAL Adj Cap'!$CB$65:$CY$72,MONTH($B3653),$A3653+1))</f>
        <v>0</v>
      </c>
      <c r="F3653" s="3"/>
      <c r="G3653" s="31">
        <f t="shared" si="228"/>
        <v>0</v>
      </c>
      <c r="H3653" s="31"/>
      <c r="I3653" s="23">
        <f t="shared" si="229"/>
        <v>0</v>
      </c>
      <c r="J3653" s="23"/>
      <c r="K3653" s="7">
        <f t="shared" si="230"/>
        <v>0</v>
      </c>
      <c r="M3653" s="20">
        <f>IF(C3653="Data Error","Data Error",IF(C3653&lt;=K3653,0,1-IFERROR(INDEX(BAAL!$C:$D,MATCH(ROUNDUP(C3653-K3653,0),BAAL!$B:$B,0),MATCH(LEFT(M$2,4),BAAL!$C$2:$D$2,0)),0)))</f>
        <v>0</v>
      </c>
      <c r="N3653" s="20"/>
      <c r="O3653" s="26"/>
      <c r="P3653" s="26"/>
      <c r="Q3653" s="6">
        <f t="shared" si="231"/>
        <v>6</v>
      </c>
      <c r="R3653" s="20"/>
    </row>
    <row r="3654" spans="1:18" x14ac:dyDescent="0.25">
      <c r="A3654" s="6">
        <v>4</v>
      </c>
      <c r="B3654" s="4">
        <v>42522.166666666664</v>
      </c>
      <c r="C3654" s="2">
        <f>IF([2]Analysis!AG3654="Data Error","Data Error",[2]Analysis!AI3654*C$1)</f>
        <v>0.42999999970197683</v>
      </c>
      <c r="D3654" s="2"/>
      <c r="E3654" s="3">
        <f>IF(C3654="Data Error","Data Error",INDEX('[2]BAAL Adj Cap'!$CB$65:$CY$72,MONTH($B3654),$A3654+1))</f>
        <v>1.4999999999999999E-2</v>
      </c>
      <c r="F3654" s="3"/>
      <c r="G3654" s="31">
        <f t="shared" si="228"/>
        <v>1.5200000002980232</v>
      </c>
      <c r="H3654" s="31"/>
      <c r="I3654" s="23">
        <f t="shared" si="229"/>
        <v>1.4999999999999999E-2</v>
      </c>
      <c r="J3654" s="23"/>
      <c r="K3654" s="7">
        <f t="shared" si="230"/>
        <v>1.95</v>
      </c>
      <c r="M3654" s="20">
        <f>IF(C3654="Data Error","Data Error",IF(C3654&lt;=K3654,0,1-IFERROR(INDEX(BAAL!$C:$D,MATCH(ROUNDUP(C3654-K3654,0),BAAL!$B:$B,0),MATCH(LEFT(M$2,4),BAAL!$C$2:$D$2,0)),0)))</f>
        <v>0</v>
      </c>
      <c r="N3654" s="20"/>
      <c r="O3654" s="26"/>
      <c r="P3654" s="26"/>
      <c r="Q3654" s="6">
        <f t="shared" si="231"/>
        <v>6</v>
      </c>
      <c r="R3654" s="20"/>
    </row>
    <row r="3655" spans="1:18" x14ac:dyDescent="0.25">
      <c r="A3655" s="6">
        <v>5</v>
      </c>
      <c r="B3655" s="4">
        <v>42522.208333333336</v>
      </c>
      <c r="C3655" s="2">
        <f>IF([2]Analysis!AG3655="Data Error","Data Error",[2]Analysis!AI3655*C$1)</f>
        <v>2.5416253981209604</v>
      </c>
      <c r="D3655" s="2"/>
      <c r="E3655" s="3">
        <f>IF(C3655="Data Error","Data Error",INDEX('[2]BAAL Adj Cap'!$CB$65:$CY$72,MONTH($B3655),$A3655+1))</f>
        <v>0.1225</v>
      </c>
      <c r="F3655" s="3"/>
      <c r="G3655" s="31">
        <f t="shared" si="228"/>
        <v>13.383374601879039</v>
      </c>
      <c r="H3655" s="31"/>
      <c r="I3655" s="23">
        <f t="shared" si="229"/>
        <v>0.1225</v>
      </c>
      <c r="J3655" s="23"/>
      <c r="K3655" s="7">
        <f t="shared" si="230"/>
        <v>15.924999999999999</v>
      </c>
      <c r="M3655" s="20">
        <f>IF(C3655="Data Error","Data Error",IF(C3655&lt;=K3655,0,1-IFERROR(INDEX(BAAL!$C:$D,MATCH(ROUNDUP(C3655-K3655,0),BAAL!$B:$B,0),MATCH(LEFT(M$2,4),BAAL!$C$2:$D$2,0)),0)))</f>
        <v>0</v>
      </c>
      <c r="N3655" s="20"/>
      <c r="O3655" s="26"/>
      <c r="P3655" s="26"/>
      <c r="Q3655" s="6">
        <f t="shared" si="231"/>
        <v>6</v>
      </c>
      <c r="R3655" s="20"/>
    </row>
    <row r="3656" spans="1:18" x14ac:dyDescent="0.25">
      <c r="A3656" s="6">
        <v>6</v>
      </c>
      <c r="B3656" s="4">
        <v>42522.25</v>
      </c>
      <c r="C3656" s="2">
        <f>IF([2]Analysis!AG3656="Data Error","Data Error",[2]Analysis!AI3656*C$1)</f>
        <v>0.10963723230192188</v>
      </c>
      <c r="D3656" s="2"/>
      <c r="E3656" s="3">
        <f>IF(C3656="Data Error","Data Error",INDEX('[2]BAAL Adj Cap'!$CB$65:$CY$72,MONTH($B3656),$A3656+1))</f>
        <v>0.52249999999999996</v>
      </c>
      <c r="F3656" s="3"/>
      <c r="G3656" s="31">
        <f t="shared" si="228"/>
        <v>67.815362767698076</v>
      </c>
      <c r="H3656" s="31"/>
      <c r="I3656" s="23">
        <f t="shared" si="229"/>
        <v>0.52249999999999996</v>
      </c>
      <c r="J3656" s="23"/>
      <c r="K3656" s="7">
        <f t="shared" si="230"/>
        <v>28.990000000000009</v>
      </c>
      <c r="M3656" s="20">
        <f>IF(C3656="Data Error","Data Error",IF(C3656&lt;=K3656,0,1-IFERROR(INDEX(BAAL!$C:$D,MATCH(ROUNDUP(C3656-K3656,0),BAAL!$B:$B,0),MATCH(LEFT(M$2,4),BAAL!$C$2:$D$2,0)),0)))</f>
        <v>0</v>
      </c>
      <c r="N3656" s="20"/>
      <c r="O3656" s="26"/>
      <c r="P3656" s="26"/>
      <c r="Q3656" s="6">
        <f t="shared" si="231"/>
        <v>6</v>
      </c>
      <c r="R3656" s="20"/>
    </row>
    <row r="3657" spans="1:18" x14ac:dyDescent="0.25">
      <c r="A3657" s="6">
        <v>7</v>
      </c>
      <c r="B3657" s="4">
        <v>42522.291666666664</v>
      </c>
      <c r="C3657" s="2">
        <f>IF([2]Analysis!AG3657="Data Error","Data Error",[2]Analysis!AI3657*C$1)</f>
        <v>8.61927833803562E-2</v>
      </c>
      <c r="D3657" s="2"/>
      <c r="E3657" s="3">
        <f>IF(C3657="Data Error","Data Error",INDEX('[2]BAAL Adj Cap'!$CB$65:$CY$72,MONTH($B3657),$A3657+1))</f>
        <v>0.97124999999999995</v>
      </c>
      <c r="F3657" s="3"/>
      <c r="G3657" s="31">
        <f t="shared" si="228"/>
        <v>126.17630721661963</v>
      </c>
      <c r="H3657" s="31"/>
      <c r="I3657" s="23">
        <f t="shared" si="229"/>
        <v>0.97124999999999995</v>
      </c>
      <c r="J3657" s="23"/>
      <c r="K3657" s="7">
        <f t="shared" si="230"/>
        <v>28.990000000000009</v>
      </c>
      <c r="M3657" s="20">
        <f>IF(C3657="Data Error","Data Error",IF(C3657&lt;=K3657,0,1-IFERROR(INDEX(BAAL!$C:$D,MATCH(ROUNDUP(C3657-K3657,0),BAAL!$B:$B,0),MATCH(LEFT(M$2,4),BAAL!$C$2:$D$2,0)),0)))</f>
        <v>0</v>
      </c>
      <c r="N3657" s="20"/>
      <c r="O3657" s="26"/>
      <c r="P3657" s="26"/>
      <c r="Q3657" s="6">
        <f t="shared" si="231"/>
        <v>6</v>
      </c>
      <c r="R3657" s="20"/>
    </row>
    <row r="3658" spans="1:18" x14ac:dyDescent="0.25">
      <c r="A3658" s="6">
        <v>8</v>
      </c>
      <c r="B3658" s="4">
        <v>42522.333333333336</v>
      </c>
      <c r="C3658" s="2">
        <f>IF([2]Analysis!AG3658="Data Error","Data Error",[2]Analysis!AI3658*C$1)</f>
        <v>0.76955468724957865</v>
      </c>
      <c r="D3658" s="2"/>
      <c r="E3658" s="3">
        <f>IF(C3658="Data Error","Data Error",INDEX('[2]BAAL Adj Cap'!$CB$65:$CY$72,MONTH($B3658),$A3658+1))</f>
        <v>0.99</v>
      </c>
      <c r="F3658" s="3"/>
      <c r="G3658" s="31">
        <f t="shared" si="228"/>
        <v>127.93044531275041</v>
      </c>
      <c r="H3658" s="31"/>
      <c r="I3658" s="23">
        <f t="shared" si="229"/>
        <v>0.99</v>
      </c>
      <c r="J3658" s="23"/>
      <c r="K3658" s="7">
        <f t="shared" si="230"/>
        <v>28.990000000000009</v>
      </c>
      <c r="M3658" s="20">
        <f>IF(C3658="Data Error","Data Error",IF(C3658&lt;=K3658,0,1-IFERROR(INDEX(BAAL!$C:$D,MATCH(ROUNDUP(C3658-K3658,0),BAAL!$B:$B,0),MATCH(LEFT(M$2,4),BAAL!$C$2:$D$2,0)),0)))</f>
        <v>0</v>
      </c>
      <c r="N3658" s="20"/>
      <c r="O3658" s="26"/>
      <c r="P3658" s="26"/>
      <c r="Q3658" s="6">
        <f t="shared" si="231"/>
        <v>6</v>
      </c>
      <c r="R3658" s="20"/>
    </row>
    <row r="3659" spans="1:18" x14ac:dyDescent="0.25">
      <c r="A3659" s="6">
        <v>9</v>
      </c>
      <c r="B3659" s="4">
        <v>42522.375</v>
      </c>
      <c r="C3659" s="2">
        <f>IF([2]Analysis!AG3659="Data Error","Data Error",[2]Analysis!AI3659*C$1)</f>
        <v>4.318185663491164</v>
      </c>
      <c r="D3659" s="2"/>
      <c r="E3659" s="3">
        <f>IF(C3659="Data Error","Data Error",INDEX('[2]BAAL Adj Cap'!$CB$65:$CY$72,MONTH($B3659),$A3659+1))</f>
        <v>0.98375000000000001</v>
      </c>
      <c r="F3659" s="3"/>
      <c r="G3659" s="31">
        <f t="shared" si="228"/>
        <v>123.56931433650884</v>
      </c>
      <c r="H3659" s="31"/>
      <c r="I3659" s="23">
        <f t="shared" si="229"/>
        <v>0.98375000000000001</v>
      </c>
      <c r="J3659" s="23"/>
      <c r="K3659" s="7">
        <f t="shared" si="230"/>
        <v>28.990000000000009</v>
      </c>
      <c r="M3659" s="20">
        <f>IF(C3659="Data Error","Data Error",IF(C3659&lt;=K3659,0,1-IFERROR(INDEX(BAAL!$C:$D,MATCH(ROUNDUP(C3659-K3659,0),BAAL!$B:$B,0),MATCH(LEFT(M$2,4),BAAL!$C$2:$D$2,0)),0)))</f>
        <v>0</v>
      </c>
      <c r="N3659" s="20"/>
      <c r="O3659" s="26"/>
      <c r="P3659" s="26"/>
      <c r="Q3659" s="6">
        <f t="shared" si="231"/>
        <v>6</v>
      </c>
      <c r="R3659" s="20"/>
    </row>
    <row r="3660" spans="1:18" x14ac:dyDescent="0.25">
      <c r="A3660" s="6">
        <v>10</v>
      </c>
      <c r="B3660" s="4">
        <v>42522.416666666664</v>
      </c>
      <c r="C3660" s="2">
        <f>IF([2]Analysis!AG3660="Data Error","Data Error",[2]Analysis!AI3660*C$1)</f>
        <v>1.1968280637318811</v>
      </c>
      <c r="D3660" s="2"/>
      <c r="E3660" s="3">
        <f>IF(C3660="Data Error","Data Error",INDEX('[2]BAAL Adj Cap'!$CB$65:$CY$72,MONTH($B3660),$A3660+1))</f>
        <v>0.98</v>
      </c>
      <c r="F3660" s="3"/>
      <c r="G3660" s="31">
        <f t="shared" si="228"/>
        <v>126.20317193626811</v>
      </c>
      <c r="H3660" s="31"/>
      <c r="I3660" s="23">
        <f t="shared" si="229"/>
        <v>0.98</v>
      </c>
      <c r="J3660" s="23"/>
      <c r="K3660" s="7">
        <f t="shared" si="230"/>
        <v>28.990000000000009</v>
      </c>
      <c r="M3660" s="20">
        <f>IF(C3660="Data Error","Data Error",IF(C3660&lt;=K3660,0,1-IFERROR(INDEX(BAAL!$C:$D,MATCH(ROUNDUP(C3660-K3660,0),BAAL!$B:$B,0),MATCH(LEFT(M$2,4),BAAL!$C$2:$D$2,0)),0)))</f>
        <v>0</v>
      </c>
      <c r="N3660" s="20"/>
      <c r="O3660" s="26"/>
      <c r="P3660" s="26"/>
      <c r="Q3660" s="6">
        <f t="shared" si="231"/>
        <v>6</v>
      </c>
      <c r="R3660" s="20"/>
    </row>
    <row r="3661" spans="1:18" x14ac:dyDescent="0.25">
      <c r="A3661" s="6">
        <v>11</v>
      </c>
      <c r="B3661" s="4">
        <v>42522.458333333336</v>
      </c>
      <c r="C3661" s="2">
        <f>IF([2]Analysis!AG3661="Data Error","Data Error",[2]Analysis!AI3661*C$1)</f>
        <v>0</v>
      </c>
      <c r="D3661" s="2"/>
      <c r="E3661" s="3">
        <f>IF(C3661="Data Error","Data Error",INDEX('[2]BAAL Adj Cap'!$CB$65:$CY$72,MONTH($B3661),$A3661+1))</f>
        <v>0.98</v>
      </c>
      <c r="F3661" s="3"/>
      <c r="G3661" s="31">
        <f t="shared" si="228"/>
        <v>127.39999999999999</v>
      </c>
      <c r="H3661" s="31"/>
      <c r="I3661" s="23">
        <f t="shared" si="229"/>
        <v>0.98</v>
      </c>
      <c r="J3661" s="23"/>
      <c r="K3661" s="7">
        <f t="shared" si="230"/>
        <v>28.990000000000009</v>
      </c>
      <c r="M3661" s="20">
        <f>IF(C3661="Data Error","Data Error",IF(C3661&lt;=K3661,0,1-IFERROR(INDEX(BAAL!$C:$D,MATCH(ROUNDUP(C3661-K3661,0),BAAL!$B:$B,0),MATCH(LEFT(M$2,4),BAAL!$C$2:$D$2,0)),0)))</f>
        <v>0</v>
      </c>
      <c r="N3661" s="20"/>
      <c r="O3661" s="26"/>
      <c r="P3661" s="26"/>
      <c r="Q3661" s="6">
        <f t="shared" si="231"/>
        <v>6</v>
      </c>
      <c r="R3661" s="20"/>
    </row>
    <row r="3662" spans="1:18" x14ac:dyDescent="0.25">
      <c r="A3662" s="6">
        <v>12</v>
      </c>
      <c r="B3662" s="4">
        <v>42522.5</v>
      </c>
      <c r="C3662" s="2">
        <f>IF([2]Analysis!AG3662="Data Error","Data Error",[2]Analysis!AI3662*C$1)</f>
        <v>2.0037008864484833</v>
      </c>
      <c r="D3662" s="2"/>
      <c r="E3662" s="3">
        <f>IF(C3662="Data Error","Data Error",INDEX('[2]BAAL Adj Cap'!$CB$65:$CY$72,MONTH($B3662),$A3662+1))</f>
        <v>0.98</v>
      </c>
      <c r="F3662" s="3"/>
      <c r="G3662" s="31">
        <f t="shared" si="228"/>
        <v>125.39629911355151</v>
      </c>
      <c r="H3662" s="31"/>
      <c r="I3662" s="23">
        <f t="shared" si="229"/>
        <v>0.98</v>
      </c>
      <c r="J3662" s="23"/>
      <c r="K3662" s="7">
        <f t="shared" si="230"/>
        <v>28.990000000000009</v>
      </c>
      <c r="M3662" s="20">
        <f>IF(C3662="Data Error","Data Error",IF(C3662&lt;=K3662,0,1-IFERROR(INDEX(BAAL!$C:$D,MATCH(ROUNDUP(C3662-K3662,0),BAAL!$B:$B,0),MATCH(LEFT(M$2,4),BAAL!$C$2:$D$2,0)),0)))</f>
        <v>0</v>
      </c>
      <c r="N3662" s="20"/>
      <c r="O3662" s="26"/>
      <c r="P3662" s="26"/>
      <c r="Q3662" s="6">
        <f t="shared" si="231"/>
        <v>6</v>
      </c>
      <c r="R3662" s="20"/>
    </row>
    <row r="3663" spans="1:18" x14ac:dyDescent="0.25">
      <c r="A3663" s="6">
        <v>13</v>
      </c>
      <c r="B3663" s="4">
        <v>42522.541666666664</v>
      </c>
      <c r="C3663" s="2">
        <f>IF([2]Analysis!AG3663="Data Error","Data Error",[2]Analysis!AI3663*C$1)</f>
        <v>2.6022952529042307</v>
      </c>
      <c r="D3663" s="2"/>
      <c r="E3663" s="3">
        <f>IF(C3663="Data Error","Data Error",INDEX('[2]BAAL Adj Cap'!$CB$65:$CY$72,MONTH($B3663),$A3663+1))</f>
        <v>0.98</v>
      </c>
      <c r="F3663" s="3"/>
      <c r="G3663" s="31">
        <f t="shared" si="228"/>
        <v>124.79770474709576</v>
      </c>
      <c r="H3663" s="31"/>
      <c r="I3663" s="23">
        <f t="shared" si="229"/>
        <v>0.98</v>
      </c>
      <c r="J3663" s="23"/>
      <c r="K3663" s="7">
        <f t="shared" si="230"/>
        <v>28.990000000000009</v>
      </c>
      <c r="M3663" s="20">
        <f>IF(C3663="Data Error","Data Error",IF(C3663&lt;=K3663,0,1-IFERROR(INDEX(BAAL!$C:$D,MATCH(ROUNDUP(C3663-K3663,0),BAAL!$B:$B,0),MATCH(LEFT(M$2,4),BAAL!$C$2:$D$2,0)),0)))</f>
        <v>0</v>
      </c>
      <c r="N3663" s="20"/>
      <c r="O3663" s="26"/>
      <c r="P3663" s="26"/>
      <c r="Q3663" s="6">
        <f t="shared" si="231"/>
        <v>6</v>
      </c>
      <c r="R3663" s="20"/>
    </row>
    <row r="3664" spans="1:18" x14ac:dyDescent="0.25">
      <c r="A3664" s="6">
        <v>14</v>
      </c>
      <c r="B3664" s="4">
        <v>42522.583333333336</v>
      </c>
      <c r="C3664" s="2">
        <f>IF([2]Analysis!AG3664="Data Error","Data Error",[2]Analysis!AI3664*C$1)</f>
        <v>1.0270236399309929</v>
      </c>
      <c r="D3664" s="2"/>
      <c r="E3664" s="3">
        <f>IF(C3664="Data Error","Data Error",INDEX('[2]BAAL Adj Cap'!$CB$65:$CY$72,MONTH($B3664),$A3664+1))</f>
        <v>0.98</v>
      </c>
      <c r="F3664" s="3"/>
      <c r="G3664" s="31">
        <f t="shared" si="228"/>
        <v>126.372976360069</v>
      </c>
      <c r="H3664" s="31"/>
      <c r="I3664" s="23">
        <f t="shared" si="229"/>
        <v>0.98</v>
      </c>
      <c r="J3664" s="23"/>
      <c r="K3664" s="7">
        <f t="shared" si="230"/>
        <v>28.990000000000009</v>
      </c>
      <c r="M3664" s="20">
        <f>IF(C3664="Data Error","Data Error",IF(C3664&lt;=K3664,0,1-IFERROR(INDEX(BAAL!$C:$D,MATCH(ROUNDUP(C3664-K3664,0),BAAL!$B:$B,0),MATCH(LEFT(M$2,4),BAAL!$C$2:$D$2,0)),0)))</f>
        <v>0</v>
      </c>
      <c r="N3664" s="20"/>
      <c r="O3664" s="26"/>
      <c r="P3664" s="26"/>
      <c r="Q3664" s="6">
        <f t="shared" si="231"/>
        <v>6</v>
      </c>
      <c r="R3664" s="20"/>
    </row>
    <row r="3665" spans="1:18" x14ac:dyDescent="0.25">
      <c r="A3665" s="6">
        <v>15</v>
      </c>
      <c r="B3665" s="4">
        <v>42522.625</v>
      </c>
      <c r="C3665" s="2">
        <f>IF([2]Analysis!AG3665="Data Error","Data Error",[2]Analysis!AI3665*C$1)</f>
        <v>0.77185679395402129</v>
      </c>
      <c r="D3665" s="2"/>
      <c r="E3665" s="3">
        <f>IF(C3665="Data Error","Data Error",INDEX('[2]BAAL Adj Cap'!$CB$65:$CY$72,MONTH($B3665),$A3665+1))</f>
        <v>0.98</v>
      </c>
      <c r="F3665" s="3"/>
      <c r="G3665" s="31">
        <f t="shared" si="228"/>
        <v>126.62814320604598</v>
      </c>
      <c r="H3665" s="31"/>
      <c r="I3665" s="23">
        <f t="shared" si="229"/>
        <v>0.98</v>
      </c>
      <c r="J3665" s="23"/>
      <c r="K3665" s="7">
        <f t="shared" si="230"/>
        <v>28.990000000000009</v>
      </c>
      <c r="M3665" s="20">
        <f>IF(C3665="Data Error","Data Error",IF(C3665&lt;=K3665,0,1-IFERROR(INDEX(BAAL!$C:$D,MATCH(ROUNDUP(C3665-K3665,0),BAAL!$B:$B,0),MATCH(LEFT(M$2,4),BAAL!$C$2:$D$2,0)),0)))</f>
        <v>0</v>
      </c>
      <c r="N3665" s="20"/>
      <c r="O3665" s="26"/>
      <c r="P3665" s="26"/>
      <c r="Q3665" s="6">
        <f t="shared" si="231"/>
        <v>6</v>
      </c>
      <c r="R3665" s="20"/>
    </row>
    <row r="3666" spans="1:18" x14ac:dyDescent="0.25">
      <c r="A3666" s="6">
        <v>16</v>
      </c>
      <c r="B3666" s="4">
        <v>42522.666666666664</v>
      </c>
      <c r="C3666" s="2">
        <f>IF([2]Analysis!AG3666="Data Error","Data Error",[2]Analysis!AI3666*C$1)</f>
        <v>3.4200989452994701</v>
      </c>
      <c r="D3666" s="2"/>
      <c r="E3666" s="3">
        <f>IF(C3666="Data Error","Data Error",INDEX('[2]BAAL Adj Cap'!$CB$65:$CY$72,MONTH($B3666),$A3666+1))</f>
        <v>0.98</v>
      </c>
      <c r="F3666" s="3"/>
      <c r="G3666" s="31">
        <f t="shared" si="228"/>
        <v>123.97990105470052</v>
      </c>
      <c r="H3666" s="31"/>
      <c r="I3666" s="23">
        <f t="shared" si="229"/>
        <v>0.98</v>
      </c>
      <c r="J3666" s="23"/>
      <c r="K3666" s="7">
        <f t="shared" si="230"/>
        <v>28.990000000000009</v>
      </c>
      <c r="M3666" s="20">
        <f>IF(C3666="Data Error","Data Error",IF(C3666&lt;=K3666,0,1-IFERROR(INDEX(BAAL!$C:$D,MATCH(ROUNDUP(C3666-K3666,0),BAAL!$B:$B,0),MATCH(LEFT(M$2,4),BAAL!$C$2:$D$2,0)),0)))</f>
        <v>0</v>
      </c>
      <c r="N3666" s="20"/>
      <c r="O3666" s="26"/>
      <c r="P3666" s="26"/>
      <c r="Q3666" s="6">
        <f t="shared" si="231"/>
        <v>6</v>
      </c>
      <c r="R3666" s="20"/>
    </row>
    <row r="3667" spans="1:18" x14ac:dyDescent="0.25">
      <c r="A3667" s="6">
        <v>17</v>
      </c>
      <c r="B3667" s="4">
        <v>42522.708333333336</v>
      </c>
      <c r="C3667" s="2">
        <f>IF([2]Analysis!AG3667="Data Error","Data Error",[2]Analysis!AI3667*C$1)</f>
        <v>0</v>
      </c>
      <c r="D3667" s="2"/>
      <c r="E3667" s="3">
        <f>IF(C3667="Data Error","Data Error",INDEX('[2]BAAL Adj Cap'!$CB$65:$CY$72,MONTH($B3667),$A3667+1))</f>
        <v>0.96750000000000003</v>
      </c>
      <c r="F3667" s="3"/>
      <c r="G3667" s="31">
        <f t="shared" si="228"/>
        <v>125.77500000000001</v>
      </c>
      <c r="H3667" s="31"/>
      <c r="I3667" s="23">
        <f t="shared" si="229"/>
        <v>0.96750000000000003</v>
      </c>
      <c r="J3667" s="23"/>
      <c r="K3667" s="7">
        <f t="shared" si="230"/>
        <v>28.990000000000009</v>
      </c>
      <c r="M3667" s="20">
        <f>IF(C3667="Data Error","Data Error",IF(C3667&lt;=K3667,0,1-IFERROR(INDEX(BAAL!$C:$D,MATCH(ROUNDUP(C3667-K3667,0),BAAL!$B:$B,0),MATCH(LEFT(M$2,4),BAAL!$C$2:$D$2,0)),0)))</f>
        <v>0</v>
      </c>
      <c r="N3667" s="20"/>
      <c r="O3667" s="26"/>
      <c r="P3667" s="26"/>
      <c r="Q3667" s="6">
        <f t="shared" si="231"/>
        <v>6</v>
      </c>
      <c r="R3667" s="20"/>
    </row>
    <row r="3668" spans="1:18" x14ac:dyDescent="0.25">
      <c r="A3668" s="6">
        <v>18</v>
      </c>
      <c r="B3668" s="4">
        <v>42522.75</v>
      </c>
      <c r="C3668" s="2">
        <f>IF([2]Analysis!AG3668="Data Error","Data Error",[2]Analysis!AI3668*C$1)</f>
        <v>18.517015160811759</v>
      </c>
      <c r="D3668" s="2"/>
      <c r="E3668" s="3">
        <f>IF(C3668="Data Error","Data Error",INDEX('[2]BAAL Adj Cap'!$CB$65:$CY$72,MONTH($B3668),$A3668+1))</f>
        <v>0.76624999999999999</v>
      </c>
      <c r="F3668" s="3"/>
      <c r="G3668" s="31">
        <f t="shared" si="228"/>
        <v>81.095484839188231</v>
      </c>
      <c r="H3668" s="31"/>
      <c r="I3668" s="23">
        <f t="shared" si="229"/>
        <v>0.76624999999999999</v>
      </c>
      <c r="J3668" s="23"/>
      <c r="K3668" s="7">
        <f t="shared" si="230"/>
        <v>28.990000000000009</v>
      </c>
      <c r="M3668" s="20">
        <f>IF(C3668="Data Error","Data Error",IF(C3668&lt;=K3668,0,1-IFERROR(INDEX(BAAL!$C:$D,MATCH(ROUNDUP(C3668-K3668,0),BAAL!$B:$B,0),MATCH(LEFT(M$2,4),BAAL!$C$2:$D$2,0)),0)))</f>
        <v>0</v>
      </c>
      <c r="N3668" s="20"/>
      <c r="O3668" s="26"/>
      <c r="P3668" s="26"/>
      <c r="Q3668" s="6">
        <f t="shared" si="231"/>
        <v>6</v>
      </c>
      <c r="R3668" s="20"/>
    </row>
    <row r="3669" spans="1:18" x14ac:dyDescent="0.25">
      <c r="A3669" s="6">
        <v>19</v>
      </c>
      <c r="B3669" s="4">
        <v>42522.791666666664</v>
      </c>
      <c r="C3669" s="2">
        <f>IF([2]Analysis!AG3669="Data Error","Data Error",[2]Analysis!AI3669*C$1)</f>
        <v>7.208528761637865</v>
      </c>
      <c r="D3669" s="2"/>
      <c r="E3669" s="3">
        <f>IF(C3669="Data Error","Data Error",INDEX('[2]BAAL Adj Cap'!$CB$65:$CY$72,MONTH($B3669),$A3669+1))</f>
        <v>0.30625000000000002</v>
      </c>
      <c r="F3669" s="3"/>
      <c r="G3669" s="31">
        <f t="shared" si="228"/>
        <v>32.603971238362135</v>
      </c>
      <c r="H3669" s="31"/>
      <c r="I3669" s="23">
        <f t="shared" si="229"/>
        <v>0.30625000000000002</v>
      </c>
      <c r="J3669" s="23"/>
      <c r="K3669" s="7">
        <f t="shared" si="230"/>
        <v>28.990000000000009</v>
      </c>
      <c r="M3669" s="20">
        <f>IF(C3669="Data Error","Data Error",IF(C3669&lt;=K3669,0,1-IFERROR(INDEX(BAAL!$C:$D,MATCH(ROUNDUP(C3669-K3669,0),BAAL!$B:$B,0),MATCH(LEFT(M$2,4),BAAL!$C$2:$D$2,0)),0)))</f>
        <v>0</v>
      </c>
      <c r="N3669" s="20"/>
      <c r="O3669" s="26"/>
      <c r="P3669" s="26"/>
      <c r="Q3669" s="6">
        <f t="shared" si="231"/>
        <v>6</v>
      </c>
      <c r="R3669" s="20"/>
    </row>
    <row r="3670" spans="1:18" x14ac:dyDescent="0.25">
      <c r="A3670" s="6">
        <v>20</v>
      </c>
      <c r="B3670" s="4">
        <v>42522.833333333336</v>
      </c>
      <c r="C3670" s="2">
        <f>IF([2]Analysis!AG3670="Data Error","Data Error",[2]Analysis!AI3670*C$1)</f>
        <v>3.8034499015342451</v>
      </c>
      <c r="D3670" s="2"/>
      <c r="E3670" s="3">
        <f>IF(C3670="Data Error","Data Error",INDEX('[2]BAAL Adj Cap'!$CB$65:$CY$72,MONTH($B3670),$A3670+1))</f>
        <v>3.7500000000000006E-2</v>
      </c>
      <c r="F3670" s="3"/>
      <c r="G3670" s="31">
        <f t="shared" si="228"/>
        <v>1.0715500984657558</v>
      </c>
      <c r="H3670" s="31"/>
      <c r="I3670" s="23">
        <f t="shared" si="229"/>
        <v>3.7500000000000006E-2</v>
      </c>
      <c r="J3670" s="23"/>
      <c r="K3670" s="7">
        <f t="shared" si="230"/>
        <v>4.8750000000000009</v>
      </c>
      <c r="M3670" s="20">
        <f>IF(C3670="Data Error","Data Error",IF(C3670&lt;=K3670,0,1-IFERROR(INDEX(BAAL!$C:$D,MATCH(ROUNDUP(C3670-K3670,0),BAAL!$B:$B,0),MATCH(LEFT(M$2,4),BAAL!$C$2:$D$2,0)),0)))</f>
        <v>0</v>
      </c>
      <c r="N3670" s="20"/>
      <c r="O3670" s="26"/>
      <c r="P3670" s="26"/>
      <c r="Q3670" s="6">
        <f t="shared" si="231"/>
        <v>6</v>
      </c>
      <c r="R3670" s="20"/>
    </row>
    <row r="3671" spans="1:18" x14ac:dyDescent="0.25">
      <c r="A3671" s="6">
        <v>21</v>
      </c>
      <c r="B3671" s="4">
        <v>42522.875</v>
      </c>
      <c r="C3671" s="2">
        <f>IF([2]Analysis!AG3671="Data Error","Data Error",[2]Analysis!AI3671*C$1)</f>
        <v>0</v>
      </c>
      <c r="D3671" s="2"/>
      <c r="E3671" s="3">
        <f>IF(C3671="Data Error","Data Error",INDEX('[2]BAAL Adj Cap'!$CB$65:$CY$72,MONTH($B3671),$A3671+1))</f>
        <v>0</v>
      </c>
      <c r="F3671" s="3"/>
      <c r="G3671" s="31">
        <f t="shared" si="228"/>
        <v>0</v>
      </c>
      <c r="H3671" s="31"/>
      <c r="I3671" s="23">
        <f t="shared" si="229"/>
        <v>0</v>
      </c>
      <c r="J3671" s="23"/>
      <c r="K3671" s="7">
        <f t="shared" si="230"/>
        <v>0</v>
      </c>
      <c r="M3671" s="20">
        <f>IF(C3671="Data Error","Data Error",IF(C3671&lt;=K3671,0,1-IFERROR(INDEX(BAAL!$C:$D,MATCH(ROUNDUP(C3671-K3671,0),BAAL!$B:$B,0),MATCH(LEFT(M$2,4),BAAL!$C$2:$D$2,0)),0)))</f>
        <v>0</v>
      </c>
      <c r="N3671" s="20"/>
      <c r="O3671" s="26"/>
      <c r="P3671" s="26"/>
      <c r="Q3671" s="6">
        <f t="shared" si="231"/>
        <v>6</v>
      </c>
      <c r="R3671" s="20"/>
    </row>
    <row r="3672" spans="1:18" x14ac:dyDescent="0.25">
      <c r="A3672" s="6">
        <v>22</v>
      </c>
      <c r="B3672" s="4">
        <v>42522.916666666664</v>
      </c>
      <c r="C3672" s="2">
        <f>IF([2]Analysis!AG3672="Data Error","Data Error",[2]Analysis!AI3672*C$1)</f>
        <v>0</v>
      </c>
      <c r="D3672" s="2"/>
      <c r="E3672" s="3">
        <f>IF(C3672="Data Error","Data Error",INDEX('[2]BAAL Adj Cap'!$CB$65:$CY$72,MONTH($B3672),$A3672+1))</f>
        <v>0</v>
      </c>
      <c r="F3672" s="3"/>
      <c r="G3672" s="31">
        <f t="shared" si="228"/>
        <v>0</v>
      </c>
      <c r="H3672" s="31"/>
      <c r="I3672" s="23">
        <f t="shared" si="229"/>
        <v>0</v>
      </c>
      <c r="J3672" s="23"/>
      <c r="K3672" s="7">
        <f t="shared" si="230"/>
        <v>0</v>
      </c>
      <c r="M3672" s="20">
        <f>IF(C3672="Data Error","Data Error",IF(C3672&lt;=K3672,0,1-IFERROR(INDEX(BAAL!$C:$D,MATCH(ROUNDUP(C3672-K3672,0),BAAL!$B:$B,0),MATCH(LEFT(M$2,4),BAAL!$C$2:$D$2,0)),0)))</f>
        <v>0</v>
      </c>
      <c r="N3672" s="20"/>
      <c r="O3672" s="26"/>
      <c r="P3672" s="26"/>
      <c r="Q3672" s="6">
        <f t="shared" si="231"/>
        <v>6</v>
      </c>
      <c r="R3672" s="20"/>
    </row>
    <row r="3673" spans="1:18" x14ac:dyDescent="0.25">
      <c r="A3673" s="6">
        <v>23</v>
      </c>
      <c r="B3673" s="4">
        <v>42522.958333333336</v>
      </c>
      <c r="C3673" s="2">
        <f>IF([2]Analysis!AG3673="Data Error","Data Error",[2]Analysis!AI3673*C$1)</f>
        <v>0</v>
      </c>
      <c r="D3673" s="2"/>
      <c r="E3673" s="3">
        <f>IF(C3673="Data Error","Data Error",INDEX('[2]BAAL Adj Cap'!$CB$65:$CY$72,MONTH($B3673),$A3673+1))</f>
        <v>0</v>
      </c>
      <c r="F3673" s="3"/>
      <c r="G3673" s="31">
        <f t="shared" si="228"/>
        <v>0</v>
      </c>
      <c r="H3673" s="31"/>
      <c r="I3673" s="23">
        <f t="shared" si="229"/>
        <v>0</v>
      </c>
      <c r="J3673" s="23"/>
      <c r="K3673" s="7">
        <f t="shared" si="230"/>
        <v>0</v>
      </c>
      <c r="M3673" s="20">
        <f>IF(C3673="Data Error","Data Error",IF(C3673&lt;=K3673,0,1-IFERROR(INDEX(BAAL!$C:$D,MATCH(ROUNDUP(C3673-K3673,0),BAAL!$B:$B,0),MATCH(LEFT(M$2,4),BAAL!$C$2:$D$2,0)),0)))</f>
        <v>0</v>
      </c>
      <c r="N3673" s="20"/>
      <c r="O3673" s="26"/>
      <c r="P3673" s="26"/>
      <c r="Q3673" s="6">
        <f t="shared" si="231"/>
        <v>6</v>
      </c>
      <c r="R3673" s="20"/>
    </row>
    <row r="3674" spans="1:18" x14ac:dyDescent="0.25">
      <c r="A3674" s="6">
        <v>0</v>
      </c>
      <c r="B3674" s="1">
        <v>42523</v>
      </c>
      <c r="C3674" s="2">
        <f>IF([2]Analysis!AG3674="Data Error","Data Error",[2]Analysis!AI3674*C$1)</f>
        <v>0</v>
      </c>
      <c r="D3674" s="2"/>
      <c r="E3674" s="3">
        <f>IF(C3674="Data Error","Data Error",INDEX('[2]BAAL Adj Cap'!$CB$65:$CY$72,MONTH($B3674),$A3674+1))</f>
        <v>0</v>
      </c>
      <c r="F3674" s="3"/>
      <c r="G3674" s="31">
        <f t="shared" si="228"/>
        <v>0</v>
      </c>
      <c r="H3674" s="31"/>
      <c r="I3674" s="23">
        <f t="shared" si="229"/>
        <v>0</v>
      </c>
      <c r="J3674" s="23"/>
      <c r="K3674" s="7">
        <f t="shared" si="230"/>
        <v>0</v>
      </c>
      <c r="M3674" s="20">
        <f>IF(C3674="Data Error","Data Error",IF(C3674&lt;=K3674,0,1-IFERROR(INDEX(BAAL!$C:$D,MATCH(ROUNDUP(C3674-K3674,0),BAAL!$B:$B,0),MATCH(LEFT(M$2,4),BAAL!$C$2:$D$2,0)),0)))</f>
        <v>0</v>
      </c>
      <c r="N3674" s="20"/>
      <c r="O3674" s="26"/>
      <c r="P3674" s="26"/>
      <c r="Q3674" s="6">
        <f t="shared" si="231"/>
        <v>6</v>
      </c>
      <c r="R3674" s="20"/>
    </row>
    <row r="3675" spans="1:18" x14ac:dyDescent="0.25">
      <c r="A3675" s="6">
        <v>1</v>
      </c>
      <c r="B3675" s="4">
        <v>42523.041666666664</v>
      </c>
      <c r="C3675" s="2">
        <f>IF([2]Analysis!AG3675="Data Error","Data Error",[2]Analysis!AI3675*C$1)</f>
        <v>0</v>
      </c>
      <c r="D3675" s="2"/>
      <c r="E3675" s="3">
        <f>IF(C3675="Data Error","Data Error",INDEX('[2]BAAL Adj Cap'!$CB$65:$CY$72,MONTH($B3675),$A3675+1))</f>
        <v>0</v>
      </c>
      <c r="F3675" s="3"/>
      <c r="G3675" s="31">
        <f t="shared" si="228"/>
        <v>0</v>
      </c>
      <c r="H3675" s="31"/>
      <c r="I3675" s="23">
        <f t="shared" si="229"/>
        <v>0</v>
      </c>
      <c r="J3675" s="23"/>
      <c r="K3675" s="7">
        <f t="shared" si="230"/>
        <v>0</v>
      </c>
      <c r="M3675" s="20">
        <f>IF(C3675="Data Error","Data Error",IF(C3675&lt;=K3675,0,1-IFERROR(INDEX(BAAL!$C:$D,MATCH(ROUNDUP(C3675-K3675,0),BAAL!$B:$B,0),MATCH(LEFT(M$2,4),BAAL!$C$2:$D$2,0)),0)))</f>
        <v>0</v>
      </c>
      <c r="N3675" s="20"/>
      <c r="O3675" s="26"/>
      <c r="P3675" s="26"/>
      <c r="Q3675" s="6">
        <f t="shared" si="231"/>
        <v>6</v>
      </c>
      <c r="R3675" s="20"/>
    </row>
    <row r="3676" spans="1:18" x14ac:dyDescent="0.25">
      <c r="A3676" s="6">
        <v>2</v>
      </c>
      <c r="B3676" s="4">
        <v>42523.083333333336</v>
      </c>
      <c r="C3676" s="2">
        <f>IF([2]Analysis!AG3676="Data Error","Data Error",[2]Analysis!AI3676*C$1)</f>
        <v>0</v>
      </c>
      <c r="D3676" s="2"/>
      <c r="E3676" s="3">
        <f>IF(C3676="Data Error","Data Error",INDEX('[2]BAAL Adj Cap'!$CB$65:$CY$72,MONTH($B3676),$A3676+1))</f>
        <v>0</v>
      </c>
      <c r="F3676" s="3"/>
      <c r="G3676" s="31">
        <f t="shared" si="228"/>
        <v>0</v>
      </c>
      <c r="H3676" s="31"/>
      <c r="I3676" s="23">
        <f t="shared" si="229"/>
        <v>0</v>
      </c>
      <c r="J3676" s="23"/>
      <c r="K3676" s="7">
        <f t="shared" si="230"/>
        <v>0</v>
      </c>
      <c r="M3676" s="20">
        <f>IF(C3676="Data Error","Data Error",IF(C3676&lt;=K3676,0,1-IFERROR(INDEX(BAAL!$C:$D,MATCH(ROUNDUP(C3676-K3676,0),BAAL!$B:$B,0),MATCH(LEFT(M$2,4),BAAL!$C$2:$D$2,0)),0)))</f>
        <v>0</v>
      </c>
      <c r="N3676" s="20"/>
      <c r="O3676" s="26"/>
      <c r="P3676" s="26"/>
      <c r="Q3676" s="6">
        <f t="shared" si="231"/>
        <v>6</v>
      </c>
      <c r="R3676" s="20"/>
    </row>
    <row r="3677" spans="1:18" x14ac:dyDescent="0.25">
      <c r="A3677" s="6">
        <v>3</v>
      </c>
      <c r="B3677" s="4">
        <v>42523.125</v>
      </c>
      <c r="C3677" s="2">
        <f>IF([2]Analysis!AG3677="Data Error","Data Error",[2]Analysis!AI3677*C$1)</f>
        <v>0</v>
      </c>
      <c r="D3677" s="2"/>
      <c r="E3677" s="3">
        <f>IF(C3677="Data Error","Data Error",INDEX('[2]BAAL Adj Cap'!$CB$65:$CY$72,MONTH($B3677),$A3677+1))</f>
        <v>0</v>
      </c>
      <c r="F3677" s="3"/>
      <c r="G3677" s="31">
        <f t="shared" si="228"/>
        <v>0</v>
      </c>
      <c r="H3677" s="31"/>
      <c r="I3677" s="23">
        <f t="shared" si="229"/>
        <v>0</v>
      </c>
      <c r="J3677" s="23"/>
      <c r="K3677" s="7">
        <f t="shared" si="230"/>
        <v>0</v>
      </c>
      <c r="M3677" s="20">
        <f>IF(C3677="Data Error","Data Error",IF(C3677&lt;=K3677,0,1-IFERROR(INDEX(BAAL!$C:$D,MATCH(ROUNDUP(C3677-K3677,0),BAAL!$B:$B,0),MATCH(LEFT(M$2,4),BAAL!$C$2:$D$2,0)),0)))</f>
        <v>0</v>
      </c>
      <c r="N3677" s="20"/>
      <c r="O3677" s="26"/>
      <c r="P3677" s="26"/>
      <c r="Q3677" s="6">
        <f t="shared" si="231"/>
        <v>6</v>
      </c>
      <c r="R3677" s="20"/>
    </row>
    <row r="3678" spans="1:18" x14ac:dyDescent="0.25">
      <c r="A3678" s="6">
        <v>4</v>
      </c>
      <c r="B3678" s="4">
        <v>42523.166666666664</v>
      </c>
      <c r="C3678" s="2">
        <f>IF([2]Analysis!AG3678="Data Error","Data Error",[2]Analysis!AI3678*C$1)</f>
        <v>0.36999997496604914</v>
      </c>
      <c r="D3678" s="2"/>
      <c r="E3678" s="3">
        <f>IF(C3678="Data Error","Data Error",INDEX('[2]BAAL Adj Cap'!$CB$65:$CY$72,MONTH($B3678),$A3678+1))</f>
        <v>1.4999999999999999E-2</v>
      </c>
      <c r="F3678" s="3"/>
      <c r="G3678" s="31">
        <f t="shared" si="228"/>
        <v>1.5800000250339508</v>
      </c>
      <c r="H3678" s="31"/>
      <c r="I3678" s="23">
        <f t="shared" si="229"/>
        <v>1.4999999999999999E-2</v>
      </c>
      <c r="J3678" s="23"/>
      <c r="K3678" s="7">
        <f t="shared" si="230"/>
        <v>1.95</v>
      </c>
      <c r="M3678" s="20">
        <f>IF(C3678="Data Error","Data Error",IF(C3678&lt;=K3678,0,1-IFERROR(INDEX(BAAL!$C:$D,MATCH(ROUNDUP(C3678-K3678,0),BAAL!$B:$B,0),MATCH(LEFT(M$2,4),BAAL!$C$2:$D$2,0)),0)))</f>
        <v>0</v>
      </c>
      <c r="N3678" s="20"/>
      <c r="O3678" s="26"/>
      <c r="P3678" s="26"/>
      <c r="Q3678" s="6">
        <f t="shared" si="231"/>
        <v>6</v>
      </c>
      <c r="R3678" s="20"/>
    </row>
    <row r="3679" spans="1:18" x14ac:dyDescent="0.25">
      <c r="A3679" s="6">
        <v>5</v>
      </c>
      <c r="B3679" s="4">
        <v>42523.208333333336</v>
      </c>
      <c r="C3679" s="2">
        <f>IF([2]Analysis!AG3679="Data Error","Data Error",[2]Analysis!AI3679*C$1)</f>
        <v>1.8123267011251782</v>
      </c>
      <c r="D3679" s="2"/>
      <c r="E3679" s="3">
        <f>IF(C3679="Data Error","Data Error",INDEX('[2]BAAL Adj Cap'!$CB$65:$CY$72,MONTH($B3679),$A3679+1))</f>
        <v>0.1225</v>
      </c>
      <c r="F3679" s="3"/>
      <c r="G3679" s="31">
        <f t="shared" si="228"/>
        <v>14.112673298874821</v>
      </c>
      <c r="H3679" s="31"/>
      <c r="I3679" s="23">
        <f t="shared" si="229"/>
        <v>0.1225</v>
      </c>
      <c r="J3679" s="23"/>
      <c r="K3679" s="7">
        <f t="shared" si="230"/>
        <v>15.924999999999999</v>
      </c>
      <c r="M3679" s="20">
        <f>IF(C3679="Data Error","Data Error",IF(C3679&lt;=K3679,0,1-IFERROR(INDEX(BAAL!$C:$D,MATCH(ROUNDUP(C3679-K3679,0),BAAL!$B:$B,0),MATCH(LEFT(M$2,4),BAAL!$C$2:$D$2,0)),0)))</f>
        <v>0</v>
      </c>
      <c r="N3679" s="20"/>
      <c r="O3679" s="26"/>
      <c r="P3679" s="26"/>
      <c r="Q3679" s="6">
        <f t="shared" si="231"/>
        <v>6</v>
      </c>
      <c r="R3679" s="20"/>
    </row>
    <row r="3680" spans="1:18" x14ac:dyDescent="0.25">
      <c r="A3680" s="6">
        <v>6</v>
      </c>
      <c r="B3680" s="4">
        <v>42523.25</v>
      </c>
      <c r="C3680" s="2">
        <f>IF([2]Analysis!AG3680="Data Error","Data Error",[2]Analysis!AI3680*C$1)</f>
        <v>0</v>
      </c>
      <c r="D3680" s="2"/>
      <c r="E3680" s="3">
        <f>IF(C3680="Data Error","Data Error",INDEX('[2]BAAL Adj Cap'!$CB$65:$CY$72,MONTH($B3680),$A3680+1))</f>
        <v>0.52249999999999996</v>
      </c>
      <c r="F3680" s="3"/>
      <c r="G3680" s="31">
        <f t="shared" si="228"/>
        <v>67.924999999999997</v>
      </c>
      <c r="H3680" s="31"/>
      <c r="I3680" s="23">
        <f t="shared" si="229"/>
        <v>0.52249999999999996</v>
      </c>
      <c r="J3680" s="23"/>
      <c r="K3680" s="7">
        <f t="shared" si="230"/>
        <v>28.990000000000009</v>
      </c>
      <c r="M3680" s="20">
        <f>IF(C3680="Data Error","Data Error",IF(C3680&lt;=K3680,0,1-IFERROR(INDEX(BAAL!$C:$D,MATCH(ROUNDUP(C3680-K3680,0),BAAL!$B:$B,0),MATCH(LEFT(M$2,4),BAAL!$C$2:$D$2,0)),0)))</f>
        <v>0</v>
      </c>
      <c r="N3680" s="20"/>
      <c r="O3680" s="26"/>
      <c r="P3680" s="26"/>
      <c r="Q3680" s="6">
        <f t="shared" si="231"/>
        <v>6</v>
      </c>
      <c r="R3680" s="20"/>
    </row>
    <row r="3681" spans="1:18" x14ac:dyDescent="0.25">
      <c r="A3681" s="6">
        <v>7</v>
      </c>
      <c r="B3681" s="4">
        <v>42523.291666666664</v>
      </c>
      <c r="C3681" s="2">
        <f>IF([2]Analysis!AG3681="Data Error","Data Error",[2]Analysis!AI3681*C$1)</f>
        <v>0.41990079015649795</v>
      </c>
      <c r="D3681" s="2"/>
      <c r="E3681" s="3">
        <f>IF(C3681="Data Error","Data Error",INDEX('[2]BAAL Adj Cap'!$CB$65:$CY$72,MONTH($B3681),$A3681+1))</f>
        <v>0.97124999999999995</v>
      </c>
      <c r="F3681" s="3"/>
      <c r="G3681" s="31">
        <f t="shared" si="228"/>
        <v>125.84259920984348</v>
      </c>
      <c r="H3681" s="31"/>
      <c r="I3681" s="23">
        <f t="shared" si="229"/>
        <v>0.97124999999999995</v>
      </c>
      <c r="J3681" s="23"/>
      <c r="K3681" s="7">
        <f t="shared" si="230"/>
        <v>28.990000000000009</v>
      </c>
      <c r="M3681" s="20">
        <f>IF(C3681="Data Error","Data Error",IF(C3681&lt;=K3681,0,1-IFERROR(INDEX(BAAL!$C:$D,MATCH(ROUNDUP(C3681-K3681,0),BAAL!$B:$B,0),MATCH(LEFT(M$2,4),BAAL!$C$2:$D$2,0)),0)))</f>
        <v>0</v>
      </c>
      <c r="N3681" s="20"/>
      <c r="O3681" s="26"/>
      <c r="P3681" s="26"/>
      <c r="Q3681" s="6">
        <f t="shared" si="231"/>
        <v>6</v>
      </c>
      <c r="R3681" s="20"/>
    </row>
    <row r="3682" spans="1:18" x14ac:dyDescent="0.25">
      <c r="A3682" s="6">
        <v>8</v>
      </c>
      <c r="B3682" s="4">
        <v>42523.333333333336</v>
      </c>
      <c r="C3682" s="2">
        <f>IF([2]Analysis!AG3682="Data Error","Data Error",[2]Analysis!AI3682*C$1)</f>
        <v>0</v>
      </c>
      <c r="D3682" s="2"/>
      <c r="E3682" s="3">
        <f>IF(C3682="Data Error","Data Error",INDEX('[2]BAAL Adj Cap'!$CB$65:$CY$72,MONTH($B3682),$A3682+1))</f>
        <v>0.99</v>
      </c>
      <c r="F3682" s="3"/>
      <c r="G3682" s="31">
        <f t="shared" si="228"/>
        <v>128.69999999999999</v>
      </c>
      <c r="H3682" s="31"/>
      <c r="I3682" s="23">
        <f t="shared" si="229"/>
        <v>0.99</v>
      </c>
      <c r="J3682" s="23"/>
      <c r="K3682" s="7">
        <f t="shared" si="230"/>
        <v>28.990000000000009</v>
      </c>
      <c r="M3682" s="20">
        <f>IF(C3682="Data Error","Data Error",IF(C3682&lt;=K3682,0,1-IFERROR(INDEX(BAAL!$C:$D,MATCH(ROUNDUP(C3682-K3682,0),BAAL!$B:$B,0),MATCH(LEFT(M$2,4),BAAL!$C$2:$D$2,0)),0)))</f>
        <v>0</v>
      </c>
      <c r="N3682" s="20"/>
      <c r="O3682" s="26"/>
      <c r="P3682" s="26"/>
      <c r="Q3682" s="6">
        <f t="shared" si="231"/>
        <v>6</v>
      </c>
      <c r="R3682" s="20"/>
    </row>
    <row r="3683" spans="1:18" x14ac:dyDescent="0.25">
      <c r="A3683" s="6">
        <v>9</v>
      </c>
      <c r="B3683" s="4">
        <v>42523.375</v>
      </c>
      <c r="C3683" s="2">
        <f>IF([2]Analysis!AG3683="Data Error","Data Error",[2]Analysis!AI3683*C$1)</f>
        <v>3.9153307932596833</v>
      </c>
      <c r="D3683" s="2"/>
      <c r="E3683" s="3">
        <f>IF(C3683="Data Error","Data Error",INDEX('[2]BAAL Adj Cap'!$CB$65:$CY$72,MONTH($B3683),$A3683+1))</f>
        <v>0.98375000000000001</v>
      </c>
      <c r="F3683" s="3"/>
      <c r="G3683" s="31">
        <f t="shared" si="228"/>
        <v>123.97216920674032</v>
      </c>
      <c r="H3683" s="31"/>
      <c r="I3683" s="23">
        <f t="shared" si="229"/>
        <v>0.98375000000000001</v>
      </c>
      <c r="J3683" s="23"/>
      <c r="K3683" s="7">
        <f t="shared" si="230"/>
        <v>28.990000000000009</v>
      </c>
      <c r="M3683" s="20">
        <f>IF(C3683="Data Error","Data Error",IF(C3683&lt;=K3683,0,1-IFERROR(INDEX(BAAL!$C:$D,MATCH(ROUNDUP(C3683-K3683,0),BAAL!$B:$B,0),MATCH(LEFT(M$2,4),BAAL!$C$2:$D$2,0)),0)))</f>
        <v>0</v>
      </c>
      <c r="N3683" s="20"/>
      <c r="O3683" s="26"/>
      <c r="P3683" s="26"/>
      <c r="Q3683" s="6">
        <f t="shared" si="231"/>
        <v>6</v>
      </c>
      <c r="R3683" s="20"/>
    </row>
    <row r="3684" spans="1:18" x14ac:dyDescent="0.25">
      <c r="A3684" s="6">
        <v>10</v>
      </c>
      <c r="B3684" s="4">
        <v>42523.416666666664</v>
      </c>
      <c r="C3684" s="2">
        <f>IF([2]Analysis!AG3684="Data Error","Data Error",[2]Analysis!AI3684*C$1)</f>
        <v>1.1907007007953272</v>
      </c>
      <c r="D3684" s="2"/>
      <c r="E3684" s="3">
        <f>IF(C3684="Data Error","Data Error",INDEX('[2]BAAL Adj Cap'!$CB$65:$CY$72,MONTH($B3684),$A3684+1))</f>
        <v>0.98</v>
      </c>
      <c r="F3684" s="3"/>
      <c r="G3684" s="31">
        <f t="shared" si="228"/>
        <v>126.20929929920466</v>
      </c>
      <c r="H3684" s="31"/>
      <c r="I3684" s="23">
        <f t="shared" si="229"/>
        <v>0.98</v>
      </c>
      <c r="J3684" s="23"/>
      <c r="K3684" s="7">
        <f t="shared" si="230"/>
        <v>28.990000000000009</v>
      </c>
      <c r="M3684" s="20">
        <f>IF(C3684="Data Error","Data Error",IF(C3684&lt;=K3684,0,1-IFERROR(INDEX(BAAL!$C:$D,MATCH(ROUNDUP(C3684-K3684,0),BAAL!$B:$B,0),MATCH(LEFT(M$2,4),BAAL!$C$2:$D$2,0)),0)))</f>
        <v>0</v>
      </c>
      <c r="N3684" s="20"/>
      <c r="O3684" s="26"/>
      <c r="P3684" s="26"/>
      <c r="Q3684" s="6">
        <f t="shared" si="231"/>
        <v>6</v>
      </c>
      <c r="R3684" s="20"/>
    </row>
    <row r="3685" spans="1:18" x14ac:dyDescent="0.25">
      <c r="A3685" s="6">
        <v>11</v>
      </c>
      <c r="B3685" s="4">
        <v>42523.458333333336</v>
      </c>
      <c r="C3685" s="2">
        <f>IF([2]Analysis!AG3685="Data Error","Data Error",[2]Analysis!AI3685*C$1)</f>
        <v>1.2649943165023108</v>
      </c>
      <c r="D3685" s="2"/>
      <c r="E3685" s="3">
        <f>IF(C3685="Data Error","Data Error",INDEX('[2]BAAL Adj Cap'!$CB$65:$CY$72,MONTH($B3685),$A3685+1))</f>
        <v>0.98</v>
      </c>
      <c r="F3685" s="3"/>
      <c r="G3685" s="31">
        <f t="shared" si="228"/>
        <v>126.13500568349768</v>
      </c>
      <c r="H3685" s="31"/>
      <c r="I3685" s="23">
        <f t="shared" si="229"/>
        <v>0.98</v>
      </c>
      <c r="J3685" s="23"/>
      <c r="K3685" s="7">
        <f t="shared" si="230"/>
        <v>28.990000000000009</v>
      </c>
      <c r="M3685" s="20">
        <f>IF(C3685="Data Error","Data Error",IF(C3685&lt;=K3685,0,1-IFERROR(INDEX(BAAL!$C:$D,MATCH(ROUNDUP(C3685-K3685,0),BAAL!$B:$B,0),MATCH(LEFT(M$2,4),BAAL!$C$2:$D$2,0)),0)))</f>
        <v>0</v>
      </c>
      <c r="N3685" s="20"/>
      <c r="O3685" s="26"/>
      <c r="P3685" s="26"/>
      <c r="Q3685" s="6">
        <f t="shared" si="231"/>
        <v>6</v>
      </c>
      <c r="R3685" s="20"/>
    </row>
    <row r="3686" spans="1:18" x14ac:dyDescent="0.25">
      <c r="A3686" s="6">
        <v>12</v>
      </c>
      <c r="B3686" s="4">
        <v>42523.5</v>
      </c>
      <c r="C3686" s="2">
        <f>IF([2]Analysis!AG3686="Data Error","Data Error",[2]Analysis!AI3686*C$1)</f>
        <v>1.9734291896488809</v>
      </c>
      <c r="D3686" s="2"/>
      <c r="E3686" s="3">
        <f>IF(C3686="Data Error","Data Error",INDEX('[2]BAAL Adj Cap'!$CB$65:$CY$72,MONTH($B3686),$A3686+1))</f>
        <v>0.98</v>
      </c>
      <c r="F3686" s="3"/>
      <c r="G3686" s="31">
        <f t="shared" si="228"/>
        <v>125.42657081035111</v>
      </c>
      <c r="H3686" s="31"/>
      <c r="I3686" s="23">
        <f t="shared" si="229"/>
        <v>0.98</v>
      </c>
      <c r="J3686" s="23"/>
      <c r="K3686" s="7">
        <f t="shared" si="230"/>
        <v>28.990000000000009</v>
      </c>
      <c r="M3686" s="20">
        <f>IF(C3686="Data Error","Data Error",IF(C3686&lt;=K3686,0,1-IFERROR(INDEX(BAAL!$C:$D,MATCH(ROUNDUP(C3686-K3686,0),BAAL!$B:$B,0),MATCH(LEFT(M$2,4),BAAL!$C$2:$D$2,0)),0)))</f>
        <v>0</v>
      </c>
      <c r="N3686" s="20"/>
      <c r="O3686" s="26"/>
      <c r="P3686" s="26"/>
      <c r="Q3686" s="6">
        <f t="shared" si="231"/>
        <v>6</v>
      </c>
      <c r="R3686" s="20"/>
    </row>
    <row r="3687" spans="1:18" x14ac:dyDescent="0.25">
      <c r="A3687" s="6">
        <v>13</v>
      </c>
      <c r="B3687" s="4">
        <v>42523.541666666664</v>
      </c>
      <c r="C3687" s="2">
        <f>IF([2]Analysis!AG3687="Data Error","Data Error",[2]Analysis!AI3687*C$1)</f>
        <v>1.2064731204439596</v>
      </c>
      <c r="D3687" s="2"/>
      <c r="E3687" s="3">
        <f>IF(C3687="Data Error","Data Error",INDEX('[2]BAAL Adj Cap'!$CB$65:$CY$72,MONTH($B3687),$A3687+1))</f>
        <v>0.98</v>
      </c>
      <c r="F3687" s="3"/>
      <c r="G3687" s="31">
        <f t="shared" si="228"/>
        <v>126.19352687955603</v>
      </c>
      <c r="H3687" s="31"/>
      <c r="I3687" s="23">
        <f t="shared" si="229"/>
        <v>0.98</v>
      </c>
      <c r="J3687" s="23"/>
      <c r="K3687" s="7">
        <f t="shared" si="230"/>
        <v>28.990000000000009</v>
      </c>
      <c r="M3687" s="20">
        <f>IF(C3687="Data Error","Data Error",IF(C3687&lt;=K3687,0,1-IFERROR(INDEX(BAAL!$C:$D,MATCH(ROUNDUP(C3687-K3687,0),BAAL!$B:$B,0),MATCH(LEFT(M$2,4),BAAL!$C$2:$D$2,0)),0)))</f>
        <v>0</v>
      </c>
      <c r="N3687" s="20"/>
      <c r="O3687" s="26"/>
      <c r="P3687" s="26"/>
      <c r="Q3687" s="6">
        <f t="shared" si="231"/>
        <v>6</v>
      </c>
      <c r="R3687" s="20"/>
    </row>
    <row r="3688" spans="1:18" x14ac:dyDescent="0.25">
      <c r="A3688" s="6">
        <v>14</v>
      </c>
      <c r="B3688" s="4">
        <v>42523.583333333336</v>
      </c>
      <c r="C3688" s="2">
        <f>IF([2]Analysis!AG3688="Data Error","Data Error",[2]Analysis!AI3688*C$1)</f>
        <v>12.925027387555694</v>
      </c>
      <c r="D3688" s="2"/>
      <c r="E3688" s="3">
        <f>IF(C3688="Data Error","Data Error",INDEX('[2]BAAL Adj Cap'!$CB$65:$CY$72,MONTH($B3688),$A3688+1))</f>
        <v>0.98</v>
      </c>
      <c r="F3688" s="3"/>
      <c r="G3688" s="31">
        <f t="shared" si="228"/>
        <v>114.4749726124443</v>
      </c>
      <c r="H3688" s="31"/>
      <c r="I3688" s="23">
        <f t="shared" si="229"/>
        <v>0.98</v>
      </c>
      <c r="J3688" s="23"/>
      <c r="K3688" s="7">
        <f t="shared" si="230"/>
        <v>28.990000000000009</v>
      </c>
      <c r="M3688" s="20">
        <f>IF(C3688="Data Error","Data Error",IF(C3688&lt;=K3688,0,1-IFERROR(INDEX(BAAL!$C:$D,MATCH(ROUNDUP(C3688-K3688,0),BAAL!$B:$B,0),MATCH(LEFT(M$2,4),BAAL!$C$2:$D$2,0)),0)))</f>
        <v>0</v>
      </c>
      <c r="N3688" s="20"/>
      <c r="O3688" s="26"/>
      <c r="P3688" s="26"/>
      <c r="Q3688" s="6">
        <f t="shared" si="231"/>
        <v>6</v>
      </c>
      <c r="R3688" s="20"/>
    </row>
    <row r="3689" spans="1:18" x14ac:dyDescent="0.25">
      <c r="A3689" s="6">
        <v>15</v>
      </c>
      <c r="B3689" s="4">
        <v>42523.625</v>
      </c>
      <c r="C3689" s="2">
        <f>IF([2]Analysis!AG3689="Data Error","Data Error",[2]Analysis!AI3689*C$1)</f>
        <v>15.116400629300289</v>
      </c>
      <c r="D3689" s="2"/>
      <c r="E3689" s="3">
        <f>IF(C3689="Data Error","Data Error",INDEX('[2]BAAL Adj Cap'!$CB$65:$CY$72,MONTH($B3689),$A3689+1))</f>
        <v>0.98</v>
      </c>
      <c r="F3689" s="3"/>
      <c r="G3689" s="31">
        <f t="shared" si="228"/>
        <v>112.2835993706997</v>
      </c>
      <c r="H3689" s="31"/>
      <c r="I3689" s="23">
        <f t="shared" si="229"/>
        <v>0.98</v>
      </c>
      <c r="J3689" s="23"/>
      <c r="K3689" s="7">
        <f t="shared" si="230"/>
        <v>28.990000000000009</v>
      </c>
      <c r="M3689" s="20">
        <f>IF(C3689="Data Error","Data Error",IF(C3689&lt;=K3689,0,1-IFERROR(INDEX(BAAL!$C:$D,MATCH(ROUNDUP(C3689-K3689,0),BAAL!$B:$B,0),MATCH(LEFT(M$2,4),BAAL!$C$2:$D$2,0)),0)))</f>
        <v>0</v>
      </c>
      <c r="N3689" s="20"/>
      <c r="O3689" s="26"/>
      <c r="P3689" s="26"/>
      <c r="Q3689" s="6">
        <f t="shared" si="231"/>
        <v>6</v>
      </c>
      <c r="R3689" s="20"/>
    </row>
    <row r="3690" spans="1:18" x14ac:dyDescent="0.25">
      <c r="A3690" s="6">
        <v>16</v>
      </c>
      <c r="B3690" s="4">
        <v>42523.666666666664</v>
      </c>
      <c r="C3690" s="2">
        <f>IF([2]Analysis!AG3690="Data Error","Data Error",[2]Analysis!AI3690*C$1)</f>
        <v>8.1483324896828382</v>
      </c>
      <c r="D3690" s="2"/>
      <c r="E3690" s="3">
        <f>IF(C3690="Data Error","Data Error",INDEX('[2]BAAL Adj Cap'!$CB$65:$CY$72,MONTH($B3690),$A3690+1))</f>
        <v>0.98</v>
      </c>
      <c r="F3690" s="3"/>
      <c r="G3690" s="31">
        <f t="shared" si="228"/>
        <v>119.25166751031715</v>
      </c>
      <c r="H3690" s="31"/>
      <c r="I3690" s="23">
        <f t="shared" si="229"/>
        <v>0.98</v>
      </c>
      <c r="J3690" s="23"/>
      <c r="K3690" s="7">
        <f t="shared" si="230"/>
        <v>28.990000000000009</v>
      </c>
      <c r="M3690" s="20">
        <f>IF(C3690="Data Error","Data Error",IF(C3690&lt;=K3690,0,1-IFERROR(INDEX(BAAL!$C:$D,MATCH(ROUNDUP(C3690-K3690,0),BAAL!$B:$B,0),MATCH(LEFT(M$2,4),BAAL!$C$2:$D$2,0)),0)))</f>
        <v>0</v>
      </c>
      <c r="N3690" s="20"/>
      <c r="O3690" s="26"/>
      <c r="P3690" s="26"/>
      <c r="Q3690" s="6">
        <f t="shared" si="231"/>
        <v>6</v>
      </c>
      <c r="R3690" s="20"/>
    </row>
    <row r="3691" spans="1:18" x14ac:dyDescent="0.25">
      <c r="A3691" s="6">
        <v>17</v>
      </c>
      <c r="B3691" s="4">
        <v>42523.708333333336</v>
      </c>
      <c r="C3691" s="2">
        <f>IF([2]Analysis!AG3691="Data Error","Data Error",[2]Analysis!AI3691*C$1)</f>
        <v>18.995384136520787</v>
      </c>
      <c r="D3691" s="2"/>
      <c r="E3691" s="3">
        <f>IF(C3691="Data Error","Data Error",INDEX('[2]BAAL Adj Cap'!$CB$65:$CY$72,MONTH($B3691),$A3691+1))</f>
        <v>0.96750000000000003</v>
      </c>
      <c r="F3691" s="3"/>
      <c r="G3691" s="31">
        <f t="shared" si="228"/>
        <v>106.77961586347922</v>
      </c>
      <c r="H3691" s="31"/>
      <c r="I3691" s="23">
        <f t="shared" si="229"/>
        <v>0.96750000000000003</v>
      </c>
      <c r="J3691" s="23"/>
      <c r="K3691" s="7">
        <f t="shared" si="230"/>
        <v>28.990000000000009</v>
      </c>
      <c r="M3691" s="20">
        <f>IF(C3691="Data Error","Data Error",IF(C3691&lt;=K3691,0,1-IFERROR(INDEX(BAAL!$C:$D,MATCH(ROUNDUP(C3691-K3691,0),BAAL!$B:$B,0),MATCH(LEFT(M$2,4),BAAL!$C$2:$D$2,0)),0)))</f>
        <v>0</v>
      </c>
      <c r="N3691" s="20"/>
      <c r="O3691" s="26"/>
      <c r="P3691" s="26"/>
      <c r="Q3691" s="6">
        <f t="shared" si="231"/>
        <v>6</v>
      </c>
      <c r="R3691" s="20"/>
    </row>
    <row r="3692" spans="1:18" x14ac:dyDescent="0.25">
      <c r="A3692" s="6">
        <v>18</v>
      </c>
      <c r="B3692" s="4">
        <v>42523.75</v>
      </c>
      <c r="C3692" s="2">
        <f>IF([2]Analysis!AG3692="Data Error","Data Error",[2]Analysis!AI3692*C$1)</f>
        <v>25.018936562852332</v>
      </c>
      <c r="D3692" s="2"/>
      <c r="E3692" s="3">
        <f>IF(C3692="Data Error","Data Error",INDEX('[2]BAAL Adj Cap'!$CB$65:$CY$72,MONTH($B3692),$A3692+1))</f>
        <v>0.76624999999999999</v>
      </c>
      <c r="F3692" s="3"/>
      <c r="G3692" s="31">
        <f t="shared" si="228"/>
        <v>74.593563437147665</v>
      </c>
      <c r="H3692" s="31"/>
      <c r="I3692" s="23">
        <f t="shared" si="229"/>
        <v>0.76624999999999999</v>
      </c>
      <c r="J3692" s="23"/>
      <c r="K3692" s="7">
        <f t="shared" si="230"/>
        <v>28.990000000000009</v>
      </c>
      <c r="M3692" s="20">
        <f>IF(C3692="Data Error","Data Error",IF(C3692&lt;=K3692,0,1-IFERROR(INDEX(BAAL!$C:$D,MATCH(ROUNDUP(C3692-K3692,0),BAAL!$B:$B,0),MATCH(LEFT(M$2,4),BAAL!$C$2:$D$2,0)),0)))</f>
        <v>0</v>
      </c>
      <c r="N3692" s="20"/>
      <c r="O3692" s="26"/>
      <c r="P3692" s="26"/>
      <c r="Q3692" s="6">
        <f t="shared" si="231"/>
        <v>6</v>
      </c>
      <c r="R3692" s="20"/>
    </row>
    <row r="3693" spans="1:18" x14ac:dyDescent="0.25">
      <c r="A3693" s="6">
        <v>19</v>
      </c>
      <c r="B3693" s="4">
        <v>42523.791666666664</v>
      </c>
      <c r="C3693" s="2">
        <f>IF([2]Analysis!AG3693="Data Error","Data Error",[2]Analysis!AI3693*C$1)</f>
        <v>4.3696705952768697</v>
      </c>
      <c r="D3693" s="2"/>
      <c r="E3693" s="3">
        <f>IF(C3693="Data Error","Data Error",INDEX('[2]BAAL Adj Cap'!$CB$65:$CY$72,MONTH($B3693),$A3693+1))</f>
        <v>0.30625000000000002</v>
      </c>
      <c r="F3693" s="3"/>
      <c r="G3693" s="31">
        <f t="shared" si="228"/>
        <v>35.442829404723128</v>
      </c>
      <c r="H3693" s="31"/>
      <c r="I3693" s="23">
        <f t="shared" si="229"/>
        <v>0.30625000000000002</v>
      </c>
      <c r="J3693" s="23"/>
      <c r="K3693" s="7">
        <f t="shared" si="230"/>
        <v>28.990000000000009</v>
      </c>
      <c r="M3693" s="20">
        <f>IF(C3693="Data Error","Data Error",IF(C3693&lt;=K3693,0,1-IFERROR(INDEX(BAAL!$C:$D,MATCH(ROUNDUP(C3693-K3693,0),BAAL!$B:$B,0),MATCH(LEFT(M$2,4),BAAL!$C$2:$D$2,0)),0)))</f>
        <v>0</v>
      </c>
      <c r="N3693" s="20"/>
      <c r="O3693" s="26"/>
      <c r="P3693" s="26"/>
      <c r="Q3693" s="6">
        <f t="shared" si="231"/>
        <v>6</v>
      </c>
      <c r="R3693" s="20"/>
    </row>
    <row r="3694" spans="1:18" x14ac:dyDescent="0.25">
      <c r="A3694" s="6">
        <v>20</v>
      </c>
      <c r="B3694" s="4">
        <v>42523.833333333336</v>
      </c>
      <c r="C3694" s="2">
        <f>IF([2]Analysis!AG3694="Data Error","Data Error",[2]Analysis!AI3694*C$1)</f>
        <v>1.7787140115898081</v>
      </c>
      <c r="D3694" s="2"/>
      <c r="E3694" s="3">
        <f>IF(C3694="Data Error","Data Error",INDEX('[2]BAAL Adj Cap'!$CB$65:$CY$72,MONTH($B3694),$A3694+1))</f>
        <v>3.7500000000000006E-2</v>
      </c>
      <c r="F3694" s="3"/>
      <c r="G3694" s="31">
        <f t="shared" si="228"/>
        <v>3.0962859884101928</v>
      </c>
      <c r="H3694" s="31"/>
      <c r="I3694" s="23">
        <f t="shared" si="229"/>
        <v>3.7500000000000006E-2</v>
      </c>
      <c r="J3694" s="23"/>
      <c r="K3694" s="7">
        <f t="shared" si="230"/>
        <v>4.8750000000000009</v>
      </c>
      <c r="M3694" s="20">
        <f>IF(C3694="Data Error","Data Error",IF(C3694&lt;=K3694,0,1-IFERROR(INDEX(BAAL!$C:$D,MATCH(ROUNDUP(C3694-K3694,0),BAAL!$B:$B,0),MATCH(LEFT(M$2,4),BAAL!$C$2:$D$2,0)),0)))</f>
        <v>0</v>
      </c>
      <c r="N3694" s="20"/>
      <c r="O3694" s="26"/>
      <c r="P3694" s="26"/>
      <c r="Q3694" s="6">
        <f t="shared" si="231"/>
        <v>6</v>
      </c>
      <c r="R3694" s="20"/>
    </row>
    <row r="3695" spans="1:18" x14ac:dyDescent="0.25">
      <c r="A3695" s="6">
        <v>21</v>
      </c>
      <c r="B3695" s="4">
        <v>42523.875</v>
      </c>
      <c r="C3695" s="2">
        <f>IF([2]Analysis!AG3695="Data Error","Data Error",[2]Analysis!AI3695*C$1)</f>
        <v>0</v>
      </c>
      <c r="D3695" s="2"/>
      <c r="E3695" s="3">
        <f>IF(C3695="Data Error","Data Error",INDEX('[2]BAAL Adj Cap'!$CB$65:$CY$72,MONTH($B3695),$A3695+1))</f>
        <v>0</v>
      </c>
      <c r="F3695" s="3"/>
      <c r="G3695" s="31">
        <f t="shared" si="228"/>
        <v>0</v>
      </c>
      <c r="H3695" s="31"/>
      <c r="I3695" s="23">
        <f t="shared" si="229"/>
        <v>0</v>
      </c>
      <c r="J3695" s="23"/>
      <c r="K3695" s="7">
        <f t="shared" si="230"/>
        <v>0</v>
      </c>
      <c r="M3695" s="20">
        <f>IF(C3695="Data Error","Data Error",IF(C3695&lt;=K3695,0,1-IFERROR(INDEX(BAAL!$C:$D,MATCH(ROUNDUP(C3695-K3695,0),BAAL!$B:$B,0),MATCH(LEFT(M$2,4),BAAL!$C$2:$D$2,0)),0)))</f>
        <v>0</v>
      </c>
      <c r="N3695" s="20"/>
      <c r="O3695" s="26"/>
      <c r="P3695" s="26"/>
      <c r="Q3695" s="6">
        <f t="shared" si="231"/>
        <v>6</v>
      </c>
      <c r="R3695" s="20"/>
    </row>
    <row r="3696" spans="1:18" x14ac:dyDescent="0.25">
      <c r="A3696" s="6">
        <v>22</v>
      </c>
      <c r="B3696" s="4">
        <v>42523.916666666664</v>
      </c>
      <c r="C3696" s="2">
        <f>IF([2]Analysis!AG3696="Data Error","Data Error",[2]Analysis!AI3696*C$1)</f>
        <v>0</v>
      </c>
      <c r="D3696" s="2"/>
      <c r="E3696" s="3">
        <f>IF(C3696="Data Error","Data Error",INDEX('[2]BAAL Adj Cap'!$CB$65:$CY$72,MONTH($B3696),$A3696+1))</f>
        <v>0</v>
      </c>
      <c r="F3696" s="3"/>
      <c r="G3696" s="31">
        <f t="shared" si="228"/>
        <v>0</v>
      </c>
      <c r="H3696" s="31"/>
      <c r="I3696" s="23">
        <f t="shared" si="229"/>
        <v>0</v>
      </c>
      <c r="J3696" s="23"/>
      <c r="K3696" s="7">
        <f t="shared" si="230"/>
        <v>0</v>
      </c>
      <c r="M3696" s="20">
        <f>IF(C3696="Data Error","Data Error",IF(C3696&lt;=K3696,0,1-IFERROR(INDEX(BAAL!$C:$D,MATCH(ROUNDUP(C3696-K3696,0),BAAL!$B:$B,0),MATCH(LEFT(M$2,4),BAAL!$C$2:$D$2,0)),0)))</f>
        <v>0</v>
      </c>
      <c r="N3696" s="20"/>
      <c r="O3696" s="26"/>
      <c r="P3696" s="26"/>
      <c r="Q3696" s="6">
        <f t="shared" si="231"/>
        <v>6</v>
      </c>
      <c r="R3696" s="20"/>
    </row>
    <row r="3697" spans="1:18" x14ac:dyDescent="0.25">
      <c r="A3697" s="6">
        <v>23</v>
      </c>
      <c r="B3697" s="4">
        <v>42523.958333333336</v>
      </c>
      <c r="C3697" s="2">
        <f>IF([2]Analysis!AG3697="Data Error","Data Error",[2]Analysis!AI3697*C$1)</f>
        <v>0</v>
      </c>
      <c r="D3697" s="2"/>
      <c r="E3697" s="3">
        <f>IF(C3697="Data Error","Data Error",INDEX('[2]BAAL Adj Cap'!$CB$65:$CY$72,MONTH($B3697),$A3697+1))</f>
        <v>0</v>
      </c>
      <c r="F3697" s="3"/>
      <c r="G3697" s="31">
        <f t="shared" si="228"/>
        <v>0</v>
      </c>
      <c r="H3697" s="31"/>
      <c r="I3697" s="23">
        <f t="shared" si="229"/>
        <v>0</v>
      </c>
      <c r="J3697" s="23"/>
      <c r="K3697" s="7">
        <f t="shared" si="230"/>
        <v>0</v>
      </c>
      <c r="M3697" s="20">
        <f>IF(C3697="Data Error","Data Error",IF(C3697&lt;=K3697,0,1-IFERROR(INDEX(BAAL!$C:$D,MATCH(ROUNDUP(C3697-K3697,0),BAAL!$B:$B,0),MATCH(LEFT(M$2,4),BAAL!$C$2:$D$2,0)),0)))</f>
        <v>0</v>
      </c>
      <c r="N3697" s="20"/>
      <c r="O3697" s="26"/>
      <c r="P3697" s="26"/>
      <c r="Q3697" s="6">
        <f t="shared" si="231"/>
        <v>6</v>
      </c>
      <c r="R3697" s="20"/>
    </row>
    <row r="3698" spans="1:18" x14ac:dyDescent="0.25">
      <c r="A3698" s="6">
        <v>0</v>
      </c>
      <c r="B3698" s="1">
        <v>42524</v>
      </c>
      <c r="C3698" s="2">
        <f>IF([2]Analysis!AG3698="Data Error","Data Error",[2]Analysis!AI3698*C$1)</f>
        <v>0</v>
      </c>
      <c r="D3698" s="2"/>
      <c r="E3698" s="3">
        <f>IF(C3698="Data Error","Data Error",INDEX('[2]BAAL Adj Cap'!$CB$65:$CY$72,MONTH($B3698),$A3698+1))</f>
        <v>0</v>
      </c>
      <c r="F3698" s="3"/>
      <c r="G3698" s="31">
        <f t="shared" si="228"/>
        <v>0</v>
      </c>
      <c r="H3698" s="31"/>
      <c r="I3698" s="23">
        <f t="shared" si="229"/>
        <v>0</v>
      </c>
      <c r="J3698" s="23"/>
      <c r="K3698" s="7">
        <f t="shared" si="230"/>
        <v>0</v>
      </c>
      <c r="M3698" s="20">
        <f>IF(C3698="Data Error","Data Error",IF(C3698&lt;=K3698,0,1-IFERROR(INDEX(BAAL!$C:$D,MATCH(ROUNDUP(C3698-K3698,0),BAAL!$B:$B,0),MATCH(LEFT(M$2,4),BAAL!$C$2:$D$2,0)),0)))</f>
        <v>0</v>
      </c>
      <c r="N3698" s="20"/>
      <c r="O3698" s="26"/>
      <c r="P3698" s="26"/>
      <c r="Q3698" s="6">
        <f t="shared" si="231"/>
        <v>6</v>
      </c>
      <c r="R3698" s="20"/>
    </row>
    <row r="3699" spans="1:18" x14ac:dyDescent="0.25">
      <c r="A3699" s="6">
        <v>1</v>
      </c>
      <c r="B3699" s="4">
        <v>42524.041666666664</v>
      </c>
      <c r="C3699" s="2">
        <f>IF([2]Analysis!AG3699="Data Error","Data Error",[2]Analysis!AI3699*C$1)</f>
        <v>0</v>
      </c>
      <c r="D3699" s="2"/>
      <c r="E3699" s="3">
        <f>IF(C3699="Data Error","Data Error",INDEX('[2]BAAL Adj Cap'!$CB$65:$CY$72,MONTH($B3699),$A3699+1))</f>
        <v>0</v>
      </c>
      <c r="F3699" s="3"/>
      <c r="G3699" s="31">
        <f t="shared" si="228"/>
        <v>0</v>
      </c>
      <c r="H3699" s="31"/>
      <c r="I3699" s="23">
        <f t="shared" si="229"/>
        <v>0</v>
      </c>
      <c r="J3699" s="23"/>
      <c r="K3699" s="7">
        <f t="shared" si="230"/>
        <v>0</v>
      </c>
      <c r="M3699" s="20">
        <f>IF(C3699="Data Error","Data Error",IF(C3699&lt;=K3699,0,1-IFERROR(INDEX(BAAL!$C:$D,MATCH(ROUNDUP(C3699-K3699,0),BAAL!$B:$B,0),MATCH(LEFT(M$2,4),BAAL!$C$2:$D$2,0)),0)))</f>
        <v>0</v>
      </c>
      <c r="N3699" s="20"/>
      <c r="O3699" s="26"/>
      <c r="P3699" s="26"/>
      <c r="Q3699" s="6">
        <f t="shared" si="231"/>
        <v>6</v>
      </c>
      <c r="R3699" s="20"/>
    </row>
    <row r="3700" spans="1:18" x14ac:dyDescent="0.25">
      <c r="A3700" s="6">
        <v>2</v>
      </c>
      <c r="B3700" s="4">
        <v>42524.083333333336</v>
      </c>
      <c r="C3700" s="2">
        <f>IF([2]Analysis!AG3700="Data Error","Data Error",[2]Analysis!AI3700*C$1)</f>
        <v>0</v>
      </c>
      <c r="D3700" s="2"/>
      <c r="E3700" s="3">
        <f>IF(C3700="Data Error","Data Error",INDEX('[2]BAAL Adj Cap'!$CB$65:$CY$72,MONTH($B3700),$A3700+1))</f>
        <v>0</v>
      </c>
      <c r="F3700" s="3"/>
      <c r="G3700" s="31">
        <f t="shared" si="228"/>
        <v>0</v>
      </c>
      <c r="H3700" s="31"/>
      <c r="I3700" s="23">
        <f t="shared" si="229"/>
        <v>0</v>
      </c>
      <c r="J3700" s="23"/>
      <c r="K3700" s="7">
        <f t="shared" si="230"/>
        <v>0</v>
      </c>
      <c r="M3700" s="20">
        <f>IF(C3700="Data Error","Data Error",IF(C3700&lt;=K3700,0,1-IFERROR(INDEX(BAAL!$C:$D,MATCH(ROUNDUP(C3700-K3700,0),BAAL!$B:$B,0),MATCH(LEFT(M$2,4),BAAL!$C$2:$D$2,0)),0)))</f>
        <v>0</v>
      </c>
      <c r="N3700" s="20"/>
      <c r="O3700" s="26"/>
      <c r="P3700" s="26"/>
      <c r="Q3700" s="6">
        <f t="shared" si="231"/>
        <v>6</v>
      </c>
      <c r="R3700" s="20"/>
    </row>
    <row r="3701" spans="1:18" x14ac:dyDescent="0.25">
      <c r="A3701" s="6">
        <v>3</v>
      </c>
      <c r="B3701" s="4">
        <v>42524.125</v>
      </c>
      <c r="C3701" s="2">
        <f>IF([2]Analysis!AG3701="Data Error","Data Error",[2]Analysis!AI3701*C$1)</f>
        <v>0</v>
      </c>
      <c r="D3701" s="2"/>
      <c r="E3701" s="3">
        <f>IF(C3701="Data Error","Data Error",INDEX('[2]BAAL Adj Cap'!$CB$65:$CY$72,MONTH($B3701),$A3701+1))</f>
        <v>0</v>
      </c>
      <c r="F3701" s="3"/>
      <c r="G3701" s="31">
        <f t="shared" si="228"/>
        <v>0</v>
      </c>
      <c r="H3701" s="31"/>
      <c r="I3701" s="23">
        <f t="shared" si="229"/>
        <v>0</v>
      </c>
      <c r="J3701" s="23"/>
      <c r="K3701" s="7">
        <f t="shared" si="230"/>
        <v>0</v>
      </c>
      <c r="M3701" s="20">
        <f>IF(C3701="Data Error","Data Error",IF(C3701&lt;=K3701,0,1-IFERROR(INDEX(BAAL!$C:$D,MATCH(ROUNDUP(C3701-K3701,0),BAAL!$B:$B,0),MATCH(LEFT(M$2,4),BAAL!$C$2:$D$2,0)),0)))</f>
        <v>0</v>
      </c>
      <c r="N3701" s="20"/>
      <c r="O3701" s="26"/>
      <c r="P3701" s="26"/>
      <c r="Q3701" s="6">
        <f t="shared" si="231"/>
        <v>6</v>
      </c>
      <c r="R3701" s="20"/>
    </row>
    <row r="3702" spans="1:18" x14ac:dyDescent="0.25">
      <c r="A3702" s="6">
        <v>4</v>
      </c>
      <c r="B3702" s="4">
        <v>42524.166666666664</v>
      </c>
      <c r="C3702" s="2">
        <f>IF([2]Analysis!AG3702="Data Error","Data Error",[2]Analysis!AI3702*C$1)</f>
        <v>0.37999998778104782</v>
      </c>
      <c r="D3702" s="2"/>
      <c r="E3702" s="3">
        <f>IF(C3702="Data Error","Data Error",INDEX('[2]BAAL Adj Cap'!$CB$65:$CY$72,MONTH($B3702),$A3702+1))</f>
        <v>1.4999999999999999E-2</v>
      </c>
      <c r="F3702" s="3"/>
      <c r="G3702" s="31">
        <f t="shared" si="228"/>
        <v>1.5700000122189521</v>
      </c>
      <c r="H3702" s="31"/>
      <c r="I3702" s="23">
        <f t="shared" si="229"/>
        <v>1.4999999999999999E-2</v>
      </c>
      <c r="J3702" s="23"/>
      <c r="K3702" s="7">
        <f t="shared" si="230"/>
        <v>1.95</v>
      </c>
      <c r="M3702" s="20">
        <f>IF(C3702="Data Error","Data Error",IF(C3702&lt;=K3702,0,1-IFERROR(INDEX(BAAL!$C:$D,MATCH(ROUNDUP(C3702-K3702,0),BAAL!$B:$B,0),MATCH(LEFT(M$2,4),BAAL!$C$2:$D$2,0)),0)))</f>
        <v>0</v>
      </c>
      <c r="N3702" s="20"/>
      <c r="O3702" s="26"/>
      <c r="P3702" s="26"/>
      <c r="Q3702" s="6">
        <f t="shared" si="231"/>
        <v>6</v>
      </c>
      <c r="R3702" s="20"/>
    </row>
    <row r="3703" spans="1:18" x14ac:dyDescent="0.25">
      <c r="A3703" s="6">
        <v>5</v>
      </c>
      <c r="B3703" s="4">
        <v>42524.208333333336</v>
      </c>
      <c r="C3703" s="2">
        <f>IF([2]Analysis!AG3703="Data Error","Data Error",[2]Analysis!AI3703*C$1)</f>
        <v>0</v>
      </c>
      <c r="D3703" s="2"/>
      <c r="E3703" s="3">
        <f>IF(C3703="Data Error","Data Error",INDEX('[2]BAAL Adj Cap'!$CB$65:$CY$72,MONTH($B3703),$A3703+1))</f>
        <v>0.1225</v>
      </c>
      <c r="F3703" s="3"/>
      <c r="G3703" s="31">
        <f t="shared" si="228"/>
        <v>15.924999999999999</v>
      </c>
      <c r="H3703" s="31"/>
      <c r="I3703" s="23">
        <f t="shared" si="229"/>
        <v>0.1225</v>
      </c>
      <c r="J3703" s="23"/>
      <c r="K3703" s="7">
        <f t="shared" si="230"/>
        <v>15.924999999999999</v>
      </c>
      <c r="M3703" s="20">
        <f>IF(C3703="Data Error","Data Error",IF(C3703&lt;=K3703,0,1-IFERROR(INDEX(BAAL!$C:$D,MATCH(ROUNDUP(C3703-K3703,0),BAAL!$B:$B,0),MATCH(LEFT(M$2,4),BAAL!$C$2:$D$2,0)),0)))</f>
        <v>0</v>
      </c>
      <c r="N3703" s="20"/>
      <c r="O3703" s="26"/>
      <c r="P3703" s="26"/>
      <c r="Q3703" s="6">
        <f t="shared" si="231"/>
        <v>6</v>
      </c>
      <c r="R3703" s="20"/>
    </row>
    <row r="3704" spans="1:18" x14ac:dyDescent="0.25">
      <c r="A3704" s="6">
        <v>6</v>
      </c>
      <c r="B3704" s="4">
        <v>42524.25</v>
      </c>
      <c r="C3704" s="2">
        <f>IF([2]Analysis!AG3704="Data Error","Data Error",[2]Analysis!AI3704*C$1)</f>
        <v>0</v>
      </c>
      <c r="D3704" s="2"/>
      <c r="E3704" s="3">
        <f>IF(C3704="Data Error","Data Error",INDEX('[2]BAAL Adj Cap'!$CB$65:$CY$72,MONTH($B3704),$A3704+1))</f>
        <v>0.52249999999999996</v>
      </c>
      <c r="F3704" s="3"/>
      <c r="G3704" s="31">
        <f t="shared" si="228"/>
        <v>67.924999999999997</v>
      </c>
      <c r="H3704" s="31"/>
      <c r="I3704" s="23">
        <f t="shared" si="229"/>
        <v>0.52249999999999996</v>
      </c>
      <c r="J3704" s="23"/>
      <c r="K3704" s="7">
        <f t="shared" si="230"/>
        <v>28.990000000000009</v>
      </c>
      <c r="M3704" s="20">
        <f>IF(C3704="Data Error","Data Error",IF(C3704&lt;=K3704,0,1-IFERROR(INDEX(BAAL!$C:$D,MATCH(ROUNDUP(C3704-K3704,0),BAAL!$B:$B,0),MATCH(LEFT(M$2,4),BAAL!$C$2:$D$2,0)),0)))</f>
        <v>0</v>
      </c>
      <c r="N3704" s="20"/>
      <c r="O3704" s="26"/>
      <c r="P3704" s="26"/>
      <c r="Q3704" s="6">
        <f t="shared" si="231"/>
        <v>6</v>
      </c>
      <c r="R3704" s="20"/>
    </row>
    <row r="3705" spans="1:18" x14ac:dyDescent="0.25">
      <c r="A3705" s="6">
        <v>7</v>
      </c>
      <c r="B3705" s="4">
        <v>42524.291666666664</v>
      </c>
      <c r="C3705" s="2">
        <f>IF([2]Analysis!AG3705="Data Error","Data Error",[2]Analysis!AI3705*C$1)</f>
        <v>0.26599785199312492</v>
      </c>
      <c r="D3705" s="2"/>
      <c r="E3705" s="3">
        <f>IF(C3705="Data Error","Data Error",INDEX('[2]BAAL Adj Cap'!$CB$65:$CY$72,MONTH($B3705),$A3705+1))</f>
        <v>0.97124999999999995</v>
      </c>
      <c r="F3705" s="3"/>
      <c r="G3705" s="31">
        <f t="shared" si="228"/>
        <v>125.99650214800687</v>
      </c>
      <c r="H3705" s="31"/>
      <c r="I3705" s="23">
        <f t="shared" si="229"/>
        <v>0.97124999999999995</v>
      </c>
      <c r="J3705" s="23"/>
      <c r="K3705" s="7">
        <f t="shared" si="230"/>
        <v>28.990000000000009</v>
      </c>
      <c r="M3705" s="20">
        <f>IF(C3705="Data Error","Data Error",IF(C3705&lt;=K3705,0,1-IFERROR(INDEX(BAAL!$C:$D,MATCH(ROUNDUP(C3705-K3705,0),BAAL!$B:$B,0),MATCH(LEFT(M$2,4),BAAL!$C$2:$D$2,0)),0)))</f>
        <v>0</v>
      </c>
      <c r="N3705" s="20"/>
      <c r="O3705" s="26"/>
      <c r="P3705" s="26"/>
      <c r="Q3705" s="6">
        <f t="shared" si="231"/>
        <v>6</v>
      </c>
      <c r="R3705" s="20"/>
    </row>
    <row r="3706" spans="1:18" x14ac:dyDescent="0.25">
      <c r="A3706" s="6">
        <v>8</v>
      </c>
      <c r="B3706" s="4">
        <v>42524.333333333336</v>
      </c>
      <c r="C3706" s="2">
        <f>IF([2]Analysis!AG3706="Data Error","Data Error",[2]Analysis!AI3706*C$1)</f>
        <v>0</v>
      </c>
      <c r="D3706" s="2"/>
      <c r="E3706" s="3">
        <f>IF(C3706="Data Error","Data Error",INDEX('[2]BAAL Adj Cap'!$CB$65:$CY$72,MONTH($B3706),$A3706+1))</f>
        <v>0.99</v>
      </c>
      <c r="F3706" s="3"/>
      <c r="G3706" s="31">
        <f t="shared" si="228"/>
        <v>128.69999999999999</v>
      </c>
      <c r="H3706" s="31"/>
      <c r="I3706" s="23">
        <f t="shared" si="229"/>
        <v>0.99</v>
      </c>
      <c r="J3706" s="23"/>
      <c r="K3706" s="7">
        <f t="shared" si="230"/>
        <v>28.990000000000009</v>
      </c>
      <c r="M3706" s="20">
        <f>IF(C3706="Data Error","Data Error",IF(C3706&lt;=K3706,0,1-IFERROR(INDEX(BAAL!$C:$D,MATCH(ROUNDUP(C3706-K3706,0),BAAL!$B:$B,0),MATCH(LEFT(M$2,4),BAAL!$C$2:$D$2,0)),0)))</f>
        <v>0</v>
      </c>
      <c r="N3706" s="20"/>
      <c r="O3706" s="26"/>
      <c r="P3706" s="26"/>
      <c r="Q3706" s="6">
        <f t="shared" si="231"/>
        <v>6</v>
      </c>
      <c r="R3706" s="20"/>
    </row>
    <row r="3707" spans="1:18" x14ac:dyDescent="0.25">
      <c r="A3707" s="6">
        <v>9</v>
      </c>
      <c r="B3707" s="4">
        <v>42524.375</v>
      </c>
      <c r="C3707" s="2">
        <f>IF([2]Analysis!AG3707="Data Error","Data Error",[2]Analysis!AI3707*C$1)</f>
        <v>1.5596250789829902</v>
      </c>
      <c r="D3707" s="2"/>
      <c r="E3707" s="3">
        <f>IF(C3707="Data Error","Data Error",INDEX('[2]BAAL Adj Cap'!$CB$65:$CY$72,MONTH($B3707),$A3707+1))</f>
        <v>0.98375000000000001</v>
      </c>
      <c r="F3707" s="3"/>
      <c r="G3707" s="31">
        <f t="shared" si="228"/>
        <v>126.32787492101701</v>
      </c>
      <c r="H3707" s="31"/>
      <c r="I3707" s="23">
        <f t="shared" si="229"/>
        <v>0.98375000000000001</v>
      </c>
      <c r="J3707" s="23"/>
      <c r="K3707" s="7">
        <f t="shared" si="230"/>
        <v>28.990000000000009</v>
      </c>
      <c r="M3707" s="20">
        <f>IF(C3707="Data Error","Data Error",IF(C3707&lt;=K3707,0,1-IFERROR(INDEX(BAAL!$C:$D,MATCH(ROUNDUP(C3707-K3707,0),BAAL!$B:$B,0),MATCH(LEFT(M$2,4),BAAL!$C$2:$D$2,0)),0)))</f>
        <v>0</v>
      </c>
      <c r="N3707" s="20"/>
      <c r="O3707" s="26"/>
      <c r="P3707" s="26"/>
      <c r="Q3707" s="6">
        <f t="shared" si="231"/>
        <v>6</v>
      </c>
      <c r="R3707" s="20"/>
    </row>
    <row r="3708" spans="1:18" x14ac:dyDescent="0.25">
      <c r="A3708" s="6">
        <v>10</v>
      </c>
      <c r="B3708" s="4">
        <v>42524.416666666664</v>
      </c>
      <c r="C3708" s="2">
        <f>IF([2]Analysis!AG3708="Data Error","Data Error",[2]Analysis!AI3708*C$1)</f>
        <v>0.63613340759764003</v>
      </c>
      <c r="D3708" s="2"/>
      <c r="E3708" s="3">
        <f>IF(C3708="Data Error","Data Error",INDEX('[2]BAAL Adj Cap'!$CB$65:$CY$72,MONTH($B3708),$A3708+1))</f>
        <v>0.98</v>
      </c>
      <c r="F3708" s="3"/>
      <c r="G3708" s="31">
        <f t="shared" si="228"/>
        <v>126.76386659240235</v>
      </c>
      <c r="H3708" s="31"/>
      <c r="I3708" s="23">
        <f t="shared" si="229"/>
        <v>0.98</v>
      </c>
      <c r="J3708" s="23"/>
      <c r="K3708" s="7">
        <f t="shared" si="230"/>
        <v>28.990000000000009</v>
      </c>
      <c r="M3708" s="20">
        <f>IF(C3708="Data Error","Data Error",IF(C3708&lt;=K3708,0,1-IFERROR(INDEX(BAAL!$C:$D,MATCH(ROUNDUP(C3708-K3708,0),BAAL!$B:$B,0),MATCH(LEFT(M$2,4),BAAL!$C$2:$D$2,0)),0)))</f>
        <v>0</v>
      </c>
      <c r="N3708" s="20"/>
      <c r="O3708" s="26"/>
      <c r="P3708" s="26"/>
      <c r="Q3708" s="6">
        <f t="shared" si="231"/>
        <v>6</v>
      </c>
      <c r="R3708" s="20"/>
    </row>
    <row r="3709" spans="1:18" x14ac:dyDescent="0.25">
      <c r="A3709" s="6">
        <v>11</v>
      </c>
      <c r="B3709" s="4">
        <v>42524.458333333336</v>
      </c>
      <c r="C3709" s="2">
        <f>IF([2]Analysis!AG3709="Data Error","Data Error",[2]Analysis!AI3709*C$1)</f>
        <v>0.67660786989660249</v>
      </c>
      <c r="D3709" s="2"/>
      <c r="E3709" s="3">
        <f>IF(C3709="Data Error","Data Error",INDEX('[2]BAAL Adj Cap'!$CB$65:$CY$72,MONTH($B3709),$A3709+1))</f>
        <v>0.98</v>
      </c>
      <c r="F3709" s="3"/>
      <c r="G3709" s="31">
        <f t="shared" si="228"/>
        <v>126.72339213010339</v>
      </c>
      <c r="H3709" s="31"/>
      <c r="I3709" s="23">
        <f t="shared" si="229"/>
        <v>0.98</v>
      </c>
      <c r="J3709" s="23"/>
      <c r="K3709" s="7">
        <f t="shared" si="230"/>
        <v>28.990000000000009</v>
      </c>
      <c r="M3709" s="20">
        <f>IF(C3709="Data Error","Data Error",IF(C3709&lt;=K3709,0,1-IFERROR(INDEX(BAAL!$C:$D,MATCH(ROUNDUP(C3709-K3709,0),BAAL!$B:$B,0),MATCH(LEFT(M$2,4),BAAL!$C$2:$D$2,0)),0)))</f>
        <v>0</v>
      </c>
      <c r="N3709" s="20"/>
      <c r="O3709" s="26"/>
      <c r="P3709" s="26"/>
      <c r="Q3709" s="6">
        <f t="shared" si="231"/>
        <v>6</v>
      </c>
      <c r="R3709" s="20"/>
    </row>
    <row r="3710" spans="1:18" x14ac:dyDescent="0.25">
      <c r="A3710" s="6">
        <v>12</v>
      </c>
      <c r="B3710" s="4">
        <v>42524.5</v>
      </c>
      <c r="C3710" s="2">
        <f>IF([2]Analysis!AG3710="Data Error","Data Error",[2]Analysis!AI3710*C$1)</f>
        <v>0.63011372693179135</v>
      </c>
      <c r="D3710" s="2"/>
      <c r="E3710" s="3">
        <f>IF(C3710="Data Error","Data Error",INDEX('[2]BAAL Adj Cap'!$CB$65:$CY$72,MONTH($B3710),$A3710+1))</f>
        <v>0.98</v>
      </c>
      <c r="F3710" s="3"/>
      <c r="G3710" s="31">
        <f t="shared" si="228"/>
        <v>126.7698862730682</v>
      </c>
      <c r="H3710" s="31"/>
      <c r="I3710" s="23">
        <f t="shared" si="229"/>
        <v>0.98</v>
      </c>
      <c r="J3710" s="23"/>
      <c r="K3710" s="7">
        <f t="shared" si="230"/>
        <v>28.990000000000009</v>
      </c>
      <c r="M3710" s="20">
        <f>IF(C3710="Data Error","Data Error",IF(C3710&lt;=K3710,0,1-IFERROR(INDEX(BAAL!$C:$D,MATCH(ROUNDUP(C3710-K3710,0),BAAL!$B:$B,0),MATCH(LEFT(M$2,4),BAAL!$C$2:$D$2,0)),0)))</f>
        <v>0</v>
      </c>
      <c r="N3710" s="20"/>
      <c r="O3710" s="26"/>
      <c r="P3710" s="26"/>
      <c r="Q3710" s="6">
        <f t="shared" si="231"/>
        <v>6</v>
      </c>
      <c r="R3710" s="20"/>
    </row>
    <row r="3711" spans="1:18" x14ac:dyDescent="0.25">
      <c r="A3711" s="6">
        <v>13</v>
      </c>
      <c r="B3711" s="4">
        <v>42524.541666666664</v>
      </c>
      <c r="C3711" s="2">
        <f>IF([2]Analysis!AG3711="Data Error","Data Error",[2]Analysis!AI3711*C$1)</f>
        <v>3.2764786368762189</v>
      </c>
      <c r="D3711" s="2"/>
      <c r="E3711" s="3">
        <f>IF(C3711="Data Error","Data Error",INDEX('[2]BAAL Adj Cap'!$CB$65:$CY$72,MONTH($B3711),$A3711+1))</f>
        <v>0.98</v>
      </c>
      <c r="F3711" s="3"/>
      <c r="G3711" s="31">
        <f t="shared" si="228"/>
        <v>124.12352136312377</v>
      </c>
      <c r="H3711" s="31"/>
      <c r="I3711" s="23">
        <f t="shared" si="229"/>
        <v>0.98</v>
      </c>
      <c r="J3711" s="23"/>
      <c r="K3711" s="7">
        <f t="shared" si="230"/>
        <v>28.990000000000009</v>
      </c>
      <c r="M3711" s="20">
        <f>IF(C3711="Data Error","Data Error",IF(C3711&lt;=K3711,0,1-IFERROR(INDEX(BAAL!$C:$D,MATCH(ROUNDUP(C3711-K3711,0),BAAL!$B:$B,0),MATCH(LEFT(M$2,4),BAAL!$C$2:$D$2,0)),0)))</f>
        <v>0</v>
      </c>
      <c r="N3711" s="20"/>
      <c r="O3711" s="26"/>
      <c r="P3711" s="26"/>
      <c r="Q3711" s="6">
        <f t="shared" si="231"/>
        <v>6</v>
      </c>
      <c r="R3711" s="20"/>
    </row>
    <row r="3712" spans="1:18" x14ac:dyDescent="0.25">
      <c r="A3712" s="6">
        <v>14</v>
      </c>
      <c r="B3712" s="4">
        <v>42524.583333333336</v>
      </c>
      <c r="C3712" s="2">
        <f>IF([2]Analysis!AG3712="Data Error","Data Error",[2]Analysis!AI3712*C$1)</f>
        <v>0</v>
      </c>
      <c r="D3712" s="2"/>
      <c r="E3712" s="3">
        <f>IF(C3712="Data Error","Data Error",INDEX('[2]BAAL Adj Cap'!$CB$65:$CY$72,MONTH($B3712),$A3712+1))</f>
        <v>0.98</v>
      </c>
      <c r="F3712" s="3"/>
      <c r="G3712" s="31">
        <f t="shared" si="228"/>
        <v>127.39999999999999</v>
      </c>
      <c r="H3712" s="31"/>
      <c r="I3712" s="23">
        <f t="shared" si="229"/>
        <v>0.98</v>
      </c>
      <c r="J3712" s="23"/>
      <c r="K3712" s="7">
        <f t="shared" si="230"/>
        <v>28.990000000000009</v>
      </c>
      <c r="M3712" s="20">
        <f>IF(C3712="Data Error","Data Error",IF(C3712&lt;=K3712,0,1-IFERROR(INDEX(BAAL!$C:$D,MATCH(ROUNDUP(C3712-K3712,0),BAAL!$B:$B,0),MATCH(LEFT(M$2,4),BAAL!$C$2:$D$2,0)),0)))</f>
        <v>0</v>
      </c>
      <c r="N3712" s="20"/>
      <c r="O3712" s="26"/>
      <c r="P3712" s="26"/>
      <c r="Q3712" s="6">
        <f t="shared" si="231"/>
        <v>6</v>
      </c>
      <c r="R3712" s="20"/>
    </row>
    <row r="3713" spans="1:18" x14ac:dyDescent="0.25">
      <c r="A3713" s="6">
        <v>15</v>
      </c>
      <c r="B3713" s="4">
        <v>42524.625</v>
      </c>
      <c r="C3713" s="2">
        <f>IF([2]Analysis!AG3713="Data Error","Data Error",[2]Analysis!AI3713*C$1)</f>
        <v>2.7563198020133823</v>
      </c>
      <c r="D3713" s="2"/>
      <c r="E3713" s="3">
        <f>IF(C3713="Data Error","Data Error",INDEX('[2]BAAL Adj Cap'!$CB$65:$CY$72,MONTH($B3713),$A3713+1))</f>
        <v>0.98</v>
      </c>
      <c r="F3713" s="3"/>
      <c r="G3713" s="31">
        <f t="shared" si="228"/>
        <v>124.64368019798661</v>
      </c>
      <c r="H3713" s="31"/>
      <c r="I3713" s="23">
        <f t="shared" si="229"/>
        <v>0.98</v>
      </c>
      <c r="J3713" s="23"/>
      <c r="K3713" s="7">
        <f t="shared" si="230"/>
        <v>28.990000000000009</v>
      </c>
      <c r="M3713" s="20">
        <f>IF(C3713="Data Error","Data Error",IF(C3713&lt;=K3713,0,1-IFERROR(INDEX(BAAL!$C:$D,MATCH(ROUNDUP(C3713-K3713,0),BAAL!$B:$B,0),MATCH(LEFT(M$2,4),BAAL!$C$2:$D$2,0)),0)))</f>
        <v>0</v>
      </c>
      <c r="N3713" s="20"/>
      <c r="O3713" s="26"/>
      <c r="P3713" s="26"/>
      <c r="Q3713" s="6">
        <f t="shared" si="231"/>
        <v>6</v>
      </c>
      <c r="R3713" s="20"/>
    </row>
    <row r="3714" spans="1:18" x14ac:dyDescent="0.25">
      <c r="A3714" s="6">
        <v>16</v>
      </c>
      <c r="B3714" s="4">
        <v>42524.666666666664</v>
      </c>
      <c r="C3714" s="2">
        <f>IF([2]Analysis!AG3714="Data Error","Data Error",[2]Analysis!AI3714*C$1)</f>
        <v>2.1008119290837186</v>
      </c>
      <c r="D3714" s="2"/>
      <c r="E3714" s="3">
        <f>IF(C3714="Data Error","Data Error",INDEX('[2]BAAL Adj Cap'!$CB$65:$CY$72,MONTH($B3714),$A3714+1))</f>
        <v>0.98</v>
      </c>
      <c r="F3714" s="3"/>
      <c r="G3714" s="31">
        <f t="shared" si="228"/>
        <v>125.29918807091627</v>
      </c>
      <c r="H3714" s="31"/>
      <c r="I3714" s="23">
        <f t="shared" si="229"/>
        <v>0.98</v>
      </c>
      <c r="J3714" s="23"/>
      <c r="K3714" s="7">
        <f t="shared" si="230"/>
        <v>28.990000000000009</v>
      </c>
      <c r="M3714" s="20">
        <f>IF(C3714="Data Error","Data Error",IF(C3714&lt;=K3714,0,1-IFERROR(INDEX(BAAL!$C:$D,MATCH(ROUNDUP(C3714-K3714,0),BAAL!$B:$B,0),MATCH(LEFT(M$2,4),BAAL!$C$2:$D$2,0)),0)))</f>
        <v>0</v>
      </c>
      <c r="N3714" s="20"/>
      <c r="O3714" s="26"/>
      <c r="P3714" s="26"/>
      <c r="Q3714" s="6">
        <f t="shared" si="231"/>
        <v>6</v>
      </c>
      <c r="R3714" s="20"/>
    </row>
    <row r="3715" spans="1:18" x14ac:dyDescent="0.25">
      <c r="A3715" s="6">
        <v>17</v>
      </c>
      <c r="B3715" s="4">
        <v>42524.708333333336</v>
      </c>
      <c r="C3715" s="2">
        <f>IF([2]Analysis!AG3715="Data Error","Data Error",[2]Analysis!AI3715*C$1)</f>
        <v>8.0342715397831039</v>
      </c>
      <c r="D3715" s="2"/>
      <c r="E3715" s="3">
        <f>IF(C3715="Data Error","Data Error",INDEX('[2]BAAL Adj Cap'!$CB$65:$CY$72,MONTH($B3715),$A3715+1))</f>
        <v>0.96750000000000003</v>
      </c>
      <c r="F3715" s="3"/>
      <c r="G3715" s="31">
        <f t="shared" si="228"/>
        <v>117.7407284602169</v>
      </c>
      <c r="H3715" s="31"/>
      <c r="I3715" s="23">
        <f t="shared" si="229"/>
        <v>0.96750000000000003</v>
      </c>
      <c r="J3715" s="23"/>
      <c r="K3715" s="7">
        <f t="shared" si="230"/>
        <v>28.990000000000009</v>
      </c>
      <c r="M3715" s="20">
        <f>IF(C3715="Data Error","Data Error",IF(C3715&lt;=K3715,0,1-IFERROR(INDEX(BAAL!$C:$D,MATCH(ROUNDUP(C3715-K3715,0),BAAL!$B:$B,0),MATCH(LEFT(M$2,4),BAAL!$C$2:$D$2,0)),0)))</f>
        <v>0</v>
      </c>
      <c r="N3715" s="20"/>
      <c r="O3715" s="26"/>
      <c r="P3715" s="26"/>
      <c r="Q3715" s="6">
        <f t="shared" si="231"/>
        <v>6</v>
      </c>
      <c r="R3715" s="20"/>
    </row>
    <row r="3716" spans="1:18" x14ac:dyDescent="0.25">
      <c r="A3716" s="6">
        <v>18</v>
      </c>
      <c r="B3716" s="4">
        <v>42524.75</v>
      </c>
      <c r="C3716" s="2">
        <f>IF([2]Analysis!AG3716="Data Error","Data Error",[2]Analysis!AI3716*C$1)</f>
        <v>13.986204006160404</v>
      </c>
      <c r="D3716" s="2"/>
      <c r="E3716" s="3">
        <f>IF(C3716="Data Error","Data Error",INDEX('[2]BAAL Adj Cap'!$CB$65:$CY$72,MONTH($B3716),$A3716+1))</f>
        <v>0.76624999999999999</v>
      </c>
      <c r="F3716" s="3"/>
      <c r="G3716" s="31">
        <f t="shared" ref="G3716:G3779" si="232">IF(C3716="Data Error","Data Error",E3716*E$1-C3716)</f>
        <v>85.626295993839591</v>
      </c>
      <c r="H3716" s="31"/>
      <c r="I3716" s="23">
        <f t="shared" ref="I3716:I3779" si="233">IF(E3716="Data Error","Data Error",E3716)</f>
        <v>0.76624999999999999</v>
      </c>
      <c r="J3716" s="23"/>
      <c r="K3716" s="7">
        <f t="shared" ref="K3716:K3779" si="234">IF(C3716="Data Error","Data Error",C$1*MAX(0,MIN(AF$9,E3716*AF$10)))</f>
        <v>28.990000000000009</v>
      </c>
      <c r="M3716" s="20">
        <f>IF(C3716="Data Error","Data Error",IF(C3716&lt;=K3716,0,1-IFERROR(INDEX(BAAL!$C:$D,MATCH(ROUNDUP(C3716-K3716,0),BAAL!$B:$B,0),MATCH(LEFT(M$2,4),BAAL!$C$2:$D$2,0)),0)))</f>
        <v>0</v>
      </c>
      <c r="N3716" s="20"/>
      <c r="O3716" s="26"/>
      <c r="P3716" s="26"/>
      <c r="Q3716" s="6">
        <f t="shared" ref="Q3716:Q3779" si="235">MONTH(B3716)</f>
        <v>6</v>
      </c>
      <c r="R3716" s="20"/>
    </row>
    <row r="3717" spans="1:18" x14ac:dyDescent="0.25">
      <c r="A3717" s="6">
        <v>19</v>
      </c>
      <c r="B3717" s="4">
        <v>42524.791666666664</v>
      </c>
      <c r="C3717" s="2">
        <f>IF([2]Analysis!AG3717="Data Error","Data Error",[2]Analysis!AI3717*C$1)</f>
        <v>5.6397527583751721</v>
      </c>
      <c r="D3717" s="2"/>
      <c r="E3717" s="3">
        <f>IF(C3717="Data Error","Data Error",INDEX('[2]BAAL Adj Cap'!$CB$65:$CY$72,MONTH($B3717),$A3717+1))</f>
        <v>0.30625000000000002</v>
      </c>
      <c r="F3717" s="3"/>
      <c r="G3717" s="31">
        <f t="shared" si="232"/>
        <v>34.172747241624826</v>
      </c>
      <c r="H3717" s="31"/>
      <c r="I3717" s="23">
        <f t="shared" si="233"/>
        <v>0.30625000000000002</v>
      </c>
      <c r="J3717" s="23"/>
      <c r="K3717" s="7">
        <f t="shared" si="234"/>
        <v>28.990000000000009</v>
      </c>
      <c r="M3717" s="20">
        <f>IF(C3717="Data Error","Data Error",IF(C3717&lt;=K3717,0,1-IFERROR(INDEX(BAAL!$C:$D,MATCH(ROUNDUP(C3717-K3717,0),BAAL!$B:$B,0),MATCH(LEFT(M$2,4),BAAL!$C$2:$D$2,0)),0)))</f>
        <v>0</v>
      </c>
      <c r="N3717" s="20"/>
      <c r="O3717" s="26"/>
      <c r="P3717" s="26"/>
      <c r="Q3717" s="6">
        <f t="shared" si="235"/>
        <v>6</v>
      </c>
      <c r="R3717" s="20"/>
    </row>
    <row r="3718" spans="1:18" x14ac:dyDescent="0.25">
      <c r="A3718" s="6">
        <v>20</v>
      </c>
      <c r="B3718" s="4">
        <v>42524.833333333336</v>
      </c>
      <c r="C3718" s="2">
        <f>IF([2]Analysis!AG3718="Data Error","Data Error",[2]Analysis!AI3718*C$1)</f>
        <v>4.346853370546496</v>
      </c>
      <c r="D3718" s="2"/>
      <c r="E3718" s="3">
        <f>IF(C3718="Data Error","Data Error",INDEX('[2]BAAL Adj Cap'!$CB$65:$CY$72,MONTH($B3718),$A3718+1))</f>
        <v>3.7500000000000006E-2</v>
      </c>
      <c r="F3718" s="3"/>
      <c r="G3718" s="31">
        <f t="shared" si="232"/>
        <v>0.52814662945350488</v>
      </c>
      <c r="H3718" s="31"/>
      <c r="I3718" s="23">
        <f t="shared" si="233"/>
        <v>3.7500000000000006E-2</v>
      </c>
      <c r="J3718" s="23"/>
      <c r="K3718" s="7">
        <f t="shared" si="234"/>
        <v>4.8750000000000009</v>
      </c>
      <c r="M3718" s="20">
        <f>IF(C3718="Data Error","Data Error",IF(C3718&lt;=K3718,0,1-IFERROR(INDEX(BAAL!$C:$D,MATCH(ROUNDUP(C3718-K3718,0),BAAL!$B:$B,0),MATCH(LEFT(M$2,4),BAAL!$C$2:$D$2,0)),0)))</f>
        <v>0</v>
      </c>
      <c r="N3718" s="20"/>
      <c r="O3718" s="26"/>
      <c r="P3718" s="26"/>
      <c r="Q3718" s="6">
        <f t="shared" si="235"/>
        <v>6</v>
      </c>
      <c r="R3718" s="20"/>
    </row>
    <row r="3719" spans="1:18" x14ac:dyDescent="0.25">
      <c r="A3719" s="6">
        <v>21</v>
      </c>
      <c r="B3719" s="4">
        <v>42524.875</v>
      </c>
      <c r="C3719" s="2">
        <f>IF([2]Analysis!AG3719="Data Error","Data Error",[2]Analysis!AI3719*C$1)</f>
        <v>0</v>
      </c>
      <c r="D3719" s="2"/>
      <c r="E3719" s="3">
        <f>IF(C3719="Data Error","Data Error",INDEX('[2]BAAL Adj Cap'!$CB$65:$CY$72,MONTH($B3719),$A3719+1))</f>
        <v>0</v>
      </c>
      <c r="F3719" s="3"/>
      <c r="G3719" s="31">
        <f t="shared" si="232"/>
        <v>0</v>
      </c>
      <c r="H3719" s="31"/>
      <c r="I3719" s="23">
        <f t="shared" si="233"/>
        <v>0</v>
      </c>
      <c r="J3719" s="23"/>
      <c r="K3719" s="7">
        <f t="shared" si="234"/>
        <v>0</v>
      </c>
      <c r="M3719" s="20">
        <f>IF(C3719="Data Error","Data Error",IF(C3719&lt;=K3719,0,1-IFERROR(INDEX(BAAL!$C:$D,MATCH(ROUNDUP(C3719-K3719,0),BAAL!$B:$B,0),MATCH(LEFT(M$2,4),BAAL!$C$2:$D$2,0)),0)))</f>
        <v>0</v>
      </c>
      <c r="N3719" s="20"/>
      <c r="O3719" s="26"/>
      <c r="P3719" s="26"/>
      <c r="Q3719" s="6">
        <f t="shared" si="235"/>
        <v>6</v>
      </c>
      <c r="R3719" s="20"/>
    </row>
    <row r="3720" spans="1:18" x14ac:dyDescent="0.25">
      <c r="A3720" s="6">
        <v>22</v>
      </c>
      <c r="B3720" s="4">
        <v>42524.916666666664</v>
      </c>
      <c r="C3720" s="2">
        <f>IF([2]Analysis!AG3720="Data Error","Data Error",[2]Analysis!AI3720*C$1)</f>
        <v>0</v>
      </c>
      <c r="D3720" s="2"/>
      <c r="E3720" s="3">
        <f>IF(C3720="Data Error","Data Error",INDEX('[2]BAAL Adj Cap'!$CB$65:$CY$72,MONTH($B3720),$A3720+1))</f>
        <v>0</v>
      </c>
      <c r="F3720" s="3"/>
      <c r="G3720" s="31">
        <f t="shared" si="232"/>
        <v>0</v>
      </c>
      <c r="H3720" s="31"/>
      <c r="I3720" s="23">
        <f t="shared" si="233"/>
        <v>0</v>
      </c>
      <c r="J3720" s="23"/>
      <c r="K3720" s="7">
        <f t="shared" si="234"/>
        <v>0</v>
      </c>
      <c r="M3720" s="20">
        <f>IF(C3720="Data Error","Data Error",IF(C3720&lt;=K3720,0,1-IFERROR(INDEX(BAAL!$C:$D,MATCH(ROUNDUP(C3720-K3720,0),BAAL!$B:$B,0),MATCH(LEFT(M$2,4),BAAL!$C$2:$D$2,0)),0)))</f>
        <v>0</v>
      </c>
      <c r="N3720" s="20"/>
      <c r="O3720" s="26"/>
      <c r="P3720" s="26"/>
      <c r="Q3720" s="6">
        <f t="shared" si="235"/>
        <v>6</v>
      </c>
      <c r="R3720" s="20"/>
    </row>
    <row r="3721" spans="1:18" x14ac:dyDescent="0.25">
      <c r="A3721" s="6">
        <v>23</v>
      </c>
      <c r="B3721" s="4">
        <v>42524.958333333336</v>
      </c>
      <c r="C3721" s="2">
        <f>IF([2]Analysis!AG3721="Data Error","Data Error",[2]Analysis!AI3721*C$1)</f>
        <v>0</v>
      </c>
      <c r="D3721" s="2"/>
      <c r="E3721" s="3">
        <f>IF(C3721="Data Error","Data Error",INDEX('[2]BAAL Adj Cap'!$CB$65:$CY$72,MONTH($B3721),$A3721+1))</f>
        <v>0</v>
      </c>
      <c r="F3721" s="3"/>
      <c r="G3721" s="31">
        <f t="shared" si="232"/>
        <v>0</v>
      </c>
      <c r="H3721" s="31"/>
      <c r="I3721" s="23">
        <f t="shared" si="233"/>
        <v>0</v>
      </c>
      <c r="J3721" s="23"/>
      <c r="K3721" s="7">
        <f t="shared" si="234"/>
        <v>0</v>
      </c>
      <c r="M3721" s="20">
        <f>IF(C3721="Data Error","Data Error",IF(C3721&lt;=K3721,0,1-IFERROR(INDEX(BAAL!$C:$D,MATCH(ROUNDUP(C3721-K3721,0),BAAL!$B:$B,0),MATCH(LEFT(M$2,4),BAAL!$C$2:$D$2,0)),0)))</f>
        <v>0</v>
      </c>
      <c r="N3721" s="20"/>
      <c r="O3721" s="26"/>
      <c r="P3721" s="26"/>
      <c r="Q3721" s="6">
        <f t="shared" si="235"/>
        <v>6</v>
      </c>
      <c r="R3721" s="20"/>
    </row>
    <row r="3722" spans="1:18" x14ac:dyDescent="0.25">
      <c r="A3722" s="6">
        <v>0</v>
      </c>
      <c r="B3722" s="1">
        <v>42525</v>
      </c>
      <c r="C3722" s="2">
        <f>IF([2]Analysis!AG3722="Data Error","Data Error",[2]Analysis!AI3722*C$1)</f>
        <v>0</v>
      </c>
      <c r="D3722" s="2"/>
      <c r="E3722" s="3">
        <f>IF(C3722="Data Error","Data Error",INDEX('[2]BAAL Adj Cap'!$CB$65:$CY$72,MONTH($B3722),$A3722+1))</f>
        <v>0</v>
      </c>
      <c r="F3722" s="3"/>
      <c r="G3722" s="31">
        <f t="shared" si="232"/>
        <v>0</v>
      </c>
      <c r="H3722" s="31"/>
      <c r="I3722" s="23">
        <f t="shared" si="233"/>
        <v>0</v>
      </c>
      <c r="J3722" s="23"/>
      <c r="K3722" s="7">
        <f t="shared" si="234"/>
        <v>0</v>
      </c>
      <c r="M3722" s="20">
        <f>IF(C3722="Data Error","Data Error",IF(C3722&lt;=K3722,0,1-IFERROR(INDEX(BAAL!$C:$D,MATCH(ROUNDUP(C3722-K3722,0),BAAL!$B:$B,0),MATCH(LEFT(M$2,4),BAAL!$C$2:$D$2,0)),0)))</f>
        <v>0</v>
      </c>
      <c r="N3722" s="20"/>
      <c r="O3722" s="26"/>
      <c r="P3722" s="26"/>
      <c r="Q3722" s="6">
        <f t="shared" si="235"/>
        <v>6</v>
      </c>
      <c r="R3722" s="20"/>
    </row>
    <row r="3723" spans="1:18" x14ac:dyDescent="0.25">
      <c r="A3723" s="6">
        <v>1</v>
      </c>
      <c r="B3723" s="4">
        <v>42525.041666666664</v>
      </c>
      <c r="C3723" s="2">
        <f>IF([2]Analysis!AG3723="Data Error","Data Error",[2]Analysis!AI3723*C$1)</f>
        <v>0</v>
      </c>
      <c r="D3723" s="2"/>
      <c r="E3723" s="3">
        <f>IF(C3723="Data Error","Data Error",INDEX('[2]BAAL Adj Cap'!$CB$65:$CY$72,MONTH($B3723),$A3723+1))</f>
        <v>0</v>
      </c>
      <c r="F3723" s="3"/>
      <c r="G3723" s="31">
        <f t="shared" si="232"/>
        <v>0</v>
      </c>
      <c r="H3723" s="31"/>
      <c r="I3723" s="23">
        <f t="shared" si="233"/>
        <v>0</v>
      </c>
      <c r="J3723" s="23"/>
      <c r="K3723" s="7">
        <f t="shared" si="234"/>
        <v>0</v>
      </c>
      <c r="M3723" s="20">
        <f>IF(C3723="Data Error","Data Error",IF(C3723&lt;=K3723,0,1-IFERROR(INDEX(BAAL!$C:$D,MATCH(ROUNDUP(C3723-K3723,0),BAAL!$B:$B,0),MATCH(LEFT(M$2,4),BAAL!$C$2:$D$2,0)),0)))</f>
        <v>0</v>
      </c>
      <c r="N3723" s="20"/>
      <c r="O3723" s="26"/>
      <c r="P3723" s="26"/>
      <c r="Q3723" s="6">
        <f t="shared" si="235"/>
        <v>6</v>
      </c>
      <c r="R3723" s="20"/>
    </row>
    <row r="3724" spans="1:18" x14ac:dyDescent="0.25">
      <c r="A3724" s="6">
        <v>2</v>
      </c>
      <c r="B3724" s="4">
        <v>42525.083333333336</v>
      </c>
      <c r="C3724" s="2">
        <f>IF([2]Analysis!AG3724="Data Error","Data Error",[2]Analysis!AI3724*C$1)</f>
        <v>0</v>
      </c>
      <c r="D3724" s="2"/>
      <c r="E3724" s="3">
        <f>IF(C3724="Data Error","Data Error",INDEX('[2]BAAL Adj Cap'!$CB$65:$CY$72,MONTH($B3724),$A3724+1))</f>
        <v>0</v>
      </c>
      <c r="F3724" s="3"/>
      <c r="G3724" s="31">
        <f t="shared" si="232"/>
        <v>0</v>
      </c>
      <c r="H3724" s="31"/>
      <c r="I3724" s="23">
        <f t="shared" si="233"/>
        <v>0</v>
      </c>
      <c r="J3724" s="23"/>
      <c r="K3724" s="7">
        <f t="shared" si="234"/>
        <v>0</v>
      </c>
      <c r="M3724" s="20">
        <f>IF(C3724="Data Error","Data Error",IF(C3724&lt;=K3724,0,1-IFERROR(INDEX(BAAL!$C:$D,MATCH(ROUNDUP(C3724-K3724,0),BAAL!$B:$B,0),MATCH(LEFT(M$2,4),BAAL!$C$2:$D$2,0)),0)))</f>
        <v>0</v>
      </c>
      <c r="N3724" s="20"/>
      <c r="O3724" s="26"/>
      <c r="P3724" s="26"/>
      <c r="Q3724" s="6">
        <f t="shared" si="235"/>
        <v>6</v>
      </c>
      <c r="R3724" s="20"/>
    </row>
    <row r="3725" spans="1:18" x14ac:dyDescent="0.25">
      <c r="A3725" s="6">
        <v>3</v>
      </c>
      <c r="B3725" s="4">
        <v>42525.125</v>
      </c>
      <c r="C3725" s="2">
        <f>IF([2]Analysis!AG3725="Data Error","Data Error",[2]Analysis!AI3725*C$1)</f>
        <v>0</v>
      </c>
      <c r="D3725" s="2"/>
      <c r="E3725" s="3">
        <f>IF(C3725="Data Error","Data Error",INDEX('[2]BAAL Adj Cap'!$CB$65:$CY$72,MONTH($B3725),$A3725+1))</f>
        <v>0</v>
      </c>
      <c r="F3725" s="3"/>
      <c r="G3725" s="31">
        <f t="shared" si="232"/>
        <v>0</v>
      </c>
      <c r="H3725" s="31"/>
      <c r="I3725" s="23">
        <f t="shared" si="233"/>
        <v>0</v>
      </c>
      <c r="J3725" s="23"/>
      <c r="K3725" s="7">
        <f t="shared" si="234"/>
        <v>0</v>
      </c>
      <c r="M3725" s="20">
        <f>IF(C3725="Data Error","Data Error",IF(C3725&lt;=K3725,0,1-IFERROR(INDEX(BAAL!$C:$D,MATCH(ROUNDUP(C3725-K3725,0),BAAL!$B:$B,0),MATCH(LEFT(M$2,4),BAAL!$C$2:$D$2,0)),0)))</f>
        <v>0</v>
      </c>
      <c r="N3725" s="20"/>
      <c r="O3725" s="26"/>
      <c r="P3725" s="26"/>
      <c r="Q3725" s="6">
        <f t="shared" si="235"/>
        <v>6</v>
      </c>
      <c r="R3725" s="20"/>
    </row>
    <row r="3726" spans="1:18" x14ac:dyDescent="0.25">
      <c r="A3726" s="6">
        <v>4</v>
      </c>
      <c r="B3726" s="4">
        <v>42525.166666666664</v>
      </c>
      <c r="C3726" s="2">
        <f>IF([2]Analysis!AG3726="Data Error","Data Error",[2]Analysis!AI3726*C$1)</f>
        <v>0.38999997824430471</v>
      </c>
      <c r="D3726" s="2"/>
      <c r="E3726" s="3">
        <f>IF(C3726="Data Error","Data Error",INDEX('[2]BAAL Adj Cap'!$CB$65:$CY$72,MONTH($B3726),$A3726+1))</f>
        <v>1.4999999999999999E-2</v>
      </c>
      <c r="F3726" s="3"/>
      <c r="G3726" s="31">
        <f t="shared" si="232"/>
        <v>1.5600000217556953</v>
      </c>
      <c r="H3726" s="31"/>
      <c r="I3726" s="23">
        <f t="shared" si="233"/>
        <v>1.4999999999999999E-2</v>
      </c>
      <c r="J3726" s="23"/>
      <c r="K3726" s="7">
        <f t="shared" si="234"/>
        <v>1.95</v>
      </c>
      <c r="M3726" s="20">
        <f>IF(C3726="Data Error","Data Error",IF(C3726&lt;=K3726,0,1-IFERROR(INDEX(BAAL!$C:$D,MATCH(ROUNDUP(C3726-K3726,0),BAAL!$B:$B,0),MATCH(LEFT(M$2,4),BAAL!$C$2:$D$2,0)),0)))</f>
        <v>0</v>
      </c>
      <c r="N3726" s="20"/>
      <c r="O3726" s="26"/>
      <c r="P3726" s="26"/>
      <c r="Q3726" s="6">
        <f t="shared" si="235"/>
        <v>6</v>
      </c>
      <c r="R3726" s="20"/>
    </row>
    <row r="3727" spans="1:18" x14ac:dyDescent="0.25">
      <c r="A3727" s="6">
        <v>5</v>
      </c>
      <c r="B3727" s="4">
        <v>42525.208333333336</v>
      </c>
      <c r="C3727" s="2">
        <f>IF([2]Analysis!AG3727="Data Error","Data Error",[2]Analysis!AI3727*C$1)</f>
        <v>2.6418008743607033</v>
      </c>
      <c r="D3727" s="2"/>
      <c r="E3727" s="3">
        <f>IF(C3727="Data Error","Data Error",INDEX('[2]BAAL Adj Cap'!$CB$65:$CY$72,MONTH($B3727),$A3727+1))</f>
        <v>0.1225</v>
      </c>
      <c r="F3727" s="3"/>
      <c r="G3727" s="31">
        <f t="shared" si="232"/>
        <v>13.283199125639296</v>
      </c>
      <c r="H3727" s="31"/>
      <c r="I3727" s="23">
        <f t="shared" si="233"/>
        <v>0.1225</v>
      </c>
      <c r="J3727" s="23"/>
      <c r="K3727" s="7">
        <f t="shared" si="234"/>
        <v>15.924999999999999</v>
      </c>
      <c r="M3727" s="20">
        <f>IF(C3727="Data Error","Data Error",IF(C3727&lt;=K3727,0,1-IFERROR(INDEX(BAAL!$C:$D,MATCH(ROUNDUP(C3727-K3727,0),BAAL!$B:$B,0),MATCH(LEFT(M$2,4),BAAL!$C$2:$D$2,0)),0)))</f>
        <v>0</v>
      </c>
      <c r="N3727" s="20"/>
      <c r="O3727" s="26"/>
      <c r="P3727" s="26"/>
      <c r="Q3727" s="6">
        <f t="shared" si="235"/>
        <v>6</v>
      </c>
      <c r="R3727" s="20"/>
    </row>
    <row r="3728" spans="1:18" x14ac:dyDescent="0.25">
      <c r="A3728" s="6">
        <v>6</v>
      </c>
      <c r="B3728" s="4">
        <v>42525.25</v>
      </c>
      <c r="C3728" s="2">
        <f>IF([2]Analysis!AG3728="Data Error","Data Error",[2]Analysis!AI3728*C$1)</f>
        <v>0</v>
      </c>
      <c r="D3728" s="2"/>
      <c r="E3728" s="3">
        <f>IF(C3728="Data Error","Data Error",INDEX('[2]BAAL Adj Cap'!$CB$65:$CY$72,MONTH($B3728),$A3728+1))</f>
        <v>0.52249999999999996</v>
      </c>
      <c r="F3728" s="3"/>
      <c r="G3728" s="31">
        <f t="shared" si="232"/>
        <v>67.924999999999997</v>
      </c>
      <c r="H3728" s="31"/>
      <c r="I3728" s="23">
        <f t="shared" si="233"/>
        <v>0.52249999999999996</v>
      </c>
      <c r="J3728" s="23"/>
      <c r="K3728" s="7">
        <f t="shared" si="234"/>
        <v>28.990000000000009</v>
      </c>
      <c r="M3728" s="20">
        <f>IF(C3728="Data Error","Data Error",IF(C3728&lt;=K3728,0,1-IFERROR(INDEX(BAAL!$C:$D,MATCH(ROUNDUP(C3728-K3728,0),BAAL!$B:$B,0),MATCH(LEFT(M$2,4),BAAL!$C$2:$D$2,0)),0)))</f>
        <v>0</v>
      </c>
      <c r="N3728" s="20"/>
      <c r="O3728" s="26"/>
      <c r="P3728" s="26"/>
      <c r="Q3728" s="6">
        <f t="shared" si="235"/>
        <v>6</v>
      </c>
      <c r="R3728" s="20"/>
    </row>
    <row r="3729" spans="1:18" x14ac:dyDescent="0.25">
      <c r="A3729" s="6">
        <v>7</v>
      </c>
      <c r="B3729" s="4">
        <v>42525.291666666664</v>
      </c>
      <c r="C3729" s="2">
        <f>IF([2]Analysis!AG3729="Data Error","Data Error",[2]Analysis!AI3729*C$1)</f>
        <v>0.21145239466537413</v>
      </c>
      <c r="D3729" s="2"/>
      <c r="E3729" s="3">
        <f>IF(C3729="Data Error","Data Error",INDEX('[2]BAAL Adj Cap'!$CB$65:$CY$72,MONTH($B3729),$A3729+1))</f>
        <v>0.97124999999999995</v>
      </c>
      <c r="F3729" s="3"/>
      <c r="G3729" s="31">
        <f t="shared" si="232"/>
        <v>126.05104760533462</v>
      </c>
      <c r="H3729" s="31"/>
      <c r="I3729" s="23">
        <f t="shared" si="233"/>
        <v>0.97124999999999995</v>
      </c>
      <c r="J3729" s="23"/>
      <c r="K3729" s="7">
        <f t="shared" si="234"/>
        <v>28.990000000000009</v>
      </c>
      <c r="M3729" s="20">
        <f>IF(C3729="Data Error","Data Error",IF(C3729&lt;=K3729,0,1-IFERROR(INDEX(BAAL!$C:$D,MATCH(ROUNDUP(C3729-K3729,0),BAAL!$B:$B,0),MATCH(LEFT(M$2,4),BAAL!$C$2:$D$2,0)),0)))</f>
        <v>0</v>
      </c>
      <c r="N3729" s="20"/>
      <c r="O3729" s="26"/>
      <c r="P3729" s="26"/>
      <c r="Q3729" s="6">
        <f t="shared" si="235"/>
        <v>6</v>
      </c>
      <c r="R3729" s="20"/>
    </row>
    <row r="3730" spans="1:18" x14ac:dyDescent="0.25">
      <c r="A3730" s="6">
        <v>8</v>
      </c>
      <c r="B3730" s="4">
        <v>42525.333333333336</v>
      </c>
      <c r="C3730" s="2">
        <f>IF([2]Analysis!AG3730="Data Error","Data Error",[2]Analysis!AI3730*C$1)</f>
        <v>0.2164604269990531</v>
      </c>
      <c r="D3730" s="2"/>
      <c r="E3730" s="3">
        <f>IF(C3730="Data Error","Data Error",INDEX('[2]BAAL Adj Cap'!$CB$65:$CY$72,MONTH($B3730),$A3730+1))</f>
        <v>0.99</v>
      </c>
      <c r="F3730" s="3"/>
      <c r="G3730" s="31">
        <f t="shared" si="232"/>
        <v>128.48353957300094</v>
      </c>
      <c r="H3730" s="31"/>
      <c r="I3730" s="23">
        <f t="shared" si="233"/>
        <v>0.99</v>
      </c>
      <c r="J3730" s="23"/>
      <c r="K3730" s="7">
        <f t="shared" si="234"/>
        <v>28.990000000000009</v>
      </c>
      <c r="M3730" s="20">
        <f>IF(C3730="Data Error","Data Error",IF(C3730&lt;=K3730,0,1-IFERROR(INDEX(BAAL!$C:$D,MATCH(ROUNDUP(C3730-K3730,0),BAAL!$B:$B,0),MATCH(LEFT(M$2,4),BAAL!$C$2:$D$2,0)),0)))</f>
        <v>0</v>
      </c>
      <c r="N3730" s="20"/>
      <c r="O3730" s="26"/>
      <c r="P3730" s="26"/>
      <c r="Q3730" s="6">
        <f t="shared" si="235"/>
        <v>6</v>
      </c>
      <c r="R3730" s="20"/>
    </row>
    <row r="3731" spans="1:18" x14ac:dyDescent="0.25">
      <c r="A3731" s="6">
        <v>9</v>
      </c>
      <c r="B3731" s="4">
        <v>42525.375</v>
      </c>
      <c r="C3731" s="2">
        <f>IF([2]Analysis!AG3731="Data Error","Data Error",[2]Analysis!AI3731*C$1)</f>
        <v>0</v>
      </c>
      <c r="D3731" s="2"/>
      <c r="E3731" s="3">
        <f>IF(C3731="Data Error","Data Error",INDEX('[2]BAAL Adj Cap'!$CB$65:$CY$72,MONTH($B3731),$A3731+1))</f>
        <v>0.98375000000000001</v>
      </c>
      <c r="F3731" s="3"/>
      <c r="G3731" s="31">
        <f t="shared" si="232"/>
        <v>127.8875</v>
      </c>
      <c r="H3731" s="31"/>
      <c r="I3731" s="23">
        <f t="shared" si="233"/>
        <v>0.98375000000000001</v>
      </c>
      <c r="J3731" s="23"/>
      <c r="K3731" s="7">
        <f t="shared" si="234"/>
        <v>28.990000000000009</v>
      </c>
      <c r="M3731" s="20">
        <f>IF(C3731="Data Error","Data Error",IF(C3731&lt;=K3731,0,1-IFERROR(INDEX(BAAL!$C:$D,MATCH(ROUNDUP(C3731-K3731,0),BAAL!$B:$B,0),MATCH(LEFT(M$2,4),BAAL!$C$2:$D$2,0)),0)))</f>
        <v>0</v>
      </c>
      <c r="N3731" s="20"/>
      <c r="O3731" s="26"/>
      <c r="P3731" s="26"/>
      <c r="Q3731" s="6">
        <f t="shared" si="235"/>
        <v>6</v>
      </c>
      <c r="R3731" s="20"/>
    </row>
    <row r="3732" spans="1:18" x14ac:dyDescent="0.25">
      <c r="A3732" s="6">
        <v>10</v>
      </c>
      <c r="B3732" s="4">
        <v>42525.416666666664</v>
      </c>
      <c r="C3732" s="2">
        <f>IF([2]Analysis!AG3732="Data Error","Data Error",[2]Analysis!AI3732*C$1)</f>
        <v>0.86338283081540768</v>
      </c>
      <c r="D3732" s="2"/>
      <c r="E3732" s="3">
        <f>IF(C3732="Data Error","Data Error",INDEX('[2]BAAL Adj Cap'!$CB$65:$CY$72,MONTH($B3732),$A3732+1))</f>
        <v>0.98</v>
      </c>
      <c r="F3732" s="3"/>
      <c r="G3732" s="31">
        <f t="shared" si="232"/>
        <v>126.53661716918458</v>
      </c>
      <c r="H3732" s="31"/>
      <c r="I3732" s="23">
        <f t="shared" si="233"/>
        <v>0.98</v>
      </c>
      <c r="J3732" s="23"/>
      <c r="K3732" s="7">
        <f t="shared" si="234"/>
        <v>28.990000000000009</v>
      </c>
      <c r="M3732" s="20">
        <f>IF(C3732="Data Error","Data Error",IF(C3732&lt;=K3732,0,1-IFERROR(INDEX(BAAL!$C:$D,MATCH(ROUNDUP(C3732-K3732,0),BAAL!$B:$B,0),MATCH(LEFT(M$2,4),BAAL!$C$2:$D$2,0)),0)))</f>
        <v>0</v>
      </c>
      <c r="N3732" s="20"/>
      <c r="O3732" s="26"/>
      <c r="P3732" s="26"/>
      <c r="Q3732" s="6">
        <f t="shared" si="235"/>
        <v>6</v>
      </c>
      <c r="R3732" s="20"/>
    </row>
    <row r="3733" spans="1:18" x14ac:dyDescent="0.25">
      <c r="A3733" s="6">
        <v>11</v>
      </c>
      <c r="B3733" s="4">
        <v>42525.458333333336</v>
      </c>
      <c r="C3733" s="2">
        <f>IF([2]Analysis!AG3733="Data Error","Data Error",[2]Analysis!AI3733*C$1)</f>
        <v>0</v>
      </c>
      <c r="D3733" s="2"/>
      <c r="E3733" s="3">
        <f>IF(C3733="Data Error","Data Error",INDEX('[2]BAAL Adj Cap'!$CB$65:$CY$72,MONTH($B3733),$A3733+1))</f>
        <v>0.98</v>
      </c>
      <c r="F3733" s="3"/>
      <c r="G3733" s="31">
        <f t="shared" si="232"/>
        <v>127.39999999999999</v>
      </c>
      <c r="H3733" s="31"/>
      <c r="I3733" s="23">
        <f t="shared" si="233"/>
        <v>0.98</v>
      </c>
      <c r="J3733" s="23"/>
      <c r="K3733" s="7">
        <f t="shared" si="234"/>
        <v>28.990000000000009</v>
      </c>
      <c r="M3733" s="20">
        <f>IF(C3733="Data Error","Data Error",IF(C3733&lt;=K3733,0,1-IFERROR(INDEX(BAAL!$C:$D,MATCH(ROUNDUP(C3733-K3733,0),BAAL!$B:$B,0),MATCH(LEFT(M$2,4),BAAL!$C$2:$D$2,0)),0)))</f>
        <v>0</v>
      </c>
      <c r="N3733" s="20"/>
      <c r="O3733" s="26"/>
      <c r="P3733" s="26"/>
      <c r="Q3733" s="6">
        <f t="shared" si="235"/>
        <v>6</v>
      </c>
      <c r="R3733" s="20"/>
    </row>
    <row r="3734" spans="1:18" x14ac:dyDescent="0.25">
      <c r="A3734" s="6">
        <v>12</v>
      </c>
      <c r="B3734" s="4">
        <v>42525.5</v>
      </c>
      <c r="C3734" s="2">
        <f>IF([2]Analysis!AG3734="Data Error","Data Error",[2]Analysis!AI3734*C$1)</f>
        <v>0</v>
      </c>
      <c r="D3734" s="2"/>
      <c r="E3734" s="3">
        <f>IF(C3734="Data Error","Data Error",INDEX('[2]BAAL Adj Cap'!$CB$65:$CY$72,MONTH($B3734),$A3734+1))</f>
        <v>0.98</v>
      </c>
      <c r="F3734" s="3"/>
      <c r="G3734" s="31">
        <f t="shared" si="232"/>
        <v>127.39999999999999</v>
      </c>
      <c r="H3734" s="31"/>
      <c r="I3734" s="23">
        <f t="shared" si="233"/>
        <v>0.98</v>
      </c>
      <c r="J3734" s="23"/>
      <c r="K3734" s="7">
        <f t="shared" si="234"/>
        <v>28.990000000000009</v>
      </c>
      <c r="M3734" s="20">
        <f>IF(C3734="Data Error","Data Error",IF(C3734&lt;=K3734,0,1-IFERROR(INDEX(BAAL!$C:$D,MATCH(ROUNDUP(C3734-K3734,0),BAAL!$B:$B,0),MATCH(LEFT(M$2,4),BAAL!$C$2:$D$2,0)),0)))</f>
        <v>0</v>
      </c>
      <c r="N3734" s="20"/>
      <c r="O3734" s="26"/>
      <c r="P3734" s="26"/>
      <c r="Q3734" s="6">
        <f t="shared" si="235"/>
        <v>6</v>
      </c>
      <c r="R3734" s="20"/>
    </row>
    <row r="3735" spans="1:18" x14ac:dyDescent="0.25">
      <c r="A3735" s="6">
        <v>13</v>
      </c>
      <c r="B3735" s="4">
        <v>42525.541666666664</v>
      </c>
      <c r="C3735" s="2">
        <f>IF([2]Analysis!AG3735="Data Error","Data Error",[2]Analysis!AI3735*C$1)</f>
        <v>2.2225340021962734</v>
      </c>
      <c r="D3735" s="2"/>
      <c r="E3735" s="3">
        <f>IF(C3735="Data Error","Data Error",INDEX('[2]BAAL Adj Cap'!$CB$65:$CY$72,MONTH($B3735),$A3735+1))</f>
        <v>0.98</v>
      </c>
      <c r="F3735" s="3"/>
      <c r="G3735" s="31">
        <f t="shared" si="232"/>
        <v>125.17746599780372</v>
      </c>
      <c r="H3735" s="31"/>
      <c r="I3735" s="23">
        <f t="shared" si="233"/>
        <v>0.98</v>
      </c>
      <c r="J3735" s="23"/>
      <c r="K3735" s="7">
        <f t="shared" si="234"/>
        <v>28.990000000000009</v>
      </c>
      <c r="M3735" s="20">
        <f>IF(C3735="Data Error","Data Error",IF(C3735&lt;=K3735,0,1-IFERROR(INDEX(BAAL!$C:$D,MATCH(ROUNDUP(C3735-K3735,0),BAAL!$B:$B,0),MATCH(LEFT(M$2,4),BAAL!$C$2:$D$2,0)),0)))</f>
        <v>0</v>
      </c>
      <c r="N3735" s="20"/>
      <c r="O3735" s="26"/>
      <c r="P3735" s="26"/>
      <c r="Q3735" s="6">
        <f t="shared" si="235"/>
        <v>6</v>
      </c>
      <c r="R3735" s="20"/>
    </row>
    <row r="3736" spans="1:18" x14ac:dyDescent="0.25">
      <c r="A3736" s="6">
        <v>14</v>
      </c>
      <c r="B3736" s="4">
        <v>42525.583333333336</v>
      </c>
      <c r="C3736" s="2">
        <f>IF([2]Analysis!AG3736="Data Error","Data Error",[2]Analysis!AI3736*C$1)</f>
        <v>2.8844420018982375</v>
      </c>
      <c r="D3736" s="2"/>
      <c r="E3736" s="3">
        <f>IF(C3736="Data Error","Data Error",INDEX('[2]BAAL Adj Cap'!$CB$65:$CY$72,MONTH($B3736),$A3736+1))</f>
        <v>0.98</v>
      </c>
      <c r="F3736" s="3"/>
      <c r="G3736" s="31">
        <f t="shared" si="232"/>
        <v>124.51555799810176</v>
      </c>
      <c r="H3736" s="31"/>
      <c r="I3736" s="23">
        <f t="shared" si="233"/>
        <v>0.98</v>
      </c>
      <c r="J3736" s="23"/>
      <c r="K3736" s="7">
        <f t="shared" si="234"/>
        <v>28.990000000000009</v>
      </c>
      <c r="M3736" s="20">
        <f>IF(C3736="Data Error","Data Error",IF(C3736&lt;=K3736,0,1-IFERROR(INDEX(BAAL!$C:$D,MATCH(ROUNDUP(C3736-K3736,0),BAAL!$B:$B,0),MATCH(LEFT(M$2,4),BAAL!$C$2:$D$2,0)),0)))</f>
        <v>0</v>
      </c>
      <c r="N3736" s="20"/>
      <c r="O3736" s="26"/>
      <c r="P3736" s="26"/>
      <c r="Q3736" s="6">
        <f t="shared" si="235"/>
        <v>6</v>
      </c>
      <c r="R3736" s="20"/>
    </row>
    <row r="3737" spans="1:18" x14ac:dyDescent="0.25">
      <c r="A3737" s="6">
        <v>15</v>
      </c>
      <c r="B3737" s="4">
        <v>42525.625</v>
      </c>
      <c r="C3737" s="2">
        <f>IF([2]Analysis!AG3737="Data Error","Data Error",[2]Analysis!AI3737*C$1)</f>
        <v>3.5847330509109834</v>
      </c>
      <c r="D3737" s="2"/>
      <c r="E3737" s="3">
        <f>IF(C3737="Data Error","Data Error",INDEX('[2]BAAL Adj Cap'!$CB$65:$CY$72,MONTH($B3737),$A3737+1))</f>
        <v>0.98</v>
      </c>
      <c r="F3737" s="3"/>
      <c r="G3737" s="31">
        <f t="shared" si="232"/>
        <v>123.81526694908901</v>
      </c>
      <c r="H3737" s="31"/>
      <c r="I3737" s="23">
        <f t="shared" si="233"/>
        <v>0.98</v>
      </c>
      <c r="J3737" s="23"/>
      <c r="K3737" s="7">
        <f t="shared" si="234"/>
        <v>28.990000000000009</v>
      </c>
      <c r="M3737" s="20">
        <f>IF(C3737="Data Error","Data Error",IF(C3737&lt;=K3737,0,1-IFERROR(INDEX(BAAL!$C:$D,MATCH(ROUNDUP(C3737-K3737,0),BAAL!$B:$B,0),MATCH(LEFT(M$2,4),BAAL!$C$2:$D$2,0)),0)))</f>
        <v>0</v>
      </c>
      <c r="N3737" s="20"/>
      <c r="O3737" s="26"/>
      <c r="P3737" s="26"/>
      <c r="Q3737" s="6">
        <f t="shared" si="235"/>
        <v>6</v>
      </c>
      <c r="R3737" s="20"/>
    </row>
    <row r="3738" spans="1:18" x14ac:dyDescent="0.25">
      <c r="A3738" s="6">
        <v>16</v>
      </c>
      <c r="B3738" s="4">
        <v>42525.666666666664</v>
      </c>
      <c r="C3738" s="2">
        <f>IF([2]Analysis!AG3738="Data Error","Data Error",[2]Analysis!AI3738*C$1)</f>
        <v>0</v>
      </c>
      <c r="D3738" s="2"/>
      <c r="E3738" s="3">
        <f>IF(C3738="Data Error","Data Error",INDEX('[2]BAAL Adj Cap'!$CB$65:$CY$72,MONTH($B3738),$A3738+1))</f>
        <v>0.98</v>
      </c>
      <c r="F3738" s="3"/>
      <c r="G3738" s="31">
        <f t="shared" si="232"/>
        <v>127.39999999999999</v>
      </c>
      <c r="H3738" s="31"/>
      <c r="I3738" s="23">
        <f t="shared" si="233"/>
        <v>0.98</v>
      </c>
      <c r="J3738" s="23"/>
      <c r="K3738" s="7">
        <f t="shared" si="234"/>
        <v>28.990000000000009</v>
      </c>
      <c r="M3738" s="20">
        <f>IF(C3738="Data Error","Data Error",IF(C3738&lt;=K3738,0,1-IFERROR(INDEX(BAAL!$C:$D,MATCH(ROUNDUP(C3738-K3738,0),BAAL!$B:$B,0),MATCH(LEFT(M$2,4),BAAL!$C$2:$D$2,0)),0)))</f>
        <v>0</v>
      </c>
      <c r="N3738" s="20"/>
      <c r="O3738" s="26"/>
      <c r="P3738" s="26"/>
      <c r="Q3738" s="6">
        <f t="shared" si="235"/>
        <v>6</v>
      </c>
      <c r="R3738" s="20"/>
    </row>
    <row r="3739" spans="1:18" x14ac:dyDescent="0.25">
      <c r="A3739" s="6">
        <v>17</v>
      </c>
      <c r="B3739" s="4">
        <v>42525.708333333336</v>
      </c>
      <c r="C3739" s="2">
        <f>IF([2]Analysis!AG3739="Data Error","Data Error",[2]Analysis!AI3739*C$1)</f>
        <v>24.133841749143219</v>
      </c>
      <c r="D3739" s="2"/>
      <c r="E3739" s="3">
        <f>IF(C3739="Data Error","Data Error",INDEX('[2]BAAL Adj Cap'!$CB$65:$CY$72,MONTH($B3739),$A3739+1))</f>
        <v>0.96750000000000003</v>
      </c>
      <c r="F3739" s="3"/>
      <c r="G3739" s="31">
        <f t="shared" si="232"/>
        <v>101.64115825085679</v>
      </c>
      <c r="H3739" s="31"/>
      <c r="I3739" s="23">
        <f t="shared" si="233"/>
        <v>0.96750000000000003</v>
      </c>
      <c r="J3739" s="23"/>
      <c r="K3739" s="7">
        <f t="shared" si="234"/>
        <v>28.990000000000009</v>
      </c>
      <c r="M3739" s="20">
        <f>IF(C3739="Data Error","Data Error",IF(C3739&lt;=K3739,0,1-IFERROR(INDEX(BAAL!$C:$D,MATCH(ROUNDUP(C3739-K3739,0),BAAL!$B:$B,0),MATCH(LEFT(M$2,4),BAAL!$C$2:$D$2,0)),0)))</f>
        <v>0</v>
      </c>
      <c r="N3739" s="20"/>
      <c r="O3739" s="26"/>
      <c r="P3739" s="26"/>
      <c r="Q3739" s="6">
        <f t="shared" si="235"/>
        <v>6</v>
      </c>
      <c r="R3739" s="20"/>
    </row>
    <row r="3740" spans="1:18" x14ac:dyDescent="0.25">
      <c r="A3740" s="6">
        <v>18</v>
      </c>
      <c r="B3740" s="4">
        <v>42525.75</v>
      </c>
      <c r="C3740" s="2">
        <f>IF([2]Analysis!AG3740="Data Error","Data Error",[2]Analysis!AI3740*C$1)</f>
        <v>10.444909707473199</v>
      </c>
      <c r="D3740" s="2"/>
      <c r="E3740" s="3">
        <f>IF(C3740="Data Error","Data Error",INDEX('[2]BAAL Adj Cap'!$CB$65:$CY$72,MONTH($B3740),$A3740+1))</f>
        <v>0.76624999999999999</v>
      </c>
      <c r="F3740" s="3"/>
      <c r="G3740" s="31">
        <f t="shared" si="232"/>
        <v>89.167590292526796</v>
      </c>
      <c r="H3740" s="31"/>
      <c r="I3740" s="23">
        <f t="shared" si="233"/>
        <v>0.76624999999999999</v>
      </c>
      <c r="J3740" s="23"/>
      <c r="K3740" s="7">
        <f t="shared" si="234"/>
        <v>28.990000000000009</v>
      </c>
      <c r="M3740" s="20">
        <f>IF(C3740="Data Error","Data Error",IF(C3740&lt;=K3740,0,1-IFERROR(INDEX(BAAL!$C:$D,MATCH(ROUNDUP(C3740-K3740,0),BAAL!$B:$B,0),MATCH(LEFT(M$2,4),BAAL!$C$2:$D$2,0)),0)))</f>
        <v>0</v>
      </c>
      <c r="N3740" s="20"/>
      <c r="O3740" s="26"/>
      <c r="P3740" s="26"/>
      <c r="Q3740" s="6">
        <f t="shared" si="235"/>
        <v>6</v>
      </c>
      <c r="R3740" s="20"/>
    </row>
    <row r="3741" spans="1:18" x14ac:dyDescent="0.25">
      <c r="A3741" s="6">
        <v>19</v>
      </c>
      <c r="B3741" s="4">
        <v>42525.791666666664</v>
      </c>
      <c r="C3741" s="2">
        <f>IF([2]Analysis!AG3741="Data Error","Data Error",[2]Analysis!AI3741*C$1)</f>
        <v>5.7685168188252796</v>
      </c>
      <c r="D3741" s="2"/>
      <c r="E3741" s="3">
        <f>IF(C3741="Data Error","Data Error",INDEX('[2]BAAL Adj Cap'!$CB$65:$CY$72,MONTH($B3741),$A3741+1))</f>
        <v>0.30625000000000002</v>
      </c>
      <c r="F3741" s="3"/>
      <c r="G3741" s="31">
        <f t="shared" si="232"/>
        <v>34.043983181174724</v>
      </c>
      <c r="H3741" s="31"/>
      <c r="I3741" s="23">
        <f t="shared" si="233"/>
        <v>0.30625000000000002</v>
      </c>
      <c r="J3741" s="23"/>
      <c r="K3741" s="7">
        <f t="shared" si="234"/>
        <v>28.990000000000009</v>
      </c>
      <c r="M3741" s="20">
        <f>IF(C3741="Data Error","Data Error",IF(C3741&lt;=K3741,0,1-IFERROR(INDEX(BAAL!$C:$D,MATCH(ROUNDUP(C3741-K3741,0),BAAL!$B:$B,0),MATCH(LEFT(M$2,4),BAAL!$C$2:$D$2,0)),0)))</f>
        <v>0</v>
      </c>
      <c r="N3741" s="20"/>
      <c r="O3741" s="26"/>
      <c r="P3741" s="26"/>
      <c r="Q3741" s="6">
        <f t="shared" si="235"/>
        <v>6</v>
      </c>
      <c r="R3741" s="20"/>
    </row>
    <row r="3742" spans="1:18" x14ac:dyDescent="0.25">
      <c r="A3742" s="6">
        <v>20</v>
      </c>
      <c r="B3742" s="4">
        <v>42525.833333333336</v>
      </c>
      <c r="C3742" s="2">
        <f>IF([2]Analysis!AG3742="Data Error","Data Error",[2]Analysis!AI3742*C$1)</f>
        <v>0</v>
      </c>
      <c r="D3742" s="2"/>
      <c r="E3742" s="3">
        <f>IF(C3742="Data Error","Data Error",INDEX('[2]BAAL Adj Cap'!$CB$65:$CY$72,MONTH($B3742),$A3742+1))</f>
        <v>3.7500000000000006E-2</v>
      </c>
      <c r="F3742" s="3"/>
      <c r="G3742" s="31">
        <f t="shared" si="232"/>
        <v>4.8750000000000009</v>
      </c>
      <c r="H3742" s="31"/>
      <c r="I3742" s="23">
        <f t="shared" si="233"/>
        <v>3.7500000000000006E-2</v>
      </c>
      <c r="J3742" s="23"/>
      <c r="K3742" s="7">
        <f t="shared" si="234"/>
        <v>4.8750000000000009</v>
      </c>
      <c r="M3742" s="20">
        <f>IF(C3742="Data Error","Data Error",IF(C3742&lt;=K3742,0,1-IFERROR(INDEX(BAAL!$C:$D,MATCH(ROUNDUP(C3742-K3742,0),BAAL!$B:$B,0),MATCH(LEFT(M$2,4),BAAL!$C$2:$D$2,0)),0)))</f>
        <v>0</v>
      </c>
      <c r="N3742" s="20"/>
      <c r="O3742" s="26"/>
      <c r="P3742" s="26"/>
      <c r="Q3742" s="6">
        <f t="shared" si="235"/>
        <v>6</v>
      </c>
      <c r="R3742" s="20"/>
    </row>
    <row r="3743" spans="1:18" x14ac:dyDescent="0.25">
      <c r="A3743" s="6">
        <v>21</v>
      </c>
      <c r="B3743" s="4">
        <v>42525.875</v>
      </c>
      <c r="C3743" s="2">
        <f>IF([2]Analysis!AG3743="Data Error","Data Error",[2]Analysis!AI3743*C$1)</f>
        <v>0</v>
      </c>
      <c r="D3743" s="2"/>
      <c r="E3743" s="3">
        <f>IF(C3743="Data Error","Data Error",INDEX('[2]BAAL Adj Cap'!$CB$65:$CY$72,MONTH($B3743),$A3743+1))</f>
        <v>0</v>
      </c>
      <c r="F3743" s="3"/>
      <c r="G3743" s="31">
        <f t="shared" si="232"/>
        <v>0</v>
      </c>
      <c r="H3743" s="31"/>
      <c r="I3743" s="23">
        <f t="shared" si="233"/>
        <v>0</v>
      </c>
      <c r="J3743" s="23"/>
      <c r="K3743" s="7">
        <f t="shared" si="234"/>
        <v>0</v>
      </c>
      <c r="M3743" s="20">
        <f>IF(C3743="Data Error","Data Error",IF(C3743&lt;=K3743,0,1-IFERROR(INDEX(BAAL!$C:$D,MATCH(ROUNDUP(C3743-K3743,0),BAAL!$B:$B,0),MATCH(LEFT(M$2,4),BAAL!$C$2:$D$2,0)),0)))</f>
        <v>0</v>
      </c>
      <c r="N3743" s="20"/>
      <c r="O3743" s="26"/>
      <c r="P3743" s="26"/>
      <c r="Q3743" s="6">
        <f t="shared" si="235"/>
        <v>6</v>
      </c>
      <c r="R3743" s="20"/>
    </row>
    <row r="3744" spans="1:18" x14ac:dyDescent="0.25">
      <c r="A3744" s="6">
        <v>22</v>
      </c>
      <c r="B3744" s="4">
        <v>42525.916666666664</v>
      </c>
      <c r="C3744" s="2">
        <f>IF([2]Analysis!AG3744="Data Error","Data Error",[2]Analysis!AI3744*C$1)</f>
        <v>0</v>
      </c>
      <c r="D3744" s="2"/>
      <c r="E3744" s="3">
        <f>IF(C3744="Data Error","Data Error",INDEX('[2]BAAL Adj Cap'!$CB$65:$CY$72,MONTH($B3744),$A3744+1))</f>
        <v>0</v>
      </c>
      <c r="F3744" s="3"/>
      <c r="G3744" s="31">
        <f t="shared" si="232"/>
        <v>0</v>
      </c>
      <c r="H3744" s="31"/>
      <c r="I3744" s="23">
        <f t="shared" si="233"/>
        <v>0</v>
      </c>
      <c r="J3744" s="23"/>
      <c r="K3744" s="7">
        <f t="shared" si="234"/>
        <v>0</v>
      </c>
      <c r="M3744" s="20">
        <f>IF(C3744="Data Error","Data Error",IF(C3744&lt;=K3744,0,1-IFERROR(INDEX(BAAL!$C:$D,MATCH(ROUNDUP(C3744-K3744,0),BAAL!$B:$B,0),MATCH(LEFT(M$2,4),BAAL!$C$2:$D$2,0)),0)))</f>
        <v>0</v>
      </c>
      <c r="N3744" s="20"/>
      <c r="O3744" s="26"/>
      <c r="P3744" s="26"/>
      <c r="Q3744" s="6">
        <f t="shared" si="235"/>
        <v>6</v>
      </c>
      <c r="R3744" s="20"/>
    </row>
    <row r="3745" spans="1:18" x14ac:dyDescent="0.25">
      <c r="A3745" s="6">
        <v>23</v>
      </c>
      <c r="B3745" s="4">
        <v>42525.958333333336</v>
      </c>
      <c r="C3745" s="2">
        <f>IF([2]Analysis!AG3745="Data Error","Data Error",[2]Analysis!AI3745*C$1)</f>
        <v>0</v>
      </c>
      <c r="D3745" s="2"/>
      <c r="E3745" s="3">
        <f>IF(C3745="Data Error","Data Error",INDEX('[2]BAAL Adj Cap'!$CB$65:$CY$72,MONTH($B3745),$A3745+1))</f>
        <v>0</v>
      </c>
      <c r="F3745" s="3"/>
      <c r="G3745" s="31">
        <f t="shared" si="232"/>
        <v>0</v>
      </c>
      <c r="H3745" s="31"/>
      <c r="I3745" s="23">
        <f t="shared" si="233"/>
        <v>0</v>
      </c>
      <c r="J3745" s="23"/>
      <c r="K3745" s="7">
        <f t="shared" si="234"/>
        <v>0</v>
      </c>
      <c r="M3745" s="20">
        <f>IF(C3745="Data Error","Data Error",IF(C3745&lt;=K3745,0,1-IFERROR(INDEX(BAAL!$C:$D,MATCH(ROUNDUP(C3745-K3745,0),BAAL!$B:$B,0),MATCH(LEFT(M$2,4),BAAL!$C$2:$D$2,0)),0)))</f>
        <v>0</v>
      </c>
      <c r="N3745" s="20"/>
      <c r="O3745" s="26"/>
      <c r="P3745" s="26"/>
      <c r="Q3745" s="6">
        <f t="shared" si="235"/>
        <v>6</v>
      </c>
      <c r="R3745" s="20"/>
    </row>
    <row r="3746" spans="1:18" x14ac:dyDescent="0.25">
      <c r="A3746" s="6">
        <v>0</v>
      </c>
      <c r="B3746" s="1">
        <v>42526</v>
      </c>
      <c r="C3746" s="2">
        <f>IF([2]Analysis!AG3746="Data Error","Data Error",[2]Analysis!AI3746*C$1)</f>
        <v>0</v>
      </c>
      <c r="D3746" s="2"/>
      <c r="E3746" s="3">
        <f>IF(C3746="Data Error","Data Error",INDEX('[2]BAAL Adj Cap'!$CB$65:$CY$72,MONTH($B3746),$A3746+1))</f>
        <v>0</v>
      </c>
      <c r="F3746" s="3"/>
      <c r="G3746" s="31">
        <f t="shared" si="232"/>
        <v>0</v>
      </c>
      <c r="H3746" s="31"/>
      <c r="I3746" s="23">
        <f t="shared" si="233"/>
        <v>0</v>
      </c>
      <c r="J3746" s="23"/>
      <c r="K3746" s="7">
        <f t="shared" si="234"/>
        <v>0</v>
      </c>
      <c r="M3746" s="20">
        <f>IF(C3746="Data Error","Data Error",IF(C3746&lt;=K3746,0,1-IFERROR(INDEX(BAAL!$C:$D,MATCH(ROUNDUP(C3746-K3746,0),BAAL!$B:$B,0),MATCH(LEFT(M$2,4),BAAL!$C$2:$D$2,0)),0)))</f>
        <v>0</v>
      </c>
      <c r="N3746" s="20"/>
      <c r="O3746" s="26"/>
      <c r="P3746" s="26"/>
      <c r="Q3746" s="6">
        <f t="shared" si="235"/>
        <v>6</v>
      </c>
      <c r="R3746" s="20"/>
    </row>
    <row r="3747" spans="1:18" x14ac:dyDescent="0.25">
      <c r="A3747" s="6">
        <v>1</v>
      </c>
      <c r="B3747" s="4">
        <v>42526.041666666664</v>
      </c>
      <c r="C3747" s="2">
        <f>IF([2]Analysis!AG3747="Data Error","Data Error",[2]Analysis!AI3747*C$1)</f>
        <v>0</v>
      </c>
      <c r="D3747" s="2"/>
      <c r="E3747" s="3">
        <f>IF(C3747="Data Error","Data Error",INDEX('[2]BAAL Adj Cap'!$CB$65:$CY$72,MONTH($B3747),$A3747+1))</f>
        <v>0</v>
      </c>
      <c r="F3747" s="3"/>
      <c r="G3747" s="31">
        <f t="shared" si="232"/>
        <v>0</v>
      </c>
      <c r="H3747" s="31"/>
      <c r="I3747" s="23">
        <f t="shared" si="233"/>
        <v>0</v>
      </c>
      <c r="J3747" s="23"/>
      <c r="K3747" s="7">
        <f t="shared" si="234"/>
        <v>0</v>
      </c>
      <c r="M3747" s="20">
        <f>IF(C3747="Data Error","Data Error",IF(C3747&lt;=K3747,0,1-IFERROR(INDEX(BAAL!$C:$D,MATCH(ROUNDUP(C3747-K3747,0),BAAL!$B:$B,0),MATCH(LEFT(M$2,4),BAAL!$C$2:$D$2,0)),0)))</f>
        <v>0</v>
      </c>
      <c r="N3747" s="20"/>
      <c r="O3747" s="26"/>
      <c r="P3747" s="26"/>
      <c r="Q3747" s="6">
        <f t="shared" si="235"/>
        <v>6</v>
      </c>
      <c r="R3747" s="20"/>
    </row>
    <row r="3748" spans="1:18" x14ac:dyDescent="0.25">
      <c r="A3748" s="6">
        <v>2</v>
      </c>
      <c r="B3748" s="4">
        <v>42526.083333333336</v>
      </c>
      <c r="C3748" s="2">
        <f>IF([2]Analysis!AG3748="Data Error","Data Error",[2]Analysis!AI3748*C$1)</f>
        <v>0</v>
      </c>
      <c r="D3748" s="2"/>
      <c r="E3748" s="3">
        <f>IF(C3748="Data Error","Data Error",INDEX('[2]BAAL Adj Cap'!$CB$65:$CY$72,MONTH($B3748),$A3748+1))</f>
        <v>0</v>
      </c>
      <c r="F3748" s="3"/>
      <c r="G3748" s="31">
        <f t="shared" si="232"/>
        <v>0</v>
      </c>
      <c r="H3748" s="31"/>
      <c r="I3748" s="23">
        <f t="shared" si="233"/>
        <v>0</v>
      </c>
      <c r="J3748" s="23"/>
      <c r="K3748" s="7">
        <f t="shared" si="234"/>
        <v>0</v>
      </c>
      <c r="M3748" s="20">
        <f>IF(C3748="Data Error","Data Error",IF(C3748&lt;=K3748,0,1-IFERROR(INDEX(BAAL!$C:$D,MATCH(ROUNDUP(C3748-K3748,0),BAAL!$B:$B,0),MATCH(LEFT(M$2,4),BAAL!$C$2:$D$2,0)),0)))</f>
        <v>0</v>
      </c>
      <c r="N3748" s="20"/>
      <c r="O3748" s="26"/>
      <c r="P3748" s="26"/>
      <c r="Q3748" s="6">
        <f t="shared" si="235"/>
        <v>6</v>
      </c>
      <c r="R3748" s="20"/>
    </row>
    <row r="3749" spans="1:18" x14ac:dyDescent="0.25">
      <c r="A3749" s="6">
        <v>3</v>
      </c>
      <c r="B3749" s="4">
        <v>42526.125</v>
      </c>
      <c r="C3749" s="2">
        <f>IF([2]Analysis!AG3749="Data Error","Data Error",[2]Analysis!AI3749*C$1)</f>
        <v>0</v>
      </c>
      <c r="D3749" s="2"/>
      <c r="E3749" s="3">
        <f>IF(C3749="Data Error","Data Error",INDEX('[2]BAAL Adj Cap'!$CB$65:$CY$72,MONTH($B3749),$A3749+1))</f>
        <v>0</v>
      </c>
      <c r="F3749" s="3"/>
      <c r="G3749" s="31">
        <f t="shared" si="232"/>
        <v>0</v>
      </c>
      <c r="H3749" s="31"/>
      <c r="I3749" s="23">
        <f t="shared" si="233"/>
        <v>0</v>
      </c>
      <c r="J3749" s="23"/>
      <c r="K3749" s="7">
        <f t="shared" si="234"/>
        <v>0</v>
      </c>
      <c r="M3749" s="20">
        <f>IF(C3749="Data Error","Data Error",IF(C3749&lt;=K3749,0,1-IFERROR(INDEX(BAAL!$C:$D,MATCH(ROUNDUP(C3749-K3749,0),BAAL!$B:$B,0),MATCH(LEFT(M$2,4),BAAL!$C$2:$D$2,0)),0)))</f>
        <v>0</v>
      </c>
      <c r="N3749" s="20"/>
      <c r="O3749" s="26"/>
      <c r="P3749" s="26"/>
      <c r="Q3749" s="6">
        <f t="shared" si="235"/>
        <v>6</v>
      </c>
      <c r="R3749" s="20"/>
    </row>
    <row r="3750" spans="1:18" x14ac:dyDescent="0.25">
      <c r="A3750" s="6">
        <v>4</v>
      </c>
      <c r="B3750" s="4">
        <v>42526.166666666664</v>
      </c>
      <c r="C3750" s="2">
        <f>IF([2]Analysis!AG3750="Data Error","Data Error",[2]Analysis!AI3750*C$1)</f>
        <v>0.33999998867511749</v>
      </c>
      <c r="D3750" s="2"/>
      <c r="E3750" s="3">
        <f>IF(C3750="Data Error","Data Error",INDEX('[2]BAAL Adj Cap'!$CB$65:$CY$72,MONTH($B3750),$A3750+1))</f>
        <v>1.4999999999999999E-2</v>
      </c>
      <c r="F3750" s="3"/>
      <c r="G3750" s="31">
        <f t="shared" si="232"/>
        <v>1.6100000113248825</v>
      </c>
      <c r="H3750" s="31"/>
      <c r="I3750" s="23">
        <f t="shared" si="233"/>
        <v>1.4999999999999999E-2</v>
      </c>
      <c r="J3750" s="23"/>
      <c r="K3750" s="7">
        <f t="shared" si="234"/>
        <v>1.95</v>
      </c>
      <c r="M3750" s="20">
        <f>IF(C3750="Data Error","Data Error",IF(C3750&lt;=K3750,0,1-IFERROR(INDEX(BAAL!$C:$D,MATCH(ROUNDUP(C3750-K3750,0),BAAL!$B:$B,0),MATCH(LEFT(M$2,4),BAAL!$C$2:$D$2,0)),0)))</f>
        <v>0</v>
      </c>
      <c r="N3750" s="20"/>
      <c r="O3750" s="26"/>
      <c r="P3750" s="26"/>
      <c r="Q3750" s="6">
        <f t="shared" si="235"/>
        <v>6</v>
      </c>
      <c r="R3750" s="20"/>
    </row>
    <row r="3751" spans="1:18" x14ac:dyDescent="0.25">
      <c r="A3751" s="6">
        <v>5</v>
      </c>
      <c r="B3751" s="4">
        <v>42526.208333333336</v>
      </c>
      <c r="C3751" s="2">
        <f>IF([2]Analysis!AG3751="Data Error","Data Error",[2]Analysis!AI3751*C$1)</f>
        <v>2.2931282622185609</v>
      </c>
      <c r="D3751" s="2"/>
      <c r="E3751" s="3">
        <f>IF(C3751="Data Error","Data Error",INDEX('[2]BAAL Adj Cap'!$CB$65:$CY$72,MONTH($B3751),$A3751+1))</f>
        <v>0.1225</v>
      </c>
      <c r="F3751" s="3"/>
      <c r="G3751" s="31">
        <f t="shared" si="232"/>
        <v>13.631871737781438</v>
      </c>
      <c r="H3751" s="31"/>
      <c r="I3751" s="23">
        <f t="shared" si="233"/>
        <v>0.1225</v>
      </c>
      <c r="J3751" s="23"/>
      <c r="K3751" s="7">
        <f t="shared" si="234"/>
        <v>15.924999999999999</v>
      </c>
      <c r="M3751" s="20">
        <f>IF(C3751="Data Error","Data Error",IF(C3751&lt;=K3751,0,1-IFERROR(INDEX(BAAL!$C:$D,MATCH(ROUNDUP(C3751-K3751,0),BAAL!$B:$B,0),MATCH(LEFT(M$2,4),BAAL!$C$2:$D$2,0)),0)))</f>
        <v>0</v>
      </c>
      <c r="N3751" s="20"/>
      <c r="O3751" s="26"/>
      <c r="P3751" s="26"/>
      <c r="Q3751" s="6">
        <f t="shared" si="235"/>
        <v>6</v>
      </c>
      <c r="R3751" s="20"/>
    </row>
    <row r="3752" spans="1:18" x14ac:dyDescent="0.25">
      <c r="A3752" s="6">
        <v>6</v>
      </c>
      <c r="B3752" s="4">
        <v>42526.25</v>
      </c>
      <c r="C3752" s="2">
        <f>IF([2]Analysis!AG3752="Data Error","Data Error",[2]Analysis!AI3752*C$1)</f>
        <v>0.10674417767430067</v>
      </c>
      <c r="D3752" s="2"/>
      <c r="E3752" s="3">
        <f>IF(C3752="Data Error","Data Error",INDEX('[2]BAAL Adj Cap'!$CB$65:$CY$72,MONTH($B3752),$A3752+1))</f>
        <v>0.52249999999999996</v>
      </c>
      <c r="F3752" s="3"/>
      <c r="G3752" s="31">
        <f t="shared" si="232"/>
        <v>67.818255822325696</v>
      </c>
      <c r="H3752" s="31"/>
      <c r="I3752" s="23">
        <f t="shared" si="233"/>
        <v>0.52249999999999996</v>
      </c>
      <c r="J3752" s="23"/>
      <c r="K3752" s="7">
        <f t="shared" si="234"/>
        <v>28.990000000000009</v>
      </c>
      <c r="M3752" s="20">
        <f>IF(C3752="Data Error","Data Error",IF(C3752&lt;=K3752,0,1-IFERROR(INDEX(BAAL!$C:$D,MATCH(ROUNDUP(C3752-K3752,0),BAAL!$B:$B,0),MATCH(LEFT(M$2,4),BAAL!$C$2:$D$2,0)),0)))</f>
        <v>0</v>
      </c>
      <c r="N3752" s="20"/>
      <c r="O3752" s="26"/>
      <c r="P3752" s="26"/>
      <c r="Q3752" s="6">
        <f t="shared" si="235"/>
        <v>6</v>
      </c>
      <c r="R3752" s="20"/>
    </row>
    <row r="3753" spans="1:18" x14ac:dyDescent="0.25">
      <c r="A3753" s="6">
        <v>7</v>
      </c>
      <c r="B3753" s="4">
        <v>42526.291666666664</v>
      </c>
      <c r="C3753" s="2">
        <f>IF([2]Analysis!AG3753="Data Error","Data Error",[2]Analysis!AI3753*C$1)</f>
        <v>0.26857452450007391</v>
      </c>
      <c r="D3753" s="2"/>
      <c r="E3753" s="3">
        <f>IF(C3753="Data Error","Data Error",INDEX('[2]BAAL Adj Cap'!$CB$65:$CY$72,MONTH($B3753),$A3753+1))</f>
        <v>0.97124999999999995</v>
      </c>
      <c r="F3753" s="3"/>
      <c r="G3753" s="31">
        <f t="shared" si="232"/>
        <v>125.99392547549992</v>
      </c>
      <c r="H3753" s="31"/>
      <c r="I3753" s="23">
        <f t="shared" si="233"/>
        <v>0.97124999999999995</v>
      </c>
      <c r="J3753" s="23"/>
      <c r="K3753" s="7">
        <f t="shared" si="234"/>
        <v>28.990000000000009</v>
      </c>
      <c r="M3753" s="20">
        <f>IF(C3753="Data Error","Data Error",IF(C3753&lt;=K3753,0,1-IFERROR(INDEX(BAAL!$C:$D,MATCH(ROUNDUP(C3753-K3753,0),BAAL!$B:$B,0),MATCH(LEFT(M$2,4),BAAL!$C$2:$D$2,0)),0)))</f>
        <v>0</v>
      </c>
      <c r="N3753" s="20"/>
      <c r="O3753" s="26"/>
      <c r="P3753" s="26"/>
      <c r="Q3753" s="6">
        <f t="shared" si="235"/>
        <v>6</v>
      </c>
      <c r="R3753" s="20"/>
    </row>
    <row r="3754" spans="1:18" x14ac:dyDescent="0.25">
      <c r="A3754" s="6">
        <v>8</v>
      </c>
      <c r="B3754" s="4">
        <v>42526.333333333336</v>
      </c>
      <c r="C3754" s="2">
        <f>IF([2]Analysis!AG3754="Data Error","Data Error",[2]Analysis!AI3754*C$1)</f>
        <v>0.20075330737519284</v>
      </c>
      <c r="D3754" s="2"/>
      <c r="E3754" s="3">
        <f>IF(C3754="Data Error","Data Error",INDEX('[2]BAAL Adj Cap'!$CB$65:$CY$72,MONTH($B3754),$A3754+1))</f>
        <v>0.99</v>
      </c>
      <c r="F3754" s="3"/>
      <c r="G3754" s="31">
        <f t="shared" si="232"/>
        <v>128.49924669262481</v>
      </c>
      <c r="H3754" s="31"/>
      <c r="I3754" s="23">
        <f t="shared" si="233"/>
        <v>0.99</v>
      </c>
      <c r="J3754" s="23"/>
      <c r="K3754" s="7">
        <f t="shared" si="234"/>
        <v>28.990000000000009</v>
      </c>
      <c r="M3754" s="20">
        <f>IF(C3754="Data Error","Data Error",IF(C3754&lt;=K3754,0,1-IFERROR(INDEX(BAAL!$C:$D,MATCH(ROUNDUP(C3754-K3754,0),BAAL!$B:$B,0),MATCH(LEFT(M$2,4),BAAL!$C$2:$D$2,0)),0)))</f>
        <v>0</v>
      </c>
      <c r="N3754" s="20"/>
      <c r="O3754" s="26"/>
      <c r="P3754" s="26"/>
      <c r="Q3754" s="6">
        <f t="shared" si="235"/>
        <v>6</v>
      </c>
      <c r="R3754" s="20"/>
    </row>
    <row r="3755" spans="1:18" x14ac:dyDescent="0.25">
      <c r="A3755" s="6">
        <v>9</v>
      </c>
      <c r="B3755" s="4">
        <v>42526.375</v>
      </c>
      <c r="C3755" s="2">
        <f>IF([2]Analysis!AG3755="Data Error","Data Error",[2]Analysis!AI3755*C$1)</f>
        <v>0</v>
      </c>
      <c r="D3755" s="2"/>
      <c r="E3755" s="3">
        <f>IF(C3755="Data Error","Data Error",INDEX('[2]BAAL Adj Cap'!$CB$65:$CY$72,MONTH($B3755),$A3755+1))</f>
        <v>0.98375000000000001</v>
      </c>
      <c r="F3755" s="3"/>
      <c r="G3755" s="31">
        <f t="shared" si="232"/>
        <v>127.8875</v>
      </c>
      <c r="H3755" s="31"/>
      <c r="I3755" s="23">
        <f t="shared" si="233"/>
        <v>0.98375000000000001</v>
      </c>
      <c r="J3755" s="23"/>
      <c r="K3755" s="7">
        <f t="shared" si="234"/>
        <v>28.990000000000009</v>
      </c>
      <c r="M3755" s="20">
        <f>IF(C3755="Data Error","Data Error",IF(C3755&lt;=K3755,0,1-IFERROR(INDEX(BAAL!$C:$D,MATCH(ROUNDUP(C3755-K3755,0),BAAL!$B:$B,0),MATCH(LEFT(M$2,4),BAAL!$C$2:$D$2,0)),0)))</f>
        <v>0</v>
      </c>
      <c r="N3755" s="20"/>
      <c r="O3755" s="26"/>
      <c r="P3755" s="26"/>
      <c r="Q3755" s="6">
        <f t="shared" si="235"/>
        <v>6</v>
      </c>
      <c r="R3755" s="20"/>
    </row>
    <row r="3756" spans="1:18" x14ac:dyDescent="0.25">
      <c r="A3756" s="6">
        <v>10</v>
      </c>
      <c r="B3756" s="4">
        <v>42526.416666666664</v>
      </c>
      <c r="C3756" s="2">
        <f>IF([2]Analysis!AG3756="Data Error","Data Error",[2]Analysis!AI3756*C$1)</f>
        <v>0.41673441670077083</v>
      </c>
      <c r="D3756" s="2"/>
      <c r="E3756" s="3">
        <f>IF(C3756="Data Error","Data Error",INDEX('[2]BAAL Adj Cap'!$CB$65:$CY$72,MONTH($B3756),$A3756+1))</f>
        <v>0.98</v>
      </c>
      <c r="F3756" s="3"/>
      <c r="G3756" s="31">
        <f t="shared" si="232"/>
        <v>126.98326558329921</v>
      </c>
      <c r="H3756" s="31"/>
      <c r="I3756" s="23">
        <f t="shared" si="233"/>
        <v>0.98</v>
      </c>
      <c r="J3756" s="23"/>
      <c r="K3756" s="7">
        <f t="shared" si="234"/>
        <v>28.990000000000009</v>
      </c>
      <c r="M3756" s="20">
        <f>IF(C3756="Data Error","Data Error",IF(C3756&lt;=K3756,0,1-IFERROR(INDEX(BAAL!$C:$D,MATCH(ROUNDUP(C3756-K3756,0),BAAL!$B:$B,0),MATCH(LEFT(M$2,4),BAAL!$C$2:$D$2,0)),0)))</f>
        <v>0</v>
      </c>
      <c r="N3756" s="20"/>
      <c r="O3756" s="26"/>
      <c r="P3756" s="26"/>
      <c r="Q3756" s="6">
        <f t="shared" si="235"/>
        <v>6</v>
      </c>
      <c r="R3756" s="20"/>
    </row>
    <row r="3757" spans="1:18" x14ac:dyDescent="0.25">
      <c r="A3757" s="6">
        <v>11</v>
      </c>
      <c r="B3757" s="4">
        <v>42526.458333333336</v>
      </c>
      <c r="C3757" s="2">
        <f>IF([2]Analysis!AG3757="Data Error","Data Error",[2]Analysis!AI3757*C$1)</f>
        <v>0</v>
      </c>
      <c r="D3757" s="2"/>
      <c r="E3757" s="3">
        <f>IF(C3757="Data Error","Data Error",INDEX('[2]BAAL Adj Cap'!$CB$65:$CY$72,MONTH($B3757),$A3757+1))</f>
        <v>0.98</v>
      </c>
      <c r="F3757" s="3"/>
      <c r="G3757" s="31">
        <f t="shared" si="232"/>
        <v>127.39999999999999</v>
      </c>
      <c r="H3757" s="31"/>
      <c r="I3757" s="23">
        <f t="shared" si="233"/>
        <v>0.98</v>
      </c>
      <c r="J3757" s="23"/>
      <c r="K3757" s="7">
        <f t="shared" si="234"/>
        <v>28.990000000000009</v>
      </c>
      <c r="M3757" s="20">
        <f>IF(C3757="Data Error","Data Error",IF(C3757&lt;=K3757,0,1-IFERROR(INDEX(BAAL!$C:$D,MATCH(ROUNDUP(C3757-K3757,0),BAAL!$B:$B,0),MATCH(LEFT(M$2,4),BAAL!$C$2:$D$2,0)),0)))</f>
        <v>0</v>
      </c>
      <c r="N3757" s="20"/>
      <c r="O3757" s="26"/>
      <c r="P3757" s="26"/>
      <c r="Q3757" s="6">
        <f t="shared" si="235"/>
        <v>6</v>
      </c>
      <c r="R3757" s="20"/>
    </row>
    <row r="3758" spans="1:18" x14ac:dyDescent="0.25">
      <c r="A3758" s="6">
        <v>12</v>
      </c>
      <c r="B3758" s="4">
        <v>42526.5</v>
      </c>
      <c r="C3758" s="2">
        <f>IF([2]Analysis!AG3758="Data Error","Data Error",[2]Analysis!AI3758*C$1)</f>
        <v>0.53569335584041133</v>
      </c>
      <c r="D3758" s="2"/>
      <c r="E3758" s="3">
        <f>IF(C3758="Data Error","Data Error",INDEX('[2]BAAL Adj Cap'!$CB$65:$CY$72,MONTH($B3758),$A3758+1))</f>
        <v>0.98</v>
      </c>
      <c r="F3758" s="3"/>
      <c r="G3758" s="31">
        <f t="shared" si="232"/>
        <v>126.86430664415958</v>
      </c>
      <c r="H3758" s="31"/>
      <c r="I3758" s="23">
        <f t="shared" si="233"/>
        <v>0.98</v>
      </c>
      <c r="J3758" s="23"/>
      <c r="K3758" s="7">
        <f t="shared" si="234"/>
        <v>28.990000000000009</v>
      </c>
      <c r="M3758" s="20">
        <f>IF(C3758="Data Error","Data Error",IF(C3758&lt;=K3758,0,1-IFERROR(INDEX(BAAL!$C:$D,MATCH(ROUNDUP(C3758-K3758,0),BAAL!$B:$B,0),MATCH(LEFT(M$2,4),BAAL!$C$2:$D$2,0)),0)))</f>
        <v>0</v>
      </c>
      <c r="N3758" s="20"/>
      <c r="O3758" s="26"/>
      <c r="P3758" s="26"/>
      <c r="Q3758" s="6">
        <f t="shared" si="235"/>
        <v>6</v>
      </c>
      <c r="R3758" s="20"/>
    </row>
    <row r="3759" spans="1:18" x14ac:dyDescent="0.25">
      <c r="A3759" s="6">
        <v>13</v>
      </c>
      <c r="B3759" s="4">
        <v>42526.541666666664</v>
      </c>
      <c r="C3759" s="2">
        <f>IF([2]Analysis!AG3759="Data Error","Data Error",[2]Analysis!AI3759*C$1)</f>
        <v>1.775292002139506</v>
      </c>
      <c r="D3759" s="2"/>
      <c r="E3759" s="3">
        <f>IF(C3759="Data Error","Data Error",INDEX('[2]BAAL Adj Cap'!$CB$65:$CY$72,MONTH($B3759),$A3759+1))</f>
        <v>0.98</v>
      </c>
      <c r="F3759" s="3"/>
      <c r="G3759" s="31">
        <f t="shared" si="232"/>
        <v>125.62470799786048</v>
      </c>
      <c r="H3759" s="31"/>
      <c r="I3759" s="23">
        <f t="shared" si="233"/>
        <v>0.98</v>
      </c>
      <c r="J3759" s="23"/>
      <c r="K3759" s="7">
        <f t="shared" si="234"/>
        <v>28.990000000000009</v>
      </c>
      <c r="M3759" s="20">
        <f>IF(C3759="Data Error","Data Error",IF(C3759&lt;=K3759,0,1-IFERROR(INDEX(BAAL!$C:$D,MATCH(ROUNDUP(C3759-K3759,0),BAAL!$B:$B,0),MATCH(LEFT(M$2,4),BAAL!$C$2:$D$2,0)),0)))</f>
        <v>0</v>
      </c>
      <c r="N3759" s="20"/>
      <c r="O3759" s="26"/>
      <c r="P3759" s="26"/>
      <c r="Q3759" s="6">
        <f t="shared" si="235"/>
        <v>6</v>
      </c>
      <c r="R3759" s="20"/>
    </row>
    <row r="3760" spans="1:18" x14ac:dyDescent="0.25">
      <c r="A3760" s="6">
        <v>14</v>
      </c>
      <c r="B3760" s="4">
        <v>42526.583333333336</v>
      </c>
      <c r="C3760" s="2">
        <f>IF([2]Analysis!AG3760="Data Error","Data Error",[2]Analysis!AI3760*C$1)</f>
        <v>2.5610732997139354</v>
      </c>
      <c r="D3760" s="2"/>
      <c r="E3760" s="3">
        <f>IF(C3760="Data Error","Data Error",INDEX('[2]BAAL Adj Cap'!$CB$65:$CY$72,MONTH($B3760),$A3760+1))</f>
        <v>0.98</v>
      </c>
      <c r="F3760" s="3"/>
      <c r="G3760" s="31">
        <f t="shared" si="232"/>
        <v>124.83892670028605</v>
      </c>
      <c r="H3760" s="31"/>
      <c r="I3760" s="23">
        <f t="shared" si="233"/>
        <v>0.98</v>
      </c>
      <c r="J3760" s="23"/>
      <c r="K3760" s="7">
        <f t="shared" si="234"/>
        <v>28.990000000000009</v>
      </c>
      <c r="M3760" s="20">
        <f>IF(C3760="Data Error","Data Error",IF(C3760&lt;=K3760,0,1-IFERROR(INDEX(BAAL!$C:$D,MATCH(ROUNDUP(C3760-K3760,0),BAAL!$B:$B,0),MATCH(LEFT(M$2,4),BAAL!$C$2:$D$2,0)),0)))</f>
        <v>0</v>
      </c>
      <c r="N3760" s="20"/>
      <c r="O3760" s="26"/>
      <c r="P3760" s="26"/>
      <c r="Q3760" s="6">
        <f t="shared" si="235"/>
        <v>6</v>
      </c>
      <c r="R3760" s="20"/>
    </row>
    <row r="3761" spans="1:18" x14ac:dyDescent="0.25">
      <c r="A3761" s="6">
        <v>15</v>
      </c>
      <c r="B3761" s="4">
        <v>42526.625</v>
      </c>
      <c r="C3761" s="2">
        <f>IF([2]Analysis!AG3761="Data Error","Data Error",[2]Analysis!AI3761*C$1)</f>
        <v>3.7325762953408392</v>
      </c>
      <c r="D3761" s="2"/>
      <c r="E3761" s="3">
        <f>IF(C3761="Data Error","Data Error",INDEX('[2]BAAL Adj Cap'!$CB$65:$CY$72,MONTH($B3761),$A3761+1))</f>
        <v>0.98</v>
      </c>
      <c r="F3761" s="3"/>
      <c r="G3761" s="31">
        <f t="shared" si="232"/>
        <v>123.66742370465916</v>
      </c>
      <c r="H3761" s="31"/>
      <c r="I3761" s="23">
        <f t="shared" si="233"/>
        <v>0.98</v>
      </c>
      <c r="J3761" s="23"/>
      <c r="K3761" s="7">
        <f t="shared" si="234"/>
        <v>28.990000000000009</v>
      </c>
      <c r="M3761" s="20">
        <f>IF(C3761="Data Error","Data Error",IF(C3761&lt;=K3761,0,1-IFERROR(INDEX(BAAL!$C:$D,MATCH(ROUNDUP(C3761-K3761,0),BAAL!$B:$B,0),MATCH(LEFT(M$2,4),BAAL!$C$2:$D$2,0)),0)))</f>
        <v>0</v>
      </c>
      <c r="N3761" s="20"/>
      <c r="O3761" s="26"/>
      <c r="P3761" s="26"/>
      <c r="Q3761" s="6">
        <f t="shared" si="235"/>
        <v>6</v>
      </c>
      <c r="R3761" s="20"/>
    </row>
    <row r="3762" spans="1:18" x14ac:dyDescent="0.25">
      <c r="A3762" s="6">
        <v>16</v>
      </c>
      <c r="B3762" s="4">
        <v>42526.666666666664</v>
      </c>
      <c r="C3762" s="2">
        <f>IF([2]Analysis!AG3762="Data Error","Data Error",[2]Analysis!AI3762*C$1)</f>
        <v>5.5099220491332241</v>
      </c>
      <c r="D3762" s="2"/>
      <c r="E3762" s="3">
        <f>IF(C3762="Data Error","Data Error",INDEX('[2]BAAL Adj Cap'!$CB$65:$CY$72,MONTH($B3762),$A3762+1))</f>
        <v>0.98</v>
      </c>
      <c r="F3762" s="3"/>
      <c r="G3762" s="31">
        <f t="shared" si="232"/>
        <v>121.89007795086677</v>
      </c>
      <c r="H3762" s="31"/>
      <c r="I3762" s="23">
        <f t="shared" si="233"/>
        <v>0.98</v>
      </c>
      <c r="J3762" s="23"/>
      <c r="K3762" s="7">
        <f t="shared" si="234"/>
        <v>28.990000000000009</v>
      </c>
      <c r="M3762" s="20">
        <f>IF(C3762="Data Error","Data Error",IF(C3762&lt;=K3762,0,1-IFERROR(INDEX(BAAL!$C:$D,MATCH(ROUNDUP(C3762-K3762,0),BAAL!$B:$B,0),MATCH(LEFT(M$2,4),BAAL!$C$2:$D$2,0)),0)))</f>
        <v>0</v>
      </c>
      <c r="N3762" s="20"/>
      <c r="O3762" s="26"/>
      <c r="P3762" s="26"/>
      <c r="Q3762" s="6">
        <f t="shared" si="235"/>
        <v>6</v>
      </c>
      <c r="R3762" s="20"/>
    </row>
    <row r="3763" spans="1:18" x14ac:dyDescent="0.25">
      <c r="A3763" s="6">
        <v>17</v>
      </c>
      <c r="B3763" s="4">
        <v>42526.708333333336</v>
      </c>
      <c r="C3763" s="2">
        <f>IF([2]Analysis!AG3763="Data Error","Data Error",[2]Analysis!AI3763*C$1)</f>
        <v>16.351369658445268</v>
      </c>
      <c r="D3763" s="2"/>
      <c r="E3763" s="3">
        <f>IF(C3763="Data Error","Data Error",INDEX('[2]BAAL Adj Cap'!$CB$65:$CY$72,MONTH($B3763),$A3763+1))</f>
        <v>0.96750000000000003</v>
      </c>
      <c r="F3763" s="3"/>
      <c r="G3763" s="31">
        <f t="shared" si="232"/>
        <v>109.42363034155474</v>
      </c>
      <c r="H3763" s="31"/>
      <c r="I3763" s="23">
        <f t="shared" si="233"/>
        <v>0.96750000000000003</v>
      </c>
      <c r="J3763" s="23"/>
      <c r="K3763" s="7">
        <f t="shared" si="234"/>
        <v>28.990000000000009</v>
      </c>
      <c r="M3763" s="20">
        <f>IF(C3763="Data Error","Data Error",IF(C3763&lt;=K3763,0,1-IFERROR(INDEX(BAAL!$C:$D,MATCH(ROUNDUP(C3763-K3763,0),BAAL!$B:$B,0),MATCH(LEFT(M$2,4),BAAL!$C$2:$D$2,0)),0)))</f>
        <v>0</v>
      </c>
      <c r="N3763" s="20"/>
      <c r="O3763" s="26"/>
      <c r="P3763" s="26"/>
      <c r="Q3763" s="6">
        <f t="shared" si="235"/>
        <v>6</v>
      </c>
      <c r="R3763" s="20"/>
    </row>
    <row r="3764" spans="1:18" x14ac:dyDescent="0.25">
      <c r="A3764" s="6">
        <v>18</v>
      </c>
      <c r="B3764" s="4">
        <v>42526.75</v>
      </c>
      <c r="C3764" s="2">
        <f>IF([2]Analysis!AG3764="Data Error","Data Error",[2]Analysis!AI3764*C$1)</f>
        <v>28.379342898868828</v>
      </c>
      <c r="D3764" s="2"/>
      <c r="E3764" s="3">
        <f>IF(C3764="Data Error","Data Error",INDEX('[2]BAAL Adj Cap'!$CB$65:$CY$72,MONTH($B3764),$A3764+1))</f>
        <v>0.76624999999999999</v>
      </c>
      <c r="F3764" s="3"/>
      <c r="G3764" s="31">
        <f t="shared" si="232"/>
        <v>71.233157101131169</v>
      </c>
      <c r="H3764" s="31"/>
      <c r="I3764" s="23">
        <f t="shared" si="233"/>
        <v>0.76624999999999999</v>
      </c>
      <c r="J3764" s="23"/>
      <c r="K3764" s="7">
        <f t="shared" si="234"/>
        <v>28.990000000000009</v>
      </c>
      <c r="M3764" s="20">
        <f>IF(C3764="Data Error","Data Error",IF(C3764&lt;=K3764,0,1-IFERROR(INDEX(BAAL!$C:$D,MATCH(ROUNDUP(C3764-K3764,0),BAAL!$B:$B,0),MATCH(LEFT(M$2,4),BAAL!$C$2:$D$2,0)),0)))</f>
        <v>0</v>
      </c>
      <c r="N3764" s="20"/>
      <c r="O3764" s="26"/>
      <c r="P3764" s="26"/>
      <c r="Q3764" s="6">
        <f t="shared" si="235"/>
        <v>6</v>
      </c>
      <c r="R3764" s="20"/>
    </row>
    <row r="3765" spans="1:18" x14ac:dyDescent="0.25">
      <c r="A3765" s="6">
        <v>19</v>
      </c>
      <c r="B3765" s="4">
        <v>42526.791666666664</v>
      </c>
      <c r="C3765" s="2">
        <f>IF([2]Analysis!AG3765="Data Error","Data Error",[2]Analysis!AI3765*C$1)</f>
        <v>7.3412192851570666</v>
      </c>
      <c r="D3765" s="2"/>
      <c r="E3765" s="3">
        <f>IF(C3765="Data Error","Data Error",INDEX('[2]BAAL Adj Cap'!$CB$65:$CY$72,MONTH($B3765),$A3765+1))</f>
        <v>0.30625000000000002</v>
      </c>
      <c r="F3765" s="3"/>
      <c r="G3765" s="31">
        <f t="shared" si="232"/>
        <v>32.471280714842933</v>
      </c>
      <c r="H3765" s="31"/>
      <c r="I3765" s="23">
        <f t="shared" si="233"/>
        <v>0.30625000000000002</v>
      </c>
      <c r="J3765" s="23"/>
      <c r="K3765" s="7">
        <f t="shared" si="234"/>
        <v>28.990000000000009</v>
      </c>
      <c r="M3765" s="20">
        <f>IF(C3765="Data Error","Data Error",IF(C3765&lt;=K3765,0,1-IFERROR(INDEX(BAAL!$C:$D,MATCH(ROUNDUP(C3765-K3765,0),BAAL!$B:$B,0),MATCH(LEFT(M$2,4),BAAL!$C$2:$D$2,0)),0)))</f>
        <v>0</v>
      </c>
      <c r="N3765" s="20"/>
      <c r="O3765" s="26"/>
      <c r="P3765" s="26"/>
      <c r="Q3765" s="6">
        <f t="shared" si="235"/>
        <v>6</v>
      </c>
      <c r="R3765" s="20"/>
    </row>
    <row r="3766" spans="1:18" x14ac:dyDescent="0.25">
      <c r="A3766" s="6">
        <v>20</v>
      </c>
      <c r="B3766" s="4">
        <v>42526.833333333336</v>
      </c>
      <c r="C3766" s="2">
        <f>IF([2]Analysis!AG3766="Data Error","Data Error",[2]Analysis!AI3766*C$1)</f>
        <v>4.1867595236823805</v>
      </c>
      <c r="D3766" s="2"/>
      <c r="E3766" s="3">
        <f>IF(C3766="Data Error","Data Error",INDEX('[2]BAAL Adj Cap'!$CB$65:$CY$72,MONTH($B3766),$A3766+1))</f>
        <v>3.7500000000000006E-2</v>
      </c>
      <c r="F3766" s="3"/>
      <c r="G3766" s="31">
        <f t="shared" si="232"/>
        <v>0.68824047631762042</v>
      </c>
      <c r="H3766" s="31"/>
      <c r="I3766" s="23">
        <f t="shared" si="233"/>
        <v>3.7500000000000006E-2</v>
      </c>
      <c r="J3766" s="23"/>
      <c r="K3766" s="7">
        <f t="shared" si="234"/>
        <v>4.8750000000000009</v>
      </c>
      <c r="M3766" s="20">
        <f>IF(C3766="Data Error","Data Error",IF(C3766&lt;=K3766,0,1-IFERROR(INDEX(BAAL!$C:$D,MATCH(ROUNDUP(C3766-K3766,0),BAAL!$B:$B,0),MATCH(LEFT(M$2,4),BAAL!$C$2:$D$2,0)),0)))</f>
        <v>0</v>
      </c>
      <c r="N3766" s="20"/>
      <c r="O3766" s="26"/>
      <c r="P3766" s="26"/>
      <c r="Q3766" s="6">
        <f t="shared" si="235"/>
        <v>6</v>
      </c>
      <c r="R3766" s="20"/>
    </row>
    <row r="3767" spans="1:18" x14ac:dyDescent="0.25">
      <c r="A3767" s="6">
        <v>21</v>
      </c>
      <c r="B3767" s="4">
        <v>42526.875</v>
      </c>
      <c r="C3767" s="2">
        <f>IF([2]Analysis!AG3767="Data Error","Data Error",[2]Analysis!AI3767*C$1)</f>
        <v>0</v>
      </c>
      <c r="D3767" s="2"/>
      <c r="E3767" s="3">
        <f>IF(C3767="Data Error","Data Error",INDEX('[2]BAAL Adj Cap'!$CB$65:$CY$72,MONTH($B3767),$A3767+1))</f>
        <v>0</v>
      </c>
      <c r="F3767" s="3"/>
      <c r="G3767" s="31">
        <f t="shared" si="232"/>
        <v>0</v>
      </c>
      <c r="H3767" s="31"/>
      <c r="I3767" s="23">
        <f t="shared" si="233"/>
        <v>0</v>
      </c>
      <c r="J3767" s="23"/>
      <c r="K3767" s="7">
        <f t="shared" si="234"/>
        <v>0</v>
      </c>
      <c r="M3767" s="20">
        <f>IF(C3767="Data Error","Data Error",IF(C3767&lt;=K3767,0,1-IFERROR(INDEX(BAAL!$C:$D,MATCH(ROUNDUP(C3767-K3767,0),BAAL!$B:$B,0),MATCH(LEFT(M$2,4),BAAL!$C$2:$D$2,0)),0)))</f>
        <v>0</v>
      </c>
      <c r="N3767" s="20"/>
      <c r="O3767" s="26"/>
      <c r="P3767" s="26"/>
      <c r="Q3767" s="6">
        <f t="shared" si="235"/>
        <v>6</v>
      </c>
      <c r="R3767" s="20"/>
    </row>
    <row r="3768" spans="1:18" x14ac:dyDescent="0.25">
      <c r="A3768" s="6">
        <v>22</v>
      </c>
      <c r="B3768" s="4">
        <v>42526.916666666664</v>
      </c>
      <c r="C3768" s="2">
        <f>IF([2]Analysis!AG3768="Data Error","Data Error",[2]Analysis!AI3768*C$1)</f>
        <v>0</v>
      </c>
      <c r="D3768" s="2"/>
      <c r="E3768" s="3">
        <f>IF(C3768="Data Error","Data Error",INDEX('[2]BAAL Adj Cap'!$CB$65:$CY$72,MONTH($B3768),$A3768+1))</f>
        <v>0</v>
      </c>
      <c r="F3768" s="3"/>
      <c r="G3768" s="31">
        <f t="shared" si="232"/>
        <v>0</v>
      </c>
      <c r="H3768" s="31"/>
      <c r="I3768" s="23">
        <f t="shared" si="233"/>
        <v>0</v>
      </c>
      <c r="J3768" s="23"/>
      <c r="K3768" s="7">
        <f t="shared" si="234"/>
        <v>0</v>
      </c>
      <c r="M3768" s="20">
        <f>IF(C3768="Data Error","Data Error",IF(C3768&lt;=K3768,0,1-IFERROR(INDEX(BAAL!$C:$D,MATCH(ROUNDUP(C3768-K3768,0),BAAL!$B:$B,0),MATCH(LEFT(M$2,4),BAAL!$C$2:$D$2,0)),0)))</f>
        <v>0</v>
      </c>
      <c r="N3768" s="20"/>
      <c r="O3768" s="26"/>
      <c r="P3768" s="26"/>
      <c r="Q3768" s="6">
        <f t="shared" si="235"/>
        <v>6</v>
      </c>
      <c r="R3768" s="20"/>
    </row>
    <row r="3769" spans="1:18" x14ac:dyDescent="0.25">
      <c r="A3769" s="6">
        <v>23</v>
      </c>
      <c r="B3769" s="4">
        <v>42526.958333333336</v>
      </c>
      <c r="C3769" s="2">
        <f>IF([2]Analysis!AG3769="Data Error","Data Error",[2]Analysis!AI3769*C$1)</f>
        <v>0</v>
      </c>
      <c r="D3769" s="2"/>
      <c r="E3769" s="3">
        <f>IF(C3769="Data Error","Data Error",INDEX('[2]BAAL Adj Cap'!$CB$65:$CY$72,MONTH($B3769),$A3769+1))</f>
        <v>0</v>
      </c>
      <c r="F3769" s="3"/>
      <c r="G3769" s="31">
        <f t="shared" si="232"/>
        <v>0</v>
      </c>
      <c r="H3769" s="31"/>
      <c r="I3769" s="23">
        <f t="shared" si="233"/>
        <v>0</v>
      </c>
      <c r="J3769" s="23"/>
      <c r="K3769" s="7">
        <f t="shared" si="234"/>
        <v>0</v>
      </c>
      <c r="M3769" s="20">
        <f>IF(C3769="Data Error","Data Error",IF(C3769&lt;=K3769,0,1-IFERROR(INDEX(BAAL!$C:$D,MATCH(ROUNDUP(C3769-K3769,0),BAAL!$B:$B,0),MATCH(LEFT(M$2,4),BAAL!$C$2:$D$2,0)),0)))</f>
        <v>0</v>
      </c>
      <c r="N3769" s="20"/>
      <c r="O3769" s="26"/>
      <c r="P3769" s="26"/>
      <c r="Q3769" s="6">
        <f t="shared" si="235"/>
        <v>6</v>
      </c>
      <c r="R3769" s="20"/>
    </row>
    <row r="3770" spans="1:18" x14ac:dyDescent="0.25">
      <c r="A3770" s="6">
        <v>0</v>
      </c>
      <c r="B3770" s="1">
        <v>42527</v>
      </c>
      <c r="C3770" s="2">
        <f>IF([2]Analysis!AG3770="Data Error","Data Error",[2]Analysis!AI3770*C$1)</f>
        <v>0</v>
      </c>
      <c r="D3770" s="2"/>
      <c r="E3770" s="3">
        <f>IF(C3770="Data Error","Data Error",INDEX('[2]BAAL Adj Cap'!$CB$65:$CY$72,MONTH($B3770),$A3770+1))</f>
        <v>0</v>
      </c>
      <c r="F3770" s="3"/>
      <c r="G3770" s="31">
        <f t="shared" si="232"/>
        <v>0</v>
      </c>
      <c r="H3770" s="31"/>
      <c r="I3770" s="23">
        <f t="shared" si="233"/>
        <v>0</v>
      </c>
      <c r="J3770" s="23"/>
      <c r="K3770" s="7">
        <f t="shared" si="234"/>
        <v>0</v>
      </c>
      <c r="M3770" s="20">
        <f>IF(C3770="Data Error","Data Error",IF(C3770&lt;=K3770,0,1-IFERROR(INDEX(BAAL!$C:$D,MATCH(ROUNDUP(C3770-K3770,0),BAAL!$B:$B,0),MATCH(LEFT(M$2,4),BAAL!$C$2:$D$2,0)),0)))</f>
        <v>0</v>
      </c>
      <c r="N3770" s="20"/>
      <c r="O3770" s="26"/>
      <c r="P3770" s="26"/>
      <c r="Q3770" s="6">
        <f t="shared" si="235"/>
        <v>6</v>
      </c>
      <c r="R3770" s="20"/>
    </row>
    <row r="3771" spans="1:18" x14ac:dyDescent="0.25">
      <c r="A3771" s="6">
        <v>1</v>
      </c>
      <c r="B3771" s="4">
        <v>42527.041666666664</v>
      </c>
      <c r="C3771" s="2">
        <f>IF([2]Analysis!AG3771="Data Error","Data Error",[2]Analysis!AI3771*C$1)</f>
        <v>0</v>
      </c>
      <c r="D3771" s="2"/>
      <c r="E3771" s="3">
        <f>IF(C3771="Data Error","Data Error",INDEX('[2]BAAL Adj Cap'!$CB$65:$CY$72,MONTH($B3771),$A3771+1))</f>
        <v>0</v>
      </c>
      <c r="F3771" s="3"/>
      <c r="G3771" s="31">
        <f t="shared" si="232"/>
        <v>0</v>
      </c>
      <c r="H3771" s="31"/>
      <c r="I3771" s="23">
        <f t="shared" si="233"/>
        <v>0</v>
      </c>
      <c r="J3771" s="23"/>
      <c r="K3771" s="7">
        <f t="shared" si="234"/>
        <v>0</v>
      </c>
      <c r="M3771" s="20">
        <f>IF(C3771="Data Error","Data Error",IF(C3771&lt;=K3771,0,1-IFERROR(INDEX(BAAL!$C:$D,MATCH(ROUNDUP(C3771-K3771,0),BAAL!$B:$B,0),MATCH(LEFT(M$2,4),BAAL!$C$2:$D$2,0)),0)))</f>
        <v>0</v>
      </c>
      <c r="N3771" s="20"/>
      <c r="O3771" s="26"/>
      <c r="P3771" s="26"/>
      <c r="Q3771" s="6">
        <f t="shared" si="235"/>
        <v>6</v>
      </c>
      <c r="R3771" s="20"/>
    </row>
    <row r="3772" spans="1:18" x14ac:dyDescent="0.25">
      <c r="A3772" s="6">
        <v>2</v>
      </c>
      <c r="B3772" s="4">
        <v>42527.083333333336</v>
      </c>
      <c r="C3772" s="2">
        <f>IF([2]Analysis!AG3772="Data Error","Data Error",[2]Analysis!AI3772*C$1)</f>
        <v>0</v>
      </c>
      <c r="D3772" s="2"/>
      <c r="E3772" s="3">
        <f>IF(C3772="Data Error","Data Error",INDEX('[2]BAAL Adj Cap'!$CB$65:$CY$72,MONTH($B3772),$A3772+1))</f>
        <v>0</v>
      </c>
      <c r="F3772" s="3"/>
      <c r="G3772" s="31">
        <f t="shared" si="232"/>
        <v>0</v>
      </c>
      <c r="H3772" s="31"/>
      <c r="I3772" s="23">
        <f t="shared" si="233"/>
        <v>0</v>
      </c>
      <c r="J3772" s="23"/>
      <c r="K3772" s="7">
        <f t="shared" si="234"/>
        <v>0</v>
      </c>
      <c r="M3772" s="20">
        <f>IF(C3772="Data Error","Data Error",IF(C3772&lt;=K3772,0,1-IFERROR(INDEX(BAAL!$C:$D,MATCH(ROUNDUP(C3772-K3772,0),BAAL!$B:$B,0),MATCH(LEFT(M$2,4),BAAL!$C$2:$D$2,0)),0)))</f>
        <v>0</v>
      </c>
      <c r="N3772" s="20"/>
      <c r="O3772" s="26"/>
      <c r="P3772" s="26"/>
      <c r="Q3772" s="6">
        <f t="shared" si="235"/>
        <v>6</v>
      </c>
      <c r="R3772" s="20"/>
    </row>
    <row r="3773" spans="1:18" x14ac:dyDescent="0.25">
      <c r="A3773" s="6">
        <v>3</v>
      </c>
      <c r="B3773" s="4">
        <v>42527.125</v>
      </c>
      <c r="C3773" s="2">
        <f>IF([2]Analysis!AG3773="Data Error","Data Error",[2]Analysis!AI3773*C$1)</f>
        <v>0</v>
      </c>
      <c r="D3773" s="2"/>
      <c r="E3773" s="3">
        <f>IF(C3773="Data Error","Data Error",INDEX('[2]BAAL Adj Cap'!$CB$65:$CY$72,MONTH($B3773),$A3773+1))</f>
        <v>0</v>
      </c>
      <c r="F3773" s="3"/>
      <c r="G3773" s="31">
        <f t="shared" si="232"/>
        <v>0</v>
      </c>
      <c r="H3773" s="31"/>
      <c r="I3773" s="23">
        <f t="shared" si="233"/>
        <v>0</v>
      </c>
      <c r="J3773" s="23"/>
      <c r="K3773" s="7">
        <f t="shared" si="234"/>
        <v>0</v>
      </c>
      <c r="M3773" s="20">
        <f>IF(C3773="Data Error","Data Error",IF(C3773&lt;=K3773,0,1-IFERROR(INDEX(BAAL!$C:$D,MATCH(ROUNDUP(C3773-K3773,0),BAAL!$B:$B,0),MATCH(LEFT(M$2,4),BAAL!$C$2:$D$2,0)),0)))</f>
        <v>0</v>
      </c>
      <c r="N3773" s="20"/>
      <c r="O3773" s="26"/>
      <c r="P3773" s="26"/>
      <c r="Q3773" s="6">
        <f t="shared" si="235"/>
        <v>6</v>
      </c>
      <c r="R3773" s="20"/>
    </row>
    <row r="3774" spans="1:18" x14ac:dyDescent="0.25">
      <c r="A3774" s="6">
        <v>4</v>
      </c>
      <c r="B3774" s="4">
        <v>42527.166666666664</v>
      </c>
      <c r="C3774" s="2">
        <f>IF([2]Analysis!AG3774="Data Error","Data Error",[2]Analysis!AI3774*C$1)</f>
        <v>0.35000000149011612</v>
      </c>
      <c r="D3774" s="2"/>
      <c r="E3774" s="3">
        <f>IF(C3774="Data Error","Data Error",INDEX('[2]BAAL Adj Cap'!$CB$65:$CY$72,MONTH($B3774),$A3774+1))</f>
        <v>1.4999999999999999E-2</v>
      </c>
      <c r="F3774" s="3"/>
      <c r="G3774" s="31">
        <f t="shared" si="232"/>
        <v>1.5999999985098838</v>
      </c>
      <c r="H3774" s="31"/>
      <c r="I3774" s="23">
        <f t="shared" si="233"/>
        <v>1.4999999999999999E-2</v>
      </c>
      <c r="J3774" s="23"/>
      <c r="K3774" s="7">
        <f t="shared" si="234"/>
        <v>1.95</v>
      </c>
      <c r="M3774" s="20">
        <f>IF(C3774="Data Error","Data Error",IF(C3774&lt;=K3774,0,1-IFERROR(INDEX(BAAL!$C:$D,MATCH(ROUNDUP(C3774-K3774,0),BAAL!$B:$B,0),MATCH(LEFT(M$2,4),BAAL!$C$2:$D$2,0)),0)))</f>
        <v>0</v>
      </c>
      <c r="N3774" s="20"/>
      <c r="O3774" s="26"/>
      <c r="P3774" s="26"/>
      <c r="Q3774" s="6">
        <f t="shared" si="235"/>
        <v>6</v>
      </c>
      <c r="R3774" s="20"/>
    </row>
    <row r="3775" spans="1:18" x14ac:dyDescent="0.25">
      <c r="A3775" s="6">
        <v>5</v>
      </c>
      <c r="B3775" s="4">
        <v>42527.208333333336</v>
      </c>
      <c r="C3775" s="2">
        <f>IF([2]Analysis!AG3775="Data Error","Data Error",[2]Analysis!AI3775*C$1)</f>
        <v>0</v>
      </c>
      <c r="D3775" s="2"/>
      <c r="E3775" s="3">
        <f>IF(C3775="Data Error","Data Error",INDEX('[2]BAAL Adj Cap'!$CB$65:$CY$72,MONTH($B3775),$A3775+1))</f>
        <v>0.1225</v>
      </c>
      <c r="F3775" s="3"/>
      <c r="G3775" s="31">
        <f t="shared" si="232"/>
        <v>15.924999999999999</v>
      </c>
      <c r="H3775" s="31"/>
      <c r="I3775" s="23">
        <f t="shared" si="233"/>
        <v>0.1225</v>
      </c>
      <c r="J3775" s="23"/>
      <c r="K3775" s="7">
        <f t="shared" si="234"/>
        <v>15.924999999999999</v>
      </c>
      <c r="M3775" s="20">
        <f>IF(C3775="Data Error","Data Error",IF(C3775&lt;=K3775,0,1-IFERROR(INDEX(BAAL!$C:$D,MATCH(ROUNDUP(C3775-K3775,0),BAAL!$B:$B,0),MATCH(LEFT(M$2,4),BAAL!$C$2:$D$2,0)),0)))</f>
        <v>0</v>
      </c>
      <c r="N3775" s="20"/>
      <c r="O3775" s="26"/>
      <c r="P3775" s="26"/>
      <c r="Q3775" s="6">
        <f t="shared" si="235"/>
        <v>6</v>
      </c>
      <c r="R3775" s="20"/>
    </row>
    <row r="3776" spans="1:18" x14ac:dyDescent="0.25">
      <c r="A3776" s="6">
        <v>6</v>
      </c>
      <c r="B3776" s="4">
        <v>42527.25</v>
      </c>
      <c r="C3776" s="2">
        <f>IF([2]Analysis!AG3776="Data Error","Data Error",[2]Analysis!AI3776*C$1)</f>
        <v>0.11520629233356762</v>
      </c>
      <c r="D3776" s="2"/>
      <c r="E3776" s="3">
        <f>IF(C3776="Data Error","Data Error",INDEX('[2]BAAL Adj Cap'!$CB$65:$CY$72,MONTH($B3776),$A3776+1))</f>
        <v>0.52249999999999996</v>
      </c>
      <c r="F3776" s="3"/>
      <c r="G3776" s="31">
        <f t="shared" si="232"/>
        <v>67.809793707666429</v>
      </c>
      <c r="H3776" s="31"/>
      <c r="I3776" s="23">
        <f t="shared" si="233"/>
        <v>0.52249999999999996</v>
      </c>
      <c r="J3776" s="23"/>
      <c r="K3776" s="7">
        <f t="shared" si="234"/>
        <v>28.990000000000009</v>
      </c>
      <c r="M3776" s="20">
        <f>IF(C3776="Data Error","Data Error",IF(C3776&lt;=K3776,0,1-IFERROR(INDEX(BAAL!$C:$D,MATCH(ROUNDUP(C3776-K3776,0),BAAL!$B:$B,0),MATCH(LEFT(M$2,4),BAAL!$C$2:$D$2,0)),0)))</f>
        <v>0</v>
      </c>
      <c r="N3776" s="20"/>
      <c r="O3776" s="26"/>
      <c r="P3776" s="26"/>
      <c r="Q3776" s="6">
        <f t="shared" si="235"/>
        <v>6</v>
      </c>
      <c r="R3776" s="20"/>
    </row>
    <row r="3777" spans="1:18" x14ac:dyDescent="0.25">
      <c r="A3777" s="6">
        <v>7</v>
      </c>
      <c r="B3777" s="4">
        <v>42527.291666666664</v>
      </c>
      <c r="C3777" s="2">
        <f>IF([2]Analysis!AG3777="Data Error","Data Error",[2]Analysis!AI3777*C$1)</f>
        <v>0</v>
      </c>
      <c r="D3777" s="2"/>
      <c r="E3777" s="3">
        <f>IF(C3777="Data Error","Data Error",INDEX('[2]BAAL Adj Cap'!$CB$65:$CY$72,MONTH($B3777),$A3777+1))</f>
        <v>0.97124999999999995</v>
      </c>
      <c r="F3777" s="3"/>
      <c r="G3777" s="31">
        <f t="shared" si="232"/>
        <v>126.26249999999999</v>
      </c>
      <c r="H3777" s="31"/>
      <c r="I3777" s="23">
        <f t="shared" si="233"/>
        <v>0.97124999999999995</v>
      </c>
      <c r="J3777" s="23"/>
      <c r="K3777" s="7">
        <f t="shared" si="234"/>
        <v>28.990000000000009</v>
      </c>
      <c r="M3777" s="20">
        <f>IF(C3777="Data Error","Data Error",IF(C3777&lt;=K3777,0,1-IFERROR(INDEX(BAAL!$C:$D,MATCH(ROUNDUP(C3777-K3777,0),BAAL!$B:$B,0),MATCH(LEFT(M$2,4),BAAL!$C$2:$D$2,0)),0)))</f>
        <v>0</v>
      </c>
      <c r="N3777" s="20"/>
      <c r="O3777" s="26"/>
      <c r="P3777" s="26"/>
      <c r="Q3777" s="6">
        <f t="shared" si="235"/>
        <v>6</v>
      </c>
      <c r="R3777" s="20"/>
    </row>
    <row r="3778" spans="1:18" x14ac:dyDescent="0.25">
      <c r="A3778" s="6">
        <v>8</v>
      </c>
      <c r="B3778" s="4">
        <v>42527.333333333336</v>
      </c>
      <c r="C3778" s="2">
        <f>IF([2]Analysis!AG3778="Data Error","Data Error",[2]Analysis!AI3778*C$1)</f>
        <v>0.11042798547245498</v>
      </c>
      <c r="D3778" s="2"/>
      <c r="E3778" s="3">
        <f>IF(C3778="Data Error","Data Error",INDEX('[2]BAAL Adj Cap'!$CB$65:$CY$72,MONTH($B3778),$A3778+1))</f>
        <v>0.99</v>
      </c>
      <c r="F3778" s="3"/>
      <c r="G3778" s="31">
        <f t="shared" si="232"/>
        <v>128.58957201452753</v>
      </c>
      <c r="H3778" s="31"/>
      <c r="I3778" s="23">
        <f t="shared" si="233"/>
        <v>0.99</v>
      </c>
      <c r="J3778" s="23"/>
      <c r="K3778" s="7">
        <f t="shared" si="234"/>
        <v>28.990000000000009</v>
      </c>
      <c r="M3778" s="20">
        <f>IF(C3778="Data Error","Data Error",IF(C3778&lt;=K3778,0,1-IFERROR(INDEX(BAAL!$C:$D,MATCH(ROUNDUP(C3778-K3778,0),BAAL!$B:$B,0),MATCH(LEFT(M$2,4),BAAL!$C$2:$D$2,0)),0)))</f>
        <v>0</v>
      </c>
      <c r="N3778" s="20"/>
      <c r="O3778" s="26"/>
      <c r="P3778" s="26"/>
      <c r="Q3778" s="6">
        <f t="shared" si="235"/>
        <v>6</v>
      </c>
      <c r="R3778" s="20"/>
    </row>
    <row r="3779" spans="1:18" x14ac:dyDescent="0.25">
      <c r="A3779" s="6">
        <v>9</v>
      </c>
      <c r="B3779" s="4">
        <v>42527.375</v>
      </c>
      <c r="C3779" s="2">
        <f>IF([2]Analysis!AG3779="Data Error","Data Error",[2]Analysis!AI3779*C$1)</f>
        <v>7.5779263924914374E-3</v>
      </c>
      <c r="D3779" s="2"/>
      <c r="E3779" s="3">
        <f>IF(C3779="Data Error","Data Error",INDEX('[2]BAAL Adj Cap'!$CB$65:$CY$72,MONTH($B3779),$A3779+1))</f>
        <v>0.98375000000000001</v>
      </c>
      <c r="F3779" s="3"/>
      <c r="G3779" s="31">
        <f t="shared" si="232"/>
        <v>127.87992207360752</v>
      </c>
      <c r="H3779" s="31"/>
      <c r="I3779" s="23">
        <f t="shared" si="233"/>
        <v>0.98375000000000001</v>
      </c>
      <c r="J3779" s="23"/>
      <c r="K3779" s="7">
        <f t="shared" si="234"/>
        <v>28.990000000000009</v>
      </c>
      <c r="M3779" s="20">
        <f>IF(C3779="Data Error","Data Error",IF(C3779&lt;=K3779,0,1-IFERROR(INDEX(BAAL!$C:$D,MATCH(ROUNDUP(C3779-K3779,0),BAAL!$B:$B,0),MATCH(LEFT(M$2,4),BAAL!$C$2:$D$2,0)),0)))</f>
        <v>0</v>
      </c>
      <c r="N3779" s="20"/>
      <c r="O3779" s="26"/>
      <c r="P3779" s="26"/>
      <c r="Q3779" s="6">
        <f t="shared" si="235"/>
        <v>6</v>
      </c>
      <c r="R3779" s="20"/>
    </row>
    <row r="3780" spans="1:18" x14ac:dyDescent="0.25">
      <c r="A3780" s="6">
        <v>10</v>
      </c>
      <c r="B3780" s="4">
        <v>42527.416666666664</v>
      </c>
      <c r="C3780" s="2">
        <f>IF([2]Analysis!AG3780="Data Error","Data Error",[2]Analysis!AI3780*C$1)</f>
        <v>0.31982700636313849</v>
      </c>
      <c r="D3780" s="2"/>
      <c r="E3780" s="3">
        <f>IF(C3780="Data Error","Data Error",INDEX('[2]BAAL Adj Cap'!$CB$65:$CY$72,MONTH($B3780),$A3780+1))</f>
        <v>0.98</v>
      </c>
      <c r="F3780" s="3"/>
      <c r="G3780" s="31">
        <f t="shared" ref="G3780:G3843" si="236">IF(C3780="Data Error","Data Error",E3780*E$1-C3780)</f>
        <v>127.08017299363685</v>
      </c>
      <c r="H3780" s="31"/>
      <c r="I3780" s="23">
        <f t="shared" ref="I3780:I3843" si="237">IF(E3780="Data Error","Data Error",E3780)</f>
        <v>0.98</v>
      </c>
      <c r="J3780" s="23"/>
      <c r="K3780" s="7">
        <f t="shared" ref="K3780:K3843" si="238">IF(C3780="Data Error","Data Error",C$1*MAX(0,MIN(AF$9,E3780*AF$10)))</f>
        <v>28.990000000000009</v>
      </c>
      <c r="M3780" s="20">
        <f>IF(C3780="Data Error","Data Error",IF(C3780&lt;=K3780,0,1-IFERROR(INDEX(BAAL!$C:$D,MATCH(ROUNDUP(C3780-K3780,0),BAAL!$B:$B,0),MATCH(LEFT(M$2,4),BAAL!$C$2:$D$2,0)),0)))</f>
        <v>0</v>
      </c>
      <c r="N3780" s="20"/>
      <c r="O3780" s="26"/>
      <c r="P3780" s="26"/>
      <c r="Q3780" s="6">
        <f t="shared" ref="Q3780:Q3843" si="239">MONTH(B3780)</f>
        <v>6</v>
      </c>
      <c r="R3780" s="20"/>
    </row>
    <row r="3781" spans="1:18" x14ac:dyDescent="0.25">
      <c r="A3781" s="6">
        <v>11</v>
      </c>
      <c r="B3781" s="4">
        <v>42527.458333333336</v>
      </c>
      <c r="C3781" s="2">
        <f>IF([2]Analysis!AG3781="Data Error","Data Error",[2]Analysis!AI3781*C$1)</f>
        <v>0</v>
      </c>
      <c r="D3781" s="2"/>
      <c r="E3781" s="3">
        <f>IF(C3781="Data Error","Data Error",INDEX('[2]BAAL Adj Cap'!$CB$65:$CY$72,MONTH($B3781),$A3781+1))</f>
        <v>0.98</v>
      </c>
      <c r="F3781" s="3"/>
      <c r="G3781" s="31">
        <f t="shared" si="236"/>
        <v>127.39999999999999</v>
      </c>
      <c r="H3781" s="31"/>
      <c r="I3781" s="23">
        <f t="shared" si="237"/>
        <v>0.98</v>
      </c>
      <c r="J3781" s="23"/>
      <c r="K3781" s="7">
        <f t="shared" si="238"/>
        <v>28.990000000000009</v>
      </c>
      <c r="M3781" s="20">
        <f>IF(C3781="Data Error","Data Error",IF(C3781&lt;=K3781,0,1-IFERROR(INDEX(BAAL!$C:$D,MATCH(ROUNDUP(C3781-K3781,0),BAAL!$B:$B,0),MATCH(LEFT(M$2,4),BAAL!$C$2:$D$2,0)),0)))</f>
        <v>0</v>
      </c>
      <c r="N3781" s="20"/>
      <c r="O3781" s="26"/>
      <c r="P3781" s="26"/>
      <c r="Q3781" s="6">
        <f t="shared" si="239"/>
        <v>6</v>
      </c>
      <c r="R3781" s="20"/>
    </row>
    <row r="3782" spans="1:18" x14ac:dyDescent="0.25">
      <c r="A3782" s="6">
        <v>12</v>
      </c>
      <c r="B3782" s="4">
        <v>42527.5</v>
      </c>
      <c r="C3782" s="2">
        <f>IF([2]Analysis!AG3782="Data Error","Data Error",[2]Analysis!AI3782*C$1)</f>
        <v>0.63377212813218364</v>
      </c>
      <c r="D3782" s="2"/>
      <c r="E3782" s="3">
        <f>IF(C3782="Data Error","Data Error",INDEX('[2]BAAL Adj Cap'!$CB$65:$CY$72,MONTH($B3782),$A3782+1))</f>
        <v>0.98</v>
      </c>
      <c r="F3782" s="3"/>
      <c r="G3782" s="31">
        <f t="shared" si="236"/>
        <v>126.76622787186781</v>
      </c>
      <c r="H3782" s="31"/>
      <c r="I3782" s="23">
        <f t="shared" si="237"/>
        <v>0.98</v>
      </c>
      <c r="J3782" s="23"/>
      <c r="K3782" s="7">
        <f t="shared" si="238"/>
        <v>28.990000000000009</v>
      </c>
      <c r="M3782" s="20">
        <f>IF(C3782="Data Error","Data Error",IF(C3782&lt;=K3782,0,1-IFERROR(INDEX(BAAL!$C:$D,MATCH(ROUNDUP(C3782-K3782,0),BAAL!$B:$B,0),MATCH(LEFT(M$2,4),BAAL!$C$2:$D$2,0)),0)))</f>
        <v>0</v>
      </c>
      <c r="N3782" s="20"/>
      <c r="O3782" s="26"/>
      <c r="P3782" s="26"/>
      <c r="Q3782" s="6">
        <f t="shared" si="239"/>
        <v>6</v>
      </c>
      <c r="R3782" s="20"/>
    </row>
    <row r="3783" spans="1:18" x14ac:dyDescent="0.25">
      <c r="A3783" s="6">
        <v>13</v>
      </c>
      <c r="B3783" s="4">
        <v>42527.541666666664</v>
      </c>
      <c r="C3783" s="2">
        <f>IF([2]Analysis!AG3783="Data Error","Data Error",[2]Analysis!AI3783*C$1)</f>
        <v>1.4589006012862022</v>
      </c>
      <c r="D3783" s="2"/>
      <c r="E3783" s="3">
        <f>IF(C3783="Data Error","Data Error",INDEX('[2]BAAL Adj Cap'!$CB$65:$CY$72,MONTH($B3783),$A3783+1))</f>
        <v>0.98</v>
      </c>
      <c r="F3783" s="3"/>
      <c r="G3783" s="31">
        <f t="shared" si="236"/>
        <v>125.94109939871379</v>
      </c>
      <c r="H3783" s="31"/>
      <c r="I3783" s="23">
        <f t="shared" si="237"/>
        <v>0.98</v>
      </c>
      <c r="J3783" s="23"/>
      <c r="K3783" s="7">
        <f t="shared" si="238"/>
        <v>28.990000000000009</v>
      </c>
      <c r="M3783" s="20">
        <f>IF(C3783="Data Error","Data Error",IF(C3783&lt;=K3783,0,1-IFERROR(INDEX(BAAL!$C:$D,MATCH(ROUNDUP(C3783-K3783,0),BAAL!$B:$B,0),MATCH(LEFT(M$2,4),BAAL!$C$2:$D$2,0)),0)))</f>
        <v>0</v>
      </c>
      <c r="N3783" s="20"/>
      <c r="O3783" s="26"/>
      <c r="P3783" s="26"/>
      <c r="Q3783" s="6">
        <f t="shared" si="239"/>
        <v>6</v>
      </c>
      <c r="R3783" s="20"/>
    </row>
    <row r="3784" spans="1:18" x14ac:dyDescent="0.25">
      <c r="A3784" s="6">
        <v>14</v>
      </c>
      <c r="B3784" s="4">
        <v>42527.583333333336</v>
      </c>
      <c r="C3784" s="2">
        <f>IF([2]Analysis!AG3784="Data Error","Data Error",[2]Analysis!AI3784*C$1)</f>
        <v>1.2351901537241032</v>
      </c>
      <c r="D3784" s="2"/>
      <c r="E3784" s="3">
        <f>IF(C3784="Data Error","Data Error",INDEX('[2]BAAL Adj Cap'!$CB$65:$CY$72,MONTH($B3784),$A3784+1))</f>
        <v>0.98</v>
      </c>
      <c r="F3784" s="3"/>
      <c r="G3784" s="31">
        <f t="shared" si="236"/>
        <v>126.16480984627589</v>
      </c>
      <c r="H3784" s="31"/>
      <c r="I3784" s="23">
        <f t="shared" si="237"/>
        <v>0.98</v>
      </c>
      <c r="J3784" s="23"/>
      <c r="K3784" s="7">
        <f t="shared" si="238"/>
        <v>28.990000000000009</v>
      </c>
      <c r="M3784" s="20">
        <f>IF(C3784="Data Error","Data Error",IF(C3784&lt;=K3784,0,1-IFERROR(INDEX(BAAL!$C:$D,MATCH(ROUNDUP(C3784-K3784,0),BAAL!$B:$B,0),MATCH(LEFT(M$2,4),BAAL!$C$2:$D$2,0)),0)))</f>
        <v>0</v>
      </c>
      <c r="N3784" s="20"/>
      <c r="O3784" s="26"/>
      <c r="P3784" s="26"/>
      <c r="Q3784" s="6">
        <f t="shared" si="239"/>
        <v>6</v>
      </c>
      <c r="R3784" s="20"/>
    </row>
    <row r="3785" spans="1:18" x14ac:dyDescent="0.25">
      <c r="A3785" s="6">
        <v>15</v>
      </c>
      <c r="B3785" s="4">
        <v>42527.625</v>
      </c>
      <c r="C3785" s="2">
        <f>IF([2]Analysis!AG3785="Data Error","Data Error",[2]Analysis!AI3785*C$1)</f>
        <v>1.0643386969287798</v>
      </c>
      <c r="D3785" s="2"/>
      <c r="E3785" s="3">
        <f>IF(C3785="Data Error","Data Error",INDEX('[2]BAAL Adj Cap'!$CB$65:$CY$72,MONTH($B3785),$A3785+1))</f>
        <v>0.98</v>
      </c>
      <c r="F3785" s="3"/>
      <c r="G3785" s="31">
        <f t="shared" si="236"/>
        <v>126.33566130307121</v>
      </c>
      <c r="H3785" s="31"/>
      <c r="I3785" s="23">
        <f t="shared" si="237"/>
        <v>0.98</v>
      </c>
      <c r="J3785" s="23"/>
      <c r="K3785" s="7">
        <f t="shared" si="238"/>
        <v>28.990000000000009</v>
      </c>
      <c r="M3785" s="20">
        <f>IF(C3785="Data Error","Data Error",IF(C3785&lt;=K3785,0,1-IFERROR(INDEX(BAAL!$C:$D,MATCH(ROUNDUP(C3785-K3785,0),BAAL!$B:$B,0),MATCH(LEFT(M$2,4),BAAL!$C$2:$D$2,0)),0)))</f>
        <v>0</v>
      </c>
      <c r="N3785" s="20"/>
      <c r="O3785" s="26"/>
      <c r="P3785" s="26"/>
      <c r="Q3785" s="6">
        <f t="shared" si="239"/>
        <v>6</v>
      </c>
      <c r="R3785" s="20"/>
    </row>
    <row r="3786" spans="1:18" x14ac:dyDescent="0.25">
      <c r="A3786" s="6">
        <v>16</v>
      </c>
      <c r="B3786" s="4">
        <v>42527.666666666664</v>
      </c>
      <c r="C3786" s="2">
        <f>IF([2]Analysis!AG3786="Data Error","Data Error",[2]Analysis!AI3786*C$1)</f>
        <v>0.48606861867588719</v>
      </c>
      <c r="D3786" s="2"/>
      <c r="E3786" s="3">
        <f>IF(C3786="Data Error","Data Error",INDEX('[2]BAAL Adj Cap'!$CB$65:$CY$72,MONTH($B3786),$A3786+1))</f>
        <v>0.98</v>
      </c>
      <c r="F3786" s="3"/>
      <c r="G3786" s="31">
        <f t="shared" si="236"/>
        <v>126.9139313813241</v>
      </c>
      <c r="H3786" s="31"/>
      <c r="I3786" s="23">
        <f t="shared" si="237"/>
        <v>0.98</v>
      </c>
      <c r="J3786" s="23"/>
      <c r="K3786" s="7">
        <f t="shared" si="238"/>
        <v>28.990000000000009</v>
      </c>
      <c r="M3786" s="20">
        <f>IF(C3786="Data Error","Data Error",IF(C3786&lt;=K3786,0,1-IFERROR(INDEX(BAAL!$C:$D,MATCH(ROUNDUP(C3786-K3786,0),BAAL!$B:$B,0),MATCH(LEFT(M$2,4),BAAL!$C$2:$D$2,0)),0)))</f>
        <v>0</v>
      </c>
      <c r="N3786" s="20"/>
      <c r="O3786" s="26"/>
      <c r="P3786" s="26"/>
      <c r="Q3786" s="6">
        <f t="shared" si="239"/>
        <v>6</v>
      </c>
      <c r="R3786" s="20"/>
    </row>
    <row r="3787" spans="1:18" x14ac:dyDescent="0.25">
      <c r="A3787" s="6">
        <v>17</v>
      </c>
      <c r="B3787" s="4">
        <v>42527.708333333336</v>
      </c>
      <c r="C3787" s="2">
        <f>IF([2]Analysis!AG3787="Data Error","Data Error",[2]Analysis!AI3787*C$1)</f>
        <v>9.3911736002196751</v>
      </c>
      <c r="D3787" s="2"/>
      <c r="E3787" s="3">
        <f>IF(C3787="Data Error","Data Error",INDEX('[2]BAAL Adj Cap'!$CB$65:$CY$72,MONTH($B3787),$A3787+1))</f>
        <v>0.96750000000000003</v>
      </c>
      <c r="F3787" s="3"/>
      <c r="G3787" s="31">
        <f t="shared" si="236"/>
        <v>116.38382639978033</v>
      </c>
      <c r="H3787" s="31"/>
      <c r="I3787" s="23">
        <f t="shared" si="237"/>
        <v>0.96750000000000003</v>
      </c>
      <c r="J3787" s="23"/>
      <c r="K3787" s="7">
        <f t="shared" si="238"/>
        <v>28.990000000000009</v>
      </c>
      <c r="M3787" s="20">
        <f>IF(C3787="Data Error","Data Error",IF(C3787&lt;=K3787,0,1-IFERROR(INDEX(BAAL!$C:$D,MATCH(ROUNDUP(C3787-K3787,0),BAAL!$B:$B,0),MATCH(LEFT(M$2,4),BAAL!$C$2:$D$2,0)),0)))</f>
        <v>0</v>
      </c>
      <c r="N3787" s="20"/>
      <c r="O3787" s="26"/>
      <c r="P3787" s="26"/>
      <c r="Q3787" s="6">
        <f t="shared" si="239"/>
        <v>6</v>
      </c>
      <c r="R3787" s="20"/>
    </row>
    <row r="3788" spans="1:18" x14ac:dyDescent="0.25">
      <c r="A3788" s="6">
        <v>18</v>
      </c>
      <c r="B3788" s="4">
        <v>42527.75</v>
      </c>
      <c r="C3788" s="2">
        <f>IF([2]Analysis!AG3788="Data Error","Data Error",[2]Analysis!AI3788*C$1)</f>
        <v>22.656813318177139</v>
      </c>
      <c r="D3788" s="2"/>
      <c r="E3788" s="3">
        <f>IF(C3788="Data Error","Data Error",INDEX('[2]BAAL Adj Cap'!$CB$65:$CY$72,MONTH($B3788),$A3788+1))</f>
        <v>0.76624999999999999</v>
      </c>
      <c r="F3788" s="3"/>
      <c r="G3788" s="31">
        <f t="shared" si="236"/>
        <v>76.955686681822854</v>
      </c>
      <c r="H3788" s="31"/>
      <c r="I3788" s="23">
        <f t="shared" si="237"/>
        <v>0.76624999999999999</v>
      </c>
      <c r="J3788" s="23"/>
      <c r="K3788" s="7">
        <f t="shared" si="238"/>
        <v>28.990000000000009</v>
      </c>
      <c r="M3788" s="20">
        <f>IF(C3788="Data Error","Data Error",IF(C3788&lt;=K3788,0,1-IFERROR(INDEX(BAAL!$C:$D,MATCH(ROUNDUP(C3788-K3788,0),BAAL!$B:$B,0),MATCH(LEFT(M$2,4),BAAL!$C$2:$D$2,0)),0)))</f>
        <v>0</v>
      </c>
      <c r="N3788" s="20"/>
      <c r="O3788" s="26"/>
      <c r="P3788" s="26"/>
      <c r="Q3788" s="6">
        <f t="shared" si="239"/>
        <v>6</v>
      </c>
      <c r="R3788" s="20"/>
    </row>
    <row r="3789" spans="1:18" x14ac:dyDescent="0.25">
      <c r="A3789" s="6">
        <v>19</v>
      </c>
      <c r="B3789" s="4">
        <v>42527.791666666664</v>
      </c>
      <c r="C3789" s="2">
        <f>IF([2]Analysis!AG3789="Data Error","Data Error",[2]Analysis!AI3789*C$1)</f>
        <v>16.906130409718859</v>
      </c>
      <c r="D3789" s="2"/>
      <c r="E3789" s="3">
        <f>IF(C3789="Data Error","Data Error",INDEX('[2]BAAL Adj Cap'!$CB$65:$CY$72,MONTH($B3789),$A3789+1))</f>
        <v>0.30625000000000002</v>
      </c>
      <c r="F3789" s="3"/>
      <c r="G3789" s="31">
        <f t="shared" si="236"/>
        <v>22.906369590281141</v>
      </c>
      <c r="H3789" s="31"/>
      <c r="I3789" s="23">
        <f t="shared" si="237"/>
        <v>0.30625000000000002</v>
      </c>
      <c r="J3789" s="23"/>
      <c r="K3789" s="7">
        <f t="shared" si="238"/>
        <v>28.990000000000009</v>
      </c>
      <c r="M3789" s="20">
        <f>IF(C3789="Data Error","Data Error",IF(C3789&lt;=K3789,0,1-IFERROR(INDEX(BAAL!$C:$D,MATCH(ROUNDUP(C3789-K3789,0),BAAL!$B:$B,0),MATCH(LEFT(M$2,4),BAAL!$C$2:$D$2,0)),0)))</f>
        <v>0</v>
      </c>
      <c r="N3789" s="20"/>
      <c r="O3789" s="26"/>
      <c r="P3789" s="26"/>
      <c r="Q3789" s="6">
        <f t="shared" si="239"/>
        <v>6</v>
      </c>
      <c r="R3789" s="20"/>
    </row>
    <row r="3790" spans="1:18" x14ac:dyDescent="0.25">
      <c r="A3790" s="6">
        <v>20</v>
      </c>
      <c r="B3790" s="4">
        <v>42527.833333333336</v>
      </c>
      <c r="C3790" s="2">
        <f>IF([2]Analysis!AG3790="Data Error","Data Error",[2]Analysis!AI3790*C$1)</f>
        <v>1.7371328608276964</v>
      </c>
      <c r="D3790" s="2"/>
      <c r="E3790" s="3">
        <f>IF(C3790="Data Error","Data Error",INDEX('[2]BAAL Adj Cap'!$CB$65:$CY$72,MONTH($B3790),$A3790+1))</f>
        <v>3.7500000000000006E-2</v>
      </c>
      <c r="F3790" s="3"/>
      <c r="G3790" s="31">
        <f t="shared" si="236"/>
        <v>3.1378671391723048</v>
      </c>
      <c r="H3790" s="31"/>
      <c r="I3790" s="23">
        <f t="shared" si="237"/>
        <v>3.7500000000000006E-2</v>
      </c>
      <c r="J3790" s="23"/>
      <c r="K3790" s="7">
        <f t="shared" si="238"/>
        <v>4.8750000000000009</v>
      </c>
      <c r="M3790" s="20">
        <f>IF(C3790="Data Error","Data Error",IF(C3790&lt;=K3790,0,1-IFERROR(INDEX(BAAL!$C:$D,MATCH(ROUNDUP(C3790-K3790,0),BAAL!$B:$B,0),MATCH(LEFT(M$2,4),BAAL!$C$2:$D$2,0)),0)))</f>
        <v>0</v>
      </c>
      <c r="N3790" s="20"/>
      <c r="O3790" s="26"/>
      <c r="P3790" s="26"/>
      <c r="Q3790" s="6">
        <f t="shared" si="239"/>
        <v>6</v>
      </c>
      <c r="R3790" s="20"/>
    </row>
    <row r="3791" spans="1:18" x14ac:dyDescent="0.25">
      <c r="A3791" s="6">
        <v>21</v>
      </c>
      <c r="B3791" s="4">
        <v>42527.875</v>
      </c>
      <c r="C3791" s="2">
        <f>IF([2]Analysis!AG3791="Data Error","Data Error",[2]Analysis!AI3791*C$1)</f>
        <v>0</v>
      </c>
      <c r="D3791" s="2"/>
      <c r="E3791" s="3">
        <f>IF(C3791="Data Error","Data Error",INDEX('[2]BAAL Adj Cap'!$CB$65:$CY$72,MONTH($B3791),$A3791+1))</f>
        <v>0</v>
      </c>
      <c r="F3791" s="3"/>
      <c r="G3791" s="31">
        <f t="shared" si="236"/>
        <v>0</v>
      </c>
      <c r="H3791" s="31"/>
      <c r="I3791" s="23">
        <f t="shared" si="237"/>
        <v>0</v>
      </c>
      <c r="J3791" s="23"/>
      <c r="K3791" s="7">
        <f t="shared" si="238"/>
        <v>0</v>
      </c>
      <c r="M3791" s="20">
        <f>IF(C3791="Data Error","Data Error",IF(C3791&lt;=K3791,0,1-IFERROR(INDEX(BAAL!$C:$D,MATCH(ROUNDUP(C3791-K3791,0),BAAL!$B:$B,0),MATCH(LEFT(M$2,4),BAAL!$C$2:$D$2,0)),0)))</f>
        <v>0</v>
      </c>
      <c r="N3791" s="20"/>
      <c r="O3791" s="26"/>
      <c r="P3791" s="26"/>
      <c r="Q3791" s="6">
        <f t="shared" si="239"/>
        <v>6</v>
      </c>
      <c r="R3791" s="20"/>
    </row>
    <row r="3792" spans="1:18" x14ac:dyDescent="0.25">
      <c r="A3792" s="6">
        <v>22</v>
      </c>
      <c r="B3792" s="4">
        <v>42527.916666666664</v>
      </c>
      <c r="C3792" s="2">
        <f>IF([2]Analysis!AG3792="Data Error","Data Error",[2]Analysis!AI3792*C$1)</f>
        <v>0</v>
      </c>
      <c r="D3792" s="2"/>
      <c r="E3792" s="3">
        <f>IF(C3792="Data Error","Data Error",INDEX('[2]BAAL Adj Cap'!$CB$65:$CY$72,MONTH($B3792),$A3792+1))</f>
        <v>0</v>
      </c>
      <c r="F3792" s="3"/>
      <c r="G3792" s="31">
        <f t="shared" si="236"/>
        <v>0</v>
      </c>
      <c r="H3792" s="31"/>
      <c r="I3792" s="23">
        <f t="shared" si="237"/>
        <v>0</v>
      </c>
      <c r="J3792" s="23"/>
      <c r="K3792" s="7">
        <f t="shared" si="238"/>
        <v>0</v>
      </c>
      <c r="M3792" s="20">
        <f>IF(C3792="Data Error","Data Error",IF(C3792&lt;=K3792,0,1-IFERROR(INDEX(BAAL!$C:$D,MATCH(ROUNDUP(C3792-K3792,0),BAAL!$B:$B,0),MATCH(LEFT(M$2,4),BAAL!$C$2:$D$2,0)),0)))</f>
        <v>0</v>
      </c>
      <c r="N3792" s="20"/>
      <c r="O3792" s="26"/>
      <c r="P3792" s="26"/>
      <c r="Q3792" s="6">
        <f t="shared" si="239"/>
        <v>6</v>
      </c>
      <c r="R3792" s="20"/>
    </row>
    <row r="3793" spans="1:18" x14ac:dyDescent="0.25">
      <c r="A3793" s="6">
        <v>23</v>
      </c>
      <c r="B3793" s="4">
        <v>42527.958333333336</v>
      </c>
      <c r="C3793" s="2">
        <f>IF([2]Analysis!AG3793="Data Error","Data Error",[2]Analysis!AI3793*C$1)</f>
        <v>0</v>
      </c>
      <c r="D3793" s="2"/>
      <c r="E3793" s="3">
        <f>IF(C3793="Data Error","Data Error",INDEX('[2]BAAL Adj Cap'!$CB$65:$CY$72,MONTH($B3793),$A3793+1))</f>
        <v>0</v>
      </c>
      <c r="F3793" s="3"/>
      <c r="G3793" s="31">
        <f t="shared" si="236"/>
        <v>0</v>
      </c>
      <c r="H3793" s="31"/>
      <c r="I3793" s="23">
        <f t="shared" si="237"/>
        <v>0</v>
      </c>
      <c r="J3793" s="23"/>
      <c r="K3793" s="7">
        <f t="shared" si="238"/>
        <v>0</v>
      </c>
      <c r="M3793" s="20">
        <f>IF(C3793="Data Error","Data Error",IF(C3793&lt;=K3793,0,1-IFERROR(INDEX(BAAL!$C:$D,MATCH(ROUNDUP(C3793-K3793,0),BAAL!$B:$B,0),MATCH(LEFT(M$2,4),BAAL!$C$2:$D$2,0)),0)))</f>
        <v>0</v>
      </c>
      <c r="N3793" s="20"/>
      <c r="O3793" s="26"/>
      <c r="P3793" s="26"/>
      <c r="Q3793" s="6">
        <f t="shared" si="239"/>
        <v>6</v>
      </c>
      <c r="R3793" s="20"/>
    </row>
    <row r="3794" spans="1:18" x14ac:dyDescent="0.25">
      <c r="A3794" s="6">
        <v>0</v>
      </c>
      <c r="B3794" s="1">
        <v>42528</v>
      </c>
      <c r="C3794" s="2">
        <f>IF([2]Analysis!AG3794="Data Error","Data Error",[2]Analysis!AI3794*C$1)</f>
        <v>0</v>
      </c>
      <c r="D3794" s="2"/>
      <c r="E3794" s="3">
        <f>IF(C3794="Data Error","Data Error",INDEX('[2]BAAL Adj Cap'!$CB$65:$CY$72,MONTH($B3794),$A3794+1))</f>
        <v>0</v>
      </c>
      <c r="F3794" s="3"/>
      <c r="G3794" s="31">
        <f t="shared" si="236"/>
        <v>0</v>
      </c>
      <c r="H3794" s="31"/>
      <c r="I3794" s="23">
        <f t="shared" si="237"/>
        <v>0</v>
      </c>
      <c r="J3794" s="23"/>
      <c r="K3794" s="7">
        <f t="shared" si="238"/>
        <v>0</v>
      </c>
      <c r="M3794" s="20">
        <f>IF(C3794="Data Error","Data Error",IF(C3794&lt;=K3794,0,1-IFERROR(INDEX(BAAL!$C:$D,MATCH(ROUNDUP(C3794-K3794,0),BAAL!$B:$B,0),MATCH(LEFT(M$2,4),BAAL!$C$2:$D$2,0)),0)))</f>
        <v>0</v>
      </c>
      <c r="N3794" s="20"/>
      <c r="O3794" s="26"/>
      <c r="P3794" s="26"/>
      <c r="Q3794" s="6">
        <f t="shared" si="239"/>
        <v>6</v>
      </c>
      <c r="R3794" s="20"/>
    </row>
    <row r="3795" spans="1:18" x14ac:dyDescent="0.25">
      <c r="A3795" s="6">
        <v>1</v>
      </c>
      <c r="B3795" s="4">
        <v>42528.041666666664</v>
      </c>
      <c r="C3795" s="2">
        <f>IF([2]Analysis!AG3795="Data Error","Data Error",[2]Analysis!AI3795*C$1)</f>
        <v>0</v>
      </c>
      <c r="D3795" s="2"/>
      <c r="E3795" s="3">
        <f>IF(C3795="Data Error","Data Error",INDEX('[2]BAAL Adj Cap'!$CB$65:$CY$72,MONTH($B3795),$A3795+1))</f>
        <v>0</v>
      </c>
      <c r="F3795" s="3"/>
      <c r="G3795" s="31">
        <f t="shared" si="236"/>
        <v>0</v>
      </c>
      <c r="H3795" s="31"/>
      <c r="I3795" s="23">
        <f t="shared" si="237"/>
        <v>0</v>
      </c>
      <c r="J3795" s="23"/>
      <c r="K3795" s="7">
        <f t="shared" si="238"/>
        <v>0</v>
      </c>
      <c r="M3795" s="20">
        <f>IF(C3795="Data Error","Data Error",IF(C3795&lt;=K3795,0,1-IFERROR(INDEX(BAAL!$C:$D,MATCH(ROUNDUP(C3795-K3795,0),BAAL!$B:$B,0),MATCH(LEFT(M$2,4),BAAL!$C$2:$D$2,0)),0)))</f>
        <v>0</v>
      </c>
      <c r="N3795" s="20"/>
      <c r="O3795" s="26"/>
      <c r="P3795" s="26"/>
      <c r="Q3795" s="6">
        <f t="shared" si="239"/>
        <v>6</v>
      </c>
      <c r="R3795" s="20"/>
    </row>
    <row r="3796" spans="1:18" x14ac:dyDescent="0.25">
      <c r="A3796" s="6">
        <v>2</v>
      </c>
      <c r="B3796" s="4">
        <v>42528.083333333336</v>
      </c>
      <c r="C3796" s="2">
        <f>IF([2]Analysis!AG3796="Data Error","Data Error",[2]Analysis!AI3796*C$1)</f>
        <v>0</v>
      </c>
      <c r="D3796" s="2"/>
      <c r="E3796" s="3">
        <f>IF(C3796="Data Error","Data Error",INDEX('[2]BAAL Adj Cap'!$CB$65:$CY$72,MONTH($B3796),$A3796+1))</f>
        <v>0</v>
      </c>
      <c r="F3796" s="3"/>
      <c r="G3796" s="31">
        <f t="shared" si="236"/>
        <v>0</v>
      </c>
      <c r="H3796" s="31"/>
      <c r="I3796" s="23">
        <f t="shared" si="237"/>
        <v>0</v>
      </c>
      <c r="J3796" s="23"/>
      <c r="K3796" s="7">
        <f t="shared" si="238"/>
        <v>0</v>
      </c>
      <c r="M3796" s="20">
        <f>IF(C3796="Data Error","Data Error",IF(C3796&lt;=K3796,0,1-IFERROR(INDEX(BAAL!$C:$D,MATCH(ROUNDUP(C3796-K3796,0),BAAL!$B:$B,0),MATCH(LEFT(M$2,4),BAAL!$C$2:$D$2,0)),0)))</f>
        <v>0</v>
      </c>
      <c r="N3796" s="20"/>
      <c r="O3796" s="26"/>
      <c r="P3796" s="26"/>
      <c r="Q3796" s="6">
        <f t="shared" si="239"/>
        <v>6</v>
      </c>
      <c r="R3796" s="20"/>
    </row>
    <row r="3797" spans="1:18" x14ac:dyDescent="0.25">
      <c r="A3797" s="6">
        <v>3</v>
      </c>
      <c r="B3797" s="4">
        <v>42528.125</v>
      </c>
      <c r="C3797" s="2">
        <f>IF([2]Analysis!AG3797="Data Error","Data Error",[2]Analysis!AI3797*C$1)</f>
        <v>0</v>
      </c>
      <c r="D3797" s="2"/>
      <c r="E3797" s="3">
        <f>IF(C3797="Data Error","Data Error",INDEX('[2]BAAL Adj Cap'!$CB$65:$CY$72,MONTH($B3797),$A3797+1))</f>
        <v>0</v>
      </c>
      <c r="F3797" s="3"/>
      <c r="G3797" s="31">
        <f t="shared" si="236"/>
        <v>0</v>
      </c>
      <c r="H3797" s="31"/>
      <c r="I3797" s="23">
        <f t="shared" si="237"/>
        <v>0</v>
      </c>
      <c r="J3797" s="23"/>
      <c r="K3797" s="7">
        <f t="shared" si="238"/>
        <v>0</v>
      </c>
      <c r="M3797" s="20">
        <f>IF(C3797="Data Error","Data Error",IF(C3797&lt;=K3797,0,1-IFERROR(INDEX(BAAL!$C:$D,MATCH(ROUNDUP(C3797-K3797,0),BAAL!$B:$B,0),MATCH(LEFT(M$2,4),BAAL!$C$2:$D$2,0)),0)))</f>
        <v>0</v>
      </c>
      <c r="N3797" s="20"/>
      <c r="O3797" s="26"/>
      <c r="P3797" s="26"/>
      <c r="Q3797" s="6">
        <f t="shared" si="239"/>
        <v>6</v>
      </c>
      <c r="R3797" s="20"/>
    </row>
    <row r="3798" spans="1:18" x14ac:dyDescent="0.25">
      <c r="A3798" s="6">
        <v>4</v>
      </c>
      <c r="B3798" s="4">
        <v>42528.166666666664</v>
      </c>
      <c r="C3798" s="2">
        <f>IF([2]Analysis!AG3798="Data Error","Data Error",[2]Analysis!AI3798*C$1)</f>
        <v>0.3399999886751176</v>
      </c>
      <c r="D3798" s="2"/>
      <c r="E3798" s="3">
        <f>IF(C3798="Data Error","Data Error",INDEX('[2]BAAL Adj Cap'!$CB$65:$CY$72,MONTH($B3798),$A3798+1))</f>
        <v>1.4999999999999999E-2</v>
      </c>
      <c r="F3798" s="3"/>
      <c r="G3798" s="31">
        <f t="shared" si="236"/>
        <v>1.6100000113248822</v>
      </c>
      <c r="H3798" s="31"/>
      <c r="I3798" s="23">
        <f t="shared" si="237"/>
        <v>1.4999999999999999E-2</v>
      </c>
      <c r="J3798" s="23"/>
      <c r="K3798" s="7">
        <f t="shared" si="238"/>
        <v>1.95</v>
      </c>
      <c r="M3798" s="20">
        <f>IF(C3798="Data Error","Data Error",IF(C3798&lt;=K3798,0,1-IFERROR(INDEX(BAAL!$C:$D,MATCH(ROUNDUP(C3798-K3798,0),BAAL!$B:$B,0),MATCH(LEFT(M$2,4),BAAL!$C$2:$D$2,0)),0)))</f>
        <v>0</v>
      </c>
      <c r="N3798" s="20"/>
      <c r="O3798" s="26"/>
      <c r="P3798" s="26"/>
      <c r="Q3798" s="6">
        <f t="shared" si="239"/>
        <v>6</v>
      </c>
      <c r="R3798" s="20"/>
    </row>
    <row r="3799" spans="1:18" x14ac:dyDescent="0.25">
      <c r="A3799" s="6">
        <v>5</v>
      </c>
      <c r="B3799" s="4">
        <v>42528.208333333336</v>
      </c>
      <c r="C3799" s="2">
        <f>IF([2]Analysis!AG3799="Data Error","Data Error",[2]Analysis!AI3799*C$1)</f>
        <v>2.7657784036820754</v>
      </c>
      <c r="D3799" s="2"/>
      <c r="E3799" s="3">
        <f>IF(C3799="Data Error","Data Error",INDEX('[2]BAAL Adj Cap'!$CB$65:$CY$72,MONTH($B3799),$A3799+1))</f>
        <v>0.1225</v>
      </c>
      <c r="F3799" s="3"/>
      <c r="G3799" s="31">
        <f t="shared" si="236"/>
        <v>13.159221596317924</v>
      </c>
      <c r="H3799" s="31"/>
      <c r="I3799" s="23">
        <f t="shared" si="237"/>
        <v>0.1225</v>
      </c>
      <c r="J3799" s="23"/>
      <c r="K3799" s="7">
        <f t="shared" si="238"/>
        <v>15.924999999999999</v>
      </c>
      <c r="M3799" s="20">
        <f>IF(C3799="Data Error","Data Error",IF(C3799&lt;=K3799,0,1-IFERROR(INDEX(BAAL!$C:$D,MATCH(ROUNDUP(C3799-K3799,0),BAAL!$B:$B,0),MATCH(LEFT(M$2,4),BAAL!$C$2:$D$2,0)),0)))</f>
        <v>0</v>
      </c>
      <c r="N3799" s="20"/>
      <c r="O3799" s="26"/>
      <c r="P3799" s="26"/>
      <c r="Q3799" s="6">
        <f t="shared" si="239"/>
        <v>6</v>
      </c>
      <c r="R3799" s="20"/>
    </row>
    <row r="3800" spans="1:18" x14ac:dyDescent="0.25">
      <c r="A3800" s="6">
        <v>6</v>
      </c>
      <c r="B3800" s="4">
        <v>42528.25</v>
      </c>
      <c r="C3800" s="2">
        <f>IF([2]Analysis!AG3800="Data Error","Data Error",[2]Analysis!AI3800*C$1)</f>
        <v>6.06599285724072E-2</v>
      </c>
      <c r="D3800" s="2"/>
      <c r="E3800" s="3">
        <f>IF(C3800="Data Error","Data Error",INDEX('[2]BAAL Adj Cap'!$CB$65:$CY$72,MONTH($B3800),$A3800+1))</f>
        <v>0.52249999999999996</v>
      </c>
      <c r="F3800" s="3"/>
      <c r="G3800" s="31">
        <f t="shared" si="236"/>
        <v>67.864340071427591</v>
      </c>
      <c r="H3800" s="31"/>
      <c r="I3800" s="23">
        <f t="shared" si="237"/>
        <v>0.52249999999999996</v>
      </c>
      <c r="J3800" s="23"/>
      <c r="K3800" s="7">
        <f t="shared" si="238"/>
        <v>28.990000000000009</v>
      </c>
      <c r="M3800" s="20">
        <f>IF(C3800="Data Error","Data Error",IF(C3800&lt;=K3800,0,1-IFERROR(INDEX(BAAL!$C:$D,MATCH(ROUNDUP(C3800-K3800,0),BAAL!$B:$B,0),MATCH(LEFT(M$2,4),BAAL!$C$2:$D$2,0)),0)))</f>
        <v>0</v>
      </c>
      <c r="N3800" s="20"/>
      <c r="O3800" s="26"/>
      <c r="P3800" s="26"/>
      <c r="Q3800" s="6">
        <f t="shared" si="239"/>
        <v>6</v>
      </c>
      <c r="R3800" s="20"/>
    </row>
    <row r="3801" spans="1:18" x14ac:dyDescent="0.25">
      <c r="A3801" s="6">
        <v>7</v>
      </c>
      <c r="B3801" s="4">
        <v>42528.291666666664</v>
      </c>
      <c r="C3801" s="2">
        <f>IF([2]Analysis!AG3801="Data Error","Data Error",[2]Analysis!AI3801*C$1)</f>
        <v>0</v>
      </c>
      <c r="D3801" s="2"/>
      <c r="E3801" s="3">
        <f>IF(C3801="Data Error","Data Error",INDEX('[2]BAAL Adj Cap'!$CB$65:$CY$72,MONTH($B3801),$A3801+1))</f>
        <v>0.97124999999999995</v>
      </c>
      <c r="F3801" s="3"/>
      <c r="G3801" s="31">
        <f t="shared" si="236"/>
        <v>126.26249999999999</v>
      </c>
      <c r="H3801" s="31"/>
      <c r="I3801" s="23">
        <f t="shared" si="237"/>
        <v>0.97124999999999995</v>
      </c>
      <c r="J3801" s="23"/>
      <c r="K3801" s="7">
        <f t="shared" si="238"/>
        <v>28.990000000000009</v>
      </c>
      <c r="M3801" s="20">
        <f>IF(C3801="Data Error","Data Error",IF(C3801&lt;=K3801,0,1-IFERROR(INDEX(BAAL!$C:$D,MATCH(ROUNDUP(C3801-K3801,0),BAAL!$B:$B,0),MATCH(LEFT(M$2,4),BAAL!$C$2:$D$2,0)),0)))</f>
        <v>0</v>
      </c>
      <c r="N3801" s="20"/>
      <c r="O3801" s="26"/>
      <c r="P3801" s="26"/>
      <c r="Q3801" s="6">
        <f t="shared" si="239"/>
        <v>6</v>
      </c>
      <c r="R3801" s="20"/>
    </row>
    <row r="3802" spans="1:18" x14ac:dyDescent="0.25">
      <c r="A3802" s="6">
        <v>8</v>
      </c>
      <c r="B3802" s="4">
        <v>42528.333333333336</v>
      </c>
      <c r="C3802" s="2">
        <f>IF([2]Analysis!AG3802="Data Error","Data Error",[2]Analysis!AI3802*C$1)</f>
        <v>0.3842279904696605</v>
      </c>
      <c r="D3802" s="2"/>
      <c r="E3802" s="3">
        <f>IF(C3802="Data Error","Data Error",INDEX('[2]BAAL Adj Cap'!$CB$65:$CY$72,MONTH($B3802),$A3802+1))</f>
        <v>0.99</v>
      </c>
      <c r="F3802" s="3"/>
      <c r="G3802" s="31">
        <f t="shared" si="236"/>
        <v>128.31577200953032</v>
      </c>
      <c r="H3802" s="31"/>
      <c r="I3802" s="23">
        <f t="shared" si="237"/>
        <v>0.99</v>
      </c>
      <c r="J3802" s="23"/>
      <c r="K3802" s="7">
        <f t="shared" si="238"/>
        <v>28.990000000000009</v>
      </c>
      <c r="M3802" s="20">
        <f>IF(C3802="Data Error","Data Error",IF(C3802&lt;=K3802,0,1-IFERROR(INDEX(BAAL!$C:$D,MATCH(ROUNDUP(C3802-K3802,0),BAAL!$B:$B,0),MATCH(LEFT(M$2,4),BAAL!$C$2:$D$2,0)),0)))</f>
        <v>0</v>
      </c>
      <c r="N3802" s="20"/>
      <c r="O3802" s="26"/>
      <c r="P3802" s="26"/>
      <c r="Q3802" s="6">
        <f t="shared" si="239"/>
        <v>6</v>
      </c>
      <c r="R3802" s="20"/>
    </row>
    <row r="3803" spans="1:18" x14ac:dyDescent="0.25">
      <c r="A3803" s="6">
        <v>9</v>
      </c>
      <c r="B3803" s="4">
        <v>42528.375</v>
      </c>
      <c r="C3803" s="2">
        <f>IF([2]Analysis!AG3803="Data Error","Data Error",[2]Analysis!AI3803*C$1)</f>
        <v>0.17344351445753464</v>
      </c>
      <c r="D3803" s="2"/>
      <c r="E3803" s="3">
        <f>IF(C3803="Data Error","Data Error",INDEX('[2]BAAL Adj Cap'!$CB$65:$CY$72,MONTH($B3803),$A3803+1))</f>
        <v>0.98375000000000001</v>
      </c>
      <c r="F3803" s="3"/>
      <c r="G3803" s="31">
        <f t="shared" si="236"/>
        <v>127.71405648554247</v>
      </c>
      <c r="H3803" s="31"/>
      <c r="I3803" s="23">
        <f t="shared" si="237"/>
        <v>0.98375000000000001</v>
      </c>
      <c r="J3803" s="23"/>
      <c r="K3803" s="7">
        <f t="shared" si="238"/>
        <v>28.990000000000009</v>
      </c>
      <c r="M3803" s="20">
        <f>IF(C3803="Data Error","Data Error",IF(C3803&lt;=K3803,0,1-IFERROR(INDEX(BAAL!$C:$D,MATCH(ROUNDUP(C3803-K3803,0),BAAL!$B:$B,0),MATCH(LEFT(M$2,4),BAAL!$C$2:$D$2,0)),0)))</f>
        <v>0</v>
      </c>
      <c r="N3803" s="20"/>
      <c r="O3803" s="26"/>
      <c r="P3803" s="26"/>
      <c r="Q3803" s="6">
        <f t="shared" si="239"/>
        <v>6</v>
      </c>
      <c r="R3803" s="20"/>
    </row>
    <row r="3804" spans="1:18" x14ac:dyDescent="0.25">
      <c r="A3804" s="6">
        <v>10</v>
      </c>
      <c r="B3804" s="4">
        <v>42528.416666666664</v>
      </c>
      <c r="C3804" s="2">
        <f>IF([2]Analysis!AG3804="Data Error","Data Error",[2]Analysis!AI3804*C$1)</f>
        <v>0</v>
      </c>
      <c r="D3804" s="2"/>
      <c r="E3804" s="3">
        <f>IF(C3804="Data Error","Data Error",INDEX('[2]BAAL Adj Cap'!$CB$65:$CY$72,MONTH($B3804),$A3804+1))</f>
        <v>0.98</v>
      </c>
      <c r="F3804" s="3"/>
      <c r="G3804" s="31">
        <f t="shared" si="236"/>
        <v>127.39999999999999</v>
      </c>
      <c r="H3804" s="31"/>
      <c r="I3804" s="23">
        <f t="shared" si="237"/>
        <v>0.98</v>
      </c>
      <c r="J3804" s="23"/>
      <c r="K3804" s="7">
        <f t="shared" si="238"/>
        <v>28.990000000000009</v>
      </c>
      <c r="M3804" s="20">
        <f>IF(C3804="Data Error","Data Error",IF(C3804&lt;=K3804,0,1-IFERROR(INDEX(BAAL!$C:$D,MATCH(ROUNDUP(C3804-K3804,0),BAAL!$B:$B,0),MATCH(LEFT(M$2,4),BAAL!$C$2:$D$2,0)),0)))</f>
        <v>0</v>
      </c>
      <c r="N3804" s="20"/>
      <c r="O3804" s="26"/>
      <c r="P3804" s="26"/>
      <c r="Q3804" s="6">
        <f t="shared" si="239"/>
        <v>6</v>
      </c>
      <c r="R3804" s="20"/>
    </row>
    <row r="3805" spans="1:18" x14ac:dyDescent="0.25">
      <c r="A3805" s="6">
        <v>11</v>
      </c>
      <c r="B3805" s="4">
        <v>42528.458333333336</v>
      </c>
      <c r="C3805" s="2">
        <f>IF([2]Analysis!AG3805="Data Error","Data Error",[2]Analysis!AI3805*C$1)</f>
        <v>0</v>
      </c>
      <c r="D3805" s="2"/>
      <c r="E3805" s="3">
        <f>IF(C3805="Data Error","Data Error",INDEX('[2]BAAL Adj Cap'!$CB$65:$CY$72,MONTH($B3805),$A3805+1))</f>
        <v>0.98</v>
      </c>
      <c r="F3805" s="3"/>
      <c r="G3805" s="31">
        <f t="shared" si="236"/>
        <v>127.39999999999999</v>
      </c>
      <c r="H3805" s="31"/>
      <c r="I3805" s="23">
        <f t="shared" si="237"/>
        <v>0.98</v>
      </c>
      <c r="J3805" s="23"/>
      <c r="K3805" s="7">
        <f t="shared" si="238"/>
        <v>28.990000000000009</v>
      </c>
      <c r="M3805" s="20">
        <f>IF(C3805="Data Error","Data Error",IF(C3805&lt;=K3805,0,1-IFERROR(INDEX(BAAL!$C:$D,MATCH(ROUNDUP(C3805-K3805,0),BAAL!$B:$B,0),MATCH(LEFT(M$2,4),BAAL!$C$2:$D$2,0)),0)))</f>
        <v>0</v>
      </c>
      <c r="N3805" s="20"/>
      <c r="O3805" s="26"/>
      <c r="P3805" s="26"/>
      <c r="Q3805" s="6">
        <f t="shared" si="239"/>
        <v>6</v>
      </c>
      <c r="R3805" s="20"/>
    </row>
    <row r="3806" spans="1:18" x14ac:dyDescent="0.25">
      <c r="A3806" s="6">
        <v>12</v>
      </c>
      <c r="B3806" s="4">
        <v>42528.5</v>
      </c>
      <c r="C3806" s="2">
        <f>IF([2]Analysis!AG3806="Data Error","Data Error",[2]Analysis!AI3806*C$1)</f>
        <v>3.637959659255432</v>
      </c>
      <c r="D3806" s="2"/>
      <c r="E3806" s="3">
        <f>IF(C3806="Data Error","Data Error",INDEX('[2]BAAL Adj Cap'!$CB$65:$CY$72,MONTH($B3806),$A3806+1))</f>
        <v>0.98</v>
      </c>
      <c r="F3806" s="3"/>
      <c r="G3806" s="31">
        <f t="shared" si="236"/>
        <v>123.76204034074456</v>
      </c>
      <c r="H3806" s="31"/>
      <c r="I3806" s="23">
        <f t="shared" si="237"/>
        <v>0.98</v>
      </c>
      <c r="J3806" s="23"/>
      <c r="K3806" s="7">
        <f t="shared" si="238"/>
        <v>28.990000000000009</v>
      </c>
      <c r="M3806" s="20">
        <f>IF(C3806="Data Error","Data Error",IF(C3806&lt;=K3806,0,1-IFERROR(INDEX(BAAL!$C:$D,MATCH(ROUNDUP(C3806-K3806,0),BAAL!$B:$B,0),MATCH(LEFT(M$2,4),BAAL!$C$2:$D$2,0)),0)))</f>
        <v>0</v>
      </c>
      <c r="N3806" s="20"/>
      <c r="O3806" s="26"/>
      <c r="P3806" s="26"/>
      <c r="Q3806" s="6">
        <f t="shared" si="239"/>
        <v>6</v>
      </c>
      <c r="R3806" s="20"/>
    </row>
    <row r="3807" spans="1:18" x14ac:dyDescent="0.25">
      <c r="A3807" s="6">
        <v>13</v>
      </c>
      <c r="B3807" s="4">
        <v>42528.541666666664</v>
      </c>
      <c r="C3807" s="2">
        <f>IF([2]Analysis!AG3807="Data Error","Data Error",[2]Analysis!AI3807*C$1)</f>
        <v>2.1637294784103394</v>
      </c>
      <c r="D3807" s="2"/>
      <c r="E3807" s="3">
        <f>IF(C3807="Data Error","Data Error",INDEX('[2]BAAL Adj Cap'!$CB$65:$CY$72,MONTH($B3807),$A3807+1))</f>
        <v>0.98</v>
      </c>
      <c r="F3807" s="3"/>
      <c r="G3807" s="31">
        <f t="shared" si="236"/>
        <v>125.23627052158965</v>
      </c>
      <c r="H3807" s="31"/>
      <c r="I3807" s="23">
        <f t="shared" si="237"/>
        <v>0.98</v>
      </c>
      <c r="J3807" s="23"/>
      <c r="K3807" s="7">
        <f t="shared" si="238"/>
        <v>28.990000000000009</v>
      </c>
      <c r="M3807" s="20">
        <f>IF(C3807="Data Error","Data Error",IF(C3807&lt;=K3807,0,1-IFERROR(INDEX(BAAL!$C:$D,MATCH(ROUNDUP(C3807-K3807,0),BAAL!$B:$B,0),MATCH(LEFT(M$2,4),BAAL!$C$2:$D$2,0)),0)))</f>
        <v>0</v>
      </c>
      <c r="N3807" s="20"/>
      <c r="O3807" s="26"/>
      <c r="P3807" s="26"/>
      <c r="Q3807" s="6">
        <f t="shared" si="239"/>
        <v>6</v>
      </c>
      <c r="R3807" s="20"/>
    </row>
    <row r="3808" spans="1:18" x14ac:dyDescent="0.25">
      <c r="A3808" s="6">
        <v>14</v>
      </c>
      <c r="B3808" s="4">
        <v>42528.583333333336</v>
      </c>
      <c r="C3808" s="2">
        <f>IF([2]Analysis!AG3808="Data Error","Data Error",[2]Analysis!AI3808*C$1)</f>
        <v>7.6035597507815966</v>
      </c>
      <c r="D3808" s="2"/>
      <c r="E3808" s="3">
        <f>IF(C3808="Data Error","Data Error",INDEX('[2]BAAL Adj Cap'!$CB$65:$CY$72,MONTH($B3808),$A3808+1))</f>
        <v>0.98</v>
      </c>
      <c r="F3808" s="3"/>
      <c r="G3808" s="31">
        <f t="shared" si="236"/>
        <v>119.79644024921839</v>
      </c>
      <c r="H3808" s="31"/>
      <c r="I3808" s="23">
        <f t="shared" si="237"/>
        <v>0.98</v>
      </c>
      <c r="J3808" s="23"/>
      <c r="K3808" s="7">
        <f t="shared" si="238"/>
        <v>28.990000000000009</v>
      </c>
      <c r="M3808" s="20">
        <f>IF(C3808="Data Error","Data Error",IF(C3808&lt;=K3808,0,1-IFERROR(INDEX(BAAL!$C:$D,MATCH(ROUNDUP(C3808-K3808,0),BAAL!$B:$B,0),MATCH(LEFT(M$2,4),BAAL!$C$2:$D$2,0)),0)))</f>
        <v>0</v>
      </c>
      <c r="N3808" s="20"/>
      <c r="O3808" s="26"/>
      <c r="P3808" s="26"/>
      <c r="Q3808" s="6">
        <f t="shared" si="239"/>
        <v>6</v>
      </c>
      <c r="R3808" s="20"/>
    </row>
    <row r="3809" spans="1:18" x14ac:dyDescent="0.25">
      <c r="A3809" s="6">
        <v>15</v>
      </c>
      <c r="B3809" s="4">
        <v>42528.625</v>
      </c>
      <c r="C3809" s="2">
        <f>IF([2]Analysis!AG3809="Data Error","Data Error",[2]Analysis!AI3809*C$1)</f>
        <v>46.16228295474388</v>
      </c>
      <c r="D3809" s="2"/>
      <c r="E3809" s="3">
        <f>IF(C3809="Data Error","Data Error",INDEX('[2]BAAL Adj Cap'!$CB$65:$CY$72,MONTH($B3809),$A3809+1))</f>
        <v>0.98</v>
      </c>
      <c r="F3809" s="3"/>
      <c r="G3809" s="31">
        <f t="shared" si="236"/>
        <v>81.237717045256119</v>
      </c>
      <c r="H3809" s="31"/>
      <c r="I3809" s="23">
        <f t="shared" si="237"/>
        <v>0.98</v>
      </c>
      <c r="J3809" s="23"/>
      <c r="K3809" s="7">
        <f t="shared" si="238"/>
        <v>28.990000000000009</v>
      </c>
      <c r="M3809" s="20">
        <f>IF(C3809="Data Error","Data Error",IF(C3809&lt;=K3809,0,1-IFERROR(INDEX(BAAL!$C:$D,MATCH(ROUNDUP(C3809-K3809,0),BAAL!$B:$B,0),MATCH(LEFT(M$2,4),BAAL!$C$2:$D$2,0)),0)))</f>
        <v>3.0000000000000027E-3</v>
      </c>
      <c r="N3809" s="20"/>
      <c r="O3809" s="26"/>
      <c r="P3809" s="26"/>
      <c r="Q3809" s="6">
        <f t="shared" si="239"/>
        <v>6</v>
      </c>
      <c r="R3809" s="20"/>
    </row>
    <row r="3810" spans="1:18" x14ac:dyDescent="0.25">
      <c r="A3810" s="6">
        <v>16</v>
      </c>
      <c r="B3810" s="4">
        <v>42528.666666666664</v>
      </c>
      <c r="C3810" s="2">
        <f>IF([2]Analysis!AG3810="Data Error","Data Error",[2]Analysis!AI3810*C$1)</f>
        <v>28.280164020119809</v>
      </c>
      <c r="D3810" s="2"/>
      <c r="E3810" s="3">
        <f>IF(C3810="Data Error","Data Error",INDEX('[2]BAAL Adj Cap'!$CB$65:$CY$72,MONTH($B3810),$A3810+1))</f>
        <v>0.98</v>
      </c>
      <c r="F3810" s="3"/>
      <c r="G3810" s="31">
        <f t="shared" si="236"/>
        <v>99.119835979880179</v>
      </c>
      <c r="H3810" s="31"/>
      <c r="I3810" s="23">
        <f t="shared" si="237"/>
        <v>0.98</v>
      </c>
      <c r="J3810" s="23"/>
      <c r="K3810" s="7">
        <f t="shared" si="238"/>
        <v>28.990000000000009</v>
      </c>
      <c r="M3810" s="20">
        <f>IF(C3810="Data Error","Data Error",IF(C3810&lt;=K3810,0,1-IFERROR(INDEX(BAAL!$C:$D,MATCH(ROUNDUP(C3810-K3810,0),BAAL!$B:$B,0),MATCH(LEFT(M$2,4),BAAL!$C$2:$D$2,0)),0)))</f>
        <v>0</v>
      </c>
      <c r="N3810" s="20"/>
      <c r="O3810" s="26"/>
      <c r="P3810" s="26"/>
      <c r="Q3810" s="6">
        <f t="shared" si="239"/>
        <v>6</v>
      </c>
      <c r="R3810" s="20"/>
    </row>
    <row r="3811" spans="1:18" x14ac:dyDescent="0.25">
      <c r="A3811" s="6">
        <v>17</v>
      </c>
      <c r="B3811" s="4">
        <v>42528.708333333336</v>
      </c>
      <c r="C3811" s="2">
        <f>IF([2]Analysis!AG3811="Data Error","Data Error",[2]Analysis!AI3811*C$1)</f>
        <v>21.140286111554474</v>
      </c>
      <c r="D3811" s="2"/>
      <c r="E3811" s="3">
        <f>IF(C3811="Data Error","Data Error",INDEX('[2]BAAL Adj Cap'!$CB$65:$CY$72,MONTH($B3811),$A3811+1))</f>
        <v>0.96750000000000003</v>
      </c>
      <c r="F3811" s="3"/>
      <c r="G3811" s="31">
        <f t="shared" si="236"/>
        <v>104.63471388844553</v>
      </c>
      <c r="H3811" s="31"/>
      <c r="I3811" s="23">
        <f t="shared" si="237"/>
        <v>0.96750000000000003</v>
      </c>
      <c r="J3811" s="23"/>
      <c r="K3811" s="7">
        <f t="shared" si="238"/>
        <v>28.990000000000009</v>
      </c>
      <c r="M3811" s="20">
        <f>IF(C3811="Data Error","Data Error",IF(C3811&lt;=K3811,0,1-IFERROR(INDEX(BAAL!$C:$D,MATCH(ROUNDUP(C3811-K3811,0),BAAL!$B:$B,0),MATCH(LEFT(M$2,4),BAAL!$C$2:$D$2,0)),0)))</f>
        <v>0</v>
      </c>
      <c r="N3811" s="20"/>
      <c r="O3811" s="26"/>
      <c r="P3811" s="26"/>
      <c r="Q3811" s="6">
        <f t="shared" si="239"/>
        <v>6</v>
      </c>
      <c r="R3811" s="20"/>
    </row>
    <row r="3812" spans="1:18" x14ac:dyDescent="0.25">
      <c r="A3812" s="6">
        <v>18</v>
      </c>
      <c r="B3812" s="4">
        <v>42528.75</v>
      </c>
      <c r="C3812" s="2">
        <f>IF([2]Analysis!AG3812="Data Error","Data Error",[2]Analysis!AI3812*C$1)</f>
        <v>4.7492532842809974</v>
      </c>
      <c r="D3812" s="2"/>
      <c r="E3812" s="3">
        <f>IF(C3812="Data Error","Data Error",INDEX('[2]BAAL Adj Cap'!$CB$65:$CY$72,MONTH($B3812),$A3812+1))</f>
        <v>0.76624999999999999</v>
      </c>
      <c r="F3812" s="3"/>
      <c r="G3812" s="31">
        <f t="shared" si="236"/>
        <v>94.863246715719001</v>
      </c>
      <c r="H3812" s="31"/>
      <c r="I3812" s="23">
        <f t="shared" si="237"/>
        <v>0.76624999999999999</v>
      </c>
      <c r="J3812" s="23"/>
      <c r="K3812" s="7">
        <f t="shared" si="238"/>
        <v>28.990000000000009</v>
      </c>
      <c r="M3812" s="20">
        <f>IF(C3812="Data Error","Data Error",IF(C3812&lt;=K3812,0,1-IFERROR(INDEX(BAAL!$C:$D,MATCH(ROUNDUP(C3812-K3812,0),BAAL!$B:$B,0),MATCH(LEFT(M$2,4),BAAL!$C$2:$D$2,0)),0)))</f>
        <v>0</v>
      </c>
      <c r="N3812" s="20"/>
      <c r="O3812" s="26"/>
      <c r="P3812" s="26"/>
      <c r="Q3812" s="6">
        <f t="shared" si="239"/>
        <v>6</v>
      </c>
      <c r="R3812" s="20"/>
    </row>
    <row r="3813" spans="1:18" x14ac:dyDescent="0.25">
      <c r="A3813" s="6">
        <v>19</v>
      </c>
      <c r="B3813" s="4">
        <v>42528.791666666664</v>
      </c>
      <c r="C3813" s="2">
        <f>IF([2]Analysis!AG3813="Data Error","Data Error",[2]Analysis!AI3813*C$1)</f>
        <v>13.184356875402408</v>
      </c>
      <c r="D3813" s="2"/>
      <c r="E3813" s="3">
        <f>IF(C3813="Data Error","Data Error",INDEX('[2]BAAL Adj Cap'!$CB$65:$CY$72,MONTH($B3813),$A3813+1))</f>
        <v>0.30625000000000002</v>
      </c>
      <c r="F3813" s="3"/>
      <c r="G3813" s="31">
        <f t="shared" si="236"/>
        <v>26.628143124597592</v>
      </c>
      <c r="H3813" s="31"/>
      <c r="I3813" s="23">
        <f t="shared" si="237"/>
        <v>0.30625000000000002</v>
      </c>
      <c r="J3813" s="23"/>
      <c r="K3813" s="7">
        <f t="shared" si="238"/>
        <v>28.990000000000009</v>
      </c>
      <c r="M3813" s="20">
        <f>IF(C3813="Data Error","Data Error",IF(C3813&lt;=K3813,0,1-IFERROR(INDEX(BAAL!$C:$D,MATCH(ROUNDUP(C3813-K3813,0),BAAL!$B:$B,0),MATCH(LEFT(M$2,4),BAAL!$C$2:$D$2,0)),0)))</f>
        <v>0</v>
      </c>
      <c r="N3813" s="20"/>
      <c r="O3813" s="26"/>
      <c r="P3813" s="26"/>
      <c r="Q3813" s="6">
        <f t="shared" si="239"/>
        <v>6</v>
      </c>
      <c r="R3813" s="20"/>
    </row>
    <row r="3814" spans="1:18" x14ac:dyDescent="0.25">
      <c r="A3814" s="6">
        <v>20</v>
      </c>
      <c r="B3814" s="4">
        <v>42528.833333333336</v>
      </c>
      <c r="C3814" s="2">
        <f>IF([2]Analysis!AG3814="Data Error","Data Error",[2]Analysis!AI3814*C$1)</f>
        <v>0</v>
      </c>
      <c r="D3814" s="2"/>
      <c r="E3814" s="3">
        <f>IF(C3814="Data Error","Data Error",INDEX('[2]BAAL Adj Cap'!$CB$65:$CY$72,MONTH($B3814),$A3814+1))</f>
        <v>3.7500000000000006E-2</v>
      </c>
      <c r="F3814" s="3"/>
      <c r="G3814" s="31">
        <f t="shared" si="236"/>
        <v>4.8750000000000009</v>
      </c>
      <c r="H3814" s="31"/>
      <c r="I3814" s="23">
        <f t="shared" si="237"/>
        <v>3.7500000000000006E-2</v>
      </c>
      <c r="J3814" s="23"/>
      <c r="K3814" s="7">
        <f t="shared" si="238"/>
        <v>4.8750000000000009</v>
      </c>
      <c r="M3814" s="20">
        <f>IF(C3814="Data Error","Data Error",IF(C3814&lt;=K3814,0,1-IFERROR(INDEX(BAAL!$C:$D,MATCH(ROUNDUP(C3814-K3814,0),BAAL!$B:$B,0),MATCH(LEFT(M$2,4),BAAL!$C$2:$D$2,0)),0)))</f>
        <v>0</v>
      </c>
      <c r="N3814" s="20"/>
      <c r="O3814" s="26"/>
      <c r="P3814" s="26"/>
      <c r="Q3814" s="6">
        <f t="shared" si="239"/>
        <v>6</v>
      </c>
      <c r="R3814" s="20"/>
    </row>
    <row r="3815" spans="1:18" x14ac:dyDescent="0.25">
      <c r="A3815" s="6">
        <v>21</v>
      </c>
      <c r="B3815" s="4">
        <v>42528.875</v>
      </c>
      <c r="C3815" s="2">
        <f>IF([2]Analysis!AG3815="Data Error","Data Error",[2]Analysis!AI3815*C$1)</f>
        <v>0</v>
      </c>
      <c r="D3815" s="2"/>
      <c r="E3815" s="3">
        <f>IF(C3815="Data Error","Data Error",INDEX('[2]BAAL Adj Cap'!$CB$65:$CY$72,MONTH($B3815),$A3815+1))</f>
        <v>0</v>
      </c>
      <c r="F3815" s="3"/>
      <c r="G3815" s="31">
        <f t="shared" si="236"/>
        <v>0</v>
      </c>
      <c r="H3815" s="31"/>
      <c r="I3815" s="23">
        <f t="shared" si="237"/>
        <v>0</v>
      </c>
      <c r="J3815" s="23"/>
      <c r="K3815" s="7">
        <f t="shared" si="238"/>
        <v>0</v>
      </c>
      <c r="M3815" s="20">
        <f>IF(C3815="Data Error","Data Error",IF(C3815&lt;=K3815,0,1-IFERROR(INDEX(BAAL!$C:$D,MATCH(ROUNDUP(C3815-K3815,0),BAAL!$B:$B,0),MATCH(LEFT(M$2,4),BAAL!$C$2:$D$2,0)),0)))</f>
        <v>0</v>
      </c>
      <c r="N3815" s="20"/>
      <c r="O3815" s="26"/>
      <c r="P3815" s="26"/>
      <c r="Q3815" s="6">
        <f t="shared" si="239"/>
        <v>6</v>
      </c>
      <c r="R3815" s="20"/>
    </row>
    <row r="3816" spans="1:18" x14ac:dyDescent="0.25">
      <c r="A3816" s="6">
        <v>22</v>
      </c>
      <c r="B3816" s="4">
        <v>42528.916666666664</v>
      </c>
      <c r="C3816" s="2">
        <f>IF([2]Analysis!AG3816="Data Error","Data Error",[2]Analysis!AI3816*C$1)</f>
        <v>0</v>
      </c>
      <c r="D3816" s="2"/>
      <c r="E3816" s="3">
        <f>IF(C3816="Data Error","Data Error",INDEX('[2]BAAL Adj Cap'!$CB$65:$CY$72,MONTH($B3816),$A3816+1))</f>
        <v>0</v>
      </c>
      <c r="F3816" s="3"/>
      <c r="G3816" s="31">
        <f t="shared" si="236"/>
        <v>0</v>
      </c>
      <c r="H3816" s="31"/>
      <c r="I3816" s="23">
        <f t="shared" si="237"/>
        <v>0</v>
      </c>
      <c r="J3816" s="23"/>
      <c r="K3816" s="7">
        <f t="shared" si="238"/>
        <v>0</v>
      </c>
      <c r="M3816" s="20">
        <f>IF(C3816="Data Error","Data Error",IF(C3816&lt;=K3816,0,1-IFERROR(INDEX(BAAL!$C:$D,MATCH(ROUNDUP(C3816-K3816,0),BAAL!$B:$B,0),MATCH(LEFT(M$2,4),BAAL!$C$2:$D$2,0)),0)))</f>
        <v>0</v>
      </c>
      <c r="N3816" s="20"/>
      <c r="O3816" s="26"/>
      <c r="P3816" s="26"/>
      <c r="Q3816" s="6">
        <f t="shared" si="239"/>
        <v>6</v>
      </c>
      <c r="R3816" s="20"/>
    </row>
    <row r="3817" spans="1:18" x14ac:dyDescent="0.25">
      <c r="A3817" s="6">
        <v>23</v>
      </c>
      <c r="B3817" s="4">
        <v>42528.958333333336</v>
      </c>
      <c r="C3817" s="2">
        <f>IF([2]Analysis!AG3817="Data Error","Data Error",[2]Analysis!AI3817*C$1)</f>
        <v>0</v>
      </c>
      <c r="D3817" s="2"/>
      <c r="E3817" s="3">
        <f>IF(C3817="Data Error","Data Error",INDEX('[2]BAAL Adj Cap'!$CB$65:$CY$72,MONTH($B3817),$A3817+1))</f>
        <v>0</v>
      </c>
      <c r="F3817" s="3"/>
      <c r="G3817" s="31">
        <f t="shared" si="236"/>
        <v>0</v>
      </c>
      <c r="H3817" s="31"/>
      <c r="I3817" s="23">
        <f t="shared" si="237"/>
        <v>0</v>
      </c>
      <c r="J3817" s="23"/>
      <c r="K3817" s="7">
        <f t="shared" si="238"/>
        <v>0</v>
      </c>
      <c r="M3817" s="20">
        <f>IF(C3817="Data Error","Data Error",IF(C3817&lt;=K3817,0,1-IFERROR(INDEX(BAAL!$C:$D,MATCH(ROUNDUP(C3817-K3817,0),BAAL!$B:$B,0),MATCH(LEFT(M$2,4),BAAL!$C$2:$D$2,0)),0)))</f>
        <v>0</v>
      </c>
      <c r="N3817" s="20"/>
      <c r="O3817" s="26"/>
      <c r="P3817" s="26"/>
      <c r="Q3817" s="6">
        <f t="shared" si="239"/>
        <v>6</v>
      </c>
      <c r="R3817" s="20"/>
    </row>
    <row r="3818" spans="1:18" x14ac:dyDescent="0.25">
      <c r="A3818" s="6">
        <v>0</v>
      </c>
      <c r="B3818" s="1">
        <v>42529</v>
      </c>
      <c r="C3818" s="2">
        <f>IF([2]Analysis!AG3818="Data Error","Data Error",[2]Analysis!AI3818*C$1)</f>
        <v>0</v>
      </c>
      <c r="D3818" s="2"/>
      <c r="E3818" s="3">
        <f>IF(C3818="Data Error","Data Error",INDEX('[2]BAAL Adj Cap'!$CB$65:$CY$72,MONTH($B3818),$A3818+1))</f>
        <v>0</v>
      </c>
      <c r="F3818" s="3"/>
      <c r="G3818" s="31">
        <f t="shared" si="236"/>
        <v>0</v>
      </c>
      <c r="H3818" s="31"/>
      <c r="I3818" s="23">
        <f t="shared" si="237"/>
        <v>0</v>
      </c>
      <c r="J3818" s="23"/>
      <c r="K3818" s="7">
        <f t="shared" si="238"/>
        <v>0</v>
      </c>
      <c r="M3818" s="20">
        <f>IF(C3818="Data Error","Data Error",IF(C3818&lt;=K3818,0,1-IFERROR(INDEX(BAAL!$C:$D,MATCH(ROUNDUP(C3818-K3818,0),BAAL!$B:$B,0),MATCH(LEFT(M$2,4),BAAL!$C$2:$D$2,0)),0)))</f>
        <v>0</v>
      </c>
      <c r="N3818" s="20"/>
      <c r="O3818" s="26"/>
      <c r="P3818" s="26"/>
      <c r="Q3818" s="6">
        <f t="shared" si="239"/>
        <v>6</v>
      </c>
      <c r="R3818" s="20"/>
    </row>
    <row r="3819" spans="1:18" x14ac:dyDescent="0.25">
      <c r="A3819" s="6">
        <v>1</v>
      </c>
      <c r="B3819" s="4">
        <v>42529.041666666664</v>
      </c>
      <c r="C3819" s="2">
        <f>IF([2]Analysis!AG3819="Data Error","Data Error",[2]Analysis!AI3819*C$1)</f>
        <v>0</v>
      </c>
      <c r="D3819" s="2"/>
      <c r="E3819" s="3">
        <f>IF(C3819="Data Error","Data Error",INDEX('[2]BAAL Adj Cap'!$CB$65:$CY$72,MONTH($B3819),$A3819+1))</f>
        <v>0</v>
      </c>
      <c r="F3819" s="3"/>
      <c r="G3819" s="31">
        <f t="shared" si="236"/>
        <v>0</v>
      </c>
      <c r="H3819" s="31"/>
      <c r="I3819" s="23">
        <f t="shared" si="237"/>
        <v>0</v>
      </c>
      <c r="J3819" s="23"/>
      <c r="K3819" s="7">
        <f t="shared" si="238"/>
        <v>0</v>
      </c>
      <c r="M3819" s="20">
        <f>IF(C3819="Data Error","Data Error",IF(C3819&lt;=K3819,0,1-IFERROR(INDEX(BAAL!$C:$D,MATCH(ROUNDUP(C3819-K3819,0),BAAL!$B:$B,0),MATCH(LEFT(M$2,4),BAAL!$C$2:$D$2,0)),0)))</f>
        <v>0</v>
      </c>
      <c r="N3819" s="20"/>
      <c r="O3819" s="26"/>
      <c r="P3819" s="26"/>
      <c r="Q3819" s="6">
        <f t="shared" si="239"/>
        <v>6</v>
      </c>
      <c r="R3819" s="20"/>
    </row>
    <row r="3820" spans="1:18" x14ac:dyDescent="0.25">
      <c r="A3820" s="6">
        <v>2</v>
      </c>
      <c r="B3820" s="4">
        <v>42529.083333333336</v>
      </c>
      <c r="C3820" s="2">
        <f>IF([2]Analysis!AG3820="Data Error","Data Error",[2]Analysis!AI3820*C$1)</f>
        <v>0</v>
      </c>
      <c r="D3820" s="2"/>
      <c r="E3820" s="3">
        <f>IF(C3820="Data Error","Data Error",INDEX('[2]BAAL Adj Cap'!$CB$65:$CY$72,MONTH($B3820),$A3820+1))</f>
        <v>0</v>
      </c>
      <c r="F3820" s="3"/>
      <c r="G3820" s="31">
        <f t="shared" si="236"/>
        <v>0</v>
      </c>
      <c r="H3820" s="31"/>
      <c r="I3820" s="23">
        <f t="shared" si="237"/>
        <v>0</v>
      </c>
      <c r="J3820" s="23"/>
      <c r="K3820" s="7">
        <f t="shared" si="238"/>
        <v>0</v>
      </c>
      <c r="M3820" s="20">
        <f>IF(C3820="Data Error","Data Error",IF(C3820&lt;=K3820,0,1-IFERROR(INDEX(BAAL!$C:$D,MATCH(ROUNDUP(C3820-K3820,0),BAAL!$B:$B,0),MATCH(LEFT(M$2,4),BAAL!$C$2:$D$2,0)),0)))</f>
        <v>0</v>
      </c>
      <c r="N3820" s="20"/>
      <c r="O3820" s="26"/>
      <c r="P3820" s="26"/>
      <c r="Q3820" s="6">
        <f t="shared" si="239"/>
        <v>6</v>
      </c>
      <c r="R3820" s="20"/>
    </row>
    <row r="3821" spans="1:18" x14ac:dyDescent="0.25">
      <c r="A3821" s="6">
        <v>3</v>
      </c>
      <c r="B3821" s="4">
        <v>42529.125</v>
      </c>
      <c r="C3821" s="2">
        <f>IF([2]Analysis!AG3821="Data Error","Data Error",[2]Analysis!AI3821*C$1)</f>
        <v>0</v>
      </c>
      <c r="D3821" s="2"/>
      <c r="E3821" s="3">
        <f>IF(C3821="Data Error","Data Error",INDEX('[2]BAAL Adj Cap'!$CB$65:$CY$72,MONTH($B3821),$A3821+1))</f>
        <v>0</v>
      </c>
      <c r="F3821" s="3"/>
      <c r="G3821" s="31">
        <f t="shared" si="236"/>
        <v>0</v>
      </c>
      <c r="H3821" s="31"/>
      <c r="I3821" s="23">
        <f t="shared" si="237"/>
        <v>0</v>
      </c>
      <c r="J3821" s="23"/>
      <c r="K3821" s="7">
        <f t="shared" si="238"/>
        <v>0</v>
      </c>
      <c r="M3821" s="20">
        <f>IF(C3821="Data Error","Data Error",IF(C3821&lt;=K3821,0,1-IFERROR(INDEX(BAAL!$C:$D,MATCH(ROUNDUP(C3821-K3821,0),BAAL!$B:$B,0),MATCH(LEFT(M$2,4),BAAL!$C$2:$D$2,0)),0)))</f>
        <v>0</v>
      </c>
      <c r="N3821" s="20"/>
      <c r="O3821" s="26"/>
      <c r="P3821" s="26"/>
      <c r="Q3821" s="6">
        <f t="shared" si="239"/>
        <v>6</v>
      </c>
      <c r="R3821" s="20"/>
    </row>
    <row r="3822" spans="1:18" x14ac:dyDescent="0.25">
      <c r="A3822" s="6">
        <v>4</v>
      </c>
      <c r="B3822" s="4">
        <v>42529.166666666664</v>
      </c>
      <c r="C3822" s="2">
        <f>IF([2]Analysis!AG3822="Data Error","Data Error",[2]Analysis!AI3822*C$1)</f>
        <v>0.38999998569488531</v>
      </c>
      <c r="D3822" s="2"/>
      <c r="E3822" s="3">
        <f>IF(C3822="Data Error","Data Error",INDEX('[2]BAAL Adj Cap'!$CB$65:$CY$72,MONTH($B3822),$A3822+1))</f>
        <v>1.4999999999999999E-2</v>
      </c>
      <c r="F3822" s="3"/>
      <c r="G3822" s="31">
        <f t="shared" si="236"/>
        <v>1.5600000143051147</v>
      </c>
      <c r="H3822" s="31"/>
      <c r="I3822" s="23">
        <f t="shared" si="237"/>
        <v>1.4999999999999999E-2</v>
      </c>
      <c r="J3822" s="23"/>
      <c r="K3822" s="7">
        <f t="shared" si="238"/>
        <v>1.95</v>
      </c>
      <c r="M3822" s="20">
        <f>IF(C3822="Data Error","Data Error",IF(C3822&lt;=K3822,0,1-IFERROR(INDEX(BAAL!$C:$D,MATCH(ROUNDUP(C3822-K3822,0),BAAL!$B:$B,0),MATCH(LEFT(M$2,4),BAAL!$C$2:$D$2,0)),0)))</f>
        <v>0</v>
      </c>
      <c r="N3822" s="20"/>
      <c r="O3822" s="26"/>
      <c r="P3822" s="26"/>
      <c r="Q3822" s="6">
        <f t="shared" si="239"/>
        <v>6</v>
      </c>
      <c r="R3822" s="20"/>
    </row>
    <row r="3823" spans="1:18" x14ac:dyDescent="0.25">
      <c r="A3823" s="6">
        <v>5</v>
      </c>
      <c r="B3823" s="4">
        <v>42529.208333333336</v>
      </c>
      <c r="C3823" s="2">
        <f>IF([2]Analysis!AG3823="Data Error","Data Error",[2]Analysis!AI3823*C$1)</f>
        <v>0.88983364430876344</v>
      </c>
      <c r="D3823" s="2"/>
      <c r="E3823" s="3">
        <f>IF(C3823="Data Error","Data Error",INDEX('[2]BAAL Adj Cap'!$CB$65:$CY$72,MONTH($B3823),$A3823+1))</f>
        <v>0.1225</v>
      </c>
      <c r="F3823" s="3"/>
      <c r="G3823" s="31">
        <f t="shared" si="236"/>
        <v>15.035166355691235</v>
      </c>
      <c r="H3823" s="31"/>
      <c r="I3823" s="23">
        <f t="shared" si="237"/>
        <v>0.1225</v>
      </c>
      <c r="J3823" s="23"/>
      <c r="K3823" s="7">
        <f t="shared" si="238"/>
        <v>15.924999999999999</v>
      </c>
      <c r="M3823" s="20">
        <f>IF(C3823="Data Error","Data Error",IF(C3823&lt;=K3823,0,1-IFERROR(INDEX(BAAL!$C:$D,MATCH(ROUNDUP(C3823-K3823,0),BAAL!$B:$B,0),MATCH(LEFT(M$2,4),BAAL!$C$2:$D$2,0)),0)))</f>
        <v>0</v>
      </c>
      <c r="N3823" s="20"/>
      <c r="O3823" s="26"/>
      <c r="P3823" s="26"/>
      <c r="Q3823" s="6">
        <f t="shared" si="239"/>
        <v>6</v>
      </c>
      <c r="R3823" s="20"/>
    </row>
    <row r="3824" spans="1:18" x14ac:dyDescent="0.25">
      <c r="A3824" s="6">
        <v>6</v>
      </c>
      <c r="B3824" s="4">
        <v>42529.25</v>
      </c>
      <c r="C3824" s="2">
        <f>IF([2]Analysis!AG3824="Data Error","Data Error",[2]Analysis!AI3824*C$1)</f>
        <v>4.6890810667402541E-2</v>
      </c>
      <c r="D3824" s="2"/>
      <c r="E3824" s="3">
        <f>IF(C3824="Data Error","Data Error",INDEX('[2]BAAL Adj Cap'!$CB$65:$CY$72,MONTH($B3824),$A3824+1))</f>
        <v>0.52249999999999996</v>
      </c>
      <c r="F3824" s="3"/>
      <c r="G3824" s="31">
        <f t="shared" si="236"/>
        <v>67.878109189332591</v>
      </c>
      <c r="H3824" s="31"/>
      <c r="I3824" s="23">
        <f t="shared" si="237"/>
        <v>0.52249999999999996</v>
      </c>
      <c r="J3824" s="23"/>
      <c r="K3824" s="7">
        <f t="shared" si="238"/>
        <v>28.990000000000009</v>
      </c>
      <c r="M3824" s="20">
        <f>IF(C3824="Data Error","Data Error",IF(C3824&lt;=K3824,0,1-IFERROR(INDEX(BAAL!$C:$D,MATCH(ROUNDUP(C3824-K3824,0),BAAL!$B:$B,0),MATCH(LEFT(M$2,4),BAAL!$C$2:$D$2,0)),0)))</f>
        <v>0</v>
      </c>
      <c r="N3824" s="20"/>
      <c r="O3824" s="26"/>
      <c r="P3824" s="26"/>
      <c r="Q3824" s="6">
        <f t="shared" si="239"/>
        <v>6</v>
      </c>
      <c r="R3824" s="20"/>
    </row>
    <row r="3825" spans="1:18" x14ac:dyDescent="0.25">
      <c r="A3825" s="6">
        <v>7</v>
      </c>
      <c r="B3825" s="4">
        <v>42529.291666666664</v>
      </c>
      <c r="C3825" s="2">
        <f>IF([2]Analysis!AG3825="Data Error","Data Error",[2]Analysis!AI3825*C$1)</f>
        <v>0.2154932929128644</v>
      </c>
      <c r="D3825" s="2"/>
      <c r="E3825" s="3">
        <f>IF(C3825="Data Error","Data Error",INDEX('[2]BAAL Adj Cap'!$CB$65:$CY$72,MONTH($B3825),$A3825+1))</f>
        <v>0.97124999999999995</v>
      </c>
      <c r="F3825" s="3"/>
      <c r="G3825" s="31">
        <f t="shared" si="236"/>
        <v>126.04700670708712</v>
      </c>
      <c r="H3825" s="31"/>
      <c r="I3825" s="23">
        <f t="shared" si="237"/>
        <v>0.97124999999999995</v>
      </c>
      <c r="J3825" s="23"/>
      <c r="K3825" s="7">
        <f t="shared" si="238"/>
        <v>28.990000000000009</v>
      </c>
      <c r="M3825" s="20">
        <f>IF(C3825="Data Error","Data Error",IF(C3825&lt;=K3825,0,1-IFERROR(INDEX(BAAL!$C:$D,MATCH(ROUNDUP(C3825-K3825,0),BAAL!$B:$B,0),MATCH(LEFT(M$2,4),BAAL!$C$2:$D$2,0)),0)))</f>
        <v>0</v>
      </c>
      <c r="N3825" s="20"/>
      <c r="O3825" s="26"/>
      <c r="P3825" s="26"/>
      <c r="Q3825" s="6">
        <f t="shared" si="239"/>
        <v>6</v>
      </c>
      <c r="R3825" s="20"/>
    </row>
    <row r="3826" spans="1:18" x14ac:dyDescent="0.25">
      <c r="A3826" s="6">
        <v>8</v>
      </c>
      <c r="B3826" s="4">
        <v>42529.333333333336</v>
      </c>
      <c r="C3826" s="2">
        <f>IF([2]Analysis!AG3826="Data Error","Data Error",[2]Analysis!AI3826*C$1)</f>
        <v>3.2620366983673068</v>
      </c>
      <c r="D3826" s="2"/>
      <c r="E3826" s="3">
        <f>IF(C3826="Data Error","Data Error",INDEX('[2]BAAL Adj Cap'!$CB$65:$CY$72,MONTH($B3826),$A3826+1))</f>
        <v>0.99</v>
      </c>
      <c r="F3826" s="3"/>
      <c r="G3826" s="31">
        <f t="shared" si="236"/>
        <v>125.43796330163268</v>
      </c>
      <c r="H3826" s="31"/>
      <c r="I3826" s="23">
        <f t="shared" si="237"/>
        <v>0.99</v>
      </c>
      <c r="J3826" s="23"/>
      <c r="K3826" s="7">
        <f t="shared" si="238"/>
        <v>28.990000000000009</v>
      </c>
      <c r="M3826" s="20">
        <f>IF(C3826="Data Error","Data Error",IF(C3826&lt;=K3826,0,1-IFERROR(INDEX(BAAL!$C:$D,MATCH(ROUNDUP(C3826-K3826,0),BAAL!$B:$B,0),MATCH(LEFT(M$2,4),BAAL!$C$2:$D$2,0)),0)))</f>
        <v>0</v>
      </c>
      <c r="N3826" s="20"/>
      <c r="O3826" s="26"/>
      <c r="P3826" s="26"/>
      <c r="Q3826" s="6">
        <f t="shared" si="239"/>
        <v>6</v>
      </c>
      <c r="R3826" s="20"/>
    </row>
    <row r="3827" spans="1:18" x14ac:dyDescent="0.25">
      <c r="A3827" s="6">
        <v>9</v>
      </c>
      <c r="B3827" s="4">
        <v>42529.375</v>
      </c>
      <c r="C3827" s="2">
        <f>IF([2]Analysis!AG3827="Data Error","Data Error",[2]Analysis!AI3827*C$1)</f>
        <v>5.310105050805296</v>
      </c>
      <c r="D3827" s="2"/>
      <c r="E3827" s="3">
        <f>IF(C3827="Data Error","Data Error",INDEX('[2]BAAL Adj Cap'!$CB$65:$CY$72,MONTH($B3827),$A3827+1))</f>
        <v>0.98375000000000001</v>
      </c>
      <c r="F3827" s="3"/>
      <c r="G3827" s="31">
        <f t="shared" si="236"/>
        <v>122.57739494919471</v>
      </c>
      <c r="H3827" s="31"/>
      <c r="I3827" s="23">
        <f t="shared" si="237"/>
        <v>0.98375000000000001</v>
      </c>
      <c r="J3827" s="23"/>
      <c r="K3827" s="7">
        <f t="shared" si="238"/>
        <v>28.990000000000009</v>
      </c>
      <c r="M3827" s="20">
        <f>IF(C3827="Data Error","Data Error",IF(C3827&lt;=K3827,0,1-IFERROR(INDEX(BAAL!$C:$D,MATCH(ROUNDUP(C3827-K3827,0),BAAL!$B:$B,0),MATCH(LEFT(M$2,4),BAAL!$C$2:$D$2,0)),0)))</f>
        <v>0</v>
      </c>
      <c r="N3827" s="20"/>
      <c r="O3827" s="26"/>
      <c r="P3827" s="26"/>
      <c r="Q3827" s="6">
        <f t="shared" si="239"/>
        <v>6</v>
      </c>
      <c r="R3827" s="20"/>
    </row>
    <row r="3828" spans="1:18" x14ac:dyDescent="0.25">
      <c r="A3828" s="6">
        <v>10</v>
      </c>
      <c r="B3828" s="4">
        <v>42529.416666666664</v>
      </c>
      <c r="C3828" s="2">
        <f>IF([2]Analysis!AG3828="Data Error","Data Error",[2]Analysis!AI3828*C$1)</f>
        <v>1.0584185326808659E-2</v>
      </c>
      <c r="D3828" s="2"/>
      <c r="E3828" s="3">
        <f>IF(C3828="Data Error","Data Error",INDEX('[2]BAAL Adj Cap'!$CB$65:$CY$72,MONTH($B3828),$A3828+1))</f>
        <v>0.98</v>
      </c>
      <c r="F3828" s="3"/>
      <c r="G3828" s="31">
        <f t="shared" si="236"/>
        <v>127.38941581467319</v>
      </c>
      <c r="H3828" s="31"/>
      <c r="I3828" s="23">
        <f t="shared" si="237"/>
        <v>0.98</v>
      </c>
      <c r="J3828" s="23"/>
      <c r="K3828" s="7">
        <f t="shared" si="238"/>
        <v>28.990000000000009</v>
      </c>
      <c r="M3828" s="20">
        <f>IF(C3828="Data Error","Data Error",IF(C3828&lt;=K3828,0,1-IFERROR(INDEX(BAAL!$C:$D,MATCH(ROUNDUP(C3828-K3828,0),BAAL!$B:$B,0),MATCH(LEFT(M$2,4),BAAL!$C$2:$D$2,0)),0)))</f>
        <v>0</v>
      </c>
      <c r="N3828" s="20"/>
      <c r="O3828" s="26"/>
      <c r="P3828" s="26"/>
      <c r="Q3828" s="6">
        <f t="shared" si="239"/>
        <v>6</v>
      </c>
      <c r="R3828" s="20"/>
    </row>
    <row r="3829" spans="1:18" x14ac:dyDescent="0.25">
      <c r="A3829" s="6">
        <v>11</v>
      </c>
      <c r="B3829" s="4">
        <v>42529.458333333336</v>
      </c>
      <c r="C3829" s="2">
        <f>IF([2]Analysis!AG3829="Data Error","Data Error",[2]Analysis!AI3829*C$1)</f>
        <v>5.894288072830415</v>
      </c>
      <c r="D3829" s="2"/>
      <c r="E3829" s="3">
        <f>IF(C3829="Data Error","Data Error",INDEX('[2]BAAL Adj Cap'!$CB$65:$CY$72,MONTH($B3829),$A3829+1))</f>
        <v>0.98</v>
      </c>
      <c r="F3829" s="3"/>
      <c r="G3829" s="31">
        <f t="shared" si="236"/>
        <v>121.50571192716957</v>
      </c>
      <c r="H3829" s="31"/>
      <c r="I3829" s="23">
        <f t="shared" si="237"/>
        <v>0.98</v>
      </c>
      <c r="J3829" s="23"/>
      <c r="K3829" s="7">
        <f t="shared" si="238"/>
        <v>28.990000000000009</v>
      </c>
      <c r="M3829" s="20">
        <f>IF(C3829="Data Error","Data Error",IF(C3829&lt;=K3829,0,1-IFERROR(INDEX(BAAL!$C:$D,MATCH(ROUNDUP(C3829-K3829,0),BAAL!$B:$B,0),MATCH(LEFT(M$2,4),BAAL!$C$2:$D$2,0)),0)))</f>
        <v>0</v>
      </c>
      <c r="N3829" s="20"/>
      <c r="O3829" s="26"/>
      <c r="P3829" s="26"/>
      <c r="Q3829" s="6">
        <f t="shared" si="239"/>
        <v>6</v>
      </c>
      <c r="R3829" s="20"/>
    </row>
    <row r="3830" spans="1:18" x14ac:dyDescent="0.25">
      <c r="A3830" s="6">
        <v>12</v>
      </c>
      <c r="B3830" s="4">
        <v>42529.5</v>
      </c>
      <c r="C3830" s="2">
        <f>IF([2]Analysis!AG3830="Data Error","Data Error",[2]Analysis!AI3830*C$1)</f>
        <v>3.211675046669451</v>
      </c>
      <c r="D3830" s="2"/>
      <c r="E3830" s="3">
        <f>IF(C3830="Data Error","Data Error",INDEX('[2]BAAL Adj Cap'!$CB$65:$CY$72,MONTH($B3830),$A3830+1))</f>
        <v>0.98</v>
      </c>
      <c r="F3830" s="3"/>
      <c r="G3830" s="31">
        <f t="shared" si="236"/>
        <v>124.18832495333054</v>
      </c>
      <c r="H3830" s="31"/>
      <c r="I3830" s="23">
        <f t="shared" si="237"/>
        <v>0.98</v>
      </c>
      <c r="J3830" s="23"/>
      <c r="K3830" s="7">
        <f t="shared" si="238"/>
        <v>28.990000000000009</v>
      </c>
      <c r="M3830" s="20">
        <f>IF(C3830="Data Error","Data Error",IF(C3830&lt;=K3830,0,1-IFERROR(INDEX(BAAL!$C:$D,MATCH(ROUNDUP(C3830-K3830,0),BAAL!$B:$B,0),MATCH(LEFT(M$2,4),BAAL!$C$2:$D$2,0)),0)))</f>
        <v>0</v>
      </c>
      <c r="N3830" s="20"/>
      <c r="O3830" s="26"/>
      <c r="P3830" s="26"/>
      <c r="Q3830" s="6">
        <f t="shared" si="239"/>
        <v>6</v>
      </c>
      <c r="R3830" s="20"/>
    </row>
    <row r="3831" spans="1:18" x14ac:dyDescent="0.25">
      <c r="A3831" s="6">
        <v>13</v>
      </c>
      <c r="B3831" s="4">
        <v>42529.541666666664</v>
      </c>
      <c r="C3831" s="2">
        <f>IF([2]Analysis!AG3831="Data Error","Data Error",[2]Analysis!AI3831*C$1)</f>
        <v>5.5395457141818163</v>
      </c>
      <c r="D3831" s="2"/>
      <c r="E3831" s="3">
        <f>IF(C3831="Data Error","Data Error",INDEX('[2]BAAL Adj Cap'!$CB$65:$CY$72,MONTH($B3831),$A3831+1))</f>
        <v>0.98</v>
      </c>
      <c r="F3831" s="3"/>
      <c r="G3831" s="31">
        <f t="shared" si="236"/>
        <v>121.86045428581818</v>
      </c>
      <c r="H3831" s="31"/>
      <c r="I3831" s="23">
        <f t="shared" si="237"/>
        <v>0.98</v>
      </c>
      <c r="J3831" s="23"/>
      <c r="K3831" s="7">
        <f t="shared" si="238"/>
        <v>28.990000000000009</v>
      </c>
      <c r="M3831" s="20">
        <f>IF(C3831="Data Error","Data Error",IF(C3831&lt;=K3831,0,1-IFERROR(INDEX(BAAL!$C:$D,MATCH(ROUNDUP(C3831-K3831,0),BAAL!$B:$B,0),MATCH(LEFT(M$2,4),BAAL!$C$2:$D$2,0)),0)))</f>
        <v>0</v>
      </c>
      <c r="N3831" s="20"/>
      <c r="O3831" s="26"/>
      <c r="P3831" s="26"/>
      <c r="Q3831" s="6">
        <f t="shared" si="239"/>
        <v>6</v>
      </c>
      <c r="R3831" s="20"/>
    </row>
    <row r="3832" spans="1:18" x14ac:dyDescent="0.25">
      <c r="A3832" s="6">
        <v>14</v>
      </c>
      <c r="B3832" s="4">
        <v>42529.583333333336</v>
      </c>
      <c r="C3832" s="2">
        <f>IF([2]Analysis!AG3832="Data Error","Data Error",[2]Analysis!AI3832*C$1)</f>
        <v>2.3239923299720489</v>
      </c>
      <c r="D3832" s="2"/>
      <c r="E3832" s="3">
        <f>IF(C3832="Data Error","Data Error",INDEX('[2]BAAL Adj Cap'!$CB$65:$CY$72,MONTH($B3832),$A3832+1))</f>
        <v>0.98</v>
      </c>
      <c r="F3832" s="3"/>
      <c r="G3832" s="31">
        <f t="shared" si="236"/>
        <v>125.07600767002795</v>
      </c>
      <c r="H3832" s="31"/>
      <c r="I3832" s="23">
        <f t="shared" si="237"/>
        <v>0.98</v>
      </c>
      <c r="J3832" s="23"/>
      <c r="K3832" s="7">
        <f t="shared" si="238"/>
        <v>28.990000000000009</v>
      </c>
      <c r="M3832" s="20">
        <f>IF(C3832="Data Error","Data Error",IF(C3832&lt;=K3832,0,1-IFERROR(INDEX(BAAL!$C:$D,MATCH(ROUNDUP(C3832-K3832,0),BAAL!$B:$B,0),MATCH(LEFT(M$2,4),BAAL!$C$2:$D$2,0)),0)))</f>
        <v>0</v>
      </c>
      <c r="N3832" s="20"/>
      <c r="O3832" s="26"/>
      <c r="P3832" s="26"/>
      <c r="Q3832" s="6">
        <f t="shared" si="239"/>
        <v>6</v>
      </c>
      <c r="R3832" s="20"/>
    </row>
    <row r="3833" spans="1:18" x14ac:dyDescent="0.25">
      <c r="A3833" s="6">
        <v>15</v>
      </c>
      <c r="B3833" s="4">
        <v>42529.625</v>
      </c>
      <c r="C3833" s="2">
        <f>IF([2]Analysis!AG3833="Data Error","Data Error",[2]Analysis!AI3833*C$1)</f>
        <v>3.7324433153590992</v>
      </c>
      <c r="D3833" s="2"/>
      <c r="E3833" s="3">
        <f>IF(C3833="Data Error","Data Error",INDEX('[2]BAAL Adj Cap'!$CB$65:$CY$72,MONTH($B3833),$A3833+1))</f>
        <v>0.98</v>
      </c>
      <c r="F3833" s="3"/>
      <c r="G3833" s="31">
        <f t="shared" si="236"/>
        <v>123.66755668464089</v>
      </c>
      <c r="H3833" s="31"/>
      <c r="I3833" s="23">
        <f t="shared" si="237"/>
        <v>0.98</v>
      </c>
      <c r="J3833" s="23"/>
      <c r="K3833" s="7">
        <f t="shared" si="238"/>
        <v>28.990000000000009</v>
      </c>
      <c r="M3833" s="20">
        <f>IF(C3833="Data Error","Data Error",IF(C3833&lt;=K3833,0,1-IFERROR(INDEX(BAAL!$C:$D,MATCH(ROUNDUP(C3833-K3833,0),BAAL!$B:$B,0),MATCH(LEFT(M$2,4),BAAL!$C$2:$D$2,0)),0)))</f>
        <v>0</v>
      </c>
      <c r="N3833" s="20"/>
      <c r="O3833" s="26"/>
      <c r="P3833" s="26"/>
      <c r="Q3833" s="6">
        <f t="shared" si="239"/>
        <v>6</v>
      </c>
      <c r="R3833" s="20"/>
    </row>
    <row r="3834" spans="1:18" x14ac:dyDescent="0.25">
      <c r="A3834" s="6">
        <v>16</v>
      </c>
      <c r="B3834" s="4">
        <v>42529.666666666664</v>
      </c>
      <c r="C3834" s="2">
        <f>IF([2]Analysis!AG3834="Data Error","Data Error",[2]Analysis!AI3834*C$1)</f>
        <v>33.411209647567063</v>
      </c>
      <c r="D3834" s="2"/>
      <c r="E3834" s="3">
        <f>IF(C3834="Data Error","Data Error",INDEX('[2]BAAL Adj Cap'!$CB$65:$CY$72,MONTH($B3834),$A3834+1))</f>
        <v>0.98</v>
      </c>
      <c r="F3834" s="3"/>
      <c r="G3834" s="31">
        <f t="shared" si="236"/>
        <v>93.988790352432929</v>
      </c>
      <c r="H3834" s="31"/>
      <c r="I3834" s="23">
        <f t="shared" si="237"/>
        <v>0.98</v>
      </c>
      <c r="J3834" s="23"/>
      <c r="K3834" s="7">
        <f t="shared" si="238"/>
        <v>28.990000000000009</v>
      </c>
      <c r="M3834" s="20">
        <f>IF(C3834="Data Error","Data Error",IF(C3834&lt;=K3834,0,1-IFERROR(INDEX(BAAL!$C:$D,MATCH(ROUNDUP(C3834-K3834,0),BAAL!$B:$B,0),MATCH(LEFT(M$2,4),BAAL!$C$2:$D$2,0)),0)))</f>
        <v>0</v>
      </c>
      <c r="N3834" s="20"/>
      <c r="O3834" s="26"/>
      <c r="P3834" s="26"/>
      <c r="Q3834" s="6">
        <f t="shared" si="239"/>
        <v>6</v>
      </c>
      <c r="R3834" s="20"/>
    </row>
    <row r="3835" spans="1:18" x14ac:dyDescent="0.25">
      <c r="A3835" s="6">
        <v>17</v>
      </c>
      <c r="B3835" s="4">
        <v>42529.708333333336</v>
      </c>
      <c r="C3835" s="2">
        <f>IF([2]Analysis!AG3835="Data Error","Data Error",[2]Analysis!AI3835*C$1)</f>
        <v>16.870932371004852</v>
      </c>
      <c r="D3835" s="2"/>
      <c r="E3835" s="3">
        <f>IF(C3835="Data Error","Data Error",INDEX('[2]BAAL Adj Cap'!$CB$65:$CY$72,MONTH($B3835),$A3835+1))</f>
        <v>0.96750000000000003</v>
      </c>
      <c r="F3835" s="3"/>
      <c r="G3835" s="31">
        <f t="shared" si="236"/>
        <v>108.90406762899515</v>
      </c>
      <c r="H3835" s="31"/>
      <c r="I3835" s="23">
        <f t="shared" si="237"/>
        <v>0.96750000000000003</v>
      </c>
      <c r="J3835" s="23"/>
      <c r="K3835" s="7">
        <f t="shared" si="238"/>
        <v>28.990000000000009</v>
      </c>
      <c r="M3835" s="20">
        <f>IF(C3835="Data Error","Data Error",IF(C3835&lt;=K3835,0,1-IFERROR(INDEX(BAAL!$C:$D,MATCH(ROUNDUP(C3835-K3835,0),BAAL!$B:$B,0),MATCH(LEFT(M$2,4),BAAL!$C$2:$D$2,0)),0)))</f>
        <v>0</v>
      </c>
      <c r="N3835" s="20"/>
      <c r="O3835" s="26"/>
      <c r="P3835" s="26"/>
      <c r="Q3835" s="6">
        <f t="shared" si="239"/>
        <v>6</v>
      </c>
      <c r="R3835" s="20"/>
    </row>
    <row r="3836" spans="1:18" x14ac:dyDescent="0.25">
      <c r="A3836" s="6">
        <v>18</v>
      </c>
      <c r="B3836" s="4">
        <v>42529.75</v>
      </c>
      <c r="C3836" s="2">
        <f>IF([2]Analysis!AG3836="Data Error","Data Error",[2]Analysis!AI3836*C$1)</f>
        <v>26.795088359744963</v>
      </c>
      <c r="D3836" s="2"/>
      <c r="E3836" s="3">
        <f>IF(C3836="Data Error","Data Error",INDEX('[2]BAAL Adj Cap'!$CB$65:$CY$72,MONTH($B3836),$A3836+1))</f>
        <v>0.76624999999999999</v>
      </c>
      <c r="F3836" s="3"/>
      <c r="G3836" s="31">
        <f t="shared" si="236"/>
        <v>72.817411640255031</v>
      </c>
      <c r="H3836" s="31"/>
      <c r="I3836" s="23">
        <f t="shared" si="237"/>
        <v>0.76624999999999999</v>
      </c>
      <c r="J3836" s="23"/>
      <c r="K3836" s="7">
        <f t="shared" si="238"/>
        <v>28.990000000000009</v>
      </c>
      <c r="M3836" s="20">
        <f>IF(C3836="Data Error","Data Error",IF(C3836&lt;=K3836,0,1-IFERROR(INDEX(BAAL!$C:$D,MATCH(ROUNDUP(C3836-K3836,0),BAAL!$B:$B,0),MATCH(LEFT(M$2,4),BAAL!$C$2:$D$2,0)),0)))</f>
        <v>0</v>
      </c>
      <c r="N3836" s="20"/>
      <c r="O3836" s="26"/>
      <c r="P3836" s="26"/>
      <c r="Q3836" s="6">
        <f t="shared" si="239"/>
        <v>6</v>
      </c>
      <c r="R3836" s="20"/>
    </row>
    <row r="3837" spans="1:18" x14ac:dyDescent="0.25">
      <c r="A3837" s="6">
        <v>19</v>
      </c>
      <c r="B3837" s="4">
        <v>42529.791666666664</v>
      </c>
      <c r="C3837" s="2">
        <f>IF([2]Analysis!AG3837="Data Error","Data Error",[2]Analysis!AI3837*C$1)</f>
        <v>6.807676746221806</v>
      </c>
      <c r="D3837" s="2"/>
      <c r="E3837" s="3">
        <f>IF(C3837="Data Error","Data Error",INDEX('[2]BAAL Adj Cap'!$CB$65:$CY$72,MONTH($B3837),$A3837+1))</f>
        <v>0.30625000000000002</v>
      </c>
      <c r="F3837" s="3"/>
      <c r="G3837" s="31">
        <f t="shared" si="236"/>
        <v>33.004823253778191</v>
      </c>
      <c r="H3837" s="31"/>
      <c r="I3837" s="23">
        <f t="shared" si="237"/>
        <v>0.30625000000000002</v>
      </c>
      <c r="J3837" s="23"/>
      <c r="K3837" s="7">
        <f t="shared" si="238"/>
        <v>28.990000000000009</v>
      </c>
      <c r="M3837" s="20">
        <f>IF(C3837="Data Error","Data Error",IF(C3837&lt;=K3837,0,1-IFERROR(INDEX(BAAL!$C:$D,MATCH(ROUNDUP(C3837-K3837,0),BAAL!$B:$B,0),MATCH(LEFT(M$2,4),BAAL!$C$2:$D$2,0)),0)))</f>
        <v>0</v>
      </c>
      <c r="N3837" s="20"/>
      <c r="O3837" s="26"/>
      <c r="P3837" s="26"/>
      <c r="Q3837" s="6">
        <f t="shared" si="239"/>
        <v>6</v>
      </c>
      <c r="R3837" s="20"/>
    </row>
    <row r="3838" spans="1:18" x14ac:dyDescent="0.25">
      <c r="A3838" s="6">
        <v>20</v>
      </c>
      <c r="B3838" s="4">
        <v>42529.833333333336</v>
      </c>
      <c r="C3838" s="2">
        <f>IF([2]Analysis!AG3838="Data Error","Data Error",[2]Analysis!AI3838*C$1)</f>
        <v>2.5238511519391342</v>
      </c>
      <c r="D3838" s="2"/>
      <c r="E3838" s="3">
        <f>IF(C3838="Data Error","Data Error",INDEX('[2]BAAL Adj Cap'!$CB$65:$CY$72,MONTH($B3838),$A3838+1))</f>
        <v>3.7500000000000006E-2</v>
      </c>
      <c r="F3838" s="3"/>
      <c r="G3838" s="31">
        <f t="shared" si="236"/>
        <v>2.3511488480608667</v>
      </c>
      <c r="H3838" s="31"/>
      <c r="I3838" s="23">
        <f t="shared" si="237"/>
        <v>3.7500000000000006E-2</v>
      </c>
      <c r="J3838" s="23"/>
      <c r="K3838" s="7">
        <f t="shared" si="238"/>
        <v>4.8750000000000009</v>
      </c>
      <c r="M3838" s="20">
        <f>IF(C3838="Data Error","Data Error",IF(C3838&lt;=K3838,0,1-IFERROR(INDEX(BAAL!$C:$D,MATCH(ROUNDUP(C3838-K3838,0),BAAL!$B:$B,0),MATCH(LEFT(M$2,4),BAAL!$C$2:$D$2,0)),0)))</f>
        <v>0</v>
      </c>
      <c r="N3838" s="20"/>
      <c r="O3838" s="26"/>
      <c r="P3838" s="26"/>
      <c r="Q3838" s="6">
        <f t="shared" si="239"/>
        <v>6</v>
      </c>
      <c r="R3838" s="20"/>
    </row>
    <row r="3839" spans="1:18" x14ac:dyDescent="0.25">
      <c r="A3839" s="6">
        <v>21</v>
      </c>
      <c r="B3839" s="4">
        <v>42529.875</v>
      </c>
      <c r="C3839" s="2">
        <f>IF([2]Analysis!AG3839="Data Error","Data Error",[2]Analysis!AI3839*C$1)</f>
        <v>0</v>
      </c>
      <c r="D3839" s="2"/>
      <c r="E3839" s="3">
        <f>IF(C3839="Data Error","Data Error",INDEX('[2]BAAL Adj Cap'!$CB$65:$CY$72,MONTH($B3839),$A3839+1))</f>
        <v>0</v>
      </c>
      <c r="F3839" s="3"/>
      <c r="G3839" s="31">
        <f t="shared" si="236"/>
        <v>0</v>
      </c>
      <c r="H3839" s="31"/>
      <c r="I3839" s="23">
        <f t="shared" si="237"/>
        <v>0</v>
      </c>
      <c r="J3839" s="23"/>
      <c r="K3839" s="7">
        <f t="shared" si="238"/>
        <v>0</v>
      </c>
      <c r="M3839" s="20">
        <f>IF(C3839="Data Error","Data Error",IF(C3839&lt;=K3839,0,1-IFERROR(INDEX(BAAL!$C:$D,MATCH(ROUNDUP(C3839-K3839,0),BAAL!$B:$B,0),MATCH(LEFT(M$2,4),BAAL!$C$2:$D$2,0)),0)))</f>
        <v>0</v>
      </c>
      <c r="N3839" s="20"/>
      <c r="O3839" s="26"/>
      <c r="P3839" s="26"/>
      <c r="Q3839" s="6">
        <f t="shared" si="239"/>
        <v>6</v>
      </c>
      <c r="R3839" s="20"/>
    </row>
    <row r="3840" spans="1:18" x14ac:dyDescent="0.25">
      <c r="A3840" s="6">
        <v>22</v>
      </c>
      <c r="B3840" s="4">
        <v>42529.916666666664</v>
      </c>
      <c r="C3840" s="2">
        <f>IF([2]Analysis!AG3840="Data Error","Data Error",[2]Analysis!AI3840*C$1)</f>
        <v>0</v>
      </c>
      <c r="D3840" s="2"/>
      <c r="E3840" s="3">
        <f>IF(C3840="Data Error","Data Error",INDEX('[2]BAAL Adj Cap'!$CB$65:$CY$72,MONTH($B3840),$A3840+1))</f>
        <v>0</v>
      </c>
      <c r="F3840" s="3"/>
      <c r="G3840" s="31">
        <f t="shared" si="236"/>
        <v>0</v>
      </c>
      <c r="H3840" s="31"/>
      <c r="I3840" s="23">
        <f t="shared" si="237"/>
        <v>0</v>
      </c>
      <c r="J3840" s="23"/>
      <c r="K3840" s="7">
        <f t="shared" si="238"/>
        <v>0</v>
      </c>
      <c r="M3840" s="20">
        <f>IF(C3840="Data Error","Data Error",IF(C3840&lt;=K3840,0,1-IFERROR(INDEX(BAAL!$C:$D,MATCH(ROUNDUP(C3840-K3840,0),BAAL!$B:$B,0),MATCH(LEFT(M$2,4),BAAL!$C$2:$D$2,0)),0)))</f>
        <v>0</v>
      </c>
      <c r="N3840" s="20"/>
      <c r="O3840" s="26"/>
      <c r="P3840" s="26"/>
      <c r="Q3840" s="6">
        <f t="shared" si="239"/>
        <v>6</v>
      </c>
      <c r="R3840" s="20"/>
    </row>
    <row r="3841" spans="1:18" x14ac:dyDescent="0.25">
      <c r="A3841" s="6">
        <v>23</v>
      </c>
      <c r="B3841" s="4">
        <v>42529.958333333336</v>
      </c>
      <c r="C3841" s="2">
        <f>IF([2]Analysis!AG3841="Data Error","Data Error",[2]Analysis!AI3841*C$1)</f>
        <v>0</v>
      </c>
      <c r="D3841" s="2"/>
      <c r="E3841" s="3">
        <f>IF(C3841="Data Error","Data Error",INDEX('[2]BAAL Adj Cap'!$CB$65:$CY$72,MONTH($B3841),$A3841+1))</f>
        <v>0</v>
      </c>
      <c r="F3841" s="3"/>
      <c r="G3841" s="31">
        <f t="shared" si="236"/>
        <v>0</v>
      </c>
      <c r="H3841" s="31"/>
      <c r="I3841" s="23">
        <f t="shared" si="237"/>
        <v>0</v>
      </c>
      <c r="J3841" s="23"/>
      <c r="K3841" s="7">
        <f t="shared" si="238"/>
        <v>0</v>
      </c>
      <c r="M3841" s="20">
        <f>IF(C3841="Data Error","Data Error",IF(C3841&lt;=K3841,0,1-IFERROR(INDEX(BAAL!$C:$D,MATCH(ROUNDUP(C3841-K3841,0),BAAL!$B:$B,0),MATCH(LEFT(M$2,4),BAAL!$C$2:$D$2,0)),0)))</f>
        <v>0</v>
      </c>
      <c r="N3841" s="20"/>
      <c r="O3841" s="26"/>
      <c r="P3841" s="26"/>
      <c r="Q3841" s="6">
        <f t="shared" si="239"/>
        <v>6</v>
      </c>
      <c r="R3841" s="20"/>
    </row>
    <row r="3842" spans="1:18" x14ac:dyDescent="0.25">
      <c r="A3842" s="6">
        <v>0</v>
      </c>
      <c r="B3842" s="1">
        <v>42530</v>
      </c>
      <c r="C3842" s="2">
        <f>IF([2]Analysis!AG3842="Data Error","Data Error",[2]Analysis!AI3842*C$1)</f>
        <v>0</v>
      </c>
      <c r="D3842" s="2"/>
      <c r="E3842" s="3">
        <f>IF(C3842="Data Error","Data Error",INDEX('[2]BAAL Adj Cap'!$CB$65:$CY$72,MONTH($B3842),$A3842+1))</f>
        <v>0</v>
      </c>
      <c r="F3842" s="3"/>
      <c r="G3842" s="31">
        <f t="shared" si="236"/>
        <v>0</v>
      </c>
      <c r="H3842" s="31"/>
      <c r="I3842" s="23">
        <f t="shared" si="237"/>
        <v>0</v>
      </c>
      <c r="J3842" s="23"/>
      <c r="K3842" s="7">
        <f t="shared" si="238"/>
        <v>0</v>
      </c>
      <c r="M3842" s="20">
        <f>IF(C3842="Data Error","Data Error",IF(C3842&lt;=K3842,0,1-IFERROR(INDEX(BAAL!$C:$D,MATCH(ROUNDUP(C3842-K3842,0),BAAL!$B:$B,0),MATCH(LEFT(M$2,4),BAAL!$C$2:$D$2,0)),0)))</f>
        <v>0</v>
      </c>
      <c r="N3842" s="20"/>
      <c r="O3842" s="26"/>
      <c r="P3842" s="26"/>
      <c r="Q3842" s="6">
        <f t="shared" si="239"/>
        <v>6</v>
      </c>
      <c r="R3842" s="20"/>
    </row>
    <row r="3843" spans="1:18" x14ac:dyDescent="0.25">
      <c r="A3843" s="6">
        <v>1</v>
      </c>
      <c r="B3843" s="4">
        <v>42530.041666666664</v>
      </c>
      <c r="C3843" s="2">
        <f>IF([2]Analysis!AG3843="Data Error","Data Error",[2]Analysis!AI3843*C$1)</f>
        <v>0</v>
      </c>
      <c r="D3843" s="2"/>
      <c r="E3843" s="3">
        <f>IF(C3843="Data Error","Data Error",INDEX('[2]BAAL Adj Cap'!$CB$65:$CY$72,MONTH($B3843),$A3843+1))</f>
        <v>0</v>
      </c>
      <c r="F3843" s="3"/>
      <c r="G3843" s="31">
        <f t="shared" si="236"/>
        <v>0</v>
      </c>
      <c r="H3843" s="31"/>
      <c r="I3843" s="23">
        <f t="shared" si="237"/>
        <v>0</v>
      </c>
      <c r="J3843" s="23"/>
      <c r="K3843" s="7">
        <f t="shared" si="238"/>
        <v>0</v>
      </c>
      <c r="M3843" s="20">
        <f>IF(C3843="Data Error","Data Error",IF(C3843&lt;=K3843,0,1-IFERROR(INDEX(BAAL!$C:$D,MATCH(ROUNDUP(C3843-K3843,0),BAAL!$B:$B,0),MATCH(LEFT(M$2,4),BAAL!$C$2:$D$2,0)),0)))</f>
        <v>0</v>
      </c>
      <c r="N3843" s="20"/>
      <c r="O3843" s="26"/>
      <c r="P3843" s="26"/>
      <c r="Q3843" s="6">
        <f t="shared" si="239"/>
        <v>6</v>
      </c>
      <c r="R3843" s="20"/>
    </row>
    <row r="3844" spans="1:18" x14ac:dyDescent="0.25">
      <c r="A3844" s="6">
        <v>2</v>
      </c>
      <c r="B3844" s="4">
        <v>42530.083333333336</v>
      </c>
      <c r="C3844" s="2">
        <f>IF([2]Analysis!AG3844="Data Error","Data Error",[2]Analysis!AI3844*C$1)</f>
        <v>0</v>
      </c>
      <c r="D3844" s="2"/>
      <c r="E3844" s="3">
        <f>IF(C3844="Data Error","Data Error",INDEX('[2]BAAL Adj Cap'!$CB$65:$CY$72,MONTH($B3844),$A3844+1))</f>
        <v>0</v>
      </c>
      <c r="F3844" s="3"/>
      <c r="G3844" s="31">
        <f t="shared" ref="G3844:G3907" si="240">IF(C3844="Data Error","Data Error",E3844*E$1-C3844)</f>
        <v>0</v>
      </c>
      <c r="H3844" s="31"/>
      <c r="I3844" s="23">
        <f t="shared" ref="I3844:I3907" si="241">IF(E3844="Data Error","Data Error",E3844)</f>
        <v>0</v>
      </c>
      <c r="J3844" s="23"/>
      <c r="K3844" s="7">
        <f t="shared" ref="K3844:K3907" si="242">IF(C3844="Data Error","Data Error",C$1*MAX(0,MIN(AF$9,E3844*AF$10)))</f>
        <v>0</v>
      </c>
      <c r="M3844" s="20">
        <f>IF(C3844="Data Error","Data Error",IF(C3844&lt;=K3844,0,1-IFERROR(INDEX(BAAL!$C:$D,MATCH(ROUNDUP(C3844-K3844,0),BAAL!$B:$B,0),MATCH(LEFT(M$2,4),BAAL!$C$2:$D$2,0)),0)))</f>
        <v>0</v>
      </c>
      <c r="N3844" s="20"/>
      <c r="O3844" s="26"/>
      <c r="P3844" s="26"/>
      <c r="Q3844" s="6">
        <f t="shared" ref="Q3844:Q3907" si="243">MONTH(B3844)</f>
        <v>6</v>
      </c>
      <c r="R3844" s="20"/>
    </row>
    <row r="3845" spans="1:18" x14ac:dyDescent="0.25">
      <c r="A3845" s="6">
        <v>3</v>
      </c>
      <c r="B3845" s="4">
        <v>42530.125</v>
      </c>
      <c r="C3845" s="2">
        <f>IF([2]Analysis!AG3845="Data Error","Data Error",[2]Analysis!AI3845*C$1)</f>
        <v>0</v>
      </c>
      <c r="D3845" s="2"/>
      <c r="E3845" s="3">
        <f>IF(C3845="Data Error","Data Error",INDEX('[2]BAAL Adj Cap'!$CB$65:$CY$72,MONTH($B3845),$A3845+1))</f>
        <v>0</v>
      </c>
      <c r="F3845" s="3"/>
      <c r="G3845" s="31">
        <f t="shared" si="240"/>
        <v>0</v>
      </c>
      <c r="H3845" s="31"/>
      <c r="I3845" s="23">
        <f t="shared" si="241"/>
        <v>0</v>
      </c>
      <c r="J3845" s="23"/>
      <c r="K3845" s="7">
        <f t="shared" si="242"/>
        <v>0</v>
      </c>
      <c r="M3845" s="20">
        <f>IF(C3845="Data Error","Data Error",IF(C3845&lt;=K3845,0,1-IFERROR(INDEX(BAAL!$C:$D,MATCH(ROUNDUP(C3845-K3845,0),BAAL!$B:$B,0),MATCH(LEFT(M$2,4),BAAL!$C$2:$D$2,0)),0)))</f>
        <v>0</v>
      </c>
      <c r="N3845" s="20"/>
      <c r="O3845" s="26"/>
      <c r="P3845" s="26"/>
      <c r="Q3845" s="6">
        <f t="shared" si="243"/>
        <v>6</v>
      </c>
      <c r="R3845" s="20"/>
    </row>
    <row r="3846" spans="1:18" x14ac:dyDescent="0.25">
      <c r="A3846" s="6">
        <v>4</v>
      </c>
      <c r="B3846" s="4">
        <v>42530.166666666664</v>
      </c>
      <c r="C3846" s="2">
        <f>IF([2]Analysis!AG3846="Data Error","Data Error",[2]Analysis!AI3846*C$1)</f>
        <v>0.38999998569488531</v>
      </c>
      <c r="D3846" s="2"/>
      <c r="E3846" s="3">
        <f>IF(C3846="Data Error","Data Error",INDEX('[2]BAAL Adj Cap'!$CB$65:$CY$72,MONTH($B3846),$A3846+1))</f>
        <v>1.4999999999999999E-2</v>
      </c>
      <c r="F3846" s="3"/>
      <c r="G3846" s="31">
        <f t="shared" si="240"/>
        <v>1.5600000143051147</v>
      </c>
      <c r="H3846" s="31"/>
      <c r="I3846" s="23">
        <f t="shared" si="241"/>
        <v>1.4999999999999999E-2</v>
      </c>
      <c r="J3846" s="23"/>
      <c r="K3846" s="7">
        <f t="shared" si="242"/>
        <v>1.95</v>
      </c>
      <c r="M3846" s="20">
        <f>IF(C3846="Data Error","Data Error",IF(C3846&lt;=K3846,0,1-IFERROR(INDEX(BAAL!$C:$D,MATCH(ROUNDUP(C3846-K3846,0),BAAL!$B:$B,0),MATCH(LEFT(M$2,4),BAAL!$C$2:$D$2,0)),0)))</f>
        <v>0</v>
      </c>
      <c r="N3846" s="20"/>
      <c r="O3846" s="26"/>
      <c r="P3846" s="26"/>
      <c r="Q3846" s="6">
        <f t="shared" si="243"/>
        <v>6</v>
      </c>
      <c r="R3846" s="20"/>
    </row>
    <row r="3847" spans="1:18" x14ac:dyDescent="0.25">
      <c r="A3847" s="6">
        <v>5</v>
      </c>
      <c r="B3847" s="4">
        <v>42530.208333333336</v>
      </c>
      <c r="C3847" s="2">
        <f>IF([2]Analysis!AG3847="Data Error","Data Error",[2]Analysis!AI3847*C$1)</f>
        <v>2.7025169343434441</v>
      </c>
      <c r="D3847" s="2"/>
      <c r="E3847" s="3">
        <f>IF(C3847="Data Error","Data Error",INDEX('[2]BAAL Adj Cap'!$CB$65:$CY$72,MONTH($B3847),$A3847+1))</f>
        <v>0.1225</v>
      </c>
      <c r="F3847" s="3"/>
      <c r="G3847" s="31">
        <f t="shared" si="240"/>
        <v>13.222483065656554</v>
      </c>
      <c r="H3847" s="31"/>
      <c r="I3847" s="23">
        <f t="shared" si="241"/>
        <v>0.1225</v>
      </c>
      <c r="J3847" s="23"/>
      <c r="K3847" s="7">
        <f t="shared" si="242"/>
        <v>15.924999999999999</v>
      </c>
      <c r="M3847" s="20">
        <f>IF(C3847="Data Error","Data Error",IF(C3847&lt;=K3847,0,1-IFERROR(INDEX(BAAL!$C:$D,MATCH(ROUNDUP(C3847-K3847,0),BAAL!$B:$B,0),MATCH(LEFT(M$2,4),BAAL!$C$2:$D$2,0)),0)))</f>
        <v>0</v>
      </c>
      <c r="N3847" s="20"/>
      <c r="O3847" s="26"/>
      <c r="P3847" s="26"/>
      <c r="Q3847" s="6">
        <f t="shared" si="243"/>
        <v>6</v>
      </c>
      <c r="R3847" s="20"/>
    </row>
    <row r="3848" spans="1:18" x14ac:dyDescent="0.25">
      <c r="A3848" s="6">
        <v>6</v>
      </c>
      <c r="B3848" s="4">
        <v>42530.25</v>
      </c>
      <c r="C3848" s="2">
        <f>IF([2]Analysis!AG3848="Data Error","Data Error",[2]Analysis!AI3848*C$1)</f>
        <v>0.24854343322191594</v>
      </c>
      <c r="D3848" s="2"/>
      <c r="E3848" s="3">
        <f>IF(C3848="Data Error","Data Error",INDEX('[2]BAAL Adj Cap'!$CB$65:$CY$72,MONTH($B3848),$A3848+1))</f>
        <v>0.52249999999999996</v>
      </c>
      <c r="F3848" s="3"/>
      <c r="G3848" s="31">
        <f t="shared" si="240"/>
        <v>67.676456566778086</v>
      </c>
      <c r="H3848" s="31"/>
      <c r="I3848" s="23">
        <f t="shared" si="241"/>
        <v>0.52249999999999996</v>
      </c>
      <c r="J3848" s="23"/>
      <c r="K3848" s="7">
        <f t="shared" si="242"/>
        <v>28.990000000000009</v>
      </c>
      <c r="M3848" s="20">
        <f>IF(C3848="Data Error","Data Error",IF(C3848&lt;=K3848,0,1-IFERROR(INDEX(BAAL!$C:$D,MATCH(ROUNDUP(C3848-K3848,0),BAAL!$B:$B,0),MATCH(LEFT(M$2,4),BAAL!$C$2:$D$2,0)),0)))</f>
        <v>0</v>
      </c>
      <c r="N3848" s="20"/>
      <c r="O3848" s="26"/>
      <c r="P3848" s="26"/>
      <c r="Q3848" s="6">
        <f t="shared" si="243"/>
        <v>6</v>
      </c>
      <c r="R3848" s="20"/>
    </row>
    <row r="3849" spans="1:18" x14ac:dyDescent="0.25">
      <c r="A3849" s="6">
        <v>7</v>
      </c>
      <c r="B3849" s="4">
        <v>42530.291666666664</v>
      </c>
      <c r="C3849" s="2">
        <f>IF([2]Analysis!AG3849="Data Error","Data Error",[2]Analysis!AI3849*C$1)</f>
        <v>0</v>
      </c>
      <c r="D3849" s="2"/>
      <c r="E3849" s="3">
        <f>IF(C3849="Data Error","Data Error",INDEX('[2]BAAL Adj Cap'!$CB$65:$CY$72,MONTH($B3849),$A3849+1))</f>
        <v>0.97124999999999995</v>
      </c>
      <c r="F3849" s="3"/>
      <c r="G3849" s="31">
        <f t="shared" si="240"/>
        <v>126.26249999999999</v>
      </c>
      <c r="H3849" s="31"/>
      <c r="I3849" s="23">
        <f t="shared" si="241"/>
        <v>0.97124999999999995</v>
      </c>
      <c r="J3849" s="23"/>
      <c r="K3849" s="7">
        <f t="shared" si="242"/>
        <v>28.990000000000009</v>
      </c>
      <c r="M3849" s="20">
        <f>IF(C3849="Data Error","Data Error",IF(C3849&lt;=K3849,0,1-IFERROR(INDEX(BAAL!$C:$D,MATCH(ROUNDUP(C3849-K3849,0),BAAL!$B:$B,0),MATCH(LEFT(M$2,4),BAAL!$C$2:$D$2,0)),0)))</f>
        <v>0</v>
      </c>
      <c r="N3849" s="20"/>
      <c r="O3849" s="26"/>
      <c r="P3849" s="26"/>
      <c r="Q3849" s="6">
        <f t="shared" si="243"/>
        <v>6</v>
      </c>
      <c r="R3849" s="20"/>
    </row>
    <row r="3850" spans="1:18" x14ac:dyDescent="0.25">
      <c r="A3850" s="6">
        <v>8</v>
      </c>
      <c r="B3850" s="4">
        <v>42530.333333333336</v>
      </c>
      <c r="C3850" s="2">
        <f>IF([2]Analysis!AG3850="Data Error","Data Error",[2]Analysis!AI3850*C$1)</f>
        <v>0.64414831977833942</v>
      </c>
      <c r="D3850" s="2"/>
      <c r="E3850" s="3">
        <f>IF(C3850="Data Error","Data Error",INDEX('[2]BAAL Adj Cap'!$CB$65:$CY$72,MONTH($B3850),$A3850+1))</f>
        <v>0.99</v>
      </c>
      <c r="F3850" s="3"/>
      <c r="G3850" s="31">
        <f t="shared" si="240"/>
        <v>128.05585168022165</v>
      </c>
      <c r="H3850" s="31"/>
      <c r="I3850" s="23">
        <f t="shared" si="241"/>
        <v>0.99</v>
      </c>
      <c r="J3850" s="23"/>
      <c r="K3850" s="7">
        <f t="shared" si="242"/>
        <v>28.990000000000009</v>
      </c>
      <c r="M3850" s="20">
        <f>IF(C3850="Data Error","Data Error",IF(C3850&lt;=K3850,0,1-IFERROR(INDEX(BAAL!$C:$D,MATCH(ROUNDUP(C3850-K3850,0),BAAL!$B:$B,0),MATCH(LEFT(M$2,4),BAAL!$C$2:$D$2,0)),0)))</f>
        <v>0</v>
      </c>
      <c r="N3850" s="20"/>
      <c r="O3850" s="26"/>
      <c r="P3850" s="26"/>
      <c r="Q3850" s="6">
        <f t="shared" si="243"/>
        <v>6</v>
      </c>
      <c r="R3850" s="20"/>
    </row>
    <row r="3851" spans="1:18" x14ac:dyDescent="0.25">
      <c r="A3851" s="6">
        <v>9</v>
      </c>
      <c r="B3851" s="4">
        <v>42530.375</v>
      </c>
      <c r="C3851" s="2">
        <f>IF([2]Analysis!AG3851="Data Error","Data Error",[2]Analysis!AI3851*C$1)</f>
        <v>0.65140575554787183</v>
      </c>
      <c r="D3851" s="2"/>
      <c r="E3851" s="3">
        <f>IF(C3851="Data Error","Data Error",INDEX('[2]BAAL Adj Cap'!$CB$65:$CY$72,MONTH($B3851),$A3851+1))</f>
        <v>0.98375000000000001</v>
      </c>
      <c r="F3851" s="3"/>
      <c r="G3851" s="31">
        <f t="shared" si="240"/>
        <v>127.23609424445213</v>
      </c>
      <c r="H3851" s="31"/>
      <c r="I3851" s="23">
        <f t="shared" si="241"/>
        <v>0.98375000000000001</v>
      </c>
      <c r="J3851" s="23"/>
      <c r="K3851" s="7">
        <f t="shared" si="242"/>
        <v>28.990000000000009</v>
      </c>
      <c r="M3851" s="20">
        <f>IF(C3851="Data Error","Data Error",IF(C3851&lt;=K3851,0,1-IFERROR(INDEX(BAAL!$C:$D,MATCH(ROUNDUP(C3851-K3851,0),BAAL!$B:$B,0),MATCH(LEFT(M$2,4),BAAL!$C$2:$D$2,0)),0)))</f>
        <v>0</v>
      </c>
      <c r="N3851" s="20"/>
      <c r="O3851" s="26"/>
      <c r="P3851" s="26"/>
      <c r="Q3851" s="6">
        <f t="shared" si="243"/>
        <v>6</v>
      </c>
      <c r="R3851" s="20"/>
    </row>
    <row r="3852" spans="1:18" x14ac:dyDescent="0.25">
      <c r="A3852" s="6">
        <v>10</v>
      </c>
      <c r="B3852" s="4">
        <v>42530.416666666664</v>
      </c>
      <c r="C3852" s="2">
        <f>IF([2]Analysis!AG3852="Data Error","Data Error",[2]Analysis!AI3852*C$1)</f>
        <v>0.65749328730956602</v>
      </c>
      <c r="D3852" s="2"/>
      <c r="E3852" s="3">
        <f>IF(C3852="Data Error","Data Error",INDEX('[2]BAAL Adj Cap'!$CB$65:$CY$72,MONTH($B3852),$A3852+1))</f>
        <v>0.98</v>
      </c>
      <c r="F3852" s="3"/>
      <c r="G3852" s="31">
        <f t="shared" si="240"/>
        <v>126.74250671269043</v>
      </c>
      <c r="H3852" s="31"/>
      <c r="I3852" s="23">
        <f t="shared" si="241"/>
        <v>0.98</v>
      </c>
      <c r="J3852" s="23"/>
      <c r="K3852" s="7">
        <f t="shared" si="242"/>
        <v>28.990000000000009</v>
      </c>
      <c r="M3852" s="20">
        <f>IF(C3852="Data Error","Data Error",IF(C3852&lt;=K3852,0,1-IFERROR(INDEX(BAAL!$C:$D,MATCH(ROUNDUP(C3852-K3852,0),BAAL!$B:$B,0),MATCH(LEFT(M$2,4),BAAL!$C$2:$D$2,0)),0)))</f>
        <v>0</v>
      </c>
      <c r="N3852" s="20"/>
      <c r="O3852" s="26"/>
      <c r="P3852" s="26"/>
      <c r="Q3852" s="6">
        <f t="shared" si="243"/>
        <v>6</v>
      </c>
      <c r="R3852" s="20"/>
    </row>
    <row r="3853" spans="1:18" x14ac:dyDescent="0.25">
      <c r="A3853" s="6">
        <v>11</v>
      </c>
      <c r="B3853" s="4">
        <v>42530.458333333336</v>
      </c>
      <c r="C3853" s="2">
        <f>IF([2]Analysis!AG3853="Data Error","Data Error",[2]Analysis!AI3853*C$1)</f>
        <v>8.9700315527001013</v>
      </c>
      <c r="D3853" s="2"/>
      <c r="E3853" s="3">
        <f>IF(C3853="Data Error","Data Error",INDEX('[2]BAAL Adj Cap'!$CB$65:$CY$72,MONTH($B3853),$A3853+1))</f>
        <v>0.98</v>
      </c>
      <c r="F3853" s="3"/>
      <c r="G3853" s="31">
        <f t="shared" si="240"/>
        <v>118.42996844729988</v>
      </c>
      <c r="H3853" s="31"/>
      <c r="I3853" s="23">
        <f t="shared" si="241"/>
        <v>0.98</v>
      </c>
      <c r="J3853" s="23"/>
      <c r="K3853" s="7">
        <f t="shared" si="242"/>
        <v>28.990000000000009</v>
      </c>
      <c r="M3853" s="20">
        <f>IF(C3853="Data Error","Data Error",IF(C3853&lt;=K3853,0,1-IFERROR(INDEX(BAAL!$C:$D,MATCH(ROUNDUP(C3853-K3853,0),BAAL!$B:$B,0),MATCH(LEFT(M$2,4),BAAL!$C$2:$D$2,0)),0)))</f>
        <v>0</v>
      </c>
      <c r="N3853" s="20"/>
      <c r="O3853" s="26"/>
      <c r="P3853" s="26"/>
      <c r="Q3853" s="6">
        <f t="shared" si="243"/>
        <v>6</v>
      </c>
      <c r="R3853" s="20"/>
    </row>
    <row r="3854" spans="1:18" x14ac:dyDescent="0.25">
      <c r="A3854" s="6">
        <v>12</v>
      </c>
      <c r="B3854" s="4">
        <v>42530.5</v>
      </c>
      <c r="C3854" s="2">
        <f>IF([2]Analysis!AG3854="Data Error","Data Error",[2]Analysis!AI3854*C$1)</f>
        <v>0.69317910525268234</v>
      </c>
      <c r="D3854" s="2"/>
      <c r="E3854" s="3">
        <f>IF(C3854="Data Error","Data Error",INDEX('[2]BAAL Adj Cap'!$CB$65:$CY$72,MONTH($B3854),$A3854+1))</f>
        <v>0.98</v>
      </c>
      <c r="F3854" s="3"/>
      <c r="G3854" s="31">
        <f t="shared" si="240"/>
        <v>126.70682089474731</v>
      </c>
      <c r="H3854" s="31"/>
      <c r="I3854" s="23">
        <f t="shared" si="241"/>
        <v>0.98</v>
      </c>
      <c r="J3854" s="23"/>
      <c r="K3854" s="7">
        <f t="shared" si="242"/>
        <v>28.990000000000009</v>
      </c>
      <c r="M3854" s="20">
        <f>IF(C3854="Data Error","Data Error",IF(C3854&lt;=K3854,0,1-IFERROR(INDEX(BAAL!$C:$D,MATCH(ROUNDUP(C3854-K3854,0),BAAL!$B:$B,0),MATCH(LEFT(M$2,4),BAAL!$C$2:$D$2,0)),0)))</f>
        <v>0</v>
      </c>
      <c r="N3854" s="20"/>
      <c r="O3854" s="26"/>
      <c r="P3854" s="26"/>
      <c r="Q3854" s="6">
        <f t="shared" si="243"/>
        <v>6</v>
      </c>
      <c r="R3854" s="20"/>
    </row>
    <row r="3855" spans="1:18" x14ac:dyDescent="0.25">
      <c r="A3855" s="6">
        <v>13</v>
      </c>
      <c r="B3855" s="4">
        <v>42530.541666666664</v>
      </c>
      <c r="C3855" s="2">
        <f>IF([2]Analysis!AG3855="Data Error","Data Error",[2]Analysis!AI3855*C$1)</f>
        <v>1.4271049651618282</v>
      </c>
      <c r="D3855" s="2"/>
      <c r="E3855" s="3">
        <f>IF(C3855="Data Error","Data Error",INDEX('[2]BAAL Adj Cap'!$CB$65:$CY$72,MONTH($B3855),$A3855+1))</f>
        <v>0.98</v>
      </c>
      <c r="F3855" s="3"/>
      <c r="G3855" s="31">
        <f t="shared" si="240"/>
        <v>125.97289503483816</v>
      </c>
      <c r="H3855" s="31"/>
      <c r="I3855" s="23">
        <f t="shared" si="241"/>
        <v>0.98</v>
      </c>
      <c r="J3855" s="23"/>
      <c r="K3855" s="7">
        <f t="shared" si="242"/>
        <v>28.990000000000009</v>
      </c>
      <c r="M3855" s="20">
        <f>IF(C3855="Data Error","Data Error",IF(C3855&lt;=K3855,0,1-IFERROR(INDEX(BAAL!$C:$D,MATCH(ROUNDUP(C3855-K3855,0),BAAL!$B:$B,0),MATCH(LEFT(M$2,4),BAAL!$C$2:$D$2,0)),0)))</f>
        <v>0</v>
      </c>
      <c r="N3855" s="20"/>
      <c r="O3855" s="26"/>
      <c r="P3855" s="26"/>
      <c r="Q3855" s="6">
        <f t="shared" si="243"/>
        <v>6</v>
      </c>
      <c r="R3855" s="20"/>
    </row>
    <row r="3856" spans="1:18" x14ac:dyDescent="0.25">
      <c r="A3856" s="6">
        <v>14</v>
      </c>
      <c r="B3856" s="4">
        <v>42530.583333333336</v>
      </c>
      <c r="C3856" s="2">
        <f>IF([2]Analysis!AG3856="Data Error","Data Error",[2]Analysis!AI3856*C$1)</f>
        <v>3.9696004622928189</v>
      </c>
      <c r="D3856" s="2"/>
      <c r="E3856" s="3">
        <f>IF(C3856="Data Error","Data Error",INDEX('[2]BAAL Adj Cap'!$CB$65:$CY$72,MONTH($B3856),$A3856+1))</f>
        <v>0.98</v>
      </c>
      <c r="F3856" s="3"/>
      <c r="G3856" s="31">
        <f t="shared" si="240"/>
        <v>123.43039953770717</v>
      </c>
      <c r="H3856" s="31"/>
      <c r="I3856" s="23">
        <f t="shared" si="241"/>
        <v>0.98</v>
      </c>
      <c r="J3856" s="23"/>
      <c r="K3856" s="7">
        <f t="shared" si="242"/>
        <v>28.990000000000009</v>
      </c>
      <c r="M3856" s="20">
        <f>IF(C3856="Data Error","Data Error",IF(C3856&lt;=K3856,0,1-IFERROR(INDEX(BAAL!$C:$D,MATCH(ROUNDUP(C3856-K3856,0),BAAL!$B:$B,0),MATCH(LEFT(M$2,4),BAAL!$C$2:$D$2,0)),0)))</f>
        <v>0</v>
      </c>
      <c r="N3856" s="20"/>
      <c r="O3856" s="26"/>
      <c r="P3856" s="26"/>
      <c r="Q3856" s="6">
        <f t="shared" si="243"/>
        <v>6</v>
      </c>
      <c r="R3856" s="20"/>
    </row>
    <row r="3857" spans="1:18" x14ac:dyDescent="0.25">
      <c r="A3857" s="6">
        <v>15</v>
      </c>
      <c r="B3857" s="4">
        <v>42530.625</v>
      </c>
      <c r="C3857" s="2">
        <f>IF([2]Analysis!AG3857="Data Error","Data Error",[2]Analysis!AI3857*C$1)</f>
        <v>1.1748174548820502</v>
      </c>
      <c r="D3857" s="2"/>
      <c r="E3857" s="3">
        <f>IF(C3857="Data Error","Data Error",INDEX('[2]BAAL Adj Cap'!$CB$65:$CY$72,MONTH($B3857),$A3857+1))</f>
        <v>0.98</v>
      </c>
      <c r="F3857" s="3"/>
      <c r="G3857" s="31">
        <f t="shared" si="240"/>
        <v>126.22518254511795</v>
      </c>
      <c r="H3857" s="31"/>
      <c r="I3857" s="23">
        <f t="shared" si="241"/>
        <v>0.98</v>
      </c>
      <c r="J3857" s="23"/>
      <c r="K3857" s="7">
        <f t="shared" si="242"/>
        <v>28.990000000000009</v>
      </c>
      <c r="M3857" s="20">
        <f>IF(C3857="Data Error","Data Error",IF(C3857&lt;=K3857,0,1-IFERROR(INDEX(BAAL!$C:$D,MATCH(ROUNDUP(C3857-K3857,0),BAAL!$B:$B,0),MATCH(LEFT(M$2,4),BAAL!$C$2:$D$2,0)),0)))</f>
        <v>0</v>
      </c>
      <c r="N3857" s="20"/>
      <c r="O3857" s="26"/>
      <c r="P3857" s="26"/>
      <c r="Q3857" s="6">
        <f t="shared" si="243"/>
        <v>6</v>
      </c>
      <c r="R3857" s="20"/>
    </row>
    <row r="3858" spans="1:18" x14ac:dyDescent="0.25">
      <c r="A3858" s="6">
        <v>16</v>
      </c>
      <c r="B3858" s="4">
        <v>42530.666666666664</v>
      </c>
      <c r="C3858" s="2">
        <f>IF([2]Analysis!AG3858="Data Error","Data Error",[2]Analysis!AI3858*C$1)</f>
        <v>10.094688001500479</v>
      </c>
      <c r="D3858" s="2"/>
      <c r="E3858" s="3">
        <f>IF(C3858="Data Error","Data Error",INDEX('[2]BAAL Adj Cap'!$CB$65:$CY$72,MONTH($B3858),$A3858+1))</f>
        <v>0.98</v>
      </c>
      <c r="F3858" s="3"/>
      <c r="G3858" s="31">
        <f t="shared" si="240"/>
        <v>117.30531199849952</v>
      </c>
      <c r="H3858" s="31"/>
      <c r="I3858" s="23">
        <f t="shared" si="241"/>
        <v>0.98</v>
      </c>
      <c r="J3858" s="23"/>
      <c r="K3858" s="7">
        <f t="shared" si="242"/>
        <v>28.990000000000009</v>
      </c>
      <c r="M3858" s="20">
        <f>IF(C3858="Data Error","Data Error",IF(C3858&lt;=K3858,0,1-IFERROR(INDEX(BAAL!$C:$D,MATCH(ROUNDUP(C3858-K3858,0),BAAL!$B:$B,0),MATCH(LEFT(M$2,4),BAAL!$C$2:$D$2,0)),0)))</f>
        <v>0</v>
      </c>
      <c r="N3858" s="20"/>
      <c r="O3858" s="26"/>
      <c r="P3858" s="26"/>
      <c r="Q3858" s="6">
        <f t="shared" si="243"/>
        <v>6</v>
      </c>
      <c r="R3858" s="20"/>
    </row>
    <row r="3859" spans="1:18" x14ac:dyDescent="0.25">
      <c r="A3859" s="6">
        <v>17</v>
      </c>
      <c r="B3859" s="4">
        <v>42530.708333333336</v>
      </c>
      <c r="C3859" s="2">
        <f>IF([2]Analysis!AG3859="Data Error","Data Error",[2]Analysis!AI3859*C$1)</f>
        <v>25.608883673183097</v>
      </c>
      <c r="D3859" s="2"/>
      <c r="E3859" s="3">
        <f>IF(C3859="Data Error","Data Error",INDEX('[2]BAAL Adj Cap'!$CB$65:$CY$72,MONTH($B3859),$A3859+1))</f>
        <v>0.96750000000000003</v>
      </c>
      <c r="F3859" s="3"/>
      <c r="G3859" s="31">
        <f t="shared" si="240"/>
        <v>100.1661163268169</v>
      </c>
      <c r="H3859" s="31"/>
      <c r="I3859" s="23">
        <f t="shared" si="241"/>
        <v>0.96750000000000003</v>
      </c>
      <c r="J3859" s="23"/>
      <c r="K3859" s="7">
        <f t="shared" si="242"/>
        <v>28.990000000000009</v>
      </c>
      <c r="M3859" s="20">
        <f>IF(C3859="Data Error","Data Error",IF(C3859&lt;=K3859,0,1-IFERROR(INDEX(BAAL!$C:$D,MATCH(ROUNDUP(C3859-K3859,0),BAAL!$B:$B,0),MATCH(LEFT(M$2,4),BAAL!$C$2:$D$2,0)),0)))</f>
        <v>0</v>
      </c>
      <c r="N3859" s="20"/>
      <c r="O3859" s="26"/>
      <c r="P3859" s="26"/>
      <c r="Q3859" s="6">
        <f t="shared" si="243"/>
        <v>6</v>
      </c>
      <c r="R3859" s="20"/>
    </row>
    <row r="3860" spans="1:18" x14ac:dyDescent="0.25">
      <c r="A3860" s="6">
        <v>18</v>
      </c>
      <c r="B3860" s="4">
        <v>42530.75</v>
      </c>
      <c r="C3860" s="2">
        <f>IF([2]Analysis!AG3860="Data Error","Data Error",[2]Analysis!AI3860*C$1)</f>
        <v>27.018191483149614</v>
      </c>
      <c r="D3860" s="2"/>
      <c r="E3860" s="3">
        <f>IF(C3860="Data Error","Data Error",INDEX('[2]BAAL Adj Cap'!$CB$65:$CY$72,MONTH($B3860),$A3860+1))</f>
        <v>0.76624999999999999</v>
      </c>
      <c r="F3860" s="3"/>
      <c r="G3860" s="31">
        <f t="shared" si="240"/>
        <v>72.59430851685039</v>
      </c>
      <c r="H3860" s="31"/>
      <c r="I3860" s="23">
        <f t="shared" si="241"/>
        <v>0.76624999999999999</v>
      </c>
      <c r="J3860" s="23"/>
      <c r="K3860" s="7">
        <f t="shared" si="242"/>
        <v>28.990000000000009</v>
      </c>
      <c r="M3860" s="20">
        <f>IF(C3860="Data Error","Data Error",IF(C3860&lt;=K3860,0,1-IFERROR(INDEX(BAAL!$C:$D,MATCH(ROUNDUP(C3860-K3860,0),BAAL!$B:$B,0),MATCH(LEFT(M$2,4),BAAL!$C$2:$D$2,0)),0)))</f>
        <v>0</v>
      </c>
      <c r="N3860" s="20"/>
      <c r="O3860" s="26"/>
      <c r="P3860" s="26"/>
      <c r="Q3860" s="6">
        <f t="shared" si="243"/>
        <v>6</v>
      </c>
      <c r="R3860" s="20"/>
    </row>
    <row r="3861" spans="1:18" x14ac:dyDescent="0.25">
      <c r="A3861" s="6">
        <v>19</v>
      </c>
      <c r="B3861" s="4">
        <v>42530.791666666664</v>
      </c>
      <c r="C3861" s="2">
        <f>IF([2]Analysis!AG3861="Data Error","Data Error",[2]Analysis!AI3861*C$1)</f>
        <v>5.7467555343275087</v>
      </c>
      <c r="D3861" s="2"/>
      <c r="E3861" s="3">
        <f>IF(C3861="Data Error","Data Error",INDEX('[2]BAAL Adj Cap'!$CB$65:$CY$72,MONTH($B3861),$A3861+1))</f>
        <v>0.30625000000000002</v>
      </c>
      <c r="F3861" s="3"/>
      <c r="G3861" s="31">
        <f t="shared" si="240"/>
        <v>34.065744465672495</v>
      </c>
      <c r="H3861" s="31"/>
      <c r="I3861" s="23">
        <f t="shared" si="241"/>
        <v>0.30625000000000002</v>
      </c>
      <c r="J3861" s="23"/>
      <c r="K3861" s="7">
        <f t="shared" si="242"/>
        <v>28.990000000000009</v>
      </c>
      <c r="M3861" s="20">
        <f>IF(C3861="Data Error","Data Error",IF(C3861&lt;=K3861,0,1-IFERROR(INDEX(BAAL!$C:$D,MATCH(ROUNDUP(C3861-K3861,0),BAAL!$B:$B,0),MATCH(LEFT(M$2,4),BAAL!$C$2:$D$2,0)),0)))</f>
        <v>0</v>
      </c>
      <c r="N3861" s="20"/>
      <c r="O3861" s="26"/>
      <c r="P3861" s="26"/>
      <c r="Q3861" s="6">
        <f t="shared" si="243"/>
        <v>6</v>
      </c>
      <c r="R3861" s="20"/>
    </row>
    <row r="3862" spans="1:18" x14ac:dyDescent="0.25">
      <c r="A3862" s="6">
        <v>20</v>
      </c>
      <c r="B3862" s="4">
        <v>42530.833333333336</v>
      </c>
      <c r="C3862" s="2">
        <f>IF([2]Analysis!AG3862="Data Error","Data Error",[2]Analysis!AI3862*C$1)</f>
        <v>0</v>
      </c>
      <c r="D3862" s="2"/>
      <c r="E3862" s="3">
        <f>IF(C3862="Data Error","Data Error",INDEX('[2]BAAL Adj Cap'!$CB$65:$CY$72,MONTH($B3862),$A3862+1))</f>
        <v>3.7500000000000006E-2</v>
      </c>
      <c r="F3862" s="3"/>
      <c r="G3862" s="31">
        <f t="shared" si="240"/>
        <v>4.8750000000000009</v>
      </c>
      <c r="H3862" s="31"/>
      <c r="I3862" s="23">
        <f t="shared" si="241"/>
        <v>3.7500000000000006E-2</v>
      </c>
      <c r="J3862" s="23"/>
      <c r="K3862" s="7">
        <f t="shared" si="242"/>
        <v>4.8750000000000009</v>
      </c>
      <c r="M3862" s="20">
        <f>IF(C3862="Data Error","Data Error",IF(C3862&lt;=K3862,0,1-IFERROR(INDEX(BAAL!$C:$D,MATCH(ROUNDUP(C3862-K3862,0),BAAL!$B:$B,0),MATCH(LEFT(M$2,4),BAAL!$C$2:$D$2,0)),0)))</f>
        <v>0</v>
      </c>
      <c r="N3862" s="20"/>
      <c r="O3862" s="26"/>
      <c r="P3862" s="26"/>
      <c r="Q3862" s="6">
        <f t="shared" si="243"/>
        <v>6</v>
      </c>
      <c r="R3862" s="20"/>
    </row>
    <row r="3863" spans="1:18" x14ac:dyDescent="0.25">
      <c r="A3863" s="6">
        <v>21</v>
      </c>
      <c r="B3863" s="4">
        <v>42530.875</v>
      </c>
      <c r="C3863" s="2">
        <f>IF([2]Analysis!AG3863="Data Error","Data Error",[2]Analysis!AI3863*C$1)</f>
        <v>0</v>
      </c>
      <c r="D3863" s="2"/>
      <c r="E3863" s="3">
        <f>IF(C3863="Data Error","Data Error",INDEX('[2]BAAL Adj Cap'!$CB$65:$CY$72,MONTH($B3863),$A3863+1))</f>
        <v>0</v>
      </c>
      <c r="F3863" s="3"/>
      <c r="G3863" s="31">
        <f t="shared" si="240"/>
        <v>0</v>
      </c>
      <c r="H3863" s="31"/>
      <c r="I3863" s="23">
        <f t="shared" si="241"/>
        <v>0</v>
      </c>
      <c r="J3863" s="23"/>
      <c r="K3863" s="7">
        <f t="shared" si="242"/>
        <v>0</v>
      </c>
      <c r="M3863" s="20">
        <f>IF(C3863="Data Error","Data Error",IF(C3863&lt;=K3863,0,1-IFERROR(INDEX(BAAL!$C:$D,MATCH(ROUNDUP(C3863-K3863,0),BAAL!$B:$B,0),MATCH(LEFT(M$2,4),BAAL!$C$2:$D$2,0)),0)))</f>
        <v>0</v>
      </c>
      <c r="N3863" s="20"/>
      <c r="O3863" s="26"/>
      <c r="P3863" s="26"/>
      <c r="Q3863" s="6">
        <f t="shared" si="243"/>
        <v>6</v>
      </c>
      <c r="R3863" s="20"/>
    </row>
    <row r="3864" spans="1:18" x14ac:dyDescent="0.25">
      <c r="A3864" s="6">
        <v>22</v>
      </c>
      <c r="B3864" s="4">
        <v>42530.916666666664</v>
      </c>
      <c r="C3864" s="2">
        <f>IF([2]Analysis!AG3864="Data Error","Data Error",[2]Analysis!AI3864*C$1)</f>
        <v>0</v>
      </c>
      <c r="D3864" s="2"/>
      <c r="E3864" s="3">
        <f>IF(C3864="Data Error","Data Error",INDEX('[2]BAAL Adj Cap'!$CB$65:$CY$72,MONTH($B3864),$A3864+1))</f>
        <v>0</v>
      </c>
      <c r="F3864" s="3"/>
      <c r="G3864" s="31">
        <f t="shared" si="240"/>
        <v>0</v>
      </c>
      <c r="H3864" s="31"/>
      <c r="I3864" s="23">
        <f t="shared" si="241"/>
        <v>0</v>
      </c>
      <c r="J3864" s="23"/>
      <c r="K3864" s="7">
        <f t="shared" si="242"/>
        <v>0</v>
      </c>
      <c r="M3864" s="20">
        <f>IF(C3864="Data Error","Data Error",IF(C3864&lt;=K3864,0,1-IFERROR(INDEX(BAAL!$C:$D,MATCH(ROUNDUP(C3864-K3864,0),BAAL!$B:$B,0),MATCH(LEFT(M$2,4),BAAL!$C$2:$D$2,0)),0)))</f>
        <v>0</v>
      </c>
      <c r="N3864" s="20"/>
      <c r="O3864" s="26"/>
      <c r="P3864" s="26"/>
      <c r="Q3864" s="6">
        <f t="shared" si="243"/>
        <v>6</v>
      </c>
      <c r="R3864" s="20"/>
    </row>
    <row r="3865" spans="1:18" x14ac:dyDescent="0.25">
      <c r="A3865" s="6">
        <v>23</v>
      </c>
      <c r="B3865" s="4">
        <v>42530.958333333336</v>
      </c>
      <c r="C3865" s="2">
        <f>IF([2]Analysis!AG3865="Data Error","Data Error",[2]Analysis!AI3865*C$1)</f>
        <v>0</v>
      </c>
      <c r="D3865" s="2"/>
      <c r="E3865" s="3">
        <f>IF(C3865="Data Error","Data Error",INDEX('[2]BAAL Adj Cap'!$CB$65:$CY$72,MONTH($B3865),$A3865+1))</f>
        <v>0</v>
      </c>
      <c r="F3865" s="3"/>
      <c r="G3865" s="31">
        <f t="shared" si="240"/>
        <v>0</v>
      </c>
      <c r="H3865" s="31"/>
      <c r="I3865" s="23">
        <f t="shared" si="241"/>
        <v>0</v>
      </c>
      <c r="J3865" s="23"/>
      <c r="K3865" s="7">
        <f t="shared" si="242"/>
        <v>0</v>
      </c>
      <c r="M3865" s="20">
        <f>IF(C3865="Data Error","Data Error",IF(C3865&lt;=K3865,0,1-IFERROR(INDEX(BAAL!$C:$D,MATCH(ROUNDUP(C3865-K3865,0),BAAL!$B:$B,0),MATCH(LEFT(M$2,4),BAAL!$C$2:$D$2,0)),0)))</f>
        <v>0</v>
      </c>
      <c r="N3865" s="20"/>
      <c r="O3865" s="26"/>
      <c r="P3865" s="26"/>
      <c r="Q3865" s="6">
        <f t="shared" si="243"/>
        <v>6</v>
      </c>
      <c r="R3865" s="20"/>
    </row>
    <row r="3866" spans="1:18" x14ac:dyDescent="0.25">
      <c r="A3866" s="6">
        <v>0</v>
      </c>
      <c r="B3866" s="1">
        <v>42531</v>
      </c>
      <c r="C3866" s="2">
        <f>IF([2]Analysis!AG3866="Data Error","Data Error",[2]Analysis!AI3866*C$1)</f>
        <v>0</v>
      </c>
      <c r="D3866" s="2"/>
      <c r="E3866" s="3">
        <f>IF(C3866="Data Error","Data Error",INDEX('[2]BAAL Adj Cap'!$CB$65:$CY$72,MONTH($B3866),$A3866+1))</f>
        <v>0</v>
      </c>
      <c r="F3866" s="3"/>
      <c r="G3866" s="31">
        <f t="shared" si="240"/>
        <v>0</v>
      </c>
      <c r="H3866" s="31"/>
      <c r="I3866" s="23">
        <f t="shared" si="241"/>
        <v>0</v>
      </c>
      <c r="J3866" s="23"/>
      <c r="K3866" s="7">
        <f t="shared" si="242"/>
        <v>0</v>
      </c>
      <c r="M3866" s="20">
        <f>IF(C3866="Data Error","Data Error",IF(C3866&lt;=K3866,0,1-IFERROR(INDEX(BAAL!$C:$D,MATCH(ROUNDUP(C3866-K3866,0),BAAL!$B:$B,0),MATCH(LEFT(M$2,4),BAAL!$C$2:$D$2,0)),0)))</f>
        <v>0</v>
      </c>
      <c r="N3866" s="20"/>
      <c r="O3866" s="26"/>
      <c r="P3866" s="26"/>
      <c r="Q3866" s="6">
        <f t="shared" si="243"/>
        <v>6</v>
      </c>
      <c r="R3866" s="20"/>
    </row>
    <row r="3867" spans="1:18" x14ac:dyDescent="0.25">
      <c r="A3867" s="6">
        <v>1</v>
      </c>
      <c r="B3867" s="4">
        <v>42531.041666666664</v>
      </c>
      <c r="C3867" s="2">
        <f>IF([2]Analysis!AG3867="Data Error","Data Error",[2]Analysis!AI3867*C$1)</f>
        <v>0</v>
      </c>
      <c r="D3867" s="2"/>
      <c r="E3867" s="3">
        <f>IF(C3867="Data Error","Data Error",INDEX('[2]BAAL Adj Cap'!$CB$65:$CY$72,MONTH($B3867),$A3867+1))</f>
        <v>0</v>
      </c>
      <c r="F3867" s="3"/>
      <c r="G3867" s="31">
        <f t="shared" si="240"/>
        <v>0</v>
      </c>
      <c r="H3867" s="31"/>
      <c r="I3867" s="23">
        <f t="shared" si="241"/>
        <v>0</v>
      </c>
      <c r="J3867" s="23"/>
      <c r="K3867" s="7">
        <f t="shared" si="242"/>
        <v>0</v>
      </c>
      <c r="M3867" s="20">
        <f>IF(C3867="Data Error","Data Error",IF(C3867&lt;=K3867,0,1-IFERROR(INDEX(BAAL!$C:$D,MATCH(ROUNDUP(C3867-K3867,0),BAAL!$B:$B,0),MATCH(LEFT(M$2,4),BAAL!$C$2:$D$2,0)),0)))</f>
        <v>0</v>
      </c>
      <c r="N3867" s="20"/>
      <c r="O3867" s="26"/>
      <c r="P3867" s="26"/>
      <c r="Q3867" s="6">
        <f t="shared" si="243"/>
        <v>6</v>
      </c>
      <c r="R3867" s="20"/>
    </row>
    <row r="3868" spans="1:18" x14ac:dyDescent="0.25">
      <c r="A3868" s="6">
        <v>2</v>
      </c>
      <c r="B3868" s="4">
        <v>42531.083333333336</v>
      </c>
      <c r="C3868" s="2">
        <f>IF([2]Analysis!AG3868="Data Error","Data Error",[2]Analysis!AI3868*C$1)</f>
        <v>0</v>
      </c>
      <c r="D3868" s="2"/>
      <c r="E3868" s="3">
        <f>IF(C3868="Data Error","Data Error",INDEX('[2]BAAL Adj Cap'!$CB$65:$CY$72,MONTH($B3868),$A3868+1))</f>
        <v>0</v>
      </c>
      <c r="F3868" s="3"/>
      <c r="G3868" s="31">
        <f t="shared" si="240"/>
        <v>0</v>
      </c>
      <c r="H3868" s="31"/>
      <c r="I3868" s="23">
        <f t="shared" si="241"/>
        <v>0</v>
      </c>
      <c r="J3868" s="23"/>
      <c r="K3868" s="7">
        <f t="shared" si="242"/>
        <v>0</v>
      </c>
      <c r="M3868" s="20">
        <f>IF(C3868="Data Error","Data Error",IF(C3868&lt;=K3868,0,1-IFERROR(INDEX(BAAL!$C:$D,MATCH(ROUNDUP(C3868-K3868,0),BAAL!$B:$B,0),MATCH(LEFT(M$2,4),BAAL!$C$2:$D$2,0)),0)))</f>
        <v>0</v>
      </c>
      <c r="N3868" s="20"/>
      <c r="O3868" s="26"/>
      <c r="P3868" s="26"/>
      <c r="Q3868" s="6">
        <f t="shared" si="243"/>
        <v>6</v>
      </c>
      <c r="R3868" s="20"/>
    </row>
    <row r="3869" spans="1:18" x14ac:dyDescent="0.25">
      <c r="A3869" s="6">
        <v>3</v>
      </c>
      <c r="B3869" s="4">
        <v>42531.125</v>
      </c>
      <c r="C3869" s="2">
        <f>IF([2]Analysis!AG3869="Data Error","Data Error",[2]Analysis!AI3869*C$1)</f>
        <v>0</v>
      </c>
      <c r="D3869" s="2"/>
      <c r="E3869" s="3">
        <f>IF(C3869="Data Error","Data Error",INDEX('[2]BAAL Adj Cap'!$CB$65:$CY$72,MONTH($B3869),$A3869+1))</f>
        <v>0</v>
      </c>
      <c r="F3869" s="3"/>
      <c r="G3869" s="31">
        <f t="shared" si="240"/>
        <v>0</v>
      </c>
      <c r="H3869" s="31"/>
      <c r="I3869" s="23">
        <f t="shared" si="241"/>
        <v>0</v>
      </c>
      <c r="J3869" s="23"/>
      <c r="K3869" s="7">
        <f t="shared" si="242"/>
        <v>0</v>
      </c>
      <c r="M3869" s="20">
        <f>IF(C3869="Data Error","Data Error",IF(C3869&lt;=K3869,0,1-IFERROR(INDEX(BAAL!$C:$D,MATCH(ROUNDUP(C3869-K3869,0),BAAL!$B:$B,0),MATCH(LEFT(M$2,4),BAAL!$C$2:$D$2,0)),0)))</f>
        <v>0</v>
      </c>
      <c r="N3869" s="20"/>
      <c r="O3869" s="26"/>
      <c r="P3869" s="26"/>
      <c r="Q3869" s="6">
        <f t="shared" si="243"/>
        <v>6</v>
      </c>
      <c r="R3869" s="20"/>
    </row>
    <row r="3870" spans="1:18" x14ac:dyDescent="0.25">
      <c r="A3870" s="6">
        <v>4</v>
      </c>
      <c r="B3870" s="4">
        <v>42531.166666666664</v>
      </c>
      <c r="C3870" s="2">
        <f>IF([2]Analysis!AG3870="Data Error","Data Error",[2]Analysis!AI3870*C$1)</f>
        <v>0.38103233201400444</v>
      </c>
      <c r="D3870" s="2"/>
      <c r="E3870" s="3">
        <f>IF(C3870="Data Error","Data Error",INDEX('[2]BAAL Adj Cap'!$CB$65:$CY$72,MONTH($B3870),$A3870+1))</f>
        <v>1.4999999999999999E-2</v>
      </c>
      <c r="F3870" s="3"/>
      <c r="G3870" s="31">
        <f t="shared" si="240"/>
        <v>1.5689676679859956</v>
      </c>
      <c r="H3870" s="31"/>
      <c r="I3870" s="23">
        <f t="shared" si="241"/>
        <v>1.4999999999999999E-2</v>
      </c>
      <c r="J3870" s="23"/>
      <c r="K3870" s="7">
        <f t="shared" si="242"/>
        <v>1.95</v>
      </c>
      <c r="M3870" s="20">
        <f>IF(C3870="Data Error","Data Error",IF(C3870&lt;=K3870,0,1-IFERROR(INDEX(BAAL!$C:$D,MATCH(ROUNDUP(C3870-K3870,0),BAAL!$B:$B,0),MATCH(LEFT(M$2,4),BAAL!$C$2:$D$2,0)),0)))</f>
        <v>0</v>
      </c>
      <c r="N3870" s="20"/>
      <c r="O3870" s="26"/>
      <c r="P3870" s="26"/>
      <c r="Q3870" s="6">
        <f t="shared" si="243"/>
        <v>6</v>
      </c>
      <c r="R3870" s="20"/>
    </row>
    <row r="3871" spans="1:18" x14ac:dyDescent="0.25">
      <c r="A3871" s="6">
        <v>5</v>
      </c>
      <c r="B3871" s="4">
        <v>42531.208333333336</v>
      </c>
      <c r="C3871" s="2">
        <f>IF([2]Analysis!AG3871="Data Error","Data Error",[2]Analysis!AI3871*C$1)</f>
        <v>0</v>
      </c>
      <c r="D3871" s="2"/>
      <c r="E3871" s="3">
        <f>IF(C3871="Data Error","Data Error",INDEX('[2]BAAL Adj Cap'!$CB$65:$CY$72,MONTH($B3871),$A3871+1))</f>
        <v>0.1225</v>
      </c>
      <c r="F3871" s="3"/>
      <c r="G3871" s="31">
        <f t="shared" si="240"/>
        <v>15.924999999999999</v>
      </c>
      <c r="H3871" s="31"/>
      <c r="I3871" s="23">
        <f t="shared" si="241"/>
        <v>0.1225</v>
      </c>
      <c r="J3871" s="23"/>
      <c r="K3871" s="7">
        <f t="shared" si="242"/>
        <v>15.924999999999999</v>
      </c>
      <c r="M3871" s="20">
        <f>IF(C3871="Data Error","Data Error",IF(C3871&lt;=K3871,0,1-IFERROR(INDEX(BAAL!$C:$D,MATCH(ROUNDUP(C3871-K3871,0),BAAL!$B:$B,0),MATCH(LEFT(M$2,4),BAAL!$C$2:$D$2,0)),0)))</f>
        <v>0</v>
      </c>
      <c r="N3871" s="20"/>
      <c r="O3871" s="26"/>
      <c r="P3871" s="26"/>
      <c r="Q3871" s="6">
        <f t="shared" si="243"/>
        <v>6</v>
      </c>
      <c r="R3871" s="20"/>
    </row>
    <row r="3872" spans="1:18" x14ac:dyDescent="0.25">
      <c r="A3872" s="6">
        <v>6</v>
      </c>
      <c r="B3872" s="4">
        <v>42531.25</v>
      </c>
      <c r="C3872" s="2">
        <f>IF([2]Analysis!AG3872="Data Error","Data Error",[2]Analysis!AI3872*C$1)</f>
        <v>1.204355419184544</v>
      </c>
      <c r="D3872" s="2"/>
      <c r="E3872" s="3">
        <f>IF(C3872="Data Error","Data Error",INDEX('[2]BAAL Adj Cap'!$CB$65:$CY$72,MONTH($B3872),$A3872+1))</f>
        <v>0.52249999999999996</v>
      </c>
      <c r="F3872" s="3"/>
      <c r="G3872" s="31">
        <f t="shared" si="240"/>
        <v>66.72064458081546</v>
      </c>
      <c r="H3872" s="31"/>
      <c r="I3872" s="23">
        <f t="shared" si="241"/>
        <v>0.52249999999999996</v>
      </c>
      <c r="J3872" s="23"/>
      <c r="K3872" s="7">
        <f t="shared" si="242"/>
        <v>28.990000000000009</v>
      </c>
      <c r="M3872" s="20">
        <f>IF(C3872="Data Error","Data Error",IF(C3872&lt;=K3872,0,1-IFERROR(INDEX(BAAL!$C:$D,MATCH(ROUNDUP(C3872-K3872,0),BAAL!$B:$B,0),MATCH(LEFT(M$2,4),BAAL!$C$2:$D$2,0)),0)))</f>
        <v>0</v>
      </c>
      <c r="N3872" s="20"/>
      <c r="O3872" s="26"/>
      <c r="P3872" s="26"/>
      <c r="Q3872" s="6">
        <f t="shared" si="243"/>
        <v>6</v>
      </c>
      <c r="R3872" s="20"/>
    </row>
    <row r="3873" spans="1:18" x14ac:dyDescent="0.25">
      <c r="A3873" s="6">
        <v>7</v>
      </c>
      <c r="B3873" s="4">
        <v>42531.291666666664</v>
      </c>
      <c r="C3873" s="2">
        <f>IF([2]Analysis!AG3873="Data Error","Data Error",[2]Analysis!AI3873*C$1)</f>
        <v>0</v>
      </c>
      <c r="D3873" s="2"/>
      <c r="E3873" s="3">
        <f>IF(C3873="Data Error","Data Error",INDEX('[2]BAAL Adj Cap'!$CB$65:$CY$72,MONTH($B3873),$A3873+1))</f>
        <v>0.97124999999999995</v>
      </c>
      <c r="F3873" s="3"/>
      <c r="G3873" s="31">
        <f t="shared" si="240"/>
        <v>126.26249999999999</v>
      </c>
      <c r="H3873" s="31"/>
      <c r="I3873" s="23">
        <f t="shared" si="241"/>
        <v>0.97124999999999995</v>
      </c>
      <c r="J3873" s="23"/>
      <c r="K3873" s="7">
        <f t="shared" si="242"/>
        <v>28.990000000000009</v>
      </c>
      <c r="M3873" s="20">
        <f>IF(C3873="Data Error","Data Error",IF(C3873&lt;=K3873,0,1-IFERROR(INDEX(BAAL!$C:$D,MATCH(ROUNDUP(C3873-K3873,0),BAAL!$B:$B,0),MATCH(LEFT(M$2,4),BAAL!$C$2:$D$2,0)),0)))</f>
        <v>0</v>
      </c>
      <c r="N3873" s="20"/>
      <c r="O3873" s="26"/>
      <c r="P3873" s="26"/>
      <c r="Q3873" s="6">
        <f t="shared" si="243"/>
        <v>6</v>
      </c>
      <c r="R3873" s="20"/>
    </row>
    <row r="3874" spans="1:18" x14ac:dyDescent="0.25">
      <c r="A3874" s="6">
        <v>8</v>
      </c>
      <c r="B3874" s="4">
        <v>42531.333333333336</v>
      </c>
      <c r="C3874" s="2">
        <f>IF([2]Analysis!AG3874="Data Error","Data Error",[2]Analysis!AI3874*C$1)</f>
        <v>0.12198819198162923</v>
      </c>
      <c r="D3874" s="2"/>
      <c r="E3874" s="3">
        <f>IF(C3874="Data Error","Data Error",INDEX('[2]BAAL Adj Cap'!$CB$65:$CY$72,MONTH($B3874),$A3874+1))</f>
        <v>0.99</v>
      </c>
      <c r="F3874" s="3"/>
      <c r="G3874" s="31">
        <f t="shared" si="240"/>
        <v>128.57801180801835</v>
      </c>
      <c r="H3874" s="31"/>
      <c r="I3874" s="23">
        <f t="shared" si="241"/>
        <v>0.99</v>
      </c>
      <c r="J3874" s="23"/>
      <c r="K3874" s="7">
        <f t="shared" si="242"/>
        <v>28.990000000000009</v>
      </c>
      <c r="M3874" s="20">
        <f>IF(C3874="Data Error","Data Error",IF(C3874&lt;=K3874,0,1-IFERROR(INDEX(BAAL!$C:$D,MATCH(ROUNDUP(C3874-K3874,0),BAAL!$B:$B,0),MATCH(LEFT(M$2,4),BAAL!$C$2:$D$2,0)),0)))</f>
        <v>0</v>
      </c>
      <c r="N3874" s="20"/>
      <c r="O3874" s="26"/>
      <c r="P3874" s="26"/>
      <c r="Q3874" s="6">
        <f t="shared" si="243"/>
        <v>6</v>
      </c>
      <c r="R3874" s="20"/>
    </row>
    <row r="3875" spans="1:18" x14ac:dyDescent="0.25">
      <c r="A3875" s="6">
        <v>9</v>
      </c>
      <c r="B3875" s="4">
        <v>42531.375</v>
      </c>
      <c r="C3875" s="2">
        <f>IF([2]Analysis!AG3875="Data Error","Data Error",[2]Analysis!AI3875*C$1)</f>
        <v>0.6361153802710906</v>
      </c>
      <c r="D3875" s="2"/>
      <c r="E3875" s="3">
        <f>IF(C3875="Data Error","Data Error",INDEX('[2]BAAL Adj Cap'!$CB$65:$CY$72,MONTH($B3875),$A3875+1))</f>
        <v>0.98375000000000001</v>
      </c>
      <c r="F3875" s="3"/>
      <c r="G3875" s="31">
        <f t="shared" si="240"/>
        <v>127.25138461972891</v>
      </c>
      <c r="H3875" s="31"/>
      <c r="I3875" s="23">
        <f t="shared" si="241"/>
        <v>0.98375000000000001</v>
      </c>
      <c r="J3875" s="23"/>
      <c r="K3875" s="7">
        <f t="shared" si="242"/>
        <v>28.990000000000009</v>
      </c>
      <c r="M3875" s="20">
        <f>IF(C3875="Data Error","Data Error",IF(C3875&lt;=K3875,0,1-IFERROR(INDEX(BAAL!$C:$D,MATCH(ROUNDUP(C3875-K3875,0),BAAL!$B:$B,0),MATCH(LEFT(M$2,4),BAAL!$C$2:$D$2,0)),0)))</f>
        <v>0</v>
      </c>
      <c r="N3875" s="20"/>
      <c r="O3875" s="26"/>
      <c r="P3875" s="26"/>
      <c r="Q3875" s="6">
        <f t="shared" si="243"/>
        <v>6</v>
      </c>
      <c r="R3875" s="20"/>
    </row>
    <row r="3876" spans="1:18" x14ac:dyDescent="0.25">
      <c r="A3876" s="6">
        <v>10</v>
      </c>
      <c r="B3876" s="4">
        <v>42531.416666666664</v>
      </c>
      <c r="C3876" s="2">
        <f>IF([2]Analysis!AG3876="Data Error","Data Error",[2]Analysis!AI3876*C$1)</f>
        <v>0.14880537686386799</v>
      </c>
      <c r="D3876" s="2"/>
      <c r="E3876" s="3">
        <f>IF(C3876="Data Error","Data Error",INDEX('[2]BAAL Adj Cap'!$CB$65:$CY$72,MONTH($B3876),$A3876+1))</f>
        <v>0.98</v>
      </c>
      <c r="F3876" s="3"/>
      <c r="G3876" s="31">
        <f t="shared" si="240"/>
        <v>127.25119462313613</v>
      </c>
      <c r="H3876" s="31"/>
      <c r="I3876" s="23">
        <f t="shared" si="241"/>
        <v>0.98</v>
      </c>
      <c r="J3876" s="23"/>
      <c r="K3876" s="7">
        <f t="shared" si="242"/>
        <v>28.990000000000009</v>
      </c>
      <c r="M3876" s="20">
        <f>IF(C3876="Data Error","Data Error",IF(C3876&lt;=K3876,0,1-IFERROR(INDEX(BAAL!$C:$D,MATCH(ROUNDUP(C3876-K3876,0),BAAL!$B:$B,0),MATCH(LEFT(M$2,4),BAAL!$C$2:$D$2,0)),0)))</f>
        <v>0</v>
      </c>
      <c r="N3876" s="20"/>
      <c r="O3876" s="26"/>
      <c r="P3876" s="26"/>
      <c r="Q3876" s="6">
        <f t="shared" si="243"/>
        <v>6</v>
      </c>
      <c r="R3876" s="20"/>
    </row>
    <row r="3877" spans="1:18" x14ac:dyDescent="0.25">
      <c r="A3877" s="6">
        <v>11</v>
      </c>
      <c r="B3877" s="4">
        <v>42531.458333333336</v>
      </c>
      <c r="C3877" s="2">
        <f>IF([2]Analysis!AG3877="Data Error","Data Error",[2]Analysis!AI3877*C$1)</f>
        <v>0</v>
      </c>
      <c r="D3877" s="2"/>
      <c r="E3877" s="3">
        <f>IF(C3877="Data Error","Data Error",INDEX('[2]BAAL Adj Cap'!$CB$65:$CY$72,MONTH($B3877),$A3877+1))</f>
        <v>0.98</v>
      </c>
      <c r="F3877" s="3"/>
      <c r="G3877" s="31">
        <f t="shared" si="240"/>
        <v>127.39999999999999</v>
      </c>
      <c r="H3877" s="31"/>
      <c r="I3877" s="23">
        <f t="shared" si="241"/>
        <v>0.98</v>
      </c>
      <c r="J3877" s="23"/>
      <c r="K3877" s="7">
        <f t="shared" si="242"/>
        <v>28.990000000000009</v>
      </c>
      <c r="M3877" s="20">
        <f>IF(C3877="Data Error","Data Error",IF(C3877&lt;=K3877,0,1-IFERROR(INDEX(BAAL!$C:$D,MATCH(ROUNDUP(C3877-K3877,0),BAAL!$B:$B,0),MATCH(LEFT(M$2,4),BAAL!$C$2:$D$2,0)),0)))</f>
        <v>0</v>
      </c>
      <c r="N3877" s="20"/>
      <c r="O3877" s="26"/>
      <c r="P3877" s="26"/>
      <c r="Q3877" s="6">
        <f t="shared" si="243"/>
        <v>6</v>
      </c>
      <c r="R3877" s="20"/>
    </row>
    <row r="3878" spans="1:18" x14ac:dyDescent="0.25">
      <c r="A3878" s="6">
        <v>12</v>
      </c>
      <c r="B3878" s="4">
        <v>42531.5</v>
      </c>
      <c r="C3878" s="2">
        <f>IF([2]Analysis!AG3878="Data Error","Data Error",[2]Analysis!AI3878*C$1)</f>
        <v>0</v>
      </c>
      <c r="D3878" s="2"/>
      <c r="E3878" s="3">
        <f>IF(C3878="Data Error","Data Error",INDEX('[2]BAAL Adj Cap'!$CB$65:$CY$72,MONTH($B3878),$A3878+1))</f>
        <v>0.98</v>
      </c>
      <c r="F3878" s="3"/>
      <c r="G3878" s="31">
        <f t="shared" si="240"/>
        <v>127.39999999999999</v>
      </c>
      <c r="H3878" s="31"/>
      <c r="I3878" s="23">
        <f t="shared" si="241"/>
        <v>0.98</v>
      </c>
      <c r="J3878" s="23"/>
      <c r="K3878" s="7">
        <f t="shared" si="242"/>
        <v>28.990000000000009</v>
      </c>
      <c r="M3878" s="20">
        <f>IF(C3878="Data Error","Data Error",IF(C3878&lt;=K3878,0,1-IFERROR(INDEX(BAAL!$C:$D,MATCH(ROUNDUP(C3878-K3878,0),BAAL!$B:$B,0),MATCH(LEFT(M$2,4),BAAL!$C$2:$D$2,0)),0)))</f>
        <v>0</v>
      </c>
      <c r="N3878" s="20"/>
      <c r="O3878" s="26"/>
      <c r="P3878" s="26"/>
      <c r="Q3878" s="6">
        <f t="shared" si="243"/>
        <v>6</v>
      </c>
      <c r="R3878" s="20"/>
    </row>
    <row r="3879" spans="1:18" x14ac:dyDescent="0.25">
      <c r="A3879" s="6">
        <v>13</v>
      </c>
      <c r="B3879" s="4">
        <v>42531.541666666664</v>
      </c>
      <c r="C3879" s="2">
        <f>IF([2]Analysis!AG3879="Data Error","Data Error",[2]Analysis!AI3879*C$1)</f>
        <v>2.296451978488673</v>
      </c>
      <c r="D3879" s="2"/>
      <c r="E3879" s="3">
        <f>IF(C3879="Data Error","Data Error",INDEX('[2]BAAL Adj Cap'!$CB$65:$CY$72,MONTH($B3879),$A3879+1))</f>
        <v>0.98</v>
      </c>
      <c r="F3879" s="3"/>
      <c r="G3879" s="31">
        <f t="shared" si="240"/>
        <v>125.10354802151132</v>
      </c>
      <c r="H3879" s="31"/>
      <c r="I3879" s="23">
        <f t="shared" si="241"/>
        <v>0.98</v>
      </c>
      <c r="J3879" s="23"/>
      <c r="K3879" s="7">
        <f t="shared" si="242"/>
        <v>28.990000000000009</v>
      </c>
      <c r="M3879" s="20">
        <f>IF(C3879="Data Error","Data Error",IF(C3879&lt;=K3879,0,1-IFERROR(INDEX(BAAL!$C:$D,MATCH(ROUNDUP(C3879-K3879,0),BAAL!$B:$B,0),MATCH(LEFT(M$2,4),BAAL!$C$2:$D$2,0)),0)))</f>
        <v>0</v>
      </c>
      <c r="N3879" s="20"/>
      <c r="O3879" s="26"/>
      <c r="P3879" s="26"/>
      <c r="Q3879" s="6">
        <f t="shared" si="243"/>
        <v>6</v>
      </c>
      <c r="R3879" s="20"/>
    </row>
    <row r="3880" spans="1:18" x14ac:dyDescent="0.25">
      <c r="A3880" s="6">
        <v>14</v>
      </c>
      <c r="B3880" s="4">
        <v>42531.583333333336</v>
      </c>
      <c r="C3880" s="2">
        <f>IF([2]Analysis!AG3880="Data Error","Data Error",[2]Analysis!AI3880*C$1)</f>
        <v>2.4095028935226193</v>
      </c>
      <c r="D3880" s="2"/>
      <c r="E3880" s="3">
        <f>IF(C3880="Data Error","Data Error",INDEX('[2]BAAL Adj Cap'!$CB$65:$CY$72,MONTH($B3880),$A3880+1))</f>
        <v>0.98</v>
      </c>
      <c r="F3880" s="3"/>
      <c r="G3880" s="31">
        <f t="shared" si="240"/>
        <v>124.99049710647738</v>
      </c>
      <c r="H3880" s="31"/>
      <c r="I3880" s="23">
        <f t="shared" si="241"/>
        <v>0.98</v>
      </c>
      <c r="J3880" s="23"/>
      <c r="K3880" s="7">
        <f t="shared" si="242"/>
        <v>28.990000000000009</v>
      </c>
      <c r="M3880" s="20">
        <f>IF(C3880="Data Error","Data Error",IF(C3880&lt;=K3880,0,1-IFERROR(INDEX(BAAL!$C:$D,MATCH(ROUNDUP(C3880-K3880,0),BAAL!$B:$B,0),MATCH(LEFT(M$2,4),BAAL!$C$2:$D$2,0)),0)))</f>
        <v>0</v>
      </c>
      <c r="N3880" s="20"/>
      <c r="O3880" s="26"/>
      <c r="P3880" s="26"/>
      <c r="Q3880" s="6">
        <f t="shared" si="243"/>
        <v>6</v>
      </c>
      <c r="R3880" s="20"/>
    </row>
    <row r="3881" spans="1:18" x14ac:dyDescent="0.25">
      <c r="A3881" s="6">
        <v>15</v>
      </c>
      <c r="B3881" s="4">
        <v>42531.625</v>
      </c>
      <c r="C3881" s="2">
        <f>IF([2]Analysis!AG3881="Data Error","Data Error",[2]Analysis!AI3881*C$1)</f>
        <v>0.28938499756711067</v>
      </c>
      <c r="D3881" s="2"/>
      <c r="E3881" s="3">
        <f>IF(C3881="Data Error","Data Error",INDEX('[2]BAAL Adj Cap'!$CB$65:$CY$72,MONTH($B3881),$A3881+1))</f>
        <v>0.98</v>
      </c>
      <c r="F3881" s="3"/>
      <c r="G3881" s="31">
        <f t="shared" si="240"/>
        <v>127.11061500243288</v>
      </c>
      <c r="H3881" s="31"/>
      <c r="I3881" s="23">
        <f t="shared" si="241"/>
        <v>0.98</v>
      </c>
      <c r="J3881" s="23"/>
      <c r="K3881" s="7">
        <f t="shared" si="242"/>
        <v>28.990000000000009</v>
      </c>
      <c r="M3881" s="20">
        <f>IF(C3881="Data Error","Data Error",IF(C3881&lt;=K3881,0,1-IFERROR(INDEX(BAAL!$C:$D,MATCH(ROUNDUP(C3881-K3881,0),BAAL!$B:$B,0),MATCH(LEFT(M$2,4),BAAL!$C$2:$D$2,0)),0)))</f>
        <v>0</v>
      </c>
      <c r="N3881" s="20"/>
      <c r="O3881" s="26"/>
      <c r="P3881" s="26"/>
      <c r="Q3881" s="6">
        <f t="shared" si="243"/>
        <v>6</v>
      </c>
      <c r="R3881" s="20"/>
    </row>
    <row r="3882" spans="1:18" x14ac:dyDescent="0.25">
      <c r="A3882" s="6">
        <v>16</v>
      </c>
      <c r="B3882" s="4">
        <v>42531.666666666664</v>
      </c>
      <c r="C3882" s="2">
        <f>IF([2]Analysis!AG3882="Data Error","Data Error",[2]Analysis!AI3882*C$1)</f>
        <v>15.363035296716884</v>
      </c>
      <c r="D3882" s="2"/>
      <c r="E3882" s="3">
        <f>IF(C3882="Data Error","Data Error",INDEX('[2]BAAL Adj Cap'!$CB$65:$CY$72,MONTH($B3882),$A3882+1))</f>
        <v>0.98</v>
      </c>
      <c r="F3882" s="3"/>
      <c r="G3882" s="31">
        <f t="shared" si="240"/>
        <v>112.0369647032831</v>
      </c>
      <c r="H3882" s="31"/>
      <c r="I3882" s="23">
        <f t="shared" si="241"/>
        <v>0.98</v>
      </c>
      <c r="J3882" s="23"/>
      <c r="K3882" s="7">
        <f t="shared" si="242"/>
        <v>28.990000000000009</v>
      </c>
      <c r="M3882" s="20">
        <f>IF(C3882="Data Error","Data Error",IF(C3882&lt;=K3882,0,1-IFERROR(INDEX(BAAL!$C:$D,MATCH(ROUNDUP(C3882-K3882,0),BAAL!$B:$B,0),MATCH(LEFT(M$2,4),BAAL!$C$2:$D$2,0)),0)))</f>
        <v>0</v>
      </c>
      <c r="N3882" s="20"/>
      <c r="O3882" s="26"/>
      <c r="P3882" s="26"/>
      <c r="Q3882" s="6">
        <f t="shared" si="243"/>
        <v>6</v>
      </c>
      <c r="R3882" s="20"/>
    </row>
    <row r="3883" spans="1:18" x14ac:dyDescent="0.25">
      <c r="A3883" s="6">
        <v>17</v>
      </c>
      <c r="B3883" s="4">
        <v>42531.708333333336</v>
      </c>
      <c r="C3883" s="2">
        <f>IF([2]Analysis!AG3883="Data Error","Data Error",[2]Analysis!AI3883*C$1)</f>
        <v>41.571871518227439</v>
      </c>
      <c r="D3883" s="2"/>
      <c r="E3883" s="3">
        <f>IF(C3883="Data Error","Data Error",INDEX('[2]BAAL Adj Cap'!$CB$65:$CY$72,MONTH($B3883),$A3883+1))</f>
        <v>0.96750000000000003</v>
      </c>
      <c r="F3883" s="3"/>
      <c r="G3883" s="31">
        <f t="shared" si="240"/>
        <v>84.203128481772566</v>
      </c>
      <c r="H3883" s="31"/>
      <c r="I3883" s="23">
        <f t="shared" si="241"/>
        <v>0.96750000000000003</v>
      </c>
      <c r="J3883" s="23"/>
      <c r="K3883" s="7">
        <f t="shared" si="242"/>
        <v>28.990000000000009</v>
      </c>
      <c r="M3883" s="20">
        <f>IF(C3883="Data Error","Data Error",IF(C3883&lt;=K3883,0,1-IFERROR(INDEX(BAAL!$C:$D,MATCH(ROUNDUP(C3883-K3883,0),BAAL!$B:$B,0),MATCH(LEFT(M$2,4),BAAL!$C$2:$D$2,0)),0)))</f>
        <v>2.0000000000000018E-3</v>
      </c>
      <c r="N3883" s="20"/>
      <c r="O3883" s="26"/>
      <c r="P3883" s="26"/>
      <c r="Q3883" s="6">
        <f t="shared" si="243"/>
        <v>6</v>
      </c>
      <c r="R3883" s="20"/>
    </row>
    <row r="3884" spans="1:18" x14ac:dyDescent="0.25">
      <c r="A3884" s="6">
        <v>18</v>
      </c>
      <c r="B3884" s="4">
        <v>42531.75</v>
      </c>
      <c r="C3884" s="2">
        <f>IF([2]Analysis!AG3884="Data Error","Data Error",[2]Analysis!AI3884*C$1)</f>
        <v>49.651453910481401</v>
      </c>
      <c r="D3884" s="2"/>
      <c r="E3884" s="3">
        <f>IF(C3884="Data Error","Data Error",INDEX('[2]BAAL Adj Cap'!$CB$65:$CY$72,MONTH($B3884),$A3884+1))</f>
        <v>0.76624999999999999</v>
      </c>
      <c r="F3884" s="3"/>
      <c r="G3884" s="31">
        <f t="shared" si="240"/>
        <v>49.961046089518597</v>
      </c>
      <c r="H3884" s="31"/>
      <c r="I3884" s="23">
        <f t="shared" si="241"/>
        <v>0.76624999999999999</v>
      </c>
      <c r="J3884" s="23"/>
      <c r="K3884" s="7">
        <f t="shared" si="242"/>
        <v>28.990000000000009</v>
      </c>
      <c r="M3884" s="20">
        <f>IF(C3884="Data Error","Data Error",IF(C3884&lt;=K3884,0,1-IFERROR(INDEX(BAAL!$C:$D,MATCH(ROUNDUP(C3884-K3884,0),BAAL!$B:$B,0),MATCH(LEFT(M$2,4),BAAL!$C$2:$D$2,0)),0)))</f>
        <v>4.0000000000000036E-3</v>
      </c>
      <c r="N3884" s="20"/>
      <c r="O3884" s="26"/>
      <c r="P3884" s="26"/>
      <c r="Q3884" s="6">
        <f t="shared" si="243"/>
        <v>6</v>
      </c>
      <c r="R3884" s="20"/>
    </row>
    <row r="3885" spans="1:18" x14ac:dyDescent="0.25">
      <c r="A3885" s="6">
        <v>19</v>
      </c>
      <c r="B3885" s="4">
        <v>42531.791666666664</v>
      </c>
      <c r="C3885" s="2">
        <f>IF([2]Analysis!AG3885="Data Error","Data Error",[2]Analysis!AI3885*C$1)</f>
        <v>7.7068987153852735</v>
      </c>
      <c r="D3885" s="2"/>
      <c r="E3885" s="3">
        <f>IF(C3885="Data Error","Data Error",INDEX('[2]BAAL Adj Cap'!$CB$65:$CY$72,MONTH($B3885),$A3885+1))</f>
        <v>0.30625000000000002</v>
      </c>
      <c r="F3885" s="3"/>
      <c r="G3885" s="31">
        <f t="shared" si="240"/>
        <v>32.105601284614728</v>
      </c>
      <c r="H3885" s="31"/>
      <c r="I3885" s="23">
        <f t="shared" si="241"/>
        <v>0.30625000000000002</v>
      </c>
      <c r="J3885" s="23"/>
      <c r="K3885" s="7">
        <f t="shared" si="242"/>
        <v>28.990000000000009</v>
      </c>
      <c r="M3885" s="20">
        <f>IF(C3885="Data Error","Data Error",IF(C3885&lt;=K3885,0,1-IFERROR(INDEX(BAAL!$C:$D,MATCH(ROUNDUP(C3885-K3885,0),BAAL!$B:$B,0),MATCH(LEFT(M$2,4),BAAL!$C$2:$D$2,0)),0)))</f>
        <v>0</v>
      </c>
      <c r="N3885" s="20"/>
      <c r="O3885" s="26"/>
      <c r="P3885" s="26"/>
      <c r="Q3885" s="6">
        <f t="shared" si="243"/>
        <v>6</v>
      </c>
      <c r="R3885" s="20"/>
    </row>
    <row r="3886" spans="1:18" x14ac:dyDescent="0.25">
      <c r="A3886" s="6">
        <v>20</v>
      </c>
      <c r="B3886" s="4">
        <v>42531.833333333336</v>
      </c>
      <c r="C3886" s="2">
        <f>IF([2]Analysis!AG3886="Data Error","Data Error",[2]Analysis!AI3886*C$1)</f>
        <v>2.1809448873035624</v>
      </c>
      <c r="D3886" s="2"/>
      <c r="E3886" s="3">
        <f>IF(C3886="Data Error","Data Error",INDEX('[2]BAAL Adj Cap'!$CB$65:$CY$72,MONTH($B3886),$A3886+1))</f>
        <v>3.7500000000000006E-2</v>
      </c>
      <c r="F3886" s="3"/>
      <c r="G3886" s="31">
        <f t="shared" si="240"/>
        <v>2.6940551126964385</v>
      </c>
      <c r="H3886" s="31"/>
      <c r="I3886" s="23">
        <f t="shared" si="241"/>
        <v>3.7500000000000006E-2</v>
      </c>
      <c r="J3886" s="23"/>
      <c r="K3886" s="7">
        <f t="shared" si="242"/>
        <v>4.8750000000000009</v>
      </c>
      <c r="M3886" s="20">
        <f>IF(C3886="Data Error","Data Error",IF(C3886&lt;=K3886,0,1-IFERROR(INDEX(BAAL!$C:$D,MATCH(ROUNDUP(C3886-K3886,0),BAAL!$B:$B,0),MATCH(LEFT(M$2,4),BAAL!$C$2:$D$2,0)),0)))</f>
        <v>0</v>
      </c>
      <c r="N3886" s="20"/>
      <c r="O3886" s="26"/>
      <c r="P3886" s="26"/>
      <c r="Q3886" s="6">
        <f t="shared" si="243"/>
        <v>6</v>
      </c>
      <c r="R3886" s="20"/>
    </row>
    <row r="3887" spans="1:18" x14ac:dyDescent="0.25">
      <c r="A3887" s="6">
        <v>21</v>
      </c>
      <c r="B3887" s="4">
        <v>42531.875</v>
      </c>
      <c r="C3887" s="2">
        <f>IF([2]Analysis!AG3887="Data Error","Data Error",[2]Analysis!AI3887*C$1)</f>
        <v>0</v>
      </c>
      <c r="D3887" s="2"/>
      <c r="E3887" s="3">
        <f>IF(C3887="Data Error","Data Error",INDEX('[2]BAAL Adj Cap'!$CB$65:$CY$72,MONTH($B3887),$A3887+1))</f>
        <v>0</v>
      </c>
      <c r="F3887" s="3"/>
      <c r="G3887" s="31">
        <f t="shared" si="240"/>
        <v>0</v>
      </c>
      <c r="H3887" s="31"/>
      <c r="I3887" s="23">
        <f t="shared" si="241"/>
        <v>0</v>
      </c>
      <c r="J3887" s="23"/>
      <c r="K3887" s="7">
        <f t="shared" si="242"/>
        <v>0</v>
      </c>
      <c r="M3887" s="20">
        <f>IF(C3887="Data Error","Data Error",IF(C3887&lt;=K3887,0,1-IFERROR(INDEX(BAAL!$C:$D,MATCH(ROUNDUP(C3887-K3887,0),BAAL!$B:$B,0),MATCH(LEFT(M$2,4),BAAL!$C$2:$D$2,0)),0)))</f>
        <v>0</v>
      </c>
      <c r="N3887" s="20"/>
      <c r="O3887" s="26"/>
      <c r="P3887" s="26"/>
      <c r="Q3887" s="6">
        <f t="shared" si="243"/>
        <v>6</v>
      </c>
      <c r="R3887" s="20"/>
    </row>
    <row r="3888" spans="1:18" x14ac:dyDescent="0.25">
      <c r="A3888" s="6">
        <v>22</v>
      </c>
      <c r="B3888" s="4">
        <v>42531.916666666664</v>
      </c>
      <c r="C3888" s="2">
        <f>IF([2]Analysis!AG3888="Data Error","Data Error",[2]Analysis!AI3888*C$1)</f>
        <v>0</v>
      </c>
      <c r="D3888" s="2"/>
      <c r="E3888" s="3">
        <f>IF(C3888="Data Error","Data Error",INDEX('[2]BAAL Adj Cap'!$CB$65:$CY$72,MONTH($B3888),$A3888+1))</f>
        <v>0</v>
      </c>
      <c r="F3888" s="3"/>
      <c r="G3888" s="31">
        <f t="shared" si="240"/>
        <v>0</v>
      </c>
      <c r="H3888" s="31"/>
      <c r="I3888" s="23">
        <f t="shared" si="241"/>
        <v>0</v>
      </c>
      <c r="J3888" s="23"/>
      <c r="K3888" s="7">
        <f t="shared" si="242"/>
        <v>0</v>
      </c>
      <c r="M3888" s="20">
        <f>IF(C3888="Data Error","Data Error",IF(C3888&lt;=K3888,0,1-IFERROR(INDEX(BAAL!$C:$D,MATCH(ROUNDUP(C3888-K3888,0),BAAL!$B:$B,0),MATCH(LEFT(M$2,4),BAAL!$C$2:$D$2,0)),0)))</f>
        <v>0</v>
      </c>
      <c r="N3888" s="20"/>
      <c r="O3888" s="26"/>
      <c r="P3888" s="26"/>
      <c r="Q3888" s="6">
        <f t="shared" si="243"/>
        <v>6</v>
      </c>
      <c r="R3888" s="20"/>
    </row>
    <row r="3889" spans="1:18" x14ac:dyDescent="0.25">
      <c r="A3889" s="6">
        <v>23</v>
      </c>
      <c r="B3889" s="4">
        <v>42531.958333333336</v>
      </c>
      <c r="C3889" s="2">
        <f>IF([2]Analysis!AG3889="Data Error","Data Error",[2]Analysis!AI3889*C$1)</f>
        <v>0</v>
      </c>
      <c r="D3889" s="2"/>
      <c r="E3889" s="3">
        <f>IF(C3889="Data Error","Data Error",INDEX('[2]BAAL Adj Cap'!$CB$65:$CY$72,MONTH($B3889),$A3889+1))</f>
        <v>0</v>
      </c>
      <c r="F3889" s="3"/>
      <c r="G3889" s="31">
        <f t="shared" si="240"/>
        <v>0</v>
      </c>
      <c r="H3889" s="31"/>
      <c r="I3889" s="23">
        <f t="shared" si="241"/>
        <v>0</v>
      </c>
      <c r="J3889" s="23"/>
      <c r="K3889" s="7">
        <f t="shared" si="242"/>
        <v>0</v>
      </c>
      <c r="M3889" s="20">
        <f>IF(C3889="Data Error","Data Error",IF(C3889&lt;=K3889,0,1-IFERROR(INDEX(BAAL!$C:$D,MATCH(ROUNDUP(C3889-K3889,0),BAAL!$B:$B,0),MATCH(LEFT(M$2,4),BAAL!$C$2:$D$2,0)),0)))</f>
        <v>0</v>
      </c>
      <c r="N3889" s="20"/>
      <c r="O3889" s="26"/>
      <c r="P3889" s="26"/>
      <c r="Q3889" s="6">
        <f t="shared" si="243"/>
        <v>6</v>
      </c>
      <c r="R3889" s="20"/>
    </row>
    <row r="3890" spans="1:18" x14ac:dyDescent="0.25">
      <c r="A3890" s="6">
        <v>0</v>
      </c>
      <c r="B3890" s="1">
        <v>42532</v>
      </c>
      <c r="C3890" s="2">
        <f>IF([2]Analysis!AG3890="Data Error","Data Error",[2]Analysis!AI3890*C$1)</f>
        <v>0</v>
      </c>
      <c r="D3890" s="2"/>
      <c r="E3890" s="3">
        <f>IF(C3890="Data Error","Data Error",INDEX('[2]BAAL Adj Cap'!$CB$65:$CY$72,MONTH($B3890),$A3890+1))</f>
        <v>0</v>
      </c>
      <c r="F3890" s="3"/>
      <c r="G3890" s="31">
        <f t="shared" si="240"/>
        <v>0</v>
      </c>
      <c r="H3890" s="31"/>
      <c r="I3890" s="23">
        <f t="shared" si="241"/>
        <v>0</v>
      </c>
      <c r="J3890" s="23"/>
      <c r="K3890" s="7">
        <f t="shared" si="242"/>
        <v>0</v>
      </c>
      <c r="M3890" s="20">
        <f>IF(C3890="Data Error","Data Error",IF(C3890&lt;=K3890,0,1-IFERROR(INDEX(BAAL!$C:$D,MATCH(ROUNDUP(C3890-K3890,0),BAAL!$B:$B,0),MATCH(LEFT(M$2,4),BAAL!$C$2:$D$2,0)),0)))</f>
        <v>0</v>
      </c>
      <c r="N3890" s="20"/>
      <c r="O3890" s="26"/>
      <c r="P3890" s="26"/>
      <c r="Q3890" s="6">
        <f t="shared" si="243"/>
        <v>6</v>
      </c>
      <c r="R3890" s="20"/>
    </row>
    <row r="3891" spans="1:18" x14ac:dyDescent="0.25">
      <c r="A3891" s="6">
        <v>1</v>
      </c>
      <c r="B3891" s="4">
        <v>42532.041666666664</v>
      </c>
      <c r="C3891" s="2">
        <f>IF([2]Analysis!AG3891="Data Error","Data Error",[2]Analysis!AI3891*C$1)</f>
        <v>0</v>
      </c>
      <c r="D3891" s="2"/>
      <c r="E3891" s="3">
        <f>IF(C3891="Data Error","Data Error",INDEX('[2]BAAL Adj Cap'!$CB$65:$CY$72,MONTH($B3891),$A3891+1))</f>
        <v>0</v>
      </c>
      <c r="F3891" s="3"/>
      <c r="G3891" s="31">
        <f t="shared" si="240"/>
        <v>0</v>
      </c>
      <c r="H3891" s="31"/>
      <c r="I3891" s="23">
        <f t="shared" si="241"/>
        <v>0</v>
      </c>
      <c r="J3891" s="23"/>
      <c r="K3891" s="7">
        <f t="shared" si="242"/>
        <v>0</v>
      </c>
      <c r="M3891" s="20">
        <f>IF(C3891="Data Error","Data Error",IF(C3891&lt;=K3891,0,1-IFERROR(INDEX(BAAL!$C:$D,MATCH(ROUNDUP(C3891-K3891,0),BAAL!$B:$B,0),MATCH(LEFT(M$2,4),BAAL!$C$2:$D$2,0)),0)))</f>
        <v>0</v>
      </c>
      <c r="N3891" s="20"/>
      <c r="O3891" s="26"/>
      <c r="P3891" s="26"/>
      <c r="Q3891" s="6">
        <f t="shared" si="243"/>
        <v>6</v>
      </c>
      <c r="R3891" s="20"/>
    </row>
    <row r="3892" spans="1:18" x14ac:dyDescent="0.25">
      <c r="A3892" s="6">
        <v>2</v>
      </c>
      <c r="B3892" s="4">
        <v>42532.083333333336</v>
      </c>
      <c r="C3892" s="2">
        <f>IF([2]Analysis!AG3892="Data Error","Data Error",[2]Analysis!AI3892*C$1)</f>
        <v>0</v>
      </c>
      <c r="D3892" s="2"/>
      <c r="E3892" s="3">
        <f>IF(C3892="Data Error","Data Error",INDEX('[2]BAAL Adj Cap'!$CB$65:$CY$72,MONTH($B3892),$A3892+1))</f>
        <v>0</v>
      </c>
      <c r="F3892" s="3"/>
      <c r="G3892" s="31">
        <f t="shared" si="240"/>
        <v>0</v>
      </c>
      <c r="H3892" s="31"/>
      <c r="I3892" s="23">
        <f t="shared" si="241"/>
        <v>0</v>
      </c>
      <c r="J3892" s="23"/>
      <c r="K3892" s="7">
        <f t="shared" si="242"/>
        <v>0</v>
      </c>
      <c r="M3892" s="20">
        <f>IF(C3892="Data Error","Data Error",IF(C3892&lt;=K3892,0,1-IFERROR(INDEX(BAAL!$C:$D,MATCH(ROUNDUP(C3892-K3892,0),BAAL!$B:$B,0),MATCH(LEFT(M$2,4),BAAL!$C$2:$D$2,0)),0)))</f>
        <v>0</v>
      </c>
      <c r="N3892" s="20"/>
      <c r="O3892" s="26"/>
      <c r="P3892" s="26"/>
      <c r="Q3892" s="6">
        <f t="shared" si="243"/>
        <v>6</v>
      </c>
      <c r="R3892" s="20"/>
    </row>
    <row r="3893" spans="1:18" x14ac:dyDescent="0.25">
      <c r="A3893" s="6">
        <v>3</v>
      </c>
      <c r="B3893" s="4">
        <v>42532.125</v>
      </c>
      <c r="C3893" s="2">
        <f>IF([2]Analysis!AG3893="Data Error","Data Error",[2]Analysis!AI3893*C$1)</f>
        <v>0</v>
      </c>
      <c r="D3893" s="2"/>
      <c r="E3893" s="3">
        <f>IF(C3893="Data Error","Data Error",INDEX('[2]BAAL Adj Cap'!$CB$65:$CY$72,MONTH($B3893),$A3893+1))</f>
        <v>0</v>
      </c>
      <c r="F3893" s="3"/>
      <c r="G3893" s="31">
        <f t="shared" si="240"/>
        <v>0</v>
      </c>
      <c r="H3893" s="31"/>
      <c r="I3893" s="23">
        <f t="shared" si="241"/>
        <v>0</v>
      </c>
      <c r="J3893" s="23"/>
      <c r="K3893" s="7">
        <f t="shared" si="242"/>
        <v>0</v>
      </c>
      <c r="M3893" s="20">
        <f>IF(C3893="Data Error","Data Error",IF(C3893&lt;=K3893,0,1-IFERROR(INDEX(BAAL!$C:$D,MATCH(ROUNDUP(C3893-K3893,0),BAAL!$B:$B,0),MATCH(LEFT(M$2,4),BAAL!$C$2:$D$2,0)),0)))</f>
        <v>0</v>
      </c>
      <c r="N3893" s="20"/>
      <c r="O3893" s="26"/>
      <c r="P3893" s="26"/>
      <c r="Q3893" s="6">
        <f t="shared" si="243"/>
        <v>6</v>
      </c>
      <c r="R3893" s="20"/>
    </row>
    <row r="3894" spans="1:18" x14ac:dyDescent="0.25">
      <c r="A3894" s="6">
        <v>4</v>
      </c>
      <c r="B3894" s="4">
        <v>42532.166666666664</v>
      </c>
      <c r="C3894" s="2">
        <f>IF([2]Analysis!AG3894="Data Error","Data Error",[2]Analysis!AI3894*C$1)</f>
        <v>0.39999999850988388</v>
      </c>
      <c r="D3894" s="2"/>
      <c r="E3894" s="3">
        <f>IF(C3894="Data Error","Data Error",INDEX('[2]BAAL Adj Cap'!$CB$65:$CY$72,MONTH($B3894),$A3894+1))</f>
        <v>1.4999999999999999E-2</v>
      </c>
      <c r="F3894" s="3"/>
      <c r="G3894" s="31">
        <f t="shared" si="240"/>
        <v>1.5500000014901161</v>
      </c>
      <c r="H3894" s="31"/>
      <c r="I3894" s="23">
        <f t="shared" si="241"/>
        <v>1.4999999999999999E-2</v>
      </c>
      <c r="J3894" s="23"/>
      <c r="K3894" s="7">
        <f t="shared" si="242"/>
        <v>1.95</v>
      </c>
      <c r="M3894" s="20">
        <f>IF(C3894="Data Error","Data Error",IF(C3894&lt;=K3894,0,1-IFERROR(INDEX(BAAL!$C:$D,MATCH(ROUNDUP(C3894-K3894,0),BAAL!$B:$B,0),MATCH(LEFT(M$2,4),BAAL!$C$2:$D$2,0)),0)))</f>
        <v>0</v>
      </c>
      <c r="N3894" s="20"/>
      <c r="O3894" s="26"/>
      <c r="P3894" s="26"/>
      <c r="Q3894" s="6">
        <f t="shared" si="243"/>
        <v>6</v>
      </c>
      <c r="R3894" s="20"/>
    </row>
    <row r="3895" spans="1:18" x14ac:dyDescent="0.25">
      <c r="A3895" s="6">
        <v>5</v>
      </c>
      <c r="B3895" s="4">
        <v>42532.208333333336</v>
      </c>
      <c r="C3895" s="2">
        <f>IF([2]Analysis!AG3895="Data Error","Data Error",[2]Analysis!AI3895*C$1)</f>
        <v>3.9685486572212381</v>
      </c>
      <c r="D3895" s="2"/>
      <c r="E3895" s="3">
        <f>IF(C3895="Data Error","Data Error",INDEX('[2]BAAL Adj Cap'!$CB$65:$CY$72,MONTH($B3895),$A3895+1))</f>
        <v>0.1225</v>
      </c>
      <c r="F3895" s="3"/>
      <c r="G3895" s="31">
        <f t="shared" si="240"/>
        <v>11.956451342778761</v>
      </c>
      <c r="H3895" s="31"/>
      <c r="I3895" s="23">
        <f t="shared" si="241"/>
        <v>0.1225</v>
      </c>
      <c r="J3895" s="23"/>
      <c r="K3895" s="7">
        <f t="shared" si="242"/>
        <v>15.924999999999999</v>
      </c>
      <c r="M3895" s="20">
        <f>IF(C3895="Data Error","Data Error",IF(C3895&lt;=K3895,0,1-IFERROR(INDEX(BAAL!$C:$D,MATCH(ROUNDUP(C3895-K3895,0),BAAL!$B:$B,0),MATCH(LEFT(M$2,4),BAAL!$C$2:$D$2,0)),0)))</f>
        <v>0</v>
      </c>
      <c r="N3895" s="20"/>
      <c r="O3895" s="26"/>
      <c r="P3895" s="26"/>
      <c r="Q3895" s="6">
        <f t="shared" si="243"/>
        <v>6</v>
      </c>
      <c r="R3895" s="20"/>
    </row>
    <row r="3896" spans="1:18" x14ac:dyDescent="0.25">
      <c r="A3896" s="6">
        <v>6</v>
      </c>
      <c r="B3896" s="4">
        <v>42532.25</v>
      </c>
      <c r="C3896" s="2">
        <f>IF([2]Analysis!AG3896="Data Error","Data Error",[2]Analysis!AI3896*C$1)</f>
        <v>2.9481485507365406</v>
      </c>
      <c r="D3896" s="2"/>
      <c r="E3896" s="3">
        <f>IF(C3896="Data Error","Data Error",INDEX('[2]BAAL Adj Cap'!$CB$65:$CY$72,MONTH($B3896),$A3896+1))</f>
        <v>0.52249999999999996</v>
      </c>
      <c r="F3896" s="3"/>
      <c r="G3896" s="31">
        <f t="shared" si="240"/>
        <v>64.976851449263449</v>
      </c>
      <c r="H3896" s="31"/>
      <c r="I3896" s="23">
        <f t="shared" si="241"/>
        <v>0.52249999999999996</v>
      </c>
      <c r="J3896" s="23"/>
      <c r="K3896" s="7">
        <f t="shared" si="242"/>
        <v>28.990000000000009</v>
      </c>
      <c r="M3896" s="20">
        <f>IF(C3896="Data Error","Data Error",IF(C3896&lt;=K3896,0,1-IFERROR(INDEX(BAAL!$C:$D,MATCH(ROUNDUP(C3896-K3896,0),BAAL!$B:$B,0),MATCH(LEFT(M$2,4),BAAL!$C$2:$D$2,0)),0)))</f>
        <v>0</v>
      </c>
      <c r="N3896" s="20"/>
      <c r="O3896" s="26"/>
      <c r="P3896" s="26"/>
      <c r="Q3896" s="6">
        <f t="shared" si="243"/>
        <v>6</v>
      </c>
      <c r="R3896" s="20"/>
    </row>
    <row r="3897" spans="1:18" x14ac:dyDescent="0.25">
      <c r="A3897" s="6">
        <v>7</v>
      </c>
      <c r="B3897" s="4">
        <v>42532.291666666664</v>
      </c>
      <c r="C3897" s="2">
        <f>IF([2]Analysis!AG3897="Data Error","Data Error",[2]Analysis!AI3897*C$1)</f>
        <v>4.242762716989553</v>
      </c>
      <c r="D3897" s="2"/>
      <c r="E3897" s="3">
        <f>IF(C3897="Data Error","Data Error",INDEX('[2]BAAL Adj Cap'!$CB$65:$CY$72,MONTH($B3897),$A3897+1))</f>
        <v>0.97124999999999995</v>
      </c>
      <c r="F3897" s="3"/>
      <c r="G3897" s="31">
        <f t="shared" si="240"/>
        <v>122.01973728301044</v>
      </c>
      <c r="H3897" s="31"/>
      <c r="I3897" s="23">
        <f t="shared" si="241"/>
        <v>0.97124999999999995</v>
      </c>
      <c r="J3897" s="23"/>
      <c r="K3897" s="7">
        <f t="shared" si="242"/>
        <v>28.990000000000009</v>
      </c>
      <c r="M3897" s="20">
        <f>IF(C3897="Data Error","Data Error",IF(C3897&lt;=K3897,0,1-IFERROR(INDEX(BAAL!$C:$D,MATCH(ROUNDUP(C3897-K3897,0),BAAL!$B:$B,0),MATCH(LEFT(M$2,4),BAAL!$C$2:$D$2,0)),0)))</f>
        <v>0</v>
      </c>
      <c r="N3897" s="20"/>
      <c r="O3897" s="26"/>
      <c r="P3897" s="26"/>
      <c r="Q3897" s="6">
        <f t="shared" si="243"/>
        <v>6</v>
      </c>
      <c r="R3897" s="20"/>
    </row>
    <row r="3898" spans="1:18" x14ac:dyDescent="0.25">
      <c r="A3898" s="6">
        <v>8</v>
      </c>
      <c r="B3898" s="4">
        <v>42532.333333333336</v>
      </c>
      <c r="C3898" s="2">
        <f>IF([2]Analysis!AG3898="Data Error","Data Error",[2]Analysis!AI3898*C$1)</f>
        <v>0.35654794632147624</v>
      </c>
      <c r="D3898" s="2"/>
      <c r="E3898" s="3">
        <f>IF(C3898="Data Error","Data Error",INDEX('[2]BAAL Adj Cap'!$CB$65:$CY$72,MONTH($B3898),$A3898+1))</f>
        <v>0.99</v>
      </c>
      <c r="F3898" s="3"/>
      <c r="G3898" s="31">
        <f t="shared" si="240"/>
        <v>128.3434520536785</v>
      </c>
      <c r="H3898" s="31"/>
      <c r="I3898" s="23">
        <f t="shared" si="241"/>
        <v>0.99</v>
      </c>
      <c r="J3898" s="23"/>
      <c r="K3898" s="7">
        <f t="shared" si="242"/>
        <v>28.990000000000009</v>
      </c>
      <c r="M3898" s="20">
        <f>IF(C3898="Data Error","Data Error",IF(C3898&lt;=K3898,0,1-IFERROR(INDEX(BAAL!$C:$D,MATCH(ROUNDUP(C3898-K3898,0),BAAL!$B:$B,0),MATCH(LEFT(M$2,4),BAAL!$C$2:$D$2,0)),0)))</f>
        <v>0</v>
      </c>
      <c r="N3898" s="20"/>
      <c r="O3898" s="26"/>
      <c r="P3898" s="26"/>
      <c r="Q3898" s="6">
        <f t="shared" si="243"/>
        <v>6</v>
      </c>
      <c r="R3898" s="20"/>
    </row>
    <row r="3899" spans="1:18" x14ac:dyDescent="0.25">
      <c r="A3899" s="6">
        <v>9</v>
      </c>
      <c r="B3899" s="4">
        <v>42532.375</v>
      </c>
      <c r="C3899" s="2">
        <f>IF([2]Analysis!AG3899="Data Error","Data Error",[2]Analysis!AI3899*C$1)</f>
        <v>23.965657072647197</v>
      </c>
      <c r="D3899" s="2"/>
      <c r="E3899" s="3">
        <f>IF(C3899="Data Error","Data Error",INDEX('[2]BAAL Adj Cap'!$CB$65:$CY$72,MONTH($B3899),$A3899+1))</f>
        <v>0.98375000000000001</v>
      </c>
      <c r="F3899" s="3"/>
      <c r="G3899" s="31">
        <f t="shared" si="240"/>
        <v>103.9218429273528</v>
      </c>
      <c r="H3899" s="31"/>
      <c r="I3899" s="23">
        <f t="shared" si="241"/>
        <v>0.98375000000000001</v>
      </c>
      <c r="J3899" s="23"/>
      <c r="K3899" s="7">
        <f t="shared" si="242"/>
        <v>28.990000000000009</v>
      </c>
      <c r="M3899" s="20">
        <f>IF(C3899="Data Error","Data Error",IF(C3899&lt;=K3899,0,1-IFERROR(INDEX(BAAL!$C:$D,MATCH(ROUNDUP(C3899-K3899,0),BAAL!$B:$B,0),MATCH(LEFT(M$2,4),BAAL!$C$2:$D$2,0)),0)))</f>
        <v>0</v>
      </c>
      <c r="N3899" s="20"/>
      <c r="O3899" s="26"/>
      <c r="P3899" s="26"/>
      <c r="Q3899" s="6">
        <f t="shared" si="243"/>
        <v>6</v>
      </c>
      <c r="R3899" s="20"/>
    </row>
    <row r="3900" spans="1:18" x14ac:dyDescent="0.25">
      <c r="A3900" s="6">
        <v>10</v>
      </c>
      <c r="B3900" s="4">
        <v>42532.416666666664</v>
      </c>
      <c r="C3900" s="2">
        <f>IF([2]Analysis!AG3900="Data Error","Data Error",[2]Analysis!AI3900*C$1)</f>
        <v>2.5207901187212618E-2</v>
      </c>
      <c r="D3900" s="2"/>
      <c r="E3900" s="3">
        <f>IF(C3900="Data Error","Data Error",INDEX('[2]BAAL Adj Cap'!$CB$65:$CY$72,MONTH($B3900),$A3900+1))</f>
        <v>0.98</v>
      </c>
      <c r="F3900" s="3"/>
      <c r="G3900" s="31">
        <f t="shared" si="240"/>
        <v>127.37479209881278</v>
      </c>
      <c r="H3900" s="31"/>
      <c r="I3900" s="23">
        <f t="shared" si="241"/>
        <v>0.98</v>
      </c>
      <c r="J3900" s="23"/>
      <c r="K3900" s="7">
        <f t="shared" si="242"/>
        <v>28.990000000000009</v>
      </c>
      <c r="M3900" s="20">
        <f>IF(C3900="Data Error","Data Error",IF(C3900&lt;=K3900,0,1-IFERROR(INDEX(BAAL!$C:$D,MATCH(ROUNDUP(C3900-K3900,0),BAAL!$B:$B,0),MATCH(LEFT(M$2,4),BAAL!$C$2:$D$2,0)),0)))</f>
        <v>0</v>
      </c>
      <c r="N3900" s="20"/>
      <c r="O3900" s="26"/>
      <c r="P3900" s="26"/>
      <c r="Q3900" s="6">
        <f t="shared" si="243"/>
        <v>6</v>
      </c>
      <c r="R3900" s="20"/>
    </row>
    <row r="3901" spans="1:18" x14ac:dyDescent="0.25">
      <c r="A3901" s="6">
        <v>11</v>
      </c>
      <c r="B3901" s="4">
        <v>42532.458333333336</v>
      </c>
      <c r="C3901" s="2">
        <f>IF([2]Analysis!AG3901="Data Error","Data Error",[2]Analysis!AI3901*C$1)</f>
        <v>0</v>
      </c>
      <c r="D3901" s="2"/>
      <c r="E3901" s="3">
        <f>IF(C3901="Data Error","Data Error",INDEX('[2]BAAL Adj Cap'!$CB$65:$CY$72,MONTH($B3901),$A3901+1))</f>
        <v>0.98</v>
      </c>
      <c r="F3901" s="3"/>
      <c r="G3901" s="31">
        <f t="shared" si="240"/>
        <v>127.39999999999999</v>
      </c>
      <c r="H3901" s="31"/>
      <c r="I3901" s="23">
        <f t="shared" si="241"/>
        <v>0.98</v>
      </c>
      <c r="J3901" s="23"/>
      <c r="K3901" s="7">
        <f t="shared" si="242"/>
        <v>28.990000000000009</v>
      </c>
      <c r="M3901" s="20">
        <f>IF(C3901="Data Error","Data Error",IF(C3901&lt;=K3901,0,1-IFERROR(INDEX(BAAL!$C:$D,MATCH(ROUNDUP(C3901-K3901,0),BAAL!$B:$B,0),MATCH(LEFT(M$2,4),BAAL!$C$2:$D$2,0)),0)))</f>
        <v>0</v>
      </c>
      <c r="N3901" s="20"/>
      <c r="O3901" s="26"/>
      <c r="P3901" s="26"/>
      <c r="Q3901" s="6">
        <f t="shared" si="243"/>
        <v>6</v>
      </c>
      <c r="R3901" s="20"/>
    </row>
    <row r="3902" spans="1:18" x14ac:dyDescent="0.25">
      <c r="A3902" s="6">
        <v>12</v>
      </c>
      <c r="B3902" s="4">
        <v>42532.5</v>
      </c>
      <c r="C3902" s="2">
        <f>IF([2]Analysis!AG3902="Data Error","Data Error",[2]Analysis!AI3902*C$1)</f>
        <v>7.9413938966240405</v>
      </c>
      <c r="D3902" s="2"/>
      <c r="E3902" s="3">
        <f>IF(C3902="Data Error","Data Error",INDEX('[2]BAAL Adj Cap'!$CB$65:$CY$72,MONTH($B3902),$A3902+1))</f>
        <v>0.98</v>
      </c>
      <c r="F3902" s="3"/>
      <c r="G3902" s="31">
        <f t="shared" si="240"/>
        <v>119.45860610337596</v>
      </c>
      <c r="H3902" s="31"/>
      <c r="I3902" s="23">
        <f t="shared" si="241"/>
        <v>0.98</v>
      </c>
      <c r="J3902" s="23"/>
      <c r="K3902" s="7">
        <f t="shared" si="242"/>
        <v>28.990000000000009</v>
      </c>
      <c r="M3902" s="20">
        <f>IF(C3902="Data Error","Data Error",IF(C3902&lt;=K3902,0,1-IFERROR(INDEX(BAAL!$C:$D,MATCH(ROUNDUP(C3902-K3902,0),BAAL!$B:$B,0),MATCH(LEFT(M$2,4),BAAL!$C$2:$D$2,0)),0)))</f>
        <v>0</v>
      </c>
      <c r="N3902" s="20"/>
      <c r="O3902" s="26"/>
      <c r="P3902" s="26"/>
      <c r="Q3902" s="6">
        <f t="shared" si="243"/>
        <v>6</v>
      </c>
      <c r="R3902" s="20"/>
    </row>
    <row r="3903" spans="1:18" x14ac:dyDescent="0.25">
      <c r="A3903" s="6">
        <v>13</v>
      </c>
      <c r="B3903" s="4">
        <v>42532.541666666664</v>
      </c>
      <c r="C3903" s="2">
        <f>IF([2]Analysis!AG3903="Data Error","Data Error",[2]Analysis!AI3903*C$1)</f>
        <v>30.094009165370792</v>
      </c>
      <c r="D3903" s="2"/>
      <c r="E3903" s="3">
        <f>IF(C3903="Data Error","Data Error",INDEX('[2]BAAL Adj Cap'!$CB$65:$CY$72,MONTH($B3903),$A3903+1))</f>
        <v>0.98</v>
      </c>
      <c r="F3903" s="3"/>
      <c r="G3903" s="31">
        <f t="shared" si="240"/>
        <v>97.305990834629199</v>
      </c>
      <c r="H3903" s="31"/>
      <c r="I3903" s="23">
        <f t="shared" si="241"/>
        <v>0.98</v>
      </c>
      <c r="J3903" s="23"/>
      <c r="K3903" s="7">
        <f t="shared" si="242"/>
        <v>28.990000000000009</v>
      </c>
      <c r="M3903" s="20">
        <f>IF(C3903="Data Error","Data Error",IF(C3903&lt;=K3903,0,1-IFERROR(INDEX(BAAL!$C:$D,MATCH(ROUNDUP(C3903-K3903,0),BAAL!$B:$B,0),MATCH(LEFT(M$2,4),BAAL!$C$2:$D$2,0)),0)))</f>
        <v>0</v>
      </c>
      <c r="N3903" s="20"/>
      <c r="O3903" s="26"/>
      <c r="P3903" s="26"/>
      <c r="Q3903" s="6">
        <f t="shared" si="243"/>
        <v>6</v>
      </c>
      <c r="R3903" s="20"/>
    </row>
    <row r="3904" spans="1:18" x14ac:dyDescent="0.25">
      <c r="A3904" s="6">
        <v>14</v>
      </c>
      <c r="B3904" s="4">
        <v>42532.583333333336</v>
      </c>
      <c r="C3904" s="2">
        <f>IF([2]Analysis!AG3904="Data Error","Data Error",[2]Analysis!AI3904*C$1)</f>
        <v>20.126358451495232</v>
      </c>
      <c r="D3904" s="2"/>
      <c r="E3904" s="3">
        <f>IF(C3904="Data Error","Data Error",INDEX('[2]BAAL Adj Cap'!$CB$65:$CY$72,MONTH($B3904),$A3904+1))</f>
        <v>0.98</v>
      </c>
      <c r="F3904" s="3"/>
      <c r="G3904" s="31">
        <f t="shared" si="240"/>
        <v>107.27364154850476</v>
      </c>
      <c r="H3904" s="31"/>
      <c r="I3904" s="23">
        <f t="shared" si="241"/>
        <v>0.98</v>
      </c>
      <c r="J3904" s="23"/>
      <c r="K3904" s="7">
        <f t="shared" si="242"/>
        <v>28.990000000000009</v>
      </c>
      <c r="M3904" s="20">
        <f>IF(C3904="Data Error","Data Error",IF(C3904&lt;=K3904,0,1-IFERROR(INDEX(BAAL!$C:$D,MATCH(ROUNDUP(C3904-K3904,0),BAAL!$B:$B,0),MATCH(LEFT(M$2,4),BAAL!$C$2:$D$2,0)),0)))</f>
        <v>0</v>
      </c>
      <c r="N3904" s="20"/>
      <c r="O3904" s="26"/>
      <c r="P3904" s="26"/>
      <c r="Q3904" s="6">
        <f t="shared" si="243"/>
        <v>6</v>
      </c>
      <c r="R3904" s="20"/>
    </row>
    <row r="3905" spans="1:18" x14ac:dyDescent="0.25">
      <c r="A3905" s="6">
        <v>15</v>
      </c>
      <c r="B3905" s="4">
        <v>42532.625</v>
      </c>
      <c r="C3905" s="2">
        <f>IF([2]Analysis!AG3905="Data Error","Data Error",[2]Analysis!AI3905*C$1)</f>
        <v>39.614566378034333</v>
      </c>
      <c r="D3905" s="2"/>
      <c r="E3905" s="3">
        <f>IF(C3905="Data Error","Data Error",INDEX('[2]BAAL Adj Cap'!$CB$65:$CY$72,MONTH($B3905),$A3905+1))</f>
        <v>0.98</v>
      </c>
      <c r="F3905" s="3"/>
      <c r="G3905" s="31">
        <f t="shared" si="240"/>
        <v>87.785433621965666</v>
      </c>
      <c r="H3905" s="31"/>
      <c r="I3905" s="23">
        <f t="shared" si="241"/>
        <v>0.98</v>
      </c>
      <c r="J3905" s="23"/>
      <c r="K3905" s="7">
        <f t="shared" si="242"/>
        <v>28.990000000000009</v>
      </c>
      <c r="M3905" s="20">
        <f>IF(C3905="Data Error","Data Error",IF(C3905&lt;=K3905,0,1-IFERROR(INDEX(BAAL!$C:$D,MATCH(ROUNDUP(C3905-K3905,0),BAAL!$B:$B,0),MATCH(LEFT(M$2,4),BAAL!$C$2:$D$2,0)),0)))</f>
        <v>2.0000000000000018E-3</v>
      </c>
      <c r="N3905" s="20"/>
      <c r="O3905" s="26"/>
      <c r="P3905" s="26"/>
      <c r="Q3905" s="6">
        <f t="shared" si="243"/>
        <v>6</v>
      </c>
      <c r="R3905" s="20"/>
    </row>
    <row r="3906" spans="1:18" x14ac:dyDescent="0.25">
      <c r="A3906" s="6">
        <v>16</v>
      </c>
      <c r="B3906" s="4">
        <v>42532.666666666664</v>
      </c>
      <c r="C3906" s="2">
        <f>IF([2]Analysis!AG3906="Data Error","Data Error",[2]Analysis!AI3906*C$1)</f>
        <v>22.266113094565931</v>
      </c>
      <c r="D3906" s="2"/>
      <c r="E3906" s="3">
        <f>IF(C3906="Data Error","Data Error",INDEX('[2]BAAL Adj Cap'!$CB$65:$CY$72,MONTH($B3906),$A3906+1))</f>
        <v>0.98</v>
      </c>
      <c r="F3906" s="3"/>
      <c r="G3906" s="31">
        <f t="shared" si="240"/>
        <v>105.13388690543405</v>
      </c>
      <c r="H3906" s="31"/>
      <c r="I3906" s="23">
        <f t="shared" si="241"/>
        <v>0.98</v>
      </c>
      <c r="J3906" s="23"/>
      <c r="K3906" s="7">
        <f t="shared" si="242"/>
        <v>28.990000000000009</v>
      </c>
      <c r="M3906" s="20">
        <f>IF(C3906="Data Error","Data Error",IF(C3906&lt;=K3906,0,1-IFERROR(INDEX(BAAL!$C:$D,MATCH(ROUNDUP(C3906-K3906,0),BAAL!$B:$B,0),MATCH(LEFT(M$2,4),BAAL!$C$2:$D$2,0)),0)))</f>
        <v>0</v>
      </c>
      <c r="N3906" s="20"/>
      <c r="O3906" s="26"/>
      <c r="P3906" s="26"/>
      <c r="Q3906" s="6">
        <f t="shared" si="243"/>
        <v>6</v>
      </c>
      <c r="R3906" s="20"/>
    </row>
    <row r="3907" spans="1:18" x14ac:dyDescent="0.25">
      <c r="A3907" s="6">
        <v>17</v>
      </c>
      <c r="B3907" s="4">
        <v>42532.708333333336</v>
      </c>
      <c r="C3907" s="2">
        <f>IF([2]Analysis!AG3907="Data Error","Data Error",[2]Analysis!AI3907*C$1)</f>
        <v>13.284200017422782</v>
      </c>
      <c r="D3907" s="2"/>
      <c r="E3907" s="3">
        <f>IF(C3907="Data Error","Data Error",INDEX('[2]BAAL Adj Cap'!$CB$65:$CY$72,MONTH($B3907),$A3907+1))</f>
        <v>0.96750000000000003</v>
      </c>
      <c r="F3907" s="3"/>
      <c r="G3907" s="31">
        <f t="shared" si="240"/>
        <v>112.49079998257723</v>
      </c>
      <c r="H3907" s="31"/>
      <c r="I3907" s="23">
        <f t="shared" si="241"/>
        <v>0.96750000000000003</v>
      </c>
      <c r="J3907" s="23"/>
      <c r="K3907" s="7">
        <f t="shared" si="242"/>
        <v>28.990000000000009</v>
      </c>
      <c r="M3907" s="20">
        <f>IF(C3907="Data Error","Data Error",IF(C3907&lt;=K3907,0,1-IFERROR(INDEX(BAAL!$C:$D,MATCH(ROUNDUP(C3907-K3907,0),BAAL!$B:$B,0),MATCH(LEFT(M$2,4),BAAL!$C$2:$D$2,0)),0)))</f>
        <v>0</v>
      </c>
      <c r="N3907" s="20"/>
      <c r="O3907" s="26"/>
      <c r="P3907" s="26"/>
      <c r="Q3907" s="6">
        <f t="shared" si="243"/>
        <v>6</v>
      </c>
      <c r="R3907" s="20"/>
    </row>
    <row r="3908" spans="1:18" x14ac:dyDescent="0.25">
      <c r="A3908" s="6">
        <v>18</v>
      </c>
      <c r="B3908" s="4">
        <v>42532.75</v>
      </c>
      <c r="C3908" s="2">
        <f>IF([2]Analysis!AG3908="Data Error","Data Error",[2]Analysis!AI3908*C$1)</f>
        <v>13.858462296832542</v>
      </c>
      <c r="D3908" s="2"/>
      <c r="E3908" s="3">
        <f>IF(C3908="Data Error","Data Error",INDEX('[2]BAAL Adj Cap'!$CB$65:$CY$72,MONTH($B3908),$A3908+1))</f>
        <v>0.76624999999999999</v>
      </c>
      <c r="F3908" s="3"/>
      <c r="G3908" s="31">
        <f t="shared" ref="G3908:G3971" si="244">IF(C3908="Data Error","Data Error",E3908*E$1-C3908)</f>
        <v>85.754037703167455</v>
      </c>
      <c r="H3908" s="31"/>
      <c r="I3908" s="23">
        <f t="shared" ref="I3908:I3971" si="245">IF(E3908="Data Error","Data Error",E3908)</f>
        <v>0.76624999999999999</v>
      </c>
      <c r="J3908" s="23"/>
      <c r="K3908" s="7">
        <f t="shared" ref="K3908:K3971" si="246">IF(C3908="Data Error","Data Error",C$1*MAX(0,MIN(AF$9,E3908*AF$10)))</f>
        <v>28.990000000000009</v>
      </c>
      <c r="M3908" s="20">
        <f>IF(C3908="Data Error","Data Error",IF(C3908&lt;=K3908,0,1-IFERROR(INDEX(BAAL!$C:$D,MATCH(ROUNDUP(C3908-K3908,0),BAAL!$B:$B,0),MATCH(LEFT(M$2,4),BAAL!$C$2:$D$2,0)),0)))</f>
        <v>0</v>
      </c>
      <c r="N3908" s="20"/>
      <c r="O3908" s="26"/>
      <c r="P3908" s="26"/>
      <c r="Q3908" s="6">
        <f t="shared" ref="Q3908:Q3971" si="247">MONTH(B3908)</f>
        <v>6</v>
      </c>
      <c r="R3908" s="20"/>
    </row>
    <row r="3909" spans="1:18" x14ac:dyDescent="0.25">
      <c r="A3909" s="6">
        <v>19</v>
      </c>
      <c r="B3909" s="4">
        <v>42532.791666666664</v>
      </c>
      <c r="C3909" s="2">
        <f>IF([2]Analysis!AG3909="Data Error","Data Error",[2]Analysis!AI3909*C$1)</f>
        <v>3.8089542451813849</v>
      </c>
      <c r="D3909" s="2"/>
      <c r="E3909" s="3">
        <f>IF(C3909="Data Error","Data Error",INDEX('[2]BAAL Adj Cap'!$CB$65:$CY$72,MONTH($B3909),$A3909+1))</f>
        <v>0.30625000000000002</v>
      </c>
      <c r="F3909" s="3"/>
      <c r="G3909" s="31">
        <f t="shared" si="244"/>
        <v>36.003545754818617</v>
      </c>
      <c r="H3909" s="31"/>
      <c r="I3909" s="23">
        <f t="shared" si="245"/>
        <v>0.30625000000000002</v>
      </c>
      <c r="J3909" s="23"/>
      <c r="K3909" s="7">
        <f t="shared" si="246"/>
        <v>28.990000000000009</v>
      </c>
      <c r="M3909" s="20">
        <f>IF(C3909="Data Error","Data Error",IF(C3909&lt;=K3909,0,1-IFERROR(INDEX(BAAL!$C:$D,MATCH(ROUNDUP(C3909-K3909,0),BAAL!$B:$B,0),MATCH(LEFT(M$2,4),BAAL!$C$2:$D$2,0)),0)))</f>
        <v>0</v>
      </c>
      <c r="N3909" s="20"/>
      <c r="O3909" s="26"/>
      <c r="P3909" s="26"/>
      <c r="Q3909" s="6">
        <f t="shared" si="247"/>
        <v>6</v>
      </c>
      <c r="R3909" s="20"/>
    </row>
    <row r="3910" spans="1:18" x14ac:dyDescent="0.25">
      <c r="A3910" s="6">
        <v>20</v>
      </c>
      <c r="B3910" s="4">
        <v>42532.833333333336</v>
      </c>
      <c r="C3910" s="2">
        <f>IF([2]Analysis!AG3910="Data Error","Data Error",[2]Analysis!AI3910*C$1)</f>
        <v>2.0188364339323703</v>
      </c>
      <c r="D3910" s="2"/>
      <c r="E3910" s="3">
        <f>IF(C3910="Data Error","Data Error",INDEX('[2]BAAL Adj Cap'!$CB$65:$CY$72,MONTH($B3910),$A3910+1))</f>
        <v>3.7500000000000006E-2</v>
      </c>
      <c r="F3910" s="3"/>
      <c r="G3910" s="31">
        <f t="shared" si="244"/>
        <v>2.8561635660676306</v>
      </c>
      <c r="H3910" s="31"/>
      <c r="I3910" s="23">
        <f t="shared" si="245"/>
        <v>3.7500000000000006E-2</v>
      </c>
      <c r="J3910" s="23"/>
      <c r="K3910" s="7">
        <f t="shared" si="246"/>
        <v>4.8750000000000009</v>
      </c>
      <c r="M3910" s="20">
        <f>IF(C3910="Data Error","Data Error",IF(C3910&lt;=K3910,0,1-IFERROR(INDEX(BAAL!$C:$D,MATCH(ROUNDUP(C3910-K3910,0),BAAL!$B:$B,0),MATCH(LEFT(M$2,4),BAAL!$C$2:$D$2,0)),0)))</f>
        <v>0</v>
      </c>
      <c r="N3910" s="20"/>
      <c r="O3910" s="26"/>
      <c r="P3910" s="26"/>
      <c r="Q3910" s="6">
        <f t="shared" si="247"/>
        <v>6</v>
      </c>
      <c r="R3910" s="20"/>
    </row>
    <row r="3911" spans="1:18" x14ac:dyDescent="0.25">
      <c r="A3911" s="6">
        <v>21</v>
      </c>
      <c r="B3911" s="4">
        <v>42532.875</v>
      </c>
      <c r="C3911" s="2">
        <f>IF([2]Analysis!AG3911="Data Error","Data Error",[2]Analysis!AI3911*C$1)</f>
        <v>0</v>
      </c>
      <c r="D3911" s="2"/>
      <c r="E3911" s="3">
        <f>IF(C3911="Data Error","Data Error",INDEX('[2]BAAL Adj Cap'!$CB$65:$CY$72,MONTH($B3911),$A3911+1))</f>
        <v>0</v>
      </c>
      <c r="F3911" s="3"/>
      <c r="G3911" s="31">
        <f t="shared" si="244"/>
        <v>0</v>
      </c>
      <c r="H3911" s="31"/>
      <c r="I3911" s="23">
        <f t="shared" si="245"/>
        <v>0</v>
      </c>
      <c r="J3911" s="23"/>
      <c r="K3911" s="7">
        <f t="shared" si="246"/>
        <v>0</v>
      </c>
      <c r="M3911" s="20">
        <f>IF(C3911="Data Error","Data Error",IF(C3911&lt;=K3911,0,1-IFERROR(INDEX(BAAL!$C:$D,MATCH(ROUNDUP(C3911-K3911,0),BAAL!$B:$B,0),MATCH(LEFT(M$2,4),BAAL!$C$2:$D$2,0)),0)))</f>
        <v>0</v>
      </c>
      <c r="N3911" s="20"/>
      <c r="O3911" s="26"/>
      <c r="P3911" s="26"/>
      <c r="Q3911" s="6">
        <f t="shared" si="247"/>
        <v>6</v>
      </c>
      <c r="R3911" s="20"/>
    </row>
    <row r="3912" spans="1:18" x14ac:dyDescent="0.25">
      <c r="A3912" s="6">
        <v>22</v>
      </c>
      <c r="B3912" s="4">
        <v>42532.916666666664</v>
      </c>
      <c r="C3912" s="2">
        <f>IF([2]Analysis!AG3912="Data Error","Data Error",[2]Analysis!AI3912*C$1)</f>
        <v>0</v>
      </c>
      <c r="D3912" s="2"/>
      <c r="E3912" s="3">
        <f>IF(C3912="Data Error","Data Error",INDEX('[2]BAAL Adj Cap'!$CB$65:$CY$72,MONTH($B3912),$A3912+1))</f>
        <v>0</v>
      </c>
      <c r="F3912" s="3"/>
      <c r="G3912" s="31">
        <f t="shared" si="244"/>
        <v>0</v>
      </c>
      <c r="H3912" s="31"/>
      <c r="I3912" s="23">
        <f t="shared" si="245"/>
        <v>0</v>
      </c>
      <c r="J3912" s="23"/>
      <c r="K3912" s="7">
        <f t="shared" si="246"/>
        <v>0</v>
      </c>
      <c r="M3912" s="20">
        <f>IF(C3912="Data Error","Data Error",IF(C3912&lt;=K3912,0,1-IFERROR(INDEX(BAAL!$C:$D,MATCH(ROUNDUP(C3912-K3912,0),BAAL!$B:$B,0),MATCH(LEFT(M$2,4),BAAL!$C$2:$D$2,0)),0)))</f>
        <v>0</v>
      </c>
      <c r="N3912" s="20"/>
      <c r="O3912" s="26"/>
      <c r="P3912" s="26"/>
      <c r="Q3912" s="6">
        <f t="shared" si="247"/>
        <v>6</v>
      </c>
      <c r="R3912" s="20"/>
    </row>
    <row r="3913" spans="1:18" x14ac:dyDescent="0.25">
      <c r="A3913" s="6">
        <v>23</v>
      </c>
      <c r="B3913" s="4">
        <v>42532.958333333336</v>
      </c>
      <c r="C3913" s="2">
        <f>IF([2]Analysis!AG3913="Data Error","Data Error",[2]Analysis!AI3913*C$1)</f>
        <v>0</v>
      </c>
      <c r="D3913" s="2"/>
      <c r="E3913" s="3">
        <f>IF(C3913="Data Error","Data Error",INDEX('[2]BAAL Adj Cap'!$CB$65:$CY$72,MONTH($B3913),$A3913+1))</f>
        <v>0</v>
      </c>
      <c r="F3913" s="3"/>
      <c r="G3913" s="31">
        <f t="shared" si="244"/>
        <v>0</v>
      </c>
      <c r="H3913" s="31"/>
      <c r="I3913" s="23">
        <f t="shared" si="245"/>
        <v>0</v>
      </c>
      <c r="J3913" s="23"/>
      <c r="K3913" s="7">
        <f t="shared" si="246"/>
        <v>0</v>
      </c>
      <c r="M3913" s="20">
        <f>IF(C3913="Data Error","Data Error",IF(C3913&lt;=K3913,0,1-IFERROR(INDEX(BAAL!$C:$D,MATCH(ROUNDUP(C3913-K3913,0),BAAL!$B:$B,0),MATCH(LEFT(M$2,4),BAAL!$C$2:$D$2,0)),0)))</f>
        <v>0</v>
      </c>
      <c r="N3913" s="20"/>
      <c r="O3913" s="26"/>
      <c r="P3913" s="26"/>
      <c r="Q3913" s="6">
        <f t="shared" si="247"/>
        <v>6</v>
      </c>
      <c r="R3913" s="20"/>
    </row>
    <row r="3914" spans="1:18" x14ac:dyDescent="0.25">
      <c r="A3914" s="6">
        <v>0</v>
      </c>
      <c r="B3914" s="1">
        <v>42533</v>
      </c>
      <c r="C3914" s="2">
        <f>IF([2]Analysis!AG3914="Data Error","Data Error",[2]Analysis!AI3914*C$1)</f>
        <v>0</v>
      </c>
      <c r="D3914" s="2"/>
      <c r="E3914" s="3">
        <f>IF(C3914="Data Error","Data Error",INDEX('[2]BAAL Adj Cap'!$CB$65:$CY$72,MONTH($B3914),$A3914+1))</f>
        <v>0</v>
      </c>
      <c r="F3914" s="3"/>
      <c r="G3914" s="31">
        <f t="shared" si="244"/>
        <v>0</v>
      </c>
      <c r="H3914" s="31"/>
      <c r="I3914" s="23">
        <f t="shared" si="245"/>
        <v>0</v>
      </c>
      <c r="J3914" s="23"/>
      <c r="K3914" s="7">
        <f t="shared" si="246"/>
        <v>0</v>
      </c>
      <c r="M3914" s="20">
        <f>IF(C3914="Data Error","Data Error",IF(C3914&lt;=K3914,0,1-IFERROR(INDEX(BAAL!$C:$D,MATCH(ROUNDUP(C3914-K3914,0),BAAL!$B:$B,0),MATCH(LEFT(M$2,4),BAAL!$C$2:$D$2,0)),0)))</f>
        <v>0</v>
      </c>
      <c r="N3914" s="20"/>
      <c r="O3914" s="26"/>
      <c r="P3914" s="26"/>
      <c r="Q3914" s="6">
        <f t="shared" si="247"/>
        <v>6</v>
      </c>
      <c r="R3914" s="20"/>
    </row>
    <row r="3915" spans="1:18" x14ac:dyDescent="0.25">
      <c r="A3915" s="6">
        <v>1</v>
      </c>
      <c r="B3915" s="4">
        <v>42533.041666666664</v>
      </c>
      <c r="C3915" s="2">
        <f>IF([2]Analysis!AG3915="Data Error","Data Error",[2]Analysis!AI3915*C$1)</f>
        <v>0</v>
      </c>
      <c r="D3915" s="2"/>
      <c r="E3915" s="3">
        <f>IF(C3915="Data Error","Data Error",INDEX('[2]BAAL Adj Cap'!$CB$65:$CY$72,MONTH($B3915),$A3915+1))</f>
        <v>0</v>
      </c>
      <c r="F3915" s="3"/>
      <c r="G3915" s="31">
        <f t="shared" si="244"/>
        <v>0</v>
      </c>
      <c r="H3915" s="31"/>
      <c r="I3915" s="23">
        <f t="shared" si="245"/>
        <v>0</v>
      </c>
      <c r="J3915" s="23"/>
      <c r="K3915" s="7">
        <f t="shared" si="246"/>
        <v>0</v>
      </c>
      <c r="M3915" s="20">
        <f>IF(C3915="Data Error","Data Error",IF(C3915&lt;=K3915,0,1-IFERROR(INDEX(BAAL!$C:$D,MATCH(ROUNDUP(C3915-K3915,0),BAAL!$B:$B,0),MATCH(LEFT(M$2,4),BAAL!$C$2:$D$2,0)),0)))</f>
        <v>0</v>
      </c>
      <c r="N3915" s="20"/>
      <c r="O3915" s="26"/>
      <c r="P3915" s="26"/>
      <c r="Q3915" s="6">
        <f t="shared" si="247"/>
        <v>6</v>
      </c>
      <c r="R3915" s="20"/>
    </row>
    <row r="3916" spans="1:18" x14ac:dyDescent="0.25">
      <c r="A3916" s="6">
        <v>2</v>
      </c>
      <c r="B3916" s="4">
        <v>42533.083333333336</v>
      </c>
      <c r="C3916" s="2">
        <f>IF([2]Analysis!AG3916="Data Error","Data Error",[2]Analysis!AI3916*C$1)</f>
        <v>0</v>
      </c>
      <c r="D3916" s="2"/>
      <c r="E3916" s="3">
        <f>IF(C3916="Data Error","Data Error",INDEX('[2]BAAL Adj Cap'!$CB$65:$CY$72,MONTH($B3916),$A3916+1))</f>
        <v>0</v>
      </c>
      <c r="F3916" s="3"/>
      <c r="G3916" s="31">
        <f t="shared" si="244"/>
        <v>0</v>
      </c>
      <c r="H3916" s="31"/>
      <c r="I3916" s="23">
        <f t="shared" si="245"/>
        <v>0</v>
      </c>
      <c r="J3916" s="23"/>
      <c r="K3916" s="7">
        <f t="shared" si="246"/>
        <v>0</v>
      </c>
      <c r="M3916" s="20">
        <f>IF(C3916="Data Error","Data Error",IF(C3916&lt;=K3916,0,1-IFERROR(INDEX(BAAL!$C:$D,MATCH(ROUNDUP(C3916-K3916,0),BAAL!$B:$B,0),MATCH(LEFT(M$2,4),BAAL!$C$2:$D$2,0)),0)))</f>
        <v>0</v>
      </c>
      <c r="N3916" s="20"/>
      <c r="O3916" s="26"/>
      <c r="P3916" s="26"/>
      <c r="Q3916" s="6">
        <f t="shared" si="247"/>
        <v>6</v>
      </c>
      <c r="R3916" s="20"/>
    </row>
    <row r="3917" spans="1:18" x14ac:dyDescent="0.25">
      <c r="A3917" s="6">
        <v>3</v>
      </c>
      <c r="B3917" s="4">
        <v>42533.125</v>
      </c>
      <c r="C3917" s="2">
        <f>IF([2]Analysis!AG3917="Data Error","Data Error",[2]Analysis!AI3917*C$1)</f>
        <v>0</v>
      </c>
      <c r="D3917" s="2"/>
      <c r="E3917" s="3">
        <f>IF(C3917="Data Error","Data Error",INDEX('[2]BAAL Adj Cap'!$CB$65:$CY$72,MONTH($B3917),$A3917+1))</f>
        <v>0</v>
      </c>
      <c r="F3917" s="3"/>
      <c r="G3917" s="31">
        <f t="shared" si="244"/>
        <v>0</v>
      </c>
      <c r="H3917" s="31"/>
      <c r="I3917" s="23">
        <f t="shared" si="245"/>
        <v>0</v>
      </c>
      <c r="J3917" s="23"/>
      <c r="K3917" s="7">
        <f t="shared" si="246"/>
        <v>0</v>
      </c>
      <c r="M3917" s="20">
        <f>IF(C3917="Data Error","Data Error",IF(C3917&lt;=K3917,0,1-IFERROR(INDEX(BAAL!$C:$D,MATCH(ROUNDUP(C3917-K3917,0),BAAL!$B:$B,0),MATCH(LEFT(M$2,4),BAAL!$C$2:$D$2,0)),0)))</f>
        <v>0</v>
      </c>
      <c r="N3917" s="20"/>
      <c r="O3917" s="26"/>
      <c r="P3917" s="26"/>
      <c r="Q3917" s="6">
        <f t="shared" si="247"/>
        <v>6</v>
      </c>
      <c r="R3917" s="20"/>
    </row>
    <row r="3918" spans="1:18" x14ac:dyDescent="0.25">
      <c r="A3918" s="6">
        <v>4</v>
      </c>
      <c r="B3918" s="4">
        <v>42533.166666666664</v>
      </c>
      <c r="C3918" s="2">
        <f>IF([2]Analysis!AG3918="Data Error","Data Error",[2]Analysis!AI3918*C$1)</f>
        <v>0.39999997615814209</v>
      </c>
      <c r="D3918" s="2"/>
      <c r="E3918" s="3">
        <f>IF(C3918="Data Error","Data Error",INDEX('[2]BAAL Adj Cap'!$CB$65:$CY$72,MONTH($B3918),$A3918+1))</f>
        <v>1.4999999999999999E-2</v>
      </c>
      <c r="F3918" s="3"/>
      <c r="G3918" s="31">
        <f t="shared" si="244"/>
        <v>1.5500000238418579</v>
      </c>
      <c r="H3918" s="31"/>
      <c r="I3918" s="23">
        <f t="shared" si="245"/>
        <v>1.4999999999999999E-2</v>
      </c>
      <c r="J3918" s="23"/>
      <c r="K3918" s="7">
        <f t="shared" si="246"/>
        <v>1.95</v>
      </c>
      <c r="M3918" s="20">
        <f>IF(C3918="Data Error","Data Error",IF(C3918&lt;=K3918,0,1-IFERROR(INDEX(BAAL!$C:$D,MATCH(ROUNDUP(C3918-K3918,0),BAAL!$B:$B,0),MATCH(LEFT(M$2,4),BAAL!$C$2:$D$2,0)),0)))</f>
        <v>0</v>
      </c>
      <c r="N3918" s="20"/>
      <c r="O3918" s="26"/>
      <c r="P3918" s="26"/>
      <c r="Q3918" s="6">
        <f t="shared" si="247"/>
        <v>6</v>
      </c>
      <c r="R3918" s="20"/>
    </row>
    <row r="3919" spans="1:18" x14ac:dyDescent="0.25">
      <c r="A3919" s="6">
        <v>5</v>
      </c>
      <c r="B3919" s="4">
        <v>42533.208333333336</v>
      </c>
      <c r="C3919" s="2">
        <f>IF([2]Analysis!AG3919="Data Error","Data Error",[2]Analysis!AI3919*C$1)</f>
        <v>0</v>
      </c>
      <c r="D3919" s="2"/>
      <c r="E3919" s="3">
        <f>IF(C3919="Data Error","Data Error",INDEX('[2]BAAL Adj Cap'!$CB$65:$CY$72,MONTH($B3919),$A3919+1))</f>
        <v>0.1225</v>
      </c>
      <c r="F3919" s="3"/>
      <c r="G3919" s="31">
        <f t="shared" si="244"/>
        <v>15.924999999999999</v>
      </c>
      <c r="H3919" s="31"/>
      <c r="I3919" s="23">
        <f t="shared" si="245"/>
        <v>0.1225</v>
      </c>
      <c r="J3919" s="23"/>
      <c r="K3919" s="7">
        <f t="shared" si="246"/>
        <v>15.924999999999999</v>
      </c>
      <c r="M3919" s="20">
        <f>IF(C3919="Data Error","Data Error",IF(C3919&lt;=K3919,0,1-IFERROR(INDEX(BAAL!$C:$D,MATCH(ROUNDUP(C3919-K3919,0),BAAL!$B:$B,0),MATCH(LEFT(M$2,4),BAAL!$C$2:$D$2,0)),0)))</f>
        <v>0</v>
      </c>
      <c r="N3919" s="20"/>
      <c r="O3919" s="26"/>
      <c r="P3919" s="26"/>
      <c r="Q3919" s="6">
        <f t="shared" si="247"/>
        <v>6</v>
      </c>
      <c r="R3919" s="20"/>
    </row>
    <row r="3920" spans="1:18" x14ac:dyDescent="0.25">
      <c r="A3920" s="6">
        <v>6</v>
      </c>
      <c r="B3920" s="4">
        <v>42533.25</v>
      </c>
      <c r="C3920" s="2">
        <f>IF([2]Analysis!AG3920="Data Error","Data Error",[2]Analysis!AI3920*C$1)</f>
        <v>0</v>
      </c>
      <c r="D3920" s="2"/>
      <c r="E3920" s="3">
        <f>IF(C3920="Data Error","Data Error",INDEX('[2]BAAL Adj Cap'!$CB$65:$CY$72,MONTH($B3920),$A3920+1))</f>
        <v>0.52249999999999996</v>
      </c>
      <c r="F3920" s="3"/>
      <c r="G3920" s="31">
        <f t="shared" si="244"/>
        <v>67.924999999999997</v>
      </c>
      <c r="H3920" s="31"/>
      <c r="I3920" s="23">
        <f t="shared" si="245"/>
        <v>0.52249999999999996</v>
      </c>
      <c r="J3920" s="23"/>
      <c r="K3920" s="7">
        <f t="shared" si="246"/>
        <v>28.990000000000009</v>
      </c>
      <c r="M3920" s="20">
        <f>IF(C3920="Data Error","Data Error",IF(C3920&lt;=K3920,0,1-IFERROR(INDEX(BAAL!$C:$D,MATCH(ROUNDUP(C3920-K3920,0),BAAL!$B:$B,0),MATCH(LEFT(M$2,4),BAAL!$C$2:$D$2,0)),0)))</f>
        <v>0</v>
      </c>
      <c r="N3920" s="20"/>
      <c r="O3920" s="26"/>
      <c r="P3920" s="26"/>
      <c r="Q3920" s="6">
        <f t="shared" si="247"/>
        <v>6</v>
      </c>
      <c r="R3920" s="20"/>
    </row>
    <row r="3921" spans="1:18" x14ac:dyDescent="0.25">
      <c r="A3921" s="6">
        <v>7</v>
      </c>
      <c r="B3921" s="4">
        <v>42533.291666666664</v>
      </c>
      <c r="C3921" s="2">
        <f>IF([2]Analysis!AG3921="Data Error","Data Error",[2]Analysis!AI3921*C$1)</f>
        <v>0.21732192235395595</v>
      </c>
      <c r="D3921" s="2"/>
      <c r="E3921" s="3">
        <f>IF(C3921="Data Error","Data Error",INDEX('[2]BAAL Adj Cap'!$CB$65:$CY$72,MONTH($B3921),$A3921+1))</f>
        <v>0.97124999999999995</v>
      </c>
      <c r="F3921" s="3"/>
      <c r="G3921" s="31">
        <f t="shared" si="244"/>
        <v>126.04517807764603</v>
      </c>
      <c r="H3921" s="31"/>
      <c r="I3921" s="23">
        <f t="shared" si="245"/>
        <v>0.97124999999999995</v>
      </c>
      <c r="J3921" s="23"/>
      <c r="K3921" s="7">
        <f t="shared" si="246"/>
        <v>28.990000000000009</v>
      </c>
      <c r="M3921" s="20">
        <f>IF(C3921="Data Error","Data Error",IF(C3921&lt;=K3921,0,1-IFERROR(INDEX(BAAL!$C:$D,MATCH(ROUNDUP(C3921-K3921,0),BAAL!$B:$B,0),MATCH(LEFT(M$2,4),BAAL!$C$2:$D$2,0)),0)))</f>
        <v>0</v>
      </c>
      <c r="N3921" s="20"/>
      <c r="O3921" s="26"/>
      <c r="P3921" s="26"/>
      <c r="Q3921" s="6">
        <f t="shared" si="247"/>
        <v>6</v>
      </c>
      <c r="R3921" s="20"/>
    </row>
    <row r="3922" spans="1:18" x14ac:dyDescent="0.25">
      <c r="A3922" s="6">
        <v>8</v>
      </c>
      <c r="B3922" s="4">
        <v>42533.333333333336</v>
      </c>
      <c r="C3922" s="2">
        <f>IF([2]Analysis!AG3922="Data Error","Data Error",[2]Analysis!AI3922*C$1)</f>
        <v>0</v>
      </c>
      <c r="D3922" s="2"/>
      <c r="E3922" s="3">
        <f>IF(C3922="Data Error","Data Error",INDEX('[2]BAAL Adj Cap'!$CB$65:$CY$72,MONTH($B3922),$A3922+1))</f>
        <v>0.99</v>
      </c>
      <c r="F3922" s="3"/>
      <c r="G3922" s="31">
        <f t="shared" si="244"/>
        <v>128.69999999999999</v>
      </c>
      <c r="H3922" s="31"/>
      <c r="I3922" s="23">
        <f t="shared" si="245"/>
        <v>0.99</v>
      </c>
      <c r="J3922" s="23"/>
      <c r="K3922" s="7">
        <f t="shared" si="246"/>
        <v>28.990000000000009</v>
      </c>
      <c r="M3922" s="20">
        <f>IF(C3922="Data Error","Data Error",IF(C3922&lt;=K3922,0,1-IFERROR(INDEX(BAAL!$C:$D,MATCH(ROUNDUP(C3922-K3922,0),BAAL!$B:$B,0),MATCH(LEFT(M$2,4),BAAL!$C$2:$D$2,0)),0)))</f>
        <v>0</v>
      </c>
      <c r="N3922" s="20"/>
      <c r="O3922" s="26"/>
      <c r="P3922" s="26"/>
      <c r="Q3922" s="6">
        <f t="shared" si="247"/>
        <v>6</v>
      </c>
      <c r="R3922" s="20"/>
    </row>
    <row r="3923" spans="1:18" x14ac:dyDescent="0.25">
      <c r="A3923" s="6">
        <v>9</v>
      </c>
      <c r="B3923" s="4">
        <v>42533.375</v>
      </c>
      <c r="C3923" s="2">
        <f>IF([2]Analysis!AG3923="Data Error","Data Error",[2]Analysis!AI3923*C$1)</f>
        <v>0.58316717091063885</v>
      </c>
      <c r="D3923" s="2"/>
      <c r="E3923" s="3">
        <f>IF(C3923="Data Error","Data Error",INDEX('[2]BAAL Adj Cap'!$CB$65:$CY$72,MONTH($B3923),$A3923+1))</f>
        <v>0.98375000000000001</v>
      </c>
      <c r="F3923" s="3"/>
      <c r="G3923" s="31">
        <f t="shared" si="244"/>
        <v>127.30433282908936</v>
      </c>
      <c r="H3923" s="31"/>
      <c r="I3923" s="23">
        <f t="shared" si="245"/>
        <v>0.98375000000000001</v>
      </c>
      <c r="J3923" s="23"/>
      <c r="K3923" s="7">
        <f t="shared" si="246"/>
        <v>28.990000000000009</v>
      </c>
      <c r="M3923" s="20">
        <f>IF(C3923="Data Error","Data Error",IF(C3923&lt;=K3923,0,1-IFERROR(INDEX(BAAL!$C:$D,MATCH(ROUNDUP(C3923-K3923,0),BAAL!$B:$B,0),MATCH(LEFT(M$2,4),BAAL!$C$2:$D$2,0)),0)))</f>
        <v>0</v>
      </c>
      <c r="N3923" s="20"/>
      <c r="O3923" s="26"/>
      <c r="P3923" s="26"/>
      <c r="Q3923" s="6">
        <f t="shared" si="247"/>
        <v>6</v>
      </c>
      <c r="R3923" s="20"/>
    </row>
    <row r="3924" spans="1:18" x14ac:dyDescent="0.25">
      <c r="A3924" s="6">
        <v>10</v>
      </c>
      <c r="B3924" s="4">
        <v>42533.416666666664</v>
      </c>
      <c r="C3924" s="2">
        <f>IF([2]Analysis!AG3924="Data Error","Data Error",[2]Analysis!AI3924*C$1)</f>
        <v>0.27943060013143445</v>
      </c>
      <c r="D3924" s="2"/>
      <c r="E3924" s="3">
        <f>IF(C3924="Data Error","Data Error",INDEX('[2]BAAL Adj Cap'!$CB$65:$CY$72,MONTH($B3924),$A3924+1))</f>
        <v>0.98</v>
      </c>
      <c r="F3924" s="3"/>
      <c r="G3924" s="31">
        <f t="shared" si="244"/>
        <v>127.12056939986856</v>
      </c>
      <c r="H3924" s="31"/>
      <c r="I3924" s="23">
        <f t="shared" si="245"/>
        <v>0.98</v>
      </c>
      <c r="J3924" s="23"/>
      <c r="K3924" s="7">
        <f t="shared" si="246"/>
        <v>28.990000000000009</v>
      </c>
      <c r="M3924" s="20">
        <f>IF(C3924="Data Error","Data Error",IF(C3924&lt;=K3924,0,1-IFERROR(INDEX(BAAL!$C:$D,MATCH(ROUNDUP(C3924-K3924,0),BAAL!$B:$B,0),MATCH(LEFT(M$2,4),BAAL!$C$2:$D$2,0)),0)))</f>
        <v>0</v>
      </c>
      <c r="N3924" s="20"/>
      <c r="O3924" s="26"/>
      <c r="P3924" s="26"/>
      <c r="Q3924" s="6">
        <f t="shared" si="247"/>
        <v>6</v>
      </c>
      <c r="R3924" s="20"/>
    </row>
    <row r="3925" spans="1:18" x14ac:dyDescent="0.25">
      <c r="A3925" s="6">
        <v>11</v>
      </c>
      <c r="B3925" s="4">
        <v>42533.458333333336</v>
      </c>
      <c r="C3925" s="2">
        <f>IF([2]Analysis!AG3925="Data Error","Data Error",[2]Analysis!AI3925*C$1)</f>
        <v>2.022453585693937</v>
      </c>
      <c r="D3925" s="2"/>
      <c r="E3925" s="3">
        <f>IF(C3925="Data Error","Data Error",INDEX('[2]BAAL Adj Cap'!$CB$65:$CY$72,MONTH($B3925),$A3925+1))</f>
        <v>0.98</v>
      </c>
      <c r="F3925" s="3"/>
      <c r="G3925" s="31">
        <f t="shared" si="244"/>
        <v>125.37754641430605</v>
      </c>
      <c r="H3925" s="31"/>
      <c r="I3925" s="23">
        <f t="shared" si="245"/>
        <v>0.98</v>
      </c>
      <c r="J3925" s="23"/>
      <c r="K3925" s="7">
        <f t="shared" si="246"/>
        <v>28.990000000000009</v>
      </c>
      <c r="M3925" s="20">
        <f>IF(C3925="Data Error","Data Error",IF(C3925&lt;=K3925,0,1-IFERROR(INDEX(BAAL!$C:$D,MATCH(ROUNDUP(C3925-K3925,0),BAAL!$B:$B,0),MATCH(LEFT(M$2,4),BAAL!$C$2:$D$2,0)),0)))</f>
        <v>0</v>
      </c>
      <c r="N3925" s="20"/>
      <c r="O3925" s="26"/>
      <c r="P3925" s="26"/>
      <c r="Q3925" s="6">
        <f t="shared" si="247"/>
        <v>6</v>
      </c>
      <c r="R3925" s="20"/>
    </row>
    <row r="3926" spans="1:18" x14ac:dyDescent="0.25">
      <c r="A3926" s="6">
        <v>12</v>
      </c>
      <c r="B3926" s="4">
        <v>42533.5</v>
      </c>
      <c r="C3926" s="2">
        <f>IF([2]Analysis!AG3926="Data Error","Data Error",[2]Analysis!AI3926*C$1)</f>
        <v>1.4827882270758133</v>
      </c>
      <c r="D3926" s="2"/>
      <c r="E3926" s="3">
        <f>IF(C3926="Data Error","Data Error",INDEX('[2]BAAL Adj Cap'!$CB$65:$CY$72,MONTH($B3926),$A3926+1))</f>
        <v>0.98</v>
      </c>
      <c r="F3926" s="3"/>
      <c r="G3926" s="31">
        <f t="shared" si="244"/>
        <v>125.91721177292418</v>
      </c>
      <c r="H3926" s="31"/>
      <c r="I3926" s="23">
        <f t="shared" si="245"/>
        <v>0.98</v>
      </c>
      <c r="J3926" s="23"/>
      <c r="K3926" s="7">
        <f t="shared" si="246"/>
        <v>28.990000000000009</v>
      </c>
      <c r="M3926" s="20">
        <f>IF(C3926="Data Error","Data Error",IF(C3926&lt;=K3926,0,1-IFERROR(INDEX(BAAL!$C:$D,MATCH(ROUNDUP(C3926-K3926,0),BAAL!$B:$B,0),MATCH(LEFT(M$2,4),BAAL!$C$2:$D$2,0)),0)))</f>
        <v>0</v>
      </c>
      <c r="N3926" s="20"/>
      <c r="O3926" s="26"/>
      <c r="P3926" s="26"/>
      <c r="Q3926" s="6">
        <f t="shared" si="247"/>
        <v>6</v>
      </c>
      <c r="R3926" s="20"/>
    </row>
    <row r="3927" spans="1:18" x14ac:dyDescent="0.25">
      <c r="A3927" s="6">
        <v>13</v>
      </c>
      <c r="B3927" s="4">
        <v>42533.541666666664</v>
      </c>
      <c r="C3927" s="2">
        <f>IF([2]Analysis!AG3927="Data Error","Data Error",[2]Analysis!AI3927*C$1)</f>
        <v>1.8147973819416305</v>
      </c>
      <c r="D3927" s="2"/>
      <c r="E3927" s="3">
        <f>IF(C3927="Data Error","Data Error",INDEX('[2]BAAL Adj Cap'!$CB$65:$CY$72,MONTH($B3927),$A3927+1))</f>
        <v>0.98</v>
      </c>
      <c r="F3927" s="3"/>
      <c r="G3927" s="31">
        <f t="shared" si="244"/>
        <v>125.58520261805836</v>
      </c>
      <c r="H3927" s="31"/>
      <c r="I3927" s="23">
        <f t="shared" si="245"/>
        <v>0.98</v>
      </c>
      <c r="J3927" s="23"/>
      <c r="K3927" s="7">
        <f t="shared" si="246"/>
        <v>28.990000000000009</v>
      </c>
      <c r="M3927" s="20">
        <f>IF(C3927="Data Error","Data Error",IF(C3927&lt;=K3927,0,1-IFERROR(INDEX(BAAL!$C:$D,MATCH(ROUNDUP(C3927-K3927,0),BAAL!$B:$B,0),MATCH(LEFT(M$2,4),BAAL!$C$2:$D$2,0)),0)))</f>
        <v>0</v>
      </c>
      <c r="N3927" s="20"/>
      <c r="O3927" s="26"/>
      <c r="P3927" s="26"/>
      <c r="Q3927" s="6">
        <f t="shared" si="247"/>
        <v>6</v>
      </c>
      <c r="R3927" s="20"/>
    </row>
    <row r="3928" spans="1:18" x14ac:dyDescent="0.25">
      <c r="A3928" s="6">
        <v>14</v>
      </c>
      <c r="B3928" s="4">
        <v>42533.583333333336</v>
      </c>
      <c r="C3928" s="2">
        <f>IF([2]Analysis!AG3928="Data Error","Data Error",[2]Analysis!AI3928*C$1)</f>
        <v>2.0254253598642582</v>
      </c>
      <c r="D3928" s="2"/>
      <c r="E3928" s="3">
        <f>IF(C3928="Data Error","Data Error",INDEX('[2]BAAL Adj Cap'!$CB$65:$CY$72,MONTH($B3928),$A3928+1))</f>
        <v>0.98</v>
      </c>
      <c r="F3928" s="3"/>
      <c r="G3928" s="31">
        <f t="shared" si="244"/>
        <v>125.37457464013573</v>
      </c>
      <c r="H3928" s="31"/>
      <c r="I3928" s="23">
        <f t="shared" si="245"/>
        <v>0.98</v>
      </c>
      <c r="J3928" s="23"/>
      <c r="K3928" s="7">
        <f t="shared" si="246"/>
        <v>28.990000000000009</v>
      </c>
      <c r="M3928" s="20">
        <f>IF(C3928="Data Error","Data Error",IF(C3928&lt;=K3928,0,1-IFERROR(INDEX(BAAL!$C:$D,MATCH(ROUNDUP(C3928-K3928,0),BAAL!$B:$B,0),MATCH(LEFT(M$2,4),BAAL!$C$2:$D$2,0)),0)))</f>
        <v>0</v>
      </c>
      <c r="N3928" s="20"/>
      <c r="O3928" s="26"/>
      <c r="P3928" s="26"/>
      <c r="Q3928" s="6">
        <f t="shared" si="247"/>
        <v>6</v>
      </c>
      <c r="R3928" s="20"/>
    </row>
    <row r="3929" spans="1:18" x14ac:dyDescent="0.25">
      <c r="A3929" s="6">
        <v>15</v>
      </c>
      <c r="B3929" s="4">
        <v>42533.625</v>
      </c>
      <c r="C3929" s="2">
        <f>IF([2]Analysis!AG3929="Data Error","Data Error",[2]Analysis!AI3929*C$1)</f>
        <v>2.7565137999981686</v>
      </c>
      <c r="D3929" s="2"/>
      <c r="E3929" s="3">
        <f>IF(C3929="Data Error","Data Error",INDEX('[2]BAAL Adj Cap'!$CB$65:$CY$72,MONTH($B3929),$A3929+1))</f>
        <v>0.98</v>
      </c>
      <c r="F3929" s="3"/>
      <c r="G3929" s="31">
        <f t="shared" si="244"/>
        <v>124.64348620000182</v>
      </c>
      <c r="H3929" s="31"/>
      <c r="I3929" s="23">
        <f t="shared" si="245"/>
        <v>0.98</v>
      </c>
      <c r="J3929" s="23"/>
      <c r="K3929" s="7">
        <f t="shared" si="246"/>
        <v>28.990000000000009</v>
      </c>
      <c r="M3929" s="20">
        <f>IF(C3929="Data Error","Data Error",IF(C3929&lt;=K3929,0,1-IFERROR(INDEX(BAAL!$C:$D,MATCH(ROUNDUP(C3929-K3929,0),BAAL!$B:$B,0),MATCH(LEFT(M$2,4),BAAL!$C$2:$D$2,0)),0)))</f>
        <v>0</v>
      </c>
      <c r="N3929" s="20"/>
      <c r="O3929" s="26"/>
      <c r="P3929" s="26"/>
      <c r="Q3929" s="6">
        <f t="shared" si="247"/>
        <v>6</v>
      </c>
      <c r="R3929" s="20"/>
    </row>
    <row r="3930" spans="1:18" x14ac:dyDescent="0.25">
      <c r="A3930" s="6">
        <v>16</v>
      </c>
      <c r="B3930" s="4">
        <v>42533.666666666664</v>
      </c>
      <c r="C3930" s="2">
        <f>IF([2]Analysis!AG3930="Data Error","Data Error",[2]Analysis!AI3930*C$1)</f>
        <v>6.3485411452832086</v>
      </c>
      <c r="D3930" s="2"/>
      <c r="E3930" s="3">
        <f>IF(C3930="Data Error","Data Error",INDEX('[2]BAAL Adj Cap'!$CB$65:$CY$72,MONTH($B3930),$A3930+1))</f>
        <v>0.98</v>
      </c>
      <c r="F3930" s="3"/>
      <c r="G3930" s="31">
        <f t="shared" si="244"/>
        <v>121.05145885471678</v>
      </c>
      <c r="H3930" s="31"/>
      <c r="I3930" s="23">
        <f t="shared" si="245"/>
        <v>0.98</v>
      </c>
      <c r="J3930" s="23"/>
      <c r="K3930" s="7">
        <f t="shared" si="246"/>
        <v>28.990000000000009</v>
      </c>
      <c r="M3930" s="20">
        <f>IF(C3930="Data Error","Data Error",IF(C3930&lt;=K3930,0,1-IFERROR(INDEX(BAAL!$C:$D,MATCH(ROUNDUP(C3930-K3930,0),BAAL!$B:$B,0),MATCH(LEFT(M$2,4),BAAL!$C$2:$D$2,0)),0)))</f>
        <v>0</v>
      </c>
      <c r="N3930" s="20"/>
      <c r="O3930" s="26"/>
      <c r="P3930" s="26"/>
      <c r="Q3930" s="6">
        <f t="shared" si="247"/>
        <v>6</v>
      </c>
      <c r="R3930" s="20"/>
    </row>
    <row r="3931" spans="1:18" x14ac:dyDescent="0.25">
      <c r="A3931" s="6">
        <v>17</v>
      </c>
      <c r="B3931" s="4">
        <v>42533.708333333336</v>
      </c>
      <c r="C3931" s="2">
        <f>IF([2]Analysis!AG3931="Data Error","Data Error",[2]Analysis!AI3931*C$1)</f>
        <v>12.841475597498732</v>
      </c>
      <c r="D3931" s="2"/>
      <c r="E3931" s="3">
        <f>IF(C3931="Data Error","Data Error",INDEX('[2]BAAL Adj Cap'!$CB$65:$CY$72,MONTH($B3931),$A3931+1))</f>
        <v>0.96750000000000003</v>
      </c>
      <c r="F3931" s="3"/>
      <c r="G3931" s="31">
        <f t="shared" si="244"/>
        <v>112.93352440250128</v>
      </c>
      <c r="H3931" s="31"/>
      <c r="I3931" s="23">
        <f t="shared" si="245"/>
        <v>0.96750000000000003</v>
      </c>
      <c r="J3931" s="23"/>
      <c r="K3931" s="7">
        <f t="shared" si="246"/>
        <v>28.990000000000009</v>
      </c>
      <c r="M3931" s="20">
        <f>IF(C3931="Data Error","Data Error",IF(C3931&lt;=K3931,0,1-IFERROR(INDEX(BAAL!$C:$D,MATCH(ROUNDUP(C3931-K3931,0),BAAL!$B:$B,0),MATCH(LEFT(M$2,4),BAAL!$C$2:$D$2,0)),0)))</f>
        <v>0</v>
      </c>
      <c r="N3931" s="20"/>
      <c r="O3931" s="26"/>
      <c r="P3931" s="26"/>
      <c r="Q3931" s="6">
        <f t="shared" si="247"/>
        <v>6</v>
      </c>
      <c r="R3931" s="20"/>
    </row>
    <row r="3932" spans="1:18" x14ac:dyDescent="0.25">
      <c r="A3932" s="6">
        <v>18</v>
      </c>
      <c r="B3932" s="4">
        <v>42533.75</v>
      </c>
      <c r="C3932" s="2">
        <f>IF([2]Analysis!AG3932="Data Error","Data Error",[2]Analysis!AI3932*C$1)</f>
        <v>23.575686496609944</v>
      </c>
      <c r="D3932" s="2"/>
      <c r="E3932" s="3">
        <f>IF(C3932="Data Error","Data Error",INDEX('[2]BAAL Adj Cap'!$CB$65:$CY$72,MONTH($B3932),$A3932+1))</f>
        <v>0.76624999999999999</v>
      </c>
      <c r="F3932" s="3"/>
      <c r="G3932" s="31">
        <f t="shared" si="244"/>
        <v>76.03681350339005</v>
      </c>
      <c r="H3932" s="31"/>
      <c r="I3932" s="23">
        <f t="shared" si="245"/>
        <v>0.76624999999999999</v>
      </c>
      <c r="J3932" s="23"/>
      <c r="K3932" s="7">
        <f t="shared" si="246"/>
        <v>28.990000000000009</v>
      </c>
      <c r="M3932" s="20">
        <f>IF(C3932="Data Error","Data Error",IF(C3932&lt;=K3932,0,1-IFERROR(INDEX(BAAL!$C:$D,MATCH(ROUNDUP(C3932-K3932,0),BAAL!$B:$B,0),MATCH(LEFT(M$2,4),BAAL!$C$2:$D$2,0)),0)))</f>
        <v>0</v>
      </c>
      <c r="N3932" s="20"/>
      <c r="O3932" s="26"/>
      <c r="P3932" s="26"/>
      <c r="Q3932" s="6">
        <f t="shared" si="247"/>
        <v>6</v>
      </c>
      <c r="R3932" s="20"/>
    </row>
    <row r="3933" spans="1:18" x14ac:dyDescent="0.25">
      <c r="A3933" s="6">
        <v>19</v>
      </c>
      <c r="B3933" s="4">
        <v>42533.791666666664</v>
      </c>
      <c r="C3933" s="2">
        <f>IF([2]Analysis!AG3933="Data Error","Data Error",[2]Analysis!AI3933*C$1)</f>
        <v>13.961357657990016</v>
      </c>
      <c r="D3933" s="2"/>
      <c r="E3933" s="3">
        <f>IF(C3933="Data Error","Data Error",INDEX('[2]BAAL Adj Cap'!$CB$65:$CY$72,MONTH($B3933),$A3933+1))</f>
        <v>0.30625000000000002</v>
      </c>
      <c r="F3933" s="3"/>
      <c r="G3933" s="31">
        <f t="shared" si="244"/>
        <v>25.851142342009986</v>
      </c>
      <c r="H3933" s="31"/>
      <c r="I3933" s="23">
        <f t="shared" si="245"/>
        <v>0.30625000000000002</v>
      </c>
      <c r="J3933" s="23"/>
      <c r="K3933" s="7">
        <f t="shared" si="246"/>
        <v>28.990000000000009</v>
      </c>
      <c r="M3933" s="20">
        <f>IF(C3933="Data Error","Data Error",IF(C3933&lt;=K3933,0,1-IFERROR(INDEX(BAAL!$C:$D,MATCH(ROUNDUP(C3933-K3933,0),BAAL!$B:$B,0),MATCH(LEFT(M$2,4),BAAL!$C$2:$D$2,0)),0)))</f>
        <v>0</v>
      </c>
      <c r="N3933" s="20"/>
      <c r="O3933" s="26"/>
      <c r="P3933" s="26"/>
      <c r="Q3933" s="6">
        <f t="shared" si="247"/>
        <v>6</v>
      </c>
      <c r="R3933" s="20"/>
    </row>
    <row r="3934" spans="1:18" x14ac:dyDescent="0.25">
      <c r="A3934" s="6">
        <v>20</v>
      </c>
      <c r="B3934" s="4">
        <v>42533.833333333336</v>
      </c>
      <c r="C3934" s="2">
        <f>IF([2]Analysis!AG3934="Data Error","Data Error",[2]Analysis!AI3934*C$1)</f>
        <v>4.4206664500659629</v>
      </c>
      <c r="D3934" s="2"/>
      <c r="E3934" s="3">
        <f>IF(C3934="Data Error","Data Error",INDEX('[2]BAAL Adj Cap'!$CB$65:$CY$72,MONTH($B3934),$A3934+1))</f>
        <v>3.7500000000000006E-2</v>
      </c>
      <c r="F3934" s="3"/>
      <c r="G3934" s="31">
        <f t="shared" si="244"/>
        <v>0.45433354993403796</v>
      </c>
      <c r="H3934" s="31"/>
      <c r="I3934" s="23">
        <f t="shared" si="245"/>
        <v>3.7500000000000006E-2</v>
      </c>
      <c r="J3934" s="23"/>
      <c r="K3934" s="7">
        <f t="shared" si="246"/>
        <v>4.8750000000000009</v>
      </c>
      <c r="M3934" s="20">
        <f>IF(C3934="Data Error","Data Error",IF(C3934&lt;=K3934,0,1-IFERROR(INDEX(BAAL!$C:$D,MATCH(ROUNDUP(C3934-K3934,0),BAAL!$B:$B,0),MATCH(LEFT(M$2,4),BAAL!$C$2:$D$2,0)),0)))</f>
        <v>0</v>
      </c>
      <c r="N3934" s="20"/>
      <c r="O3934" s="26"/>
      <c r="P3934" s="26"/>
      <c r="Q3934" s="6">
        <f t="shared" si="247"/>
        <v>6</v>
      </c>
      <c r="R3934" s="20"/>
    </row>
    <row r="3935" spans="1:18" x14ac:dyDescent="0.25">
      <c r="A3935" s="6">
        <v>21</v>
      </c>
      <c r="B3935" s="4">
        <v>42533.875</v>
      </c>
      <c r="C3935" s="2">
        <f>IF([2]Analysis!AG3935="Data Error","Data Error",[2]Analysis!AI3935*C$1)</f>
        <v>0</v>
      </c>
      <c r="D3935" s="2"/>
      <c r="E3935" s="3">
        <f>IF(C3935="Data Error","Data Error",INDEX('[2]BAAL Adj Cap'!$CB$65:$CY$72,MONTH($B3935),$A3935+1))</f>
        <v>0</v>
      </c>
      <c r="F3935" s="3"/>
      <c r="G3935" s="31">
        <f t="shared" si="244"/>
        <v>0</v>
      </c>
      <c r="H3935" s="31"/>
      <c r="I3935" s="23">
        <f t="shared" si="245"/>
        <v>0</v>
      </c>
      <c r="J3935" s="23"/>
      <c r="K3935" s="7">
        <f t="shared" si="246"/>
        <v>0</v>
      </c>
      <c r="M3935" s="20">
        <f>IF(C3935="Data Error","Data Error",IF(C3935&lt;=K3935,0,1-IFERROR(INDEX(BAAL!$C:$D,MATCH(ROUNDUP(C3935-K3935,0),BAAL!$B:$B,0),MATCH(LEFT(M$2,4),BAAL!$C$2:$D$2,0)),0)))</f>
        <v>0</v>
      </c>
      <c r="N3935" s="20"/>
      <c r="O3935" s="26"/>
      <c r="P3935" s="26"/>
      <c r="Q3935" s="6">
        <f t="shared" si="247"/>
        <v>6</v>
      </c>
      <c r="R3935" s="20"/>
    </row>
    <row r="3936" spans="1:18" x14ac:dyDescent="0.25">
      <c r="A3936" s="6">
        <v>22</v>
      </c>
      <c r="B3936" s="4">
        <v>42533.916666666664</v>
      </c>
      <c r="C3936" s="2">
        <f>IF([2]Analysis!AG3936="Data Error","Data Error",[2]Analysis!AI3936*C$1)</f>
        <v>0</v>
      </c>
      <c r="D3936" s="2"/>
      <c r="E3936" s="3">
        <f>IF(C3936="Data Error","Data Error",INDEX('[2]BAAL Adj Cap'!$CB$65:$CY$72,MONTH($B3936),$A3936+1))</f>
        <v>0</v>
      </c>
      <c r="F3936" s="3"/>
      <c r="G3936" s="31">
        <f t="shared" si="244"/>
        <v>0</v>
      </c>
      <c r="H3936" s="31"/>
      <c r="I3936" s="23">
        <f t="shared" si="245"/>
        <v>0</v>
      </c>
      <c r="J3936" s="23"/>
      <c r="K3936" s="7">
        <f t="shared" si="246"/>
        <v>0</v>
      </c>
      <c r="M3936" s="20">
        <f>IF(C3936="Data Error","Data Error",IF(C3936&lt;=K3936,0,1-IFERROR(INDEX(BAAL!$C:$D,MATCH(ROUNDUP(C3936-K3936,0),BAAL!$B:$B,0),MATCH(LEFT(M$2,4),BAAL!$C$2:$D$2,0)),0)))</f>
        <v>0</v>
      </c>
      <c r="N3936" s="20"/>
      <c r="O3936" s="26"/>
      <c r="P3936" s="26"/>
      <c r="Q3936" s="6">
        <f t="shared" si="247"/>
        <v>6</v>
      </c>
      <c r="R3936" s="20"/>
    </row>
    <row r="3937" spans="1:18" x14ac:dyDescent="0.25">
      <c r="A3937" s="6">
        <v>23</v>
      </c>
      <c r="B3937" s="4">
        <v>42533.958333333336</v>
      </c>
      <c r="C3937" s="2">
        <f>IF([2]Analysis!AG3937="Data Error","Data Error",[2]Analysis!AI3937*C$1)</f>
        <v>0</v>
      </c>
      <c r="D3937" s="2"/>
      <c r="E3937" s="3">
        <f>IF(C3937="Data Error","Data Error",INDEX('[2]BAAL Adj Cap'!$CB$65:$CY$72,MONTH($B3937),$A3937+1))</f>
        <v>0</v>
      </c>
      <c r="F3937" s="3"/>
      <c r="G3937" s="31">
        <f t="shared" si="244"/>
        <v>0</v>
      </c>
      <c r="H3937" s="31"/>
      <c r="I3937" s="23">
        <f t="shared" si="245"/>
        <v>0</v>
      </c>
      <c r="J3937" s="23"/>
      <c r="K3937" s="7">
        <f t="shared" si="246"/>
        <v>0</v>
      </c>
      <c r="M3937" s="20">
        <f>IF(C3937="Data Error","Data Error",IF(C3937&lt;=K3937,0,1-IFERROR(INDEX(BAAL!$C:$D,MATCH(ROUNDUP(C3937-K3937,0),BAAL!$B:$B,0),MATCH(LEFT(M$2,4),BAAL!$C$2:$D$2,0)),0)))</f>
        <v>0</v>
      </c>
      <c r="N3937" s="20"/>
      <c r="O3937" s="26"/>
      <c r="P3937" s="26"/>
      <c r="Q3937" s="6">
        <f t="shared" si="247"/>
        <v>6</v>
      </c>
      <c r="R3937" s="20"/>
    </row>
    <row r="3938" spans="1:18" x14ac:dyDescent="0.25">
      <c r="A3938" s="6">
        <v>0</v>
      </c>
      <c r="B3938" s="1">
        <v>42534</v>
      </c>
      <c r="C3938" s="2">
        <f>IF([2]Analysis!AG3938="Data Error","Data Error",[2]Analysis!AI3938*C$1)</f>
        <v>0</v>
      </c>
      <c r="D3938" s="2"/>
      <c r="E3938" s="3">
        <f>IF(C3938="Data Error","Data Error",INDEX('[2]BAAL Adj Cap'!$CB$65:$CY$72,MONTH($B3938),$A3938+1))</f>
        <v>0</v>
      </c>
      <c r="F3938" s="3"/>
      <c r="G3938" s="31">
        <f t="shared" si="244"/>
        <v>0</v>
      </c>
      <c r="H3938" s="31"/>
      <c r="I3938" s="23">
        <f t="shared" si="245"/>
        <v>0</v>
      </c>
      <c r="J3938" s="23"/>
      <c r="K3938" s="7">
        <f t="shared" si="246"/>
        <v>0</v>
      </c>
      <c r="M3938" s="20">
        <f>IF(C3938="Data Error","Data Error",IF(C3938&lt;=K3938,0,1-IFERROR(INDEX(BAAL!$C:$D,MATCH(ROUNDUP(C3938-K3938,0),BAAL!$B:$B,0),MATCH(LEFT(M$2,4),BAAL!$C$2:$D$2,0)),0)))</f>
        <v>0</v>
      </c>
      <c r="N3938" s="20"/>
      <c r="O3938" s="26"/>
      <c r="P3938" s="26"/>
      <c r="Q3938" s="6">
        <f t="shared" si="247"/>
        <v>6</v>
      </c>
      <c r="R3938" s="20"/>
    </row>
    <row r="3939" spans="1:18" x14ac:dyDescent="0.25">
      <c r="A3939" s="6">
        <v>1</v>
      </c>
      <c r="B3939" s="4">
        <v>42534.041666666664</v>
      </c>
      <c r="C3939" s="2">
        <f>IF([2]Analysis!AG3939="Data Error","Data Error",[2]Analysis!AI3939*C$1)</f>
        <v>0</v>
      </c>
      <c r="D3939" s="2"/>
      <c r="E3939" s="3">
        <f>IF(C3939="Data Error","Data Error",INDEX('[2]BAAL Adj Cap'!$CB$65:$CY$72,MONTH($B3939),$A3939+1))</f>
        <v>0</v>
      </c>
      <c r="F3939" s="3"/>
      <c r="G3939" s="31">
        <f t="shared" si="244"/>
        <v>0</v>
      </c>
      <c r="H3939" s="31"/>
      <c r="I3939" s="23">
        <f t="shared" si="245"/>
        <v>0</v>
      </c>
      <c r="J3939" s="23"/>
      <c r="K3939" s="7">
        <f t="shared" si="246"/>
        <v>0</v>
      </c>
      <c r="M3939" s="20">
        <f>IF(C3939="Data Error","Data Error",IF(C3939&lt;=K3939,0,1-IFERROR(INDEX(BAAL!$C:$D,MATCH(ROUNDUP(C3939-K3939,0),BAAL!$B:$B,0),MATCH(LEFT(M$2,4),BAAL!$C$2:$D$2,0)),0)))</f>
        <v>0</v>
      </c>
      <c r="N3939" s="20"/>
      <c r="O3939" s="26"/>
      <c r="P3939" s="26"/>
      <c r="Q3939" s="6">
        <f t="shared" si="247"/>
        <v>6</v>
      </c>
      <c r="R3939" s="20"/>
    </row>
    <row r="3940" spans="1:18" x14ac:dyDescent="0.25">
      <c r="A3940" s="6">
        <v>2</v>
      </c>
      <c r="B3940" s="4">
        <v>42534.083333333336</v>
      </c>
      <c r="C3940" s="2">
        <f>IF([2]Analysis!AG3940="Data Error","Data Error",[2]Analysis!AI3940*C$1)</f>
        <v>0</v>
      </c>
      <c r="D3940" s="2"/>
      <c r="E3940" s="3">
        <f>IF(C3940="Data Error","Data Error",INDEX('[2]BAAL Adj Cap'!$CB$65:$CY$72,MONTH($B3940),$A3940+1))</f>
        <v>0</v>
      </c>
      <c r="F3940" s="3"/>
      <c r="G3940" s="31">
        <f t="shared" si="244"/>
        <v>0</v>
      </c>
      <c r="H3940" s="31"/>
      <c r="I3940" s="23">
        <f t="shared" si="245"/>
        <v>0</v>
      </c>
      <c r="J3940" s="23"/>
      <c r="K3940" s="7">
        <f t="shared" si="246"/>
        <v>0</v>
      </c>
      <c r="M3940" s="20">
        <f>IF(C3940="Data Error","Data Error",IF(C3940&lt;=K3940,0,1-IFERROR(INDEX(BAAL!$C:$D,MATCH(ROUNDUP(C3940-K3940,0),BAAL!$B:$B,0),MATCH(LEFT(M$2,4),BAAL!$C$2:$D$2,0)),0)))</f>
        <v>0</v>
      </c>
      <c r="N3940" s="20"/>
      <c r="O3940" s="26"/>
      <c r="P3940" s="26"/>
      <c r="Q3940" s="6">
        <f t="shared" si="247"/>
        <v>6</v>
      </c>
      <c r="R3940" s="20"/>
    </row>
    <row r="3941" spans="1:18" x14ac:dyDescent="0.25">
      <c r="A3941" s="6">
        <v>3</v>
      </c>
      <c r="B3941" s="4">
        <v>42534.125</v>
      </c>
      <c r="C3941" s="2">
        <f>IF([2]Analysis!AG3941="Data Error","Data Error",[2]Analysis!AI3941*C$1)</f>
        <v>0</v>
      </c>
      <c r="D3941" s="2"/>
      <c r="E3941" s="3">
        <f>IF(C3941="Data Error","Data Error",INDEX('[2]BAAL Adj Cap'!$CB$65:$CY$72,MONTH($B3941),$A3941+1))</f>
        <v>0</v>
      </c>
      <c r="F3941" s="3"/>
      <c r="G3941" s="31">
        <f t="shared" si="244"/>
        <v>0</v>
      </c>
      <c r="H3941" s="31"/>
      <c r="I3941" s="23">
        <f t="shared" si="245"/>
        <v>0</v>
      </c>
      <c r="J3941" s="23"/>
      <c r="K3941" s="7">
        <f t="shared" si="246"/>
        <v>0</v>
      </c>
      <c r="M3941" s="20">
        <f>IF(C3941="Data Error","Data Error",IF(C3941&lt;=K3941,0,1-IFERROR(INDEX(BAAL!$C:$D,MATCH(ROUNDUP(C3941-K3941,0),BAAL!$B:$B,0),MATCH(LEFT(M$2,4),BAAL!$C$2:$D$2,0)),0)))</f>
        <v>0</v>
      </c>
      <c r="N3941" s="20"/>
      <c r="O3941" s="26"/>
      <c r="P3941" s="26"/>
      <c r="Q3941" s="6">
        <f t="shared" si="247"/>
        <v>6</v>
      </c>
      <c r="R3941" s="20"/>
    </row>
    <row r="3942" spans="1:18" x14ac:dyDescent="0.25">
      <c r="A3942" s="6">
        <v>4</v>
      </c>
      <c r="B3942" s="4">
        <v>42534.166666666664</v>
      </c>
      <c r="C3942" s="2">
        <f>IF([2]Analysis!AG3942="Data Error","Data Error",[2]Analysis!AI3942*C$1)</f>
        <v>0.37945558826746945</v>
      </c>
      <c r="D3942" s="2"/>
      <c r="E3942" s="3">
        <f>IF(C3942="Data Error","Data Error",INDEX('[2]BAAL Adj Cap'!$CB$65:$CY$72,MONTH($B3942),$A3942+1))</f>
        <v>1.4999999999999999E-2</v>
      </c>
      <c r="F3942" s="3"/>
      <c r="G3942" s="31">
        <f t="shared" si="244"/>
        <v>1.5705444117325305</v>
      </c>
      <c r="H3942" s="31"/>
      <c r="I3942" s="23">
        <f t="shared" si="245"/>
        <v>1.4999999999999999E-2</v>
      </c>
      <c r="J3942" s="23"/>
      <c r="K3942" s="7">
        <f t="shared" si="246"/>
        <v>1.95</v>
      </c>
      <c r="M3942" s="20">
        <f>IF(C3942="Data Error","Data Error",IF(C3942&lt;=K3942,0,1-IFERROR(INDEX(BAAL!$C:$D,MATCH(ROUNDUP(C3942-K3942,0),BAAL!$B:$B,0),MATCH(LEFT(M$2,4),BAAL!$C$2:$D$2,0)),0)))</f>
        <v>0</v>
      </c>
      <c r="N3942" s="20"/>
      <c r="O3942" s="26"/>
      <c r="P3942" s="26"/>
      <c r="Q3942" s="6">
        <f t="shared" si="247"/>
        <v>6</v>
      </c>
      <c r="R3942" s="20"/>
    </row>
    <row r="3943" spans="1:18" x14ac:dyDescent="0.25">
      <c r="A3943" s="6">
        <v>5</v>
      </c>
      <c r="B3943" s="4">
        <v>42534.208333333336</v>
      </c>
      <c r="C3943" s="2">
        <f>IF([2]Analysis!AG3943="Data Error","Data Error",[2]Analysis!AI3943*C$1)</f>
        <v>1.4496103438237937</v>
      </c>
      <c r="D3943" s="2"/>
      <c r="E3943" s="3">
        <f>IF(C3943="Data Error","Data Error",INDEX('[2]BAAL Adj Cap'!$CB$65:$CY$72,MONTH($B3943),$A3943+1))</f>
        <v>0.1225</v>
      </c>
      <c r="F3943" s="3"/>
      <c r="G3943" s="31">
        <f t="shared" si="244"/>
        <v>14.475389656176205</v>
      </c>
      <c r="H3943" s="31"/>
      <c r="I3943" s="23">
        <f t="shared" si="245"/>
        <v>0.1225</v>
      </c>
      <c r="J3943" s="23"/>
      <c r="K3943" s="7">
        <f t="shared" si="246"/>
        <v>15.924999999999999</v>
      </c>
      <c r="M3943" s="20">
        <f>IF(C3943="Data Error","Data Error",IF(C3943&lt;=K3943,0,1-IFERROR(INDEX(BAAL!$C:$D,MATCH(ROUNDUP(C3943-K3943,0),BAAL!$B:$B,0),MATCH(LEFT(M$2,4),BAAL!$C$2:$D$2,0)),0)))</f>
        <v>0</v>
      </c>
      <c r="N3943" s="20"/>
      <c r="O3943" s="26"/>
      <c r="P3943" s="26"/>
      <c r="Q3943" s="6">
        <f t="shared" si="247"/>
        <v>6</v>
      </c>
      <c r="R3943" s="20"/>
    </row>
    <row r="3944" spans="1:18" x14ac:dyDescent="0.25">
      <c r="A3944" s="6">
        <v>6</v>
      </c>
      <c r="B3944" s="4">
        <v>42534.25</v>
      </c>
      <c r="C3944" s="2">
        <f>IF([2]Analysis!AG3944="Data Error","Data Error",[2]Analysis!AI3944*C$1)</f>
        <v>3.650723179818816</v>
      </c>
      <c r="D3944" s="2"/>
      <c r="E3944" s="3">
        <f>IF(C3944="Data Error","Data Error",INDEX('[2]BAAL Adj Cap'!$CB$65:$CY$72,MONTH($B3944),$A3944+1))</f>
        <v>0.52249999999999996</v>
      </c>
      <c r="F3944" s="3"/>
      <c r="G3944" s="31">
        <f t="shared" si="244"/>
        <v>64.274276820181186</v>
      </c>
      <c r="H3944" s="31"/>
      <c r="I3944" s="23">
        <f t="shared" si="245"/>
        <v>0.52249999999999996</v>
      </c>
      <c r="J3944" s="23"/>
      <c r="K3944" s="7">
        <f t="shared" si="246"/>
        <v>28.990000000000009</v>
      </c>
      <c r="M3944" s="20">
        <f>IF(C3944="Data Error","Data Error",IF(C3944&lt;=K3944,0,1-IFERROR(INDEX(BAAL!$C:$D,MATCH(ROUNDUP(C3944-K3944,0),BAAL!$B:$B,0),MATCH(LEFT(M$2,4),BAAL!$C$2:$D$2,0)),0)))</f>
        <v>0</v>
      </c>
      <c r="N3944" s="20"/>
      <c r="O3944" s="26"/>
      <c r="P3944" s="26"/>
      <c r="Q3944" s="6">
        <f t="shared" si="247"/>
        <v>6</v>
      </c>
      <c r="R3944" s="20"/>
    </row>
    <row r="3945" spans="1:18" x14ac:dyDescent="0.25">
      <c r="A3945" s="6">
        <v>7</v>
      </c>
      <c r="B3945" s="4">
        <v>42534.291666666664</v>
      </c>
      <c r="C3945" s="2">
        <f>IF([2]Analysis!AG3945="Data Error","Data Error",[2]Analysis!AI3945*C$1)</f>
        <v>9.8263080027603369</v>
      </c>
      <c r="D3945" s="2"/>
      <c r="E3945" s="3">
        <f>IF(C3945="Data Error","Data Error",INDEX('[2]BAAL Adj Cap'!$CB$65:$CY$72,MONTH($B3945),$A3945+1))</f>
        <v>0.97124999999999995</v>
      </c>
      <c r="F3945" s="3"/>
      <c r="G3945" s="31">
        <f t="shared" si="244"/>
        <v>116.43619199723965</v>
      </c>
      <c r="H3945" s="31"/>
      <c r="I3945" s="23">
        <f t="shared" si="245"/>
        <v>0.97124999999999995</v>
      </c>
      <c r="J3945" s="23"/>
      <c r="K3945" s="7">
        <f t="shared" si="246"/>
        <v>28.990000000000009</v>
      </c>
      <c r="M3945" s="20">
        <f>IF(C3945="Data Error","Data Error",IF(C3945&lt;=K3945,0,1-IFERROR(INDEX(BAAL!$C:$D,MATCH(ROUNDUP(C3945-K3945,0),BAAL!$B:$B,0),MATCH(LEFT(M$2,4),BAAL!$C$2:$D$2,0)),0)))</f>
        <v>0</v>
      </c>
      <c r="N3945" s="20"/>
      <c r="O3945" s="26"/>
      <c r="P3945" s="26"/>
      <c r="Q3945" s="6">
        <f t="shared" si="247"/>
        <v>6</v>
      </c>
      <c r="R3945" s="20"/>
    </row>
    <row r="3946" spans="1:18" x14ac:dyDescent="0.25">
      <c r="A3946" s="6">
        <v>8</v>
      </c>
      <c r="B3946" s="4">
        <v>42534.333333333336</v>
      </c>
      <c r="C3946" s="2">
        <f>IF([2]Analysis!AG3946="Data Error","Data Error",[2]Analysis!AI3946*C$1)</f>
        <v>0.36724975284511691</v>
      </c>
      <c r="D3946" s="2"/>
      <c r="E3946" s="3">
        <f>IF(C3946="Data Error","Data Error",INDEX('[2]BAAL Adj Cap'!$CB$65:$CY$72,MONTH($B3946),$A3946+1))</f>
        <v>0.99</v>
      </c>
      <c r="F3946" s="3"/>
      <c r="G3946" s="31">
        <f t="shared" si="244"/>
        <v>128.33275024715488</v>
      </c>
      <c r="H3946" s="31"/>
      <c r="I3946" s="23">
        <f t="shared" si="245"/>
        <v>0.99</v>
      </c>
      <c r="J3946" s="23"/>
      <c r="K3946" s="7">
        <f t="shared" si="246"/>
        <v>28.990000000000009</v>
      </c>
      <c r="M3946" s="20">
        <f>IF(C3946="Data Error","Data Error",IF(C3946&lt;=K3946,0,1-IFERROR(INDEX(BAAL!$C:$D,MATCH(ROUNDUP(C3946-K3946,0),BAAL!$B:$B,0),MATCH(LEFT(M$2,4),BAAL!$C$2:$D$2,0)),0)))</f>
        <v>0</v>
      </c>
      <c r="N3946" s="20"/>
      <c r="O3946" s="26"/>
      <c r="P3946" s="26"/>
      <c r="Q3946" s="6">
        <f t="shared" si="247"/>
        <v>6</v>
      </c>
      <c r="R3946" s="20"/>
    </row>
    <row r="3947" spans="1:18" x14ac:dyDescent="0.25">
      <c r="A3947" s="6">
        <v>9</v>
      </c>
      <c r="B3947" s="4">
        <v>42534.375</v>
      </c>
      <c r="C3947" s="2">
        <f>IF([2]Analysis!AG3947="Data Error","Data Error",[2]Analysis!AI3947*C$1)</f>
        <v>7.5731607775361773</v>
      </c>
      <c r="D3947" s="2"/>
      <c r="E3947" s="3">
        <f>IF(C3947="Data Error","Data Error",INDEX('[2]BAAL Adj Cap'!$CB$65:$CY$72,MONTH($B3947),$A3947+1))</f>
        <v>0.98375000000000001</v>
      </c>
      <c r="F3947" s="3"/>
      <c r="G3947" s="31">
        <f t="shared" si="244"/>
        <v>120.31433922246383</v>
      </c>
      <c r="H3947" s="31"/>
      <c r="I3947" s="23">
        <f t="shared" si="245"/>
        <v>0.98375000000000001</v>
      </c>
      <c r="J3947" s="23"/>
      <c r="K3947" s="7">
        <f t="shared" si="246"/>
        <v>28.990000000000009</v>
      </c>
      <c r="M3947" s="20">
        <f>IF(C3947="Data Error","Data Error",IF(C3947&lt;=K3947,0,1-IFERROR(INDEX(BAAL!$C:$D,MATCH(ROUNDUP(C3947-K3947,0),BAAL!$B:$B,0),MATCH(LEFT(M$2,4),BAAL!$C$2:$D$2,0)),0)))</f>
        <v>0</v>
      </c>
      <c r="N3947" s="20"/>
      <c r="O3947" s="26"/>
      <c r="P3947" s="26"/>
      <c r="Q3947" s="6">
        <f t="shared" si="247"/>
        <v>6</v>
      </c>
      <c r="R3947" s="20"/>
    </row>
    <row r="3948" spans="1:18" x14ac:dyDescent="0.25">
      <c r="A3948" s="6">
        <v>10</v>
      </c>
      <c r="B3948" s="4">
        <v>42534.416666666664</v>
      </c>
      <c r="C3948" s="2">
        <f>IF([2]Analysis!AG3948="Data Error","Data Error",[2]Analysis!AI3948*C$1)</f>
        <v>4.6032214919806389</v>
      </c>
      <c r="D3948" s="2"/>
      <c r="E3948" s="3">
        <f>IF(C3948="Data Error","Data Error",INDEX('[2]BAAL Adj Cap'!$CB$65:$CY$72,MONTH($B3948),$A3948+1))</f>
        <v>0.98</v>
      </c>
      <c r="F3948" s="3"/>
      <c r="G3948" s="31">
        <f t="shared" si="244"/>
        <v>122.79677850801936</v>
      </c>
      <c r="H3948" s="31"/>
      <c r="I3948" s="23">
        <f t="shared" si="245"/>
        <v>0.98</v>
      </c>
      <c r="J3948" s="23"/>
      <c r="K3948" s="7">
        <f t="shared" si="246"/>
        <v>28.990000000000009</v>
      </c>
      <c r="M3948" s="20">
        <f>IF(C3948="Data Error","Data Error",IF(C3948&lt;=K3948,0,1-IFERROR(INDEX(BAAL!$C:$D,MATCH(ROUNDUP(C3948-K3948,0),BAAL!$B:$B,0),MATCH(LEFT(M$2,4),BAAL!$C$2:$D$2,0)),0)))</f>
        <v>0</v>
      </c>
      <c r="N3948" s="20"/>
      <c r="O3948" s="26"/>
      <c r="P3948" s="26"/>
      <c r="Q3948" s="6">
        <f t="shared" si="247"/>
        <v>6</v>
      </c>
      <c r="R3948" s="20"/>
    </row>
    <row r="3949" spans="1:18" x14ac:dyDescent="0.25">
      <c r="A3949" s="6">
        <v>11</v>
      </c>
      <c r="B3949" s="4">
        <v>42534.458333333336</v>
      </c>
      <c r="C3949" s="2">
        <f>IF([2]Analysis!AG3949="Data Error","Data Error",[2]Analysis!AI3949*C$1)</f>
        <v>0.65179622703870732</v>
      </c>
      <c r="D3949" s="2"/>
      <c r="E3949" s="3">
        <f>IF(C3949="Data Error","Data Error",INDEX('[2]BAAL Adj Cap'!$CB$65:$CY$72,MONTH($B3949),$A3949+1))</f>
        <v>0.98</v>
      </c>
      <c r="F3949" s="3"/>
      <c r="G3949" s="31">
        <f t="shared" si="244"/>
        <v>126.74820377296129</v>
      </c>
      <c r="H3949" s="31"/>
      <c r="I3949" s="23">
        <f t="shared" si="245"/>
        <v>0.98</v>
      </c>
      <c r="J3949" s="23"/>
      <c r="K3949" s="7">
        <f t="shared" si="246"/>
        <v>28.990000000000009</v>
      </c>
      <c r="M3949" s="20">
        <f>IF(C3949="Data Error","Data Error",IF(C3949&lt;=K3949,0,1-IFERROR(INDEX(BAAL!$C:$D,MATCH(ROUNDUP(C3949-K3949,0),BAAL!$B:$B,0),MATCH(LEFT(M$2,4),BAAL!$C$2:$D$2,0)),0)))</f>
        <v>0</v>
      </c>
      <c r="N3949" s="20"/>
      <c r="O3949" s="26"/>
      <c r="P3949" s="26"/>
      <c r="Q3949" s="6">
        <f t="shared" si="247"/>
        <v>6</v>
      </c>
      <c r="R3949" s="20"/>
    </row>
    <row r="3950" spans="1:18" x14ac:dyDescent="0.25">
      <c r="A3950" s="6">
        <v>12</v>
      </c>
      <c r="B3950" s="4">
        <v>42534.5</v>
      </c>
      <c r="C3950" s="2">
        <f>IF([2]Analysis!AG3950="Data Error","Data Error",[2]Analysis!AI3950*C$1)</f>
        <v>0.20282865146315368</v>
      </c>
      <c r="D3950" s="2"/>
      <c r="E3950" s="3">
        <f>IF(C3950="Data Error","Data Error",INDEX('[2]BAAL Adj Cap'!$CB$65:$CY$72,MONTH($B3950),$A3950+1))</f>
        <v>0.98</v>
      </c>
      <c r="F3950" s="3"/>
      <c r="G3950" s="31">
        <f t="shared" si="244"/>
        <v>127.19717134853684</v>
      </c>
      <c r="H3950" s="31"/>
      <c r="I3950" s="23">
        <f t="shared" si="245"/>
        <v>0.98</v>
      </c>
      <c r="J3950" s="23"/>
      <c r="K3950" s="7">
        <f t="shared" si="246"/>
        <v>28.990000000000009</v>
      </c>
      <c r="M3950" s="20">
        <f>IF(C3950="Data Error","Data Error",IF(C3950&lt;=K3950,0,1-IFERROR(INDEX(BAAL!$C:$D,MATCH(ROUNDUP(C3950-K3950,0),BAAL!$B:$B,0),MATCH(LEFT(M$2,4),BAAL!$C$2:$D$2,0)),0)))</f>
        <v>0</v>
      </c>
      <c r="N3950" s="20"/>
      <c r="O3950" s="26"/>
      <c r="P3950" s="26"/>
      <c r="Q3950" s="6">
        <f t="shared" si="247"/>
        <v>6</v>
      </c>
      <c r="R3950" s="20"/>
    </row>
    <row r="3951" spans="1:18" x14ac:dyDescent="0.25">
      <c r="A3951" s="6">
        <v>13</v>
      </c>
      <c r="B3951" s="4">
        <v>42534.541666666664</v>
      </c>
      <c r="C3951" s="2">
        <f>IF([2]Analysis!AG3951="Data Error","Data Error",[2]Analysis!AI3951*C$1)</f>
        <v>5.7059352902571581</v>
      </c>
      <c r="D3951" s="2"/>
      <c r="E3951" s="3">
        <f>IF(C3951="Data Error","Data Error",INDEX('[2]BAAL Adj Cap'!$CB$65:$CY$72,MONTH($B3951),$A3951+1))</f>
        <v>0.98</v>
      </c>
      <c r="F3951" s="3"/>
      <c r="G3951" s="31">
        <f t="shared" si="244"/>
        <v>121.69406470974283</v>
      </c>
      <c r="H3951" s="31"/>
      <c r="I3951" s="23">
        <f t="shared" si="245"/>
        <v>0.98</v>
      </c>
      <c r="J3951" s="23"/>
      <c r="K3951" s="7">
        <f t="shared" si="246"/>
        <v>28.990000000000009</v>
      </c>
      <c r="M3951" s="20">
        <f>IF(C3951="Data Error","Data Error",IF(C3951&lt;=K3951,0,1-IFERROR(INDEX(BAAL!$C:$D,MATCH(ROUNDUP(C3951-K3951,0),BAAL!$B:$B,0),MATCH(LEFT(M$2,4),BAAL!$C$2:$D$2,0)),0)))</f>
        <v>0</v>
      </c>
      <c r="N3951" s="20"/>
      <c r="O3951" s="26"/>
      <c r="P3951" s="26"/>
      <c r="Q3951" s="6">
        <f t="shared" si="247"/>
        <v>6</v>
      </c>
      <c r="R3951" s="20"/>
    </row>
    <row r="3952" spans="1:18" x14ac:dyDescent="0.25">
      <c r="A3952" s="6">
        <v>14</v>
      </c>
      <c r="B3952" s="4">
        <v>42534.583333333336</v>
      </c>
      <c r="C3952" s="2">
        <f>IF([2]Analysis!AG3952="Data Error","Data Error",[2]Analysis!AI3952*C$1)</f>
        <v>19.354799354554803</v>
      </c>
      <c r="D3952" s="2"/>
      <c r="E3952" s="3">
        <f>IF(C3952="Data Error","Data Error",INDEX('[2]BAAL Adj Cap'!$CB$65:$CY$72,MONTH($B3952),$A3952+1))</f>
        <v>0.98</v>
      </c>
      <c r="F3952" s="3"/>
      <c r="G3952" s="31">
        <f t="shared" si="244"/>
        <v>108.04520064544519</v>
      </c>
      <c r="H3952" s="31"/>
      <c r="I3952" s="23">
        <f t="shared" si="245"/>
        <v>0.98</v>
      </c>
      <c r="J3952" s="23"/>
      <c r="K3952" s="7">
        <f t="shared" si="246"/>
        <v>28.990000000000009</v>
      </c>
      <c r="M3952" s="20">
        <f>IF(C3952="Data Error","Data Error",IF(C3952&lt;=K3952,0,1-IFERROR(INDEX(BAAL!$C:$D,MATCH(ROUNDUP(C3952-K3952,0),BAAL!$B:$B,0),MATCH(LEFT(M$2,4),BAAL!$C$2:$D$2,0)),0)))</f>
        <v>0</v>
      </c>
      <c r="N3952" s="20"/>
      <c r="O3952" s="26"/>
      <c r="P3952" s="26"/>
      <c r="Q3952" s="6">
        <f t="shared" si="247"/>
        <v>6</v>
      </c>
      <c r="R3952" s="20"/>
    </row>
    <row r="3953" spans="1:18" x14ac:dyDescent="0.25">
      <c r="A3953" s="6">
        <v>15</v>
      </c>
      <c r="B3953" s="4">
        <v>42534.625</v>
      </c>
      <c r="C3953" s="2">
        <f>IF([2]Analysis!AG3953="Data Error","Data Error",[2]Analysis!AI3953*C$1)</f>
        <v>71.909329317934507</v>
      </c>
      <c r="D3953" s="2"/>
      <c r="E3953" s="3">
        <f>IF(C3953="Data Error","Data Error",INDEX('[2]BAAL Adj Cap'!$CB$65:$CY$72,MONTH($B3953),$A3953+1))</f>
        <v>0.98</v>
      </c>
      <c r="F3953" s="3"/>
      <c r="G3953" s="31">
        <f t="shared" si="244"/>
        <v>55.490670682065485</v>
      </c>
      <c r="H3953" s="31"/>
      <c r="I3953" s="23">
        <f t="shared" si="245"/>
        <v>0.98</v>
      </c>
      <c r="J3953" s="23"/>
      <c r="K3953" s="7">
        <f t="shared" si="246"/>
        <v>28.990000000000009</v>
      </c>
      <c r="M3953" s="20">
        <f>IF(C3953="Data Error","Data Error",IF(C3953&lt;=K3953,0,1-IFERROR(INDEX(BAAL!$C:$D,MATCH(ROUNDUP(C3953-K3953,0),BAAL!$B:$B,0),MATCH(LEFT(M$2,4),BAAL!$C$2:$D$2,0)),0)))</f>
        <v>9.000000000000008E-3</v>
      </c>
      <c r="N3953" s="20"/>
      <c r="O3953" s="26"/>
      <c r="P3953" s="26"/>
      <c r="Q3953" s="6">
        <f t="shared" si="247"/>
        <v>6</v>
      </c>
      <c r="R3953" s="20"/>
    </row>
    <row r="3954" spans="1:18" x14ac:dyDescent="0.25">
      <c r="A3954" s="6">
        <v>16</v>
      </c>
      <c r="B3954" s="4">
        <v>42534.666666666664</v>
      </c>
      <c r="C3954" s="2">
        <f>IF([2]Analysis!AG3954="Data Error","Data Error",[2]Analysis!AI3954*C$1)</f>
        <v>0.15716565971249011</v>
      </c>
      <c r="D3954" s="2"/>
      <c r="E3954" s="3">
        <f>IF(C3954="Data Error","Data Error",INDEX('[2]BAAL Adj Cap'!$CB$65:$CY$72,MONTH($B3954),$A3954+1))</f>
        <v>0.98</v>
      </c>
      <c r="F3954" s="3"/>
      <c r="G3954" s="31">
        <f t="shared" si="244"/>
        <v>127.2428343402875</v>
      </c>
      <c r="H3954" s="31"/>
      <c r="I3954" s="23">
        <f t="shared" si="245"/>
        <v>0.98</v>
      </c>
      <c r="J3954" s="23"/>
      <c r="K3954" s="7">
        <f t="shared" si="246"/>
        <v>28.990000000000009</v>
      </c>
      <c r="M3954" s="20">
        <f>IF(C3954="Data Error","Data Error",IF(C3954&lt;=K3954,0,1-IFERROR(INDEX(BAAL!$C:$D,MATCH(ROUNDUP(C3954-K3954,0),BAAL!$B:$B,0),MATCH(LEFT(M$2,4),BAAL!$C$2:$D$2,0)),0)))</f>
        <v>0</v>
      </c>
      <c r="N3954" s="20"/>
      <c r="O3954" s="26"/>
      <c r="P3954" s="26"/>
      <c r="Q3954" s="6">
        <f t="shared" si="247"/>
        <v>6</v>
      </c>
      <c r="R3954" s="20"/>
    </row>
    <row r="3955" spans="1:18" x14ac:dyDescent="0.25">
      <c r="A3955" s="6">
        <v>17</v>
      </c>
      <c r="B3955" s="4">
        <v>42534.708333333336</v>
      </c>
      <c r="C3955" s="2">
        <f>IF([2]Analysis!AG3955="Data Error","Data Error",[2]Analysis!AI3955*C$1)</f>
        <v>70.466038644171718</v>
      </c>
      <c r="D3955" s="2"/>
      <c r="E3955" s="3">
        <f>IF(C3955="Data Error","Data Error",INDEX('[2]BAAL Adj Cap'!$CB$65:$CY$72,MONTH($B3955),$A3955+1))</f>
        <v>0.96750000000000003</v>
      </c>
      <c r="F3955" s="3"/>
      <c r="G3955" s="31">
        <f t="shared" si="244"/>
        <v>55.308961355828288</v>
      </c>
      <c r="H3955" s="31"/>
      <c r="I3955" s="23">
        <f t="shared" si="245"/>
        <v>0.96750000000000003</v>
      </c>
      <c r="J3955" s="23"/>
      <c r="K3955" s="7">
        <f t="shared" si="246"/>
        <v>28.990000000000009</v>
      </c>
      <c r="M3955" s="20">
        <f>IF(C3955="Data Error","Data Error",IF(C3955&lt;=K3955,0,1-IFERROR(INDEX(BAAL!$C:$D,MATCH(ROUNDUP(C3955-K3955,0),BAAL!$B:$B,0),MATCH(LEFT(M$2,4),BAAL!$C$2:$D$2,0)),0)))</f>
        <v>8.0000000000000071E-3</v>
      </c>
      <c r="N3955" s="20"/>
      <c r="O3955" s="26"/>
      <c r="P3955" s="26"/>
      <c r="Q3955" s="6">
        <f t="shared" si="247"/>
        <v>6</v>
      </c>
      <c r="R3955" s="20"/>
    </row>
    <row r="3956" spans="1:18" x14ac:dyDescent="0.25">
      <c r="A3956" s="6">
        <v>18</v>
      </c>
      <c r="B3956" s="4">
        <v>42534.75</v>
      </c>
      <c r="C3956" s="2">
        <f>IF([2]Analysis!AG3956="Data Error","Data Error",[2]Analysis!AI3956*C$1)</f>
        <v>29.628692810782109</v>
      </c>
      <c r="D3956" s="2"/>
      <c r="E3956" s="3">
        <f>IF(C3956="Data Error","Data Error",INDEX('[2]BAAL Adj Cap'!$CB$65:$CY$72,MONTH($B3956),$A3956+1))</f>
        <v>0.76624999999999999</v>
      </c>
      <c r="F3956" s="3"/>
      <c r="G3956" s="31">
        <f t="shared" si="244"/>
        <v>69.983807189217885</v>
      </c>
      <c r="H3956" s="31"/>
      <c r="I3956" s="23">
        <f t="shared" si="245"/>
        <v>0.76624999999999999</v>
      </c>
      <c r="J3956" s="23"/>
      <c r="K3956" s="7">
        <f t="shared" si="246"/>
        <v>28.990000000000009</v>
      </c>
      <c r="M3956" s="20">
        <f>IF(C3956="Data Error","Data Error",IF(C3956&lt;=K3956,0,1-IFERROR(INDEX(BAAL!$C:$D,MATCH(ROUNDUP(C3956-K3956,0),BAAL!$B:$B,0),MATCH(LEFT(M$2,4),BAAL!$C$2:$D$2,0)),0)))</f>
        <v>0</v>
      </c>
      <c r="N3956" s="20"/>
      <c r="O3956" s="26"/>
      <c r="P3956" s="26"/>
      <c r="Q3956" s="6">
        <f t="shared" si="247"/>
        <v>6</v>
      </c>
      <c r="R3956" s="20"/>
    </row>
    <row r="3957" spans="1:18" x14ac:dyDescent="0.25">
      <c r="A3957" s="6">
        <v>19</v>
      </c>
      <c r="B3957" s="4">
        <v>42534.791666666664</v>
      </c>
      <c r="C3957" s="2">
        <f>IF([2]Analysis!AG3957="Data Error","Data Error",[2]Analysis!AI3957*C$1)</f>
        <v>0</v>
      </c>
      <c r="D3957" s="2"/>
      <c r="E3957" s="3">
        <f>IF(C3957="Data Error","Data Error",INDEX('[2]BAAL Adj Cap'!$CB$65:$CY$72,MONTH($B3957),$A3957+1))</f>
        <v>0.30625000000000002</v>
      </c>
      <c r="F3957" s="3"/>
      <c r="G3957" s="31">
        <f t="shared" si="244"/>
        <v>39.8125</v>
      </c>
      <c r="H3957" s="31"/>
      <c r="I3957" s="23">
        <f t="shared" si="245"/>
        <v>0.30625000000000002</v>
      </c>
      <c r="J3957" s="23"/>
      <c r="K3957" s="7">
        <f t="shared" si="246"/>
        <v>28.990000000000009</v>
      </c>
      <c r="M3957" s="20">
        <f>IF(C3957="Data Error","Data Error",IF(C3957&lt;=K3957,0,1-IFERROR(INDEX(BAAL!$C:$D,MATCH(ROUNDUP(C3957-K3957,0),BAAL!$B:$B,0),MATCH(LEFT(M$2,4),BAAL!$C$2:$D$2,0)),0)))</f>
        <v>0</v>
      </c>
      <c r="N3957" s="20"/>
      <c r="O3957" s="26"/>
      <c r="P3957" s="26"/>
      <c r="Q3957" s="6">
        <f t="shared" si="247"/>
        <v>6</v>
      </c>
      <c r="R3957" s="20"/>
    </row>
    <row r="3958" spans="1:18" x14ac:dyDescent="0.25">
      <c r="A3958" s="6">
        <v>20</v>
      </c>
      <c r="B3958" s="4">
        <v>42534.833333333336</v>
      </c>
      <c r="C3958" s="2">
        <f>IF([2]Analysis!AG3958="Data Error","Data Error",[2]Analysis!AI3958*C$1)</f>
        <v>0</v>
      </c>
      <c r="D3958" s="2"/>
      <c r="E3958" s="3">
        <f>IF(C3958="Data Error","Data Error",INDEX('[2]BAAL Adj Cap'!$CB$65:$CY$72,MONTH($B3958),$A3958+1))</f>
        <v>3.7500000000000006E-2</v>
      </c>
      <c r="F3958" s="3"/>
      <c r="G3958" s="31">
        <f t="shared" si="244"/>
        <v>4.8750000000000009</v>
      </c>
      <c r="H3958" s="31"/>
      <c r="I3958" s="23">
        <f t="shared" si="245"/>
        <v>3.7500000000000006E-2</v>
      </c>
      <c r="J3958" s="23"/>
      <c r="K3958" s="7">
        <f t="shared" si="246"/>
        <v>4.8750000000000009</v>
      </c>
      <c r="M3958" s="20">
        <f>IF(C3958="Data Error","Data Error",IF(C3958&lt;=K3958,0,1-IFERROR(INDEX(BAAL!$C:$D,MATCH(ROUNDUP(C3958-K3958,0),BAAL!$B:$B,0),MATCH(LEFT(M$2,4),BAAL!$C$2:$D$2,0)),0)))</f>
        <v>0</v>
      </c>
      <c r="N3958" s="20"/>
      <c r="O3958" s="26"/>
      <c r="P3958" s="26"/>
      <c r="Q3958" s="6">
        <f t="shared" si="247"/>
        <v>6</v>
      </c>
      <c r="R3958" s="20"/>
    </row>
    <row r="3959" spans="1:18" x14ac:dyDescent="0.25">
      <c r="A3959" s="6">
        <v>21</v>
      </c>
      <c r="B3959" s="4">
        <v>42534.875</v>
      </c>
      <c r="C3959" s="2">
        <f>IF([2]Analysis!AG3959="Data Error","Data Error",[2]Analysis!AI3959*C$1)</f>
        <v>0</v>
      </c>
      <c r="D3959" s="2"/>
      <c r="E3959" s="3">
        <f>IF(C3959="Data Error","Data Error",INDEX('[2]BAAL Adj Cap'!$CB$65:$CY$72,MONTH($B3959),$A3959+1))</f>
        <v>0</v>
      </c>
      <c r="F3959" s="3"/>
      <c r="G3959" s="31">
        <f t="shared" si="244"/>
        <v>0</v>
      </c>
      <c r="H3959" s="31"/>
      <c r="I3959" s="23">
        <f t="shared" si="245"/>
        <v>0</v>
      </c>
      <c r="J3959" s="23"/>
      <c r="K3959" s="7">
        <f t="shared" si="246"/>
        <v>0</v>
      </c>
      <c r="M3959" s="20">
        <f>IF(C3959="Data Error","Data Error",IF(C3959&lt;=K3959,0,1-IFERROR(INDEX(BAAL!$C:$D,MATCH(ROUNDUP(C3959-K3959,0),BAAL!$B:$B,0),MATCH(LEFT(M$2,4),BAAL!$C$2:$D$2,0)),0)))</f>
        <v>0</v>
      </c>
      <c r="N3959" s="20"/>
      <c r="O3959" s="26"/>
      <c r="P3959" s="26"/>
      <c r="Q3959" s="6">
        <f t="shared" si="247"/>
        <v>6</v>
      </c>
      <c r="R3959" s="20"/>
    </row>
    <row r="3960" spans="1:18" x14ac:dyDescent="0.25">
      <c r="A3960" s="6">
        <v>22</v>
      </c>
      <c r="B3960" s="4">
        <v>42534.916666666664</v>
      </c>
      <c r="C3960" s="2">
        <f>IF([2]Analysis!AG3960="Data Error","Data Error",[2]Analysis!AI3960*C$1)</f>
        <v>0</v>
      </c>
      <c r="D3960" s="2"/>
      <c r="E3960" s="3">
        <f>IF(C3960="Data Error","Data Error",INDEX('[2]BAAL Adj Cap'!$CB$65:$CY$72,MONTH($B3960),$A3960+1))</f>
        <v>0</v>
      </c>
      <c r="F3960" s="3"/>
      <c r="G3960" s="31">
        <f t="shared" si="244"/>
        <v>0</v>
      </c>
      <c r="H3960" s="31"/>
      <c r="I3960" s="23">
        <f t="shared" si="245"/>
        <v>0</v>
      </c>
      <c r="J3960" s="23"/>
      <c r="K3960" s="7">
        <f t="shared" si="246"/>
        <v>0</v>
      </c>
      <c r="M3960" s="20">
        <f>IF(C3960="Data Error","Data Error",IF(C3960&lt;=K3960,0,1-IFERROR(INDEX(BAAL!$C:$D,MATCH(ROUNDUP(C3960-K3960,0),BAAL!$B:$B,0),MATCH(LEFT(M$2,4),BAAL!$C$2:$D$2,0)),0)))</f>
        <v>0</v>
      </c>
      <c r="N3960" s="20"/>
      <c r="O3960" s="26"/>
      <c r="P3960" s="26"/>
      <c r="Q3960" s="6">
        <f t="shared" si="247"/>
        <v>6</v>
      </c>
      <c r="R3960" s="20"/>
    </row>
    <row r="3961" spans="1:18" x14ac:dyDescent="0.25">
      <c r="A3961" s="6">
        <v>23</v>
      </c>
      <c r="B3961" s="4">
        <v>42534.958333333336</v>
      </c>
      <c r="C3961" s="2">
        <f>IF([2]Analysis!AG3961="Data Error","Data Error",[2]Analysis!AI3961*C$1)</f>
        <v>0</v>
      </c>
      <c r="D3961" s="2"/>
      <c r="E3961" s="3">
        <f>IF(C3961="Data Error","Data Error",INDEX('[2]BAAL Adj Cap'!$CB$65:$CY$72,MONTH($B3961),$A3961+1))</f>
        <v>0</v>
      </c>
      <c r="F3961" s="3"/>
      <c r="G3961" s="31">
        <f t="shared" si="244"/>
        <v>0</v>
      </c>
      <c r="H3961" s="31"/>
      <c r="I3961" s="23">
        <f t="shared" si="245"/>
        <v>0</v>
      </c>
      <c r="J3961" s="23"/>
      <c r="K3961" s="7">
        <f t="shared" si="246"/>
        <v>0</v>
      </c>
      <c r="M3961" s="20">
        <f>IF(C3961="Data Error","Data Error",IF(C3961&lt;=K3961,0,1-IFERROR(INDEX(BAAL!$C:$D,MATCH(ROUNDUP(C3961-K3961,0),BAAL!$B:$B,0),MATCH(LEFT(M$2,4),BAAL!$C$2:$D$2,0)),0)))</f>
        <v>0</v>
      </c>
      <c r="N3961" s="20"/>
      <c r="O3961" s="26"/>
      <c r="P3961" s="26"/>
      <c r="Q3961" s="6">
        <f t="shared" si="247"/>
        <v>6</v>
      </c>
      <c r="R3961" s="20"/>
    </row>
    <row r="3962" spans="1:18" x14ac:dyDescent="0.25">
      <c r="A3962" s="6">
        <v>0</v>
      </c>
      <c r="B3962" s="1">
        <v>42535</v>
      </c>
      <c r="C3962" s="2">
        <f>IF([2]Analysis!AG3962="Data Error","Data Error",[2]Analysis!AI3962*C$1)</f>
        <v>0</v>
      </c>
      <c r="D3962" s="2"/>
      <c r="E3962" s="3">
        <f>IF(C3962="Data Error","Data Error",INDEX('[2]BAAL Adj Cap'!$CB$65:$CY$72,MONTH($B3962),$A3962+1))</f>
        <v>0</v>
      </c>
      <c r="F3962" s="3"/>
      <c r="G3962" s="31">
        <f t="shared" si="244"/>
        <v>0</v>
      </c>
      <c r="H3962" s="31"/>
      <c r="I3962" s="23">
        <f t="shared" si="245"/>
        <v>0</v>
      </c>
      <c r="J3962" s="23"/>
      <c r="K3962" s="7">
        <f t="shared" si="246"/>
        <v>0</v>
      </c>
      <c r="M3962" s="20">
        <f>IF(C3962="Data Error","Data Error",IF(C3962&lt;=K3962,0,1-IFERROR(INDEX(BAAL!$C:$D,MATCH(ROUNDUP(C3962-K3962,0),BAAL!$B:$B,0),MATCH(LEFT(M$2,4),BAAL!$C$2:$D$2,0)),0)))</f>
        <v>0</v>
      </c>
      <c r="N3962" s="20"/>
      <c r="O3962" s="26"/>
      <c r="P3962" s="26"/>
      <c r="Q3962" s="6">
        <f t="shared" si="247"/>
        <v>6</v>
      </c>
      <c r="R3962" s="20"/>
    </row>
    <row r="3963" spans="1:18" x14ac:dyDescent="0.25">
      <c r="A3963" s="6">
        <v>1</v>
      </c>
      <c r="B3963" s="4">
        <v>42535.041666666664</v>
      </c>
      <c r="C3963" s="2">
        <f>IF([2]Analysis!AG3963="Data Error","Data Error",[2]Analysis!AI3963*C$1)</f>
        <v>0</v>
      </c>
      <c r="D3963" s="2"/>
      <c r="E3963" s="3">
        <f>IF(C3963="Data Error","Data Error",INDEX('[2]BAAL Adj Cap'!$CB$65:$CY$72,MONTH($B3963),$A3963+1))</f>
        <v>0</v>
      </c>
      <c r="F3963" s="3"/>
      <c r="G3963" s="31">
        <f t="shared" si="244"/>
        <v>0</v>
      </c>
      <c r="H3963" s="31"/>
      <c r="I3963" s="23">
        <f t="shared" si="245"/>
        <v>0</v>
      </c>
      <c r="J3963" s="23"/>
      <c r="K3963" s="7">
        <f t="shared" si="246"/>
        <v>0</v>
      </c>
      <c r="M3963" s="20">
        <f>IF(C3963="Data Error","Data Error",IF(C3963&lt;=K3963,0,1-IFERROR(INDEX(BAAL!$C:$D,MATCH(ROUNDUP(C3963-K3963,0),BAAL!$B:$B,0),MATCH(LEFT(M$2,4),BAAL!$C$2:$D$2,0)),0)))</f>
        <v>0</v>
      </c>
      <c r="N3963" s="20"/>
      <c r="O3963" s="26"/>
      <c r="P3963" s="26"/>
      <c r="Q3963" s="6">
        <f t="shared" si="247"/>
        <v>6</v>
      </c>
      <c r="R3963" s="20"/>
    </row>
    <row r="3964" spans="1:18" x14ac:dyDescent="0.25">
      <c r="A3964" s="6">
        <v>2</v>
      </c>
      <c r="B3964" s="4">
        <v>42535.083333333336</v>
      </c>
      <c r="C3964" s="2">
        <f>IF([2]Analysis!AG3964="Data Error","Data Error",[2]Analysis!AI3964*C$1)</f>
        <v>0</v>
      </c>
      <c r="D3964" s="2"/>
      <c r="E3964" s="3">
        <f>IF(C3964="Data Error","Data Error",INDEX('[2]BAAL Adj Cap'!$CB$65:$CY$72,MONTH($B3964),$A3964+1))</f>
        <v>0</v>
      </c>
      <c r="F3964" s="3"/>
      <c r="G3964" s="31">
        <f t="shared" si="244"/>
        <v>0</v>
      </c>
      <c r="H3964" s="31"/>
      <c r="I3964" s="23">
        <f t="shared" si="245"/>
        <v>0</v>
      </c>
      <c r="J3964" s="23"/>
      <c r="K3964" s="7">
        <f t="shared" si="246"/>
        <v>0</v>
      </c>
      <c r="M3964" s="20">
        <f>IF(C3964="Data Error","Data Error",IF(C3964&lt;=K3964,0,1-IFERROR(INDEX(BAAL!$C:$D,MATCH(ROUNDUP(C3964-K3964,0),BAAL!$B:$B,0),MATCH(LEFT(M$2,4),BAAL!$C$2:$D$2,0)),0)))</f>
        <v>0</v>
      </c>
      <c r="N3964" s="20"/>
      <c r="O3964" s="26"/>
      <c r="P3964" s="26"/>
      <c r="Q3964" s="6">
        <f t="shared" si="247"/>
        <v>6</v>
      </c>
      <c r="R3964" s="20"/>
    </row>
    <row r="3965" spans="1:18" x14ac:dyDescent="0.25">
      <c r="A3965" s="6">
        <v>3</v>
      </c>
      <c r="B3965" s="4">
        <v>42535.125</v>
      </c>
      <c r="C3965" s="2">
        <f>IF([2]Analysis!AG3965="Data Error","Data Error",[2]Analysis!AI3965*C$1)</f>
        <v>0</v>
      </c>
      <c r="D3965" s="2"/>
      <c r="E3965" s="3">
        <f>IF(C3965="Data Error","Data Error",INDEX('[2]BAAL Adj Cap'!$CB$65:$CY$72,MONTH($B3965),$A3965+1))</f>
        <v>0</v>
      </c>
      <c r="F3965" s="3"/>
      <c r="G3965" s="31">
        <f t="shared" si="244"/>
        <v>0</v>
      </c>
      <c r="H3965" s="31"/>
      <c r="I3965" s="23">
        <f t="shared" si="245"/>
        <v>0</v>
      </c>
      <c r="J3965" s="23"/>
      <c r="K3965" s="7">
        <f t="shared" si="246"/>
        <v>0</v>
      </c>
      <c r="M3965" s="20">
        <f>IF(C3965="Data Error","Data Error",IF(C3965&lt;=K3965,0,1-IFERROR(INDEX(BAAL!$C:$D,MATCH(ROUNDUP(C3965-K3965,0),BAAL!$B:$B,0),MATCH(LEFT(M$2,4),BAAL!$C$2:$D$2,0)),0)))</f>
        <v>0</v>
      </c>
      <c r="N3965" s="20"/>
      <c r="O3965" s="26"/>
      <c r="P3965" s="26"/>
      <c r="Q3965" s="6">
        <f t="shared" si="247"/>
        <v>6</v>
      </c>
      <c r="R3965" s="20"/>
    </row>
    <row r="3966" spans="1:18" x14ac:dyDescent="0.25">
      <c r="A3966" s="6">
        <v>4</v>
      </c>
      <c r="B3966" s="4">
        <v>42535.166666666664</v>
      </c>
      <c r="C3966" s="2">
        <f>IF([2]Analysis!AG3966="Data Error","Data Error",[2]Analysis!AI3966*C$1)</f>
        <v>0.43777714645839755</v>
      </c>
      <c r="D3966" s="2"/>
      <c r="E3966" s="3">
        <f>IF(C3966="Data Error","Data Error",INDEX('[2]BAAL Adj Cap'!$CB$65:$CY$72,MONTH($B3966),$A3966+1))</f>
        <v>1.4999999999999999E-2</v>
      </c>
      <c r="F3966" s="3"/>
      <c r="G3966" s="31">
        <f t="shared" si="244"/>
        <v>1.5122228535416025</v>
      </c>
      <c r="H3966" s="31"/>
      <c r="I3966" s="23">
        <f t="shared" si="245"/>
        <v>1.4999999999999999E-2</v>
      </c>
      <c r="J3966" s="23"/>
      <c r="K3966" s="7">
        <f t="shared" si="246"/>
        <v>1.95</v>
      </c>
      <c r="M3966" s="20">
        <f>IF(C3966="Data Error","Data Error",IF(C3966&lt;=K3966,0,1-IFERROR(INDEX(BAAL!$C:$D,MATCH(ROUNDUP(C3966-K3966,0),BAAL!$B:$B,0),MATCH(LEFT(M$2,4),BAAL!$C$2:$D$2,0)),0)))</f>
        <v>0</v>
      </c>
      <c r="N3966" s="20"/>
      <c r="O3966" s="26"/>
      <c r="P3966" s="26"/>
      <c r="Q3966" s="6">
        <f t="shared" si="247"/>
        <v>6</v>
      </c>
      <c r="R3966" s="20"/>
    </row>
    <row r="3967" spans="1:18" x14ac:dyDescent="0.25">
      <c r="A3967" s="6">
        <v>5</v>
      </c>
      <c r="B3967" s="4">
        <v>42535.208333333336</v>
      </c>
      <c r="C3967" s="2">
        <f>IF([2]Analysis!AG3967="Data Error","Data Error",[2]Analysis!AI3967*C$1)</f>
        <v>2.2816350750368191</v>
      </c>
      <c r="D3967" s="2"/>
      <c r="E3967" s="3">
        <f>IF(C3967="Data Error","Data Error",INDEX('[2]BAAL Adj Cap'!$CB$65:$CY$72,MONTH($B3967),$A3967+1))</f>
        <v>0.1225</v>
      </c>
      <c r="F3967" s="3"/>
      <c r="G3967" s="31">
        <f t="shared" si="244"/>
        <v>13.64336492496318</v>
      </c>
      <c r="H3967" s="31"/>
      <c r="I3967" s="23">
        <f t="shared" si="245"/>
        <v>0.1225</v>
      </c>
      <c r="J3967" s="23"/>
      <c r="K3967" s="7">
        <f t="shared" si="246"/>
        <v>15.924999999999999</v>
      </c>
      <c r="M3967" s="20">
        <f>IF(C3967="Data Error","Data Error",IF(C3967&lt;=K3967,0,1-IFERROR(INDEX(BAAL!$C:$D,MATCH(ROUNDUP(C3967-K3967,0),BAAL!$B:$B,0),MATCH(LEFT(M$2,4),BAAL!$C$2:$D$2,0)),0)))</f>
        <v>0</v>
      </c>
      <c r="N3967" s="20"/>
      <c r="O3967" s="26"/>
      <c r="P3967" s="26"/>
      <c r="Q3967" s="6">
        <f t="shared" si="247"/>
        <v>6</v>
      </c>
      <c r="R3967" s="20"/>
    </row>
    <row r="3968" spans="1:18" x14ac:dyDescent="0.25">
      <c r="A3968" s="6">
        <v>6</v>
      </c>
      <c r="B3968" s="4">
        <v>42535.25</v>
      </c>
      <c r="C3968" s="2">
        <f>IF([2]Analysis!AG3968="Data Error","Data Error",[2]Analysis!AI3968*C$1)</f>
        <v>0.11784337096461314</v>
      </c>
      <c r="D3968" s="2"/>
      <c r="E3968" s="3">
        <f>IF(C3968="Data Error","Data Error",INDEX('[2]BAAL Adj Cap'!$CB$65:$CY$72,MONTH($B3968),$A3968+1))</f>
        <v>0.52249999999999996</v>
      </c>
      <c r="F3968" s="3"/>
      <c r="G3968" s="31">
        <f t="shared" si="244"/>
        <v>67.80715662903539</v>
      </c>
      <c r="H3968" s="31"/>
      <c r="I3968" s="23">
        <f t="shared" si="245"/>
        <v>0.52249999999999996</v>
      </c>
      <c r="J3968" s="23"/>
      <c r="K3968" s="7">
        <f t="shared" si="246"/>
        <v>28.990000000000009</v>
      </c>
      <c r="M3968" s="20">
        <f>IF(C3968="Data Error","Data Error",IF(C3968&lt;=K3968,0,1-IFERROR(INDEX(BAAL!$C:$D,MATCH(ROUNDUP(C3968-K3968,0),BAAL!$B:$B,0),MATCH(LEFT(M$2,4),BAAL!$C$2:$D$2,0)),0)))</f>
        <v>0</v>
      </c>
      <c r="N3968" s="20"/>
      <c r="O3968" s="26"/>
      <c r="P3968" s="26"/>
      <c r="Q3968" s="6">
        <f t="shared" si="247"/>
        <v>6</v>
      </c>
      <c r="R3968" s="20"/>
    </row>
    <row r="3969" spans="1:18" x14ac:dyDescent="0.25">
      <c r="A3969" s="6">
        <v>7</v>
      </c>
      <c r="B3969" s="4">
        <v>42535.291666666664</v>
      </c>
      <c r="C3969" s="2">
        <f>IF([2]Analysis!AG3969="Data Error","Data Error",[2]Analysis!AI3969*C$1)</f>
        <v>0</v>
      </c>
      <c r="D3969" s="2"/>
      <c r="E3969" s="3">
        <f>IF(C3969="Data Error","Data Error",INDEX('[2]BAAL Adj Cap'!$CB$65:$CY$72,MONTH($B3969),$A3969+1))</f>
        <v>0.97124999999999995</v>
      </c>
      <c r="F3969" s="3"/>
      <c r="G3969" s="31">
        <f t="shared" si="244"/>
        <v>126.26249999999999</v>
      </c>
      <c r="H3969" s="31"/>
      <c r="I3969" s="23">
        <f t="shared" si="245"/>
        <v>0.97124999999999995</v>
      </c>
      <c r="J3969" s="23"/>
      <c r="K3969" s="7">
        <f t="shared" si="246"/>
        <v>28.990000000000009</v>
      </c>
      <c r="M3969" s="20">
        <f>IF(C3969="Data Error","Data Error",IF(C3969&lt;=K3969,0,1-IFERROR(INDEX(BAAL!$C:$D,MATCH(ROUNDUP(C3969-K3969,0),BAAL!$B:$B,0),MATCH(LEFT(M$2,4),BAAL!$C$2:$D$2,0)),0)))</f>
        <v>0</v>
      </c>
      <c r="N3969" s="20"/>
      <c r="O3969" s="26"/>
      <c r="P3969" s="26"/>
      <c r="Q3969" s="6">
        <f t="shared" si="247"/>
        <v>6</v>
      </c>
      <c r="R3969" s="20"/>
    </row>
    <row r="3970" spans="1:18" x14ac:dyDescent="0.25">
      <c r="A3970" s="6">
        <v>8</v>
      </c>
      <c r="B3970" s="4">
        <v>42535.333333333336</v>
      </c>
      <c r="C3970" s="2">
        <f>IF([2]Analysis!AG3970="Data Error","Data Error",[2]Analysis!AI3970*C$1)</f>
        <v>0.17591469890163144</v>
      </c>
      <c r="D3970" s="2"/>
      <c r="E3970" s="3">
        <f>IF(C3970="Data Error","Data Error",INDEX('[2]BAAL Adj Cap'!$CB$65:$CY$72,MONTH($B3970),$A3970+1))</f>
        <v>0.99</v>
      </c>
      <c r="F3970" s="3"/>
      <c r="G3970" s="31">
        <f t="shared" si="244"/>
        <v>128.52408530109835</v>
      </c>
      <c r="H3970" s="31"/>
      <c r="I3970" s="23">
        <f t="shared" si="245"/>
        <v>0.99</v>
      </c>
      <c r="J3970" s="23"/>
      <c r="K3970" s="7">
        <f t="shared" si="246"/>
        <v>28.990000000000009</v>
      </c>
      <c r="M3970" s="20">
        <f>IF(C3970="Data Error","Data Error",IF(C3970&lt;=K3970,0,1-IFERROR(INDEX(BAAL!$C:$D,MATCH(ROUNDUP(C3970-K3970,0),BAAL!$B:$B,0),MATCH(LEFT(M$2,4),BAAL!$C$2:$D$2,0)),0)))</f>
        <v>0</v>
      </c>
      <c r="N3970" s="20"/>
      <c r="O3970" s="26"/>
      <c r="P3970" s="26"/>
      <c r="Q3970" s="6">
        <f t="shared" si="247"/>
        <v>6</v>
      </c>
      <c r="R3970" s="20"/>
    </row>
    <row r="3971" spans="1:18" x14ac:dyDescent="0.25">
      <c r="A3971" s="6">
        <v>9</v>
      </c>
      <c r="B3971" s="4">
        <v>42535.375</v>
      </c>
      <c r="C3971" s="2">
        <f>IF([2]Analysis!AG3971="Data Error","Data Error",[2]Analysis!AI3971*C$1)</f>
        <v>0.58522443823175718</v>
      </c>
      <c r="D3971" s="2"/>
      <c r="E3971" s="3">
        <f>IF(C3971="Data Error","Data Error",INDEX('[2]BAAL Adj Cap'!$CB$65:$CY$72,MONTH($B3971),$A3971+1))</f>
        <v>0.98375000000000001</v>
      </c>
      <c r="F3971" s="3"/>
      <c r="G3971" s="31">
        <f t="shared" si="244"/>
        <v>127.30227556176824</v>
      </c>
      <c r="H3971" s="31"/>
      <c r="I3971" s="23">
        <f t="shared" si="245"/>
        <v>0.98375000000000001</v>
      </c>
      <c r="J3971" s="23"/>
      <c r="K3971" s="7">
        <f t="shared" si="246"/>
        <v>28.990000000000009</v>
      </c>
      <c r="M3971" s="20">
        <f>IF(C3971="Data Error","Data Error",IF(C3971&lt;=K3971,0,1-IFERROR(INDEX(BAAL!$C:$D,MATCH(ROUNDUP(C3971-K3971,0),BAAL!$B:$B,0),MATCH(LEFT(M$2,4),BAAL!$C$2:$D$2,0)),0)))</f>
        <v>0</v>
      </c>
      <c r="N3971" s="20"/>
      <c r="O3971" s="26"/>
      <c r="P3971" s="26"/>
      <c r="Q3971" s="6">
        <f t="shared" si="247"/>
        <v>6</v>
      </c>
      <c r="R3971" s="20"/>
    </row>
    <row r="3972" spans="1:18" x14ac:dyDescent="0.25">
      <c r="A3972" s="6">
        <v>10</v>
      </c>
      <c r="B3972" s="4">
        <v>42535.416666666664</v>
      </c>
      <c r="C3972" s="2">
        <f>IF([2]Analysis!AG3972="Data Error","Data Error",[2]Analysis!AI3972*C$1)</f>
        <v>1.6342785383778531</v>
      </c>
      <c r="D3972" s="2"/>
      <c r="E3972" s="3">
        <f>IF(C3972="Data Error","Data Error",INDEX('[2]BAAL Adj Cap'!$CB$65:$CY$72,MONTH($B3972),$A3972+1))</f>
        <v>0.98</v>
      </c>
      <c r="F3972" s="3"/>
      <c r="G3972" s="31">
        <f t="shared" ref="G3972:G4035" si="248">IF(C3972="Data Error","Data Error",E3972*E$1-C3972)</f>
        <v>125.76572146162214</v>
      </c>
      <c r="H3972" s="31"/>
      <c r="I3972" s="23">
        <f t="shared" ref="I3972:I4035" si="249">IF(E3972="Data Error","Data Error",E3972)</f>
        <v>0.98</v>
      </c>
      <c r="J3972" s="23"/>
      <c r="K3972" s="7">
        <f t="shared" ref="K3972:K4035" si="250">IF(C3972="Data Error","Data Error",C$1*MAX(0,MIN(AF$9,E3972*AF$10)))</f>
        <v>28.990000000000009</v>
      </c>
      <c r="M3972" s="20">
        <f>IF(C3972="Data Error","Data Error",IF(C3972&lt;=K3972,0,1-IFERROR(INDEX(BAAL!$C:$D,MATCH(ROUNDUP(C3972-K3972,0),BAAL!$B:$B,0),MATCH(LEFT(M$2,4),BAAL!$C$2:$D$2,0)),0)))</f>
        <v>0</v>
      </c>
      <c r="N3972" s="20"/>
      <c r="O3972" s="26"/>
      <c r="P3972" s="26"/>
      <c r="Q3972" s="6">
        <f t="shared" ref="Q3972:Q4035" si="251">MONTH(B3972)</f>
        <v>6</v>
      </c>
      <c r="R3972" s="20"/>
    </row>
    <row r="3973" spans="1:18" x14ac:dyDescent="0.25">
      <c r="A3973" s="6">
        <v>11</v>
      </c>
      <c r="B3973" s="4">
        <v>42535.458333333336</v>
      </c>
      <c r="C3973" s="2">
        <f>IF([2]Analysis!AG3973="Data Error","Data Error",[2]Analysis!AI3973*C$1)</f>
        <v>0.5828130431920302</v>
      </c>
      <c r="D3973" s="2"/>
      <c r="E3973" s="3">
        <f>IF(C3973="Data Error","Data Error",INDEX('[2]BAAL Adj Cap'!$CB$65:$CY$72,MONTH($B3973),$A3973+1))</f>
        <v>0.98</v>
      </c>
      <c r="F3973" s="3"/>
      <c r="G3973" s="31">
        <f t="shared" si="248"/>
        <v>126.81718695680796</v>
      </c>
      <c r="H3973" s="31"/>
      <c r="I3973" s="23">
        <f t="shared" si="249"/>
        <v>0.98</v>
      </c>
      <c r="J3973" s="23"/>
      <c r="K3973" s="7">
        <f t="shared" si="250"/>
        <v>28.990000000000009</v>
      </c>
      <c r="M3973" s="20">
        <f>IF(C3973="Data Error","Data Error",IF(C3973&lt;=K3973,0,1-IFERROR(INDEX(BAAL!$C:$D,MATCH(ROUNDUP(C3973-K3973,0),BAAL!$B:$B,0),MATCH(LEFT(M$2,4),BAAL!$C$2:$D$2,0)),0)))</f>
        <v>0</v>
      </c>
      <c r="N3973" s="20"/>
      <c r="O3973" s="26"/>
      <c r="P3973" s="26"/>
      <c r="Q3973" s="6">
        <f t="shared" si="251"/>
        <v>6</v>
      </c>
      <c r="R3973" s="20"/>
    </row>
    <row r="3974" spans="1:18" x14ac:dyDescent="0.25">
      <c r="A3974" s="6">
        <v>12</v>
      </c>
      <c r="B3974" s="4">
        <v>42535.5</v>
      </c>
      <c r="C3974" s="2">
        <f>IF([2]Analysis!AG3974="Data Error","Data Error",[2]Analysis!AI3974*C$1)</f>
        <v>1.8117653989521556</v>
      </c>
      <c r="D3974" s="2"/>
      <c r="E3974" s="3">
        <f>IF(C3974="Data Error","Data Error",INDEX('[2]BAAL Adj Cap'!$CB$65:$CY$72,MONTH($B3974),$A3974+1))</f>
        <v>0.98</v>
      </c>
      <c r="F3974" s="3"/>
      <c r="G3974" s="31">
        <f t="shared" si="248"/>
        <v>125.58823460104783</v>
      </c>
      <c r="H3974" s="31"/>
      <c r="I3974" s="23">
        <f t="shared" si="249"/>
        <v>0.98</v>
      </c>
      <c r="J3974" s="23"/>
      <c r="K3974" s="7">
        <f t="shared" si="250"/>
        <v>28.990000000000009</v>
      </c>
      <c r="M3974" s="20">
        <f>IF(C3974="Data Error","Data Error",IF(C3974&lt;=K3974,0,1-IFERROR(INDEX(BAAL!$C:$D,MATCH(ROUNDUP(C3974-K3974,0),BAAL!$B:$B,0),MATCH(LEFT(M$2,4),BAAL!$C$2:$D$2,0)),0)))</f>
        <v>0</v>
      </c>
      <c r="N3974" s="20"/>
      <c r="O3974" s="26"/>
      <c r="P3974" s="26"/>
      <c r="Q3974" s="6">
        <f t="shared" si="251"/>
        <v>6</v>
      </c>
      <c r="R3974" s="20"/>
    </row>
    <row r="3975" spans="1:18" x14ac:dyDescent="0.25">
      <c r="A3975" s="6">
        <v>13</v>
      </c>
      <c r="B3975" s="4">
        <v>42535.541666666664</v>
      </c>
      <c r="C3975" s="2">
        <f>IF([2]Analysis!AG3975="Data Error","Data Error",[2]Analysis!AI3975*C$1)</f>
        <v>0.77328219544054977</v>
      </c>
      <c r="D3975" s="2"/>
      <c r="E3975" s="3">
        <f>IF(C3975="Data Error","Data Error",INDEX('[2]BAAL Adj Cap'!$CB$65:$CY$72,MONTH($B3975),$A3975+1))</f>
        <v>0.98</v>
      </c>
      <c r="F3975" s="3"/>
      <c r="G3975" s="31">
        <f t="shared" si="248"/>
        <v>126.62671780455945</v>
      </c>
      <c r="H3975" s="31"/>
      <c r="I3975" s="23">
        <f t="shared" si="249"/>
        <v>0.98</v>
      </c>
      <c r="J3975" s="23"/>
      <c r="K3975" s="7">
        <f t="shared" si="250"/>
        <v>28.990000000000009</v>
      </c>
      <c r="M3975" s="20">
        <f>IF(C3975="Data Error","Data Error",IF(C3975&lt;=K3975,0,1-IFERROR(INDEX(BAAL!$C:$D,MATCH(ROUNDUP(C3975-K3975,0),BAAL!$B:$B,0),MATCH(LEFT(M$2,4),BAAL!$C$2:$D$2,0)),0)))</f>
        <v>0</v>
      </c>
      <c r="N3975" s="20"/>
      <c r="O3975" s="26"/>
      <c r="P3975" s="26"/>
      <c r="Q3975" s="6">
        <f t="shared" si="251"/>
        <v>6</v>
      </c>
      <c r="R3975" s="20"/>
    </row>
    <row r="3976" spans="1:18" x14ac:dyDescent="0.25">
      <c r="A3976" s="6">
        <v>14</v>
      </c>
      <c r="B3976" s="4">
        <v>42535.583333333336</v>
      </c>
      <c r="C3976" s="2">
        <f>IF([2]Analysis!AG3976="Data Error","Data Error",[2]Analysis!AI3976*C$1)</f>
        <v>2.8600193931769482</v>
      </c>
      <c r="D3976" s="2"/>
      <c r="E3976" s="3">
        <f>IF(C3976="Data Error","Data Error",INDEX('[2]BAAL Adj Cap'!$CB$65:$CY$72,MONTH($B3976),$A3976+1))</f>
        <v>0.98</v>
      </c>
      <c r="F3976" s="3"/>
      <c r="G3976" s="31">
        <f t="shared" si="248"/>
        <v>124.53998060682304</v>
      </c>
      <c r="H3976" s="31"/>
      <c r="I3976" s="23">
        <f t="shared" si="249"/>
        <v>0.98</v>
      </c>
      <c r="J3976" s="23"/>
      <c r="K3976" s="7">
        <f t="shared" si="250"/>
        <v>28.990000000000009</v>
      </c>
      <c r="M3976" s="20">
        <f>IF(C3976="Data Error","Data Error",IF(C3976&lt;=K3976,0,1-IFERROR(INDEX(BAAL!$C:$D,MATCH(ROUNDUP(C3976-K3976,0),BAAL!$B:$B,0),MATCH(LEFT(M$2,4),BAAL!$C$2:$D$2,0)),0)))</f>
        <v>0</v>
      </c>
      <c r="N3976" s="20"/>
      <c r="O3976" s="26"/>
      <c r="P3976" s="26"/>
      <c r="Q3976" s="6">
        <f t="shared" si="251"/>
        <v>6</v>
      </c>
      <c r="R3976" s="20"/>
    </row>
    <row r="3977" spans="1:18" x14ac:dyDescent="0.25">
      <c r="A3977" s="6">
        <v>15</v>
      </c>
      <c r="B3977" s="4">
        <v>42535.625</v>
      </c>
      <c r="C3977" s="2">
        <f>IF([2]Analysis!AG3977="Data Error","Data Error",[2]Analysis!AI3977*C$1)</f>
        <v>3.1792124540624829</v>
      </c>
      <c r="D3977" s="2"/>
      <c r="E3977" s="3">
        <f>IF(C3977="Data Error","Data Error",INDEX('[2]BAAL Adj Cap'!$CB$65:$CY$72,MONTH($B3977),$A3977+1))</f>
        <v>0.98</v>
      </c>
      <c r="F3977" s="3"/>
      <c r="G3977" s="31">
        <f t="shared" si="248"/>
        <v>124.22078754593751</v>
      </c>
      <c r="H3977" s="31"/>
      <c r="I3977" s="23">
        <f t="shared" si="249"/>
        <v>0.98</v>
      </c>
      <c r="J3977" s="23"/>
      <c r="K3977" s="7">
        <f t="shared" si="250"/>
        <v>28.990000000000009</v>
      </c>
      <c r="M3977" s="20">
        <f>IF(C3977="Data Error","Data Error",IF(C3977&lt;=K3977,0,1-IFERROR(INDEX(BAAL!$C:$D,MATCH(ROUNDUP(C3977-K3977,0),BAAL!$B:$B,0),MATCH(LEFT(M$2,4),BAAL!$C$2:$D$2,0)),0)))</f>
        <v>0</v>
      </c>
      <c r="N3977" s="20"/>
      <c r="O3977" s="26"/>
      <c r="P3977" s="26"/>
      <c r="Q3977" s="6">
        <f t="shared" si="251"/>
        <v>6</v>
      </c>
      <c r="R3977" s="20"/>
    </row>
    <row r="3978" spans="1:18" x14ac:dyDescent="0.25">
      <c r="A3978" s="6">
        <v>16</v>
      </c>
      <c r="B3978" s="4">
        <v>42535.666666666664</v>
      </c>
      <c r="C3978" s="2">
        <f>IF([2]Analysis!AG3978="Data Error","Data Error",[2]Analysis!AI3978*C$1)</f>
        <v>4.8181169516828524</v>
      </c>
      <c r="D3978" s="2"/>
      <c r="E3978" s="3">
        <f>IF(C3978="Data Error","Data Error",INDEX('[2]BAAL Adj Cap'!$CB$65:$CY$72,MONTH($B3978),$A3978+1))</f>
        <v>0.98</v>
      </c>
      <c r="F3978" s="3"/>
      <c r="G3978" s="31">
        <f t="shared" si="248"/>
        <v>122.58188304831714</v>
      </c>
      <c r="H3978" s="31"/>
      <c r="I3978" s="23">
        <f t="shared" si="249"/>
        <v>0.98</v>
      </c>
      <c r="J3978" s="23"/>
      <c r="K3978" s="7">
        <f t="shared" si="250"/>
        <v>28.990000000000009</v>
      </c>
      <c r="M3978" s="20">
        <f>IF(C3978="Data Error","Data Error",IF(C3978&lt;=K3978,0,1-IFERROR(INDEX(BAAL!$C:$D,MATCH(ROUNDUP(C3978-K3978,0),BAAL!$B:$B,0),MATCH(LEFT(M$2,4),BAAL!$C$2:$D$2,0)),0)))</f>
        <v>0</v>
      </c>
      <c r="N3978" s="20"/>
      <c r="O3978" s="26"/>
      <c r="P3978" s="26"/>
      <c r="Q3978" s="6">
        <f t="shared" si="251"/>
        <v>6</v>
      </c>
      <c r="R3978" s="20"/>
    </row>
    <row r="3979" spans="1:18" x14ac:dyDescent="0.25">
      <c r="A3979" s="6">
        <v>17</v>
      </c>
      <c r="B3979" s="4">
        <v>42535.708333333336</v>
      </c>
      <c r="C3979" s="2">
        <f>IF([2]Analysis!AG3979="Data Error","Data Error",[2]Analysis!AI3979*C$1)</f>
        <v>7.3063655903600671</v>
      </c>
      <c r="D3979" s="2"/>
      <c r="E3979" s="3">
        <f>IF(C3979="Data Error","Data Error",INDEX('[2]BAAL Adj Cap'!$CB$65:$CY$72,MONTH($B3979),$A3979+1))</f>
        <v>0.96750000000000003</v>
      </c>
      <c r="F3979" s="3"/>
      <c r="G3979" s="31">
        <f t="shared" si="248"/>
        <v>118.46863440963993</v>
      </c>
      <c r="H3979" s="31"/>
      <c r="I3979" s="23">
        <f t="shared" si="249"/>
        <v>0.96750000000000003</v>
      </c>
      <c r="J3979" s="23"/>
      <c r="K3979" s="7">
        <f t="shared" si="250"/>
        <v>28.990000000000009</v>
      </c>
      <c r="M3979" s="20">
        <f>IF(C3979="Data Error","Data Error",IF(C3979&lt;=K3979,0,1-IFERROR(INDEX(BAAL!$C:$D,MATCH(ROUNDUP(C3979-K3979,0),BAAL!$B:$B,0),MATCH(LEFT(M$2,4),BAAL!$C$2:$D$2,0)),0)))</f>
        <v>0</v>
      </c>
      <c r="N3979" s="20"/>
      <c r="O3979" s="26"/>
      <c r="P3979" s="26"/>
      <c r="Q3979" s="6">
        <f t="shared" si="251"/>
        <v>6</v>
      </c>
      <c r="R3979" s="20"/>
    </row>
    <row r="3980" spans="1:18" x14ac:dyDescent="0.25">
      <c r="A3980" s="6">
        <v>18</v>
      </c>
      <c r="B3980" s="4">
        <v>42535.75</v>
      </c>
      <c r="C3980" s="2">
        <f>IF([2]Analysis!AG3980="Data Error","Data Error",[2]Analysis!AI3980*C$1)</f>
        <v>14.121831887910309</v>
      </c>
      <c r="D3980" s="2"/>
      <c r="E3980" s="3">
        <f>IF(C3980="Data Error","Data Error",INDEX('[2]BAAL Adj Cap'!$CB$65:$CY$72,MONTH($B3980),$A3980+1))</f>
        <v>0.76624999999999999</v>
      </c>
      <c r="F3980" s="3"/>
      <c r="G3980" s="31">
        <f t="shared" si="248"/>
        <v>85.490668112089693</v>
      </c>
      <c r="H3980" s="31"/>
      <c r="I3980" s="23">
        <f t="shared" si="249"/>
        <v>0.76624999999999999</v>
      </c>
      <c r="J3980" s="23"/>
      <c r="K3980" s="7">
        <f t="shared" si="250"/>
        <v>28.990000000000009</v>
      </c>
      <c r="M3980" s="20">
        <f>IF(C3980="Data Error","Data Error",IF(C3980&lt;=K3980,0,1-IFERROR(INDEX(BAAL!$C:$D,MATCH(ROUNDUP(C3980-K3980,0),BAAL!$B:$B,0),MATCH(LEFT(M$2,4),BAAL!$C$2:$D$2,0)),0)))</f>
        <v>0</v>
      </c>
      <c r="N3980" s="20"/>
      <c r="O3980" s="26"/>
      <c r="P3980" s="26"/>
      <c r="Q3980" s="6">
        <f t="shared" si="251"/>
        <v>6</v>
      </c>
      <c r="R3980" s="20"/>
    </row>
    <row r="3981" spans="1:18" x14ac:dyDescent="0.25">
      <c r="A3981" s="6">
        <v>19</v>
      </c>
      <c r="B3981" s="4">
        <v>42535.791666666664</v>
      </c>
      <c r="C3981" s="2">
        <f>IF([2]Analysis!AG3981="Data Error","Data Error",[2]Analysis!AI3981*C$1)</f>
        <v>7.0870360803735029</v>
      </c>
      <c r="D3981" s="2"/>
      <c r="E3981" s="3">
        <f>IF(C3981="Data Error","Data Error",INDEX('[2]BAAL Adj Cap'!$CB$65:$CY$72,MONTH($B3981),$A3981+1))</f>
        <v>0.30625000000000002</v>
      </c>
      <c r="F3981" s="3"/>
      <c r="G3981" s="31">
        <f t="shared" si="248"/>
        <v>32.725463919626499</v>
      </c>
      <c r="H3981" s="31"/>
      <c r="I3981" s="23">
        <f t="shared" si="249"/>
        <v>0.30625000000000002</v>
      </c>
      <c r="J3981" s="23"/>
      <c r="K3981" s="7">
        <f t="shared" si="250"/>
        <v>28.990000000000009</v>
      </c>
      <c r="M3981" s="20">
        <f>IF(C3981="Data Error","Data Error",IF(C3981&lt;=K3981,0,1-IFERROR(INDEX(BAAL!$C:$D,MATCH(ROUNDUP(C3981-K3981,0),BAAL!$B:$B,0),MATCH(LEFT(M$2,4),BAAL!$C$2:$D$2,0)),0)))</f>
        <v>0</v>
      </c>
      <c r="N3981" s="20"/>
      <c r="O3981" s="26"/>
      <c r="P3981" s="26"/>
      <c r="Q3981" s="6">
        <f t="shared" si="251"/>
        <v>6</v>
      </c>
      <c r="R3981" s="20"/>
    </row>
    <row r="3982" spans="1:18" x14ac:dyDescent="0.25">
      <c r="A3982" s="6">
        <v>20</v>
      </c>
      <c r="B3982" s="4">
        <v>42535.833333333336</v>
      </c>
      <c r="C3982" s="2">
        <f>IF([2]Analysis!AG3982="Data Error","Data Error",[2]Analysis!AI3982*C$1)</f>
        <v>4.8750000000000009</v>
      </c>
      <c r="D3982" s="2"/>
      <c r="E3982" s="3">
        <f>IF(C3982="Data Error","Data Error",INDEX('[2]BAAL Adj Cap'!$CB$65:$CY$72,MONTH($B3982),$A3982+1))</f>
        <v>3.7500000000000006E-2</v>
      </c>
      <c r="F3982" s="3"/>
      <c r="G3982" s="31">
        <f t="shared" si="248"/>
        <v>0</v>
      </c>
      <c r="H3982" s="31"/>
      <c r="I3982" s="23">
        <f t="shared" si="249"/>
        <v>3.7500000000000006E-2</v>
      </c>
      <c r="J3982" s="23"/>
      <c r="K3982" s="7">
        <f t="shared" si="250"/>
        <v>4.8750000000000009</v>
      </c>
      <c r="M3982" s="20">
        <f>IF(C3982="Data Error","Data Error",IF(C3982&lt;=K3982,0,1-IFERROR(INDEX(BAAL!$C:$D,MATCH(ROUNDUP(C3982-K3982,0),BAAL!$B:$B,0),MATCH(LEFT(M$2,4),BAAL!$C$2:$D$2,0)),0)))</f>
        <v>0</v>
      </c>
      <c r="N3982" s="20"/>
      <c r="O3982" s="26"/>
      <c r="P3982" s="26"/>
      <c r="Q3982" s="6">
        <f t="shared" si="251"/>
        <v>6</v>
      </c>
      <c r="R3982" s="20"/>
    </row>
    <row r="3983" spans="1:18" x14ac:dyDescent="0.25">
      <c r="A3983" s="6">
        <v>21</v>
      </c>
      <c r="B3983" s="4">
        <v>42535.875</v>
      </c>
      <c r="C3983" s="2">
        <f>IF([2]Analysis!AG3983="Data Error","Data Error",[2]Analysis!AI3983*C$1)</f>
        <v>0</v>
      </c>
      <c r="D3983" s="2"/>
      <c r="E3983" s="3">
        <f>IF(C3983="Data Error","Data Error",INDEX('[2]BAAL Adj Cap'!$CB$65:$CY$72,MONTH($B3983),$A3983+1))</f>
        <v>0</v>
      </c>
      <c r="F3983" s="3"/>
      <c r="G3983" s="31">
        <f t="shared" si="248"/>
        <v>0</v>
      </c>
      <c r="H3983" s="31"/>
      <c r="I3983" s="23">
        <f t="shared" si="249"/>
        <v>0</v>
      </c>
      <c r="J3983" s="23"/>
      <c r="K3983" s="7">
        <f t="shared" si="250"/>
        <v>0</v>
      </c>
      <c r="M3983" s="20">
        <f>IF(C3983="Data Error","Data Error",IF(C3983&lt;=K3983,0,1-IFERROR(INDEX(BAAL!$C:$D,MATCH(ROUNDUP(C3983-K3983,0),BAAL!$B:$B,0),MATCH(LEFT(M$2,4),BAAL!$C$2:$D$2,0)),0)))</f>
        <v>0</v>
      </c>
      <c r="N3983" s="20"/>
      <c r="O3983" s="26"/>
      <c r="P3983" s="26"/>
      <c r="Q3983" s="6">
        <f t="shared" si="251"/>
        <v>6</v>
      </c>
      <c r="R3983" s="20"/>
    </row>
    <row r="3984" spans="1:18" x14ac:dyDescent="0.25">
      <c r="A3984" s="6">
        <v>22</v>
      </c>
      <c r="B3984" s="4">
        <v>42535.916666666664</v>
      </c>
      <c r="C3984" s="2">
        <f>IF([2]Analysis!AG3984="Data Error","Data Error",[2]Analysis!AI3984*C$1)</f>
        <v>0</v>
      </c>
      <c r="D3984" s="2"/>
      <c r="E3984" s="3">
        <f>IF(C3984="Data Error","Data Error",INDEX('[2]BAAL Adj Cap'!$CB$65:$CY$72,MONTH($B3984),$A3984+1))</f>
        <v>0</v>
      </c>
      <c r="F3984" s="3"/>
      <c r="G3984" s="31">
        <f t="shared" si="248"/>
        <v>0</v>
      </c>
      <c r="H3984" s="31"/>
      <c r="I3984" s="23">
        <f t="shared" si="249"/>
        <v>0</v>
      </c>
      <c r="J3984" s="23"/>
      <c r="K3984" s="7">
        <f t="shared" si="250"/>
        <v>0</v>
      </c>
      <c r="M3984" s="20">
        <f>IF(C3984="Data Error","Data Error",IF(C3984&lt;=K3984,0,1-IFERROR(INDEX(BAAL!$C:$D,MATCH(ROUNDUP(C3984-K3984,0),BAAL!$B:$B,0),MATCH(LEFT(M$2,4),BAAL!$C$2:$D$2,0)),0)))</f>
        <v>0</v>
      </c>
      <c r="N3984" s="20"/>
      <c r="O3984" s="26"/>
      <c r="P3984" s="26"/>
      <c r="Q3984" s="6">
        <f t="shared" si="251"/>
        <v>6</v>
      </c>
      <c r="R3984" s="20"/>
    </row>
    <row r="3985" spans="1:18" x14ac:dyDescent="0.25">
      <c r="A3985" s="6">
        <v>23</v>
      </c>
      <c r="B3985" s="4">
        <v>42535.958333333336</v>
      </c>
      <c r="C3985" s="2">
        <f>IF([2]Analysis!AG3985="Data Error","Data Error",[2]Analysis!AI3985*C$1)</f>
        <v>0</v>
      </c>
      <c r="D3985" s="2"/>
      <c r="E3985" s="3">
        <f>IF(C3985="Data Error","Data Error",INDEX('[2]BAAL Adj Cap'!$CB$65:$CY$72,MONTH($B3985),$A3985+1))</f>
        <v>0</v>
      </c>
      <c r="F3985" s="3"/>
      <c r="G3985" s="31">
        <f t="shared" si="248"/>
        <v>0</v>
      </c>
      <c r="H3985" s="31"/>
      <c r="I3985" s="23">
        <f t="shared" si="249"/>
        <v>0</v>
      </c>
      <c r="J3985" s="23"/>
      <c r="K3985" s="7">
        <f t="shared" si="250"/>
        <v>0</v>
      </c>
      <c r="M3985" s="20">
        <f>IF(C3985="Data Error","Data Error",IF(C3985&lt;=K3985,0,1-IFERROR(INDEX(BAAL!$C:$D,MATCH(ROUNDUP(C3985-K3985,0),BAAL!$B:$B,0),MATCH(LEFT(M$2,4),BAAL!$C$2:$D$2,0)),0)))</f>
        <v>0</v>
      </c>
      <c r="N3985" s="20"/>
      <c r="O3985" s="26"/>
      <c r="P3985" s="26"/>
      <c r="Q3985" s="6">
        <f t="shared" si="251"/>
        <v>6</v>
      </c>
      <c r="R3985" s="20"/>
    </row>
    <row r="3986" spans="1:18" x14ac:dyDescent="0.25">
      <c r="A3986" s="6">
        <v>0</v>
      </c>
      <c r="B3986" s="1">
        <v>42536</v>
      </c>
      <c r="C3986" s="2">
        <f>IF([2]Analysis!AG3986="Data Error","Data Error",[2]Analysis!AI3986*C$1)</f>
        <v>0</v>
      </c>
      <c r="D3986" s="2"/>
      <c r="E3986" s="3">
        <f>IF(C3986="Data Error","Data Error",INDEX('[2]BAAL Adj Cap'!$CB$65:$CY$72,MONTH($B3986),$A3986+1))</f>
        <v>0</v>
      </c>
      <c r="F3986" s="3"/>
      <c r="G3986" s="31">
        <f t="shared" si="248"/>
        <v>0</v>
      </c>
      <c r="H3986" s="31"/>
      <c r="I3986" s="23">
        <f t="shared" si="249"/>
        <v>0</v>
      </c>
      <c r="J3986" s="23"/>
      <c r="K3986" s="7">
        <f t="shared" si="250"/>
        <v>0</v>
      </c>
      <c r="M3986" s="20">
        <f>IF(C3986="Data Error","Data Error",IF(C3986&lt;=K3986,0,1-IFERROR(INDEX(BAAL!$C:$D,MATCH(ROUNDUP(C3986-K3986,0),BAAL!$B:$B,0),MATCH(LEFT(M$2,4),BAAL!$C$2:$D$2,0)),0)))</f>
        <v>0</v>
      </c>
      <c r="N3986" s="20"/>
      <c r="O3986" s="26"/>
      <c r="P3986" s="26"/>
      <c r="Q3986" s="6">
        <f t="shared" si="251"/>
        <v>6</v>
      </c>
      <c r="R3986" s="20"/>
    </row>
    <row r="3987" spans="1:18" x14ac:dyDescent="0.25">
      <c r="A3987" s="6">
        <v>1</v>
      </c>
      <c r="B3987" s="4">
        <v>42536.041666666664</v>
      </c>
      <c r="C3987" s="2">
        <f>IF([2]Analysis!AG3987="Data Error","Data Error",[2]Analysis!AI3987*C$1)</f>
        <v>0</v>
      </c>
      <c r="D3987" s="2"/>
      <c r="E3987" s="3">
        <f>IF(C3987="Data Error","Data Error",INDEX('[2]BAAL Adj Cap'!$CB$65:$CY$72,MONTH($B3987),$A3987+1))</f>
        <v>0</v>
      </c>
      <c r="F3987" s="3"/>
      <c r="G3987" s="31">
        <f t="shared" si="248"/>
        <v>0</v>
      </c>
      <c r="H3987" s="31"/>
      <c r="I3987" s="23">
        <f t="shared" si="249"/>
        <v>0</v>
      </c>
      <c r="J3987" s="23"/>
      <c r="K3987" s="7">
        <f t="shared" si="250"/>
        <v>0</v>
      </c>
      <c r="M3987" s="20">
        <f>IF(C3987="Data Error","Data Error",IF(C3987&lt;=K3987,0,1-IFERROR(INDEX(BAAL!$C:$D,MATCH(ROUNDUP(C3987-K3987,0),BAAL!$B:$B,0),MATCH(LEFT(M$2,4),BAAL!$C$2:$D$2,0)),0)))</f>
        <v>0</v>
      </c>
      <c r="N3987" s="20"/>
      <c r="O3987" s="26"/>
      <c r="P3987" s="26"/>
      <c r="Q3987" s="6">
        <f t="shared" si="251"/>
        <v>6</v>
      </c>
      <c r="R3987" s="20"/>
    </row>
    <row r="3988" spans="1:18" x14ac:dyDescent="0.25">
      <c r="A3988" s="6">
        <v>2</v>
      </c>
      <c r="B3988" s="4">
        <v>42536.083333333336</v>
      </c>
      <c r="C3988" s="2">
        <f>IF([2]Analysis!AG3988="Data Error","Data Error",[2]Analysis!AI3988*C$1)</f>
        <v>0</v>
      </c>
      <c r="D3988" s="2"/>
      <c r="E3988" s="3">
        <f>IF(C3988="Data Error","Data Error",INDEX('[2]BAAL Adj Cap'!$CB$65:$CY$72,MONTH($B3988),$A3988+1))</f>
        <v>0</v>
      </c>
      <c r="F3988" s="3"/>
      <c r="G3988" s="31">
        <f t="shared" si="248"/>
        <v>0</v>
      </c>
      <c r="H3988" s="31"/>
      <c r="I3988" s="23">
        <f t="shared" si="249"/>
        <v>0</v>
      </c>
      <c r="J3988" s="23"/>
      <c r="K3988" s="7">
        <f t="shared" si="250"/>
        <v>0</v>
      </c>
      <c r="M3988" s="20">
        <f>IF(C3988="Data Error","Data Error",IF(C3988&lt;=K3988,0,1-IFERROR(INDEX(BAAL!$C:$D,MATCH(ROUNDUP(C3988-K3988,0),BAAL!$B:$B,0),MATCH(LEFT(M$2,4),BAAL!$C$2:$D$2,0)),0)))</f>
        <v>0</v>
      </c>
      <c r="N3988" s="20"/>
      <c r="O3988" s="26"/>
      <c r="P3988" s="26"/>
      <c r="Q3988" s="6">
        <f t="shared" si="251"/>
        <v>6</v>
      </c>
      <c r="R3988" s="20"/>
    </row>
    <row r="3989" spans="1:18" x14ac:dyDescent="0.25">
      <c r="A3989" s="6">
        <v>3</v>
      </c>
      <c r="B3989" s="4">
        <v>42536.125</v>
      </c>
      <c r="C3989" s="2">
        <f>IF([2]Analysis!AG3989="Data Error","Data Error",[2]Analysis!AI3989*C$1)</f>
        <v>0</v>
      </c>
      <c r="D3989" s="2"/>
      <c r="E3989" s="3">
        <f>IF(C3989="Data Error","Data Error",INDEX('[2]BAAL Adj Cap'!$CB$65:$CY$72,MONTH($B3989),$A3989+1))</f>
        <v>0</v>
      </c>
      <c r="F3989" s="3"/>
      <c r="G3989" s="31">
        <f t="shared" si="248"/>
        <v>0</v>
      </c>
      <c r="H3989" s="31"/>
      <c r="I3989" s="23">
        <f t="shared" si="249"/>
        <v>0</v>
      </c>
      <c r="J3989" s="23"/>
      <c r="K3989" s="7">
        <f t="shared" si="250"/>
        <v>0</v>
      </c>
      <c r="M3989" s="20">
        <f>IF(C3989="Data Error","Data Error",IF(C3989&lt;=K3989,0,1-IFERROR(INDEX(BAAL!$C:$D,MATCH(ROUNDUP(C3989-K3989,0),BAAL!$B:$B,0),MATCH(LEFT(M$2,4),BAAL!$C$2:$D$2,0)),0)))</f>
        <v>0</v>
      </c>
      <c r="N3989" s="20"/>
      <c r="O3989" s="26"/>
      <c r="P3989" s="26"/>
      <c r="Q3989" s="6">
        <f t="shared" si="251"/>
        <v>6</v>
      </c>
      <c r="R3989" s="20"/>
    </row>
    <row r="3990" spans="1:18" x14ac:dyDescent="0.25">
      <c r="A3990" s="6">
        <v>4</v>
      </c>
      <c r="B3990" s="4">
        <v>42536.166666666664</v>
      </c>
      <c r="C3990" s="2">
        <f>IF([2]Analysis!AG3990="Data Error","Data Error",[2]Analysis!AI3990*C$1)</f>
        <v>0.35999998450279241</v>
      </c>
      <c r="D3990" s="2"/>
      <c r="E3990" s="3">
        <f>IF(C3990="Data Error","Data Error",INDEX('[2]BAAL Adj Cap'!$CB$65:$CY$72,MONTH($B3990),$A3990+1))</f>
        <v>1.4999999999999999E-2</v>
      </c>
      <c r="F3990" s="3"/>
      <c r="G3990" s="31">
        <f t="shared" si="248"/>
        <v>1.5900000154972076</v>
      </c>
      <c r="H3990" s="31"/>
      <c r="I3990" s="23">
        <f t="shared" si="249"/>
        <v>1.4999999999999999E-2</v>
      </c>
      <c r="J3990" s="23"/>
      <c r="K3990" s="7">
        <f t="shared" si="250"/>
        <v>1.95</v>
      </c>
      <c r="M3990" s="20">
        <f>IF(C3990="Data Error","Data Error",IF(C3990&lt;=K3990,0,1-IFERROR(INDEX(BAAL!$C:$D,MATCH(ROUNDUP(C3990-K3990,0),BAAL!$B:$B,0),MATCH(LEFT(M$2,4),BAAL!$C$2:$D$2,0)),0)))</f>
        <v>0</v>
      </c>
      <c r="N3990" s="20"/>
      <c r="O3990" s="26"/>
      <c r="P3990" s="26"/>
      <c r="Q3990" s="6">
        <f t="shared" si="251"/>
        <v>6</v>
      </c>
      <c r="R3990" s="20"/>
    </row>
    <row r="3991" spans="1:18" x14ac:dyDescent="0.25">
      <c r="A3991" s="6">
        <v>5</v>
      </c>
      <c r="B3991" s="4">
        <v>42536.208333333336</v>
      </c>
      <c r="C3991" s="2">
        <f>IF([2]Analysis!AG3991="Data Error","Data Error",[2]Analysis!AI3991*C$1)</f>
        <v>0</v>
      </c>
      <c r="D3991" s="2"/>
      <c r="E3991" s="3">
        <f>IF(C3991="Data Error","Data Error",INDEX('[2]BAAL Adj Cap'!$CB$65:$CY$72,MONTH($B3991),$A3991+1))</f>
        <v>0.1225</v>
      </c>
      <c r="F3991" s="3"/>
      <c r="G3991" s="31">
        <f t="shared" si="248"/>
        <v>15.924999999999999</v>
      </c>
      <c r="H3991" s="31"/>
      <c r="I3991" s="23">
        <f t="shared" si="249"/>
        <v>0.1225</v>
      </c>
      <c r="J3991" s="23"/>
      <c r="K3991" s="7">
        <f t="shared" si="250"/>
        <v>15.924999999999999</v>
      </c>
      <c r="M3991" s="20">
        <f>IF(C3991="Data Error","Data Error",IF(C3991&lt;=K3991,0,1-IFERROR(INDEX(BAAL!$C:$D,MATCH(ROUNDUP(C3991-K3991,0),BAAL!$B:$B,0),MATCH(LEFT(M$2,4),BAAL!$C$2:$D$2,0)),0)))</f>
        <v>0</v>
      </c>
      <c r="N3991" s="20"/>
      <c r="O3991" s="26"/>
      <c r="P3991" s="26"/>
      <c r="Q3991" s="6">
        <f t="shared" si="251"/>
        <v>6</v>
      </c>
      <c r="R3991" s="20"/>
    </row>
    <row r="3992" spans="1:18" x14ac:dyDescent="0.25">
      <c r="A3992" s="6">
        <v>6</v>
      </c>
      <c r="B3992" s="4">
        <v>42536.25</v>
      </c>
      <c r="C3992" s="2">
        <f>IF([2]Analysis!AG3992="Data Error","Data Error",[2]Analysis!AI3992*C$1)</f>
        <v>0</v>
      </c>
      <c r="D3992" s="2"/>
      <c r="E3992" s="3">
        <f>IF(C3992="Data Error","Data Error",INDEX('[2]BAAL Adj Cap'!$CB$65:$CY$72,MONTH($B3992),$A3992+1))</f>
        <v>0.52249999999999996</v>
      </c>
      <c r="F3992" s="3"/>
      <c r="G3992" s="31">
        <f t="shared" si="248"/>
        <v>67.924999999999997</v>
      </c>
      <c r="H3992" s="31"/>
      <c r="I3992" s="23">
        <f t="shared" si="249"/>
        <v>0.52249999999999996</v>
      </c>
      <c r="J3992" s="23"/>
      <c r="K3992" s="7">
        <f t="shared" si="250"/>
        <v>28.990000000000009</v>
      </c>
      <c r="M3992" s="20">
        <f>IF(C3992="Data Error","Data Error",IF(C3992&lt;=K3992,0,1-IFERROR(INDEX(BAAL!$C:$D,MATCH(ROUNDUP(C3992-K3992,0),BAAL!$B:$B,0),MATCH(LEFT(M$2,4),BAAL!$C$2:$D$2,0)),0)))</f>
        <v>0</v>
      </c>
      <c r="N3992" s="20"/>
      <c r="O3992" s="26"/>
      <c r="P3992" s="26"/>
      <c r="Q3992" s="6">
        <f t="shared" si="251"/>
        <v>6</v>
      </c>
      <c r="R3992" s="20"/>
    </row>
    <row r="3993" spans="1:18" x14ac:dyDescent="0.25">
      <c r="A3993" s="6">
        <v>7</v>
      </c>
      <c r="B3993" s="4">
        <v>42536.291666666664</v>
      </c>
      <c r="C3993" s="2">
        <f>IF([2]Analysis!AG3993="Data Error","Data Error",[2]Analysis!AI3993*C$1)</f>
        <v>0</v>
      </c>
      <c r="D3993" s="2"/>
      <c r="E3993" s="3">
        <f>IF(C3993="Data Error","Data Error",INDEX('[2]BAAL Adj Cap'!$CB$65:$CY$72,MONTH($B3993),$A3993+1))</f>
        <v>0.97124999999999995</v>
      </c>
      <c r="F3993" s="3"/>
      <c r="G3993" s="31">
        <f t="shared" si="248"/>
        <v>126.26249999999999</v>
      </c>
      <c r="H3993" s="31"/>
      <c r="I3993" s="23">
        <f t="shared" si="249"/>
        <v>0.97124999999999995</v>
      </c>
      <c r="J3993" s="23"/>
      <c r="K3993" s="7">
        <f t="shared" si="250"/>
        <v>28.990000000000009</v>
      </c>
      <c r="M3993" s="20">
        <f>IF(C3993="Data Error","Data Error",IF(C3993&lt;=K3993,0,1-IFERROR(INDEX(BAAL!$C:$D,MATCH(ROUNDUP(C3993-K3993,0),BAAL!$B:$B,0),MATCH(LEFT(M$2,4),BAAL!$C$2:$D$2,0)),0)))</f>
        <v>0</v>
      </c>
      <c r="N3993" s="20"/>
      <c r="O3993" s="26"/>
      <c r="P3993" s="26"/>
      <c r="Q3993" s="6">
        <f t="shared" si="251"/>
        <v>6</v>
      </c>
      <c r="R3993" s="20"/>
    </row>
    <row r="3994" spans="1:18" x14ac:dyDescent="0.25">
      <c r="A3994" s="6">
        <v>8</v>
      </c>
      <c r="B3994" s="4">
        <v>42536.333333333336</v>
      </c>
      <c r="C3994" s="2">
        <f>IF([2]Analysis!AG3994="Data Error","Data Error",[2]Analysis!AI3994*C$1)</f>
        <v>0.22227958648012186</v>
      </c>
      <c r="D3994" s="2"/>
      <c r="E3994" s="3">
        <f>IF(C3994="Data Error","Data Error",INDEX('[2]BAAL Adj Cap'!$CB$65:$CY$72,MONTH($B3994),$A3994+1))</f>
        <v>0.99</v>
      </c>
      <c r="F3994" s="3"/>
      <c r="G3994" s="31">
        <f t="shared" si="248"/>
        <v>128.47772041351988</v>
      </c>
      <c r="H3994" s="31"/>
      <c r="I3994" s="23">
        <f t="shared" si="249"/>
        <v>0.99</v>
      </c>
      <c r="J3994" s="23"/>
      <c r="K3994" s="7">
        <f t="shared" si="250"/>
        <v>28.990000000000009</v>
      </c>
      <c r="M3994" s="20">
        <f>IF(C3994="Data Error","Data Error",IF(C3994&lt;=K3994,0,1-IFERROR(INDEX(BAAL!$C:$D,MATCH(ROUNDUP(C3994-K3994,0),BAAL!$B:$B,0),MATCH(LEFT(M$2,4),BAAL!$C$2:$D$2,0)),0)))</f>
        <v>0</v>
      </c>
      <c r="N3994" s="20"/>
      <c r="O3994" s="26"/>
      <c r="P3994" s="26"/>
      <c r="Q3994" s="6">
        <f t="shared" si="251"/>
        <v>6</v>
      </c>
      <c r="R3994" s="20"/>
    </row>
    <row r="3995" spans="1:18" x14ac:dyDescent="0.25">
      <c r="A3995" s="6">
        <v>9</v>
      </c>
      <c r="B3995" s="4">
        <v>42536.375</v>
      </c>
      <c r="C3995" s="2">
        <f>IF([2]Analysis!AG3995="Data Error","Data Error",[2]Analysis!AI3995*C$1)</f>
        <v>2.0406674724647442</v>
      </c>
      <c r="D3995" s="2"/>
      <c r="E3995" s="3">
        <f>IF(C3995="Data Error","Data Error",INDEX('[2]BAAL Adj Cap'!$CB$65:$CY$72,MONTH($B3995),$A3995+1))</f>
        <v>0.98375000000000001</v>
      </c>
      <c r="F3995" s="3"/>
      <c r="G3995" s="31">
        <f t="shared" si="248"/>
        <v>125.84683252753526</v>
      </c>
      <c r="H3995" s="31"/>
      <c r="I3995" s="23">
        <f t="shared" si="249"/>
        <v>0.98375000000000001</v>
      </c>
      <c r="J3995" s="23"/>
      <c r="K3995" s="7">
        <f t="shared" si="250"/>
        <v>28.990000000000009</v>
      </c>
      <c r="M3995" s="20">
        <f>IF(C3995="Data Error","Data Error",IF(C3995&lt;=K3995,0,1-IFERROR(INDEX(BAAL!$C:$D,MATCH(ROUNDUP(C3995-K3995,0),BAAL!$B:$B,0),MATCH(LEFT(M$2,4),BAAL!$C$2:$D$2,0)),0)))</f>
        <v>0</v>
      </c>
      <c r="N3995" s="20"/>
      <c r="O3995" s="26"/>
      <c r="P3995" s="26"/>
      <c r="Q3995" s="6">
        <f t="shared" si="251"/>
        <v>6</v>
      </c>
      <c r="R3995" s="20"/>
    </row>
    <row r="3996" spans="1:18" x14ac:dyDescent="0.25">
      <c r="A3996" s="6">
        <v>10</v>
      </c>
      <c r="B3996" s="4">
        <v>42536.416666666664</v>
      </c>
      <c r="C3996" s="2">
        <f>IF([2]Analysis!AG3996="Data Error","Data Error",[2]Analysis!AI3996*C$1)</f>
        <v>0</v>
      </c>
      <c r="D3996" s="2"/>
      <c r="E3996" s="3">
        <f>IF(C3996="Data Error","Data Error",INDEX('[2]BAAL Adj Cap'!$CB$65:$CY$72,MONTH($B3996),$A3996+1))</f>
        <v>0.98</v>
      </c>
      <c r="F3996" s="3"/>
      <c r="G3996" s="31">
        <f t="shared" si="248"/>
        <v>127.39999999999999</v>
      </c>
      <c r="H3996" s="31"/>
      <c r="I3996" s="23">
        <f t="shared" si="249"/>
        <v>0.98</v>
      </c>
      <c r="J3996" s="23"/>
      <c r="K3996" s="7">
        <f t="shared" si="250"/>
        <v>28.990000000000009</v>
      </c>
      <c r="M3996" s="20">
        <f>IF(C3996="Data Error","Data Error",IF(C3996&lt;=K3996,0,1-IFERROR(INDEX(BAAL!$C:$D,MATCH(ROUNDUP(C3996-K3996,0),BAAL!$B:$B,0),MATCH(LEFT(M$2,4),BAAL!$C$2:$D$2,0)),0)))</f>
        <v>0</v>
      </c>
      <c r="N3996" s="20"/>
      <c r="O3996" s="26"/>
      <c r="P3996" s="26"/>
      <c r="Q3996" s="6">
        <f t="shared" si="251"/>
        <v>6</v>
      </c>
      <c r="R3996" s="20"/>
    </row>
    <row r="3997" spans="1:18" x14ac:dyDescent="0.25">
      <c r="A3997" s="6">
        <v>11</v>
      </c>
      <c r="B3997" s="4">
        <v>42536.458333333336</v>
      </c>
      <c r="C3997" s="2">
        <f>IF([2]Analysis!AG3997="Data Error","Data Error",[2]Analysis!AI3997*C$1)</f>
        <v>2.0998574670204113</v>
      </c>
      <c r="D3997" s="2"/>
      <c r="E3997" s="3">
        <f>IF(C3997="Data Error","Data Error",INDEX('[2]BAAL Adj Cap'!$CB$65:$CY$72,MONTH($B3997),$A3997+1))</f>
        <v>0.98</v>
      </c>
      <c r="F3997" s="3"/>
      <c r="G3997" s="31">
        <f t="shared" si="248"/>
        <v>125.30014253297958</v>
      </c>
      <c r="H3997" s="31"/>
      <c r="I3997" s="23">
        <f t="shared" si="249"/>
        <v>0.98</v>
      </c>
      <c r="J3997" s="23"/>
      <c r="K3997" s="7">
        <f t="shared" si="250"/>
        <v>28.990000000000009</v>
      </c>
      <c r="M3997" s="20">
        <f>IF(C3997="Data Error","Data Error",IF(C3997&lt;=K3997,0,1-IFERROR(INDEX(BAAL!$C:$D,MATCH(ROUNDUP(C3997-K3997,0),BAAL!$B:$B,0),MATCH(LEFT(M$2,4),BAAL!$C$2:$D$2,0)),0)))</f>
        <v>0</v>
      </c>
      <c r="N3997" s="20"/>
      <c r="O3997" s="26"/>
      <c r="P3997" s="26"/>
      <c r="Q3997" s="6">
        <f t="shared" si="251"/>
        <v>6</v>
      </c>
      <c r="R3997" s="20"/>
    </row>
    <row r="3998" spans="1:18" x14ac:dyDescent="0.25">
      <c r="A3998" s="6">
        <v>12</v>
      </c>
      <c r="B3998" s="4">
        <v>42536.5</v>
      </c>
      <c r="C3998" s="2">
        <f>IF([2]Analysis!AG3998="Data Error","Data Error",[2]Analysis!AI3998*C$1)</f>
        <v>0</v>
      </c>
      <c r="D3998" s="2"/>
      <c r="E3998" s="3">
        <f>IF(C3998="Data Error","Data Error",INDEX('[2]BAAL Adj Cap'!$CB$65:$CY$72,MONTH($B3998),$A3998+1))</f>
        <v>0.98</v>
      </c>
      <c r="F3998" s="3"/>
      <c r="G3998" s="31">
        <f t="shared" si="248"/>
        <v>127.39999999999999</v>
      </c>
      <c r="H3998" s="31"/>
      <c r="I3998" s="23">
        <f t="shared" si="249"/>
        <v>0.98</v>
      </c>
      <c r="J3998" s="23"/>
      <c r="K3998" s="7">
        <f t="shared" si="250"/>
        <v>28.990000000000009</v>
      </c>
      <c r="M3998" s="20">
        <f>IF(C3998="Data Error","Data Error",IF(C3998&lt;=K3998,0,1-IFERROR(INDEX(BAAL!$C:$D,MATCH(ROUNDUP(C3998-K3998,0),BAAL!$B:$B,0),MATCH(LEFT(M$2,4),BAAL!$C$2:$D$2,0)),0)))</f>
        <v>0</v>
      </c>
      <c r="N3998" s="20"/>
      <c r="O3998" s="26"/>
      <c r="P3998" s="26"/>
      <c r="Q3998" s="6">
        <f t="shared" si="251"/>
        <v>6</v>
      </c>
      <c r="R3998" s="20"/>
    </row>
    <row r="3999" spans="1:18" x14ac:dyDescent="0.25">
      <c r="A3999" s="6">
        <v>13</v>
      </c>
      <c r="B3999" s="4">
        <v>42536.541666666664</v>
      </c>
      <c r="C3999" s="2">
        <f>IF([2]Analysis!AG3999="Data Error","Data Error",[2]Analysis!AI3999*C$1)</f>
        <v>5.9638483183384032</v>
      </c>
      <c r="D3999" s="2"/>
      <c r="E3999" s="3">
        <f>IF(C3999="Data Error","Data Error",INDEX('[2]BAAL Adj Cap'!$CB$65:$CY$72,MONTH($B3999),$A3999+1))</f>
        <v>0.98</v>
      </c>
      <c r="F3999" s="3"/>
      <c r="G3999" s="31">
        <f t="shared" si="248"/>
        <v>121.43615168166158</v>
      </c>
      <c r="H3999" s="31"/>
      <c r="I3999" s="23">
        <f t="shared" si="249"/>
        <v>0.98</v>
      </c>
      <c r="J3999" s="23"/>
      <c r="K3999" s="7">
        <f t="shared" si="250"/>
        <v>28.990000000000009</v>
      </c>
      <c r="M3999" s="20">
        <f>IF(C3999="Data Error","Data Error",IF(C3999&lt;=K3999,0,1-IFERROR(INDEX(BAAL!$C:$D,MATCH(ROUNDUP(C3999-K3999,0),BAAL!$B:$B,0),MATCH(LEFT(M$2,4),BAAL!$C$2:$D$2,0)),0)))</f>
        <v>0</v>
      </c>
      <c r="N3999" s="20"/>
      <c r="O3999" s="26"/>
      <c r="P3999" s="26"/>
      <c r="Q3999" s="6">
        <f t="shared" si="251"/>
        <v>6</v>
      </c>
      <c r="R3999" s="20"/>
    </row>
    <row r="4000" spans="1:18" x14ac:dyDescent="0.25">
      <c r="A4000" s="6">
        <v>14</v>
      </c>
      <c r="B4000" s="4">
        <v>42536.583333333336</v>
      </c>
      <c r="C4000" s="2">
        <f>IF([2]Analysis!AG4000="Data Error","Data Error",[2]Analysis!AI4000*C$1)</f>
        <v>0</v>
      </c>
      <c r="D4000" s="2"/>
      <c r="E4000" s="3">
        <f>IF(C4000="Data Error","Data Error",INDEX('[2]BAAL Adj Cap'!$CB$65:$CY$72,MONTH($B4000),$A4000+1))</f>
        <v>0.98</v>
      </c>
      <c r="F4000" s="3"/>
      <c r="G4000" s="31">
        <f t="shared" si="248"/>
        <v>127.39999999999999</v>
      </c>
      <c r="H4000" s="31"/>
      <c r="I4000" s="23">
        <f t="shared" si="249"/>
        <v>0.98</v>
      </c>
      <c r="J4000" s="23"/>
      <c r="K4000" s="7">
        <f t="shared" si="250"/>
        <v>28.990000000000009</v>
      </c>
      <c r="M4000" s="20">
        <f>IF(C4000="Data Error","Data Error",IF(C4000&lt;=K4000,0,1-IFERROR(INDEX(BAAL!$C:$D,MATCH(ROUNDUP(C4000-K4000,0),BAAL!$B:$B,0),MATCH(LEFT(M$2,4),BAAL!$C$2:$D$2,0)),0)))</f>
        <v>0</v>
      </c>
      <c r="N4000" s="20"/>
      <c r="O4000" s="26"/>
      <c r="P4000" s="26"/>
      <c r="Q4000" s="6">
        <f t="shared" si="251"/>
        <v>6</v>
      </c>
      <c r="R4000" s="20"/>
    </row>
    <row r="4001" spans="1:18" x14ac:dyDescent="0.25">
      <c r="A4001" s="6">
        <v>15</v>
      </c>
      <c r="B4001" s="4">
        <v>42536.625</v>
      </c>
      <c r="C4001" s="2">
        <f>IF([2]Analysis!AG4001="Data Error","Data Error",[2]Analysis!AI4001*C$1)</f>
        <v>5.9672492572668956</v>
      </c>
      <c r="D4001" s="2"/>
      <c r="E4001" s="3">
        <f>IF(C4001="Data Error","Data Error",INDEX('[2]BAAL Adj Cap'!$CB$65:$CY$72,MONTH($B4001),$A4001+1))</f>
        <v>0.98</v>
      </c>
      <c r="F4001" s="3"/>
      <c r="G4001" s="31">
        <f t="shared" si="248"/>
        <v>121.43275074273309</v>
      </c>
      <c r="H4001" s="31"/>
      <c r="I4001" s="23">
        <f t="shared" si="249"/>
        <v>0.98</v>
      </c>
      <c r="J4001" s="23"/>
      <c r="K4001" s="7">
        <f t="shared" si="250"/>
        <v>28.990000000000009</v>
      </c>
      <c r="M4001" s="20">
        <f>IF(C4001="Data Error","Data Error",IF(C4001&lt;=K4001,0,1-IFERROR(INDEX(BAAL!$C:$D,MATCH(ROUNDUP(C4001-K4001,0),BAAL!$B:$B,0),MATCH(LEFT(M$2,4),BAAL!$C$2:$D$2,0)),0)))</f>
        <v>0</v>
      </c>
      <c r="N4001" s="20"/>
      <c r="O4001" s="26"/>
      <c r="P4001" s="26"/>
      <c r="Q4001" s="6">
        <f t="shared" si="251"/>
        <v>6</v>
      </c>
      <c r="R4001" s="20"/>
    </row>
    <row r="4002" spans="1:18" x14ac:dyDescent="0.25">
      <c r="A4002" s="6">
        <v>16</v>
      </c>
      <c r="B4002" s="4">
        <v>42536.666666666664</v>
      </c>
      <c r="C4002" s="2">
        <f>IF([2]Analysis!AG4002="Data Error","Data Error",[2]Analysis!AI4002*C$1)</f>
        <v>6.1485841193345294</v>
      </c>
      <c r="D4002" s="2"/>
      <c r="E4002" s="3">
        <f>IF(C4002="Data Error","Data Error",INDEX('[2]BAAL Adj Cap'!$CB$65:$CY$72,MONTH($B4002),$A4002+1))</f>
        <v>0.98</v>
      </c>
      <c r="F4002" s="3"/>
      <c r="G4002" s="31">
        <f t="shared" si="248"/>
        <v>121.25141588066546</v>
      </c>
      <c r="H4002" s="31"/>
      <c r="I4002" s="23">
        <f t="shared" si="249"/>
        <v>0.98</v>
      </c>
      <c r="J4002" s="23"/>
      <c r="K4002" s="7">
        <f t="shared" si="250"/>
        <v>28.990000000000009</v>
      </c>
      <c r="M4002" s="20">
        <f>IF(C4002="Data Error","Data Error",IF(C4002&lt;=K4002,0,1-IFERROR(INDEX(BAAL!$C:$D,MATCH(ROUNDUP(C4002-K4002,0),BAAL!$B:$B,0),MATCH(LEFT(M$2,4),BAAL!$C$2:$D$2,0)),0)))</f>
        <v>0</v>
      </c>
      <c r="N4002" s="20"/>
      <c r="O4002" s="26"/>
      <c r="P4002" s="26"/>
      <c r="Q4002" s="6">
        <f t="shared" si="251"/>
        <v>6</v>
      </c>
      <c r="R4002" s="20"/>
    </row>
    <row r="4003" spans="1:18" x14ac:dyDescent="0.25">
      <c r="A4003" s="6">
        <v>17</v>
      </c>
      <c r="B4003" s="4">
        <v>42536.708333333336</v>
      </c>
      <c r="C4003" s="2">
        <f>IF([2]Analysis!AG4003="Data Error","Data Error",[2]Analysis!AI4003*C$1)</f>
        <v>7.8453598939560649</v>
      </c>
      <c r="D4003" s="2"/>
      <c r="E4003" s="3">
        <f>IF(C4003="Data Error","Data Error",INDEX('[2]BAAL Adj Cap'!$CB$65:$CY$72,MONTH($B4003),$A4003+1))</f>
        <v>0.96750000000000003</v>
      </c>
      <c r="F4003" s="3"/>
      <c r="G4003" s="31">
        <f t="shared" si="248"/>
        <v>117.92964010604393</v>
      </c>
      <c r="H4003" s="31"/>
      <c r="I4003" s="23">
        <f t="shared" si="249"/>
        <v>0.96750000000000003</v>
      </c>
      <c r="J4003" s="23"/>
      <c r="K4003" s="7">
        <f t="shared" si="250"/>
        <v>28.990000000000009</v>
      </c>
      <c r="M4003" s="20">
        <f>IF(C4003="Data Error","Data Error",IF(C4003&lt;=K4003,0,1-IFERROR(INDEX(BAAL!$C:$D,MATCH(ROUNDUP(C4003-K4003,0),BAAL!$B:$B,0),MATCH(LEFT(M$2,4),BAAL!$C$2:$D$2,0)),0)))</f>
        <v>0</v>
      </c>
      <c r="N4003" s="20"/>
      <c r="O4003" s="26"/>
      <c r="P4003" s="26"/>
      <c r="Q4003" s="6">
        <f t="shared" si="251"/>
        <v>6</v>
      </c>
      <c r="R4003" s="20"/>
    </row>
    <row r="4004" spans="1:18" x14ac:dyDescent="0.25">
      <c r="A4004" s="6">
        <v>18</v>
      </c>
      <c r="B4004" s="4">
        <v>42536.75</v>
      </c>
      <c r="C4004" s="2">
        <f>IF([2]Analysis!AG4004="Data Error","Data Error",[2]Analysis!AI4004*C$1)</f>
        <v>14.834002402496132</v>
      </c>
      <c r="D4004" s="2"/>
      <c r="E4004" s="3">
        <f>IF(C4004="Data Error","Data Error",INDEX('[2]BAAL Adj Cap'!$CB$65:$CY$72,MONTH($B4004),$A4004+1))</f>
        <v>0.76624999999999999</v>
      </c>
      <c r="F4004" s="3"/>
      <c r="G4004" s="31">
        <f t="shared" si="248"/>
        <v>84.778497597503872</v>
      </c>
      <c r="H4004" s="31"/>
      <c r="I4004" s="23">
        <f t="shared" si="249"/>
        <v>0.76624999999999999</v>
      </c>
      <c r="J4004" s="23"/>
      <c r="K4004" s="7">
        <f t="shared" si="250"/>
        <v>28.990000000000009</v>
      </c>
      <c r="M4004" s="20">
        <f>IF(C4004="Data Error","Data Error",IF(C4004&lt;=K4004,0,1-IFERROR(INDEX(BAAL!$C:$D,MATCH(ROUNDUP(C4004-K4004,0),BAAL!$B:$B,0),MATCH(LEFT(M$2,4),BAAL!$C$2:$D$2,0)),0)))</f>
        <v>0</v>
      </c>
      <c r="N4004" s="20"/>
      <c r="O4004" s="26"/>
      <c r="P4004" s="26"/>
      <c r="Q4004" s="6">
        <f t="shared" si="251"/>
        <v>6</v>
      </c>
      <c r="R4004" s="20"/>
    </row>
    <row r="4005" spans="1:18" x14ac:dyDescent="0.25">
      <c r="A4005" s="6">
        <v>19</v>
      </c>
      <c r="B4005" s="4">
        <v>42536.791666666664</v>
      </c>
      <c r="C4005" s="2">
        <f>IF([2]Analysis!AG4005="Data Error","Data Error",[2]Analysis!AI4005*C$1)</f>
        <v>10.304524930131821</v>
      </c>
      <c r="D4005" s="2"/>
      <c r="E4005" s="3">
        <f>IF(C4005="Data Error","Data Error",INDEX('[2]BAAL Adj Cap'!$CB$65:$CY$72,MONTH($B4005),$A4005+1))</f>
        <v>0.30625000000000002</v>
      </c>
      <c r="F4005" s="3"/>
      <c r="G4005" s="31">
        <f t="shared" si="248"/>
        <v>29.507975069868181</v>
      </c>
      <c r="H4005" s="31"/>
      <c r="I4005" s="23">
        <f t="shared" si="249"/>
        <v>0.30625000000000002</v>
      </c>
      <c r="J4005" s="23"/>
      <c r="K4005" s="7">
        <f t="shared" si="250"/>
        <v>28.990000000000009</v>
      </c>
      <c r="M4005" s="20">
        <f>IF(C4005="Data Error","Data Error",IF(C4005&lt;=K4005,0,1-IFERROR(INDEX(BAAL!$C:$D,MATCH(ROUNDUP(C4005-K4005,0),BAAL!$B:$B,0),MATCH(LEFT(M$2,4),BAAL!$C$2:$D$2,0)),0)))</f>
        <v>0</v>
      </c>
      <c r="N4005" s="20"/>
      <c r="O4005" s="26"/>
      <c r="P4005" s="26"/>
      <c r="Q4005" s="6">
        <f t="shared" si="251"/>
        <v>6</v>
      </c>
      <c r="R4005" s="20"/>
    </row>
    <row r="4006" spans="1:18" x14ac:dyDescent="0.25">
      <c r="A4006" s="6">
        <v>20</v>
      </c>
      <c r="B4006" s="4">
        <v>42536.833333333336</v>
      </c>
      <c r="C4006" s="2">
        <f>IF([2]Analysis!AG4006="Data Error","Data Error",[2]Analysis!AI4006*C$1)</f>
        <v>2.244315354404911</v>
      </c>
      <c r="D4006" s="2"/>
      <c r="E4006" s="3">
        <f>IF(C4006="Data Error","Data Error",INDEX('[2]BAAL Adj Cap'!$CB$65:$CY$72,MONTH($B4006),$A4006+1))</f>
        <v>3.7500000000000006E-2</v>
      </c>
      <c r="F4006" s="3"/>
      <c r="G4006" s="31">
        <f t="shared" si="248"/>
        <v>2.6306846455950899</v>
      </c>
      <c r="H4006" s="31"/>
      <c r="I4006" s="23">
        <f t="shared" si="249"/>
        <v>3.7500000000000006E-2</v>
      </c>
      <c r="J4006" s="23"/>
      <c r="K4006" s="7">
        <f t="shared" si="250"/>
        <v>4.8750000000000009</v>
      </c>
      <c r="M4006" s="20">
        <f>IF(C4006="Data Error","Data Error",IF(C4006&lt;=K4006,0,1-IFERROR(INDEX(BAAL!$C:$D,MATCH(ROUNDUP(C4006-K4006,0),BAAL!$B:$B,0),MATCH(LEFT(M$2,4),BAAL!$C$2:$D$2,0)),0)))</f>
        <v>0</v>
      </c>
      <c r="N4006" s="20"/>
      <c r="O4006" s="26"/>
      <c r="P4006" s="26"/>
      <c r="Q4006" s="6">
        <f t="shared" si="251"/>
        <v>6</v>
      </c>
      <c r="R4006" s="20"/>
    </row>
    <row r="4007" spans="1:18" x14ac:dyDescent="0.25">
      <c r="A4007" s="6">
        <v>21</v>
      </c>
      <c r="B4007" s="4">
        <v>42536.875</v>
      </c>
      <c r="C4007" s="2">
        <f>IF([2]Analysis!AG4007="Data Error","Data Error",[2]Analysis!AI4007*C$1)</f>
        <v>0</v>
      </c>
      <c r="D4007" s="2"/>
      <c r="E4007" s="3">
        <f>IF(C4007="Data Error","Data Error",INDEX('[2]BAAL Adj Cap'!$CB$65:$CY$72,MONTH($B4007),$A4007+1))</f>
        <v>0</v>
      </c>
      <c r="F4007" s="3"/>
      <c r="G4007" s="31">
        <f t="shared" si="248"/>
        <v>0</v>
      </c>
      <c r="H4007" s="31"/>
      <c r="I4007" s="23">
        <f t="shared" si="249"/>
        <v>0</v>
      </c>
      <c r="J4007" s="23"/>
      <c r="K4007" s="7">
        <f t="shared" si="250"/>
        <v>0</v>
      </c>
      <c r="M4007" s="20">
        <f>IF(C4007="Data Error","Data Error",IF(C4007&lt;=K4007,0,1-IFERROR(INDEX(BAAL!$C:$D,MATCH(ROUNDUP(C4007-K4007,0),BAAL!$B:$B,0),MATCH(LEFT(M$2,4),BAAL!$C$2:$D$2,0)),0)))</f>
        <v>0</v>
      </c>
      <c r="N4007" s="20"/>
      <c r="O4007" s="26"/>
      <c r="P4007" s="26"/>
      <c r="Q4007" s="6">
        <f t="shared" si="251"/>
        <v>6</v>
      </c>
      <c r="R4007" s="20"/>
    </row>
    <row r="4008" spans="1:18" x14ac:dyDescent="0.25">
      <c r="A4008" s="6">
        <v>22</v>
      </c>
      <c r="B4008" s="4">
        <v>42536.916666666664</v>
      </c>
      <c r="C4008" s="2">
        <f>IF([2]Analysis!AG4008="Data Error","Data Error",[2]Analysis!AI4008*C$1)</f>
        <v>0</v>
      </c>
      <c r="D4008" s="2"/>
      <c r="E4008" s="3">
        <f>IF(C4008="Data Error","Data Error",INDEX('[2]BAAL Adj Cap'!$CB$65:$CY$72,MONTH($B4008),$A4008+1))</f>
        <v>0</v>
      </c>
      <c r="F4008" s="3"/>
      <c r="G4008" s="31">
        <f t="shared" si="248"/>
        <v>0</v>
      </c>
      <c r="H4008" s="31"/>
      <c r="I4008" s="23">
        <f t="shared" si="249"/>
        <v>0</v>
      </c>
      <c r="J4008" s="23"/>
      <c r="K4008" s="7">
        <f t="shared" si="250"/>
        <v>0</v>
      </c>
      <c r="M4008" s="20">
        <f>IF(C4008="Data Error","Data Error",IF(C4008&lt;=K4008,0,1-IFERROR(INDEX(BAAL!$C:$D,MATCH(ROUNDUP(C4008-K4008,0),BAAL!$B:$B,0),MATCH(LEFT(M$2,4),BAAL!$C$2:$D$2,0)),0)))</f>
        <v>0</v>
      </c>
      <c r="N4008" s="20"/>
      <c r="O4008" s="26"/>
      <c r="P4008" s="26"/>
      <c r="Q4008" s="6">
        <f t="shared" si="251"/>
        <v>6</v>
      </c>
      <c r="R4008" s="20"/>
    </row>
    <row r="4009" spans="1:18" x14ac:dyDescent="0.25">
      <c r="A4009" s="6">
        <v>23</v>
      </c>
      <c r="B4009" s="4">
        <v>42536.958333333336</v>
      </c>
      <c r="C4009" s="2">
        <f>IF([2]Analysis!AG4009="Data Error","Data Error",[2]Analysis!AI4009*C$1)</f>
        <v>0</v>
      </c>
      <c r="D4009" s="2"/>
      <c r="E4009" s="3">
        <f>IF(C4009="Data Error","Data Error",INDEX('[2]BAAL Adj Cap'!$CB$65:$CY$72,MONTH($B4009),$A4009+1))</f>
        <v>0</v>
      </c>
      <c r="F4009" s="3"/>
      <c r="G4009" s="31">
        <f t="shared" si="248"/>
        <v>0</v>
      </c>
      <c r="H4009" s="31"/>
      <c r="I4009" s="23">
        <f t="shared" si="249"/>
        <v>0</v>
      </c>
      <c r="J4009" s="23"/>
      <c r="K4009" s="7">
        <f t="shared" si="250"/>
        <v>0</v>
      </c>
      <c r="M4009" s="20">
        <f>IF(C4009="Data Error","Data Error",IF(C4009&lt;=K4009,0,1-IFERROR(INDEX(BAAL!$C:$D,MATCH(ROUNDUP(C4009-K4009,0),BAAL!$B:$B,0),MATCH(LEFT(M$2,4),BAAL!$C$2:$D$2,0)),0)))</f>
        <v>0</v>
      </c>
      <c r="N4009" s="20"/>
      <c r="O4009" s="26"/>
      <c r="P4009" s="26"/>
      <c r="Q4009" s="6">
        <f t="shared" si="251"/>
        <v>6</v>
      </c>
      <c r="R4009" s="20"/>
    </row>
    <row r="4010" spans="1:18" x14ac:dyDescent="0.25">
      <c r="A4010" s="6">
        <v>0</v>
      </c>
      <c r="B4010" s="1">
        <v>42537</v>
      </c>
      <c r="C4010" s="2">
        <f>IF([2]Analysis!AG4010="Data Error","Data Error",[2]Analysis!AI4010*C$1)</f>
        <v>0</v>
      </c>
      <c r="D4010" s="2"/>
      <c r="E4010" s="3">
        <f>IF(C4010="Data Error","Data Error",INDEX('[2]BAAL Adj Cap'!$CB$65:$CY$72,MONTH($B4010),$A4010+1))</f>
        <v>0</v>
      </c>
      <c r="F4010" s="3"/>
      <c r="G4010" s="31">
        <f t="shared" si="248"/>
        <v>0</v>
      </c>
      <c r="H4010" s="31"/>
      <c r="I4010" s="23">
        <f t="shared" si="249"/>
        <v>0</v>
      </c>
      <c r="J4010" s="23"/>
      <c r="K4010" s="7">
        <f t="shared" si="250"/>
        <v>0</v>
      </c>
      <c r="M4010" s="20">
        <f>IF(C4010="Data Error","Data Error",IF(C4010&lt;=K4010,0,1-IFERROR(INDEX(BAAL!$C:$D,MATCH(ROUNDUP(C4010-K4010,0),BAAL!$B:$B,0),MATCH(LEFT(M$2,4),BAAL!$C$2:$D$2,0)),0)))</f>
        <v>0</v>
      </c>
      <c r="N4010" s="20"/>
      <c r="O4010" s="26"/>
      <c r="P4010" s="26"/>
      <c r="Q4010" s="6">
        <f t="shared" si="251"/>
        <v>6</v>
      </c>
      <c r="R4010" s="20"/>
    </row>
    <row r="4011" spans="1:18" x14ac:dyDescent="0.25">
      <c r="A4011" s="6">
        <v>1</v>
      </c>
      <c r="B4011" s="4">
        <v>42537.041666666664</v>
      </c>
      <c r="C4011" s="2">
        <f>IF([2]Analysis!AG4011="Data Error","Data Error",[2]Analysis!AI4011*C$1)</f>
        <v>0</v>
      </c>
      <c r="D4011" s="2"/>
      <c r="E4011" s="3">
        <f>IF(C4011="Data Error","Data Error",INDEX('[2]BAAL Adj Cap'!$CB$65:$CY$72,MONTH($B4011),$A4011+1))</f>
        <v>0</v>
      </c>
      <c r="F4011" s="3"/>
      <c r="G4011" s="31">
        <f t="shared" si="248"/>
        <v>0</v>
      </c>
      <c r="H4011" s="31"/>
      <c r="I4011" s="23">
        <f t="shared" si="249"/>
        <v>0</v>
      </c>
      <c r="J4011" s="23"/>
      <c r="K4011" s="7">
        <f t="shared" si="250"/>
        <v>0</v>
      </c>
      <c r="M4011" s="20">
        <f>IF(C4011="Data Error","Data Error",IF(C4011&lt;=K4011,0,1-IFERROR(INDEX(BAAL!$C:$D,MATCH(ROUNDUP(C4011-K4011,0),BAAL!$B:$B,0),MATCH(LEFT(M$2,4),BAAL!$C$2:$D$2,0)),0)))</f>
        <v>0</v>
      </c>
      <c r="N4011" s="20"/>
      <c r="O4011" s="26"/>
      <c r="P4011" s="26"/>
      <c r="Q4011" s="6">
        <f t="shared" si="251"/>
        <v>6</v>
      </c>
      <c r="R4011" s="20"/>
    </row>
    <row r="4012" spans="1:18" x14ac:dyDescent="0.25">
      <c r="A4012" s="6">
        <v>2</v>
      </c>
      <c r="B4012" s="4">
        <v>42537.083333333336</v>
      </c>
      <c r="C4012" s="2">
        <f>IF([2]Analysis!AG4012="Data Error","Data Error",[2]Analysis!AI4012*C$1)</f>
        <v>0</v>
      </c>
      <c r="D4012" s="2"/>
      <c r="E4012" s="3">
        <f>IF(C4012="Data Error","Data Error",INDEX('[2]BAAL Adj Cap'!$CB$65:$CY$72,MONTH($B4012),$A4012+1))</f>
        <v>0</v>
      </c>
      <c r="F4012" s="3"/>
      <c r="G4012" s="31">
        <f t="shared" si="248"/>
        <v>0</v>
      </c>
      <c r="H4012" s="31"/>
      <c r="I4012" s="23">
        <f t="shared" si="249"/>
        <v>0</v>
      </c>
      <c r="J4012" s="23"/>
      <c r="K4012" s="7">
        <f t="shared" si="250"/>
        <v>0</v>
      </c>
      <c r="M4012" s="20">
        <f>IF(C4012="Data Error","Data Error",IF(C4012&lt;=K4012,0,1-IFERROR(INDEX(BAAL!$C:$D,MATCH(ROUNDUP(C4012-K4012,0),BAAL!$B:$B,0),MATCH(LEFT(M$2,4),BAAL!$C$2:$D$2,0)),0)))</f>
        <v>0</v>
      </c>
      <c r="N4012" s="20"/>
      <c r="O4012" s="26"/>
      <c r="P4012" s="26"/>
      <c r="Q4012" s="6">
        <f t="shared" si="251"/>
        <v>6</v>
      </c>
      <c r="R4012" s="20"/>
    </row>
    <row r="4013" spans="1:18" x14ac:dyDescent="0.25">
      <c r="A4013" s="6">
        <v>3</v>
      </c>
      <c r="B4013" s="4">
        <v>42537.125</v>
      </c>
      <c r="C4013" s="2">
        <f>IF([2]Analysis!AG4013="Data Error","Data Error",[2]Analysis!AI4013*C$1)</f>
        <v>0</v>
      </c>
      <c r="D4013" s="2"/>
      <c r="E4013" s="3">
        <f>IF(C4013="Data Error","Data Error",INDEX('[2]BAAL Adj Cap'!$CB$65:$CY$72,MONTH($B4013),$A4013+1))</f>
        <v>0</v>
      </c>
      <c r="F4013" s="3"/>
      <c r="G4013" s="31">
        <f t="shared" si="248"/>
        <v>0</v>
      </c>
      <c r="H4013" s="31"/>
      <c r="I4013" s="23">
        <f t="shared" si="249"/>
        <v>0</v>
      </c>
      <c r="J4013" s="23"/>
      <c r="K4013" s="7">
        <f t="shared" si="250"/>
        <v>0</v>
      </c>
      <c r="M4013" s="20">
        <f>IF(C4013="Data Error","Data Error",IF(C4013&lt;=K4013,0,1-IFERROR(INDEX(BAAL!$C:$D,MATCH(ROUNDUP(C4013-K4013,0),BAAL!$B:$B,0),MATCH(LEFT(M$2,4),BAAL!$C$2:$D$2,0)),0)))</f>
        <v>0</v>
      </c>
      <c r="N4013" s="20"/>
      <c r="O4013" s="26"/>
      <c r="P4013" s="26"/>
      <c r="Q4013" s="6">
        <f t="shared" si="251"/>
        <v>6</v>
      </c>
      <c r="R4013" s="20"/>
    </row>
    <row r="4014" spans="1:18" x14ac:dyDescent="0.25">
      <c r="A4014" s="6">
        <v>4</v>
      </c>
      <c r="B4014" s="4">
        <v>42537.166666666664</v>
      </c>
      <c r="C4014" s="2">
        <f>IF([2]Analysis!AG4014="Data Error","Data Error",[2]Analysis!AI4014*C$1)</f>
        <v>0.32999999821186071</v>
      </c>
      <c r="D4014" s="2"/>
      <c r="E4014" s="3">
        <f>IF(C4014="Data Error","Data Error",INDEX('[2]BAAL Adj Cap'!$CB$65:$CY$72,MONTH($B4014),$A4014+1))</f>
        <v>1.4999999999999999E-2</v>
      </c>
      <c r="F4014" s="3"/>
      <c r="G4014" s="31">
        <f t="shared" si="248"/>
        <v>1.6200000017881393</v>
      </c>
      <c r="H4014" s="31"/>
      <c r="I4014" s="23">
        <f t="shared" si="249"/>
        <v>1.4999999999999999E-2</v>
      </c>
      <c r="J4014" s="23"/>
      <c r="K4014" s="7">
        <f t="shared" si="250"/>
        <v>1.95</v>
      </c>
      <c r="M4014" s="20">
        <f>IF(C4014="Data Error","Data Error",IF(C4014&lt;=K4014,0,1-IFERROR(INDEX(BAAL!$C:$D,MATCH(ROUNDUP(C4014-K4014,0),BAAL!$B:$B,0),MATCH(LEFT(M$2,4),BAAL!$C$2:$D$2,0)),0)))</f>
        <v>0</v>
      </c>
      <c r="N4014" s="20"/>
      <c r="O4014" s="26"/>
      <c r="P4014" s="26"/>
      <c r="Q4014" s="6">
        <f t="shared" si="251"/>
        <v>6</v>
      </c>
      <c r="R4014" s="20"/>
    </row>
    <row r="4015" spans="1:18" x14ac:dyDescent="0.25">
      <c r="A4015" s="6">
        <v>5</v>
      </c>
      <c r="B4015" s="4">
        <v>42537.208333333336</v>
      </c>
      <c r="C4015" s="2">
        <f>IF([2]Analysis!AG4015="Data Error","Data Error",[2]Analysis!AI4015*C$1)</f>
        <v>0.43605879182668938</v>
      </c>
      <c r="D4015" s="2"/>
      <c r="E4015" s="3">
        <f>IF(C4015="Data Error","Data Error",INDEX('[2]BAAL Adj Cap'!$CB$65:$CY$72,MONTH($B4015),$A4015+1))</f>
        <v>0.1225</v>
      </c>
      <c r="F4015" s="3"/>
      <c r="G4015" s="31">
        <f t="shared" si="248"/>
        <v>15.48894120817331</v>
      </c>
      <c r="H4015" s="31"/>
      <c r="I4015" s="23">
        <f t="shared" si="249"/>
        <v>0.1225</v>
      </c>
      <c r="J4015" s="23"/>
      <c r="K4015" s="7">
        <f t="shared" si="250"/>
        <v>15.924999999999999</v>
      </c>
      <c r="M4015" s="20">
        <f>IF(C4015="Data Error","Data Error",IF(C4015&lt;=K4015,0,1-IFERROR(INDEX(BAAL!$C:$D,MATCH(ROUNDUP(C4015-K4015,0),BAAL!$B:$B,0),MATCH(LEFT(M$2,4),BAAL!$C$2:$D$2,0)),0)))</f>
        <v>0</v>
      </c>
      <c r="N4015" s="20"/>
      <c r="O4015" s="26"/>
      <c r="P4015" s="26"/>
      <c r="Q4015" s="6">
        <f t="shared" si="251"/>
        <v>6</v>
      </c>
      <c r="R4015" s="20"/>
    </row>
    <row r="4016" spans="1:18" x14ac:dyDescent="0.25">
      <c r="A4016" s="6">
        <v>6</v>
      </c>
      <c r="B4016" s="4">
        <v>42537.25</v>
      </c>
      <c r="C4016" s="2">
        <f>IF([2]Analysis!AG4016="Data Error","Data Error",[2]Analysis!AI4016*C$1)</f>
        <v>0.1083963338000288</v>
      </c>
      <c r="D4016" s="2"/>
      <c r="E4016" s="3">
        <f>IF(C4016="Data Error","Data Error",INDEX('[2]BAAL Adj Cap'!$CB$65:$CY$72,MONTH($B4016),$A4016+1))</f>
        <v>0.52249999999999996</v>
      </c>
      <c r="F4016" s="3"/>
      <c r="G4016" s="31">
        <f t="shared" si="248"/>
        <v>67.816603666199967</v>
      </c>
      <c r="H4016" s="31"/>
      <c r="I4016" s="23">
        <f t="shared" si="249"/>
        <v>0.52249999999999996</v>
      </c>
      <c r="J4016" s="23"/>
      <c r="K4016" s="7">
        <f t="shared" si="250"/>
        <v>28.990000000000009</v>
      </c>
      <c r="M4016" s="20">
        <f>IF(C4016="Data Error","Data Error",IF(C4016&lt;=K4016,0,1-IFERROR(INDEX(BAAL!$C:$D,MATCH(ROUNDUP(C4016-K4016,0),BAAL!$B:$B,0),MATCH(LEFT(M$2,4),BAAL!$C$2:$D$2,0)),0)))</f>
        <v>0</v>
      </c>
      <c r="N4016" s="20"/>
      <c r="O4016" s="26"/>
      <c r="P4016" s="26"/>
      <c r="Q4016" s="6">
        <f t="shared" si="251"/>
        <v>6</v>
      </c>
      <c r="R4016" s="20"/>
    </row>
    <row r="4017" spans="1:18" x14ac:dyDescent="0.25">
      <c r="A4017" s="6">
        <v>7</v>
      </c>
      <c r="B4017" s="4">
        <v>42537.291666666664</v>
      </c>
      <c r="C4017" s="2">
        <f>IF([2]Analysis!AG4017="Data Error","Data Error",[2]Analysis!AI4017*C$1)</f>
        <v>0.26719005457850248</v>
      </c>
      <c r="D4017" s="2"/>
      <c r="E4017" s="3">
        <f>IF(C4017="Data Error","Data Error",INDEX('[2]BAAL Adj Cap'!$CB$65:$CY$72,MONTH($B4017),$A4017+1))</f>
        <v>0.97124999999999995</v>
      </c>
      <c r="F4017" s="3"/>
      <c r="G4017" s="31">
        <f t="shared" si="248"/>
        <v>125.99530994542148</v>
      </c>
      <c r="H4017" s="31"/>
      <c r="I4017" s="23">
        <f t="shared" si="249"/>
        <v>0.97124999999999995</v>
      </c>
      <c r="J4017" s="23"/>
      <c r="K4017" s="7">
        <f t="shared" si="250"/>
        <v>28.990000000000009</v>
      </c>
      <c r="M4017" s="20">
        <f>IF(C4017="Data Error","Data Error",IF(C4017&lt;=K4017,0,1-IFERROR(INDEX(BAAL!$C:$D,MATCH(ROUNDUP(C4017-K4017,0),BAAL!$B:$B,0),MATCH(LEFT(M$2,4),BAAL!$C$2:$D$2,0)),0)))</f>
        <v>0</v>
      </c>
      <c r="N4017" s="20"/>
      <c r="O4017" s="26"/>
      <c r="P4017" s="26"/>
      <c r="Q4017" s="6">
        <f t="shared" si="251"/>
        <v>6</v>
      </c>
      <c r="R4017" s="20"/>
    </row>
    <row r="4018" spans="1:18" x14ac:dyDescent="0.25">
      <c r="A4018" s="6">
        <v>8</v>
      </c>
      <c r="B4018" s="4">
        <v>42537.333333333336</v>
      </c>
      <c r="C4018" s="2">
        <f>IF([2]Analysis!AG4018="Data Error","Data Error",[2]Analysis!AI4018*C$1)</f>
        <v>0</v>
      </c>
      <c r="D4018" s="2"/>
      <c r="E4018" s="3">
        <f>IF(C4018="Data Error","Data Error",INDEX('[2]BAAL Adj Cap'!$CB$65:$CY$72,MONTH($B4018),$A4018+1))</f>
        <v>0.99</v>
      </c>
      <c r="F4018" s="3"/>
      <c r="G4018" s="31">
        <f t="shared" si="248"/>
        <v>128.69999999999999</v>
      </c>
      <c r="H4018" s="31"/>
      <c r="I4018" s="23">
        <f t="shared" si="249"/>
        <v>0.99</v>
      </c>
      <c r="J4018" s="23"/>
      <c r="K4018" s="7">
        <f t="shared" si="250"/>
        <v>28.990000000000009</v>
      </c>
      <c r="M4018" s="20">
        <f>IF(C4018="Data Error","Data Error",IF(C4018&lt;=K4018,0,1-IFERROR(INDEX(BAAL!$C:$D,MATCH(ROUNDUP(C4018-K4018,0),BAAL!$B:$B,0),MATCH(LEFT(M$2,4),BAAL!$C$2:$D$2,0)),0)))</f>
        <v>0</v>
      </c>
      <c r="N4018" s="20"/>
      <c r="O4018" s="26"/>
      <c r="P4018" s="26"/>
      <c r="Q4018" s="6">
        <f t="shared" si="251"/>
        <v>6</v>
      </c>
      <c r="R4018" s="20"/>
    </row>
    <row r="4019" spans="1:18" x14ac:dyDescent="0.25">
      <c r="A4019" s="6">
        <v>9</v>
      </c>
      <c r="B4019" s="4">
        <v>42537.375</v>
      </c>
      <c r="C4019" s="2">
        <f>IF([2]Analysis!AG4019="Data Error","Data Error",[2]Analysis!AI4019*C$1)</f>
        <v>0.65315870647712182</v>
      </c>
      <c r="D4019" s="2"/>
      <c r="E4019" s="3">
        <f>IF(C4019="Data Error","Data Error",INDEX('[2]BAAL Adj Cap'!$CB$65:$CY$72,MONTH($B4019),$A4019+1))</f>
        <v>0.98375000000000001</v>
      </c>
      <c r="F4019" s="3"/>
      <c r="G4019" s="31">
        <f t="shared" si="248"/>
        <v>127.23434129352287</v>
      </c>
      <c r="H4019" s="31"/>
      <c r="I4019" s="23">
        <f t="shared" si="249"/>
        <v>0.98375000000000001</v>
      </c>
      <c r="J4019" s="23"/>
      <c r="K4019" s="7">
        <f t="shared" si="250"/>
        <v>28.990000000000009</v>
      </c>
      <c r="M4019" s="20">
        <f>IF(C4019="Data Error","Data Error",IF(C4019&lt;=K4019,0,1-IFERROR(INDEX(BAAL!$C:$D,MATCH(ROUNDUP(C4019-K4019,0),BAAL!$B:$B,0),MATCH(LEFT(M$2,4),BAAL!$C$2:$D$2,0)),0)))</f>
        <v>0</v>
      </c>
      <c r="N4019" s="20"/>
      <c r="O4019" s="26"/>
      <c r="P4019" s="26"/>
      <c r="Q4019" s="6">
        <f t="shared" si="251"/>
        <v>6</v>
      </c>
      <c r="R4019" s="20"/>
    </row>
    <row r="4020" spans="1:18" x14ac:dyDescent="0.25">
      <c r="A4020" s="6">
        <v>10</v>
      </c>
      <c r="B4020" s="4">
        <v>42537.416666666664</v>
      </c>
      <c r="C4020" s="2">
        <f>IF([2]Analysis!AG4020="Data Error","Data Error",[2]Analysis!AI4020*C$1)</f>
        <v>0</v>
      </c>
      <c r="D4020" s="2"/>
      <c r="E4020" s="3">
        <f>IF(C4020="Data Error","Data Error",INDEX('[2]BAAL Adj Cap'!$CB$65:$CY$72,MONTH($B4020),$A4020+1))</f>
        <v>0.98</v>
      </c>
      <c r="F4020" s="3"/>
      <c r="G4020" s="31">
        <f t="shared" si="248"/>
        <v>127.39999999999999</v>
      </c>
      <c r="H4020" s="31"/>
      <c r="I4020" s="23">
        <f t="shared" si="249"/>
        <v>0.98</v>
      </c>
      <c r="J4020" s="23"/>
      <c r="K4020" s="7">
        <f t="shared" si="250"/>
        <v>28.990000000000009</v>
      </c>
      <c r="M4020" s="20">
        <f>IF(C4020="Data Error","Data Error",IF(C4020&lt;=K4020,0,1-IFERROR(INDEX(BAAL!$C:$D,MATCH(ROUNDUP(C4020-K4020,0),BAAL!$B:$B,0),MATCH(LEFT(M$2,4),BAAL!$C$2:$D$2,0)),0)))</f>
        <v>0</v>
      </c>
      <c r="N4020" s="20"/>
      <c r="O4020" s="26"/>
      <c r="P4020" s="26"/>
      <c r="Q4020" s="6">
        <f t="shared" si="251"/>
        <v>6</v>
      </c>
      <c r="R4020" s="20"/>
    </row>
    <row r="4021" spans="1:18" x14ac:dyDescent="0.25">
      <c r="A4021" s="6">
        <v>11</v>
      </c>
      <c r="B4021" s="4">
        <v>42537.458333333336</v>
      </c>
      <c r="C4021" s="2">
        <f>IF([2]Analysis!AG4021="Data Error","Data Error",[2]Analysis!AI4021*C$1)</f>
        <v>0</v>
      </c>
      <c r="D4021" s="2"/>
      <c r="E4021" s="3">
        <f>IF(C4021="Data Error","Data Error",INDEX('[2]BAAL Adj Cap'!$CB$65:$CY$72,MONTH($B4021),$A4021+1))</f>
        <v>0.98</v>
      </c>
      <c r="F4021" s="3"/>
      <c r="G4021" s="31">
        <f t="shared" si="248"/>
        <v>127.39999999999999</v>
      </c>
      <c r="H4021" s="31"/>
      <c r="I4021" s="23">
        <f t="shared" si="249"/>
        <v>0.98</v>
      </c>
      <c r="J4021" s="23"/>
      <c r="K4021" s="7">
        <f t="shared" si="250"/>
        <v>28.990000000000009</v>
      </c>
      <c r="M4021" s="20">
        <f>IF(C4021="Data Error","Data Error",IF(C4021&lt;=K4021,0,1-IFERROR(INDEX(BAAL!$C:$D,MATCH(ROUNDUP(C4021-K4021,0),BAAL!$B:$B,0),MATCH(LEFT(M$2,4),BAAL!$C$2:$D$2,0)),0)))</f>
        <v>0</v>
      </c>
      <c r="N4021" s="20"/>
      <c r="O4021" s="26"/>
      <c r="P4021" s="26"/>
      <c r="Q4021" s="6">
        <f t="shared" si="251"/>
        <v>6</v>
      </c>
      <c r="R4021" s="20"/>
    </row>
    <row r="4022" spans="1:18" x14ac:dyDescent="0.25">
      <c r="A4022" s="6">
        <v>12</v>
      </c>
      <c r="B4022" s="4">
        <v>42537.5</v>
      </c>
      <c r="C4022" s="2">
        <f>IF([2]Analysis!AG4022="Data Error","Data Error",[2]Analysis!AI4022*C$1)</f>
        <v>3.1752986864601351</v>
      </c>
      <c r="D4022" s="2"/>
      <c r="E4022" s="3">
        <f>IF(C4022="Data Error","Data Error",INDEX('[2]BAAL Adj Cap'!$CB$65:$CY$72,MONTH($B4022),$A4022+1))</f>
        <v>0.98</v>
      </c>
      <c r="F4022" s="3"/>
      <c r="G4022" s="31">
        <f t="shared" si="248"/>
        <v>124.22470131353985</v>
      </c>
      <c r="H4022" s="31"/>
      <c r="I4022" s="23">
        <f t="shared" si="249"/>
        <v>0.98</v>
      </c>
      <c r="J4022" s="23"/>
      <c r="K4022" s="7">
        <f t="shared" si="250"/>
        <v>28.990000000000009</v>
      </c>
      <c r="M4022" s="20">
        <f>IF(C4022="Data Error","Data Error",IF(C4022&lt;=K4022,0,1-IFERROR(INDEX(BAAL!$C:$D,MATCH(ROUNDUP(C4022-K4022,0),BAAL!$B:$B,0),MATCH(LEFT(M$2,4),BAAL!$C$2:$D$2,0)),0)))</f>
        <v>0</v>
      </c>
      <c r="N4022" s="20"/>
      <c r="O4022" s="26"/>
      <c r="P4022" s="26"/>
      <c r="Q4022" s="6">
        <f t="shared" si="251"/>
        <v>6</v>
      </c>
      <c r="R4022" s="20"/>
    </row>
    <row r="4023" spans="1:18" x14ac:dyDescent="0.25">
      <c r="A4023" s="6">
        <v>13</v>
      </c>
      <c r="B4023" s="4">
        <v>42537.541666666664</v>
      </c>
      <c r="C4023" s="2">
        <f>IF([2]Analysis!AG4023="Data Error","Data Error",[2]Analysis!AI4023*C$1)</f>
        <v>2.4610020116494558</v>
      </c>
      <c r="D4023" s="2"/>
      <c r="E4023" s="3">
        <f>IF(C4023="Data Error","Data Error",INDEX('[2]BAAL Adj Cap'!$CB$65:$CY$72,MONTH($B4023),$A4023+1))</f>
        <v>0.98</v>
      </c>
      <c r="F4023" s="3"/>
      <c r="G4023" s="31">
        <f t="shared" si="248"/>
        <v>124.93899798835054</v>
      </c>
      <c r="H4023" s="31"/>
      <c r="I4023" s="23">
        <f t="shared" si="249"/>
        <v>0.98</v>
      </c>
      <c r="J4023" s="23"/>
      <c r="K4023" s="7">
        <f t="shared" si="250"/>
        <v>28.990000000000009</v>
      </c>
      <c r="M4023" s="20">
        <f>IF(C4023="Data Error","Data Error",IF(C4023&lt;=K4023,0,1-IFERROR(INDEX(BAAL!$C:$D,MATCH(ROUNDUP(C4023-K4023,0),BAAL!$B:$B,0),MATCH(LEFT(M$2,4),BAAL!$C$2:$D$2,0)),0)))</f>
        <v>0</v>
      </c>
      <c r="N4023" s="20"/>
      <c r="O4023" s="26"/>
      <c r="P4023" s="26"/>
      <c r="Q4023" s="6">
        <f t="shared" si="251"/>
        <v>6</v>
      </c>
      <c r="R4023" s="20"/>
    </row>
    <row r="4024" spans="1:18" x14ac:dyDescent="0.25">
      <c r="A4024" s="6">
        <v>14</v>
      </c>
      <c r="B4024" s="4">
        <v>42537.583333333336</v>
      </c>
      <c r="C4024" s="2">
        <f>IF([2]Analysis!AG4024="Data Error","Data Error",[2]Analysis!AI4024*C$1)</f>
        <v>3.4993159300725964</v>
      </c>
      <c r="D4024" s="2"/>
      <c r="E4024" s="3">
        <f>IF(C4024="Data Error","Data Error",INDEX('[2]BAAL Adj Cap'!$CB$65:$CY$72,MONTH($B4024),$A4024+1))</f>
        <v>0.98</v>
      </c>
      <c r="F4024" s="3"/>
      <c r="G4024" s="31">
        <f t="shared" si="248"/>
        <v>123.90068406992739</v>
      </c>
      <c r="H4024" s="31"/>
      <c r="I4024" s="23">
        <f t="shared" si="249"/>
        <v>0.98</v>
      </c>
      <c r="J4024" s="23"/>
      <c r="K4024" s="7">
        <f t="shared" si="250"/>
        <v>28.990000000000009</v>
      </c>
      <c r="M4024" s="20">
        <f>IF(C4024="Data Error","Data Error",IF(C4024&lt;=K4024,0,1-IFERROR(INDEX(BAAL!$C:$D,MATCH(ROUNDUP(C4024-K4024,0),BAAL!$B:$B,0),MATCH(LEFT(M$2,4),BAAL!$C$2:$D$2,0)),0)))</f>
        <v>0</v>
      </c>
      <c r="N4024" s="20"/>
      <c r="O4024" s="26"/>
      <c r="P4024" s="26"/>
      <c r="Q4024" s="6">
        <f t="shared" si="251"/>
        <v>6</v>
      </c>
      <c r="R4024" s="20"/>
    </row>
    <row r="4025" spans="1:18" x14ac:dyDescent="0.25">
      <c r="A4025" s="6">
        <v>15</v>
      </c>
      <c r="B4025" s="4">
        <v>42537.625</v>
      </c>
      <c r="C4025" s="2">
        <f>IF([2]Analysis!AG4025="Data Error","Data Error",[2]Analysis!AI4025*C$1)</f>
        <v>3.5990059567541715</v>
      </c>
      <c r="D4025" s="2"/>
      <c r="E4025" s="3">
        <f>IF(C4025="Data Error","Data Error",INDEX('[2]BAAL Adj Cap'!$CB$65:$CY$72,MONTH($B4025),$A4025+1))</f>
        <v>0.98</v>
      </c>
      <c r="F4025" s="3"/>
      <c r="G4025" s="31">
        <f t="shared" si="248"/>
        <v>123.80099404324582</v>
      </c>
      <c r="H4025" s="31"/>
      <c r="I4025" s="23">
        <f t="shared" si="249"/>
        <v>0.98</v>
      </c>
      <c r="J4025" s="23"/>
      <c r="K4025" s="7">
        <f t="shared" si="250"/>
        <v>28.990000000000009</v>
      </c>
      <c r="M4025" s="20">
        <f>IF(C4025="Data Error","Data Error",IF(C4025&lt;=K4025,0,1-IFERROR(INDEX(BAAL!$C:$D,MATCH(ROUNDUP(C4025-K4025,0),BAAL!$B:$B,0),MATCH(LEFT(M$2,4),BAAL!$C$2:$D$2,0)),0)))</f>
        <v>0</v>
      </c>
      <c r="N4025" s="20"/>
      <c r="O4025" s="26"/>
      <c r="P4025" s="26"/>
      <c r="Q4025" s="6">
        <f t="shared" si="251"/>
        <v>6</v>
      </c>
      <c r="R4025" s="20"/>
    </row>
    <row r="4026" spans="1:18" x14ac:dyDescent="0.25">
      <c r="A4026" s="6">
        <v>16</v>
      </c>
      <c r="B4026" s="4">
        <v>42537.666666666664</v>
      </c>
      <c r="C4026" s="2">
        <f>IF([2]Analysis!AG4026="Data Error","Data Error",[2]Analysis!AI4026*C$1)</f>
        <v>7.010553679597848</v>
      </c>
      <c r="D4026" s="2"/>
      <c r="E4026" s="3">
        <f>IF(C4026="Data Error","Data Error",INDEX('[2]BAAL Adj Cap'!$CB$65:$CY$72,MONTH($B4026),$A4026+1))</f>
        <v>0.98</v>
      </c>
      <c r="F4026" s="3"/>
      <c r="G4026" s="31">
        <f t="shared" si="248"/>
        <v>120.38944632040214</v>
      </c>
      <c r="H4026" s="31"/>
      <c r="I4026" s="23">
        <f t="shared" si="249"/>
        <v>0.98</v>
      </c>
      <c r="J4026" s="23"/>
      <c r="K4026" s="7">
        <f t="shared" si="250"/>
        <v>28.990000000000009</v>
      </c>
      <c r="M4026" s="20">
        <f>IF(C4026="Data Error","Data Error",IF(C4026&lt;=K4026,0,1-IFERROR(INDEX(BAAL!$C:$D,MATCH(ROUNDUP(C4026-K4026,0),BAAL!$B:$B,0),MATCH(LEFT(M$2,4),BAAL!$C$2:$D$2,0)),0)))</f>
        <v>0</v>
      </c>
      <c r="N4026" s="20"/>
      <c r="O4026" s="26"/>
      <c r="P4026" s="26"/>
      <c r="Q4026" s="6">
        <f t="shared" si="251"/>
        <v>6</v>
      </c>
      <c r="R4026" s="20"/>
    </row>
    <row r="4027" spans="1:18" x14ac:dyDescent="0.25">
      <c r="A4027" s="6">
        <v>17</v>
      </c>
      <c r="B4027" s="4">
        <v>42537.708333333336</v>
      </c>
      <c r="C4027" s="2">
        <f>IF([2]Analysis!AG4027="Data Error","Data Error",[2]Analysis!AI4027*C$1)</f>
        <v>7.5957517423158061</v>
      </c>
      <c r="D4027" s="2"/>
      <c r="E4027" s="3">
        <f>IF(C4027="Data Error","Data Error",INDEX('[2]BAAL Adj Cap'!$CB$65:$CY$72,MONTH($B4027),$A4027+1))</f>
        <v>0.96750000000000003</v>
      </c>
      <c r="F4027" s="3"/>
      <c r="G4027" s="31">
        <f t="shared" si="248"/>
        <v>118.17924825768419</v>
      </c>
      <c r="H4027" s="31"/>
      <c r="I4027" s="23">
        <f t="shared" si="249"/>
        <v>0.96750000000000003</v>
      </c>
      <c r="J4027" s="23"/>
      <c r="K4027" s="7">
        <f t="shared" si="250"/>
        <v>28.990000000000009</v>
      </c>
      <c r="M4027" s="20">
        <f>IF(C4027="Data Error","Data Error",IF(C4027&lt;=K4027,0,1-IFERROR(INDEX(BAAL!$C:$D,MATCH(ROUNDUP(C4027-K4027,0),BAAL!$B:$B,0),MATCH(LEFT(M$2,4),BAAL!$C$2:$D$2,0)),0)))</f>
        <v>0</v>
      </c>
      <c r="N4027" s="20"/>
      <c r="O4027" s="26"/>
      <c r="P4027" s="26"/>
      <c r="Q4027" s="6">
        <f t="shared" si="251"/>
        <v>6</v>
      </c>
      <c r="R4027" s="20"/>
    </row>
    <row r="4028" spans="1:18" x14ac:dyDescent="0.25">
      <c r="A4028" s="6">
        <v>18</v>
      </c>
      <c r="B4028" s="4">
        <v>42537.75</v>
      </c>
      <c r="C4028" s="2">
        <f>IF([2]Analysis!AG4028="Data Error","Data Error",[2]Analysis!AI4028*C$1)</f>
        <v>15.161505895471695</v>
      </c>
      <c r="D4028" s="2"/>
      <c r="E4028" s="3">
        <f>IF(C4028="Data Error","Data Error",INDEX('[2]BAAL Adj Cap'!$CB$65:$CY$72,MONTH($B4028),$A4028+1))</f>
        <v>0.76624999999999999</v>
      </c>
      <c r="F4028" s="3"/>
      <c r="G4028" s="31">
        <f t="shared" si="248"/>
        <v>84.450994104528306</v>
      </c>
      <c r="H4028" s="31"/>
      <c r="I4028" s="23">
        <f t="shared" si="249"/>
        <v>0.76624999999999999</v>
      </c>
      <c r="J4028" s="23"/>
      <c r="K4028" s="7">
        <f t="shared" si="250"/>
        <v>28.990000000000009</v>
      </c>
      <c r="M4028" s="20">
        <f>IF(C4028="Data Error","Data Error",IF(C4028&lt;=K4028,0,1-IFERROR(INDEX(BAAL!$C:$D,MATCH(ROUNDUP(C4028-K4028,0),BAAL!$B:$B,0),MATCH(LEFT(M$2,4),BAAL!$C$2:$D$2,0)),0)))</f>
        <v>0</v>
      </c>
      <c r="N4028" s="20"/>
      <c r="O4028" s="26"/>
      <c r="P4028" s="26"/>
      <c r="Q4028" s="6">
        <f t="shared" si="251"/>
        <v>6</v>
      </c>
      <c r="R4028" s="20"/>
    </row>
    <row r="4029" spans="1:18" x14ac:dyDescent="0.25">
      <c r="A4029" s="6">
        <v>19</v>
      </c>
      <c r="B4029" s="4">
        <v>42537.791666666664</v>
      </c>
      <c r="C4029" s="2">
        <f>IF([2]Analysis!AG4029="Data Error","Data Error",[2]Analysis!AI4029*C$1)</f>
        <v>6.2246988459003996</v>
      </c>
      <c r="D4029" s="2"/>
      <c r="E4029" s="3">
        <f>IF(C4029="Data Error","Data Error",INDEX('[2]BAAL Adj Cap'!$CB$65:$CY$72,MONTH($B4029),$A4029+1))</f>
        <v>0.30625000000000002</v>
      </c>
      <c r="F4029" s="3"/>
      <c r="G4029" s="31">
        <f t="shared" si="248"/>
        <v>33.587801154099601</v>
      </c>
      <c r="H4029" s="31"/>
      <c r="I4029" s="23">
        <f t="shared" si="249"/>
        <v>0.30625000000000002</v>
      </c>
      <c r="J4029" s="23"/>
      <c r="K4029" s="7">
        <f t="shared" si="250"/>
        <v>28.990000000000009</v>
      </c>
      <c r="M4029" s="20">
        <f>IF(C4029="Data Error","Data Error",IF(C4029&lt;=K4029,0,1-IFERROR(INDEX(BAAL!$C:$D,MATCH(ROUNDUP(C4029-K4029,0),BAAL!$B:$B,0),MATCH(LEFT(M$2,4),BAAL!$C$2:$D$2,0)),0)))</f>
        <v>0</v>
      </c>
      <c r="N4029" s="20"/>
      <c r="O4029" s="26"/>
      <c r="P4029" s="26"/>
      <c r="Q4029" s="6">
        <f t="shared" si="251"/>
        <v>6</v>
      </c>
      <c r="R4029" s="20"/>
    </row>
    <row r="4030" spans="1:18" x14ac:dyDescent="0.25">
      <c r="A4030" s="6">
        <v>20</v>
      </c>
      <c r="B4030" s="4">
        <v>42537.833333333336</v>
      </c>
      <c r="C4030" s="2">
        <f>IF([2]Analysis!AG4030="Data Error","Data Error",[2]Analysis!AI4030*C$1)</f>
        <v>4.7899639762660007</v>
      </c>
      <c r="D4030" s="2"/>
      <c r="E4030" s="3">
        <f>IF(C4030="Data Error","Data Error",INDEX('[2]BAAL Adj Cap'!$CB$65:$CY$72,MONTH($B4030),$A4030+1))</f>
        <v>3.7500000000000006E-2</v>
      </c>
      <c r="F4030" s="3"/>
      <c r="G4030" s="31">
        <f t="shared" si="248"/>
        <v>8.503602373400021E-2</v>
      </c>
      <c r="H4030" s="31"/>
      <c r="I4030" s="23">
        <f t="shared" si="249"/>
        <v>3.7500000000000006E-2</v>
      </c>
      <c r="J4030" s="23"/>
      <c r="K4030" s="7">
        <f t="shared" si="250"/>
        <v>4.8750000000000009</v>
      </c>
      <c r="M4030" s="20">
        <f>IF(C4030="Data Error","Data Error",IF(C4030&lt;=K4030,0,1-IFERROR(INDEX(BAAL!$C:$D,MATCH(ROUNDUP(C4030-K4030,0),BAAL!$B:$B,0),MATCH(LEFT(M$2,4),BAAL!$C$2:$D$2,0)),0)))</f>
        <v>0</v>
      </c>
      <c r="N4030" s="20"/>
      <c r="O4030" s="26"/>
      <c r="P4030" s="26"/>
      <c r="Q4030" s="6">
        <f t="shared" si="251"/>
        <v>6</v>
      </c>
      <c r="R4030" s="20"/>
    </row>
    <row r="4031" spans="1:18" x14ac:dyDescent="0.25">
      <c r="A4031" s="6">
        <v>21</v>
      </c>
      <c r="B4031" s="4">
        <v>42537.875</v>
      </c>
      <c r="C4031" s="2">
        <f>IF([2]Analysis!AG4031="Data Error","Data Error",[2]Analysis!AI4031*C$1)</f>
        <v>0</v>
      </c>
      <c r="D4031" s="2"/>
      <c r="E4031" s="3">
        <f>IF(C4031="Data Error","Data Error",INDEX('[2]BAAL Adj Cap'!$CB$65:$CY$72,MONTH($B4031),$A4031+1))</f>
        <v>0</v>
      </c>
      <c r="F4031" s="3"/>
      <c r="G4031" s="31">
        <f t="shared" si="248"/>
        <v>0</v>
      </c>
      <c r="H4031" s="31"/>
      <c r="I4031" s="23">
        <f t="shared" si="249"/>
        <v>0</v>
      </c>
      <c r="J4031" s="23"/>
      <c r="K4031" s="7">
        <f t="shared" si="250"/>
        <v>0</v>
      </c>
      <c r="M4031" s="20">
        <f>IF(C4031="Data Error","Data Error",IF(C4031&lt;=K4031,0,1-IFERROR(INDEX(BAAL!$C:$D,MATCH(ROUNDUP(C4031-K4031,0),BAAL!$B:$B,0),MATCH(LEFT(M$2,4),BAAL!$C$2:$D$2,0)),0)))</f>
        <v>0</v>
      </c>
      <c r="N4031" s="20"/>
      <c r="O4031" s="26"/>
      <c r="P4031" s="26"/>
      <c r="Q4031" s="6">
        <f t="shared" si="251"/>
        <v>6</v>
      </c>
      <c r="R4031" s="20"/>
    </row>
    <row r="4032" spans="1:18" x14ac:dyDescent="0.25">
      <c r="A4032" s="6">
        <v>22</v>
      </c>
      <c r="B4032" s="4">
        <v>42537.916666666664</v>
      </c>
      <c r="C4032" s="2">
        <f>IF([2]Analysis!AG4032="Data Error","Data Error",[2]Analysis!AI4032*C$1)</f>
        <v>0</v>
      </c>
      <c r="D4032" s="2"/>
      <c r="E4032" s="3">
        <f>IF(C4032="Data Error","Data Error",INDEX('[2]BAAL Adj Cap'!$CB$65:$CY$72,MONTH($B4032),$A4032+1))</f>
        <v>0</v>
      </c>
      <c r="F4032" s="3"/>
      <c r="G4032" s="31">
        <f t="shared" si="248"/>
        <v>0</v>
      </c>
      <c r="H4032" s="31"/>
      <c r="I4032" s="23">
        <f t="shared" si="249"/>
        <v>0</v>
      </c>
      <c r="J4032" s="23"/>
      <c r="K4032" s="7">
        <f t="shared" si="250"/>
        <v>0</v>
      </c>
      <c r="M4032" s="20">
        <f>IF(C4032="Data Error","Data Error",IF(C4032&lt;=K4032,0,1-IFERROR(INDEX(BAAL!$C:$D,MATCH(ROUNDUP(C4032-K4032,0),BAAL!$B:$B,0),MATCH(LEFT(M$2,4),BAAL!$C$2:$D$2,0)),0)))</f>
        <v>0</v>
      </c>
      <c r="N4032" s="20"/>
      <c r="O4032" s="26"/>
      <c r="P4032" s="26"/>
      <c r="Q4032" s="6">
        <f t="shared" si="251"/>
        <v>6</v>
      </c>
      <c r="R4032" s="20"/>
    </row>
    <row r="4033" spans="1:18" x14ac:dyDescent="0.25">
      <c r="A4033" s="6">
        <v>23</v>
      </c>
      <c r="B4033" s="4">
        <v>42537.958333333336</v>
      </c>
      <c r="C4033" s="2">
        <f>IF([2]Analysis!AG4033="Data Error","Data Error",[2]Analysis!AI4033*C$1)</f>
        <v>0</v>
      </c>
      <c r="D4033" s="2"/>
      <c r="E4033" s="3">
        <f>IF(C4033="Data Error","Data Error",INDEX('[2]BAAL Adj Cap'!$CB$65:$CY$72,MONTH($B4033),$A4033+1))</f>
        <v>0</v>
      </c>
      <c r="F4033" s="3"/>
      <c r="G4033" s="31">
        <f t="shared" si="248"/>
        <v>0</v>
      </c>
      <c r="H4033" s="31"/>
      <c r="I4033" s="23">
        <f t="shared" si="249"/>
        <v>0</v>
      </c>
      <c r="J4033" s="23"/>
      <c r="K4033" s="7">
        <f t="shared" si="250"/>
        <v>0</v>
      </c>
      <c r="M4033" s="20">
        <f>IF(C4033="Data Error","Data Error",IF(C4033&lt;=K4033,0,1-IFERROR(INDEX(BAAL!$C:$D,MATCH(ROUNDUP(C4033-K4033,0),BAAL!$B:$B,0),MATCH(LEFT(M$2,4),BAAL!$C$2:$D$2,0)),0)))</f>
        <v>0</v>
      </c>
      <c r="N4033" s="20"/>
      <c r="O4033" s="26"/>
      <c r="P4033" s="26"/>
      <c r="Q4033" s="6">
        <f t="shared" si="251"/>
        <v>6</v>
      </c>
      <c r="R4033" s="20"/>
    </row>
    <row r="4034" spans="1:18" x14ac:dyDescent="0.25">
      <c r="A4034" s="6">
        <v>0</v>
      </c>
      <c r="B4034" s="1">
        <v>42538</v>
      </c>
      <c r="C4034" s="2">
        <f>IF([2]Analysis!AG4034="Data Error","Data Error",[2]Analysis!AI4034*C$1)</f>
        <v>0</v>
      </c>
      <c r="D4034" s="2"/>
      <c r="E4034" s="3">
        <f>IF(C4034="Data Error","Data Error",INDEX('[2]BAAL Adj Cap'!$CB$65:$CY$72,MONTH($B4034),$A4034+1))</f>
        <v>0</v>
      </c>
      <c r="F4034" s="3"/>
      <c r="G4034" s="31">
        <f t="shared" si="248"/>
        <v>0</v>
      </c>
      <c r="H4034" s="31"/>
      <c r="I4034" s="23">
        <f t="shared" si="249"/>
        <v>0</v>
      </c>
      <c r="J4034" s="23"/>
      <c r="K4034" s="7">
        <f t="shared" si="250"/>
        <v>0</v>
      </c>
      <c r="M4034" s="20">
        <f>IF(C4034="Data Error","Data Error",IF(C4034&lt;=K4034,0,1-IFERROR(INDEX(BAAL!$C:$D,MATCH(ROUNDUP(C4034-K4034,0),BAAL!$B:$B,0),MATCH(LEFT(M$2,4),BAAL!$C$2:$D$2,0)),0)))</f>
        <v>0</v>
      </c>
      <c r="N4034" s="20"/>
      <c r="O4034" s="26"/>
      <c r="P4034" s="26"/>
      <c r="Q4034" s="6">
        <f t="shared" si="251"/>
        <v>6</v>
      </c>
      <c r="R4034" s="20"/>
    </row>
    <row r="4035" spans="1:18" x14ac:dyDescent="0.25">
      <c r="A4035" s="6">
        <v>1</v>
      </c>
      <c r="B4035" s="4">
        <v>42538.041666666664</v>
      </c>
      <c r="C4035" s="2">
        <f>IF([2]Analysis!AG4035="Data Error","Data Error",[2]Analysis!AI4035*C$1)</f>
        <v>0</v>
      </c>
      <c r="D4035" s="2"/>
      <c r="E4035" s="3">
        <f>IF(C4035="Data Error","Data Error",INDEX('[2]BAAL Adj Cap'!$CB$65:$CY$72,MONTH($B4035),$A4035+1))</f>
        <v>0</v>
      </c>
      <c r="F4035" s="3"/>
      <c r="G4035" s="31">
        <f t="shared" si="248"/>
        <v>0</v>
      </c>
      <c r="H4035" s="31"/>
      <c r="I4035" s="23">
        <f t="shared" si="249"/>
        <v>0</v>
      </c>
      <c r="J4035" s="23"/>
      <c r="K4035" s="7">
        <f t="shared" si="250"/>
        <v>0</v>
      </c>
      <c r="M4035" s="20">
        <f>IF(C4035="Data Error","Data Error",IF(C4035&lt;=K4035,0,1-IFERROR(INDEX(BAAL!$C:$D,MATCH(ROUNDUP(C4035-K4035,0),BAAL!$B:$B,0),MATCH(LEFT(M$2,4),BAAL!$C$2:$D$2,0)),0)))</f>
        <v>0</v>
      </c>
      <c r="N4035" s="20"/>
      <c r="O4035" s="26"/>
      <c r="P4035" s="26"/>
      <c r="Q4035" s="6">
        <f t="shared" si="251"/>
        <v>6</v>
      </c>
      <c r="R4035" s="20"/>
    </row>
    <row r="4036" spans="1:18" x14ac:dyDescent="0.25">
      <c r="A4036" s="6">
        <v>2</v>
      </c>
      <c r="B4036" s="4">
        <v>42538.083333333336</v>
      </c>
      <c r="C4036" s="2">
        <f>IF([2]Analysis!AG4036="Data Error","Data Error",[2]Analysis!AI4036*C$1)</f>
        <v>0</v>
      </c>
      <c r="D4036" s="2"/>
      <c r="E4036" s="3">
        <f>IF(C4036="Data Error","Data Error",INDEX('[2]BAAL Adj Cap'!$CB$65:$CY$72,MONTH($B4036),$A4036+1))</f>
        <v>0</v>
      </c>
      <c r="F4036" s="3"/>
      <c r="G4036" s="31">
        <f t="shared" ref="G4036:G4099" si="252">IF(C4036="Data Error","Data Error",E4036*E$1-C4036)</f>
        <v>0</v>
      </c>
      <c r="H4036" s="31"/>
      <c r="I4036" s="23">
        <f t="shared" ref="I4036:I4099" si="253">IF(E4036="Data Error","Data Error",E4036)</f>
        <v>0</v>
      </c>
      <c r="J4036" s="23"/>
      <c r="K4036" s="7">
        <f t="shared" ref="K4036:K4099" si="254">IF(C4036="Data Error","Data Error",C$1*MAX(0,MIN(AF$9,E4036*AF$10)))</f>
        <v>0</v>
      </c>
      <c r="M4036" s="20">
        <f>IF(C4036="Data Error","Data Error",IF(C4036&lt;=K4036,0,1-IFERROR(INDEX(BAAL!$C:$D,MATCH(ROUNDUP(C4036-K4036,0),BAAL!$B:$B,0),MATCH(LEFT(M$2,4),BAAL!$C$2:$D$2,0)),0)))</f>
        <v>0</v>
      </c>
      <c r="N4036" s="20"/>
      <c r="O4036" s="26"/>
      <c r="P4036" s="26"/>
      <c r="Q4036" s="6">
        <f t="shared" ref="Q4036:Q4099" si="255">MONTH(B4036)</f>
        <v>6</v>
      </c>
      <c r="R4036" s="20"/>
    </row>
    <row r="4037" spans="1:18" x14ac:dyDescent="0.25">
      <c r="A4037" s="6">
        <v>3</v>
      </c>
      <c r="B4037" s="4">
        <v>42538.125</v>
      </c>
      <c r="C4037" s="2">
        <f>IF([2]Analysis!AG4037="Data Error","Data Error",[2]Analysis!AI4037*C$1)</f>
        <v>0</v>
      </c>
      <c r="D4037" s="2"/>
      <c r="E4037" s="3">
        <f>IF(C4037="Data Error","Data Error",INDEX('[2]BAAL Adj Cap'!$CB$65:$CY$72,MONTH($B4037),$A4037+1))</f>
        <v>0</v>
      </c>
      <c r="F4037" s="3"/>
      <c r="G4037" s="31">
        <f t="shared" si="252"/>
        <v>0</v>
      </c>
      <c r="H4037" s="31"/>
      <c r="I4037" s="23">
        <f t="shared" si="253"/>
        <v>0</v>
      </c>
      <c r="J4037" s="23"/>
      <c r="K4037" s="7">
        <f t="shared" si="254"/>
        <v>0</v>
      </c>
      <c r="M4037" s="20">
        <f>IF(C4037="Data Error","Data Error",IF(C4037&lt;=K4037,0,1-IFERROR(INDEX(BAAL!$C:$D,MATCH(ROUNDUP(C4037-K4037,0),BAAL!$B:$B,0),MATCH(LEFT(M$2,4),BAAL!$C$2:$D$2,0)),0)))</f>
        <v>0</v>
      </c>
      <c r="N4037" s="20"/>
      <c r="O4037" s="26"/>
      <c r="P4037" s="26"/>
      <c r="Q4037" s="6">
        <f t="shared" si="255"/>
        <v>6</v>
      </c>
      <c r="R4037" s="20"/>
    </row>
    <row r="4038" spans="1:18" x14ac:dyDescent="0.25">
      <c r="A4038" s="6">
        <v>4</v>
      </c>
      <c r="B4038" s="4">
        <v>42538.166666666664</v>
      </c>
      <c r="C4038" s="2">
        <f>IF([2]Analysis!AG4038="Data Error","Data Error",[2]Analysis!AI4038*C$1)</f>
        <v>0.40999999642372137</v>
      </c>
      <c r="D4038" s="2"/>
      <c r="E4038" s="3">
        <f>IF(C4038="Data Error","Data Error",INDEX('[2]BAAL Adj Cap'!$CB$65:$CY$72,MONTH($B4038),$A4038+1))</f>
        <v>1.4999999999999999E-2</v>
      </c>
      <c r="F4038" s="3"/>
      <c r="G4038" s="31">
        <f t="shared" si="252"/>
        <v>1.5400000035762786</v>
      </c>
      <c r="H4038" s="31"/>
      <c r="I4038" s="23">
        <f t="shared" si="253"/>
        <v>1.4999999999999999E-2</v>
      </c>
      <c r="J4038" s="23"/>
      <c r="K4038" s="7">
        <f t="shared" si="254"/>
        <v>1.95</v>
      </c>
      <c r="M4038" s="20">
        <f>IF(C4038="Data Error","Data Error",IF(C4038&lt;=K4038,0,1-IFERROR(INDEX(BAAL!$C:$D,MATCH(ROUNDUP(C4038-K4038,0),BAAL!$B:$B,0),MATCH(LEFT(M$2,4),BAAL!$C$2:$D$2,0)),0)))</f>
        <v>0</v>
      </c>
      <c r="N4038" s="20"/>
      <c r="O4038" s="26"/>
      <c r="P4038" s="26"/>
      <c r="Q4038" s="6">
        <f t="shared" si="255"/>
        <v>6</v>
      </c>
      <c r="R4038" s="20"/>
    </row>
    <row r="4039" spans="1:18" x14ac:dyDescent="0.25">
      <c r="A4039" s="6">
        <v>5</v>
      </c>
      <c r="B4039" s="4">
        <v>42538.208333333336</v>
      </c>
      <c r="C4039" s="2">
        <f>IF([2]Analysis!AG4039="Data Error","Data Error",[2]Analysis!AI4039*C$1)</f>
        <v>0</v>
      </c>
      <c r="D4039" s="2"/>
      <c r="E4039" s="3">
        <f>IF(C4039="Data Error","Data Error",INDEX('[2]BAAL Adj Cap'!$CB$65:$CY$72,MONTH($B4039),$A4039+1))</f>
        <v>0.1225</v>
      </c>
      <c r="F4039" s="3"/>
      <c r="G4039" s="31">
        <f t="shared" si="252"/>
        <v>15.924999999999999</v>
      </c>
      <c r="H4039" s="31"/>
      <c r="I4039" s="23">
        <f t="shared" si="253"/>
        <v>0.1225</v>
      </c>
      <c r="J4039" s="23"/>
      <c r="K4039" s="7">
        <f t="shared" si="254"/>
        <v>15.924999999999999</v>
      </c>
      <c r="M4039" s="20">
        <f>IF(C4039="Data Error","Data Error",IF(C4039&lt;=K4039,0,1-IFERROR(INDEX(BAAL!$C:$D,MATCH(ROUNDUP(C4039-K4039,0),BAAL!$B:$B,0),MATCH(LEFT(M$2,4),BAAL!$C$2:$D$2,0)),0)))</f>
        <v>0</v>
      </c>
      <c r="N4039" s="20"/>
      <c r="O4039" s="26"/>
      <c r="P4039" s="26"/>
      <c r="Q4039" s="6">
        <f t="shared" si="255"/>
        <v>6</v>
      </c>
      <c r="R4039" s="20"/>
    </row>
    <row r="4040" spans="1:18" x14ac:dyDescent="0.25">
      <c r="A4040" s="6">
        <v>6</v>
      </c>
      <c r="B4040" s="4">
        <v>42538.25</v>
      </c>
      <c r="C4040" s="2">
        <f>IF([2]Analysis!AG4040="Data Error","Data Error",[2]Analysis!AI4040*C$1)</f>
        <v>0.10974742624854125</v>
      </c>
      <c r="D4040" s="2"/>
      <c r="E4040" s="3">
        <f>IF(C4040="Data Error","Data Error",INDEX('[2]BAAL Adj Cap'!$CB$65:$CY$72,MONTH($B4040),$A4040+1))</f>
        <v>0.52249999999999996</v>
      </c>
      <c r="F4040" s="3"/>
      <c r="G4040" s="31">
        <f t="shared" si="252"/>
        <v>67.815252573751451</v>
      </c>
      <c r="H4040" s="31"/>
      <c r="I4040" s="23">
        <f t="shared" si="253"/>
        <v>0.52249999999999996</v>
      </c>
      <c r="J4040" s="23"/>
      <c r="K4040" s="7">
        <f t="shared" si="254"/>
        <v>28.990000000000009</v>
      </c>
      <c r="M4040" s="20">
        <f>IF(C4040="Data Error","Data Error",IF(C4040&lt;=K4040,0,1-IFERROR(INDEX(BAAL!$C:$D,MATCH(ROUNDUP(C4040-K4040,0),BAAL!$B:$B,0),MATCH(LEFT(M$2,4),BAAL!$C$2:$D$2,0)),0)))</f>
        <v>0</v>
      </c>
      <c r="N4040" s="20"/>
      <c r="O4040" s="26"/>
      <c r="P4040" s="26"/>
      <c r="Q4040" s="6">
        <f t="shared" si="255"/>
        <v>6</v>
      </c>
      <c r="R4040" s="20"/>
    </row>
    <row r="4041" spans="1:18" x14ac:dyDescent="0.25">
      <c r="A4041" s="6">
        <v>7</v>
      </c>
      <c r="B4041" s="4">
        <v>42538.291666666664</v>
      </c>
      <c r="C4041" s="2">
        <f>IF([2]Analysis!AG4041="Data Error","Data Error",[2]Analysis!AI4041*C$1)</f>
        <v>0</v>
      </c>
      <c r="D4041" s="2"/>
      <c r="E4041" s="3">
        <f>IF(C4041="Data Error","Data Error",INDEX('[2]BAAL Adj Cap'!$CB$65:$CY$72,MONTH($B4041),$A4041+1))</f>
        <v>0.97124999999999995</v>
      </c>
      <c r="F4041" s="3"/>
      <c r="G4041" s="31">
        <f t="shared" si="252"/>
        <v>126.26249999999999</v>
      </c>
      <c r="H4041" s="31"/>
      <c r="I4041" s="23">
        <f t="shared" si="253"/>
        <v>0.97124999999999995</v>
      </c>
      <c r="J4041" s="23"/>
      <c r="K4041" s="7">
        <f t="shared" si="254"/>
        <v>28.990000000000009</v>
      </c>
      <c r="M4041" s="20">
        <f>IF(C4041="Data Error","Data Error",IF(C4041&lt;=K4041,0,1-IFERROR(INDEX(BAAL!$C:$D,MATCH(ROUNDUP(C4041-K4041,0),BAAL!$B:$B,0),MATCH(LEFT(M$2,4),BAAL!$C$2:$D$2,0)),0)))</f>
        <v>0</v>
      </c>
      <c r="N4041" s="20"/>
      <c r="O4041" s="26"/>
      <c r="P4041" s="26"/>
      <c r="Q4041" s="6">
        <f t="shared" si="255"/>
        <v>6</v>
      </c>
      <c r="R4041" s="20"/>
    </row>
    <row r="4042" spans="1:18" x14ac:dyDescent="0.25">
      <c r="A4042" s="6">
        <v>8</v>
      </c>
      <c r="B4042" s="4">
        <v>42538.333333333336</v>
      </c>
      <c r="C4042" s="2">
        <f>IF([2]Analysis!AG4042="Data Error","Data Error",[2]Analysis!AI4042*C$1)</f>
        <v>0</v>
      </c>
      <c r="D4042" s="2"/>
      <c r="E4042" s="3">
        <f>IF(C4042="Data Error","Data Error",INDEX('[2]BAAL Adj Cap'!$CB$65:$CY$72,MONTH($B4042),$A4042+1))</f>
        <v>0.99</v>
      </c>
      <c r="F4042" s="3"/>
      <c r="G4042" s="31">
        <f t="shared" si="252"/>
        <v>128.69999999999999</v>
      </c>
      <c r="H4042" s="31"/>
      <c r="I4042" s="23">
        <f t="shared" si="253"/>
        <v>0.99</v>
      </c>
      <c r="J4042" s="23"/>
      <c r="K4042" s="7">
        <f t="shared" si="254"/>
        <v>28.990000000000009</v>
      </c>
      <c r="M4042" s="20">
        <f>IF(C4042="Data Error","Data Error",IF(C4042&lt;=K4042,0,1-IFERROR(INDEX(BAAL!$C:$D,MATCH(ROUNDUP(C4042-K4042,0),BAAL!$B:$B,0),MATCH(LEFT(M$2,4),BAAL!$C$2:$D$2,0)),0)))</f>
        <v>0</v>
      </c>
      <c r="N4042" s="20"/>
      <c r="O4042" s="26"/>
      <c r="P4042" s="26"/>
      <c r="Q4042" s="6">
        <f t="shared" si="255"/>
        <v>6</v>
      </c>
      <c r="R4042" s="20"/>
    </row>
    <row r="4043" spans="1:18" x14ac:dyDescent="0.25">
      <c r="A4043" s="6">
        <v>9</v>
      </c>
      <c r="B4043" s="4">
        <v>42538.375</v>
      </c>
      <c r="C4043" s="2">
        <f>IF([2]Analysis!AG4043="Data Error","Data Error",[2]Analysis!AI4043*C$1)</f>
        <v>0</v>
      </c>
      <c r="D4043" s="2"/>
      <c r="E4043" s="3">
        <f>IF(C4043="Data Error","Data Error",INDEX('[2]BAAL Adj Cap'!$CB$65:$CY$72,MONTH($B4043),$A4043+1))</f>
        <v>0.98375000000000001</v>
      </c>
      <c r="F4043" s="3"/>
      <c r="G4043" s="31">
        <f t="shared" si="252"/>
        <v>127.8875</v>
      </c>
      <c r="H4043" s="31"/>
      <c r="I4043" s="23">
        <f t="shared" si="253"/>
        <v>0.98375000000000001</v>
      </c>
      <c r="J4043" s="23"/>
      <c r="K4043" s="7">
        <f t="shared" si="254"/>
        <v>28.990000000000009</v>
      </c>
      <c r="M4043" s="20">
        <f>IF(C4043="Data Error","Data Error",IF(C4043&lt;=K4043,0,1-IFERROR(INDEX(BAAL!$C:$D,MATCH(ROUNDUP(C4043-K4043,0),BAAL!$B:$B,0),MATCH(LEFT(M$2,4),BAAL!$C$2:$D$2,0)),0)))</f>
        <v>0</v>
      </c>
      <c r="N4043" s="20"/>
      <c r="O4043" s="26"/>
      <c r="P4043" s="26"/>
      <c r="Q4043" s="6">
        <f t="shared" si="255"/>
        <v>6</v>
      </c>
      <c r="R4043" s="20"/>
    </row>
    <row r="4044" spans="1:18" x14ac:dyDescent="0.25">
      <c r="A4044" s="6">
        <v>10</v>
      </c>
      <c r="B4044" s="4">
        <v>42538.416666666664</v>
      </c>
      <c r="C4044" s="2">
        <f>IF([2]Analysis!AG4044="Data Error","Data Error",[2]Analysis!AI4044*C$1)</f>
        <v>0.53288605459378979</v>
      </c>
      <c r="D4044" s="2"/>
      <c r="E4044" s="3">
        <f>IF(C4044="Data Error","Data Error",INDEX('[2]BAAL Adj Cap'!$CB$65:$CY$72,MONTH($B4044),$A4044+1))</f>
        <v>0.98</v>
      </c>
      <c r="F4044" s="3"/>
      <c r="G4044" s="31">
        <f t="shared" si="252"/>
        <v>126.8671139454062</v>
      </c>
      <c r="H4044" s="31"/>
      <c r="I4044" s="23">
        <f t="shared" si="253"/>
        <v>0.98</v>
      </c>
      <c r="J4044" s="23"/>
      <c r="K4044" s="7">
        <f t="shared" si="254"/>
        <v>28.990000000000009</v>
      </c>
      <c r="M4044" s="20">
        <f>IF(C4044="Data Error","Data Error",IF(C4044&lt;=K4044,0,1-IFERROR(INDEX(BAAL!$C:$D,MATCH(ROUNDUP(C4044-K4044,0),BAAL!$B:$B,0),MATCH(LEFT(M$2,4),BAAL!$C$2:$D$2,0)),0)))</f>
        <v>0</v>
      </c>
      <c r="N4044" s="20"/>
      <c r="O4044" s="26"/>
      <c r="P4044" s="26"/>
      <c r="Q4044" s="6">
        <f t="shared" si="255"/>
        <v>6</v>
      </c>
      <c r="R4044" s="20"/>
    </row>
    <row r="4045" spans="1:18" x14ac:dyDescent="0.25">
      <c r="A4045" s="6">
        <v>11</v>
      </c>
      <c r="B4045" s="4">
        <v>42538.458333333336</v>
      </c>
      <c r="C4045" s="2">
        <f>IF([2]Analysis!AG4045="Data Error","Data Error",[2]Analysis!AI4045*C$1)</f>
        <v>1.353260393375513</v>
      </c>
      <c r="D4045" s="2"/>
      <c r="E4045" s="3">
        <f>IF(C4045="Data Error","Data Error",INDEX('[2]BAAL Adj Cap'!$CB$65:$CY$72,MONTH($B4045),$A4045+1))</f>
        <v>0.98</v>
      </c>
      <c r="F4045" s="3"/>
      <c r="G4045" s="31">
        <f t="shared" si="252"/>
        <v>126.04673960662448</v>
      </c>
      <c r="H4045" s="31"/>
      <c r="I4045" s="23">
        <f t="shared" si="253"/>
        <v>0.98</v>
      </c>
      <c r="J4045" s="23"/>
      <c r="K4045" s="7">
        <f t="shared" si="254"/>
        <v>28.990000000000009</v>
      </c>
      <c r="M4045" s="20">
        <f>IF(C4045="Data Error","Data Error",IF(C4045&lt;=K4045,0,1-IFERROR(INDEX(BAAL!$C:$D,MATCH(ROUNDUP(C4045-K4045,0),BAAL!$B:$B,0),MATCH(LEFT(M$2,4),BAAL!$C$2:$D$2,0)),0)))</f>
        <v>0</v>
      </c>
      <c r="N4045" s="20"/>
      <c r="O4045" s="26"/>
      <c r="P4045" s="26"/>
      <c r="Q4045" s="6">
        <f t="shared" si="255"/>
        <v>6</v>
      </c>
      <c r="R4045" s="20"/>
    </row>
    <row r="4046" spans="1:18" x14ac:dyDescent="0.25">
      <c r="A4046" s="6">
        <v>12</v>
      </c>
      <c r="B4046" s="4">
        <v>42538.5</v>
      </c>
      <c r="C4046" s="2">
        <f>IF([2]Analysis!AG4046="Data Error","Data Error",[2]Analysis!AI4046*C$1)</f>
        <v>3.5400487106961753</v>
      </c>
      <c r="D4046" s="2"/>
      <c r="E4046" s="3">
        <f>IF(C4046="Data Error","Data Error",INDEX('[2]BAAL Adj Cap'!$CB$65:$CY$72,MONTH($B4046),$A4046+1))</f>
        <v>0.98</v>
      </c>
      <c r="F4046" s="3"/>
      <c r="G4046" s="31">
        <f t="shared" si="252"/>
        <v>123.85995128930382</v>
      </c>
      <c r="H4046" s="31"/>
      <c r="I4046" s="23">
        <f t="shared" si="253"/>
        <v>0.98</v>
      </c>
      <c r="J4046" s="23"/>
      <c r="K4046" s="7">
        <f t="shared" si="254"/>
        <v>28.990000000000009</v>
      </c>
      <c r="M4046" s="20">
        <f>IF(C4046="Data Error","Data Error",IF(C4046&lt;=K4046,0,1-IFERROR(INDEX(BAAL!$C:$D,MATCH(ROUNDUP(C4046-K4046,0),BAAL!$B:$B,0),MATCH(LEFT(M$2,4),BAAL!$C$2:$D$2,0)),0)))</f>
        <v>0</v>
      </c>
      <c r="N4046" s="20"/>
      <c r="O4046" s="26"/>
      <c r="P4046" s="26"/>
      <c r="Q4046" s="6">
        <f t="shared" si="255"/>
        <v>6</v>
      </c>
      <c r="R4046" s="20"/>
    </row>
    <row r="4047" spans="1:18" x14ac:dyDescent="0.25">
      <c r="A4047" s="6">
        <v>13</v>
      </c>
      <c r="B4047" s="4">
        <v>42538.541666666664</v>
      </c>
      <c r="C4047" s="2">
        <f>IF([2]Analysis!AG4047="Data Error","Data Error",[2]Analysis!AI4047*C$1)</f>
        <v>0</v>
      </c>
      <c r="D4047" s="2"/>
      <c r="E4047" s="3">
        <f>IF(C4047="Data Error","Data Error",INDEX('[2]BAAL Adj Cap'!$CB$65:$CY$72,MONTH($B4047),$A4047+1))</f>
        <v>0.98</v>
      </c>
      <c r="F4047" s="3"/>
      <c r="G4047" s="31">
        <f t="shared" si="252"/>
        <v>127.39999999999999</v>
      </c>
      <c r="H4047" s="31"/>
      <c r="I4047" s="23">
        <f t="shared" si="253"/>
        <v>0.98</v>
      </c>
      <c r="J4047" s="23"/>
      <c r="K4047" s="7">
        <f t="shared" si="254"/>
        <v>28.990000000000009</v>
      </c>
      <c r="M4047" s="20">
        <f>IF(C4047="Data Error","Data Error",IF(C4047&lt;=K4047,0,1-IFERROR(INDEX(BAAL!$C:$D,MATCH(ROUNDUP(C4047-K4047,0),BAAL!$B:$B,0),MATCH(LEFT(M$2,4),BAAL!$C$2:$D$2,0)),0)))</f>
        <v>0</v>
      </c>
      <c r="N4047" s="20"/>
      <c r="O4047" s="26"/>
      <c r="P4047" s="26"/>
      <c r="Q4047" s="6">
        <f t="shared" si="255"/>
        <v>6</v>
      </c>
      <c r="R4047" s="20"/>
    </row>
    <row r="4048" spans="1:18" x14ac:dyDescent="0.25">
      <c r="A4048" s="6">
        <v>14</v>
      </c>
      <c r="B4048" s="4">
        <v>42538.583333333336</v>
      </c>
      <c r="C4048" s="2">
        <f>IF([2]Analysis!AG4048="Data Error","Data Error",[2]Analysis!AI4048*C$1)</f>
        <v>4.2152991305893677</v>
      </c>
      <c r="D4048" s="2"/>
      <c r="E4048" s="3">
        <f>IF(C4048="Data Error","Data Error",INDEX('[2]BAAL Adj Cap'!$CB$65:$CY$72,MONTH($B4048),$A4048+1))</f>
        <v>0.98</v>
      </c>
      <c r="F4048" s="3"/>
      <c r="G4048" s="31">
        <f t="shared" si="252"/>
        <v>123.18470086941062</v>
      </c>
      <c r="H4048" s="31"/>
      <c r="I4048" s="23">
        <f t="shared" si="253"/>
        <v>0.98</v>
      </c>
      <c r="J4048" s="23"/>
      <c r="K4048" s="7">
        <f t="shared" si="254"/>
        <v>28.990000000000009</v>
      </c>
      <c r="M4048" s="20">
        <f>IF(C4048="Data Error","Data Error",IF(C4048&lt;=K4048,0,1-IFERROR(INDEX(BAAL!$C:$D,MATCH(ROUNDUP(C4048-K4048,0),BAAL!$B:$B,0),MATCH(LEFT(M$2,4),BAAL!$C$2:$D$2,0)),0)))</f>
        <v>0</v>
      </c>
      <c r="N4048" s="20"/>
      <c r="O4048" s="26"/>
      <c r="P4048" s="26"/>
      <c r="Q4048" s="6">
        <f t="shared" si="255"/>
        <v>6</v>
      </c>
      <c r="R4048" s="20"/>
    </row>
    <row r="4049" spans="1:18" x14ac:dyDescent="0.25">
      <c r="A4049" s="6">
        <v>15</v>
      </c>
      <c r="B4049" s="4">
        <v>42538.625</v>
      </c>
      <c r="C4049" s="2">
        <f>IF([2]Analysis!AG4049="Data Error","Data Error",[2]Analysis!AI4049*C$1)</f>
        <v>1.2036413729464532</v>
      </c>
      <c r="D4049" s="2"/>
      <c r="E4049" s="3">
        <f>IF(C4049="Data Error","Data Error",INDEX('[2]BAAL Adj Cap'!$CB$65:$CY$72,MONTH($B4049),$A4049+1))</f>
        <v>0.98</v>
      </c>
      <c r="F4049" s="3"/>
      <c r="G4049" s="31">
        <f t="shared" si="252"/>
        <v>126.19635862705354</v>
      </c>
      <c r="H4049" s="31"/>
      <c r="I4049" s="23">
        <f t="shared" si="253"/>
        <v>0.98</v>
      </c>
      <c r="J4049" s="23"/>
      <c r="K4049" s="7">
        <f t="shared" si="254"/>
        <v>28.990000000000009</v>
      </c>
      <c r="M4049" s="20">
        <f>IF(C4049="Data Error","Data Error",IF(C4049&lt;=K4049,0,1-IFERROR(INDEX(BAAL!$C:$D,MATCH(ROUNDUP(C4049-K4049,0),BAAL!$B:$B,0),MATCH(LEFT(M$2,4),BAAL!$C$2:$D$2,0)),0)))</f>
        <v>0</v>
      </c>
      <c r="N4049" s="20"/>
      <c r="O4049" s="26"/>
      <c r="P4049" s="26"/>
      <c r="Q4049" s="6">
        <f t="shared" si="255"/>
        <v>6</v>
      </c>
      <c r="R4049" s="20"/>
    </row>
    <row r="4050" spans="1:18" x14ac:dyDescent="0.25">
      <c r="A4050" s="6">
        <v>16</v>
      </c>
      <c r="B4050" s="4">
        <v>42538.666666666664</v>
      </c>
      <c r="C4050" s="2">
        <f>IF([2]Analysis!AG4050="Data Error","Data Error",[2]Analysis!AI4050*C$1)</f>
        <v>5.8904572429293349</v>
      </c>
      <c r="D4050" s="2"/>
      <c r="E4050" s="3">
        <f>IF(C4050="Data Error","Data Error",INDEX('[2]BAAL Adj Cap'!$CB$65:$CY$72,MONTH($B4050),$A4050+1))</f>
        <v>0.98</v>
      </c>
      <c r="F4050" s="3"/>
      <c r="G4050" s="31">
        <f t="shared" si="252"/>
        <v>121.50954275707066</v>
      </c>
      <c r="H4050" s="31"/>
      <c r="I4050" s="23">
        <f t="shared" si="253"/>
        <v>0.98</v>
      </c>
      <c r="J4050" s="23"/>
      <c r="K4050" s="7">
        <f t="shared" si="254"/>
        <v>28.990000000000009</v>
      </c>
      <c r="M4050" s="20">
        <f>IF(C4050="Data Error","Data Error",IF(C4050&lt;=K4050,0,1-IFERROR(INDEX(BAAL!$C:$D,MATCH(ROUNDUP(C4050-K4050,0),BAAL!$B:$B,0),MATCH(LEFT(M$2,4),BAAL!$C$2:$D$2,0)),0)))</f>
        <v>0</v>
      </c>
      <c r="N4050" s="20"/>
      <c r="O4050" s="26"/>
      <c r="P4050" s="26"/>
      <c r="Q4050" s="6">
        <f t="shared" si="255"/>
        <v>6</v>
      </c>
      <c r="R4050" s="20"/>
    </row>
    <row r="4051" spans="1:18" x14ac:dyDescent="0.25">
      <c r="A4051" s="6">
        <v>17</v>
      </c>
      <c r="B4051" s="4">
        <v>42538.708333333336</v>
      </c>
      <c r="C4051" s="2">
        <f>IF([2]Analysis!AG4051="Data Error","Data Error",[2]Analysis!AI4051*C$1)</f>
        <v>7.1311341451510959</v>
      </c>
      <c r="D4051" s="2"/>
      <c r="E4051" s="3">
        <f>IF(C4051="Data Error","Data Error",INDEX('[2]BAAL Adj Cap'!$CB$65:$CY$72,MONTH($B4051),$A4051+1))</f>
        <v>0.96750000000000003</v>
      </c>
      <c r="F4051" s="3"/>
      <c r="G4051" s="31">
        <f t="shared" si="252"/>
        <v>118.64386585484891</v>
      </c>
      <c r="H4051" s="31"/>
      <c r="I4051" s="23">
        <f t="shared" si="253"/>
        <v>0.96750000000000003</v>
      </c>
      <c r="J4051" s="23"/>
      <c r="K4051" s="7">
        <f t="shared" si="254"/>
        <v>28.990000000000009</v>
      </c>
      <c r="M4051" s="20">
        <f>IF(C4051="Data Error","Data Error",IF(C4051&lt;=K4051,0,1-IFERROR(INDEX(BAAL!$C:$D,MATCH(ROUNDUP(C4051-K4051,0),BAAL!$B:$B,0),MATCH(LEFT(M$2,4),BAAL!$C$2:$D$2,0)),0)))</f>
        <v>0</v>
      </c>
      <c r="N4051" s="20"/>
      <c r="O4051" s="26"/>
      <c r="P4051" s="26"/>
      <c r="Q4051" s="6">
        <f t="shared" si="255"/>
        <v>6</v>
      </c>
      <c r="R4051" s="20"/>
    </row>
    <row r="4052" spans="1:18" x14ac:dyDescent="0.25">
      <c r="A4052" s="6">
        <v>18</v>
      </c>
      <c r="B4052" s="4">
        <v>42538.75</v>
      </c>
      <c r="C4052" s="2">
        <f>IF([2]Analysis!AG4052="Data Error","Data Error",[2]Analysis!AI4052*C$1)</f>
        <v>14.331121561946963</v>
      </c>
      <c r="D4052" s="2"/>
      <c r="E4052" s="3">
        <f>IF(C4052="Data Error","Data Error",INDEX('[2]BAAL Adj Cap'!$CB$65:$CY$72,MONTH($B4052),$A4052+1))</f>
        <v>0.76624999999999999</v>
      </c>
      <c r="F4052" s="3"/>
      <c r="G4052" s="31">
        <f t="shared" si="252"/>
        <v>85.281378438053039</v>
      </c>
      <c r="H4052" s="31"/>
      <c r="I4052" s="23">
        <f t="shared" si="253"/>
        <v>0.76624999999999999</v>
      </c>
      <c r="J4052" s="23"/>
      <c r="K4052" s="7">
        <f t="shared" si="254"/>
        <v>28.990000000000009</v>
      </c>
      <c r="M4052" s="20">
        <f>IF(C4052="Data Error","Data Error",IF(C4052&lt;=K4052,0,1-IFERROR(INDEX(BAAL!$C:$D,MATCH(ROUNDUP(C4052-K4052,0),BAAL!$B:$B,0),MATCH(LEFT(M$2,4),BAAL!$C$2:$D$2,0)),0)))</f>
        <v>0</v>
      </c>
      <c r="N4052" s="20"/>
      <c r="O4052" s="26"/>
      <c r="P4052" s="26"/>
      <c r="Q4052" s="6">
        <f t="shared" si="255"/>
        <v>6</v>
      </c>
      <c r="R4052" s="20"/>
    </row>
    <row r="4053" spans="1:18" x14ac:dyDescent="0.25">
      <c r="A4053" s="6">
        <v>19</v>
      </c>
      <c r="B4053" s="4">
        <v>42538.791666666664</v>
      </c>
      <c r="C4053" s="2">
        <f>IF([2]Analysis!AG4053="Data Error","Data Error",[2]Analysis!AI4053*C$1)</f>
        <v>6.8163279262853758</v>
      </c>
      <c r="D4053" s="2"/>
      <c r="E4053" s="3">
        <f>IF(C4053="Data Error","Data Error",INDEX('[2]BAAL Adj Cap'!$CB$65:$CY$72,MONTH($B4053),$A4053+1))</f>
        <v>0.30625000000000002</v>
      </c>
      <c r="F4053" s="3"/>
      <c r="G4053" s="31">
        <f t="shared" si="252"/>
        <v>32.996172073714625</v>
      </c>
      <c r="H4053" s="31"/>
      <c r="I4053" s="23">
        <f t="shared" si="253"/>
        <v>0.30625000000000002</v>
      </c>
      <c r="J4053" s="23"/>
      <c r="K4053" s="7">
        <f t="shared" si="254"/>
        <v>28.990000000000009</v>
      </c>
      <c r="M4053" s="20">
        <f>IF(C4053="Data Error","Data Error",IF(C4053&lt;=K4053,0,1-IFERROR(INDEX(BAAL!$C:$D,MATCH(ROUNDUP(C4053-K4053,0),BAAL!$B:$B,0),MATCH(LEFT(M$2,4),BAAL!$C$2:$D$2,0)),0)))</f>
        <v>0</v>
      </c>
      <c r="N4053" s="20"/>
      <c r="O4053" s="26"/>
      <c r="P4053" s="26"/>
      <c r="Q4053" s="6">
        <f t="shared" si="255"/>
        <v>6</v>
      </c>
      <c r="R4053" s="20"/>
    </row>
    <row r="4054" spans="1:18" x14ac:dyDescent="0.25">
      <c r="A4054" s="6">
        <v>20</v>
      </c>
      <c r="B4054" s="4">
        <v>42538.833333333336</v>
      </c>
      <c r="C4054" s="2">
        <f>IF([2]Analysis!AG4054="Data Error","Data Error",[2]Analysis!AI4054*C$1)</f>
        <v>4.8750000000000009</v>
      </c>
      <c r="D4054" s="2"/>
      <c r="E4054" s="3">
        <f>IF(C4054="Data Error","Data Error",INDEX('[2]BAAL Adj Cap'!$CB$65:$CY$72,MONTH($B4054),$A4054+1))</f>
        <v>3.7500000000000006E-2</v>
      </c>
      <c r="F4054" s="3"/>
      <c r="G4054" s="31">
        <f t="shared" si="252"/>
        <v>0</v>
      </c>
      <c r="H4054" s="31"/>
      <c r="I4054" s="23">
        <f t="shared" si="253"/>
        <v>3.7500000000000006E-2</v>
      </c>
      <c r="J4054" s="23"/>
      <c r="K4054" s="7">
        <f t="shared" si="254"/>
        <v>4.8750000000000009</v>
      </c>
      <c r="M4054" s="20">
        <f>IF(C4054="Data Error","Data Error",IF(C4054&lt;=K4054,0,1-IFERROR(INDEX(BAAL!$C:$D,MATCH(ROUNDUP(C4054-K4054,0),BAAL!$B:$B,0),MATCH(LEFT(M$2,4),BAAL!$C$2:$D$2,0)),0)))</f>
        <v>0</v>
      </c>
      <c r="N4054" s="20"/>
      <c r="O4054" s="26"/>
      <c r="P4054" s="26"/>
      <c r="Q4054" s="6">
        <f t="shared" si="255"/>
        <v>6</v>
      </c>
      <c r="R4054" s="20"/>
    </row>
    <row r="4055" spans="1:18" x14ac:dyDescent="0.25">
      <c r="A4055" s="6">
        <v>21</v>
      </c>
      <c r="B4055" s="4">
        <v>42538.875</v>
      </c>
      <c r="C4055" s="2">
        <f>IF([2]Analysis!AG4055="Data Error","Data Error",[2]Analysis!AI4055*C$1)</f>
        <v>0</v>
      </c>
      <c r="D4055" s="2"/>
      <c r="E4055" s="3">
        <f>IF(C4055="Data Error","Data Error",INDEX('[2]BAAL Adj Cap'!$CB$65:$CY$72,MONTH($B4055),$A4055+1))</f>
        <v>0</v>
      </c>
      <c r="F4055" s="3"/>
      <c r="G4055" s="31">
        <f t="shared" si="252"/>
        <v>0</v>
      </c>
      <c r="H4055" s="31"/>
      <c r="I4055" s="23">
        <f t="shared" si="253"/>
        <v>0</v>
      </c>
      <c r="J4055" s="23"/>
      <c r="K4055" s="7">
        <f t="shared" si="254"/>
        <v>0</v>
      </c>
      <c r="M4055" s="20">
        <f>IF(C4055="Data Error","Data Error",IF(C4055&lt;=K4055,0,1-IFERROR(INDEX(BAAL!$C:$D,MATCH(ROUNDUP(C4055-K4055,0),BAAL!$B:$B,0),MATCH(LEFT(M$2,4),BAAL!$C$2:$D$2,0)),0)))</f>
        <v>0</v>
      </c>
      <c r="N4055" s="20"/>
      <c r="O4055" s="26"/>
      <c r="P4055" s="26"/>
      <c r="Q4055" s="6">
        <f t="shared" si="255"/>
        <v>6</v>
      </c>
      <c r="R4055" s="20"/>
    </row>
    <row r="4056" spans="1:18" x14ac:dyDescent="0.25">
      <c r="A4056" s="6">
        <v>22</v>
      </c>
      <c r="B4056" s="4">
        <v>42538.916666666664</v>
      </c>
      <c r="C4056" s="2">
        <f>IF([2]Analysis!AG4056="Data Error","Data Error",[2]Analysis!AI4056*C$1)</f>
        <v>0</v>
      </c>
      <c r="D4056" s="2"/>
      <c r="E4056" s="3">
        <f>IF(C4056="Data Error","Data Error",INDEX('[2]BAAL Adj Cap'!$CB$65:$CY$72,MONTH($B4056),$A4056+1))</f>
        <v>0</v>
      </c>
      <c r="F4056" s="3"/>
      <c r="G4056" s="31">
        <f t="shared" si="252"/>
        <v>0</v>
      </c>
      <c r="H4056" s="31"/>
      <c r="I4056" s="23">
        <f t="shared" si="253"/>
        <v>0</v>
      </c>
      <c r="J4056" s="23"/>
      <c r="K4056" s="7">
        <f t="shared" si="254"/>
        <v>0</v>
      </c>
      <c r="M4056" s="20">
        <f>IF(C4056="Data Error","Data Error",IF(C4056&lt;=K4056,0,1-IFERROR(INDEX(BAAL!$C:$D,MATCH(ROUNDUP(C4056-K4056,0),BAAL!$B:$B,0),MATCH(LEFT(M$2,4),BAAL!$C$2:$D$2,0)),0)))</f>
        <v>0</v>
      </c>
      <c r="N4056" s="20"/>
      <c r="O4056" s="26"/>
      <c r="P4056" s="26"/>
      <c r="Q4056" s="6">
        <f t="shared" si="255"/>
        <v>6</v>
      </c>
      <c r="R4056" s="20"/>
    </row>
    <row r="4057" spans="1:18" x14ac:dyDescent="0.25">
      <c r="A4057" s="6">
        <v>23</v>
      </c>
      <c r="B4057" s="4">
        <v>42538.958333333336</v>
      </c>
      <c r="C4057" s="2">
        <f>IF([2]Analysis!AG4057="Data Error","Data Error",[2]Analysis!AI4057*C$1)</f>
        <v>0</v>
      </c>
      <c r="D4057" s="2"/>
      <c r="E4057" s="3">
        <f>IF(C4057="Data Error","Data Error",INDEX('[2]BAAL Adj Cap'!$CB$65:$CY$72,MONTH($B4057),$A4057+1))</f>
        <v>0</v>
      </c>
      <c r="F4057" s="3"/>
      <c r="G4057" s="31">
        <f t="shared" si="252"/>
        <v>0</v>
      </c>
      <c r="H4057" s="31"/>
      <c r="I4057" s="23">
        <f t="shared" si="253"/>
        <v>0</v>
      </c>
      <c r="J4057" s="23"/>
      <c r="K4057" s="7">
        <f t="shared" si="254"/>
        <v>0</v>
      </c>
      <c r="M4057" s="20">
        <f>IF(C4057="Data Error","Data Error",IF(C4057&lt;=K4057,0,1-IFERROR(INDEX(BAAL!$C:$D,MATCH(ROUNDUP(C4057-K4057,0),BAAL!$B:$B,0),MATCH(LEFT(M$2,4),BAAL!$C$2:$D$2,0)),0)))</f>
        <v>0</v>
      </c>
      <c r="N4057" s="20"/>
      <c r="O4057" s="26"/>
      <c r="P4057" s="26"/>
      <c r="Q4057" s="6">
        <f t="shared" si="255"/>
        <v>6</v>
      </c>
      <c r="R4057" s="20"/>
    </row>
    <row r="4058" spans="1:18" x14ac:dyDescent="0.25">
      <c r="A4058" s="6">
        <v>0</v>
      </c>
      <c r="B4058" s="1">
        <v>42539</v>
      </c>
      <c r="C4058" s="2">
        <f>IF([2]Analysis!AG4058="Data Error","Data Error",[2]Analysis!AI4058*C$1)</f>
        <v>0</v>
      </c>
      <c r="D4058" s="2"/>
      <c r="E4058" s="3">
        <f>IF(C4058="Data Error","Data Error",INDEX('[2]BAAL Adj Cap'!$CB$65:$CY$72,MONTH($B4058),$A4058+1))</f>
        <v>0</v>
      </c>
      <c r="F4058" s="3"/>
      <c r="G4058" s="31">
        <f t="shared" si="252"/>
        <v>0</v>
      </c>
      <c r="H4058" s="31"/>
      <c r="I4058" s="23">
        <f t="shared" si="253"/>
        <v>0</v>
      </c>
      <c r="J4058" s="23"/>
      <c r="K4058" s="7">
        <f t="shared" si="254"/>
        <v>0</v>
      </c>
      <c r="M4058" s="20">
        <f>IF(C4058="Data Error","Data Error",IF(C4058&lt;=K4058,0,1-IFERROR(INDEX(BAAL!$C:$D,MATCH(ROUNDUP(C4058-K4058,0),BAAL!$B:$B,0),MATCH(LEFT(M$2,4),BAAL!$C$2:$D$2,0)),0)))</f>
        <v>0</v>
      </c>
      <c r="N4058" s="20"/>
      <c r="O4058" s="26"/>
      <c r="P4058" s="26"/>
      <c r="Q4058" s="6">
        <f t="shared" si="255"/>
        <v>6</v>
      </c>
      <c r="R4058" s="20"/>
    </row>
    <row r="4059" spans="1:18" x14ac:dyDescent="0.25">
      <c r="A4059" s="6">
        <v>1</v>
      </c>
      <c r="B4059" s="4">
        <v>42539.041666666664</v>
      </c>
      <c r="C4059" s="2">
        <f>IF([2]Analysis!AG4059="Data Error","Data Error",[2]Analysis!AI4059*C$1)</f>
        <v>0</v>
      </c>
      <c r="D4059" s="2"/>
      <c r="E4059" s="3">
        <f>IF(C4059="Data Error","Data Error",INDEX('[2]BAAL Adj Cap'!$CB$65:$CY$72,MONTH($B4059),$A4059+1))</f>
        <v>0</v>
      </c>
      <c r="F4059" s="3"/>
      <c r="G4059" s="31">
        <f t="shared" si="252"/>
        <v>0</v>
      </c>
      <c r="H4059" s="31"/>
      <c r="I4059" s="23">
        <f t="shared" si="253"/>
        <v>0</v>
      </c>
      <c r="J4059" s="23"/>
      <c r="K4059" s="7">
        <f t="shared" si="254"/>
        <v>0</v>
      </c>
      <c r="M4059" s="20">
        <f>IF(C4059="Data Error","Data Error",IF(C4059&lt;=K4059,0,1-IFERROR(INDEX(BAAL!$C:$D,MATCH(ROUNDUP(C4059-K4059,0),BAAL!$B:$B,0),MATCH(LEFT(M$2,4),BAAL!$C$2:$D$2,0)),0)))</f>
        <v>0</v>
      </c>
      <c r="N4059" s="20"/>
      <c r="O4059" s="26"/>
      <c r="P4059" s="26"/>
      <c r="Q4059" s="6">
        <f t="shared" si="255"/>
        <v>6</v>
      </c>
      <c r="R4059" s="20"/>
    </row>
    <row r="4060" spans="1:18" x14ac:dyDescent="0.25">
      <c r="A4060" s="6">
        <v>2</v>
      </c>
      <c r="B4060" s="4">
        <v>42539.083333333336</v>
      </c>
      <c r="C4060" s="2">
        <f>IF([2]Analysis!AG4060="Data Error","Data Error",[2]Analysis!AI4060*C$1)</f>
        <v>0</v>
      </c>
      <c r="D4060" s="2"/>
      <c r="E4060" s="3">
        <f>IF(C4060="Data Error","Data Error",INDEX('[2]BAAL Adj Cap'!$CB$65:$CY$72,MONTH($B4060),$A4060+1))</f>
        <v>0</v>
      </c>
      <c r="F4060" s="3"/>
      <c r="G4060" s="31">
        <f t="shared" si="252"/>
        <v>0</v>
      </c>
      <c r="H4060" s="31"/>
      <c r="I4060" s="23">
        <f t="shared" si="253"/>
        <v>0</v>
      </c>
      <c r="J4060" s="23"/>
      <c r="K4060" s="7">
        <f t="shared" si="254"/>
        <v>0</v>
      </c>
      <c r="M4060" s="20">
        <f>IF(C4060="Data Error","Data Error",IF(C4060&lt;=K4060,0,1-IFERROR(INDEX(BAAL!$C:$D,MATCH(ROUNDUP(C4060-K4060,0),BAAL!$B:$B,0),MATCH(LEFT(M$2,4),BAAL!$C$2:$D$2,0)),0)))</f>
        <v>0</v>
      </c>
      <c r="N4060" s="20"/>
      <c r="O4060" s="26"/>
      <c r="P4060" s="26"/>
      <c r="Q4060" s="6">
        <f t="shared" si="255"/>
        <v>6</v>
      </c>
      <c r="R4060" s="20"/>
    </row>
    <row r="4061" spans="1:18" x14ac:dyDescent="0.25">
      <c r="A4061" s="6">
        <v>3</v>
      </c>
      <c r="B4061" s="4">
        <v>42539.125</v>
      </c>
      <c r="C4061" s="2">
        <f>IF([2]Analysis!AG4061="Data Error","Data Error",[2]Analysis!AI4061*C$1)</f>
        <v>0</v>
      </c>
      <c r="D4061" s="2"/>
      <c r="E4061" s="3">
        <f>IF(C4061="Data Error","Data Error",INDEX('[2]BAAL Adj Cap'!$CB$65:$CY$72,MONTH($B4061),$A4061+1))</f>
        <v>0</v>
      </c>
      <c r="F4061" s="3"/>
      <c r="G4061" s="31">
        <f t="shared" si="252"/>
        <v>0</v>
      </c>
      <c r="H4061" s="31"/>
      <c r="I4061" s="23">
        <f t="shared" si="253"/>
        <v>0</v>
      </c>
      <c r="J4061" s="23"/>
      <c r="K4061" s="7">
        <f t="shared" si="254"/>
        <v>0</v>
      </c>
      <c r="M4061" s="20">
        <f>IF(C4061="Data Error","Data Error",IF(C4061&lt;=K4061,0,1-IFERROR(INDEX(BAAL!$C:$D,MATCH(ROUNDUP(C4061-K4061,0),BAAL!$B:$B,0),MATCH(LEFT(M$2,4),BAAL!$C$2:$D$2,0)),0)))</f>
        <v>0</v>
      </c>
      <c r="N4061" s="20"/>
      <c r="O4061" s="26"/>
      <c r="P4061" s="26"/>
      <c r="Q4061" s="6">
        <f t="shared" si="255"/>
        <v>6</v>
      </c>
      <c r="R4061" s="20"/>
    </row>
    <row r="4062" spans="1:18" x14ac:dyDescent="0.25">
      <c r="A4062" s="6">
        <v>4</v>
      </c>
      <c r="B4062" s="4">
        <v>42539.166666666664</v>
      </c>
      <c r="C4062" s="2">
        <f>IF([2]Analysis!AG4062="Data Error","Data Error",[2]Analysis!AI4062*C$1)</f>
        <v>0.37999998778104782</v>
      </c>
      <c r="D4062" s="2"/>
      <c r="E4062" s="3">
        <f>IF(C4062="Data Error","Data Error",INDEX('[2]BAAL Adj Cap'!$CB$65:$CY$72,MONTH($B4062),$A4062+1))</f>
        <v>1.4999999999999999E-2</v>
      </c>
      <c r="F4062" s="3"/>
      <c r="G4062" s="31">
        <f t="shared" si="252"/>
        <v>1.5700000122189521</v>
      </c>
      <c r="H4062" s="31"/>
      <c r="I4062" s="23">
        <f t="shared" si="253"/>
        <v>1.4999999999999999E-2</v>
      </c>
      <c r="J4062" s="23"/>
      <c r="K4062" s="7">
        <f t="shared" si="254"/>
        <v>1.95</v>
      </c>
      <c r="M4062" s="20">
        <f>IF(C4062="Data Error","Data Error",IF(C4062&lt;=K4062,0,1-IFERROR(INDEX(BAAL!$C:$D,MATCH(ROUNDUP(C4062-K4062,0),BAAL!$B:$B,0),MATCH(LEFT(M$2,4),BAAL!$C$2:$D$2,0)),0)))</f>
        <v>0</v>
      </c>
      <c r="N4062" s="20"/>
      <c r="O4062" s="26"/>
      <c r="P4062" s="26"/>
      <c r="Q4062" s="6">
        <f t="shared" si="255"/>
        <v>6</v>
      </c>
      <c r="R4062" s="20"/>
    </row>
    <row r="4063" spans="1:18" x14ac:dyDescent="0.25">
      <c r="A4063" s="6">
        <v>5</v>
      </c>
      <c r="B4063" s="4">
        <v>42539.208333333336</v>
      </c>
      <c r="C4063" s="2">
        <f>IF([2]Analysis!AG4063="Data Error","Data Error",[2]Analysis!AI4063*C$1)</f>
        <v>0</v>
      </c>
      <c r="D4063" s="2"/>
      <c r="E4063" s="3">
        <f>IF(C4063="Data Error","Data Error",INDEX('[2]BAAL Adj Cap'!$CB$65:$CY$72,MONTH($B4063),$A4063+1))</f>
        <v>0.1225</v>
      </c>
      <c r="F4063" s="3"/>
      <c r="G4063" s="31">
        <f t="shared" si="252"/>
        <v>15.924999999999999</v>
      </c>
      <c r="H4063" s="31"/>
      <c r="I4063" s="23">
        <f t="shared" si="253"/>
        <v>0.1225</v>
      </c>
      <c r="J4063" s="23"/>
      <c r="K4063" s="7">
        <f t="shared" si="254"/>
        <v>15.924999999999999</v>
      </c>
      <c r="M4063" s="20">
        <f>IF(C4063="Data Error","Data Error",IF(C4063&lt;=K4063,0,1-IFERROR(INDEX(BAAL!$C:$D,MATCH(ROUNDUP(C4063-K4063,0),BAAL!$B:$B,0),MATCH(LEFT(M$2,4),BAAL!$C$2:$D$2,0)),0)))</f>
        <v>0</v>
      </c>
      <c r="N4063" s="20"/>
      <c r="O4063" s="26"/>
      <c r="P4063" s="26"/>
      <c r="Q4063" s="6">
        <f t="shared" si="255"/>
        <v>6</v>
      </c>
      <c r="R4063" s="20"/>
    </row>
    <row r="4064" spans="1:18" x14ac:dyDescent="0.25">
      <c r="A4064" s="6">
        <v>6</v>
      </c>
      <c r="B4064" s="4">
        <v>42539.25</v>
      </c>
      <c r="C4064" s="2">
        <f>IF([2]Analysis!AG4064="Data Error","Data Error",[2]Analysis!AI4064*C$1)</f>
        <v>0</v>
      </c>
      <c r="D4064" s="2"/>
      <c r="E4064" s="3">
        <f>IF(C4064="Data Error","Data Error",INDEX('[2]BAAL Adj Cap'!$CB$65:$CY$72,MONTH($B4064),$A4064+1))</f>
        <v>0.52249999999999996</v>
      </c>
      <c r="F4064" s="3"/>
      <c r="G4064" s="31">
        <f t="shared" si="252"/>
        <v>67.924999999999997</v>
      </c>
      <c r="H4064" s="31"/>
      <c r="I4064" s="23">
        <f t="shared" si="253"/>
        <v>0.52249999999999996</v>
      </c>
      <c r="J4064" s="23"/>
      <c r="K4064" s="7">
        <f t="shared" si="254"/>
        <v>28.990000000000009</v>
      </c>
      <c r="M4064" s="20">
        <f>IF(C4064="Data Error","Data Error",IF(C4064&lt;=K4064,0,1-IFERROR(INDEX(BAAL!$C:$D,MATCH(ROUNDUP(C4064-K4064,0),BAAL!$B:$B,0),MATCH(LEFT(M$2,4),BAAL!$C$2:$D$2,0)),0)))</f>
        <v>0</v>
      </c>
      <c r="N4064" s="20"/>
      <c r="O4064" s="26"/>
      <c r="P4064" s="26"/>
      <c r="Q4064" s="6">
        <f t="shared" si="255"/>
        <v>6</v>
      </c>
      <c r="R4064" s="20"/>
    </row>
    <row r="4065" spans="1:18" x14ac:dyDescent="0.25">
      <c r="A4065" s="6">
        <v>7</v>
      </c>
      <c r="B4065" s="4">
        <v>42539.291666666664</v>
      </c>
      <c r="C4065" s="2">
        <f>IF([2]Analysis!AG4065="Data Error","Data Error",[2]Analysis!AI4065*C$1)</f>
        <v>0</v>
      </c>
      <c r="D4065" s="2"/>
      <c r="E4065" s="3">
        <f>IF(C4065="Data Error","Data Error",INDEX('[2]BAAL Adj Cap'!$CB$65:$CY$72,MONTH($B4065),$A4065+1))</f>
        <v>0.97124999999999995</v>
      </c>
      <c r="F4065" s="3"/>
      <c r="G4065" s="31">
        <f t="shared" si="252"/>
        <v>126.26249999999999</v>
      </c>
      <c r="H4065" s="31"/>
      <c r="I4065" s="23">
        <f t="shared" si="253"/>
        <v>0.97124999999999995</v>
      </c>
      <c r="J4065" s="23"/>
      <c r="K4065" s="7">
        <f t="shared" si="254"/>
        <v>28.990000000000009</v>
      </c>
      <c r="M4065" s="20">
        <f>IF(C4065="Data Error","Data Error",IF(C4065&lt;=K4065,0,1-IFERROR(INDEX(BAAL!$C:$D,MATCH(ROUNDUP(C4065-K4065,0),BAAL!$B:$B,0),MATCH(LEFT(M$2,4),BAAL!$C$2:$D$2,0)),0)))</f>
        <v>0</v>
      </c>
      <c r="N4065" s="20"/>
      <c r="O4065" s="26"/>
      <c r="P4065" s="26"/>
      <c r="Q4065" s="6">
        <f t="shared" si="255"/>
        <v>6</v>
      </c>
      <c r="R4065" s="20"/>
    </row>
    <row r="4066" spans="1:18" x14ac:dyDescent="0.25">
      <c r="A4066" s="6">
        <v>8</v>
      </c>
      <c r="B4066" s="4">
        <v>42539.333333333336</v>
      </c>
      <c r="C4066" s="2">
        <f>IF([2]Analysis!AG4066="Data Error","Data Error",[2]Analysis!AI4066*C$1)</f>
        <v>0.24447072829212063</v>
      </c>
      <c r="D4066" s="2"/>
      <c r="E4066" s="3">
        <f>IF(C4066="Data Error","Data Error",INDEX('[2]BAAL Adj Cap'!$CB$65:$CY$72,MONTH($B4066),$A4066+1))</f>
        <v>0.99</v>
      </c>
      <c r="F4066" s="3"/>
      <c r="G4066" s="31">
        <f t="shared" si="252"/>
        <v>128.45552927170786</v>
      </c>
      <c r="H4066" s="31"/>
      <c r="I4066" s="23">
        <f t="shared" si="253"/>
        <v>0.99</v>
      </c>
      <c r="J4066" s="23"/>
      <c r="K4066" s="7">
        <f t="shared" si="254"/>
        <v>28.990000000000009</v>
      </c>
      <c r="M4066" s="20">
        <f>IF(C4066="Data Error","Data Error",IF(C4066&lt;=K4066,0,1-IFERROR(INDEX(BAAL!$C:$D,MATCH(ROUNDUP(C4066-K4066,0),BAAL!$B:$B,0),MATCH(LEFT(M$2,4),BAAL!$C$2:$D$2,0)),0)))</f>
        <v>0</v>
      </c>
      <c r="N4066" s="20"/>
      <c r="O4066" s="26"/>
      <c r="P4066" s="26"/>
      <c r="Q4066" s="6">
        <f t="shared" si="255"/>
        <v>6</v>
      </c>
      <c r="R4066" s="20"/>
    </row>
    <row r="4067" spans="1:18" x14ac:dyDescent="0.25">
      <c r="A4067" s="6">
        <v>9</v>
      </c>
      <c r="B4067" s="4">
        <v>42539.375</v>
      </c>
      <c r="C4067" s="2">
        <f>IF([2]Analysis!AG4067="Data Error","Data Error",[2]Analysis!AI4067*C$1)</f>
        <v>0</v>
      </c>
      <c r="D4067" s="2"/>
      <c r="E4067" s="3">
        <f>IF(C4067="Data Error","Data Error",INDEX('[2]BAAL Adj Cap'!$CB$65:$CY$72,MONTH($B4067),$A4067+1))</f>
        <v>0.98375000000000001</v>
      </c>
      <c r="F4067" s="3"/>
      <c r="G4067" s="31">
        <f t="shared" si="252"/>
        <v>127.8875</v>
      </c>
      <c r="H4067" s="31"/>
      <c r="I4067" s="23">
        <f t="shared" si="253"/>
        <v>0.98375000000000001</v>
      </c>
      <c r="J4067" s="23"/>
      <c r="K4067" s="7">
        <f t="shared" si="254"/>
        <v>28.990000000000009</v>
      </c>
      <c r="M4067" s="20">
        <f>IF(C4067="Data Error","Data Error",IF(C4067&lt;=K4067,0,1-IFERROR(INDEX(BAAL!$C:$D,MATCH(ROUNDUP(C4067-K4067,0),BAAL!$B:$B,0),MATCH(LEFT(M$2,4),BAAL!$C$2:$D$2,0)),0)))</f>
        <v>0</v>
      </c>
      <c r="N4067" s="20"/>
      <c r="O4067" s="26"/>
      <c r="P4067" s="26"/>
      <c r="Q4067" s="6">
        <f t="shared" si="255"/>
        <v>6</v>
      </c>
      <c r="R4067" s="20"/>
    </row>
    <row r="4068" spans="1:18" x14ac:dyDescent="0.25">
      <c r="A4068" s="6">
        <v>10</v>
      </c>
      <c r="B4068" s="4">
        <v>42539.416666666664</v>
      </c>
      <c r="C4068" s="2">
        <f>IF([2]Analysis!AG4068="Data Error","Data Error",[2]Analysis!AI4068*C$1)</f>
        <v>0</v>
      </c>
      <c r="D4068" s="2"/>
      <c r="E4068" s="3">
        <f>IF(C4068="Data Error","Data Error",INDEX('[2]BAAL Adj Cap'!$CB$65:$CY$72,MONTH($B4068),$A4068+1))</f>
        <v>0.98</v>
      </c>
      <c r="F4068" s="3"/>
      <c r="G4068" s="31">
        <f t="shared" si="252"/>
        <v>127.39999999999999</v>
      </c>
      <c r="H4068" s="31"/>
      <c r="I4068" s="23">
        <f t="shared" si="253"/>
        <v>0.98</v>
      </c>
      <c r="J4068" s="23"/>
      <c r="K4068" s="7">
        <f t="shared" si="254"/>
        <v>28.990000000000009</v>
      </c>
      <c r="M4068" s="20">
        <f>IF(C4068="Data Error","Data Error",IF(C4068&lt;=K4068,0,1-IFERROR(INDEX(BAAL!$C:$D,MATCH(ROUNDUP(C4068-K4068,0),BAAL!$B:$B,0),MATCH(LEFT(M$2,4),BAAL!$C$2:$D$2,0)),0)))</f>
        <v>0</v>
      </c>
      <c r="N4068" s="20"/>
      <c r="O4068" s="26"/>
      <c r="P4068" s="26"/>
      <c r="Q4068" s="6">
        <f t="shared" si="255"/>
        <v>6</v>
      </c>
      <c r="R4068" s="20"/>
    </row>
    <row r="4069" spans="1:18" x14ac:dyDescent="0.25">
      <c r="A4069" s="6">
        <v>11</v>
      </c>
      <c r="B4069" s="4">
        <v>42539.458333333336</v>
      </c>
      <c r="C4069" s="2">
        <f>IF([2]Analysis!AG4069="Data Error","Data Error",[2]Analysis!AI4069*C$1)</f>
        <v>1.2578169278792617</v>
      </c>
      <c r="D4069" s="2"/>
      <c r="E4069" s="3">
        <f>IF(C4069="Data Error","Data Error",INDEX('[2]BAAL Adj Cap'!$CB$65:$CY$72,MONTH($B4069),$A4069+1))</f>
        <v>0.98</v>
      </c>
      <c r="F4069" s="3"/>
      <c r="G4069" s="31">
        <f t="shared" si="252"/>
        <v>126.14218307212073</v>
      </c>
      <c r="H4069" s="31"/>
      <c r="I4069" s="23">
        <f t="shared" si="253"/>
        <v>0.98</v>
      </c>
      <c r="J4069" s="23"/>
      <c r="K4069" s="7">
        <f t="shared" si="254"/>
        <v>28.990000000000009</v>
      </c>
      <c r="M4069" s="20">
        <f>IF(C4069="Data Error","Data Error",IF(C4069&lt;=K4069,0,1-IFERROR(INDEX(BAAL!$C:$D,MATCH(ROUNDUP(C4069-K4069,0),BAAL!$B:$B,0),MATCH(LEFT(M$2,4),BAAL!$C$2:$D$2,0)),0)))</f>
        <v>0</v>
      </c>
      <c r="N4069" s="20"/>
      <c r="O4069" s="26"/>
      <c r="P4069" s="26"/>
      <c r="Q4069" s="6">
        <f t="shared" si="255"/>
        <v>6</v>
      </c>
      <c r="R4069" s="20"/>
    </row>
    <row r="4070" spans="1:18" x14ac:dyDescent="0.25">
      <c r="A4070" s="6">
        <v>12</v>
      </c>
      <c r="B4070" s="4">
        <v>42539.5</v>
      </c>
      <c r="C4070" s="2">
        <f>IF([2]Analysis!AG4070="Data Error","Data Error",[2]Analysis!AI4070*C$1)</f>
        <v>2.9901174645549613</v>
      </c>
      <c r="D4070" s="2"/>
      <c r="E4070" s="3">
        <f>IF(C4070="Data Error","Data Error",INDEX('[2]BAAL Adj Cap'!$CB$65:$CY$72,MONTH($B4070),$A4070+1))</f>
        <v>0.98</v>
      </c>
      <c r="F4070" s="3"/>
      <c r="G4070" s="31">
        <f t="shared" si="252"/>
        <v>124.40988253544504</v>
      </c>
      <c r="H4070" s="31"/>
      <c r="I4070" s="23">
        <f t="shared" si="253"/>
        <v>0.98</v>
      </c>
      <c r="J4070" s="23"/>
      <c r="K4070" s="7">
        <f t="shared" si="254"/>
        <v>28.990000000000009</v>
      </c>
      <c r="M4070" s="20">
        <f>IF(C4070="Data Error","Data Error",IF(C4070&lt;=K4070,0,1-IFERROR(INDEX(BAAL!$C:$D,MATCH(ROUNDUP(C4070-K4070,0),BAAL!$B:$B,0),MATCH(LEFT(M$2,4),BAAL!$C$2:$D$2,0)),0)))</f>
        <v>0</v>
      </c>
      <c r="N4070" s="20"/>
      <c r="O4070" s="26"/>
      <c r="P4070" s="26"/>
      <c r="Q4070" s="6">
        <f t="shared" si="255"/>
        <v>6</v>
      </c>
      <c r="R4070" s="20"/>
    </row>
    <row r="4071" spans="1:18" x14ac:dyDescent="0.25">
      <c r="A4071" s="6">
        <v>13</v>
      </c>
      <c r="B4071" s="4">
        <v>42539.541666666664</v>
      </c>
      <c r="C4071" s="2">
        <f>IF([2]Analysis!AG4071="Data Error","Data Error",[2]Analysis!AI4071*C$1)</f>
        <v>2.8697955799246806</v>
      </c>
      <c r="D4071" s="2"/>
      <c r="E4071" s="3">
        <f>IF(C4071="Data Error","Data Error",INDEX('[2]BAAL Adj Cap'!$CB$65:$CY$72,MONTH($B4071),$A4071+1))</f>
        <v>0.98</v>
      </c>
      <c r="F4071" s="3"/>
      <c r="G4071" s="31">
        <f t="shared" si="252"/>
        <v>124.53020442007531</v>
      </c>
      <c r="H4071" s="31"/>
      <c r="I4071" s="23">
        <f t="shared" si="253"/>
        <v>0.98</v>
      </c>
      <c r="J4071" s="23"/>
      <c r="K4071" s="7">
        <f t="shared" si="254"/>
        <v>28.990000000000009</v>
      </c>
      <c r="M4071" s="20">
        <f>IF(C4071="Data Error","Data Error",IF(C4071&lt;=K4071,0,1-IFERROR(INDEX(BAAL!$C:$D,MATCH(ROUNDUP(C4071-K4071,0),BAAL!$B:$B,0),MATCH(LEFT(M$2,4),BAAL!$C$2:$D$2,0)),0)))</f>
        <v>0</v>
      </c>
      <c r="N4071" s="20"/>
      <c r="O4071" s="26"/>
      <c r="P4071" s="26"/>
      <c r="Q4071" s="6">
        <f t="shared" si="255"/>
        <v>6</v>
      </c>
      <c r="R4071" s="20"/>
    </row>
    <row r="4072" spans="1:18" x14ac:dyDescent="0.25">
      <c r="A4072" s="6">
        <v>14</v>
      </c>
      <c r="B4072" s="4">
        <v>42539.583333333336</v>
      </c>
      <c r="C4072" s="2">
        <f>IF([2]Analysis!AG4072="Data Error","Data Error",[2]Analysis!AI4072*C$1)</f>
        <v>4.6305147545339675</v>
      </c>
      <c r="D4072" s="2"/>
      <c r="E4072" s="3">
        <f>IF(C4072="Data Error","Data Error",INDEX('[2]BAAL Adj Cap'!$CB$65:$CY$72,MONTH($B4072),$A4072+1))</f>
        <v>0.98</v>
      </c>
      <c r="F4072" s="3"/>
      <c r="G4072" s="31">
        <f t="shared" si="252"/>
        <v>122.76948524546603</v>
      </c>
      <c r="H4072" s="31"/>
      <c r="I4072" s="23">
        <f t="shared" si="253"/>
        <v>0.98</v>
      </c>
      <c r="J4072" s="23"/>
      <c r="K4072" s="7">
        <f t="shared" si="254"/>
        <v>28.990000000000009</v>
      </c>
      <c r="M4072" s="20">
        <f>IF(C4072="Data Error","Data Error",IF(C4072&lt;=K4072,0,1-IFERROR(INDEX(BAAL!$C:$D,MATCH(ROUNDUP(C4072-K4072,0),BAAL!$B:$B,0),MATCH(LEFT(M$2,4),BAAL!$C$2:$D$2,0)),0)))</f>
        <v>0</v>
      </c>
      <c r="N4072" s="20"/>
      <c r="O4072" s="26"/>
      <c r="P4072" s="26"/>
      <c r="Q4072" s="6">
        <f t="shared" si="255"/>
        <v>6</v>
      </c>
      <c r="R4072" s="20"/>
    </row>
    <row r="4073" spans="1:18" x14ac:dyDescent="0.25">
      <c r="A4073" s="6">
        <v>15</v>
      </c>
      <c r="B4073" s="4">
        <v>42539.625</v>
      </c>
      <c r="C4073" s="2">
        <f>IF([2]Analysis!AG4073="Data Error","Data Error",[2]Analysis!AI4073*C$1)</f>
        <v>22.054907562106958</v>
      </c>
      <c r="D4073" s="2"/>
      <c r="E4073" s="3">
        <f>IF(C4073="Data Error","Data Error",INDEX('[2]BAAL Adj Cap'!$CB$65:$CY$72,MONTH($B4073),$A4073+1))</f>
        <v>0.98</v>
      </c>
      <c r="F4073" s="3"/>
      <c r="G4073" s="31">
        <f t="shared" si="252"/>
        <v>105.34509243789303</v>
      </c>
      <c r="H4073" s="31"/>
      <c r="I4073" s="23">
        <f t="shared" si="253"/>
        <v>0.98</v>
      </c>
      <c r="J4073" s="23"/>
      <c r="K4073" s="7">
        <f t="shared" si="254"/>
        <v>28.990000000000009</v>
      </c>
      <c r="M4073" s="20">
        <f>IF(C4073="Data Error","Data Error",IF(C4073&lt;=K4073,0,1-IFERROR(INDEX(BAAL!$C:$D,MATCH(ROUNDUP(C4073-K4073,0),BAAL!$B:$B,0),MATCH(LEFT(M$2,4),BAAL!$C$2:$D$2,0)),0)))</f>
        <v>0</v>
      </c>
      <c r="N4073" s="20"/>
      <c r="O4073" s="26"/>
      <c r="P4073" s="26"/>
      <c r="Q4073" s="6">
        <f t="shared" si="255"/>
        <v>6</v>
      </c>
      <c r="R4073" s="20"/>
    </row>
    <row r="4074" spans="1:18" x14ac:dyDescent="0.25">
      <c r="A4074" s="6">
        <v>16</v>
      </c>
      <c r="B4074" s="4">
        <v>42539.666666666664</v>
      </c>
      <c r="C4074" s="2">
        <f>IF([2]Analysis!AG4074="Data Error","Data Error",[2]Analysis!AI4074*C$1)</f>
        <v>26.065985684788565</v>
      </c>
      <c r="D4074" s="2"/>
      <c r="E4074" s="3">
        <f>IF(C4074="Data Error","Data Error",INDEX('[2]BAAL Adj Cap'!$CB$65:$CY$72,MONTH($B4074),$A4074+1))</f>
        <v>0.98</v>
      </c>
      <c r="F4074" s="3"/>
      <c r="G4074" s="31">
        <f t="shared" si="252"/>
        <v>101.33401431521142</v>
      </c>
      <c r="H4074" s="31"/>
      <c r="I4074" s="23">
        <f t="shared" si="253"/>
        <v>0.98</v>
      </c>
      <c r="J4074" s="23"/>
      <c r="K4074" s="7">
        <f t="shared" si="254"/>
        <v>28.990000000000009</v>
      </c>
      <c r="M4074" s="20">
        <f>IF(C4074="Data Error","Data Error",IF(C4074&lt;=K4074,0,1-IFERROR(INDEX(BAAL!$C:$D,MATCH(ROUNDUP(C4074-K4074,0),BAAL!$B:$B,0),MATCH(LEFT(M$2,4),BAAL!$C$2:$D$2,0)),0)))</f>
        <v>0</v>
      </c>
      <c r="N4074" s="20"/>
      <c r="O4074" s="26"/>
      <c r="P4074" s="26"/>
      <c r="Q4074" s="6">
        <f t="shared" si="255"/>
        <v>6</v>
      </c>
      <c r="R4074" s="20"/>
    </row>
    <row r="4075" spans="1:18" x14ac:dyDescent="0.25">
      <c r="A4075" s="6">
        <v>17</v>
      </c>
      <c r="B4075" s="4">
        <v>42539.708333333336</v>
      </c>
      <c r="C4075" s="2">
        <f>IF([2]Analysis!AG4075="Data Error","Data Error",[2]Analysis!AI4075*C$1)</f>
        <v>18.434739950677596</v>
      </c>
      <c r="D4075" s="2"/>
      <c r="E4075" s="3">
        <f>IF(C4075="Data Error","Data Error",INDEX('[2]BAAL Adj Cap'!$CB$65:$CY$72,MONTH($B4075),$A4075+1))</f>
        <v>0.96750000000000003</v>
      </c>
      <c r="F4075" s="3"/>
      <c r="G4075" s="31">
        <f t="shared" si="252"/>
        <v>107.34026004932241</v>
      </c>
      <c r="H4075" s="31"/>
      <c r="I4075" s="23">
        <f t="shared" si="253"/>
        <v>0.96750000000000003</v>
      </c>
      <c r="J4075" s="23"/>
      <c r="K4075" s="7">
        <f t="shared" si="254"/>
        <v>28.990000000000009</v>
      </c>
      <c r="M4075" s="20">
        <f>IF(C4075="Data Error","Data Error",IF(C4075&lt;=K4075,0,1-IFERROR(INDEX(BAAL!$C:$D,MATCH(ROUNDUP(C4075-K4075,0),BAAL!$B:$B,0),MATCH(LEFT(M$2,4),BAAL!$C$2:$D$2,0)),0)))</f>
        <v>0</v>
      </c>
      <c r="N4075" s="20"/>
      <c r="O4075" s="26"/>
      <c r="P4075" s="26"/>
      <c r="Q4075" s="6">
        <f t="shared" si="255"/>
        <v>6</v>
      </c>
      <c r="R4075" s="20"/>
    </row>
    <row r="4076" spans="1:18" x14ac:dyDescent="0.25">
      <c r="A4076" s="6">
        <v>18</v>
      </c>
      <c r="B4076" s="4">
        <v>42539.75</v>
      </c>
      <c r="C4076" s="2">
        <f>IF([2]Analysis!AG4076="Data Error","Data Error",[2]Analysis!AI4076*C$1)</f>
        <v>0</v>
      </c>
      <c r="D4076" s="2"/>
      <c r="E4076" s="3">
        <f>IF(C4076="Data Error","Data Error",INDEX('[2]BAAL Adj Cap'!$CB$65:$CY$72,MONTH($B4076),$A4076+1))</f>
        <v>0.76624999999999999</v>
      </c>
      <c r="F4076" s="3"/>
      <c r="G4076" s="31">
        <f t="shared" si="252"/>
        <v>99.612499999999997</v>
      </c>
      <c r="H4076" s="31"/>
      <c r="I4076" s="23">
        <f t="shared" si="253"/>
        <v>0.76624999999999999</v>
      </c>
      <c r="J4076" s="23"/>
      <c r="K4076" s="7">
        <f t="shared" si="254"/>
        <v>28.990000000000009</v>
      </c>
      <c r="M4076" s="20">
        <f>IF(C4076="Data Error","Data Error",IF(C4076&lt;=K4076,0,1-IFERROR(INDEX(BAAL!$C:$D,MATCH(ROUNDUP(C4076-K4076,0),BAAL!$B:$B,0),MATCH(LEFT(M$2,4),BAAL!$C$2:$D$2,0)),0)))</f>
        <v>0</v>
      </c>
      <c r="N4076" s="20"/>
      <c r="O4076" s="26"/>
      <c r="P4076" s="26"/>
      <c r="Q4076" s="6">
        <f t="shared" si="255"/>
        <v>6</v>
      </c>
      <c r="R4076" s="20"/>
    </row>
    <row r="4077" spans="1:18" x14ac:dyDescent="0.25">
      <c r="A4077" s="6">
        <v>19</v>
      </c>
      <c r="B4077" s="4">
        <v>42539.791666666664</v>
      </c>
      <c r="C4077" s="2">
        <f>IF([2]Analysis!AG4077="Data Error","Data Error",[2]Analysis!AI4077*C$1)</f>
        <v>7.7156535234228807</v>
      </c>
      <c r="D4077" s="2"/>
      <c r="E4077" s="3">
        <f>IF(C4077="Data Error","Data Error",INDEX('[2]BAAL Adj Cap'!$CB$65:$CY$72,MONTH($B4077),$A4077+1))</f>
        <v>0.30625000000000002</v>
      </c>
      <c r="F4077" s="3"/>
      <c r="G4077" s="31">
        <f t="shared" si="252"/>
        <v>32.09684647657712</v>
      </c>
      <c r="H4077" s="31"/>
      <c r="I4077" s="23">
        <f t="shared" si="253"/>
        <v>0.30625000000000002</v>
      </c>
      <c r="J4077" s="23"/>
      <c r="K4077" s="7">
        <f t="shared" si="254"/>
        <v>28.990000000000009</v>
      </c>
      <c r="M4077" s="20">
        <f>IF(C4077="Data Error","Data Error",IF(C4077&lt;=K4077,0,1-IFERROR(INDEX(BAAL!$C:$D,MATCH(ROUNDUP(C4077-K4077,0),BAAL!$B:$B,0),MATCH(LEFT(M$2,4),BAAL!$C$2:$D$2,0)),0)))</f>
        <v>0</v>
      </c>
      <c r="N4077" s="20"/>
      <c r="O4077" s="26"/>
      <c r="P4077" s="26"/>
      <c r="Q4077" s="6">
        <f t="shared" si="255"/>
        <v>6</v>
      </c>
      <c r="R4077" s="20"/>
    </row>
    <row r="4078" spans="1:18" x14ac:dyDescent="0.25">
      <c r="A4078" s="6">
        <v>20</v>
      </c>
      <c r="B4078" s="4">
        <v>42539.833333333336</v>
      </c>
      <c r="C4078" s="2">
        <f>IF([2]Analysis!AG4078="Data Error","Data Error",[2]Analysis!AI4078*C$1)</f>
        <v>4.8750000000000009</v>
      </c>
      <c r="D4078" s="2"/>
      <c r="E4078" s="3">
        <f>IF(C4078="Data Error","Data Error",INDEX('[2]BAAL Adj Cap'!$CB$65:$CY$72,MONTH($B4078),$A4078+1))</f>
        <v>3.7500000000000006E-2</v>
      </c>
      <c r="F4078" s="3"/>
      <c r="G4078" s="31">
        <f t="shared" si="252"/>
        <v>0</v>
      </c>
      <c r="H4078" s="31"/>
      <c r="I4078" s="23">
        <f t="shared" si="253"/>
        <v>3.7500000000000006E-2</v>
      </c>
      <c r="J4078" s="23"/>
      <c r="K4078" s="7">
        <f t="shared" si="254"/>
        <v>4.8750000000000009</v>
      </c>
      <c r="M4078" s="20">
        <f>IF(C4078="Data Error","Data Error",IF(C4078&lt;=K4078,0,1-IFERROR(INDEX(BAAL!$C:$D,MATCH(ROUNDUP(C4078-K4078,0),BAAL!$B:$B,0),MATCH(LEFT(M$2,4),BAAL!$C$2:$D$2,0)),0)))</f>
        <v>0</v>
      </c>
      <c r="N4078" s="20"/>
      <c r="O4078" s="26"/>
      <c r="P4078" s="26"/>
      <c r="Q4078" s="6">
        <f t="shared" si="255"/>
        <v>6</v>
      </c>
      <c r="R4078" s="20"/>
    </row>
    <row r="4079" spans="1:18" x14ac:dyDescent="0.25">
      <c r="A4079" s="6">
        <v>21</v>
      </c>
      <c r="B4079" s="4">
        <v>42539.875</v>
      </c>
      <c r="C4079" s="2">
        <f>IF([2]Analysis!AG4079="Data Error","Data Error",[2]Analysis!AI4079*C$1)</f>
        <v>0</v>
      </c>
      <c r="D4079" s="2"/>
      <c r="E4079" s="3">
        <f>IF(C4079="Data Error","Data Error",INDEX('[2]BAAL Adj Cap'!$CB$65:$CY$72,MONTH($B4079),$A4079+1))</f>
        <v>0</v>
      </c>
      <c r="F4079" s="3"/>
      <c r="G4079" s="31">
        <f t="shared" si="252"/>
        <v>0</v>
      </c>
      <c r="H4079" s="31"/>
      <c r="I4079" s="23">
        <f t="shared" si="253"/>
        <v>0</v>
      </c>
      <c r="J4079" s="23"/>
      <c r="K4079" s="7">
        <f t="shared" si="254"/>
        <v>0</v>
      </c>
      <c r="M4079" s="20">
        <f>IF(C4079="Data Error","Data Error",IF(C4079&lt;=K4079,0,1-IFERROR(INDEX(BAAL!$C:$D,MATCH(ROUNDUP(C4079-K4079,0),BAAL!$B:$B,0),MATCH(LEFT(M$2,4),BAAL!$C$2:$D$2,0)),0)))</f>
        <v>0</v>
      </c>
      <c r="N4079" s="20"/>
      <c r="O4079" s="26"/>
      <c r="P4079" s="26"/>
      <c r="Q4079" s="6">
        <f t="shared" si="255"/>
        <v>6</v>
      </c>
      <c r="R4079" s="20"/>
    </row>
    <row r="4080" spans="1:18" x14ac:dyDescent="0.25">
      <c r="A4080" s="6">
        <v>22</v>
      </c>
      <c r="B4080" s="4">
        <v>42539.916666666664</v>
      </c>
      <c r="C4080" s="2">
        <f>IF([2]Analysis!AG4080="Data Error","Data Error",[2]Analysis!AI4080*C$1)</f>
        <v>0</v>
      </c>
      <c r="D4080" s="2"/>
      <c r="E4080" s="3">
        <f>IF(C4080="Data Error","Data Error",INDEX('[2]BAAL Adj Cap'!$CB$65:$CY$72,MONTH($B4080),$A4080+1))</f>
        <v>0</v>
      </c>
      <c r="F4080" s="3"/>
      <c r="G4080" s="31">
        <f t="shared" si="252"/>
        <v>0</v>
      </c>
      <c r="H4080" s="31"/>
      <c r="I4080" s="23">
        <f t="shared" si="253"/>
        <v>0</v>
      </c>
      <c r="J4080" s="23"/>
      <c r="K4080" s="7">
        <f t="shared" si="254"/>
        <v>0</v>
      </c>
      <c r="M4080" s="20">
        <f>IF(C4080="Data Error","Data Error",IF(C4080&lt;=K4080,0,1-IFERROR(INDEX(BAAL!$C:$D,MATCH(ROUNDUP(C4080-K4080,0),BAAL!$B:$B,0),MATCH(LEFT(M$2,4),BAAL!$C$2:$D$2,0)),0)))</f>
        <v>0</v>
      </c>
      <c r="N4080" s="20"/>
      <c r="O4080" s="26"/>
      <c r="P4080" s="26"/>
      <c r="Q4080" s="6">
        <f t="shared" si="255"/>
        <v>6</v>
      </c>
      <c r="R4080" s="20"/>
    </row>
    <row r="4081" spans="1:18" x14ac:dyDescent="0.25">
      <c r="A4081" s="6">
        <v>23</v>
      </c>
      <c r="B4081" s="4">
        <v>42539.958333333336</v>
      </c>
      <c r="C4081" s="2">
        <f>IF([2]Analysis!AG4081="Data Error","Data Error",[2]Analysis!AI4081*C$1)</f>
        <v>0</v>
      </c>
      <c r="D4081" s="2"/>
      <c r="E4081" s="3">
        <f>IF(C4081="Data Error","Data Error",INDEX('[2]BAAL Adj Cap'!$CB$65:$CY$72,MONTH($B4081),$A4081+1))</f>
        <v>0</v>
      </c>
      <c r="F4081" s="3"/>
      <c r="G4081" s="31">
        <f t="shared" si="252"/>
        <v>0</v>
      </c>
      <c r="H4081" s="31"/>
      <c r="I4081" s="23">
        <f t="shared" si="253"/>
        <v>0</v>
      </c>
      <c r="J4081" s="23"/>
      <c r="K4081" s="7">
        <f t="shared" si="254"/>
        <v>0</v>
      </c>
      <c r="M4081" s="20">
        <f>IF(C4081="Data Error","Data Error",IF(C4081&lt;=K4081,0,1-IFERROR(INDEX(BAAL!$C:$D,MATCH(ROUNDUP(C4081-K4081,0),BAAL!$B:$B,0),MATCH(LEFT(M$2,4),BAAL!$C$2:$D$2,0)),0)))</f>
        <v>0</v>
      </c>
      <c r="N4081" s="20"/>
      <c r="O4081" s="26"/>
      <c r="P4081" s="26"/>
      <c r="Q4081" s="6">
        <f t="shared" si="255"/>
        <v>6</v>
      </c>
      <c r="R4081" s="20"/>
    </row>
    <row r="4082" spans="1:18" x14ac:dyDescent="0.25">
      <c r="A4082" s="6">
        <v>0</v>
      </c>
      <c r="B4082" s="1">
        <v>42540</v>
      </c>
      <c r="C4082" s="2">
        <f>IF([2]Analysis!AG4082="Data Error","Data Error",[2]Analysis!AI4082*C$1)</f>
        <v>0</v>
      </c>
      <c r="D4082" s="2"/>
      <c r="E4082" s="3">
        <f>IF(C4082="Data Error","Data Error",INDEX('[2]BAAL Adj Cap'!$CB$65:$CY$72,MONTH($B4082),$A4082+1))</f>
        <v>0</v>
      </c>
      <c r="F4082" s="3"/>
      <c r="G4082" s="31">
        <f t="shared" si="252"/>
        <v>0</v>
      </c>
      <c r="H4082" s="31"/>
      <c r="I4082" s="23">
        <f t="shared" si="253"/>
        <v>0</v>
      </c>
      <c r="J4082" s="23"/>
      <c r="K4082" s="7">
        <f t="shared" si="254"/>
        <v>0</v>
      </c>
      <c r="M4082" s="20">
        <f>IF(C4082="Data Error","Data Error",IF(C4082&lt;=K4082,0,1-IFERROR(INDEX(BAAL!$C:$D,MATCH(ROUNDUP(C4082-K4082,0),BAAL!$B:$B,0),MATCH(LEFT(M$2,4),BAAL!$C$2:$D$2,0)),0)))</f>
        <v>0</v>
      </c>
      <c r="N4082" s="20"/>
      <c r="O4082" s="26"/>
      <c r="P4082" s="26"/>
      <c r="Q4082" s="6">
        <f t="shared" si="255"/>
        <v>6</v>
      </c>
      <c r="R4082" s="20"/>
    </row>
    <row r="4083" spans="1:18" x14ac:dyDescent="0.25">
      <c r="A4083" s="6">
        <v>1</v>
      </c>
      <c r="B4083" s="4">
        <v>42540.041666666664</v>
      </c>
      <c r="C4083" s="2">
        <f>IF([2]Analysis!AG4083="Data Error","Data Error",[2]Analysis!AI4083*C$1)</f>
        <v>0</v>
      </c>
      <c r="D4083" s="2"/>
      <c r="E4083" s="3">
        <f>IF(C4083="Data Error","Data Error",INDEX('[2]BAAL Adj Cap'!$CB$65:$CY$72,MONTH($B4083),$A4083+1))</f>
        <v>0</v>
      </c>
      <c r="F4083" s="3"/>
      <c r="G4083" s="31">
        <f t="shared" si="252"/>
        <v>0</v>
      </c>
      <c r="H4083" s="31"/>
      <c r="I4083" s="23">
        <f t="shared" si="253"/>
        <v>0</v>
      </c>
      <c r="J4083" s="23"/>
      <c r="K4083" s="7">
        <f t="shared" si="254"/>
        <v>0</v>
      </c>
      <c r="M4083" s="20">
        <f>IF(C4083="Data Error","Data Error",IF(C4083&lt;=K4083,0,1-IFERROR(INDEX(BAAL!$C:$D,MATCH(ROUNDUP(C4083-K4083,0),BAAL!$B:$B,0),MATCH(LEFT(M$2,4),BAAL!$C$2:$D$2,0)),0)))</f>
        <v>0</v>
      </c>
      <c r="N4083" s="20"/>
      <c r="O4083" s="26"/>
      <c r="P4083" s="26"/>
      <c r="Q4083" s="6">
        <f t="shared" si="255"/>
        <v>6</v>
      </c>
      <c r="R4083" s="20"/>
    </row>
    <row r="4084" spans="1:18" x14ac:dyDescent="0.25">
      <c r="A4084" s="6">
        <v>2</v>
      </c>
      <c r="B4084" s="4">
        <v>42540.083333333336</v>
      </c>
      <c r="C4084" s="2">
        <f>IF([2]Analysis!AG4084="Data Error","Data Error",[2]Analysis!AI4084*C$1)</f>
        <v>0</v>
      </c>
      <c r="D4084" s="2"/>
      <c r="E4084" s="3">
        <f>IF(C4084="Data Error","Data Error",INDEX('[2]BAAL Adj Cap'!$CB$65:$CY$72,MONTH($B4084),$A4084+1))</f>
        <v>0</v>
      </c>
      <c r="F4084" s="3"/>
      <c r="G4084" s="31">
        <f t="shared" si="252"/>
        <v>0</v>
      </c>
      <c r="H4084" s="31"/>
      <c r="I4084" s="23">
        <f t="shared" si="253"/>
        <v>0</v>
      </c>
      <c r="J4084" s="23"/>
      <c r="K4084" s="7">
        <f t="shared" si="254"/>
        <v>0</v>
      </c>
      <c r="M4084" s="20">
        <f>IF(C4084="Data Error","Data Error",IF(C4084&lt;=K4084,0,1-IFERROR(INDEX(BAAL!$C:$D,MATCH(ROUNDUP(C4084-K4084,0),BAAL!$B:$B,0),MATCH(LEFT(M$2,4),BAAL!$C$2:$D$2,0)),0)))</f>
        <v>0</v>
      </c>
      <c r="N4084" s="20"/>
      <c r="O4084" s="26"/>
      <c r="P4084" s="26"/>
      <c r="Q4084" s="6">
        <f t="shared" si="255"/>
        <v>6</v>
      </c>
      <c r="R4084" s="20"/>
    </row>
    <row r="4085" spans="1:18" x14ac:dyDescent="0.25">
      <c r="A4085" s="6">
        <v>3</v>
      </c>
      <c r="B4085" s="4">
        <v>42540.125</v>
      </c>
      <c r="C4085" s="2">
        <f>IF([2]Analysis!AG4085="Data Error","Data Error",[2]Analysis!AI4085*C$1)</f>
        <v>0</v>
      </c>
      <c r="D4085" s="2"/>
      <c r="E4085" s="3">
        <f>IF(C4085="Data Error","Data Error",INDEX('[2]BAAL Adj Cap'!$CB$65:$CY$72,MONTH($B4085),$A4085+1))</f>
        <v>0</v>
      </c>
      <c r="F4085" s="3"/>
      <c r="G4085" s="31">
        <f t="shared" si="252"/>
        <v>0</v>
      </c>
      <c r="H4085" s="31"/>
      <c r="I4085" s="23">
        <f t="shared" si="253"/>
        <v>0</v>
      </c>
      <c r="J4085" s="23"/>
      <c r="K4085" s="7">
        <f t="shared" si="254"/>
        <v>0</v>
      </c>
      <c r="M4085" s="20">
        <f>IF(C4085="Data Error","Data Error",IF(C4085&lt;=K4085,0,1-IFERROR(INDEX(BAAL!$C:$D,MATCH(ROUNDUP(C4085-K4085,0),BAAL!$B:$B,0),MATCH(LEFT(M$2,4),BAAL!$C$2:$D$2,0)),0)))</f>
        <v>0</v>
      </c>
      <c r="N4085" s="20"/>
      <c r="O4085" s="26"/>
      <c r="P4085" s="26"/>
      <c r="Q4085" s="6">
        <f t="shared" si="255"/>
        <v>6</v>
      </c>
      <c r="R4085" s="20"/>
    </row>
    <row r="4086" spans="1:18" x14ac:dyDescent="0.25">
      <c r="A4086" s="6">
        <v>4</v>
      </c>
      <c r="B4086" s="4">
        <v>42540.166666666664</v>
      </c>
      <c r="C4086" s="2">
        <f>IF([2]Analysis!AG4086="Data Error","Data Error",[2]Analysis!AI4086*C$1)</f>
        <v>0.32999999076128</v>
      </c>
      <c r="D4086" s="2"/>
      <c r="E4086" s="3">
        <f>IF(C4086="Data Error","Data Error",INDEX('[2]BAAL Adj Cap'!$CB$65:$CY$72,MONTH($B4086),$A4086+1))</f>
        <v>1.4999999999999999E-2</v>
      </c>
      <c r="F4086" s="3"/>
      <c r="G4086" s="31">
        <f t="shared" si="252"/>
        <v>1.6200000092387199</v>
      </c>
      <c r="H4086" s="31"/>
      <c r="I4086" s="23">
        <f t="shared" si="253"/>
        <v>1.4999999999999999E-2</v>
      </c>
      <c r="J4086" s="23"/>
      <c r="K4086" s="7">
        <f t="shared" si="254"/>
        <v>1.95</v>
      </c>
      <c r="M4086" s="20">
        <f>IF(C4086="Data Error","Data Error",IF(C4086&lt;=K4086,0,1-IFERROR(INDEX(BAAL!$C:$D,MATCH(ROUNDUP(C4086-K4086,0),BAAL!$B:$B,0),MATCH(LEFT(M$2,4),BAAL!$C$2:$D$2,0)),0)))</f>
        <v>0</v>
      </c>
      <c r="N4086" s="20"/>
      <c r="O4086" s="26"/>
      <c r="P4086" s="26"/>
      <c r="Q4086" s="6">
        <f t="shared" si="255"/>
        <v>6</v>
      </c>
      <c r="R4086" s="20"/>
    </row>
    <row r="4087" spans="1:18" x14ac:dyDescent="0.25">
      <c r="A4087" s="6">
        <v>5</v>
      </c>
      <c r="B4087" s="4">
        <v>42540.208333333336</v>
      </c>
      <c r="C4087" s="2">
        <f>IF([2]Analysis!AG4087="Data Error","Data Error",[2]Analysis!AI4087*C$1)</f>
        <v>1.2867188477795333</v>
      </c>
      <c r="D4087" s="2"/>
      <c r="E4087" s="3">
        <f>IF(C4087="Data Error","Data Error",INDEX('[2]BAAL Adj Cap'!$CB$65:$CY$72,MONTH($B4087),$A4087+1))</f>
        <v>0.1225</v>
      </c>
      <c r="F4087" s="3"/>
      <c r="G4087" s="31">
        <f t="shared" si="252"/>
        <v>14.638281152220465</v>
      </c>
      <c r="H4087" s="31"/>
      <c r="I4087" s="23">
        <f t="shared" si="253"/>
        <v>0.1225</v>
      </c>
      <c r="J4087" s="23"/>
      <c r="K4087" s="7">
        <f t="shared" si="254"/>
        <v>15.924999999999999</v>
      </c>
      <c r="M4087" s="20">
        <f>IF(C4087="Data Error","Data Error",IF(C4087&lt;=K4087,0,1-IFERROR(INDEX(BAAL!$C:$D,MATCH(ROUNDUP(C4087-K4087,0),BAAL!$B:$B,0),MATCH(LEFT(M$2,4),BAAL!$C$2:$D$2,0)),0)))</f>
        <v>0</v>
      </c>
      <c r="N4087" s="20"/>
      <c r="O4087" s="26"/>
      <c r="P4087" s="26"/>
      <c r="Q4087" s="6">
        <f t="shared" si="255"/>
        <v>6</v>
      </c>
      <c r="R4087" s="20"/>
    </row>
    <row r="4088" spans="1:18" x14ac:dyDescent="0.25">
      <c r="A4088" s="6">
        <v>6</v>
      </c>
      <c r="B4088" s="4">
        <v>42540.25</v>
      </c>
      <c r="C4088" s="2">
        <f>IF([2]Analysis!AG4088="Data Error","Data Error",[2]Analysis!AI4088*C$1)</f>
        <v>0</v>
      </c>
      <c r="D4088" s="2"/>
      <c r="E4088" s="3">
        <f>IF(C4088="Data Error","Data Error",INDEX('[2]BAAL Adj Cap'!$CB$65:$CY$72,MONTH($B4088),$A4088+1))</f>
        <v>0.52249999999999996</v>
      </c>
      <c r="F4088" s="3"/>
      <c r="G4088" s="31">
        <f t="shared" si="252"/>
        <v>67.924999999999997</v>
      </c>
      <c r="H4088" s="31"/>
      <c r="I4088" s="23">
        <f t="shared" si="253"/>
        <v>0.52249999999999996</v>
      </c>
      <c r="J4088" s="23"/>
      <c r="K4088" s="7">
        <f t="shared" si="254"/>
        <v>28.990000000000009</v>
      </c>
      <c r="M4088" s="20">
        <f>IF(C4088="Data Error","Data Error",IF(C4088&lt;=K4088,0,1-IFERROR(INDEX(BAAL!$C:$D,MATCH(ROUNDUP(C4088-K4088,0),BAAL!$B:$B,0),MATCH(LEFT(M$2,4),BAAL!$C$2:$D$2,0)),0)))</f>
        <v>0</v>
      </c>
      <c r="N4088" s="20"/>
      <c r="O4088" s="26"/>
      <c r="P4088" s="26"/>
      <c r="Q4088" s="6">
        <f t="shared" si="255"/>
        <v>6</v>
      </c>
      <c r="R4088" s="20"/>
    </row>
    <row r="4089" spans="1:18" x14ac:dyDescent="0.25">
      <c r="A4089" s="6">
        <v>7</v>
      </c>
      <c r="B4089" s="4">
        <v>42540.291666666664</v>
      </c>
      <c r="C4089" s="2">
        <f>IF([2]Analysis!AG4089="Data Error","Data Error",[2]Analysis!AI4089*C$1)</f>
        <v>6.3848281516473857E-2</v>
      </c>
      <c r="D4089" s="2"/>
      <c r="E4089" s="3">
        <f>IF(C4089="Data Error","Data Error",INDEX('[2]BAAL Adj Cap'!$CB$65:$CY$72,MONTH($B4089),$A4089+1))</f>
        <v>0.97124999999999995</v>
      </c>
      <c r="F4089" s="3"/>
      <c r="G4089" s="31">
        <f t="shared" si="252"/>
        <v>126.19865171848352</v>
      </c>
      <c r="H4089" s="31"/>
      <c r="I4089" s="23">
        <f t="shared" si="253"/>
        <v>0.97124999999999995</v>
      </c>
      <c r="J4089" s="23"/>
      <c r="K4089" s="7">
        <f t="shared" si="254"/>
        <v>28.990000000000009</v>
      </c>
      <c r="M4089" s="20">
        <f>IF(C4089="Data Error","Data Error",IF(C4089&lt;=K4089,0,1-IFERROR(INDEX(BAAL!$C:$D,MATCH(ROUNDUP(C4089-K4089,0),BAAL!$B:$B,0),MATCH(LEFT(M$2,4),BAAL!$C$2:$D$2,0)),0)))</f>
        <v>0</v>
      </c>
      <c r="N4089" s="20"/>
      <c r="O4089" s="26"/>
      <c r="P4089" s="26"/>
      <c r="Q4089" s="6">
        <f t="shared" si="255"/>
        <v>6</v>
      </c>
      <c r="R4089" s="20"/>
    </row>
    <row r="4090" spans="1:18" x14ac:dyDescent="0.25">
      <c r="A4090" s="6">
        <v>8</v>
      </c>
      <c r="B4090" s="4">
        <v>42540.333333333336</v>
      </c>
      <c r="C4090" s="2">
        <f>IF([2]Analysis!AG4090="Data Error","Data Error",[2]Analysis!AI4090*C$1)</f>
        <v>0.40330230876456774</v>
      </c>
      <c r="D4090" s="2"/>
      <c r="E4090" s="3">
        <f>IF(C4090="Data Error","Data Error",INDEX('[2]BAAL Adj Cap'!$CB$65:$CY$72,MONTH($B4090),$A4090+1))</f>
        <v>0.99</v>
      </c>
      <c r="F4090" s="3"/>
      <c r="G4090" s="31">
        <f t="shared" si="252"/>
        <v>128.29669769123541</v>
      </c>
      <c r="H4090" s="31"/>
      <c r="I4090" s="23">
        <f t="shared" si="253"/>
        <v>0.99</v>
      </c>
      <c r="J4090" s="23"/>
      <c r="K4090" s="7">
        <f t="shared" si="254"/>
        <v>28.990000000000009</v>
      </c>
      <c r="M4090" s="20">
        <f>IF(C4090="Data Error","Data Error",IF(C4090&lt;=K4090,0,1-IFERROR(INDEX(BAAL!$C:$D,MATCH(ROUNDUP(C4090-K4090,0),BAAL!$B:$B,0),MATCH(LEFT(M$2,4),BAAL!$C$2:$D$2,0)),0)))</f>
        <v>0</v>
      </c>
      <c r="N4090" s="20"/>
      <c r="O4090" s="26"/>
      <c r="P4090" s="26"/>
      <c r="Q4090" s="6">
        <f t="shared" si="255"/>
        <v>6</v>
      </c>
      <c r="R4090" s="20"/>
    </row>
    <row r="4091" spans="1:18" x14ac:dyDescent="0.25">
      <c r="A4091" s="6">
        <v>9</v>
      </c>
      <c r="B4091" s="4">
        <v>42540.375</v>
      </c>
      <c r="C4091" s="2">
        <f>IF([2]Analysis!AG4091="Data Error","Data Error",[2]Analysis!AI4091*C$1)</f>
        <v>1.9929386766744202</v>
      </c>
      <c r="D4091" s="2"/>
      <c r="E4091" s="3">
        <f>IF(C4091="Data Error","Data Error",INDEX('[2]BAAL Adj Cap'!$CB$65:$CY$72,MONTH($B4091),$A4091+1))</f>
        <v>0.98375000000000001</v>
      </c>
      <c r="F4091" s="3"/>
      <c r="G4091" s="31">
        <f t="shared" si="252"/>
        <v>125.89456132332558</v>
      </c>
      <c r="H4091" s="31"/>
      <c r="I4091" s="23">
        <f t="shared" si="253"/>
        <v>0.98375000000000001</v>
      </c>
      <c r="J4091" s="23"/>
      <c r="K4091" s="7">
        <f t="shared" si="254"/>
        <v>28.990000000000009</v>
      </c>
      <c r="M4091" s="20">
        <f>IF(C4091="Data Error","Data Error",IF(C4091&lt;=K4091,0,1-IFERROR(INDEX(BAAL!$C:$D,MATCH(ROUNDUP(C4091-K4091,0),BAAL!$B:$B,0),MATCH(LEFT(M$2,4),BAAL!$C$2:$D$2,0)),0)))</f>
        <v>0</v>
      </c>
      <c r="N4091" s="20"/>
      <c r="O4091" s="26"/>
      <c r="P4091" s="26"/>
      <c r="Q4091" s="6">
        <f t="shared" si="255"/>
        <v>6</v>
      </c>
      <c r="R4091" s="20"/>
    </row>
    <row r="4092" spans="1:18" x14ac:dyDescent="0.25">
      <c r="A4092" s="6">
        <v>10</v>
      </c>
      <c r="B4092" s="4">
        <v>42540.416666666664</v>
      </c>
      <c r="C4092" s="2">
        <f>IF([2]Analysis!AG4092="Data Error","Data Error",[2]Analysis!AI4092*C$1)</f>
        <v>0.73543234133263402</v>
      </c>
      <c r="D4092" s="2"/>
      <c r="E4092" s="3">
        <f>IF(C4092="Data Error","Data Error",INDEX('[2]BAAL Adj Cap'!$CB$65:$CY$72,MONTH($B4092),$A4092+1))</f>
        <v>0.98</v>
      </c>
      <c r="F4092" s="3"/>
      <c r="G4092" s="31">
        <f t="shared" si="252"/>
        <v>126.66456765866735</v>
      </c>
      <c r="H4092" s="31"/>
      <c r="I4092" s="23">
        <f t="shared" si="253"/>
        <v>0.98</v>
      </c>
      <c r="J4092" s="23"/>
      <c r="K4092" s="7">
        <f t="shared" si="254"/>
        <v>28.990000000000009</v>
      </c>
      <c r="M4092" s="20">
        <f>IF(C4092="Data Error","Data Error",IF(C4092&lt;=K4092,0,1-IFERROR(INDEX(BAAL!$C:$D,MATCH(ROUNDUP(C4092-K4092,0),BAAL!$B:$B,0),MATCH(LEFT(M$2,4),BAAL!$C$2:$D$2,0)),0)))</f>
        <v>0</v>
      </c>
      <c r="N4092" s="20"/>
      <c r="O4092" s="26"/>
      <c r="P4092" s="26"/>
      <c r="Q4092" s="6">
        <f t="shared" si="255"/>
        <v>6</v>
      </c>
      <c r="R4092" s="20"/>
    </row>
    <row r="4093" spans="1:18" x14ac:dyDescent="0.25">
      <c r="A4093" s="6">
        <v>11</v>
      </c>
      <c r="B4093" s="4">
        <v>42540.458333333336</v>
      </c>
      <c r="C4093" s="2">
        <f>IF([2]Analysis!AG4093="Data Error","Data Error",[2]Analysis!AI4093*C$1)</f>
        <v>2.5921383133340581</v>
      </c>
      <c r="D4093" s="2"/>
      <c r="E4093" s="3">
        <f>IF(C4093="Data Error","Data Error",INDEX('[2]BAAL Adj Cap'!$CB$65:$CY$72,MONTH($B4093),$A4093+1))</f>
        <v>0.98</v>
      </c>
      <c r="F4093" s="3"/>
      <c r="G4093" s="31">
        <f t="shared" si="252"/>
        <v>124.80786168666593</v>
      </c>
      <c r="H4093" s="31"/>
      <c r="I4093" s="23">
        <f t="shared" si="253"/>
        <v>0.98</v>
      </c>
      <c r="J4093" s="23"/>
      <c r="K4093" s="7">
        <f t="shared" si="254"/>
        <v>28.990000000000009</v>
      </c>
      <c r="M4093" s="20">
        <f>IF(C4093="Data Error","Data Error",IF(C4093&lt;=K4093,0,1-IFERROR(INDEX(BAAL!$C:$D,MATCH(ROUNDUP(C4093-K4093,0),BAAL!$B:$B,0),MATCH(LEFT(M$2,4),BAAL!$C$2:$D$2,0)),0)))</f>
        <v>0</v>
      </c>
      <c r="N4093" s="20"/>
      <c r="O4093" s="26"/>
      <c r="P4093" s="26"/>
      <c r="Q4093" s="6">
        <f t="shared" si="255"/>
        <v>6</v>
      </c>
      <c r="R4093" s="20"/>
    </row>
    <row r="4094" spans="1:18" x14ac:dyDescent="0.25">
      <c r="A4094" s="6">
        <v>12</v>
      </c>
      <c r="B4094" s="4">
        <v>42540.5</v>
      </c>
      <c r="C4094" s="2">
        <f>IF([2]Analysis!AG4094="Data Error","Data Error",[2]Analysis!AI4094*C$1)</f>
        <v>0</v>
      </c>
      <c r="D4094" s="2"/>
      <c r="E4094" s="3">
        <f>IF(C4094="Data Error","Data Error",INDEX('[2]BAAL Adj Cap'!$CB$65:$CY$72,MONTH($B4094),$A4094+1))</f>
        <v>0.98</v>
      </c>
      <c r="F4094" s="3"/>
      <c r="G4094" s="31">
        <f t="shared" si="252"/>
        <v>127.39999999999999</v>
      </c>
      <c r="H4094" s="31"/>
      <c r="I4094" s="23">
        <f t="shared" si="253"/>
        <v>0.98</v>
      </c>
      <c r="J4094" s="23"/>
      <c r="K4094" s="7">
        <f t="shared" si="254"/>
        <v>28.990000000000009</v>
      </c>
      <c r="M4094" s="20">
        <f>IF(C4094="Data Error","Data Error",IF(C4094&lt;=K4094,0,1-IFERROR(INDEX(BAAL!$C:$D,MATCH(ROUNDUP(C4094-K4094,0),BAAL!$B:$B,0),MATCH(LEFT(M$2,4),BAAL!$C$2:$D$2,0)),0)))</f>
        <v>0</v>
      </c>
      <c r="N4094" s="20"/>
      <c r="O4094" s="26"/>
      <c r="P4094" s="26"/>
      <c r="Q4094" s="6">
        <f t="shared" si="255"/>
        <v>6</v>
      </c>
      <c r="R4094" s="20"/>
    </row>
    <row r="4095" spans="1:18" x14ac:dyDescent="0.25">
      <c r="A4095" s="6">
        <v>13</v>
      </c>
      <c r="B4095" s="4">
        <v>42540.541666666664</v>
      </c>
      <c r="C4095" s="2">
        <f>IF([2]Analysis!AG4095="Data Error","Data Error",[2]Analysis!AI4095*C$1)</f>
        <v>3.015970657802749</v>
      </c>
      <c r="D4095" s="2"/>
      <c r="E4095" s="3">
        <f>IF(C4095="Data Error","Data Error",INDEX('[2]BAAL Adj Cap'!$CB$65:$CY$72,MONTH($B4095),$A4095+1))</f>
        <v>0.98</v>
      </c>
      <c r="F4095" s="3"/>
      <c r="G4095" s="31">
        <f t="shared" si="252"/>
        <v>124.38402934219724</v>
      </c>
      <c r="H4095" s="31"/>
      <c r="I4095" s="23">
        <f t="shared" si="253"/>
        <v>0.98</v>
      </c>
      <c r="J4095" s="23"/>
      <c r="K4095" s="7">
        <f t="shared" si="254"/>
        <v>28.990000000000009</v>
      </c>
      <c r="M4095" s="20">
        <f>IF(C4095="Data Error","Data Error",IF(C4095&lt;=K4095,0,1-IFERROR(INDEX(BAAL!$C:$D,MATCH(ROUNDUP(C4095-K4095,0),BAAL!$B:$B,0),MATCH(LEFT(M$2,4),BAAL!$C$2:$D$2,0)),0)))</f>
        <v>0</v>
      </c>
      <c r="N4095" s="20"/>
      <c r="O4095" s="26"/>
      <c r="P4095" s="26"/>
      <c r="Q4095" s="6">
        <f t="shared" si="255"/>
        <v>6</v>
      </c>
      <c r="R4095" s="20"/>
    </row>
    <row r="4096" spans="1:18" x14ac:dyDescent="0.25">
      <c r="A4096" s="6">
        <v>14</v>
      </c>
      <c r="B4096" s="4">
        <v>42540.583333333336</v>
      </c>
      <c r="C4096" s="2">
        <f>IF([2]Analysis!AG4096="Data Error","Data Error",[2]Analysis!AI4096*C$1)</f>
        <v>1.0154001296167434</v>
      </c>
      <c r="D4096" s="2"/>
      <c r="E4096" s="3">
        <f>IF(C4096="Data Error","Data Error",INDEX('[2]BAAL Adj Cap'!$CB$65:$CY$72,MONTH($B4096),$A4096+1))</f>
        <v>0.98</v>
      </c>
      <c r="F4096" s="3"/>
      <c r="G4096" s="31">
        <f t="shared" si="252"/>
        <v>126.38459987038325</v>
      </c>
      <c r="H4096" s="31"/>
      <c r="I4096" s="23">
        <f t="shared" si="253"/>
        <v>0.98</v>
      </c>
      <c r="J4096" s="23"/>
      <c r="K4096" s="7">
        <f t="shared" si="254"/>
        <v>28.990000000000009</v>
      </c>
      <c r="M4096" s="20">
        <f>IF(C4096="Data Error","Data Error",IF(C4096&lt;=K4096,0,1-IFERROR(INDEX(BAAL!$C:$D,MATCH(ROUNDUP(C4096-K4096,0),BAAL!$B:$B,0),MATCH(LEFT(M$2,4),BAAL!$C$2:$D$2,0)),0)))</f>
        <v>0</v>
      </c>
      <c r="N4096" s="20"/>
      <c r="O4096" s="26"/>
      <c r="P4096" s="26"/>
      <c r="Q4096" s="6">
        <f t="shared" si="255"/>
        <v>6</v>
      </c>
      <c r="R4096" s="20"/>
    </row>
    <row r="4097" spans="1:18" x14ac:dyDescent="0.25">
      <c r="A4097" s="6">
        <v>15</v>
      </c>
      <c r="B4097" s="4">
        <v>42540.625</v>
      </c>
      <c r="C4097" s="2">
        <f>IF([2]Analysis!AG4097="Data Error","Data Error",[2]Analysis!AI4097*C$1)</f>
        <v>6.1641166891500037</v>
      </c>
      <c r="D4097" s="2"/>
      <c r="E4097" s="3">
        <f>IF(C4097="Data Error","Data Error",INDEX('[2]BAAL Adj Cap'!$CB$65:$CY$72,MONTH($B4097),$A4097+1))</f>
        <v>0.98</v>
      </c>
      <c r="F4097" s="3"/>
      <c r="G4097" s="31">
        <f t="shared" si="252"/>
        <v>121.23588331084999</v>
      </c>
      <c r="H4097" s="31"/>
      <c r="I4097" s="23">
        <f t="shared" si="253"/>
        <v>0.98</v>
      </c>
      <c r="J4097" s="23"/>
      <c r="K4097" s="7">
        <f t="shared" si="254"/>
        <v>28.990000000000009</v>
      </c>
      <c r="M4097" s="20">
        <f>IF(C4097="Data Error","Data Error",IF(C4097&lt;=K4097,0,1-IFERROR(INDEX(BAAL!$C:$D,MATCH(ROUNDUP(C4097-K4097,0),BAAL!$B:$B,0),MATCH(LEFT(M$2,4),BAAL!$C$2:$D$2,0)),0)))</f>
        <v>0</v>
      </c>
      <c r="N4097" s="20"/>
      <c r="O4097" s="26"/>
      <c r="P4097" s="26"/>
      <c r="Q4097" s="6">
        <f t="shared" si="255"/>
        <v>6</v>
      </c>
      <c r="R4097" s="20"/>
    </row>
    <row r="4098" spans="1:18" x14ac:dyDescent="0.25">
      <c r="A4098" s="6">
        <v>16</v>
      </c>
      <c r="B4098" s="4">
        <v>42540.666666666664</v>
      </c>
      <c r="C4098" s="2">
        <f>IF([2]Analysis!AG4098="Data Error","Data Error",[2]Analysis!AI4098*C$1)</f>
        <v>3.4068424817971312</v>
      </c>
      <c r="D4098" s="2"/>
      <c r="E4098" s="3">
        <f>IF(C4098="Data Error","Data Error",INDEX('[2]BAAL Adj Cap'!$CB$65:$CY$72,MONTH($B4098),$A4098+1))</f>
        <v>0.98</v>
      </c>
      <c r="F4098" s="3"/>
      <c r="G4098" s="31">
        <f t="shared" si="252"/>
        <v>123.99315751820286</v>
      </c>
      <c r="H4098" s="31"/>
      <c r="I4098" s="23">
        <f t="shared" si="253"/>
        <v>0.98</v>
      </c>
      <c r="J4098" s="23"/>
      <c r="K4098" s="7">
        <f t="shared" si="254"/>
        <v>28.990000000000009</v>
      </c>
      <c r="M4098" s="20">
        <f>IF(C4098="Data Error","Data Error",IF(C4098&lt;=K4098,0,1-IFERROR(INDEX(BAAL!$C:$D,MATCH(ROUNDUP(C4098-K4098,0),BAAL!$B:$B,0),MATCH(LEFT(M$2,4),BAAL!$C$2:$D$2,0)),0)))</f>
        <v>0</v>
      </c>
      <c r="N4098" s="20"/>
      <c r="O4098" s="26"/>
      <c r="P4098" s="26"/>
      <c r="Q4098" s="6">
        <f t="shared" si="255"/>
        <v>6</v>
      </c>
      <c r="R4098" s="20"/>
    </row>
    <row r="4099" spans="1:18" x14ac:dyDescent="0.25">
      <c r="A4099" s="6">
        <v>17</v>
      </c>
      <c r="B4099" s="4">
        <v>42540.708333333336</v>
      </c>
      <c r="C4099" s="2">
        <f>IF([2]Analysis!AG4099="Data Error","Data Error",[2]Analysis!AI4099*C$1)</f>
        <v>10.054112142577283</v>
      </c>
      <c r="D4099" s="2"/>
      <c r="E4099" s="3">
        <f>IF(C4099="Data Error","Data Error",INDEX('[2]BAAL Adj Cap'!$CB$65:$CY$72,MONTH($B4099),$A4099+1))</f>
        <v>0.96750000000000003</v>
      </c>
      <c r="F4099" s="3"/>
      <c r="G4099" s="31">
        <f t="shared" si="252"/>
        <v>115.72088785742272</v>
      </c>
      <c r="H4099" s="31"/>
      <c r="I4099" s="23">
        <f t="shared" si="253"/>
        <v>0.96750000000000003</v>
      </c>
      <c r="J4099" s="23"/>
      <c r="K4099" s="7">
        <f t="shared" si="254"/>
        <v>28.990000000000009</v>
      </c>
      <c r="M4099" s="20">
        <f>IF(C4099="Data Error","Data Error",IF(C4099&lt;=K4099,0,1-IFERROR(INDEX(BAAL!$C:$D,MATCH(ROUNDUP(C4099-K4099,0),BAAL!$B:$B,0),MATCH(LEFT(M$2,4),BAAL!$C$2:$D$2,0)),0)))</f>
        <v>0</v>
      </c>
      <c r="N4099" s="20"/>
      <c r="O4099" s="26"/>
      <c r="P4099" s="26"/>
      <c r="Q4099" s="6">
        <f t="shared" si="255"/>
        <v>6</v>
      </c>
      <c r="R4099" s="20"/>
    </row>
    <row r="4100" spans="1:18" x14ac:dyDescent="0.25">
      <c r="A4100" s="6">
        <v>18</v>
      </c>
      <c r="B4100" s="4">
        <v>42540.75</v>
      </c>
      <c r="C4100" s="2">
        <f>IF([2]Analysis!AG4100="Data Error","Data Error",[2]Analysis!AI4100*C$1)</f>
        <v>16.269375697986732</v>
      </c>
      <c r="D4100" s="2"/>
      <c r="E4100" s="3">
        <f>IF(C4100="Data Error","Data Error",INDEX('[2]BAAL Adj Cap'!$CB$65:$CY$72,MONTH($B4100),$A4100+1))</f>
        <v>0.76624999999999999</v>
      </c>
      <c r="F4100" s="3"/>
      <c r="G4100" s="31">
        <f t="shared" ref="G4100:G4163" si="256">IF(C4100="Data Error","Data Error",E4100*E$1-C4100)</f>
        <v>83.343124302013265</v>
      </c>
      <c r="H4100" s="31"/>
      <c r="I4100" s="23">
        <f t="shared" ref="I4100:I4163" si="257">IF(E4100="Data Error","Data Error",E4100)</f>
        <v>0.76624999999999999</v>
      </c>
      <c r="J4100" s="23"/>
      <c r="K4100" s="7">
        <f t="shared" ref="K4100:K4163" si="258">IF(C4100="Data Error","Data Error",C$1*MAX(0,MIN(AF$9,E4100*AF$10)))</f>
        <v>28.990000000000009</v>
      </c>
      <c r="M4100" s="20">
        <f>IF(C4100="Data Error","Data Error",IF(C4100&lt;=K4100,0,1-IFERROR(INDEX(BAAL!$C:$D,MATCH(ROUNDUP(C4100-K4100,0),BAAL!$B:$B,0),MATCH(LEFT(M$2,4),BAAL!$C$2:$D$2,0)),0)))</f>
        <v>0</v>
      </c>
      <c r="N4100" s="20"/>
      <c r="O4100" s="26"/>
      <c r="P4100" s="26"/>
      <c r="Q4100" s="6">
        <f t="shared" ref="Q4100:Q4163" si="259">MONTH(B4100)</f>
        <v>6</v>
      </c>
      <c r="R4100" s="20"/>
    </row>
    <row r="4101" spans="1:18" x14ac:dyDescent="0.25">
      <c r="A4101" s="6">
        <v>19</v>
      </c>
      <c r="B4101" s="4">
        <v>42540.791666666664</v>
      </c>
      <c r="C4101" s="2">
        <f>IF([2]Analysis!AG4101="Data Error","Data Error",[2]Analysis!AI4101*C$1)</f>
        <v>1.305105670220823</v>
      </c>
      <c r="D4101" s="2"/>
      <c r="E4101" s="3">
        <f>IF(C4101="Data Error","Data Error",INDEX('[2]BAAL Adj Cap'!$CB$65:$CY$72,MONTH($B4101),$A4101+1))</f>
        <v>0.30625000000000002</v>
      </c>
      <c r="F4101" s="3"/>
      <c r="G4101" s="31">
        <f t="shared" si="256"/>
        <v>38.507394329779174</v>
      </c>
      <c r="H4101" s="31"/>
      <c r="I4101" s="23">
        <f t="shared" si="257"/>
        <v>0.30625000000000002</v>
      </c>
      <c r="J4101" s="23"/>
      <c r="K4101" s="7">
        <f t="shared" si="258"/>
        <v>28.990000000000009</v>
      </c>
      <c r="M4101" s="20">
        <f>IF(C4101="Data Error","Data Error",IF(C4101&lt;=K4101,0,1-IFERROR(INDEX(BAAL!$C:$D,MATCH(ROUNDUP(C4101-K4101,0),BAAL!$B:$B,0),MATCH(LEFT(M$2,4),BAAL!$C$2:$D$2,0)),0)))</f>
        <v>0</v>
      </c>
      <c r="N4101" s="20"/>
      <c r="O4101" s="26"/>
      <c r="P4101" s="26"/>
      <c r="Q4101" s="6">
        <f t="shared" si="259"/>
        <v>6</v>
      </c>
      <c r="R4101" s="20"/>
    </row>
    <row r="4102" spans="1:18" x14ac:dyDescent="0.25">
      <c r="A4102" s="6">
        <v>20</v>
      </c>
      <c r="B4102" s="4">
        <v>42540.833333333336</v>
      </c>
      <c r="C4102" s="2">
        <f>IF([2]Analysis!AG4102="Data Error","Data Error",[2]Analysis!AI4102*C$1)</f>
        <v>4.729204143248305</v>
      </c>
      <c r="D4102" s="2"/>
      <c r="E4102" s="3">
        <f>IF(C4102="Data Error","Data Error",INDEX('[2]BAAL Adj Cap'!$CB$65:$CY$72,MONTH($B4102),$A4102+1))</f>
        <v>3.7500000000000006E-2</v>
      </c>
      <c r="F4102" s="3"/>
      <c r="G4102" s="31">
        <f t="shared" si="256"/>
        <v>0.14579585675169593</v>
      </c>
      <c r="H4102" s="31"/>
      <c r="I4102" s="23">
        <f t="shared" si="257"/>
        <v>3.7500000000000006E-2</v>
      </c>
      <c r="J4102" s="23"/>
      <c r="K4102" s="7">
        <f t="shared" si="258"/>
        <v>4.8750000000000009</v>
      </c>
      <c r="M4102" s="20">
        <f>IF(C4102="Data Error","Data Error",IF(C4102&lt;=K4102,0,1-IFERROR(INDEX(BAAL!$C:$D,MATCH(ROUNDUP(C4102-K4102,0),BAAL!$B:$B,0),MATCH(LEFT(M$2,4),BAAL!$C$2:$D$2,0)),0)))</f>
        <v>0</v>
      </c>
      <c r="N4102" s="20"/>
      <c r="O4102" s="26"/>
      <c r="P4102" s="26"/>
      <c r="Q4102" s="6">
        <f t="shared" si="259"/>
        <v>6</v>
      </c>
      <c r="R4102" s="20"/>
    </row>
    <row r="4103" spans="1:18" x14ac:dyDescent="0.25">
      <c r="A4103" s="6">
        <v>21</v>
      </c>
      <c r="B4103" s="4">
        <v>42540.875</v>
      </c>
      <c r="C4103" s="2">
        <f>IF([2]Analysis!AG4103="Data Error","Data Error",[2]Analysis!AI4103*C$1)</f>
        <v>0</v>
      </c>
      <c r="D4103" s="2"/>
      <c r="E4103" s="3">
        <f>IF(C4103="Data Error","Data Error",INDEX('[2]BAAL Adj Cap'!$CB$65:$CY$72,MONTH($B4103),$A4103+1))</f>
        <v>0</v>
      </c>
      <c r="F4103" s="3"/>
      <c r="G4103" s="31">
        <f t="shared" si="256"/>
        <v>0</v>
      </c>
      <c r="H4103" s="31"/>
      <c r="I4103" s="23">
        <f t="shared" si="257"/>
        <v>0</v>
      </c>
      <c r="J4103" s="23"/>
      <c r="K4103" s="7">
        <f t="shared" si="258"/>
        <v>0</v>
      </c>
      <c r="M4103" s="20">
        <f>IF(C4103="Data Error","Data Error",IF(C4103&lt;=K4103,0,1-IFERROR(INDEX(BAAL!$C:$D,MATCH(ROUNDUP(C4103-K4103,0),BAAL!$B:$B,0),MATCH(LEFT(M$2,4),BAAL!$C$2:$D$2,0)),0)))</f>
        <v>0</v>
      </c>
      <c r="N4103" s="20"/>
      <c r="O4103" s="26"/>
      <c r="P4103" s="26"/>
      <c r="Q4103" s="6">
        <f t="shared" si="259"/>
        <v>6</v>
      </c>
      <c r="R4103" s="20"/>
    </row>
    <row r="4104" spans="1:18" x14ac:dyDescent="0.25">
      <c r="A4104" s="6">
        <v>22</v>
      </c>
      <c r="B4104" s="4">
        <v>42540.916666666664</v>
      </c>
      <c r="C4104" s="2">
        <f>IF([2]Analysis!AG4104="Data Error","Data Error",[2]Analysis!AI4104*C$1)</f>
        <v>0</v>
      </c>
      <c r="D4104" s="2"/>
      <c r="E4104" s="3">
        <f>IF(C4104="Data Error","Data Error",INDEX('[2]BAAL Adj Cap'!$CB$65:$CY$72,MONTH($B4104),$A4104+1))</f>
        <v>0</v>
      </c>
      <c r="F4104" s="3"/>
      <c r="G4104" s="31">
        <f t="shared" si="256"/>
        <v>0</v>
      </c>
      <c r="H4104" s="31"/>
      <c r="I4104" s="23">
        <f t="shared" si="257"/>
        <v>0</v>
      </c>
      <c r="J4104" s="23"/>
      <c r="K4104" s="7">
        <f t="shared" si="258"/>
        <v>0</v>
      </c>
      <c r="M4104" s="20">
        <f>IF(C4104="Data Error","Data Error",IF(C4104&lt;=K4104,0,1-IFERROR(INDEX(BAAL!$C:$D,MATCH(ROUNDUP(C4104-K4104,0),BAAL!$B:$B,0),MATCH(LEFT(M$2,4),BAAL!$C$2:$D$2,0)),0)))</f>
        <v>0</v>
      </c>
      <c r="N4104" s="20"/>
      <c r="O4104" s="26"/>
      <c r="P4104" s="26"/>
      <c r="Q4104" s="6">
        <f t="shared" si="259"/>
        <v>6</v>
      </c>
      <c r="R4104" s="20"/>
    </row>
    <row r="4105" spans="1:18" x14ac:dyDescent="0.25">
      <c r="A4105" s="6">
        <v>23</v>
      </c>
      <c r="B4105" s="4">
        <v>42540.958333333336</v>
      </c>
      <c r="C4105" s="2">
        <f>IF([2]Analysis!AG4105="Data Error","Data Error",[2]Analysis!AI4105*C$1)</f>
        <v>0</v>
      </c>
      <c r="D4105" s="2"/>
      <c r="E4105" s="3">
        <f>IF(C4105="Data Error","Data Error",INDEX('[2]BAAL Adj Cap'!$CB$65:$CY$72,MONTH($B4105),$A4105+1))</f>
        <v>0</v>
      </c>
      <c r="F4105" s="3"/>
      <c r="G4105" s="31">
        <f t="shared" si="256"/>
        <v>0</v>
      </c>
      <c r="H4105" s="31"/>
      <c r="I4105" s="23">
        <f t="shared" si="257"/>
        <v>0</v>
      </c>
      <c r="J4105" s="23"/>
      <c r="K4105" s="7">
        <f t="shared" si="258"/>
        <v>0</v>
      </c>
      <c r="M4105" s="20">
        <f>IF(C4105="Data Error","Data Error",IF(C4105&lt;=K4105,0,1-IFERROR(INDEX(BAAL!$C:$D,MATCH(ROUNDUP(C4105-K4105,0),BAAL!$B:$B,0),MATCH(LEFT(M$2,4),BAAL!$C$2:$D$2,0)),0)))</f>
        <v>0</v>
      </c>
      <c r="N4105" s="20"/>
      <c r="O4105" s="26"/>
      <c r="P4105" s="26"/>
      <c r="Q4105" s="6">
        <f t="shared" si="259"/>
        <v>6</v>
      </c>
      <c r="R4105" s="20"/>
    </row>
    <row r="4106" spans="1:18" x14ac:dyDescent="0.25">
      <c r="A4106" s="6">
        <v>0</v>
      </c>
      <c r="B4106" s="1">
        <v>42541</v>
      </c>
      <c r="C4106" s="2">
        <f>IF([2]Analysis!AG4106="Data Error","Data Error",[2]Analysis!AI4106*C$1)</f>
        <v>0</v>
      </c>
      <c r="D4106" s="2"/>
      <c r="E4106" s="3">
        <f>IF(C4106="Data Error","Data Error",INDEX('[2]BAAL Adj Cap'!$CB$65:$CY$72,MONTH($B4106),$A4106+1))</f>
        <v>0</v>
      </c>
      <c r="F4106" s="3"/>
      <c r="G4106" s="31">
        <f t="shared" si="256"/>
        <v>0</v>
      </c>
      <c r="H4106" s="31"/>
      <c r="I4106" s="23">
        <f t="shared" si="257"/>
        <v>0</v>
      </c>
      <c r="J4106" s="23"/>
      <c r="K4106" s="7">
        <f t="shared" si="258"/>
        <v>0</v>
      </c>
      <c r="M4106" s="20">
        <f>IF(C4106="Data Error","Data Error",IF(C4106&lt;=K4106,0,1-IFERROR(INDEX(BAAL!$C:$D,MATCH(ROUNDUP(C4106-K4106,0),BAAL!$B:$B,0),MATCH(LEFT(M$2,4),BAAL!$C$2:$D$2,0)),0)))</f>
        <v>0</v>
      </c>
      <c r="N4106" s="20"/>
      <c r="O4106" s="26"/>
      <c r="P4106" s="26"/>
      <c r="Q4106" s="6">
        <f t="shared" si="259"/>
        <v>6</v>
      </c>
      <c r="R4106" s="20"/>
    </row>
    <row r="4107" spans="1:18" x14ac:dyDescent="0.25">
      <c r="A4107" s="6">
        <v>1</v>
      </c>
      <c r="B4107" s="4">
        <v>42541.041666666664</v>
      </c>
      <c r="C4107" s="2">
        <f>IF([2]Analysis!AG4107="Data Error","Data Error",[2]Analysis!AI4107*C$1)</f>
        <v>0</v>
      </c>
      <c r="D4107" s="2"/>
      <c r="E4107" s="3">
        <f>IF(C4107="Data Error","Data Error",INDEX('[2]BAAL Adj Cap'!$CB$65:$CY$72,MONTH($B4107),$A4107+1))</f>
        <v>0</v>
      </c>
      <c r="F4107" s="3"/>
      <c r="G4107" s="31">
        <f t="shared" si="256"/>
        <v>0</v>
      </c>
      <c r="H4107" s="31"/>
      <c r="I4107" s="23">
        <f t="shared" si="257"/>
        <v>0</v>
      </c>
      <c r="J4107" s="23"/>
      <c r="K4107" s="7">
        <f t="shared" si="258"/>
        <v>0</v>
      </c>
      <c r="M4107" s="20">
        <f>IF(C4107="Data Error","Data Error",IF(C4107&lt;=K4107,0,1-IFERROR(INDEX(BAAL!$C:$D,MATCH(ROUNDUP(C4107-K4107,0),BAAL!$B:$B,0),MATCH(LEFT(M$2,4),BAAL!$C$2:$D$2,0)),0)))</f>
        <v>0</v>
      </c>
      <c r="N4107" s="20"/>
      <c r="O4107" s="26"/>
      <c r="P4107" s="26"/>
      <c r="Q4107" s="6">
        <f t="shared" si="259"/>
        <v>6</v>
      </c>
      <c r="R4107" s="20"/>
    </row>
    <row r="4108" spans="1:18" x14ac:dyDescent="0.25">
      <c r="A4108" s="6">
        <v>2</v>
      </c>
      <c r="B4108" s="4">
        <v>42541.083333333336</v>
      </c>
      <c r="C4108" s="2">
        <f>IF([2]Analysis!AG4108="Data Error","Data Error",[2]Analysis!AI4108*C$1)</f>
        <v>0</v>
      </c>
      <c r="D4108" s="2"/>
      <c r="E4108" s="3">
        <f>IF(C4108="Data Error","Data Error",INDEX('[2]BAAL Adj Cap'!$CB$65:$CY$72,MONTH($B4108),$A4108+1))</f>
        <v>0</v>
      </c>
      <c r="F4108" s="3"/>
      <c r="G4108" s="31">
        <f t="shared" si="256"/>
        <v>0</v>
      </c>
      <c r="H4108" s="31"/>
      <c r="I4108" s="23">
        <f t="shared" si="257"/>
        <v>0</v>
      </c>
      <c r="J4108" s="23"/>
      <c r="K4108" s="7">
        <f t="shared" si="258"/>
        <v>0</v>
      </c>
      <c r="M4108" s="20">
        <f>IF(C4108="Data Error","Data Error",IF(C4108&lt;=K4108,0,1-IFERROR(INDEX(BAAL!$C:$D,MATCH(ROUNDUP(C4108-K4108,0),BAAL!$B:$B,0),MATCH(LEFT(M$2,4),BAAL!$C$2:$D$2,0)),0)))</f>
        <v>0</v>
      </c>
      <c r="N4108" s="20"/>
      <c r="O4108" s="26"/>
      <c r="P4108" s="26"/>
      <c r="Q4108" s="6">
        <f t="shared" si="259"/>
        <v>6</v>
      </c>
      <c r="R4108" s="20"/>
    </row>
    <row r="4109" spans="1:18" x14ac:dyDescent="0.25">
      <c r="A4109" s="6">
        <v>3</v>
      </c>
      <c r="B4109" s="4">
        <v>42541.125</v>
      </c>
      <c r="C4109" s="2">
        <f>IF([2]Analysis!AG4109="Data Error","Data Error",[2]Analysis!AI4109*C$1)</f>
        <v>0</v>
      </c>
      <c r="D4109" s="2"/>
      <c r="E4109" s="3">
        <f>IF(C4109="Data Error","Data Error",INDEX('[2]BAAL Adj Cap'!$CB$65:$CY$72,MONTH($B4109),$A4109+1))</f>
        <v>0</v>
      </c>
      <c r="F4109" s="3"/>
      <c r="G4109" s="31">
        <f t="shared" si="256"/>
        <v>0</v>
      </c>
      <c r="H4109" s="31"/>
      <c r="I4109" s="23">
        <f t="shared" si="257"/>
        <v>0</v>
      </c>
      <c r="J4109" s="23"/>
      <c r="K4109" s="7">
        <f t="shared" si="258"/>
        <v>0</v>
      </c>
      <c r="M4109" s="20">
        <f>IF(C4109="Data Error","Data Error",IF(C4109&lt;=K4109,0,1-IFERROR(INDEX(BAAL!$C:$D,MATCH(ROUNDUP(C4109-K4109,0),BAAL!$B:$B,0),MATCH(LEFT(M$2,4),BAAL!$C$2:$D$2,0)),0)))</f>
        <v>0</v>
      </c>
      <c r="N4109" s="20"/>
      <c r="O4109" s="26"/>
      <c r="P4109" s="26"/>
      <c r="Q4109" s="6">
        <f t="shared" si="259"/>
        <v>6</v>
      </c>
      <c r="R4109" s="20"/>
    </row>
    <row r="4110" spans="1:18" x14ac:dyDescent="0.25">
      <c r="A4110" s="6">
        <v>4</v>
      </c>
      <c r="B4110" s="4">
        <v>42541.166666666664</v>
      </c>
      <c r="C4110" s="2">
        <f>IF([2]Analysis!AG4110="Data Error","Data Error",[2]Analysis!AI4110*C$1)</f>
        <v>0.33999999985098839</v>
      </c>
      <c r="D4110" s="2"/>
      <c r="E4110" s="3">
        <f>IF(C4110="Data Error","Data Error",INDEX('[2]BAAL Adj Cap'!$CB$65:$CY$72,MONTH($B4110),$A4110+1))</f>
        <v>1.4999999999999999E-2</v>
      </c>
      <c r="F4110" s="3"/>
      <c r="G4110" s="31">
        <f t="shared" si="256"/>
        <v>1.6100000001490116</v>
      </c>
      <c r="H4110" s="31"/>
      <c r="I4110" s="23">
        <f t="shared" si="257"/>
        <v>1.4999999999999999E-2</v>
      </c>
      <c r="J4110" s="23"/>
      <c r="K4110" s="7">
        <f t="shared" si="258"/>
        <v>1.95</v>
      </c>
      <c r="M4110" s="20">
        <f>IF(C4110="Data Error","Data Error",IF(C4110&lt;=K4110,0,1-IFERROR(INDEX(BAAL!$C:$D,MATCH(ROUNDUP(C4110-K4110,0),BAAL!$B:$B,0),MATCH(LEFT(M$2,4),BAAL!$C$2:$D$2,0)),0)))</f>
        <v>0</v>
      </c>
      <c r="N4110" s="20"/>
      <c r="O4110" s="26"/>
      <c r="P4110" s="26"/>
      <c r="Q4110" s="6">
        <f t="shared" si="259"/>
        <v>6</v>
      </c>
      <c r="R4110" s="20"/>
    </row>
    <row r="4111" spans="1:18" x14ac:dyDescent="0.25">
      <c r="A4111" s="6">
        <v>5</v>
      </c>
      <c r="B4111" s="4">
        <v>42541.208333333336</v>
      </c>
      <c r="C4111" s="2">
        <f>IF([2]Analysis!AG4111="Data Error","Data Error",[2]Analysis!AI4111*C$1)</f>
        <v>0</v>
      </c>
      <c r="D4111" s="2"/>
      <c r="E4111" s="3">
        <f>IF(C4111="Data Error","Data Error",INDEX('[2]BAAL Adj Cap'!$CB$65:$CY$72,MONTH($B4111),$A4111+1))</f>
        <v>0.1225</v>
      </c>
      <c r="F4111" s="3"/>
      <c r="G4111" s="31">
        <f t="shared" si="256"/>
        <v>15.924999999999999</v>
      </c>
      <c r="H4111" s="31"/>
      <c r="I4111" s="23">
        <f t="shared" si="257"/>
        <v>0.1225</v>
      </c>
      <c r="J4111" s="23"/>
      <c r="K4111" s="7">
        <f t="shared" si="258"/>
        <v>15.924999999999999</v>
      </c>
      <c r="M4111" s="20">
        <f>IF(C4111="Data Error","Data Error",IF(C4111&lt;=K4111,0,1-IFERROR(INDEX(BAAL!$C:$D,MATCH(ROUNDUP(C4111-K4111,0),BAAL!$B:$B,0),MATCH(LEFT(M$2,4),BAAL!$C$2:$D$2,0)),0)))</f>
        <v>0</v>
      </c>
      <c r="N4111" s="20"/>
      <c r="O4111" s="26"/>
      <c r="P4111" s="26"/>
      <c r="Q4111" s="6">
        <f t="shared" si="259"/>
        <v>6</v>
      </c>
      <c r="R4111" s="20"/>
    </row>
    <row r="4112" spans="1:18" x14ac:dyDescent="0.25">
      <c r="A4112" s="6">
        <v>6</v>
      </c>
      <c r="B4112" s="4">
        <v>42541.25</v>
      </c>
      <c r="C4112" s="2">
        <f>IF([2]Analysis!AG4112="Data Error","Data Error",[2]Analysis!AI4112*C$1)</f>
        <v>0.10140496082285284</v>
      </c>
      <c r="D4112" s="2"/>
      <c r="E4112" s="3">
        <f>IF(C4112="Data Error","Data Error",INDEX('[2]BAAL Adj Cap'!$CB$65:$CY$72,MONTH($B4112),$A4112+1))</f>
        <v>0.52249999999999996</v>
      </c>
      <c r="F4112" s="3"/>
      <c r="G4112" s="31">
        <f t="shared" si="256"/>
        <v>67.82359503917715</v>
      </c>
      <c r="H4112" s="31"/>
      <c r="I4112" s="23">
        <f t="shared" si="257"/>
        <v>0.52249999999999996</v>
      </c>
      <c r="J4112" s="23"/>
      <c r="K4112" s="7">
        <f t="shared" si="258"/>
        <v>28.990000000000009</v>
      </c>
      <c r="M4112" s="20">
        <f>IF(C4112="Data Error","Data Error",IF(C4112&lt;=K4112,0,1-IFERROR(INDEX(BAAL!$C:$D,MATCH(ROUNDUP(C4112-K4112,0),BAAL!$B:$B,0),MATCH(LEFT(M$2,4),BAAL!$C$2:$D$2,0)),0)))</f>
        <v>0</v>
      </c>
      <c r="N4112" s="20"/>
      <c r="O4112" s="26"/>
      <c r="P4112" s="26"/>
      <c r="Q4112" s="6">
        <f t="shared" si="259"/>
        <v>6</v>
      </c>
      <c r="R4112" s="20"/>
    </row>
    <row r="4113" spans="1:18" x14ac:dyDescent="0.25">
      <c r="A4113" s="6">
        <v>7</v>
      </c>
      <c r="B4113" s="4">
        <v>42541.291666666664</v>
      </c>
      <c r="C4113" s="2">
        <f>IF([2]Analysis!AG4113="Data Error","Data Error",[2]Analysis!AI4113*C$1)</f>
        <v>0</v>
      </c>
      <c r="D4113" s="2"/>
      <c r="E4113" s="3">
        <f>IF(C4113="Data Error","Data Error",INDEX('[2]BAAL Adj Cap'!$CB$65:$CY$72,MONTH($B4113),$A4113+1))</f>
        <v>0.97124999999999995</v>
      </c>
      <c r="F4113" s="3"/>
      <c r="G4113" s="31">
        <f t="shared" si="256"/>
        <v>126.26249999999999</v>
      </c>
      <c r="H4113" s="31"/>
      <c r="I4113" s="23">
        <f t="shared" si="257"/>
        <v>0.97124999999999995</v>
      </c>
      <c r="J4113" s="23"/>
      <c r="K4113" s="7">
        <f t="shared" si="258"/>
        <v>28.990000000000009</v>
      </c>
      <c r="M4113" s="20">
        <f>IF(C4113="Data Error","Data Error",IF(C4113&lt;=K4113,0,1-IFERROR(INDEX(BAAL!$C:$D,MATCH(ROUNDUP(C4113-K4113,0),BAAL!$B:$B,0),MATCH(LEFT(M$2,4),BAAL!$C$2:$D$2,0)),0)))</f>
        <v>0</v>
      </c>
      <c r="N4113" s="20"/>
      <c r="O4113" s="26"/>
      <c r="P4113" s="26"/>
      <c r="Q4113" s="6">
        <f t="shared" si="259"/>
        <v>6</v>
      </c>
      <c r="R4113" s="20"/>
    </row>
    <row r="4114" spans="1:18" x14ac:dyDescent="0.25">
      <c r="A4114" s="6">
        <v>8</v>
      </c>
      <c r="B4114" s="4">
        <v>42541.333333333336</v>
      </c>
      <c r="C4114" s="2">
        <f>IF([2]Analysis!AG4114="Data Error","Data Error",[2]Analysis!AI4114*C$1)</f>
        <v>0.1792644097057314</v>
      </c>
      <c r="D4114" s="2"/>
      <c r="E4114" s="3">
        <f>IF(C4114="Data Error","Data Error",INDEX('[2]BAAL Adj Cap'!$CB$65:$CY$72,MONTH($B4114),$A4114+1))</f>
        <v>0.99</v>
      </c>
      <c r="F4114" s="3"/>
      <c r="G4114" s="31">
        <f t="shared" si="256"/>
        <v>128.52073559029427</v>
      </c>
      <c r="H4114" s="31"/>
      <c r="I4114" s="23">
        <f t="shared" si="257"/>
        <v>0.99</v>
      </c>
      <c r="J4114" s="23"/>
      <c r="K4114" s="7">
        <f t="shared" si="258"/>
        <v>28.990000000000009</v>
      </c>
      <c r="M4114" s="20">
        <f>IF(C4114="Data Error","Data Error",IF(C4114&lt;=K4114,0,1-IFERROR(INDEX(BAAL!$C:$D,MATCH(ROUNDUP(C4114-K4114,0),BAAL!$B:$B,0),MATCH(LEFT(M$2,4),BAAL!$C$2:$D$2,0)),0)))</f>
        <v>0</v>
      </c>
      <c r="N4114" s="20"/>
      <c r="O4114" s="26"/>
      <c r="P4114" s="26"/>
      <c r="Q4114" s="6">
        <f t="shared" si="259"/>
        <v>6</v>
      </c>
      <c r="R4114" s="20"/>
    </row>
    <row r="4115" spans="1:18" x14ac:dyDescent="0.25">
      <c r="A4115" s="6">
        <v>9</v>
      </c>
      <c r="B4115" s="4">
        <v>42541.375</v>
      </c>
      <c r="C4115" s="2">
        <f>IF([2]Analysis!AG4115="Data Error","Data Error",[2]Analysis!AI4115*C$1)</f>
        <v>1.6357152405306237</v>
      </c>
      <c r="D4115" s="2"/>
      <c r="E4115" s="3">
        <f>IF(C4115="Data Error","Data Error",INDEX('[2]BAAL Adj Cap'!$CB$65:$CY$72,MONTH($B4115),$A4115+1))</f>
        <v>0.98375000000000001</v>
      </c>
      <c r="F4115" s="3"/>
      <c r="G4115" s="31">
        <f t="shared" si="256"/>
        <v>126.25178475946937</v>
      </c>
      <c r="H4115" s="31"/>
      <c r="I4115" s="23">
        <f t="shared" si="257"/>
        <v>0.98375000000000001</v>
      </c>
      <c r="J4115" s="23"/>
      <c r="K4115" s="7">
        <f t="shared" si="258"/>
        <v>28.990000000000009</v>
      </c>
      <c r="M4115" s="20">
        <f>IF(C4115="Data Error","Data Error",IF(C4115&lt;=K4115,0,1-IFERROR(INDEX(BAAL!$C:$D,MATCH(ROUNDUP(C4115-K4115,0),BAAL!$B:$B,0),MATCH(LEFT(M$2,4),BAAL!$C$2:$D$2,0)),0)))</f>
        <v>0</v>
      </c>
      <c r="N4115" s="20"/>
      <c r="O4115" s="26"/>
      <c r="P4115" s="26"/>
      <c r="Q4115" s="6">
        <f t="shared" si="259"/>
        <v>6</v>
      </c>
      <c r="R4115" s="20"/>
    </row>
    <row r="4116" spans="1:18" x14ac:dyDescent="0.25">
      <c r="A4116" s="6">
        <v>10</v>
      </c>
      <c r="B4116" s="4">
        <v>42541.416666666664</v>
      </c>
      <c r="C4116" s="2">
        <f>IF([2]Analysis!AG4116="Data Error","Data Error",[2]Analysis!AI4116*C$1)</f>
        <v>0</v>
      </c>
      <c r="D4116" s="2"/>
      <c r="E4116" s="3">
        <f>IF(C4116="Data Error","Data Error",INDEX('[2]BAAL Adj Cap'!$CB$65:$CY$72,MONTH($B4116),$A4116+1))</f>
        <v>0.98</v>
      </c>
      <c r="F4116" s="3"/>
      <c r="G4116" s="31">
        <f t="shared" si="256"/>
        <v>127.39999999999999</v>
      </c>
      <c r="H4116" s="31"/>
      <c r="I4116" s="23">
        <f t="shared" si="257"/>
        <v>0.98</v>
      </c>
      <c r="J4116" s="23"/>
      <c r="K4116" s="7">
        <f t="shared" si="258"/>
        <v>28.990000000000009</v>
      </c>
      <c r="M4116" s="20">
        <f>IF(C4116="Data Error","Data Error",IF(C4116&lt;=K4116,0,1-IFERROR(INDEX(BAAL!$C:$D,MATCH(ROUNDUP(C4116-K4116,0),BAAL!$B:$B,0),MATCH(LEFT(M$2,4),BAAL!$C$2:$D$2,0)),0)))</f>
        <v>0</v>
      </c>
      <c r="N4116" s="20"/>
      <c r="O4116" s="26"/>
      <c r="P4116" s="26"/>
      <c r="Q4116" s="6">
        <f t="shared" si="259"/>
        <v>6</v>
      </c>
      <c r="R4116" s="20"/>
    </row>
    <row r="4117" spans="1:18" x14ac:dyDescent="0.25">
      <c r="A4117" s="6">
        <v>11</v>
      </c>
      <c r="B4117" s="4">
        <v>42541.458333333336</v>
      </c>
      <c r="C4117" s="2">
        <f>IF([2]Analysis!AG4117="Data Error","Data Error",[2]Analysis!AI4117*C$1)</f>
        <v>0</v>
      </c>
      <c r="D4117" s="2"/>
      <c r="E4117" s="3">
        <f>IF(C4117="Data Error","Data Error",INDEX('[2]BAAL Adj Cap'!$CB$65:$CY$72,MONTH($B4117),$A4117+1))</f>
        <v>0.98</v>
      </c>
      <c r="F4117" s="3"/>
      <c r="G4117" s="31">
        <f t="shared" si="256"/>
        <v>127.39999999999999</v>
      </c>
      <c r="H4117" s="31"/>
      <c r="I4117" s="23">
        <f t="shared" si="257"/>
        <v>0.98</v>
      </c>
      <c r="J4117" s="23"/>
      <c r="K4117" s="7">
        <f t="shared" si="258"/>
        <v>28.990000000000009</v>
      </c>
      <c r="M4117" s="20">
        <f>IF(C4117="Data Error","Data Error",IF(C4117&lt;=K4117,0,1-IFERROR(INDEX(BAAL!$C:$D,MATCH(ROUNDUP(C4117-K4117,0),BAAL!$B:$B,0),MATCH(LEFT(M$2,4),BAAL!$C$2:$D$2,0)),0)))</f>
        <v>0</v>
      </c>
      <c r="N4117" s="20"/>
      <c r="O4117" s="26"/>
      <c r="P4117" s="26"/>
      <c r="Q4117" s="6">
        <f t="shared" si="259"/>
        <v>6</v>
      </c>
      <c r="R4117" s="20"/>
    </row>
    <row r="4118" spans="1:18" x14ac:dyDescent="0.25">
      <c r="A4118" s="6">
        <v>12</v>
      </c>
      <c r="B4118" s="4">
        <v>42541.5</v>
      </c>
      <c r="C4118" s="2">
        <f>IF([2]Analysis!AG4118="Data Error","Data Error",[2]Analysis!AI4118*C$1)</f>
        <v>2.3875705239241154</v>
      </c>
      <c r="D4118" s="2"/>
      <c r="E4118" s="3">
        <f>IF(C4118="Data Error","Data Error",INDEX('[2]BAAL Adj Cap'!$CB$65:$CY$72,MONTH($B4118),$A4118+1))</f>
        <v>0.98</v>
      </c>
      <c r="F4118" s="3"/>
      <c r="G4118" s="31">
        <f t="shared" si="256"/>
        <v>125.01242947607588</v>
      </c>
      <c r="H4118" s="31"/>
      <c r="I4118" s="23">
        <f t="shared" si="257"/>
        <v>0.98</v>
      </c>
      <c r="J4118" s="23"/>
      <c r="K4118" s="7">
        <f t="shared" si="258"/>
        <v>28.990000000000009</v>
      </c>
      <c r="M4118" s="20">
        <f>IF(C4118="Data Error","Data Error",IF(C4118&lt;=K4118,0,1-IFERROR(INDEX(BAAL!$C:$D,MATCH(ROUNDUP(C4118-K4118,0),BAAL!$B:$B,0),MATCH(LEFT(M$2,4),BAAL!$C$2:$D$2,0)),0)))</f>
        <v>0</v>
      </c>
      <c r="N4118" s="20"/>
      <c r="O4118" s="26"/>
      <c r="P4118" s="26"/>
      <c r="Q4118" s="6">
        <f t="shared" si="259"/>
        <v>6</v>
      </c>
      <c r="R4118" s="20"/>
    </row>
    <row r="4119" spans="1:18" x14ac:dyDescent="0.25">
      <c r="A4119" s="6">
        <v>13</v>
      </c>
      <c r="B4119" s="4">
        <v>42541.541666666664</v>
      </c>
      <c r="C4119" s="2">
        <f>IF([2]Analysis!AG4119="Data Error","Data Error",[2]Analysis!AI4119*C$1)</f>
        <v>0</v>
      </c>
      <c r="D4119" s="2"/>
      <c r="E4119" s="3">
        <f>IF(C4119="Data Error","Data Error",INDEX('[2]BAAL Adj Cap'!$CB$65:$CY$72,MONTH($B4119),$A4119+1))</f>
        <v>0.98</v>
      </c>
      <c r="F4119" s="3"/>
      <c r="G4119" s="31">
        <f t="shared" si="256"/>
        <v>127.39999999999999</v>
      </c>
      <c r="H4119" s="31"/>
      <c r="I4119" s="23">
        <f t="shared" si="257"/>
        <v>0.98</v>
      </c>
      <c r="J4119" s="23"/>
      <c r="K4119" s="7">
        <f t="shared" si="258"/>
        <v>28.990000000000009</v>
      </c>
      <c r="M4119" s="20">
        <f>IF(C4119="Data Error","Data Error",IF(C4119&lt;=K4119,0,1-IFERROR(INDEX(BAAL!$C:$D,MATCH(ROUNDUP(C4119-K4119,0),BAAL!$B:$B,0),MATCH(LEFT(M$2,4),BAAL!$C$2:$D$2,0)),0)))</f>
        <v>0</v>
      </c>
      <c r="N4119" s="20"/>
      <c r="O4119" s="26"/>
      <c r="P4119" s="26"/>
      <c r="Q4119" s="6">
        <f t="shared" si="259"/>
        <v>6</v>
      </c>
      <c r="R4119" s="20"/>
    </row>
    <row r="4120" spans="1:18" x14ac:dyDescent="0.25">
      <c r="A4120" s="6">
        <v>14</v>
      </c>
      <c r="B4120" s="4">
        <v>42541.583333333336</v>
      </c>
      <c r="C4120" s="2">
        <f>IF([2]Analysis!AG4120="Data Error","Data Error",[2]Analysis!AI4120*C$1)</f>
        <v>2.9026283093353564</v>
      </c>
      <c r="D4120" s="2"/>
      <c r="E4120" s="3">
        <f>IF(C4120="Data Error","Data Error",INDEX('[2]BAAL Adj Cap'!$CB$65:$CY$72,MONTH($B4120),$A4120+1))</f>
        <v>0.98</v>
      </c>
      <c r="F4120" s="3"/>
      <c r="G4120" s="31">
        <f t="shared" si="256"/>
        <v>124.49737169066464</v>
      </c>
      <c r="H4120" s="31"/>
      <c r="I4120" s="23">
        <f t="shared" si="257"/>
        <v>0.98</v>
      </c>
      <c r="J4120" s="23"/>
      <c r="K4120" s="7">
        <f t="shared" si="258"/>
        <v>28.990000000000009</v>
      </c>
      <c r="M4120" s="20">
        <f>IF(C4120="Data Error","Data Error",IF(C4120&lt;=K4120,0,1-IFERROR(INDEX(BAAL!$C:$D,MATCH(ROUNDUP(C4120-K4120,0),BAAL!$B:$B,0),MATCH(LEFT(M$2,4),BAAL!$C$2:$D$2,0)),0)))</f>
        <v>0</v>
      </c>
      <c r="N4120" s="20"/>
      <c r="O4120" s="26"/>
      <c r="P4120" s="26"/>
      <c r="Q4120" s="6">
        <f t="shared" si="259"/>
        <v>6</v>
      </c>
      <c r="R4120" s="20"/>
    </row>
    <row r="4121" spans="1:18" x14ac:dyDescent="0.25">
      <c r="A4121" s="6">
        <v>15</v>
      </c>
      <c r="B4121" s="4">
        <v>42541.625</v>
      </c>
      <c r="C4121" s="2">
        <f>IF([2]Analysis!AG4121="Data Error","Data Error",[2]Analysis!AI4121*C$1)</f>
        <v>11.041039513285758</v>
      </c>
      <c r="D4121" s="2"/>
      <c r="E4121" s="3">
        <f>IF(C4121="Data Error","Data Error",INDEX('[2]BAAL Adj Cap'!$CB$65:$CY$72,MONTH($B4121),$A4121+1))</f>
        <v>0.98</v>
      </c>
      <c r="F4121" s="3"/>
      <c r="G4121" s="31">
        <f t="shared" si="256"/>
        <v>116.35896048671424</v>
      </c>
      <c r="H4121" s="31"/>
      <c r="I4121" s="23">
        <f t="shared" si="257"/>
        <v>0.98</v>
      </c>
      <c r="J4121" s="23"/>
      <c r="K4121" s="7">
        <f t="shared" si="258"/>
        <v>28.990000000000009</v>
      </c>
      <c r="M4121" s="20">
        <f>IF(C4121="Data Error","Data Error",IF(C4121&lt;=K4121,0,1-IFERROR(INDEX(BAAL!$C:$D,MATCH(ROUNDUP(C4121-K4121,0),BAAL!$B:$B,0),MATCH(LEFT(M$2,4),BAAL!$C$2:$D$2,0)),0)))</f>
        <v>0</v>
      </c>
      <c r="N4121" s="20"/>
      <c r="O4121" s="26"/>
      <c r="P4121" s="26"/>
      <c r="Q4121" s="6">
        <f t="shared" si="259"/>
        <v>6</v>
      </c>
      <c r="R4121" s="20"/>
    </row>
    <row r="4122" spans="1:18" x14ac:dyDescent="0.25">
      <c r="A4122" s="6">
        <v>16</v>
      </c>
      <c r="B4122" s="4">
        <v>42541.666666666664</v>
      </c>
      <c r="C4122" s="2">
        <f>IF([2]Analysis!AG4122="Data Error","Data Error",[2]Analysis!AI4122*C$1)</f>
        <v>19.919464041965441</v>
      </c>
      <c r="D4122" s="2"/>
      <c r="E4122" s="3">
        <f>IF(C4122="Data Error","Data Error",INDEX('[2]BAAL Adj Cap'!$CB$65:$CY$72,MONTH($B4122),$A4122+1))</f>
        <v>0.98</v>
      </c>
      <c r="F4122" s="3"/>
      <c r="G4122" s="31">
        <f t="shared" si="256"/>
        <v>107.48053595803455</v>
      </c>
      <c r="H4122" s="31"/>
      <c r="I4122" s="23">
        <f t="shared" si="257"/>
        <v>0.98</v>
      </c>
      <c r="J4122" s="23"/>
      <c r="K4122" s="7">
        <f t="shared" si="258"/>
        <v>28.990000000000009</v>
      </c>
      <c r="M4122" s="20">
        <f>IF(C4122="Data Error","Data Error",IF(C4122&lt;=K4122,0,1-IFERROR(INDEX(BAAL!$C:$D,MATCH(ROUNDUP(C4122-K4122,0),BAAL!$B:$B,0),MATCH(LEFT(M$2,4),BAAL!$C$2:$D$2,0)),0)))</f>
        <v>0</v>
      </c>
      <c r="N4122" s="20"/>
      <c r="O4122" s="26"/>
      <c r="P4122" s="26"/>
      <c r="Q4122" s="6">
        <f t="shared" si="259"/>
        <v>6</v>
      </c>
      <c r="R4122" s="20"/>
    </row>
    <row r="4123" spans="1:18" x14ac:dyDescent="0.25">
      <c r="A4123" s="6">
        <v>17</v>
      </c>
      <c r="B4123" s="4">
        <v>42541.708333333336</v>
      </c>
      <c r="C4123" s="2">
        <f>IF([2]Analysis!AG4123="Data Error","Data Error",[2]Analysis!AI4123*C$1)</f>
        <v>33.453143709989881</v>
      </c>
      <c r="D4123" s="2"/>
      <c r="E4123" s="3">
        <f>IF(C4123="Data Error","Data Error",INDEX('[2]BAAL Adj Cap'!$CB$65:$CY$72,MONTH($B4123),$A4123+1))</f>
        <v>0.96750000000000003</v>
      </c>
      <c r="F4123" s="3"/>
      <c r="G4123" s="31">
        <f t="shared" si="256"/>
        <v>92.321856290010118</v>
      </c>
      <c r="H4123" s="31"/>
      <c r="I4123" s="23">
        <f t="shared" si="257"/>
        <v>0.96750000000000003</v>
      </c>
      <c r="J4123" s="23"/>
      <c r="K4123" s="7">
        <f t="shared" si="258"/>
        <v>28.990000000000009</v>
      </c>
      <c r="M4123" s="20">
        <f>IF(C4123="Data Error","Data Error",IF(C4123&lt;=K4123,0,1-IFERROR(INDEX(BAAL!$C:$D,MATCH(ROUNDUP(C4123-K4123,0),BAAL!$B:$B,0),MATCH(LEFT(M$2,4),BAAL!$C$2:$D$2,0)),0)))</f>
        <v>0</v>
      </c>
      <c r="N4123" s="20"/>
      <c r="O4123" s="26"/>
      <c r="P4123" s="26"/>
      <c r="Q4123" s="6">
        <f t="shared" si="259"/>
        <v>6</v>
      </c>
      <c r="R4123" s="20"/>
    </row>
    <row r="4124" spans="1:18" x14ac:dyDescent="0.25">
      <c r="A4124" s="6">
        <v>18</v>
      </c>
      <c r="B4124" s="4">
        <v>42541.75</v>
      </c>
      <c r="C4124" s="2">
        <f>IF([2]Analysis!AG4124="Data Error","Data Error",[2]Analysis!AI4124*C$1)</f>
        <v>22.711854681385486</v>
      </c>
      <c r="D4124" s="2"/>
      <c r="E4124" s="3">
        <f>IF(C4124="Data Error","Data Error",INDEX('[2]BAAL Adj Cap'!$CB$65:$CY$72,MONTH($B4124),$A4124+1))</f>
        <v>0.76624999999999999</v>
      </c>
      <c r="F4124" s="3"/>
      <c r="G4124" s="31">
        <f t="shared" si="256"/>
        <v>76.900645318614508</v>
      </c>
      <c r="H4124" s="31"/>
      <c r="I4124" s="23">
        <f t="shared" si="257"/>
        <v>0.76624999999999999</v>
      </c>
      <c r="J4124" s="23"/>
      <c r="K4124" s="7">
        <f t="shared" si="258"/>
        <v>28.990000000000009</v>
      </c>
      <c r="M4124" s="20">
        <f>IF(C4124="Data Error","Data Error",IF(C4124&lt;=K4124,0,1-IFERROR(INDEX(BAAL!$C:$D,MATCH(ROUNDUP(C4124-K4124,0),BAAL!$B:$B,0),MATCH(LEFT(M$2,4),BAAL!$C$2:$D$2,0)),0)))</f>
        <v>0</v>
      </c>
      <c r="N4124" s="20"/>
      <c r="O4124" s="26"/>
      <c r="P4124" s="26"/>
      <c r="Q4124" s="6">
        <f t="shared" si="259"/>
        <v>6</v>
      </c>
      <c r="R4124" s="20"/>
    </row>
    <row r="4125" spans="1:18" x14ac:dyDescent="0.25">
      <c r="A4125" s="6">
        <v>19</v>
      </c>
      <c r="B4125" s="4">
        <v>42541.791666666664</v>
      </c>
      <c r="C4125" s="2">
        <f>IF([2]Analysis!AG4125="Data Error","Data Error",[2]Analysis!AI4125*C$1)</f>
        <v>9.2545546937885153</v>
      </c>
      <c r="D4125" s="2"/>
      <c r="E4125" s="3">
        <f>IF(C4125="Data Error","Data Error",INDEX('[2]BAAL Adj Cap'!$CB$65:$CY$72,MONTH($B4125),$A4125+1))</f>
        <v>0.30625000000000002</v>
      </c>
      <c r="F4125" s="3"/>
      <c r="G4125" s="31">
        <f t="shared" si="256"/>
        <v>30.557945306211487</v>
      </c>
      <c r="H4125" s="31"/>
      <c r="I4125" s="23">
        <f t="shared" si="257"/>
        <v>0.30625000000000002</v>
      </c>
      <c r="J4125" s="23"/>
      <c r="K4125" s="7">
        <f t="shared" si="258"/>
        <v>28.990000000000009</v>
      </c>
      <c r="M4125" s="20">
        <f>IF(C4125="Data Error","Data Error",IF(C4125&lt;=K4125,0,1-IFERROR(INDEX(BAAL!$C:$D,MATCH(ROUNDUP(C4125-K4125,0),BAAL!$B:$B,0),MATCH(LEFT(M$2,4),BAAL!$C$2:$D$2,0)),0)))</f>
        <v>0</v>
      </c>
      <c r="N4125" s="20"/>
      <c r="O4125" s="26"/>
      <c r="P4125" s="26"/>
      <c r="Q4125" s="6">
        <f t="shared" si="259"/>
        <v>6</v>
      </c>
      <c r="R4125" s="20"/>
    </row>
    <row r="4126" spans="1:18" x14ac:dyDescent="0.25">
      <c r="A4126" s="6">
        <v>20</v>
      </c>
      <c r="B4126" s="4">
        <v>42541.833333333336</v>
      </c>
      <c r="C4126" s="2">
        <f>IF([2]Analysis!AG4126="Data Error","Data Error",[2]Analysis!AI4126*C$1)</f>
        <v>2.8204271729319146</v>
      </c>
      <c r="D4126" s="2"/>
      <c r="E4126" s="3">
        <f>IF(C4126="Data Error","Data Error",INDEX('[2]BAAL Adj Cap'!$CB$65:$CY$72,MONTH($B4126),$A4126+1))</f>
        <v>3.7500000000000006E-2</v>
      </c>
      <c r="F4126" s="3"/>
      <c r="G4126" s="31">
        <f t="shared" si="256"/>
        <v>2.0545728270680863</v>
      </c>
      <c r="H4126" s="31"/>
      <c r="I4126" s="23">
        <f t="shared" si="257"/>
        <v>3.7500000000000006E-2</v>
      </c>
      <c r="J4126" s="23"/>
      <c r="K4126" s="7">
        <f t="shared" si="258"/>
        <v>4.8750000000000009</v>
      </c>
      <c r="M4126" s="20">
        <f>IF(C4126="Data Error","Data Error",IF(C4126&lt;=K4126,0,1-IFERROR(INDEX(BAAL!$C:$D,MATCH(ROUNDUP(C4126-K4126,0),BAAL!$B:$B,0),MATCH(LEFT(M$2,4),BAAL!$C$2:$D$2,0)),0)))</f>
        <v>0</v>
      </c>
      <c r="N4126" s="20"/>
      <c r="O4126" s="26"/>
      <c r="P4126" s="26"/>
      <c r="Q4126" s="6">
        <f t="shared" si="259"/>
        <v>6</v>
      </c>
      <c r="R4126" s="20"/>
    </row>
    <row r="4127" spans="1:18" x14ac:dyDescent="0.25">
      <c r="A4127" s="6">
        <v>21</v>
      </c>
      <c r="B4127" s="4">
        <v>42541.875</v>
      </c>
      <c r="C4127" s="2">
        <f>IF([2]Analysis!AG4127="Data Error","Data Error",[2]Analysis!AI4127*C$1)</f>
        <v>0</v>
      </c>
      <c r="D4127" s="2"/>
      <c r="E4127" s="3">
        <f>IF(C4127="Data Error","Data Error",INDEX('[2]BAAL Adj Cap'!$CB$65:$CY$72,MONTH($B4127),$A4127+1))</f>
        <v>0</v>
      </c>
      <c r="F4127" s="3"/>
      <c r="G4127" s="31">
        <f t="shared" si="256"/>
        <v>0</v>
      </c>
      <c r="H4127" s="31"/>
      <c r="I4127" s="23">
        <f t="shared" si="257"/>
        <v>0</v>
      </c>
      <c r="J4127" s="23"/>
      <c r="K4127" s="7">
        <f t="shared" si="258"/>
        <v>0</v>
      </c>
      <c r="M4127" s="20">
        <f>IF(C4127="Data Error","Data Error",IF(C4127&lt;=K4127,0,1-IFERROR(INDEX(BAAL!$C:$D,MATCH(ROUNDUP(C4127-K4127,0),BAAL!$B:$B,0),MATCH(LEFT(M$2,4),BAAL!$C$2:$D$2,0)),0)))</f>
        <v>0</v>
      </c>
      <c r="N4127" s="20"/>
      <c r="O4127" s="26"/>
      <c r="P4127" s="26"/>
      <c r="Q4127" s="6">
        <f t="shared" si="259"/>
        <v>6</v>
      </c>
      <c r="R4127" s="20"/>
    </row>
    <row r="4128" spans="1:18" x14ac:dyDescent="0.25">
      <c r="A4128" s="6">
        <v>22</v>
      </c>
      <c r="B4128" s="4">
        <v>42541.916666666664</v>
      </c>
      <c r="C4128" s="2">
        <f>IF([2]Analysis!AG4128="Data Error","Data Error",[2]Analysis!AI4128*C$1)</f>
        <v>0</v>
      </c>
      <c r="D4128" s="2"/>
      <c r="E4128" s="3">
        <f>IF(C4128="Data Error","Data Error",INDEX('[2]BAAL Adj Cap'!$CB$65:$CY$72,MONTH($B4128),$A4128+1))</f>
        <v>0</v>
      </c>
      <c r="F4128" s="3"/>
      <c r="G4128" s="31">
        <f t="shared" si="256"/>
        <v>0</v>
      </c>
      <c r="H4128" s="31"/>
      <c r="I4128" s="23">
        <f t="shared" si="257"/>
        <v>0</v>
      </c>
      <c r="J4128" s="23"/>
      <c r="K4128" s="7">
        <f t="shared" si="258"/>
        <v>0</v>
      </c>
      <c r="M4128" s="20">
        <f>IF(C4128="Data Error","Data Error",IF(C4128&lt;=K4128,0,1-IFERROR(INDEX(BAAL!$C:$D,MATCH(ROUNDUP(C4128-K4128,0),BAAL!$B:$B,0),MATCH(LEFT(M$2,4),BAAL!$C$2:$D$2,0)),0)))</f>
        <v>0</v>
      </c>
      <c r="N4128" s="20"/>
      <c r="O4128" s="26"/>
      <c r="P4128" s="26"/>
      <c r="Q4128" s="6">
        <f t="shared" si="259"/>
        <v>6</v>
      </c>
      <c r="R4128" s="20"/>
    </row>
    <row r="4129" spans="1:18" x14ac:dyDescent="0.25">
      <c r="A4129" s="6">
        <v>23</v>
      </c>
      <c r="B4129" s="4">
        <v>42541.958333333336</v>
      </c>
      <c r="C4129" s="2">
        <f>IF([2]Analysis!AG4129="Data Error","Data Error",[2]Analysis!AI4129*C$1)</f>
        <v>0</v>
      </c>
      <c r="D4129" s="2"/>
      <c r="E4129" s="3">
        <f>IF(C4129="Data Error","Data Error",INDEX('[2]BAAL Adj Cap'!$CB$65:$CY$72,MONTH($B4129),$A4129+1))</f>
        <v>0</v>
      </c>
      <c r="F4129" s="3"/>
      <c r="G4129" s="31">
        <f t="shared" si="256"/>
        <v>0</v>
      </c>
      <c r="H4129" s="31"/>
      <c r="I4129" s="23">
        <f t="shared" si="257"/>
        <v>0</v>
      </c>
      <c r="J4129" s="23"/>
      <c r="K4129" s="7">
        <f t="shared" si="258"/>
        <v>0</v>
      </c>
      <c r="M4129" s="20">
        <f>IF(C4129="Data Error","Data Error",IF(C4129&lt;=K4129,0,1-IFERROR(INDEX(BAAL!$C:$D,MATCH(ROUNDUP(C4129-K4129,0),BAAL!$B:$B,0),MATCH(LEFT(M$2,4),BAAL!$C$2:$D$2,0)),0)))</f>
        <v>0</v>
      </c>
      <c r="N4129" s="20"/>
      <c r="O4129" s="26"/>
      <c r="P4129" s="26"/>
      <c r="Q4129" s="6">
        <f t="shared" si="259"/>
        <v>6</v>
      </c>
      <c r="R4129" s="20"/>
    </row>
    <row r="4130" spans="1:18" x14ac:dyDescent="0.25">
      <c r="A4130" s="6">
        <v>0</v>
      </c>
      <c r="B4130" s="1">
        <v>42542</v>
      </c>
      <c r="C4130" s="2">
        <f>IF([2]Analysis!AG4130="Data Error","Data Error",[2]Analysis!AI4130*C$1)</f>
        <v>0</v>
      </c>
      <c r="D4130" s="2"/>
      <c r="E4130" s="3">
        <f>IF(C4130="Data Error","Data Error",INDEX('[2]BAAL Adj Cap'!$CB$65:$CY$72,MONTH($B4130),$A4130+1))</f>
        <v>0</v>
      </c>
      <c r="F4130" s="3"/>
      <c r="G4130" s="31">
        <f t="shared" si="256"/>
        <v>0</v>
      </c>
      <c r="H4130" s="31"/>
      <c r="I4130" s="23">
        <f t="shared" si="257"/>
        <v>0</v>
      </c>
      <c r="J4130" s="23"/>
      <c r="K4130" s="7">
        <f t="shared" si="258"/>
        <v>0</v>
      </c>
      <c r="M4130" s="20">
        <f>IF(C4130="Data Error","Data Error",IF(C4130&lt;=K4130,0,1-IFERROR(INDEX(BAAL!$C:$D,MATCH(ROUNDUP(C4130-K4130,0),BAAL!$B:$B,0),MATCH(LEFT(M$2,4),BAAL!$C$2:$D$2,0)),0)))</f>
        <v>0</v>
      </c>
      <c r="N4130" s="20"/>
      <c r="O4130" s="26"/>
      <c r="P4130" s="26"/>
      <c r="Q4130" s="6">
        <f t="shared" si="259"/>
        <v>6</v>
      </c>
      <c r="R4130" s="20"/>
    </row>
    <row r="4131" spans="1:18" x14ac:dyDescent="0.25">
      <c r="A4131" s="6">
        <v>1</v>
      </c>
      <c r="B4131" s="4">
        <v>42542.041666666664</v>
      </c>
      <c r="C4131" s="2">
        <f>IF([2]Analysis!AG4131="Data Error","Data Error",[2]Analysis!AI4131*C$1)</f>
        <v>0</v>
      </c>
      <c r="D4131" s="2"/>
      <c r="E4131" s="3">
        <f>IF(C4131="Data Error","Data Error",INDEX('[2]BAAL Adj Cap'!$CB$65:$CY$72,MONTH($B4131),$A4131+1))</f>
        <v>0</v>
      </c>
      <c r="F4131" s="3"/>
      <c r="G4131" s="31">
        <f t="shared" si="256"/>
        <v>0</v>
      </c>
      <c r="H4131" s="31"/>
      <c r="I4131" s="23">
        <f t="shared" si="257"/>
        <v>0</v>
      </c>
      <c r="J4131" s="23"/>
      <c r="K4131" s="7">
        <f t="shared" si="258"/>
        <v>0</v>
      </c>
      <c r="M4131" s="20">
        <f>IF(C4131="Data Error","Data Error",IF(C4131&lt;=K4131,0,1-IFERROR(INDEX(BAAL!$C:$D,MATCH(ROUNDUP(C4131-K4131,0),BAAL!$B:$B,0),MATCH(LEFT(M$2,4),BAAL!$C$2:$D$2,0)),0)))</f>
        <v>0</v>
      </c>
      <c r="N4131" s="20"/>
      <c r="O4131" s="26"/>
      <c r="P4131" s="26"/>
      <c r="Q4131" s="6">
        <f t="shared" si="259"/>
        <v>6</v>
      </c>
      <c r="R4131" s="20"/>
    </row>
    <row r="4132" spans="1:18" x14ac:dyDescent="0.25">
      <c r="A4132" s="6">
        <v>2</v>
      </c>
      <c r="B4132" s="4">
        <v>42542.083333333336</v>
      </c>
      <c r="C4132" s="2">
        <f>IF([2]Analysis!AG4132="Data Error","Data Error",[2]Analysis!AI4132*C$1)</f>
        <v>0</v>
      </c>
      <c r="D4132" s="2"/>
      <c r="E4132" s="3">
        <f>IF(C4132="Data Error","Data Error",INDEX('[2]BAAL Adj Cap'!$CB$65:$CY$72,MONTH($B4132),$A4132+1))</f>
        <v>0</v>
      </c>
      <c r="F4132" s="3"/>
      <c r="G4132" s="31">
        <f t="shared" si="256"/>
        <v>0</v>
      </c>
      <c r="H4132" s="31"/>
      <c r="I4132" s="23">
        <f t="shared" si="257"/>
        <v>0</v>
      </c>
      <c r="J4132" s="23"/>
      <c r="K4132" s="7">
        <f t="shared" si="258"/>
        <v>0</v>
      </c>
      <c r="M4132" s="20">
        <f>IF(C4132="Data Error","Data Error",IF(C4132&lt;=K4132,0,1-IFERROR(INDEX(BAAL!$C:$D,MATCH(ROUNDUP(C4132-K4132,0),BAAL!$B:$B,0),MATCH(LEFT(M$2,4),BAAL!$C$2:$D$2,0)),0)))</f>
        <v>0</v>
      </c>
      <c r="N4132" s="20"/>
      <c r="O4132" s="26"/>
      <c r="P4132" s="26"/>
      <c r="Q4132" s="6">
        <f t="shared" si="259"/>
        <v>6</v>
      </c>
      <c r="R4132" s="20"/>
    </row>
    <row r="4133" spans="1:18" x14ac:dyDescent="0.25">
      <c r="A4133" s="6">
        <v>3</v>
      </c>
      <c r="B4133" s="4">
        <v>42542.125</v>
      </c>
      <c r="C4133" s="2">
        <f>IF([2]Analysis!AG4133="Data Error","Data Error",[2]Analysis!AI4133*C$1)</f>
        <v>0</v>
      </c>
      <c r="D4133" s="2"/>
      <c r="E4133" s="3">
        <f>IF(C4133="Data Error","Data Error",INDEX('[2]BAAL Adj Cap'!$CB$65:$CY$72,MONTH($B4133),$A4133+1))</f>
        <v>0</v>
      </c>
      <c r="F4133" s="3"/>
      <c r="G4133" s="31">
        <f t="shared" si="256"/>
        <v>0</v>
      </c>
      <c r="H4133" s="31"/>
      <c r="I4133" s="23">
        <f t="shared" si="257"/>
        <v>0</v>
      </c>
      <c r="J4133" s="23"/>
      <c r="K4133" s="7">
        <f t="shared" si="258"/>
        <v>0</v>
      </c>
      <c r="M4133" s="20">
        <f>IF(C4133="Data Error","Data Error",IF(C4133&lt;=K4133,0,1-IFERROR(INDEX(BAAL!$C:$D,MATCH(ROUNDUP(C4133-K4133,0),BAAL!$B:$B,0),MATCH(LEFT(M$2,4),BAAL!$C$2:$D$2,0)),0)))</f>
        <v>0</v>
      </c>
      <c r="N4133" s="20"/>
      <c r="O4133" s="26"/>
      <c r="P4133" s="26"/>
      <c r="Q4133" s="6">
        <f t="shared" si="259"/>
        <v>6</v>
      </c>
      <c r="R4133" s="20"/>
    </row>
    <row r="4134" spans="1:18" x14ac:dyDescent="0.25">
      <c r="A4134" s="6">
        <v>4</v>
      </c>
      <c r="B4134" s="4">
        <v>42542.166666666664</v>
      </c>
      <c r="C4134" s="2">
        <f>IF([2]Analysis!AG4134="Data Error","Data Error",[2]Analysis!AI4134*C$1)</f>
        <v>0.32999999076128</v>
      </c>
      <c r="D4134" s="2"/>
      <c r="E4134" s="3">
        <f>IF(C4134="Data Error","Data Error",INDEX('[2]BAAL Adj Cap'!$CB$65:$CY$72,MONTH($B4134),$A4134+1))</f>
        <v>1.4999999999999999E-2</v>
      </c>
      <c r="F4134" s="3"/>
      <c r="G4134" s="31">
        <f t="shared" si="256"/>
        <v>1.6200000092387199</v>
      </c>
      <c r="H4134" s="31"/>
      <c r="I4134" s="23">
        <f t="shared" si="257"/>
        <v>1.4999999999999999E-2</v>
      </c>
      <c r="J4134" s="23"/>
      <c r="K4134" s="7">
        <f t="shared" si="258"/>
        <v>1.95</v>
      </c>
      <c r="M4134" s="20">
        <f>IF(C4134="Data Error","Data Error",IF(C4134&lt;=K4134,0,1-IFERROR(INDEX(BAAL!$C:$D,MATCH(ROUNDUP(C4134-K4134,0),BAAL!$B:$B,0),MATCH(LEFT(M$2,4),BAAL!$C$2:$D$2,0)),0)))</f>
        <v>0</v>
      </c>
      <c r="N4134" s="20"/>
      <c r="O4134" s="26"/>
      <c r="P4134" s="26"/>
      <c r="Q4134" s="6">
        <f t="shared" si="259"/>
        <v>6</v>
      </c>
      <c r="R4134" s="20"/>
    </row>
    <row r="4135" spans="1:18" x14ac:dyDescent="0.25">
      <c r="A4135" s="6">
        <v>5</v>
      </c>
      <c r="B4135" s="4">
        <v>42542.208333333336</v>
      </c>
      <c r="C4135" s="2">
        <f>IF([2]Analysis!AG4135="Data Error","Data Error",[2]Analysis!AI4135*C$1)</f>
        <v>0.55712726905017729</v>
      </c>
      <c r="D4135" s="2"/>
      <c r="E4135" s="3">
        <f>IF(C4135="Data Error","Data Error",INDEX('[2]BAAL Adj Cap'!$CB$65:$CY$72,MONTH($B4135),$A4135+1))</f>
        <v>0.1225</v>
      </c>
      <c r="F4135" s="3"/>
      <c r="G4135" s="31">
        <f t="shared" si="256"/>
        <v>15.367872730949822</v>
      </c>
      <c r="H4135" s="31"/>
      <c r="I4135" s="23">
        <f t="shared" si="257"/>
        <v>0.1225</v>
      </c>
      <c r="J4135" s="23"/>
      <c r="K4135" s="7">
        <f t="shared" si="258"/>
        <v>15.924999999999999</v>
      </c>
      <c r="M4135" s="20">
        <f>IF(C4135="Data Error","Data Error",IF(C4135&lt;=K4135,0,1-IFERROR(INDEX(BAAL!$C:$D,MATCH(ROUNDUP(C4135-K4135,0),BAAL!$B:$B,0),MATCH(LEFT(M$2,4),BAAL!$C$2:$D$2,0)),0)))</f>
        <v>0</v>
      </c>
      <c r="N4135" s="20"/>
      <c r="O4135" s="26"/>
      <c r="P4135" s="26"/>
      <c r="Q4135" s="6">
        <f t="shared" si="259"/>
        <v>6</v>
      </c>
      <c r="R4135" s="20"/>
    </row>
    <row r="4136" spans="1:18" x14ac:dyDescent="0.25">
      <c r="A4136" s="6">
        <v>6</v>
      </c>
      <c r="B4136" s="4">
        <v>42542.25</v>
      </c>
      <c r="C4136" s="2">
        <f>IF([2]Analysis!AG4136="Data Error","Data Error",[2]Analysis!AI4136*C$1)</f>
        <v>0.10732262269142771</v>
      </c>
      <c r="D4136" s="2"/>
      <c r="E4136" s="3">
        <f>IF(C4136="Data Error","Data Error",INDEX('[2]BAAL Adj Cap'!$CB$65:$CY$72,MONTH($B4136),$A4136+1))</f>
        <v>0.52249999999999996</v>
      </c>
      <c r="F4136" s="3"/>
      <c r="G4136" s="31">
        <f t="shared" si="256"/>
        <v>67.81767737730857</v>
      </c>
      <c r="H4136" s="31"/>
      <c r="I4136" s="23">
        <f t="shared" si="257"/>
        <v>0.52249999999999996</v>
      </c>
      <c r="J4136" s="23"/>
      <c r="K4136" s="7">
        <f t="shared" si="258"/>
        <v>28.990000000000009</v>
      </c>
      <c r="M4136" s="20">
        <f>IF(C4136="Data Error","Data Error",IF(C4136&lt;=K4136,0,1-IFERROR(INDEX(BAAL!$C:$D,MATCH(ROUNDUP(C4136-K4136,0),BAAL!$B:$B,0),MATCH(LEFT(M$2,4),BAAL!$C$2:$D$2,0)),0)))</f>
        <v>0</v>
      </c>
      <c r="N4136" s="20"/>
      <c r="O4136" s="26"/>
      <c r="P4136" s="26"/>
      <c r="Q4136" s="6">
        <f t="shared" si="259"/>
        <v>6</v>
      </c>
      <c r="R4136" s="20"/>
    </row>
    <row r="4137" spans="1:18" x14ac:dyDescent="0.25">
      <c r="A4137" s="6">
        <v>7</v>
      </c>
      <c r="B4137" s="4">
        <v>42542.291666666664</v>
      </c>
      <c r="C4137" s="2">
        <f>IF([2]Analysis!AG4137="Data Error","Data Error",[2]Analysis!AI4137*C$1)</f>
        <v>0.90506031447884561</v>
      </c>
      <c r="D4137" s="2"/>
      <c r="E4137" s="3">
        <f>IF(C4137="Data Error","Data Error",INDEX('[2]BAAL Adj Cap'!$CB$65:$CY$72,MONTH($B4137),$A4137+1))</f>
        <v>0.97124999999999995</v>
      </c>
      <c r="F4137" s="3"/>
      <c r="G4137" s="31">
        <f t="shared" si="256"/>
        <v>125.35743968552114</v>
      </c>
      <c r="H4137" s="31"/>
      <c r="I4137" s="23">
        <f t="shared" si="257"/>
        <v>0.97124999999999995</v>
      </c>
      <c r="J4137" s="23"/>
      <c r="K4137" s="7">
        <f t="shared" si="258"/>
        <v>28.990000000000009</v>
      </c>
      <c r="M4137" s="20">
        <f>IF(C4137="Data Error","Data Error",IF(C4137&lt;=K4137,0,1-IFERROR(INDEX(BAAL!$C:$D,MATCH(ROUNDUP(C4137-K4137,0),BAAL!$B:$B,0),MATCH(LEFT(M$2,4),BAAL!$C$2:$D$2,0)),0)))</f>
        <v>0</v>
      </c>
      <c r="N4137" s="20"/>
      <c r="O4137" s="26"/>
      <c r="P4137" s="26"/>
      <c r="Q4137" s="6">
        <f t="shared" si="259"/>
        <v>6</v>
      </c>
      <c r="R4137" s="20"/>
    </row>
    <row r="4138" spans="1:18" x14ac:dyDescent="0.25">
      <c r="A4138" s="6">
        <v>8</v>
      </c>
      <c r="B4138" s="4">
        <v>42542.333333333336</v>
      </c>
      <c r="C4138" s="2">
        <f>IF([2]Analysis!AG4138="Data Error","Data Error",[2]Analysis!AI4138*C$1)</f>
        <v>0.12891369420605359</v>
      </c>
      <c r="D4138" s="2"/>
      <c r="E4138" s="3">
        <f>IF(C4138="Data Error","Data Error",INDEX('[2]BAAL Adj Cap'!$CB$65:$CY$72,MONTH($B4138),$A4138+1))</f>
        <v>0.99</v>
      </c>
      <c r="F4138" s="3"/>
      <c r="G4138" s="31">
        <f t="shared" si="256"/>
        <v>128.57108630579393</v>
      </c>
      <c r="H4138" s="31"/>
      <c r="I4138" s="23">
        <f t="shared" si="257"/>
        <v>0.99</v>
      </c>
      <c r="J4138" s="23"/>
      <c r="K4138" s="7">
        <f t="shared" si="258"/>
        <v>28.990000000000009</v>
      </c>
      <c r="M4138" s="20">
        <f>IF(C4138="Data Error","Data Error",IF(C4138&lt;=K4138,0,1-IFERROR(INDEX(BAAL!$C:$D,MATCH(ROUNDUP(C4138-K4138,0),BAAL!$B:$B,0),MATCH(LEFT(M$2,4),BAAL!$C$2:$D$2,0)),0)))</f>
        <v>0</v>
      </c>
      <c r="N4138" s="20"/>
      <c r="O4138" s="26"/>
      <c r="P4138" s="26"/>
      <c r="Q4138" s="6">
        <f t="shared" si="259"/>
        <v>6</v>
      </c>
      <c r="R4138" s="20"/>
    </row>
    <row r="4139" spans="1:18" x14ac:dyDescent="0.25">
      <c r="A4139" s="6">
        <v>9</v>
      </c>
      <c r="B4139" s="4">
        <v>42542.375</v>
      </c>
      <c r="C4139" s="2">
        <f>IF([2]Analysis!AG4139="Data Error","Data Error",[2]Analysis!AI4139*C$1)</f>
        <v>0</v>
      </c>
      <c r="D4139" s="2"/>
      <c r="E4139" s="3">
        <f>IF(C4139="Data Error","Data Error",INDEX('[2]BAAL Adj Cap'!$CB$65:$CY$72,MONTH($B4139),$A4139+1))</f>
        <v>0.98375000000000001</v>
      </c>
      <c r="F4139" s="3"/>
      <c r="G4139" s="31">
        <f t="shared" si="256"/>
        <v>127.8875</v>
      </c>
      <c r="H4139" s="31"/>
      <c r="I4139" s="23">
        <f t="shared" si="257"/>
        <v>0.98375000000000001</v>
      </c>
      <c r="J4139" s="23"/>
      <c r="K4139" s="7">
        <f t="shared" si="258"/>
        <v>28.990000000000009</v>
      </c>
      <c r="M4139" s="20">
        <f>IF(C4139="Data Error","Data Error",IF(C4139&lt;=K4139,0,1-IFERROR(INDEX(BAAL!$C:$D,MATCH(ROUNDUP(C4139-K4139,0),BAAL!$B:$B,0),MATCH(LEFT(M$2,4),BAAL!$C$2:$D$2,0)),0)))</f>
        <v>0</v>
      </c>
      <c r="N4139" s="20"/>
      <c r="O4139" s="26"/>
      <c r="P4139" s="26"/>
      <c r="Q4139" s="6">
        <f t="shared" si="259"/>
        <v>6</v>
      </c>
      <c r="R4139" s="20"/>
    </row>
    <row r="4140" spans="1:18" x14ac:dyDescent="0.25">
      <c r="A4140" s="6">
        <v>10</v>
      </c>
      <c r="B4140" s="4">
        <v>42542.416666666664</v>
      </c>
      <c r="C4140" s="2">
        <f>IF([2]Analysis!AG4140="Data Error","Data Error",[2]Analysis!AI4140*C$1)</f>
        <v>1.386496106214409</v>
      </c>
      <c r="D4140" s="2"/>
      <c r="E4140" s="3">
        <f>IF(C4140="Data Error","Data Error",INDEX('[2]BAAL Adj Cap'!$CB$65:$CY$72,MONTH($B4140),$A4140+1))</f>
        <v>0.98</v>
      </c>
      <c r="F4140" s="3"/>
      <c r="G4140" s="31">
        <f t="shared" si="256"/>
        <v>126.01350389378558</v>
      </c>
      <c r="H4140" s="31"/>
      <c r="I4140" s="23">
        <f t="shared" si="257"/>
        <v>0.98</v>
      </c>
      <c r="J4140" s="23"/>
      <c r="K4140" s="7">
        <f t="shared" si="258"/>
        <v>28.990000000000009</v>
      </c>
      <c r="M4140" s="20">
        <f>IF(C4140="Data Error","Data Error",IF(C4140&lt;=K4140,0,1-IFERROR(INDEX(BAAL!$C:$D,MATCH(ROUNDUP(C4140-K4140,0),BAAL!$B:$B,0),MATCH(LEFT(M$2,4),BAAL!$C$2:$D$2,0)),0)))</f>
        <v>0</v>
      </c>
      <c r="N4140" s="20"/>
      <c r="O4140" s="26"/>
      <c r="P4140" s="26"/>
      <c r="Q4140" s="6">
        <f t="shared" si="259"/>
        <v>6</v>
      </c>
      <c r="R4140" s="20"/>
    </row>
    <row r="4141" spans="1:18" x14ac:dyDescent="0.25">
      <c r="A4141" s="6">
        <v>11</v>
      </c>
      <c r="B4141" s="4">
        <v>42542.458333333336</v>
      </c>
      <c r="C4141" s="2">
        <f>IF([2]Analysis!AG4141="Data Error","Data Error",[2]Analysis!AI4141*C$1)</f>
        <v>9.6428994748490773</v>
      </c>
      <c r="D4141" s="2"/>
      <c r="E4141" s="3">
        <f>IF(C4141="Data Error","Data Error",INDEX('[2]BAAL Adj Cap'!$CB$65:$CY$72,MONTH($B4141),$A4141+1))</f>
        <v>0.98</v>
      </c>
      <c r="F4141" s="3"/>
      <c r="G4141" s="31">
        <f t="shared" si="256"/>
        <v>117.75710052515092</v>
      </c>
      <c r="H4141" s="31"/>
      <c r="I4141" s="23">
        <f t="shared" si="257"/>
        <v>0.98</v>
      </c>
      <c r="J4141" s="23"/>
      <c r="K4141" s="7">
        <f t="shared" si="258"/>
        <v>28.990000000000009</v>
      </c>
      <c r="M4141" s="20">
        <f>IF(C4141="Data Error","Data Error",IF(C4141&lt;=K4141,0,1-IFERROR(INDEX(BAAL!$C:$D,MATCH(ROUNDUP(C4141-K4141,0),BAAL!$B:$B,0),MATCH(LEFT(M$2,4),BAAL!$C$2:$D$2,0)),0)))</f>
        <v>0</v>
      </c>
      <c r="N4141" s="20"/>
      <c r="O4141" s="26"/>
      <c r="P4141" s="26"/>
      <c r="Q4141" s="6">
        <f t="shared" si="259"/>
        <v>6</v>
      </c>
      <c r="R4141" s="20"/>
    </row>
    <row r="4142" spans="1:18" x14ac:dyDescent="0.25">
      <c r="A4142" s="6">
        <v>12</v>
      </c>
      <c r="B4142" s="4">
        <v>42542.5</v>
      </c>
      <c r="C4142" s="2">
        <f>IF([2]Analysis!AG4142="Data Error","Data Error",[2]Analysis!AI4142*C$1)</f>
        <v>3.3255419103231971</v>
      </c>
      <c r="D4142" s="2"/>
      <c r="E4142" s="3">
        <f>IF(C4142="Data Error","Data Error",INDEX('[2]BAAL Adj Cap'!$CB$65:$CY$72,MONTH($B4142),$A4142+1))</f>
        <v>0.98</v>
      </c>
      <c r="F4142" s="3"/>
      <c r="G4142" s="31">
        <f t="shared" si="256"/>
        <v>124.0744580896768</v>
      </c>
      <c r="H4142" s="31"/>
      <c r="I4142" s="23">
        <f t="shared" si="257"/>
        <v>0.98</v>
      </c>
      <c r="J4142" s="23"/>
      <c r="K4142" s="7">
        <f t="shared" si="258"/>
        <v>28.990000000000009</v>
      </c>
      <c r="M4142" s="20">
        <f>IF(C4142="Data Error","Data Error",IF(C4142&lt;=K4142,0,1-IFERROR(INDEX(BAAL!$C:$D,MATCH(ROUNDUP(C4142-K4142,0),BAAL!$B:$B,0),MATCH(LEFT(M$2,4),BAAL!$C$2:$D$2,0)),0)))</f>
        <v>0</v>
      </c>
      <c r="N4142" s="20"/>
      <c r="O4142" s="26"/>
      <c r="P4142" s="26"/>
      <c r="Q4142" s="6">
        <f t="shared" si="259"/>
        <v>6</v>
      </c>
      <c r="R4142" s="20"/>
    </row>
    <row r="4143" spans="1:18" x14ac:dyDescent="0.25">
      <c r="A4143" s="6">
        <v>13</v>
      </c>
      <c r="B4143" s="4">
        <v>42542.541666666664</v>
      </c>
      <c r="C4143" s="2">
        <f>IF([2]Analysis!AG4143="Data Error","Data Error",[2]Analysis!AI4143*C$1)</f>
        <v>2.8101132660493908</v>
      </c>
      <c r="D4143" s="2"/>
      <c r="E4143" s="3">
        <f>IF(C4143="Data Error","Data Error",INDEX('[2]BAAL Adj Cap'!$CB$65:$CY$72,MONTH($B4143),$A4143+1))</f>
        <v>0.98</v>
      </c>
      <c r="F4143" s="3"/>
      <c r="G4143" s="31">
        <f t="shared" si="256"/>
        <v>124.58988673395061</v>
      </c>
      <c r="H4143" s="31"/>
      <c r="I4143" s="23">
        <f t="shared" si="257"/>
        <v>0.98</v>
      </c>
      <c r="J4143" s="23"/>
      <c r="K4143" s="7">
        <f t="shared" si="258"/>
        <v>28.990000000000009</v>
      </c>
      <c r="M4143" s="20">
        <f>IF(C4143="Data Error","Data Error",IF(C4143&lt;=K4143,0,1-IFERROR(INDEX(BAAL!$C:$D,MATCH(ROUNDUP(C4143-K4143,0),BAAL!$B:$B,0),MATCH(LEFT(M$2,4),BAAL!$C$2:$D$2,0)),0)))</f>
        <v>0</v>
      </c>
      <c r="N4143" s="20"/>
      <c r="O4143" s="26"/>
      <c r="P4143" s="26"/>
      <c r="Q4143" s="6">
        <f t="shared" si="259"/>
        <v>6</v>
      </c>
      <c r="R4143" s="20"/>
    </row>
    <row r="4144" spans="1:18" x14ac:dyDescent="0.25">
      <c r="A4144" s="6">
        <v>14</v>
      </c>
      <c r="B4144" s="4">
        <v>42542.583333333336</v>
      </c>
      <c r="C4144" s="2">
        <f>IF([2]Analysis!AG4144="Data Error","Data Error",[2]Analysis!AI4144*C$1)</f>
        <v>8.1693459072478234</v>
      </c>
      <c r="D4144" s="2"/>
      <c r="E4144" s="3">
        <f>IF(C4144="Data Error","Data Error",INDEX('[2]BAAL Adj Cap'!$CB$65:$CY$72,MONTH($B4144),$A4144+1))</f>
        <v>0.98</v>
      </c>
      <c r="F4144" s="3"/>
      <c r="G4144" s="31">
        <f t="shared" si="256"/>
        <v>119.23065409275216</v>
      </c>
      <c r="H4144" s="31"/>
      <c r="I4144" s="23">
        <f t="shared" si="257"/>
        <v>0.98</v>
      </c>
      <c r="J4144" s="23"/>
      <c r="K4144" s="7">
        <f t="shared" si="258"/>
        <v>28.990000000000009</v>
      </c>
      <c r="M4144" s="20">
        <f>IF(C4144="Data Error","Data Error",IF(C4144&lt;=K4144,0,1-IFERROR(INDEX(BAAL!$C:$D,MATCH(ROUNDUP(C4144-K4144,0),BAAL!$B:$B,0),MATCH(LEFT(M$2,4),BAAL!$C$2:$D$2,0)),0)))</f>
        <v>0</v>
      </c>
      <c r="N4144" s="20"/>
      <c r="O4144" s="26"/>
      <c r="P4144" s="26"/>
      <c r="Q4144" s="6">
        <f t="shared" si="259"/>
        <v>6</v>
      </c>
      <c r="R4144" s="20"/>
    </row>
    <row r="4145" spans="1:18" x14ac:dyDescent="0.25">
      <c r="A4145" s="6">
        <v>15</v>
      </c>
      <c r="B4145" s="4">
        <v>42542.625</v>
      </c>
      <c r="C4145" s="2">
        <f>IF([2]Analysis!AG4145="Data Error","Data Error",[2]Analysis!AI4145*C$1)</f>
        <v>8.9239133111300113</v>
      </c>
      <c r="D4145" s="2"/>
      <c r="E4145" s="3">
        <f>IF(C4145="Data Error","Data Error",INDEX('[2]BAAL Adj Cap'!$CB$65:$CY$72,MONTH($B4145),$A4145+1))</f>
        <v>0.98</v>
      </c>
      <c r="F4145" s="3"/>
      <c r="G4145" s="31">
        <f t="shared" si="256"/>
        <v>118.47608668886998</v>
      </c>
      <c r="H4145" s="31"/>
      <c r="I4145" s="23">
        <f t="shared" si="257"/>
        <v>0.98</v>
      </c>
      <c r="J4145" s="23"/>
      <c r="K4145" s="7">
        <f t="shared" si="258"/>
        <v>28.990000000000009</v>
      </c>
      <c r="M4145" s="20">
        <f>IF(C4145="Data Error","Data Error",IF(C4145&lt;=K4145,0,1-IFERROR(INDEX(BAAL!$C:$D,MATCH(ROUNDUP(C4145-K4145,0),BAAL!$B:$B,0),MATCH(LEFT(M$2,4),BAAL!$C$2:$D$2,0)),0)))</f>
        <v>0</v>
      </c>
      <c r="N4145" s="20"/>
      <c r="O4145" s="26"/>
      <c r="P4145" s="26"/>
      <c r="Q4145" s="6">
        <f t="shared" si="259"/>
        <v>6</v>
      </c>
      <c r="R4145" s="20"/>
    </row>
    <row r="4146" spans="1:18" x14ac:dyDescent="0.25">
      <c r="A4146" s="6">
        <v>16</v>
      </c>
      <c r="B4146" s="4">
        <v>42542.666666666664</v>
      </c>
      <c r="C4146" s="2">
        <f>IF([2]Analysis!AG4146="Data Error","Data Error",[2]Analysis!AI4146*C$1)</f>
        <v>11.012918968590498</v>
      </c>
      <c r="D4146" s="2"/>
      <c r="E4146" s="3">
        <f>IF(C4146="Data Error","Data Error",INDEX('[2]BAAL Adj Cap'!$CB$65:$CY$72,MONTH($B4146),$A4146+1))</f>
        <v>0.98</v>
      </c>
      <c r="F4146" s="3"/>
      <c r="G4146" s="31">
        <f t="shared" si="256"/>
        <v>116.38708103140949</v>
      </c>
      <c r="H4146" s="31"/>
      <c r="I4146" s="23">
        <f t="shared" si="257"/>
        <v>0.98</v>
      </c>
      <c r="J4146" s="23"/>
      <c r="K4146" s="7">
        <f t="shared" si="258"/>
        <v>28.990000000000009</v>
      </c>
      <c r="M4146" s="20">
        <f>IF(C4146="Data Error","Data Error",IF(C4146&lt;=K4146,0,1-IFERROR(INDEX(BAAL!$C:$D,MATCH(ROUNDUP(C4146-K4146,0),BAAL!$B:$B,0),MATCH(LEFT(M$2,4),BAAL!$C$2:$D$2,0)),0)))</f>
        <v>0</v>
      </c>
      <c r="N4146" s="20"/>
      <c r="O4146" s="26"/>
      <c r="P4146" s="26"/>
      <c r="Q4146" s="6">
        <f t="shared" si="259"/>
        <v>6</v>
      </c>
      <c r="R4146" s="20"/>
    </row>
    <row r="4147" spans="1:18" x14ac:dyDescent="0.25">
      <c r="A4147" s="6">
        <v>17</v>
      </c>
      <c r="B4147" s="4">
        <v>42542.708333333336</v>
      </c>
      <c r="C4147" s="2">
        <f>IF([2]Analysis!AG4147="Data Error","Data Error",[2]Analysis!AI4147*C$1)</f>
        <v>29.394848492115049</v>
      </c>
      <c r="D4147" s="2"/>
      <c r="E4147" s="3">
        <f>IF(C4147="Data Error","Data Error",INDEX('[2]BAAL Adj Cap'!$CB$65:$CY$72,MONTH($B4147),$A4147+1))</f>
        <v>0.96750000000000003</v>
      </c>
      <c r="F4147" s="3"/>
      <c r="G4147" s="31">
        <f t="shared" si="256"/>
        <v>96.38015150788496</v>
      </c>
      <c r="H4147" s="31"/>
      <c r="I4147" s="23">
        <f t="shared" si="257"/>
        <v>0.96750000000000003</v>
      </c>
      <c r="J4147" s="23"/>
      <c r="K4147" s="7">
        <f t="shared" si="258"/>
        <v>28.990000000000009</v>
      </c>
      <c r="M4147" s="20">
        <f>IF(C4147="Data Error","Data Error",IF(C4147&lt;=K4147,0,1-IFERROR(INDEX(BAAL!$C:$D,MATCH(ROUNDUP(C4147-K4147,0),BAAL!$B:$B,0),MATCH(LEFT(M$2,4),BAAL!$C$2:$D$2,0)),0)))</f>
        <v>0</v>
      </c>
      <c r="N4147" s="20"/>
      <c r="O4147" s="26"/>
      <c r="P4147" s="26"/>
      <c r="Q4147" s="6">
        <f t="shared" si="259"/>
        <v>6</v>
      </c>
      <c r="R4147" s="20"/>
    </row>
    <row r="4148" spans="1:18" x14ac:dyDescent="0.25">
      <c r="A4148" s="6">
        <v>18</v>
      </c>
      <c r="B4148" s="4">
        <v>42542.75</v>
      </c>
      <c r="C4148" s="2">
        <f>IF([2]Analysis!AG4148="Data Error","Data Error",[2]Analysis!AI4148*C$1)</f>
        <v>13.088604355584726</v>
      </c>
      <c r="D4148" s="2"/>
      <c r="E4148" s="3">
        <f>IF(C4148="Data Error","Data Error",INDEX('[2]BAAL Adj Cap'!$CB$65:$CY$72,MONTH($B4148),$A4148+1))</f>
        <v>0.76624999999999999</v>
      </c>
      <c r="F4148" s="3"/>
      <c r="G4148" s="31">
        <f t="shared" si="256"/>
        <v>86.523895644415276</v>
      </c>
      <c r="H4148" s="31"/>
      <c r="I4148" s="23">
        <f t="shared" si="257"/>
        <v>0.76624999999999999</v>
      </c>
      <c r="J4148" s="23"/>
      <c r="K4148" s="7">
        <f t="shared" si="258"/>
        <v>28.990000000000009</v>
      </c>
      <c r="M4148" s="20">
        <f>IF(C4148="Data Error","Data Error",IF(C4148&lt;=K4148,0,1-IFERROR(INDEX(BAAL!$C:$D,MATCH(ROUNDUP(C4148-K4148,0),BAAL!$B:$B,0),MATCH(LEFT(M$2,4),BAAL!$C$2:$D$2,0)),0)))</f>
        <v>0</v>
      </c>
      <c r="N4148" s="20"/>
      <c r="O4148" s="26"/>
      <c r="P4148" s="26"/>
      <c r="Q4148" s="6">
        <f t="shared" si="259"/>
        <v>6</v>
      </c>
      <c r="R4148" s="20"/>
    </row>
    <row r="4149" spans="1:18" x14ac:dyDescent="0.25">
      <c r="A4149" s="6">
        <v>19</v>
      </c>
      <c r="B4149" s="4">
        <v>42542.791666666664</v>
      </c>
      <c r="C4149" s="2">
        <f>IF([2]Analysis!AG4149="Data Error","Data Error",[2]Analysis!AI4149*C$1)</f>
        <v>11.088385083900226</v>
      </c>
      <c r="D4149" s="2"/>
      <c r="E4149" s="3">
        <f>IF(C4149="Data Error","Data Error",INDEX('[2]BAAL Adj Cap'!$CB$65:$CY$72,MONTH($B4149),$A4149+1))</f>
        <v>0.30625000000000002</v>
      </c>
      <c r="F4149" s="3"/>
      <c r="G4149" s="31">
        <f t="shared" si="256"/>
        <v>28.724114916099772</v>
      </c>
      <c r="H4149" s="31"/>
      <c r="I4149" s="23">
        <f t="shared" si="257"/>
        <v>0.30625000000000002</v>
      </c>
      <c r="J4149" s="23"/>
      <c r="K4149" s="7">
        <f t="shared" si="258"/>
        <v>28.990000000000009</v>
      </c>
      <c r="M4149" s="20">
        <f>IF(C4149="Data Error","Data Error",IF(C4149&lt;=K4149,0,1-IFERROR(INDEX(BAAL!$C:$D,MATCH(ROUNDUP(C4149-K4149,0),BAAL!$B:$B,0),MATCH(LEFT(M$2,4),BAAL!$C$2:$D$2,0)),0)))</f>
        <v>0</v>
      </c>
      <c r="N4149" s="20"/>
      <c r="O4149" s="26"/>
      <c r="P4149" s="26"/>
      <c r="Q4149" s="6">
        <f t="shared" si="259"/>
        <v>6</v>
      </c>
      <c r="R4149" s="20"/>
    </row>
    <row r="4150" spans="1:18" x14ac:dyDescent="0.25">
      <c r="A4150" s="6">
        <v>20</v>
      </c>
      <c r="B4150" s="4">
        <v>42542.833333333336</v>
      </c>
      <c r="C4150" s="2">
        <f>IF([2]Analysis!AG4150="Data Error","Data Error",[2]Analysis!AI4150*C$1)</f>
        <v>1.5293068385706399</v>
      </c>
      <c r="D4150" s="2"/>
      <c r="E4150" s="3">
        <f>IF(C4150="Data Error","Data Error",INDEX('[2]BAAL Adj Cap'!$CB$65:$CY$72,MONTH($B4150),$A4150+1))</f>
        <v>3.7500000000000006E-2</v>
      </c>
      <c r="F4150" s="3"/>
      <c r="G4150" s="31">
        <f t="shared" si="256"/>
        <v>3.3456931614293612</v>
      </c>
      <c r="H4150" s="31"/>
      <c r="I4150" s="23">
        <f t="shared" si="257"/>
        <v>3.7500000000000006E-2</v>
      </c>
      <c r="J4150" s="23"/>
      <c r="K4150" s="7">
        <f t="shared" si="258"/>
        <v>4.8750000000000009</v>
      </c>
      <c r="M4150" s="20">
        <f>IF(C4150="Data Error","Data Error",IF(C4150&lt;=K4150,0,1-IFERROR(INDEX(BAAL!$C:$D,MATCH(ROUNDUP(C4150-K4150,0),BAAL!$B:$B,0),MATCH(LEFT(M$2,4),BAAL!$C$2:$D$2,0)),0)))</f>
        <v>0</v>
      </c>
      <c r="N4150" s="20"/>
      <c r="O4150" s="26"/>
      <c r="P4150" s="26"/>
      <c r="Q4150" s="6">
        <f t="shared" si="259"/>
        <v>6</v>
      </c>
      <c r="R4150" s="20"/>
    </row>
    <row r="4151" spans="1:18" x14ac:dyDescent="0.25">
      <c r="A4151" s="6">
        <v>21</v>
      </c>
      <c r="B4151" s="4">
        <v>42542.875</v>
      </c>
      <c r="C4151" s="2">
        <f>IF([2]Analysis!AG4151="Data Error","Data Error",[2]Analysis!AI4151*C$1)</f>
        <v>0</v>
      </c>
      <c r="D4151" s="2"/>
      <c r="E4151" s="3">
        <f>IF(C4151="Data Error","Data Error",INDEX('[2]BAAL Adj Cap'!$CB$65:$CY$72,MONTH($B4151),$A4151+1))</f>
        <v>0</v>
      </c>
      <c r="F4151" s="3"/>
      <c r="G4151" s="31">
        <f t="shared" si="256"/>
        <v>0</v>
      </c>
      <c r="H4151" s="31"/>
      <c r="I4151" s="23">
        <f t="shared" si="257"/>
        <v>0</v>
      </c>
      <c r="J4151" s="23"/>
      <c r="K4151" s="7">
        <f t="shared" si="258"/>
        <v>0</v>
      </c>
      <c r="M4151" s="20">
        <f>IF(C4151="Data Error","Data Error",IF(C4151&lt;=K4151,0,1-IFERROR(INDEX(BAAL!$C:$D,MATCH(ROUNDUP(C4151-K4151,0),BAAL!$B:$B,0),MATCH(LEFT(M$2,4),BAAL!$C$2:$D$2,0)),0)))</f>
        <v>0</v>
      </c>
      <c r="N4151" s="20"/>
      <c r="O4151" s="26"/>
      <c r="P4151" s="26"/>
      <c r="Q4151" s="6">
        <f t="shared" si="259"/>
        <v>6</v>
      </c>
      <c r="R4151" s="20"/>
    </row>
    <row r="4152" spans="1:18" x14ac:dyDescent="0.25">
      <c r="A4152" s="6">
        <v>22</v>
      </c>
      <c r="B4152" s="4">
        <v>42542.916666666664</v>
      </c>
      <c r="C4152" s="2">
        <f>IF([2]Analysis!AG4152="Data Error","Data Error",[2]Analysis!AI4152*C$1)</f>
        <v>0</v>
      </c>
      <c r="D4152" s="2"/>
      <c r="E4152" s="3">
        <f>IF(C4152="Data Error","Data Error",INDEX('[2]BAAL Adj Cap'!$CB$65:$CY$72,MONTH($B4152),$A4152+1))</f>
        <v>0</v>
      </c>
      <c r="F4152" s="3"/>
      <c r="G4152" s="31">
        <f t="shared" si="256"/>
        <v>0</v>
      </c>
      <c r="H4152" s="31"/>
      <c r="I4152" s="23">
        <f t="shared" si="257"/>
        <v>0</v>
      </c>
      <c r="J4152" s="23"/>
      <c r="K4152" s="7">
        <f t="shared" si="258"/>
        <v>0</v>
      </c>
      <c r="M4152" s="20">
        <f>IF(C4152="Data Error","Data Error",IF(C4152&lt;=K4152,0,1-IFERROR(INDEX(BAAL!$C:$D,MATCH(ROUNDUP(C4152-K4152,0),BAAL!$B:$B,0),MATCH(LEFT(M$2,4),BAAL!$C$2:$D$2,0)),0)))</f>
        <v>0</v>
      </c>
      <c r="N4152" s="20"/>
      <c r="O4152" s="26"/>
      <c r="P4152" s="26"/>
      <c r="Q4152" s="6">
        <f t="shared" si="259"/>
        <v>6</v>
      </c>
      <c r="R4152" s="20"/>
    </row>
    <row r="4153" spans="1:18" x14ac:dyDescent="0.25">
      <c r="A4153" s="6">
        <v>23</v>
      </c>
      <c r="B4153" s="4">
        <v>42542.958333333336</v>
      </c>
      <c r="C4153" s="2">
        <f>IF([2]Analysis!AG4153="Data Error","Data Error",[2]Analysis!AI4153*C$1)</f>
        <v>0</v>
      </c>
      <c r="D4153" s="2"/>
      <c r="E4153" s="3">
        <f>IF(C4153="Data Error","Data Error",INDEX('[2]BAAL Adj Cap'!$CB$65:$CY$72,MONTH($B4153),$A4153+1))</f>
        <v>0</v>
      </c>
      <c r="F4153" s="3"/>
      <c r="G4153" s="31">
        <f t="shared" si="256"/>
        <v>0</v>
      </c>
      <c r="H4153" s="31"/>
      <c r="I4153" s="23">
        <f t="shared" si="257"/>
        <v>0</v>
      </c>
      <c r="J4153" s="23"/>
      <c r="K4153" s="7">
        <f t="shared" si="258"/>
        <v>0</v>
      </c>
      <c r="M4153" s="20">
        <f>IF(C4153="Data Error","Data Error",IF(C4153&lt;=K4153,0,1-IFERROR(INDEX(BAAL!$C:$D,MATCH(ROUNDUP(C4153-K4153,0),BAAL!$B:$B,0),MATCH(LEFT(M$2,4),BAAL!$C$2:$D$2,0)),0)))</f>
        <v>0</v>
      </c>
      <c r="N4153" s="20"/>
      <c r="O4153" s="26"/>
      <c r="P4153" s="26"/>
      <c r="Q4153" s="6">
        <f t="shared" si="259"/>
        <v>6</v>
      </c>
      <c r="R4153" s="20"/>
    </row>
    <row r="4154" spans="1:18" x14ac:dyDescent="0.25">
      <c r="A4154" s="6">
        <v>0</v>
      </c>
      <c r="B4154" s="1">
        <v>42543</v>
      </c>
      <c r="C4154" s="2">
        <f>IF([2]Analysis!AG4154="Data Error","Data Error",[2]Analysis!AI4154*C$1)</f>
        <v>0</v>
      </c>
      <c r="D4154" s="2"/>
      <c r="E4154" s="3">
        <f>IF(C4154="Data Error","Data Error",INDEX('[2]BAAL Adj Cap'!$CB$65:$CY$72,MONTH($B4154),$A4154+1))</f>
        <v>0</v>
      </c>
      <c r="F4154" s="3"/>
      <c r="G4154" s="31">
        <f t="shared" si="256"/>
        <v>0</v>
      </c>
      <c r="H4154" s="31"/>
      <c r="I4154" s="23">
        <f t="shared" si="257"/>
        <v>0</v>
      </c>
      <c r="J4154" s="23"/>
      <c r="K4154" s="7">
        <f t="shared" si="258"/>
        <v>0</v>
      </c>
      <c r="M4154" s="20">
        <f>IF(C4154="Data Error","Data Error",IF(C4154&lt;=K4154,0,1-IFERROR(INDEX(BAAL!$C:$D,MATCH(ROUNDUP(C4154-K4154,0),BAAL!$B:$B,0),MATCH(LEFT(M$2,4),BAAL!$C$2:$D$2,0)),0)))</f>
        <v>0</v>
      </c>
      <c r="N4154" s="20"/>
      <c r="O4154" s="26"/>
      <c r="P4154" s="26"/>
      <c r="Q4154" s="6">
        <f t="shared" si="259"/>
        <v>6</v>
      </c>
      <c r="R4154" s="20"/>
    </row>
    <row r="4155" spans="1:18" x14ac:dyDescent="0.25">
      <c r="A4155" s="6">
        <v>1</v>
      </c>
      <c r="B4155" s="4">
        <v>42543.041666666664</v>
      </c>
      <c r="C4155" s="2">
        <f>IF([2]Analysis!AG4155="Data Error","Data Error",[2]Analysis!AI4155*C$1)</f>
        <v>0</v>
      </c>
      <c r="D4155" s="2"/>
      <c r="E4155" s="3">
        <f>IF(C4155="Data Error","Data Error",INDEX('[2]BAAL Adj Cap'!$CB$65:$CY$72,MONTH($B4155),$A4155+1))</f>
        <v>0</v>
      </c>
      <c r="F4155" s="3"/>
      <c r="G4155" s="31">
        <f t="shared" si="256"/>
        <v>0</v>
      </c>
      <c r="H4155" s="31"/>
      <c r="I4155" s="23">
        <f t="shared" si="257"/>
        <v>0</v>
      </c>
      <c r="J4155" s="23"/>
      <c r="K4155" s="7">
        <f t="shared" si="258"/>
        <v>0</v>
      </c>
      <c r="M4155" s="20">
        <f>IF(C4155="Data Error","Data Error",IF(C4155&lt;=K4155,0,1-IFERROR(INDEX(BAAL!$C:$D,MATCH(ROUNDUP(C4155-K4155,0),BAAL!$B:$B,0),MATCH(LEFT(M$2,4),BAAL!$C$2:$D$2,0)),0)))</f>
        <v>0</v>
      </c>
      <c r="N4155" s="20"/>
      <c r="O4155" s="26"/>
      <c r="P4155" s="26"/>
      <c r="Q4155" s="6">
        <f t="shared" si="259"/>
        <v>6</v>
      </c>
      <c r="R4155" s="20"/>
    </row>
    <row r="4156" spans="1:18" x14ac:dyDescent="0.25">
      <c r="A4156" s="6">
        <v>2</v>
      </c>
      <c r="B4156" s="4">
        <v>42543.083333333336</v>
      </c>
      <c r="C4156" s="2">
        <f>IF([2]Analysis!AG4156="Data Error","Data Error",[2]Analysis!AI4156*C$1)</f>
        <v>0</v>
      </c>
      <c r="D4156" s="2"/>
      <c r="E4156" s="3">
        <f>IF(C4156="Data Error","Data Error",INDEX('[2]BAAL Adj Cap'!$CB$65:$CY$72,MONTH($B4156),$A4156+1))</f>
        <v>0</v>
      </c>
      <c r="F4156" s="3"/>
      <c r="G4156" s="31">
        <f t="shared" si="256"/>
        <v>0</v>
      </c>
      <c r="H4156" s="31"/>
      <c r="I4156" s="23">
        <f t="shared" si="257"/>
        <v>0</v>
      </c>
      <c r="J4156" s="23"/>
      <c r="K4156" s="7">
        <f t="shared" si="258"/>
        <v>0</v>
      </c>
      <c r="M4156" s="20">
        <f>IF(C4156="Data Error","Data Error",IF(C4156&lt;=K4156,0,1-IFERROR(INDEX(BAAL!$C:$D,MATCH(ROUNDUP(C4156-K4156,0),BAAL!$B:$B,0),MATCH(LEFT(M$2,4),BAAL!$C$2:$D$2,0)),0)))</f>
        <v>0</v>
      </c>
      <c r="N4156" s="20"/>
      <c r="O4156" s="26"/>
      <c r="P4156" s="26"/>
      <c r="Q4156" s="6">
        <f t="shared" si="259"/>
        <v>6</v>
      </c>
      <c r="R4156" s="20"/>
    </row>
    <row r="4157" spans="1:18" x14ac:dyDescent="0.25">
      <c r="A4157" s="6">
        <v>3</v>
      </c>
      <c r="B4157" s="4">
        <v>42543.125</v>
      </c>
      <c r="C4157" s="2">
        <f>IF([2]Analysis!AG4157="Data Error","Data Error",[2]Analysis!AI4157*C$1)</f>
        <v>0</v>
      </c>
      <c r="D4157" s="2"/>
      <c r="E4157" s="3">
        <f>IF(C4157="Data Error","Data Error",INDEX('[2]BAAL Adj Cap'!$CB$65:$CY$72,MONTH($B4157),$A4157+1))</f>
        <v>0</v>
      </c>
      <c r="F4157" s="3"/>
      <c r="G4157" s="31">
        <f t="shared" si="256"/>
        <v>0</v>
      </c>
      <c r="H4157" s="31"/>
      <c r="I4157" s="23">
        <f t="shared" si="257"/>
        <v>0</v>
      </c>
      <c r="J4157" s="23"/>
      <c r="K4157" s="7">
        <f t="shared" si="258"/>
        <v>0</v>
      </c>
      <c r="M4157" s="20">
        <f>IF(C4157="Data Error","Data Error",IF(C4157&lt;=K4157,0,1-IFERROR(INDEX(BAAL!$C:$D,MATCH(ROUNDUP(C4157-K4157,0),BAAL!$B:$B,0),MATCH(LEFT(M$2,4),BAAL!$C$2:$D$2,0)),0)))</f>
        <v>0</v>
      </c>
      <c r="N4157" s="20"/>
      <c r="O4157" s="26"/>
      <c r="P4157" s="26"/>
      <c r="Q4157" s="6">
        <f t="shared" si="259"/>
        <v>6</v>
      </c>
      <c r="R4157" s="20"/>
    </row>
    <row r="4158" spans="1:18" x14ac:dyDescent="0.25">
      <c r="A4158" s="6">
        <v>4</v>
      </c>
      <c r="B4158" s="4">
        <v>42543.166666666664</v>
      </c>
      <c r="C4158" s="2">
        <f>IF([2]Analysis!AG4158="Data Error","Data Error",[2]Analysis!AI4158*C$1)</f>
        <v>0.32999999076128006</v>
      </c>
      <c r="D4158" s="2"/>
      <c r="E4158" s="3">
        <f>IF(C4158="Data Error","Data Error",INDEX('[2]BAAL Adj Cap'!$CB$65:$CY$72,MONTH($B4158),$A4158+1))</f>
        <v>1.4999999999999999E-2</v>
      </c>
      <c r="F4158" s="3"/>
      <c r="G4158" s="31">
        <f t="shared" si="256"/>
        <v>1.6200000092387199</v>
      </c>
      <c r="H4158" s="31"/>
      <c r="I4158" s="23">
        <f t="shared" si="257"/>
        <v>1.4999999999999999E-2</v>
      </c>
      <c r="J4158" s="23"/>
      <c r="K4158" s="7">
        <f t="shared" si="258"/>
        <v>1.95</v>
      </c>
      <c r="M4158" s="20">
        <f>IF(C4158="Data Error","Data Error",IF(C4158&lt;=K4158,0,1-IFERROR(INDEX(BAAL!$C:$D,MATCH(ROUNDUP(C4158-K4158,0),BAAL!$B:$B,0),MATCH(LEFT(M$2,4),BAAL!$C$2:$D$2,0)),0)))</f>
        <v>0</v>
      </c>
      <c r="N4158" s="20"/>
      <c r="O4158" s="26"/>
      <c r="P4158" s="26"/>
      <c r="Q4158" s="6">
        <f t="shared" si="259"/>
        <v>6</v>
      </c>
      <c r="R4158" s="20"/>
    </row>
    <row r="4159" spans="1:18" x14ac:dyDescent="0.25">
      <c r="A4159" s="6">
        <v>5</v>
      </c>
      <c r="B4159" s="4">
        <v>42543.208333333336</v>
      </c>
      <c r="C4159" s="2">
        <f>IF([2]Analysis!AG4159="Data Error","Data Error",[2]Analysis!AI4159*C$1)</f>
        <v>2.6542745585555445</v>
      </c>
      <c r="D4159" s="2"/>
      <c r="E4159" s="3">
        <f>IF(C4159="Data Error","Data Error",INDEX('[2]BAAL Adj Cap'!$CB$65:$CY$72,MONTH($B4159),$A4159+1))</f>
        <v>0.1225</v>
      </c>
      <c r="F4159" s="3"/>
      <c r="G4159" s="31">
        <f t="shared" si="256"/>
        <v>13.270725441444455</v>
      </c>
      <c r="H4159" s="31"/>
      <c r="I4159" s="23">
        <f t="shared" si="257"/>
        <v>0.1225</v>
      </c>
      <c r="J4159" s="23"/>
      <c r="K4159" s="7">
        <f t="shared" si="258"/>
        <v>15.924999999999999</v>
      </c>
      <c r="M4159" s="20">
        <f>IF(C4159="Data Error","Data Error",IF(C4159&lt;=K4159,0,1-IFERROR(INDEX(BAAL!$C:$D,MATCH(ROUNDUP(C4159-K4159,0),BAAL!$B:$B,0),MATCH(LEFT(M$2,4),BAAL!$C$2:$D$2,0)),0)))</f>
        <v>0</v>
      </c>
      <c r="N4159" s="20"/>
      <c r="O4159" s="26"/>
      <c r="P4159" s="26"/>
      <c r="Q4159" s="6">
        <f t="shared" si="259"/>
        <v>6</v>
      </c>
      <c r="R4159" s="20"/>
    </row>
    <row r="4160" spans="1:18" x14ac:dyDescent="0.25">
      <c r="A4160" s="6">
        <v>6</v>
      </c>
      <c r="B4160" s="4">
        <v>42543.25</v>
      </c>
      <c r="C4160" s="2">
        <f>IF([2]Analysis!AG4160="Data Error","Data Error",[2]Analysis!AI4160*C$1)</f>
        <v>2.1362513512876937</v>
      </c>
      <c r="D4160" s="2"/>
      <c r="E4160" s="3">
        <f>IF(C4160="Data Error","Data Error",INDEX('[2]BAAL Adj Cap'!$CB$65:$CY$72,MONTH($B4160),$A4160+1))</f>
        <v>0.52249999999999996</v>
      </c>
      <c r="F4160" s="3"/>
      <c r="G4160" s="31">
        <f t="shared" si="256"/>
        <v>65.7887486487123</v>
      </c>
      <c r="H4160" s="31"/>
      <c r="I4160" s="23">
        <f t="shared" si="257"/>
        <v>0.52249999999999996</v>
      </c>
      <c r="J4160" s="23"/>
      <c r="K4160" s="7">
        <f t="shared" si="258"/>
        <v>28.990000000000009</v>
      </c>
      <c r="M4160" s="20">
        <f>IF(C4160="Data Error","Data Error",IF(C4160&lt;=K4160,0,1-IFERROR(INDEX(BAAL!$C:$D,MATCH(ROUNDUP(C4160-K4160,0),BAAL!$B:$B,0),MATCH(LEFT(M$2,4),BAAL!$C$2:$D$2,0)),0)))</f>
        <v>0</v>
      </c>
      <c r="N4160" s="20"/>
      <c r="O4160" s="26"/>
      <c r="P4160" s="26"/>
      <c r="Q4160" s="6">
        <f t="shared" si="259"/>
        <v>6</v>
      </c>
      <c r="R4160" s="20"/>
    </row>
    <row r="4161" spans="1:18" x14ac:dyDescent="0.25">
      <c r="A4161" s="6">
        <v>7</v>
      </c>
      <c r="B4161" s="4">
        <v>42543.291666666664</v>
      </c>
      <c r="C4161" s="2">
        <f>IF([2]Analysis!AG4161="Data Error","Data Error",[2]Analysis!AI4161*C$1)</f>
        <v>0.247807015822402</v>
      </c>
      <c r="D4161" s="2"/>
      <c r="E4161" s="3">
        <f>IF(C4161="Data Error","Data Error",INDEX('[2]BAAL Adj Cap'!$CB$65:$CY$72,MONTH($B4161),$A4161+1))</f>
        <v>0.97124999999999995</v>
      </c>
      <c r="F4161" s="3"/>
      <c r="G4161" s="31">
        <f t="shared" si="256"/>
        <v>126.01469298417759</v>
      </c>
      <c r="H4161" s="31"/>
      <c r="I4161" s="23">
        <f t="shared" si="257"/>
        <v>0.97124999999999995</v>
      </c>
      <c r="J4161" s="23"/>
      <c r="K4161" s="7">
        <f t="shared" si="258"/>
        <v>28.990000000000009</v>
      </c>
      <c r="M4161" s="20">
        <f>IF(C4161="Data Error","Data Error",IF(C4161&lt;=K4161,0,1-IFERROR(INDEX(BAAL!$C:$D,MATCH(ROUNDUP(C4161-K4161,0),BAAL!$B:$B,0),MATCH(LEFT(M$2,4),BAAL!$C$2:$D$2,0)),0)))</f>
        <v>0</v>
      </c>
      <c r="N4161" s="20"/>
      <c r="O4161" s="26"/>
      <c r="P4161" s="26"/>
      <c r="Q4161" s="6">
        <f t="shared" si="259"/>
        <v>6</v>
      </c>
      <c r="R4161" s="20"/>
    </row>
    <row r="4162" spans="1:18" x14ac:dyDescent="0.25">
      <c r="A4162" s="6">
        <v>8</v>
      </c>
      <c r="B4162" s="4">
        <v>42543.333333333336</v>
      </c>
      <c r="C4162" s="2">
        <f>IF([2]Analysis!AG4162="Data Error","Data Error",[2]Analysis!AI4162*C$1)</f>
        <v>1.5400907257467795</v>
      </c>
      <c r="D4162" s="2"/>
      <c r="E4162" s="3">
        <f>IF(C4162="Data Error","Data Error",INDEX('[2]BAAL Adj Cap'!$CB$65:$CY$72,MONTH($B4162),$A4162+1))</f>
        <v>0.99</v>
      </c>
      <c r="F4162" s="3"/>
      <c r="G4162" s="31">
        <f t="shared" si="256"/>
        <v>127.15990927425321</v>
      </c>
      <c r="H4162" s="31"/>
      <c r="I4162" s="23">
        <f t="shared" si="257"/>
        <v>0.99</v>
      </c>
      <c r="J4162" s="23"/>
      <c r="K4162" s="7">
        <f t="shared" si="258"/>
        <v>28.990000000000009</v>
      </c>
      <c r="M4162" s="20">
        <f>IF(C4162="Data Error","Data Error",IF(C4162&lt;=K4162,0,1-IFERROR(INDEX(BAAL!$C:$D,MATCH(ROUNDUP(C4162-K4162,0),BAAL!$B:$B,0),MATCH(LEFT(M$2,4),BAAL!$C$2:$D$2,0)),0)))</f>
        <v>0</v>
      </c>
      <c r="N4162" s="20"/>
      <c r="O4162" s="26"/>
      <c r="P4162" s="26"/>
      <c r="Q4162" s="6">
        <f t="shared" si="259"/>
        <v>6</v>
      </c>
      <c r="R4162" s="20"/>
    </row>
    <row r="4163" spans="1:18" x14ac:dyDescent="0.25">
      <c r="A4163" s="6">
        <v>9</v>
      </c>
      <c r="B4163" s="4">
        <v>42543.375</v>
      </c>
      <c r="C4163" s="2">
        <f>IF([2]Analysis!AG4163="Data Error","Data Error",[2]Analysis!AI4163*C$1)</f>
        <v>0</v>
      </c>
      <c r="D4163" s="2"/>
      <c r="E4163" s="3">
        <f>IF(C4163="Data Error","Data Error",INDEX('[2]BAAL Adj Cap'!$CB$65:$CY$72,MONTH($B4163),$A4163+1))</f>
        <v>0.98375000000000001</v>
      </c>
      <c r="F4163" s="3"/>
      <c r="G4163" s="31">
        <f t="shared" si="256"/>
        <v>127.8875</v>
      </c>
      <c r="H4163" s="31"/>
      <c r="I4163" s="23">
        <f t="shared" si="257"/>
        <v>0.98375000000000001</v>
      </c>
      <c r="J4163" s="23"/>
      <c r="K4163" s="7">
        <f t="shared" si="258"/>
        <v>28.990000000000009</v>
      </c>
      <c r="M4163" s="20">
        <f>IF(C4163="Data Error","Data Error",IF(C4163&lt;=K4163,0,1-IFERROR(INDEX(BAAL!$C:$D,MATCH(ROUNDUP(C4163-K4163,0),BAAL!$B:$B,0),MATCH(LEFT(M$2,4),BAAL!$C$2:$D$2,0)),0)))</f>
        <v>0</v>
      </c>
      <c r="N4163" s="20"/>
      <c r="O4163" s="26"/>
      <c r="P4163" s="26"/>
      <c r="Q4163" s="6">
        <f t="shared" si="259"/>
        <v>6</v>
      </c>
      <c r="R4163" s="20"/>
    </row>
    <row r="4164" spans="1:18" x14ac:dyDescent="0.25">
      <c r="A4164" s="6">
        <v>10</v>
      </c>
      <c r="B4164" s="4">
        <v>42543.416666666664</v>
      </c>
      <c r="C4164" s="2">
        <f>IF([2]Analysis!AG4164="Data Error","Data Error",[2]Analysis!AI4164*C$1)</f>
        <v>0.37581025070244695</v>
      </c>
      <c r="D4164" s="2"/>
      <c r="E4164" s="3">
        <f>IF(C4164="Data Error","Data Error",INDEX('[2]BAAL Adj Cap'!$CB$65:$CY$72,MONTH($B4164),$A4164+1))</f>
        <v>0.98</v>
      </c>
      <c r="F4164" s="3"/>
      <c r="G4164" s="31">
        <f t="shared" ref="G4164:G4227" si="260">IF(C4164="Data Error","Data Error",E4164*E$1-C4164)</f>
        <v>127.02418974929755</v>
      </c>
      <c r="H4164" s="31"/>
      <c r="I4164" s="23">
        <f t="shared" ref="I4164:I4227" si="261">IF(E4164="Data Error","Data Error",E4164)</f>
        <v>0.98</v>
      </c>
      <c r="J4164" s="23"/>
      <c r="K4164" s="7">
        <f t="shared" ref="K4164:K4227" si="262">IF(C4164="Data Error","Data Error",C$1*MAX(0,MIN(AF$9,E4164*AF$10)))</f>
        <v>28.990000000000009</v>
      </c>
      <c r="M4164" s="20">
        <f>IF(C4164="Data Error","Data Error",IF(C4164&lt;=K4164,0,1-IFERROR(INDEX(BAAL!$C:$D,MATCH(ROUNDUP(C4164-K4164,0),BAAL!$B:$B,0),MATCH(LEFT(M$2,4),BAAL!$C$2:$D$2,0)),0)))</f>
        <v>0</v>
      </c>
      <c r="N4164" s="20"/>
      <c r="O4164" s="26"/>
      <c r="P4164" s="26"/>
      <c r="Q4164" s="6">
        <f t="shared" ref="Q4164:Q4227" si="263">MONTH(B4164)</f>
        <v>6</v>
      </c>
      <c r="R4164" s="20"/>
    </row>
    <row r="4165" spans="1:18" x14ac:dyDescent="0.25">
      <c r="A4165" s="6">
        <v>11</v>
      </c>
      <c r="B4165" s="4">
        <v>42543.458333333336</v>
      </c>
      <c r="C4165" s="2">
        <f>IF([2]Analysis!AG4165="Data Error","Data Error",[2]Analysis!AI4165*C$1)</f>
        <v>19.435734049574808</v>
      </c>
      <c r="D4165" s="2"/>
      <c r="E4165" s="3">
        <f>IF(C4165="Data Error","Data Error",INDEX('[2]BAAL Adj Cap'!$CB$65:$CY$72,MONTH($B4165),$A4165+1))</f>
        <v>0.98</v>
      </c>
      <c r="F4165" s="3"/>
      <c r="G4165" s="31">
        <f t="shared" si="260"/>
        <v>107.96426595042519</v>
      </c>
      <c r="H4165" s="31"/>
      <c r="I4165" s="23">
        <f t="shared" si="261"/>
        <v>0.98</v>
      </c>
      <c r="J4165" s="23"/>
      <c r="K4165" s="7">
        <f t="shared" si="262"/>
        <v>28.990000000000009</v>
      </c>
      <c r="M4165" s="20">
        <f>IF(C4165="Data Error","Data Error",IF(C4165&lt;=K4165,0,1-IFERROR(INDEX(BAAL!$C:$D,MATCH(ROUNDUP(C4165-K4165,0),BAAL!$B:$B,0),MATCH(LEFT(M$2,4),BAAL!$C$2:$D$2,0)),0)))</f>
        <v>0</v>
      </c>
      <c r="N4165" s="20"/>
      <c r="O4165" s="26"/>
      <c r="P4165" s="26"/>
      <c r="Q4165" s="6">
        <f t="shared" si="263"/>
        <v>6</v>
      </c>
      <c r="R4165" s="20"/>
    </row>
    <row r="4166" spans="1:18" x14ac:dyDescent="0.25">
      <c r="A4166" s="6">
        <v>12</v>
      </c>
      <c r="B4166" s="4">
        <v>42543.5</v>
      </c>
      <c r="C4166" s="2">
        <f>IF([2]Analysis!AG4166="Data Error","Data Error",[2]Analysis!AI4166*C$1)</f>
        <v>5.075464175992364</v>
      </c>
      <c r="D4166" s="2"/>
      <c r="E4166" s="3">
        <f>IF(C4166="Data Error","Data Error",INDEX('[2]BAAL Adj Cap'!$CB$65:$CY$72,MONTH($B4166),$A4166+1))</f>
        <v>0.98</v>
      </c>
      <c r="F4166" s="3"/>
      <c r="G4166" s="31">
        <f t="shared" si="260"/>
        <v>122.32453582400763</v>
      </c>
      <c r="H4166" s="31"/>
      <c r="I4166" s="23">
        <f t="shared" si="261"/>
        <v>0.98</v>
      </c>
      <c r="J4166" s="23"/>
      <c r="K4166" s="7">
        <f t="shared" si="262"/>
        <v>28.990000000000009</v>
      </c>
      <c r="M4166" s="20">
        <f>IF(C4166="Data Error","Data Error",IF(C4166&lt;=K4166,0,1-IFERROR(INDEX(BAAL!$C:$D,MATCH(ROUNDUP(C4166-K4166,0),BAAL!$B:$B,0),MATCH(LEFT(M$2,4),BAAL!$C$2:$D$2,0)),0)))</f>
        <v>0</v>
      </c>
      <c r="N4166" s="20"/>
      <c r="O4166" s="26"/>
      <c r="P4166" s="26"/>
      <c r="Q4166" s="6">
        <f t="shared" si="263"/>
        <v>6</v>
      </c>
      <c r="R4166" s="20"/>
    </row>
    <row r="4167" spans="1:18" x14ac:dyDescent="0.25">
      <c r="A4167" s="6">
        <v>13</v>
      </c>
      <c r="B4167" s="4">
        <v>42543.541666666664</v>
      </c>
      <c r="C4167" s="2">
        <f>IF([2]Analysis!AG4167="Data Error","Data Error",[2]Analysis!AI4167*C$1)</f>
        <v>0</v>
      </c>
      <c r="D4167" s="2"/>
      <c r="E4167" s="3">
        <f>IF(C4167="Data Error","Data Error",INDEX('[2]BAAL Adj Cap'!$CB$65:$CY$72,MONTH($B4167),$A4167+1))</f>
        <v>0.98</v>
      </c>
      <c r="F4167" s="3"/>
      <c r="G4167" s="31">
        <f t="shared" si="260"/>
        <v>127.39999999999999</v>
      </c>
      <c r="H4167" s="31"/>
      <c r="I4167" s="23">
        <f t="shared" si="261"/>
        <v>0.98</v>
      </c>
      <c r="J4167" s="23"/>
      <c r="K4167" s="7">
        <f t="shared" si="262"/>
        <v>28.990000000000009</v>
      </c>
      <c r="M4167" s="20">
        <f>IF(C4167="Data Error","Data Error",IF(C4167&lt;=K4167,0,1-IFERROR(INDEX(BAAL!$C:$D,MATCH(ROUNDUP(C4167-K4167,0),BAAL!$B:$B,0),MATCH(LEFT(M$2,4),BAAL!$C$2:$D$2,0)),0)))</f>
        <v>0</v>
      </c>
      <c r="N4167" s="20"/>
      <c r="O4167" s="26"/>
      <c r="P4167" s="26"/>
      <c r="Q4167" s="6">
        <f t="shared" si="263"/>
        <v>6</v>
      </c>
      <c r="R4167" s="20"/>
    </row>
    <row r="4168" spans="1:18" x14ac:dyDescent="0.25">
      <c r="A4168" s="6">
        <v>14</v>
      </c>
      <c r="B4168" s="4">
        <v>42543.583333333336</v>
      </c>
      <c r="C4168" s="2">
        <f>IF([2]Analysis!AG4168="Data Error","Data Error",[2]Analysis!AI4168*C$1)</f>
        <v>0</v>
      </c>
      <c r="D4168" s="2"/>
      <c r="E4168" s="3">
        <f>IF(C4168="Data Error","Data Error",INDEX('[2]BAAL Adj Cap'!$CB$65:$CY$72,MONTH($B4168),$A4168+1))</f>
        <v>0.98</v>
      </c>
      <c r="F4168" s="3"/>
      <c r="G4168" s="31">
        <f t="shared" si="260"/>
        <v>127.39999999999999</v>
      </c>
      <c r="H4168" s="31"/>
      <c r="I4168" s="23">
        <f t="shared" si="261"/>
        <v>0.98</v>
      </c>
      <c r="J4168" s="23"/>
      <c r="K4168" s="7">
        <f t="shared" si="262"/>
        <v>28.990000000000009</v>
      </c>
      <c r="M4168" s="20">
        <f>IF(C4168="Data Error","Data Error",IF(C4168&lt;=K4168,0,1-IFERROR(INDEX(BAAL!$C:$D,MATCH(ROUNDUP(C4168-K4168,0),BAAL!$B:$B,0),MATCH(LEFT(M$2,4),BAAL!$C$2:$D$2,0)),0)))</f>
        <v>0</v>
      </c>
      <c r="N4168" s="20"/>
      <c r="O4168" s="26"/>
      <c r="P4168" s="26"/>
      <c r="Q4168" s="6">
        <f t="shared" si="263"/>
        <v>6</v>
      </c>
      <c r="R4168" s="20"/>
    </row>
    <row r="4169" spans="1:18" x14ac:dyDescent="0.25">
      <c r="A4169" s="6">
        <v>15</v>
      </c>
      <c r="B4169" s="4">
        <v>42543.625</v>
      </c>
      <c r="C4169" s="2">
        <f>IF([2]Analysis!AG4169="Data Error","Data Error",[2]Analysis!AI4169*C$1)</f>
        <v>0.67019893948353881</v>
      </c>
      <c r="D4169" s="2"/>
      <c r="E4169" s="3">
        <f>IF(C4169="Data Error","Data Error",INDEX('[2]BAAL Adj Cap'!$CB$65:$CY$72,MONTH($B4169),$A4169+1))</f>
        <v>0.98</v>
      </c>
      <c r="F4169" s="3"/>
      <c r="G4169" s="31">
        <f t="shared" si="260"/>
        <v>126.72980106051645</v>
      </c>
      <c r="H4169" s="31"/>
      <c r="I4169" s="23">
        <f t="shared" si="261"/>
        <v>0.98</v>
      </c>
      <c r="J4169" s="23"/>
      <c r="K4169" s="7">
        <f t="shared" si="262"/>
        <v>28.990000000000009</v>
      </c>
      <c r="M4169" s="20">
        <f>IF(C4169="Data Error","Data Error",IF(C4169&lt;=K4169,0,1-IFERROR(INDEX(BAAL!$C:$D,MATCH(ROUNDUP(C4169-K4169,0),BAAL!$B:$B,0),MATCH(LEFT(M$2,4),BAAL!$C$2:$D$2,0)),0)))</f>
        <v>0</v>
      </c>
      <c r="N4169" s="20"/>
      <c r="O4169" s="26"/>
      <c r="P4169" s="26"/>
      <c r="Q4169" s="6">
        <f t="shared" si="263"/>
        <v>6</v>
      </c>
      <c r="R4169" s="20"/>
    </row>
    <row r="4170" spans="1:18" x14ac:dyDescent="0.25">
      <c r="A4170" s="6">
        <v>16</v>
      </c>
      <c r="B4170" s="4">
        <v>42543.666666666664</v>
      </c>
      <c r="C4170" s="2">
        <f>IF([2]Analysis!AG4170="Data Error","Data Error",[2]Analysis!AI4170*C$1)</f>
        <v>2.7638852202109092</v>
      </c>
      <c r="D4170" s="2"/>
      <c r="E4170" s="3">
        <f>IF(C4170="Data Error","Data Error",INDEX('[2]BAAL Adj Cap'!$CB$65:$CY$72,MONTH($B4170),$A4170+1))</f>
        <v>0.98</v>
      </c>
      <c r="F4170" s="3"/>
      <c r="G4170" s="31">
        <f t="shared" si="260"/>
        <v>124.63611477978908</v>
      </c>
      <c r="H4170" s="31"/>
      <c r="I4170" s="23">
        <f t="shared" si="261"/>
        <v>0.98</v>
      </c>
      <c r="J4170" s="23"/>
      <c r="K4170" s="7">
        <f t="shared" si="262"/>
        <v>28.990000000000009</v>
      </c>
      <c r="M4170" s="20">
        <f>IF(C4170="Data Error","Data Error",IF(C4170&lt;=K4170,0,1-IFERROR(INDEX(BAAL!$C:$D,MATCH(ROUNDUP(C4170-K4170,0),BAAL!$B:$B,0),MATCH(LEFT(M$2,4),BAAL!$C$2:$D$2,0)),0)))</f>
        <v>0</v>
      </c>
      <c r="N4170" s="20"/>
      <c r="O4170" s="26"/>
      <c r="P4170" s="26"/>
      <c r="Q4170" s="6">
        <f t="shared" si="263"/>
        <v>6</v>
      </c>
      <c r="R4170" s="20"/>
    </row>
    <row r="4171" spans="1:18" x14ac:dyDescent="0.25">
      <c r="A4171" s="6">
        <v>17</v>
      </c>
      <c r="B4171" s="4">
        <v>42543.708333333336</v>
      </c>
      <c r="C4171" s="2">
        <f>IF([2]Analysis!AG4171="Data Error","Data Error",[2]Analysis!AI4171*C$1)</f>
        <v>25.070592656135897</v>
      </c>
      <c r="D4171" s="2"/>
      <c r="E4171" s="3">
        <f>IF(C4171="Data Error","Data Error",INDEX('[2]BAAL Adj Cap'!$CB$65:$CY$72,MONTH($B4171),$A4171+1))</f>
        <v>0.96750000000000003</v>
      </c>
      <c r="F4171" s="3"/>
      <c r="G4171" s="31">
        <f t="shared" si="260"/>
        <v>100.7044073438641</v>
      </c>
      <c r="H4171" s="31"/>
      <c r="I4171" s="23">
        <f t="shared" si="261"/>
        <v>0.96750000000000003</v>
      </c>
      <c r="J4171" s="23"/>
      <c r="K4171" s="7">
        <f t="shared" si="262"/>
        <v>28.990000000000009</v>
      </c>
      <c r="M4171" s="20">
        <f>IF(C4171="Data Error","Data Error",IF(C4171&lt;=K4171,0,1-IFERROR(INDEX(BAAL!$C:$D,MATCH(ROUNDUP(C4171-K4171,0),BAAL!$B:$B,0),MATCH(LEFT(M$2,4),BAAL!$C$2:$D$2,0)),0)))</f>
        <v>0</v>
      </c>
      <c r="N4171" s="20"/>
      <c r="O4171" s="26"/>
      <c r="P4171" s="26"/>
      <c r="Q4171" s="6">
        <f t="shared" si="263"/>
        <v>6</v>
      </c>
      <c r="R4171" s="20"/>
    </row>
    <row r="4172" spans="1:18" x14ac:dyDescent="0.25">
      <c r="A4172" s="6">
        <v>18</v>
      </c>
      <c r="B4172" s="4">
        <v>42543.75</v>
      </c>
      <c r="C4172" s="2">
        <f>IF([2]Analysis!AG4172="Data Error","Data Error",[2]Analysis!AI4172*C$1)</f>
        <v>8.450022212509829</v>
      </c>
      <c r="D4172" s="2"/>
      <c r="E4172" s="3">
        <f>IF(C4172="Data Error","Data Error",INDEX('[2]BAAL Adj Cap'!$CB$65:$CY$72,MONTH($B4172),$A4172+1))</f>
        <v>0.76624999999999999</v>
      </c>
      <c r="F4172" s="3"/>
      <c r="G4172" s="31">
        <f t="shared" si="260"/>
        <v>91.162477787490161</v>
      </c>
      <c r="H4172" s="31"/>
      <c r="I4172" s="23">
        <f t="shared" si="261"/>
        <v>0.76624999999999999</v>
      </c>
      <c r="J4172" s="23"/>
      <c r="K4172" s="7">
        <f t="shared" si="262"/>
        <v>28.990000000000009</v>
      </c>
      <c r="M4172" s="20">
        <f>IF(C4172="Data Error","Data Error",IF(C4172&lt;=K4172,0,1-IFERROR(INDEX(BAAL!$C:$D,MATCH(ROUNDUP(C4172-K4172,0),BAAL!$B:$B,0),MATCH(LEFT(M$2,4),BAAL!$C$2:$D$2,0)),0)))</f>
        <v>0</v>
      </c>
      <c r="N4172" s="20"/>
      <c r="O4172" s="26"/>
      <c r="P4172" s="26"/>
      <c r="Q4172" s="6">
        <f t="shared" si="263"/>
        <v>6</v>
      </c>
      <c r="R4172" s="20"/>
    </row>
    <row r="4173" spans="1:18" x14ac:dyDescent="0.25">
      <c r="A4173" s="6">
        <v>19</v>
      </c>
      <c r="B4173" s="4">
        <v>42543.791666666664</v>
      </c>
      <c r="C4173" s="2">
        <f>IF([2]Analysis!AG4173="Data Error","Data Error",[2]Analysis!AI4173*C$1)</f>
        <v>14.47169774442991</v>
      </c>
      <c r="D4173" s="2"/>
      <c r="E4173" s="3">
        <f>IF(C4173="Data Error","Data Error",INDEX('[2]BAAL Adj Cap'!$CB$65:$CY$72,MONTH($B4173),$A4173+1))</f>
        <v>0.30625000000000002</v>
      </c>
      <c r="F4173" s="3"/>
      <c r="G4173" s="31">
        <f t="shared" si="260"/>
        <v>25.34080225557009</v>
      </c>
      <c r="H4173" s="31"/>
      <c r="I4173" s="23">
        <f t="shared" si="261"/>
        <v>0.30625000000000002</v>
      </c>
      <c r="J4173" s="23"/>
      <c r="K4173" s="7">
        <f t="shared" si="262"/>
        <v>28.990000000000009</v>
      </c>
      <c r="M4173" s="20">
        <f>IF(C4173="Data Error","Data Error",IF(C4173&lt;=K4173,0,1-IFERROR(INDEX(BAAL!$C:$D,MATCH(ROUNDUP(C4173-K4173,0),BAAL!$B:$B,0),MATCH(LEFT(M$2,4),BAAL!$C$2:$D$2,0)),0)))</f>
        <v>0</v>
      </c>
      <c r="N4173" s="20"/>
      <c r="O4173" s="26"/>
      <c r="P4173" s="26"/>
      <c r="Q4173" s="6">
        <f t="shared" si="263"/>
        <v>6</v>
      </c>
      <c r="R4173" s="20"/>
    </row>
    <row r="4174" spans="1:18" x14ac:dyDescent="0.25">
      <c r="A4174" s="6">
        <v>20</v>
      </c>
      <c r="B4174" s="4">
        <v>42543.833333333336</v>
      </c>
      <c r="C4174" s="2">
        <f>IF([2]Analysis!AG4174="Data Error","Data Error",[2]Analysis!AI4174*C$1)</f>
        <v>4.005718049750973</v>
      </c>
      <c r="D4174" s="2"/>
      <c r="E4174" s="3">
        <f>IF(C4174="Data Error","Data Error",INDEX('[2]BAAL Adj Cap'!$CB$65:$CY$72,MONTH($B4174),$A4174+1))</f>
        <v>3.7500000000000006E-2</v>
      </c>
      <c r="F4174" s="3"/>
      <c r="G4174" s="31">
        <f t="shared" si="260"/>
        <v>0.86928195024902788</v>
      </c>
      <c r="H4174" s="31"/>
      <c r="I4174" s="23">
        <f t="shared" si="261"/>
        <v>3.7500000000000006E-2</v>
      </c>
      <c r="J4174" s="23"/>
      <c r="K4174" s="7">
        <f t="shared" si="262"/>
        <v>4.8750000000000009</v>
      </c>
      <c r="M4174" s="20">
        <f>IF(C4174="Data Error","Data Error",IF(C4174&lt;=K4174,0,1-IFERROR(INDEX(BAAL!$C:$D,MATCH(ROUNDUP(C4174-K4174,0),BAAL!$B:$B,0),MATCH(LEFT(M$2,4),BAAL!$C$2:$D$2,0)),0)))</f>
        <v>0</v>
      </c>
      <c r="N4174" s="20"/>
      <c r="O4174" s="26"/>
      <c r="P4174" s="26"/>
      <c r="Q4174" s="6">
        <f t="shared" si="263"/>
        <v>6</v>
      </c>
      <c r="R4174" s="20"/>
    </row>
    <row r="4175" spans="1:18" x14ac:dyDescent="0.25">
      <c r="A4175" s="6">
        <v>21</v>
      </c>
      <c r="B4175" s="4">
        <v>42543.875</v>
      </c>
      <c r="C4175" s="2">
        <f>IF([2]Analysis!AG4175="Data Error","Data Error",[2]Analysis!AI4175*C$1)</f>
        <v>0</v>
      </c>
      <c r="D4175" s="2"/>
      <c r="E4175" s="3">
        <f>IF(C4175="Data Error","Data Error",INDEX('[2]BAAL Adj Cap'!$CB$65:$CY$72,MONTH($B4175),$A4175+1))</f>
        <v>0</v>
      </c>
      <c r="F4175" s="3"/>
      <c r="G4175" s="31">
        <f t="shared" si="260"/>
        <v>0</v>
      </c>
      <c r="H4175" s="31"/>
      <c r="I4175" s="23">
        <f t="shared" si="261"/>
        <v>0</v>
      </c>
      <c r="J4175" s="23"/>
      <c r="K4175" s="7">
        <f t="shared" si="262"/>
        <v>0</v>
      </c>
      <c r="M4175" s="20">
        <f>IF(C4175="Data Error","Data Error",IF(C4175&lt;=K4175,0,1-IFERROR(INDEX(BAAL!$C:$D,MATCH(ROUNDUP(C4175-K4175,0),BAAL!$B:$B,0),MATCH(LEFT(M$2,4),BAAL!$C$2:$D$2,0)),0)))</f>
        <v>0</v>
      </c>
      <c r="N4175" s="20"/>
      <c r="O4175" s="26"/>
      <c r="P4175" s="26"/>
      <c r="Q4175" s="6">
        <f t="shared" si="263"/>
        <v>6</v>
      </c>
      <c r="R4175" s="20"/>
    </row>
    <row r="4176" spans="1:18" x14ac:dyDescent="0.25">
      <c r="A4176" s="6">
        <v>22</v>
      </c>
      <c r="B4176" s="4">
        <v>42543.916666666664</v>
      </c>
      <c r="C4176" s="2">
        <f>IF([2]Analysis!AG4176="Data Error","Data Error",[2]Analysis!AI4176*C$1)</f>
        <v>0</v>
      </c>
      <c r="D4176" s="2"/>
      <c r="E4176" s="3">
        <f>IF(C4176="Data Error","Data Error",INDEX('[2]BAAL Adj Cap'!$CB$65:$CY$72,MONTH($B4176),$A4176+1))</f>
        <v>0</v>
      </c>
      <c r="F4176" s="3"/>
      <c r="G4176" s="31">
        <f t="shared" si="260"/>
        <v>0</v>
      </c>
      <c r="H4176" s="31"/>
      <c r="I4176" s="23">
        <f t="shared" si="261"/>
        <v>0</v>
      </c>
      <c r="J4176" s="23"/>
      <c r="K4176" s="7">
        <f t="shared" si="262"/>
        <v>0</v>
      </c>
      <c r="M4176" s="20">
        <f>IF(C4176="Data Error","Data Error",IF(C4176&lt;=K4176,0,1-IFERROR(INDEX(BAAL!$C:$D,MATCH(ROUNDUP(C4176-K4176,0),BAAL!$B:$B,0),MATCH(LEFT(M$2,4),BAAL!$C$2:$D$2,0)),0)))</f>
        <v>0</v>
      </c>
      <c r="N4176" s="20"/>
      <c r="O4176" s="26"/>
      <c r="P4176" s="26"/>
      <c r="Q4176" s="6">
        <f t="shared" si="263"/>
        <v>6</v>
      </c>
      <c r="R4176" s="20"/>
    </row>
    <row r="4177" spans="1:18" x14ac:dyDescent="0.25">
      <c r="A4177" s="6">
        <v>23</v>
      </c>
      <c r="B4177" s="4">
        <v>42543.958333333336</v>
      </c>
      <c r="C4177" s="2">
        <f>IF([2]Analysis!AG4177="Data Error","Data Error",[2]Analysis!AI4177*C$1)</f>
        <v>0</v>
      </c>
      <c r="D4177" s="2"/>
      <c r="E4177" s="3">
        <f>IF(C4177="Data Error","Data Error",INDEX('[2]BAAL Adj Cap'!$CB$65:$CY$72,MONTH($B4177),$A4177+1))</f>
        <v>0</v>
      </c>
      <c r="F4177" s="3"/>
      <c r="G4177" s="31">
        <f t="shared" si="260"/>
        <v>0</v>
      </c>
      <c r="H4177" s="31"/>
      <c r="I4177" s="23">
        <f t="shared" si="261"/>
        <v>0</v>
      </c>
      <c r="J4177" s="23"/>
      <c r="K4177" s="7">
        <f t="shared" si="262"/>
        <v>0</v>
      </c>
      <c r="M4177" s="20">
        <f>IF(C4177="Data Error","Data Error",IF(C4177&lt;=K4177,0,1-IFERROR(INDEX(BAAL!$C:$D,MATCH(ROUNDUP(C4177-K4177,0),BAAL!$B:$B,0),MATCH(LEFT(M$2,4),BAAL!$C$2:$D$2,0)),0)))</f>
        <v>0</v>
      </c>
      <c r="N4177" s="20"/>
      <c r="O4177" s="26"/>
      <c r="P4177" s="26"/>
      <c r="Q4177" s="6">
        <f t="shared" si="263"/>
        <v>6</v>
      </c>
      <c r="R4177" s="20"/>
    </row>
    <row r="4178" spans="1:18" x14ac:dyDescent="0.25">
      <c r="A4178" s="6">
        <v>0</v>
      </c>
      <c r="B4178" s="1">
        <v>42544</v>
      </c>
      <c r="C4178" s="2">
        <f>IF([2]Analysis!AG4178="Data Error","Data Error",[2]Analysis!AI4178*C$1)</f>
        <v>0</v>
      </c>
      <c r="D4178" s="2"/>
      <c r="E4178" s="3">
        <f>IF(C4178="Data Error","Data Error",INDEX('[2]BAAL Adj Cap'!$CB$65:$CY$72,MONTH($B4178),$A4178+1))</f>
        <v>0</v>
      </c>
      <c r="F4178" s="3"/>
      <c r="G4178" s="31">
        <f t="shared" si="260"/>
        <v>0</v>
      </c>
      <c r="H4178" s="31"/>
      <c r="I4178" s="23">
        <f t="shared" si="261"/>
        <v>0</v>
      </c>
      <c r="J4178" s="23"/>
      <c r="K4178" s="7">
        <f t="shared" si="262"/>
        <v>0</v>
      </c>
      <c r="M4178" s="20">
        <f>IF(C4178="Data Error","Data Error",IF(C4178&lt;=K4178,0,1-IFERROR(INDEX(BAAL!$C:$D,MATCH(ROUNDUP(C4178-K4178,0),BAAL!$B:$B,0),MATCH(LEFT(M$2,4),BAAL!$C$2:$D$2,0)),0)))</f>
        <v>0</v>
      </c>
      <c r="N4178" s="20"/>
      <c r="O4178" s="26"/>
      <c r="P4178" s="26"/>
      <c r="Q4178" s="6">
        <f t="shared" si="263"/>
        <v>6</v>
      </c>
      <c r="R4178" s="20"/>
    </row>
    <row r="4179" spans="1:18" x14ac:dyDescent="0.25">
      <c r="A4179" s="6">
        <v>1</v>
      </c>
      <c r="B4179" s="4">
        <v>42544.041666666664</v>
      </c>
      <c r="C4179" s="2">
        <f>IF([2]Analysis!AG4179="Data Error","Data Error",[2]Analysis!AI4179*C$1)</f>
        <v>0</v>
      </c>
      <c r="D4179" s="2"/>
      <c r="E4179" s="3">
        <f>IF(C4179="Data Error","Data Error",INDEX('[2]BAAL Adj Cap'!$CB$65:$CY$72,MONTH($B4179),$A4179+1))</f>
        <v>0</v>
      </c>
      <c r="F4179" s="3"/>
      <c r="G4179" s="31">
        <f t="shared" si="260"/>
        <v>0</v>
      </c>
      <c r="H4179" s="31"/>
      <c r="I4179" s="23">
        <f t="shared" si="261"/>
        <v>0</v>
      </c>
      <c r="J4179" s="23"/>
      <c r="K4179" s="7">
        <f t="shared" si="262"/>
        <v>0</v>
      </c>
      <c r="M4179" s="20">
        <f>IF(C4179="Data Error","Data Error",IF(C4179&lt;=K4179,0,1-IFERROR(INDEX(BAAL!$C:$D,MATCH(ROUNDUP(C4179-K4179,0),BAAL!$B:$B,0),MATCH(LEFT(M$2,4),BAAL!$C$2:$D$2,0)),0)))</f>
        <v>0</v>
      </c>
      <c r="N4179" s="20"/>
      <c r="O4179" s="26"/>
      <c r="P4179" s="26"/>
      <c r="Q4179" s="6">
        <f t="shared" si="263"/>
        <v>6</v>
      </c>
      <c r="R4179" s="20"/>
    </row>
    <row r="4180" spans="1:18" x14ac:dyDescent="0.25">
      <c r="A4180" s="6">
        <v>2</v>
      </c>
      <c r="B4180" s="4">
        <v>42544.083333333336</v>
      </c>
      <c r="C4180" s="2">
        <f>IF([2]Analysis!AG4180="Data Error","Data Error",[2]Analysis!AI4180*C$1)</f>
        <v>0</v>
      </c>
      <c r="D4180" s="2"/>
      <c r="E4180" s="3">
        <f>IF(C4180="Data Error","Data Error",INDEX('[2]BAAL Adj Cap'!$CB$65:$CY$72,MONTH($B4180),$A4180+1))</f>
        <v>0</v>
      </c>
      <c r="F4180" s="3"/>
      <c r="G4180" s="31">
        <f t="shared" si="260"/>
        <v>0</v>
      </c>
      <c r="H4180" s="31"/>
      <c r="I4180" s="23">
        <f t="shared" si="261"/>
        <v>0</v>
      </c>
      <c r="J4180" s="23"/>
      <c r="K4180" s="7">
        <f t="shared" si="262"/>
        <v>0</v>
      </c>
      <c r="M4180" s="20">
        <f>IF(C4180="Data Error","Data Error",IF(C4180&lt;=K4180,0,1-IFERROR(INDEX(BAAL!$C:$D,MATCH(ROUNDUP(C4180-K4180,0),BAAL!$B:$B,0),MATCH(LEFT(M$2,4),BAAL!$C$2:$D$2,0)),0)))</f>
        <v>0</v>
      </c>
      <c r="N4180" s="20"/>
      <c r="O4180" s="26"/>
      <c r="P4180" s="26"/>
      <c r="Q4180" s="6">
        <f t="shared" si="263"/>
        <v>6</v>
      </c>
      <c r="R4180" s="20"/>
    </row>
    <row r="4181" spans="1:18" x14ac:dyDescent="0.25">
      <c r="A4181" s="6">
        <v>3</v>
      </c>
      <c r="B4181" s="4">
        <v>42544.125</v>
      </c>
      <c r="C4181" s="2">
        <f>IF([2]Analysis!AG4181="Data Error","Data Error",[2]Analysis!AI4181*C$1)</f>
        <v>0</v>
      </c>
      <c r="D4181" s="2"/>
      <c r="E4181" s="3">
        <f>IF(C4181="Data Error","Data Error",INDEX('[2]BAAL Adj Cap'!$CB$65:$CY$72,MONTH($B4181),$A4181+1))</f>
        <v>0</v>
      </c>
      <c r="F4181" s="3"/>
      <c r="G4181" s="31">
        <f t="shared" si="260"/>
        <v>0</v>
      </c>
      <c r="H4181" s="31"/>
      <c r="I4181" s="23">
        <f t="shared" si="261"/>
        <v>0</v>
      </c>
      <c r="J4181" s="23"/>
      <c r="K4181" s="7">
        <f t="shared" si="262"/>
        <v>0</v>
      </c>
      <c r="M4181" s="20">
        <f>IF(C4181="Data Error","Data Error",IF(C4181&lt;=K4181,0,1-IFERROR(INDEX(BAAL!$C:$D,MATCH(ROUNDUP(C4181-K4181,0),BAAL!$B:$B,0),MATCH(LEFT(M$2,4),BAAL!$C$2:$D$2,0)),0)))</f>
        <v>0</v>
      </c>
      <c r="N4181" s="20"/>
      <c r="O4181" s="26"/>
      <c r="P4181" s="26"/>
      <c r="Q4181" s="6">
        <f t="shared" si="263"/>
        <v>6</v>
      </c>
      <c r="R4181" s="20"/>
    </row>
    <row r="4182" spans="1:18" x14ac:dyDescent="0.25">
      <c r="A4182" s="6">
        <v>4</v>
      </c>
      <c r="B4182" s="4">
        <v>42544.166666666664</v>
      </c>
      <c r="C4182" s="2">
        <f>IF([2]Analysis!AG4182="Data Error","Data Error",[2]Analysis!AI4182*C$1)</f>
        <v>0.32999999076128</v>
      </c>
      <c r="D4182" s="2"/>
      <c r="E4182" s="3">
        <f>IF(C4182="Data Error","Data Error",INDEX('[2]BAAL Adj Cap'!$CB$65:$CY$72,MONTH($B4182),$A4182+1))</f>
        <v>1.4999999999999999E-2</v>
      </c>
      <c r="F4182" s="3"/>
      <c r="G4182" s="31">
        <f t="shared" si="260"/>
        <v>1.6200000092387199</v>
      </c>
      <c r="H4182" s="31"/>
      <c r="I4182" s="23">
        <f t="shared" si="261"/>
        <v>1.4999999999999999E-2</v>
      </c>
      <c r="J4182" s="23"/>
      <c r="K4182" s="7">
        <f t="shared" si="262"/>
        <v>1.95</v>
      </c>
      <c r="M4182" s="20">
        <f>IF(C4182="Data Error","Data Error",IF(C4182&lt;=K4182,0,1-IFERROR(INDEX(BAAL!$C:$D,MATCH(ROUNDUP(C4182-K4182,0),BAAL!$B:$B,0),MATCH(LEFT(M$2,4),BAAL!$C$2:$D$2,0)),0)))</f>
        <v>0</v>
      </c>
      <c r="N4182" s="20"/>
      <c r="O4182" s="26"/>
      <c r="P4182" s="26"/>
      <c r="Q4182" s="6">
        <f t="shared" si="263"/>
        <v>6</v>
      </c>
      <c r="R4182" s="20"/>
    </row>
    <row r="4183" spans="1:18" x14ac:dyDescent="0.25">
      <c r="A4183" s="6">
        <v>5</v>
      </c>
      <c r="B4183" s="4">
        <v>42544.208333333336</v>
      </c>
      <c r="C4183" s="2">
        <f>IF([2]Analysis!AG4183="Data Error","Data Error",[2]Analysis!AI4183*C$1)</f>
        <v>2.598904169571572</v>
      </c>
      <c r="D4183" s="2"/>
      <c r="E4183" s="3">
        <f>IF(C4183="Data Error","Data Error",INDEX('[2]BAAL Adj Cap'!$CB$65:$CY$72,MONTH($B4183),$A4183+1))</f>
        <v>0.1225</v>
      </c>
      <c r="F4183" s="3"/>
      <c r="G4183" s="31">
        <f t="shared" si="260"/>
        <v>13.326095830428427</v>
      </c>
      <c r="H4183" s="31"/>
      <c r="I4183" s="23">
        <f t="shared" si="261"/>
        <v>0.1225</v>
      </c>
      <c r="J4183" s="23"/>
      <c r="K4183" s="7">
        <f t="shared" si="262"/>
        <v>15.924999999999999</v>
      </c>
      <c r="M4183" s="20">
        <f>IF(C4183="Data Error","Data Error",IF(C4183&lt;=K4183,0,1-IFERROR(INDEX(BAAL!$C:$D,MATCH(ROUNDUP(C4183-K4183,0),BAAL!$B:$B,0),MATCH(LEFT(M$2,4),BAAL!$C$2:$D$2,0)),0)))</f>
        <v>0</v>
      </c>
      <c r="N4183" s="20"/>
      <c r="O4183" s="26"/>
      <c r="P4183" s="26"/>
      <c r="Q4183" s="6">
        <f t="shared" si="263"/>
        <v>6</v>
      </c>
      <c r="R4183" s="20"/>
    </row>
    <row r="4184" spans="1:18" x14ac:dyDescent="0.25">
      <c r="A4184" s="6">
        <v>6</v>
      </c>
      <c r="B4184" s="4">
        <v>42544.25</v>
      </c>
      <c r="C4184" s="2">
        <f>IF([2]Analysis!AG4184="Data Error","Data Error",[2]Analysis!AI4184*C$1)</f>
        <v>6.8072727056234711E-2</v>
      </c>
      <c r="D4184" s="2"/>
      <c r="E4184" s="3">
        <f>IF(C4184="Data Error","Data Error",INDEX('[2]BAAL Adj Cap'!$CB$65:$CY$72,MONTH($B4184),$A4184+1))</f>
        <v>0.52249999999999996</v>
      </c>
      <c r="F4184" s="3"/>
      <c r="G4184" s="31">
        <f t="shared" si="260"/>
        <v>67.856927272943764</v>
      </c>
      <c r="H4184" s="31"/>
      <c r="I4184" s="23">
        <f t="shared" si="261"/>
        <v>0.52249999999999996</v>
      </c>
      <c r="J4184" s="23"/>
      <c r="K4184" s="7">
        <f t="shared" si="262"/>
        <v>28.990000000000009</v>
      </c>
      <c r="M4184" s="20">
        <f>IF(C4184="Data Error","Data Error",IF(C4184&lt;=K4184,0,1-IFERROR(INDEX(BAAL!$C:$D,MATCH(ROUNDUP(C4184-K4184,0),BAAL!$B:$B,0),MATCH(LEFT(M$2,4),BAAL!$C$2:$D$2,0)),0)))</f>
        <v>0</v>
      </c>
      <c r="N4184" s="20"/>
      <c r="O4184" s="26"/>
      <c r="P4184" s="26"/>
      <c r="Q4184" s="6">
        <f t="shared" si="263"/>
        <v>6</v>
      </c>
      <c r="R4184" s="20"/>
    </row>
    <row r="4185" spans="1:18" x14ac:dyDescent="0.25">
      <c r="A4185" s="6">
        <v>7</v>
      </c>
      <c r="B4185" s="4">
        <v>42544.291666666664</v>
      </c>
      <c r="C4185" s="2">
        <f>IF([2]Analysis!AG4185="Data Error","Data Error",[2]Analysis!AI4185*C$1)</f>
        <v>0.25048663233268376</v>
      </c>
      <c r="D4185" s="2"/>
      <c r="E4185" s="3">
        <f>IF(C4185="Data Error","Data Error",INDEX('[2]BAAL Adj Cap'!$CB$65:$CY$72,MONTH($B4185),$A4185+1))</f>
        <v>0.97124999999999995</v>
      </c>
      <c r="F4185" s="3"/>
      <c r="G4185" s="31">
        <f t="shared" si="260"/>
        <v>126.01201336766731</v>
      </c>
      <c r="H4185" s="31"/>
      <c r="I4185" s="23">
        <f t="shared" si="261"/>
        <v>0.97124999999999995</v>
      </c>
      <c r="J4185" s="23"/>
      <c r="K4185" s="7">
        <f t="shared" si="262"/>
        <v>28.990000000000009</v>
      </c>
      <c r="M4185" s="20">
        <f>IF(C4185="Data Error","Data Error",IF(C4185&lt;=K4185,0,1-IFERROR(INDEX(BAAL!$C:$D,MATCH(ROUNDUP(C4185-K4185,0),BAAL!$B:$B,0),MATCH(LEFT(M$2,4),BAAL!$C$2:$D$2,0)),0)))</f>
        <v>0</v>
      </c>
      <c r="N4185" s="20"/>
      <c r="O4185" s="26"/>
      <c r="P4185" s="26"/>
      <c r="Q4185" s="6">
        <f t="shared" si="263"/>
        <v>6</v>
      </c>
      <c r="R4185" s="20"/>
    </row>
    <row r="4186" spans="1:18" x14ac:dyDescent="0.25">
      <c r="A4186" s="6">
        <v>8</v>
      </c>
      <c r="B4186" s="4">
        <v>42544.333333333336</v>
      </c>
      <c r="C4186" s="2">
        <f>IF([2]Analysis!AG4186="Data Error","Data Error",[2]Analysis!AI4186*C$1)</f>
        <v>0</v>
      </c>
      <c r="D4186" s="2"/>
      <c r="E4186" s="3">
        <f>IF(C4186="Data Error","Data Error",INDEX('[2]BAAL Adj Cap'!$CB$65:$CY$72,MONTH($B4186),$A4186+1))</f>
        <v>0.99</v>
      </c>
      <c r="F4186" s="3"/>
      <c r="G4186" s="31">
        <f t="shared" si="260"/>
        <v>128.69999999999999</v>
      </c>
      <c r="H4186" s="31"/>
      <c r="I4186" s="23">
        <f t="shared" si="261"/>
        <v>0.99</v>
      </c>
      <c r="J4186" s="23"/>
      <c r="K4186" s="7">
        <f t="shared" si="262"/>
        <v>28.990000000000009</v>
      </c>
      <c r="M4186" s="20">
        <f>IF(C4186="Data Error","Data Error",IF(C4186&lt;=K4186,0,1-IFERROR(INDEX(BAAL!$C:$D,MATCH(ROUNDUP(C4186-K4186,0),BAAL!$B:$B,0),MATCH(LEFT(M$2,4),BAAL!$C$2:$D$2,0)),0)))</f>
        <v>0</v>
      </c>
      <c r="N4186" s="20"/>
      <c r="O4186" s="26"/>
      <c r="P4186" s="26"/>
      <c r="Q4186" s="6">
        <f t="shared" si="263"/>
        <v>6</v>
      </c>
      <c r="R4186" s="20"/>
    </row>
    <row r="4187" spans="1:18" x14ac:dyDescent="0.25">
      <c r="A4187" s="6">
        <v>9</v>
      </c>
      <c r="B4187" s="4">
        <v>42544.375</v>
      </c>
      <c r="C4187" s="2">
        <f>IF([2]Analysis!AG4187="Data Error","Data Error",[2]Analysis!AI4187*C$1)</f>
        <v>0.67764438512391723</v>
      </c>
      <c r="D4187" s="2"/>
      <c r="E4187" s="3">
        <f>IF(C4187="Data Error","Data Error",INDEX('[2]BAAL Adj Cap'!$CB$65:$CY$72,MONTH($B4187),$A4187+1))</f>
        <v>0.98375000000000001</v>
      </c>
      <c r="F4187" s="3"/>
      <c r="G4187" s="31">
        <f t="shared" si="260"/>
        <v>127.20985561487609</v>
      </c>
      <c r="H4187" s="31"/>
      <c r="I4187" s="23">
        <f t="shared" si="261"/>
        <v>0.98375000000000001</v>
      </c>
      <c r="J4187" s="23"/>
      <c r="K4187" s="7">
        <f t="shared" si="262"/>
        <v>28.990000000000009</v>
      </c>
      <c r="M4187" s="20">
        <f>IF(C4187="Data Error","Data Error",IF(C4187&lt;=K4187,0,1-IFERROR(INDEX(BAAL!$C:$D,MATCH(ROUNDUP(C4187-K4187,0),BAAL!$B:$B,0),MATCH(LEFT(M$2,4),BAAL!$C$2:$D$2,0)),0)))</f>
        <v>0</v>
      </c>
      <c r="N4187" s="20"/>
      <c r="O4187" s="26"/>
      <c r="P4187" s="26"/>
      <c r="Q4187" s="6">
        <f t="shared" si="263"/>
        <v>6</v>
      </c>
      <c r="R4187" s="20"/>
    </row>
    <row r="4188" spans="1:18" x14ac:dyDescent="0.25">
      <c r="A4188" s="6">
        <v>10</v>
      </c>
      <c r="B4188" s="4">
        <v>42544.416666666664</v>
      </c>
      <c r="C4188" s="2">
        <f>IF([2]Analysis!AG4188="Data Error","Data Error",[2]Analysis!AI4188*C$1)</f>
        <v>0.45861574749592499</v>
      </c>
      <c r="D4188" s="2"/>
      <c r="E4188" s="3">
        <f>IF(C4188="Data Error","Data Error",INDEX('[2]BAAL Adj Cap'!$CB$65:$CY$72,MONTH($B4188),$A4188+1))</f>
        <v>0.98</v>
      </c>
      <c r="F4188" s="3"/>
      <c r="G4188" s="31">
        <f t="shared" si="260"/>
        <v>126.94138425250406</v>
      </c>
      <c r="H4188" s="31"/>
      <c r="I4188" s="23">
        <f t="shared" si="261"/>
        <v>0.98</v>
      </c>
      <c r="J4188" s="23"/>
      <c r="K4188" s="7">
        <f t="shared" si="262"/>
        <v>28.990000000000009</v>
      </c>
      <c r="M4188" s="20">
        <f>IF(C4188="Data Error","Data Error",IF(C4188&lt;=K4188,0,1-IFERROR(INDEX(BAAL!$C:$D,MATCH(ROUNDUP(C4188-K4188,0),BAAL!$B:$B,0),MATCH(LEFT(M$2,4),BAAL!$C$2:$D$2,0)),0)))</f>
        <v>0</v>
      </c>
      <c r="N4188" s="20"/>
      <c r="O4188" s="26"/>
      <c r="P4188" s="26"/>
      <c r="Q4188" s="6">
        <f t="shared" si="263"/>
        <v>6</v>
      </c>
      <c r="R4188" s="20"/>
    </row>
    <row r="4189" spans="1:18" x14ac:dyDescent="0.25">
      <c r="A4189" s="6">
        <v>11</v>
      </c>
      <c r="B4189" s="4">
        <v>42544.458333333336</v>
      </c>
      <c r="C4189" s="2">
        <f>IF([2]Analysis!AG4189="Data Error","Data Error",[2]Analysis!AI4189*C$1)</f>
        <v>7.2305253689711817</v>
      </c>
      <c r="D4189" s="2"/>
      <c r="E4189" s="3">
        <f>IF(C4189="Data Error","Data Error",INDEX('[2]BAAL Adj Cap'!$CB$65:$CY$72,MONTH($B4189),$A4189+1))</f>
        <v>0.98</v>
      </c>
      <c r="F4189" s="3"/>
      <c r="G4189" s="31">
        <f t="shared" si="260"/>
        <v>120.16947463102881</v>
      </c>
      <c r="H4189" s="31"/>
      <c r="I4189" s="23">
        <f t="shared" si="261"/>
        <v>0.98</v>
      </c>
      <c r="J4189" s="23"/>
      <c r="K4189" s="7">
        <f t="shared" si="262"/>
        <v>28.990000000000009</v>
      </c>
      <c r="M4189" s="20">
        <f>IF(C4189="Data Error","Data Error",IF(C4189&lt;=K4189,0,1-IFERROR(INDEX(BAAL!$C:$D,MATCH(ROUNDUP(C4189-K4189,0),BAAL!$B:$B,0),MATCH(LEFT(M$2,4),BAAL!$C$2:$D$2,0)),0)))</f>
        <v>0</v>
      </c>
      <c r="N4189" s="20"/>
      <c r="O4189" s="26"/>
      <c r="P4189" s="26"/>
      <c r="Q4189" s="6">
        <f t="shared" si="263"/>
        <v>6</v>
      </c>
      <c r="R4189" s="20"/>
    </row>
    <row r="4190" spans="1:18" x14ac:dyDescent="0.25">
      <c r="A4190" s="6">
        <v>12</v>
      </c>
      <c r="B4190" s="4">
        <v>42544.5</v>
      </c>
      <c r="C4190" s="2">
        <f>IF([2]Analysis!AG4190="Data Error","Data Error",[2]Analysis!AI4190*C$1)</f>
        <v>2.3452709110788894</v>
      </c>
      <c r="D4190" s="2"/>
      <c r="E4190" s="3">
        <f>IF(C4190="Data Error","Data Error",INDEX('[2]BAAL Adj Cap'!$CB$65:$CY$72,MONTH($B4190),$A4190+1))</f>
        <v>0.98</v>
      </c>
      <c r="F4190" s="3"/>
      <c r="G4190" s="31">
        <f t="shared" si="260"/>
        <v>125.05472908892111</v>
      </c>
      <c r="H4190" s="31"/>
      <c r="I4190" s="23">
        <f t="shared" si="261"/>
        <v>0.98</v>
      </c>
      <c r="J4190" s="23"/>
      <c r="K4190" s="7">
        <f t="shared" si="262"/>
        <v>28.990000000000009</v>
      </c>
      <c r="M4190" s="20">
        <f>IF(C4190="Data Error","Data Error",IF(C4190&lt;=K4190,0,1-IFERROR(INDEX(BAAL!$C:$D,MATCH(ROUNDUP(C4190-K4190,0),BAAL!$B:$B,0),MATCH(LEFT(M$2,4),BAAL!$C$2:$D$2,0)),0)))</f>
        <v>0</v>
      </c>
      <c r="N4190" s="20"/>
      <c r="O4190" s="26"/>
      <c r="P4190" s="26"/>
      <c r="Q4190" s="6">
        <f t="shared" si="263"/>
        <v>6</v>
      </c>
      <c r="R4190" s="20"/>
    </row>
    <row r="4191" spans="1:18" x14ac:dyDescent="0.25">
      <c r="A4191" s="6">
        <v>13</v>
      </c>
      <c r="B4191" s="4">
        <v>42544.541666666664</v>
      </c>
      <c r="C4191" s="2">
        <f>IF([2]Analysis!AG4191="Data Error","Data Error",[2]Analysis!AI4191*C$1)</f>
        <v>4.064275500516537</v>
      </c>
      <c r="D4191" s="2"/>
      <c r="E4191" s="3">
        <f>IF(C4191="Data Error","Data Error",INDEX('[2]BAAL Adj Cap'!$CB$65:$CY$72,MONTH($B4191),$A4191+1))</f>
        <v>0.98</v>
      </c>
      <c r="F4191" s="3"/>
      <c r="G4191" s="31">
        <f t="shared" si="260"/>
        <v>123.33572449948346</v>
      </c>
      <c r="H4191" s="31"/>
      <c r="I4191" s="23">
        <f t="shared" si="261"/>
        <v>0.98</v>
      </c>
      <c r="J4191" s="23"/>
      <c r="K4191" s="7">
        <f t="shared" si="262"/>
        <v>28.990000000000009</v>
      </c>
      <c r="M4191" s="20">
        <f>IF(C4191="Data Error","Data Error",IF(C4191&lt;=K4191,0,1-IFERROR(INDEX(BAAL!$C:$D,MATCH(ROUNDUP(C4191-K4191,0),BAAL!$B:$B,0),MATCH(LEFT(M$2,4),BAAL!$C$2:$D$2,0)),0)))</f>
        <v>0</v>
      </c>
      <c r="N4191" s="20"/>
      <c r="O4191" s="26"/>
      <c r="P4191" s="26"/>
      <c r="Q4191" s="6">
        <f t="shared" si="263"/>
        <v>6</v>
      </c>
      <c r="R4191" s="20"/>
    </row>
    <row r="4192" spans="1:18" x14ac:dyDescent="0.25">
      <c r="A4192" s="6">
        <v>14</v>
      </c>
      <c r="B4192" s="4">
        <v>42544.583333333336</v>
      </c>
      <c r="C4192" s="2">
        <f>IF([2]Analysis!AG4192="Data Error","Data Error",[2]Analysis!AI4192*C$1)</f>
        <v>26.425591737877241</v>
      </c>
      <c r="D4192" s="2"/>
      <c r="E4192" s="3">
        <f>IF(C4192="Data Error","Data Error",INDEX('[2]BAAL Adj Cap'!$CB$65:$CY$72,MONTH($B4192),$A4192+1))</f>
        <v>0.98</v>
      </c>
      <c r="F4192" s="3"/>
      <c r="G4192" s="31">
        <f t="shared" si="260"/>
        <v>100.97440826212275</v>
      </c>
      <c r="H4192" s="31"/>
      <c r="I4192" s="23">
        <f t="shared" si="261"/>
        <v>0.98</v>
      </c>
      <c r="J4192" s="23"/>
      <c r="K4192" s="7">
        <f t="shared" si="262"/>
        <v>28.990000000000009</v>
      </c>
      <c r="M4192" s="20">
        <f>IF(C4192="Data Error","Data Error",IF(C4192&lt;=K4192,0,1-IFERROR(INDEX(BAAL!$C:$D,MATCH(ROUNDUP(C4192-K4192,0),BAAL!$B:$B,0),MATCH(LEFT(M$2,4),BAAL!$C$2:$D$2,0)),0)))</f>
        <v>0</v>
      </c>
      <c r="N4192" s="20"/>
      <c r="O4192" s="26"/>
      <c r="P4192" s="26"/>
      <c r="Q4192" s="6">
        <f t="shared" si="263"/>
        <v>6</v>
      </c>
      <c r="R4192" s="20"/>
    </row>
    <row r="4193" spans="1:18" x14ac:dyDescent="0.25">
      <c r="A4193" s="6">
        <v>15</v>
      </c>
      <c r="B4193" s="4">
        <v>42544.625</v>
      </c>
      <c r="C4193" s="2">
        <f>IF([2]Analysis!AG4193="Data Error","Data Error",[2]Analysis!AI4193*C$1)</f>
        <v>23.535443385712743</v>
      </c>
      <c r="D4193" s="2"/>
      <c r="E4193" s="3">
        <f>IF(C4193="Data Error","Data Error",INDEX('[2]BAAL Adj Cap'!$CB$65:$CY$72,MONTH($B4193),$A4193+1))</f>
        <v>0.98</v>
      </c>
      <c r="F4193" s="3"/>
      <c r="G4193" s="31">
        <f t="shared" si="260"/>
        <v>103.86455661428725</v>
      </c>
      <c r="H4193" s="31"/>
      <c r="I4193" s="23">
        <f t="shared" si="261"/>
        <v>0.98</v>
      </c>
      <c r="J4193" s="23"/>
      <c r="K4193" s="7">
        <f t="shared" si="262"/>
        <v>28.990000000000009</v>
      </c>
      <c r="M4193" s="20">
        <f>IF(C4193="Data Error","Data Error",IF(C4193&lt;=K4193,0,1-IFERROR(INDEX(BAAL!$C:$D,MATCH(ROUNDUP(C4193-K4193,0),BAAL!$B:$B,0),MATCH(LEFT(M$2,4),BAAL!$C$2:$D$2,0)),0)))</f>
        <v>0</v>
      </c>
      <c r="N4193" s="20"/>
      <c r="O4193" s="26"/>
      <c r="P4193" s="26"/>
      <c r="Q4193" s="6">
        <f t="shared" si="263"/>
        <v>6</v>
      </c>
      <c r="R4193" s="20"/>
    </row>
    <row r="4194" spans="1:18" x14ac:dyDescent="0.25">
      <c r="A4194" s="6">
        <v>16</v>
      </c>
      <c r="B4194" s="4">
        <v>42544.666666666664</v>
      </c>
      <c r="C4194" s="2">
        <f>IF([2]Analysis!AG4194="Data Error","Data Error",[2]Analysis!AI4194*C$1)</f>
        <v>17.122494106976763</v>
      </c>
      <c r="D4194" s="2"/>
      <c r="E4194" s="3">
        <f>IF(C4194="Data Error","Data Error",INDEX('[2]BAAL Adj Cap'!$CB$65:$CY$72,MONTH($B4194),$A4194+1))</f>
        <v>0.98</v>
      </c>
      <c r="F4194" s="3"/>
      <c r="G4194" s="31">
        <f t="shared" si="260"/>
        <v>110.27750589302323</v>
      </c>
      <c r="H4194" s="31"/>
      <c r="I4194" s="23">
        <f t="shared" si="261"/>
        <v>0.98</v>
      </c>
      <c r="J4194" s="23"/>
      <c r="K4194" s="7">
        <f t="shared" si="262"/>
        <v>28.990000000000009</v>
      </c>
      <c r="M4194" s="20">
        <f>IF(C4194="Data Error","Data Error",IF(C4194&lt;=K4194,0,1-IFERROR(INDEX(BAAL!$C:$D,MATCH(ROUNDUP(C4194-K4194,0),BAAL!$B:$B,0),MATCH(LEFT(M$2,4),BAAL!$C$2:$D$2,0)),0)))</f>
        <v>0</v>
      </c>
      <c r="N4194" s="20"/>
      <c r="O4194" s="26"/>
      <c r="P4194" s="26"/>
      <c r="Q4194" s="6">
        <f t="shared" si="263"/>
        <v>6</v>
      </c>
      <c r="R4194" s="20"/>
    </row>
    <row r="4195" spans="1:18" x14ac:dyDescent="0.25">
      <c r="A4195" s="6">
        <v>17</v>
      </c>
      <c r="B4195" s="4">
        <v>42544.708333333336</v>
      </c>
      <c r="C4195" s="2">
        <f>IF([2]Analysis!AG4195="Data Error","Data Error",[2]Analysis!AI4195*C$1)</f>
        <v>6.0194010194712373</v>
      </c>
      <c r="D4195" s="2"/>
      <c r="E4195" s="3">
        <f>IF(C4195="Data Error","Data Error",INDEX('[2]BAAL Adj Cap'!$CB$65:$CY$72,MONTH($B4195),$A4195+1))</f>
        <v>0.96750000000000003</v>
      </c>
      <c r="F4195" s="3"/>
      <c r="G4195" s="31">
        <f t="shared" si="260"/>
        <v>119.75559898052877</v>
      </c>
      <c r="H4195" s="31"/>
      <c r="I4195" s="23">
        <f t="shared" si="261"/>
        <v>0.96750000000000003</v>
      </c>
      <c r="J4195" s="23"/>
      <c r="K4195" s="7">
        <f t="shared" si="262"/>
        <v>28.990000000000009</v>
      </c>
      <c r="M4195" s="20">
        <f>IF(C4195="Data Error","Data Error",IF(C4195&lt;=K4195,0,1-IFERROR(INDEX(BAAL!$C:$D,MATCH(ROUNDUP(C4195-K4195,0),BAAL!$B:$B,0),MATCH(LEFT(M$2,4),BAAL!$C$2:$D$2,0)),0)))</f>
        <v>0</v>
      </c>
      <c r="N4195" s="20"/>
      <c r="O4195" s="26"/>
      <c r="P4195" s="26"/>
      <c r="Q4195" s="6">
        <f t="shared" si="263"/>
        <v>6</v>
      </c>
      <c r="R4195" s="20"/>
    </row>
    <row r="4196" spans="1:18" x14ac:dyDescent="0.25">
      <c r="A4196" s="6">
        <v>18</v>
      </c>
      <c r="B4196" s="4">
        <v>42544.75</v>
      </c>
      <c r="C4196" s="2">
        <f>IF([2]Analysis!AG4196="Data Error","Data Error",[2]Analysis!AI4196*C$1)</f>
        <v>14.615575368296797</v>
      </c>
      <c r="D4196" s="2"/>
      <c r="E4196" s="3">
        <f>IF(C4196="Data Error","Data Error",INDEX('[2]BAAL Adj Cap'!$CB$65:$CY$72,MONTH($B4196),$A4196+1))</f>
        <v>0.76624999999999999</v>
      </c>
      <c r="F4196" s="3"/>
      <c r="G4196" s="31">
        <f t="shared" si="260"/>
        <v>84.996924631703195</v>
      </c>
      <c r="H4196" s="31"/>
      <c r="I4196" s="23">
        <f t="shared" si="261"/>
        <v>0.76624999999999999</v>
      </c>
      <c r="J4196" s="23"/>
      <c r="K4196" s="7">
        <f t="shared" si="262"/>
        <v>28.990000000000009</v>
      </c>
      <c r="M4196" s="20">
        <f>IF(C4196="Data Error","Data Error",IF(C4196&lt;=K4196,0,1-IFERROR(INDEX(BAAL!$C:$D,MATCH(ROUNDUP(C4196-K4196,0),BAAL!$B:$B,0),MATCH(LEFT(M$2,4),BAAL!$C$2:$D$2,0)),0)))</f>
        <v>0</v>
      </c>
      <c r="N4196" s="20"/>
      <c r="O4196" s="26"/>
      <c r="P4196" s="26"/>
      <c r="Q4196" s="6">
        <f t="shared" si="263"/>
        <v>6</v>
      </c>
      <c r="R4196" s="20"/>
    </row>
    <row r="4197" spans="1:18" x14ac:dyDescent="0.25">
      <c r="A4197" s="6">
        <v>19</v>
      </c>
      <c r="B4197" s="4">
        <v>42544.791666666664</v>
      </c>
      <c r="C4197" s="2">
        <f>IF([2]Analysis!AG4197="Data Error","Data Error",[2]Analysis!AI4197*C$1)</f>
        <v>7.9453454643645527</v>
      </c>
      <c r="D4197" s="2"/>
      <c r="E4197" s="3">
        <f>IF(C4197="Data Error","Data Error",INDEX('[2]BAAL Adj Cap'!$CB$65:$CY$72,MONTH($B4197),$A4197+1))</f>
        <v>0.30625000000000002</v>
      </c>
      <c r="F4197" s="3"/>
      <c r="G4197" s="31">
        <f t="shared" si="260"/>
        <v>31.867154535635446</v>
      </c>
      <c r="H4197" s="31"/>
      <c r="I4197" s="23">
        <f t="shared" si="261"/>
        <v>0.30625000000000002</v>
      </c>
      <c r="J4197" s="23"/>
      <c r="K4197" s="7">
        <f t="shared" si="262"/>
        <v>28.990000000000009</v>
      </c>
      <c r="M4197" s="20">
        <f>IF(C4197="Data Error","Data Error",IF(C4197&lt;=K4197,0,1-IFERROR(INDEX(BAAL!$C:$D,MATCH(ROUNDUP(C4197-K4197,0),BAAL!$B:$B,0),MATCH(LEFT(M$2,4),BAAL!$C$2:$D$2,0)),0)))</f>
        <v>0</v>
      </c>
      <c r="N4197" s="20"/>
      <c r="O4197" s="26"/>
      <c r="P4197" s="26"/>
      <c r="Q4197" s="6">
        <f t="shared" si="263"/>
        <v>6</v>
      </c>
      <c r="R4197" s="20"/>
    </row>
    <row r="4198" spans="1:18" x14ac:dyDescent="0.25">
      <c r="A4198" s="6">
        <v>20</v>
      </c>
      <c r="B4198" s="4">
        <v>42544.833333333336</v>
      </c>
      <c r="C4198" s="2">
        <f>IF([2]Analysis!AG4198="Data Error","Data Error",[2]Analysis!AI4198*C$1)</f>
        <v>4.7470291306231021</v>
      </c>
      <c r="D4198" s="2"/>
      <c r="E4198" s="3">
        <f>IF(C4198="Data Error","Data Error",INDEX('[2]BAAL Adj Cap'!$CB$65:$CY$72,MONTH($B4198),$A4198+1))</f>
        <v>3.7500000000000006E-2</v>
      </c>
      <c r="F4198" s="3"/>
      <c r="G4198" s="31">
        <f t="shared" si="260"/>
        <v>0.12797086937689883</v>
      </c>
      <c r="H4198" s="31"/>
      <c r="I4198" s="23">
        <f t="shared" si="261"/>
        <v>3.7500000000000006E-2</v>
      </c>
      <c r="J4198" s="23"/>
      <c r="K4198" s="7">
        <f t="shared" si="262"/>
        <v>4.8750000000000009</v>
      </c>
      <c r="M4198" s="20">
        <f>IF(C4198="Data Error","Data Error",IF(C4198&lt;=K4198,0,1-IFERROR(INDEX(BAAL!$C:$D,MATCH(ROUNDUP(C4198-K4198,0),BAAL!$B:$B,0),MATCH(LEFT(M$2,4),BAAL!$C$2:$D$2,0)),0)))</f>
        <v>0</v>
      </c>
      <c r="N4198" s="20"/>
      <c r="O4198" s="26"/>
      <c r="P4198" s="26"/>
      <c r="Q4198" s="6">
        <f t="shared" si="263"/>
        <v>6</v>
      </c>
      <c r="R4198" s="20"/>
    </row>
    <row r="4199" spans="1:18" x14ac:dyDescent="0.25">
      <c r="A4199" s="6">
        <v>21</v>
      </c>
      <c r="B4199" s="4">
        <v>42544.875</v>
      </c>
      <c r="C4199" s="2">
        <f>IF([2]Analysis!AG4199="Data Error","Data Error",[2]Analysis!AI4199*C$1)</f>
        <v>0</v>
      </c>
      <c r="D4199" s="2"/>
      <c r="E4199" s="3">
        <f>IF(C4199="Data Error","Data Error",INDEX('[2]BAAL Adj Cap'!$CB$65:$CY$72,MONTH($B4199),$A4199+1))</f>
        <v>0</v>
      </c>
      <c r="F4199" s="3"/>
      <c r="G4199" s="31">
        <f t="shared" si="260"/>
        <v>0</v>
      </c>
      <c r="H4199" s="31"/>
      <c r="I4199" s="23">
        <f t="shared" si="261"/>
        <v>0</v>
      </c>
      <c r="J4199" s="23"/>
      <c r="K4199" s="7">
        <f t="shared" si="262"/>
        <v>0</v>
      </c>
      <c r="M4199" s="20">
        <f>IF(C4199="Data Error","Data Error",IF(C4199&lt;=K4199,0,1-IFERROR(INDEX(BAAL!$C:$D,MATCH(ROUNDUP(C4199-K4199,0),BAAL!$B:$B,0),MATCH(LEFT(M$2,4),BAAL!$C$2:$D$2,0)),0)))</f>
        <v>0</v>
      </c>
      <c r="N4199" s="20"/>
      <c r="O4199" s="26"/>
      <c r="P4199" s="26"/>
      <c r="Q4199" s="6">
        <f t="shared" si="263"/>
        <v>6</v>
      </c>
      <c r="R4199" s="20"/>
    </row>
    <row r="4200" spans="1:18" x14ac:dyDescent="0.25">
      <c r="A4200" s="6">
        <v>22</v>
      </c>
      <c r="B4200" s="4">
        <v>42544.916666666664</v>
      </c>
      <c r="C4200" s="2">
        <f>IF([2]Analysis!AG4200="Data Error","Data Error",[2]Analysis!AI4200*C$1)</f>
        <v>0</v>
      </c>
      <c r="D4200" s="2"/>
      <c r="E4200" s="3">
        <f>IF(C4200="Data Error","Data Error",INDEX('[2]BAAL Adj Cap'!$CB$65:$CY$72,MONTH($B4200),$A4200+1))</f>
        <v>0</v>
      </c>
      <c r="F4200" s="3"/>
      <c r="G4200" s="31">
        <f t="shared" si="260"/>
        <v>0</v>
      </c>
      <c r="H4200" s="31"/>
      <c r="I4200" s="23">
        <f t="shared" si="261"/>
        <v>0</v>
      </c>
      <c r="J4200" s="23"/>
      <c r="K4200" s="7">
        <f t="shared" si="262"/>
        <v>0</v>
      </c>
      <c r="M4200" s="20">
        <f>IF(C4200="Data Error","Data Error",IF(C4200&lt;=K4200,0,1-IFERROR(INDEX(BAAL!$C:$D,MATCH(ROUNDUP(C4200-K4200,0),BAAL!$B:$B,0),MATCH(LEFT(M$2,4),BAAL!$C$2:$D$2,0)),0)))</f>
        <v>0</v>
      </c>
      <c r="N4200" s="20"/>
      <c r="O4200" s="26"/>
      <c r="P4200" s="26"/>
      <c r="Q4200" s="6">
        <f t="shared" si="263"/>
        <v>6</v>
      </c>
      <c r="R4200" s="20"/>
    </row>
    <row r="4201" spans="1:18" x14ac:dyDescent="0.25">
      <c r="A4201" s="6">
        <v>23</v>
      </c>
      <c r="B4201" s="4">
        <v>42544.958333333336</v>
      </c>
      <c r="C4201" s="2">
        <f>IF([2]Analysis!AG4201="Data Error","Data Error",[2]Analysis!AI4201*C$1)</f>
        <v>0</v>
      </c>
      <c r="D4201" s="2"/>
      <c r="E4201" s="3">
        <f>IF(C4201="Data Error","Data Error",INDEX('[2]BAAL Adj Cap'!$CB$65:$CY$72,MONTH($B4201),$A4201+1))</f>
        <v>0</v>
      </c>
      <c r="F4201" s="3"/>
      <c r="G4201" s="31">
        <f t="shared" si="260"/>
        <v>0</v>
      </c>
      <c r="H4201" s="31"/>
      <c r="I4201" s="23">
        <f t="shared" si="261"/>
        <v>0</v>
      </c>
      <c r="J4201" s="23"/>
      <c r="K4201" s="7">
        <f t="shared" si="262"/>
        <v>0</v>
      </c>
      <c r="M4201" s="20">
        <f>IF(C4201="Data Error","Data Error",IF(C4201&lt;=K4201,0,1-IFERROR(INDEX(BAAL!$C:$D,MATCH(ROUNDUP(C4201-K4201,0),BAAL!$B:$B,0),MATCH(LEFT(M$2,4),BAAL!$C$2:$D$2,0)),0)))</f>
        <v>0</v>
      </c>
      <c r="N4201" s="20"/>
      <c r="O4201" s="26"/>
      <c r="P4201" s="26"/>
      <c r="Q4201" s="6">
        <f t="shared" si="263"/>
        <v>6</v>
      </c>
      <c r="R4201" s="20"/>
    </row>
    <row r="4202" spans="1:18" x14ac:dyDescent="0.25">
      <c r="A4202" s="6">
        <v>0</v>
      </c>
      <c r="B4202" s="1">
        <v>42545</v>
      </c>
      <c r="C4202" s="2">
        <f>IF([2]Analysis!AG4202="Data Error","Data Error",[2]Analysis!AI4202*C$1)</f>
        <v>0</v>
      </c>
      <c r="D4202" s="2"/>
      <c r="E4202" s="3">
        <f>IF(C4202="Data Error","Data Error",INDEX('[2]BAAL Adj Cap'!$CB$65:$CY$72,MONTH($B4202),$A4202+1))</f>
        <v>0</v>
      </c>
      <c r="F4202" s="3"/>
      <c r="G4202" s="31">
        <f t="shared" si="260"/>
        <v>0</v>
      </c>
      <c r="H4202" s="31"/>
      <c r="I4202" s="23">
        <f t="shared" si="261"/>
        <v>0</v>
      </c>
      <c r="J4202" s="23"/>
      <c r="K4202" s="7">
        <f t="shared" si="262"/>
        <v>0</v>
      </c>
      <c r="M4202" s="20">
        <f>IF(C4202="Data Error","Data Error",IF(C4202&lt;=K4202,0,1-IFERROR(INDEX(BAAL!$C:$D,MATCH(ROUNDUP(C4202-K4202,0),BAAL!$B:$B,0),MATCH(LEFT(M$2,4),BAAL!$C$2:$D$2,0)),0)))</f>
        <v>0</v>
      </c>
      <c r="N4202" s="20"/>
      <c r="O4202" s="26"/>
      <c r="P4202" s="26"/>
      <c r="Q4202" s="6">
        <f t="shared" si="263"/>
        <v>6</v>
      </c>
      <c r="R4202" s="20"/>
    </row>
    <row r="4203" spans="1:18" x14ac:dyDescent="0.25">
      <c r="A4203" s="6">
        <v>1</v>
      </c>
      <c r="B4203" s="4">
        <v>42545.041666666664</v>
      </c>
      <c r="C4203" s="2">
        <f>IF([2]Analysis!AG4203="Data Error","Data Error",[2]Analysis!AI4203*C$1)</f>
        <v>0</v>
      </c>
      <c r="D4203" s="2"/>
      <c r="E4203" s="3">
        <f>IF(C4203="Data Error","Data Error",INDEX('[2]BAAL Adj Cap'!$CB$65:$CY$72,MONTH($B4203),$A4203+1))</f>
        <v>0</v>
      </c>
      <c r="F4203" s="3"/>
      <c r="G4203" s="31">
        <f t="shared" si="260"/>
        <v>0</v>
      </c>
      <c r="H4203" s="31"/>
      <c r="I4203" s="23">
        <f t="shared" si="261"/>
        <v>0</v>
      </c>
      <c r="J4203" s="23"/>
      <c r="K4203" s="7">
        <f t="shared" si="262"/>
        <v>0</v>
      </c>
      <c r="M4203" s="20">
        <f>IF(C4203="Data Error","Data Error",IF(C4203&lt;=K4203,0,1-IFERROR(INDEX(BAAL!$C:$D,MATCH(ROUNDUP(C4203-K4203,0),BAAL!$B:$B,0),MATCH(LEFT(M$2,4),BAAL!$C$2:$D$2,0)),0)))</f>
        <v>0</v>
      </c>
      <c r="N4203" s="20"/>
      <c r="O4203" s="26"/>
      <c r="P4203" s="26"/>
      <c r="Q4203" s="6">
        <f t="shared" si="263"/>
        <v>6</v>
      </c>
      <c r="R4203" s="20"/>
    </row>
    <row r="4204" spans="1:18" x14ac:dyDescent="0.25">
      <c r="A4204" s="6">
        <v>2</v>
      </c>
      <c r="B4204" s="4">
        <v>42545.083333333336</v>
      </c>
      <c r="C4204" s="2">
        <f>IF([2]Analysis!AG4204="Data Error","Data Error",[2]Analysis!AI4204*C$1)</f>
        <v>0</v>
      </c>
      <c r="D4204" s="2"/>
      <c r="E4204" s="3">
        <f>IF(C4204="Data Error","Data Error",INDEX('[2]BAAL Adj Cap'!$CB$65:$CY$72,MONTH($B4204),$A4204+1))</f>
        <v>0</v>
      </c>
      <c r="F4204" s="3"/>
      <c r="G4204" s="31">
        <f t="shared" si="260"/>
        <v>0</v>
      </c>
      <c r="H4204" s="31"/>
      <c r="I4204" s="23">
        <f t="shared" si="261"/>
        <v>0</v>
      </c>
      <c r="J4204" s="23"/>
      <c r="K4204" s="7">
        <f t="shared" si="262"/>
        <v>0</v>
      </c>
      <c r="M4204" s="20">
        <f>IF(C4204="Data Error","Data Error",IF(C4204&lt;=K4204,0,1-IFERROR(INDEX(BAAL!$C:$D,MATCH(ROUNDUP(C4204-K4204,0),BAAL!$B:$B,0),MATCH(LEFT(M$2,4),BAAL!$C$2:$D$2,0)),0)))</f>
        <v>0</v>
      </c>
      <c r="N4204" s="20"/>
      <c r="O4204" s="26"/>
      <c r="P4204" s="26"/>
      <c r="Q4204" s="6">
        <f t="shared" si="263"/>
        <v>6</v>
      </c>
      <c r="R4204" s="20"/>
    </row>
    <row r="4205" spans="1:18" x14ac:dyDescent="0.25">
      <c r="A4205" s="6">
        <v>3</v>
      </c>
      <c r="B4205" s="4">
        <v>42545.125</v>
      </c>
      <c r="C4205" s="2">
        <f>IF([2]Analysis!AG4205="Data Error","Data Error",[2]Analysis!AI4205*C$1)</f>
        <v>0</v>
      </c>
      <c r="D4205" s="2"/>
      <c r="E4205" s="3">
        <f>IF(C4205="Data Error","Data Error",INDEX('[2]BAAL Adj Cap'!$CB$65:$CY$72,MONTH($B4205),$A4205+1))</f>
        <v>0</v>
      </c>
      <c r="F4205" s="3"/>
      <c r="G4205" s="31">
        <f t="shared" si="260"/>
        <v>0</v>
      </c>
      <c r="H4205" s="31"/>
      <c r="I4205" s="23">
        <f t="shared" si="261"/>
        <v>0</v>
      </c>
      <c r="J4205" s="23"/>
      <c r="K4205" s="7">
        <f t="shared" si="262"/>
        <v>0</v>
      </c>
      <c r="M4205" s="20">
        <f>IF(C4205="Data Error","Data Error",IF(C4205&lt;=K4205,0,1-IFERROR(INDEX(BAAL!$C:$D,MATCH(ROUNDUP(C4205-K4205,0),BAAL!$B:$B,0),MATCH(LEFT(M$2,4),BAAL!$C$2:$D$2,0)),0)))</f>
        <v>0</v>
      </c>
      <c r="N4205" s="20"/>
      <c r="O4205" s="26"/>
      <c r="P4205" s="26"/>
      <c r="Q4205" s="6">
        <f t="shared" si="263"/>
        <v>6</v>
      </c>
      <c r="R4205" s="20"/>
    </row>
    <row r="4206" spans="1:18" x14ac:dyDescent="0.25">
      <c r="A4206" s="6">
        <v>4</v>
      </c>
      <c r="B4206" s="4">
        <v>42545.166666666664</v>
      </c>
      <c r="C4206" s="2">
        <f>IF([2]Analysis!AG4206="Data Error","Data Error",[2]Analysis!AI4206*C$1)</f>
        <v>0.38000000268220907</v>
      </c>
      <c r="D4206" s="2"/>
      <c r="E4206" s="3">
        <f>IF(C4206="Data Error","Data Error",INDEX('[2]BAAL Adj Cap'!$CB$65:$CY$72,MONTH($B4206),$A4206+1))</f>
        <v>1.4999999999999999E-2</v>
      </c>
      <c r="F4206" s="3"/>
      <c r="G4206" s="31">
        <f t="shared" si="260"/>
        <v>1.5699999973177909</v>
      </c>
      <c r="H4206" s="31"/>
      <c r="I4206" s="23">
        <f t="shared" si="261"/>
        <v>1.4999999999999999E-2</v>
      </c>
      <c r="J4206" s="23"/>
      <c r="K4206" s="7">
        <f t="shared" si="262"/>
        <v>1.95</v>
      </c>
      <c r="M4206" s="20">
        <f>IF(C4206="Data Error","Data Error",IF(C4206&lt;=K4206,0,1-IFERROR(INDEX(BAAL!$C:$D,MATCH(ROUNDUP(C4206-K4206,0),BAAL!$B:$B,0),MATCH(LEFT(M$2,4),BAAL!$C$2:$D$2,0)),0)))</f>
        <v>0</v>
      </c>
      <c r="N4206" s="20"/>
      <c r="O4206" s="26"/>
      <c r="P4206" s="26"/>
      <c r="Q4206" s="6">
        <f t="shared" si="263"/>
        <v>6</v>
      </c>
      <c r="R4206" s="20"/>
    </row>
    <row r="4207" spans="1:18" x14ac:dyDescent="0.25">
      <c r="A4207" s="6">
        <v>5</v>
      </c>
      <c r="B4207" s="4">
        <v>42545.208333333336</v>
      </c>
      <c r="C4207" s="2">
        <f>IF([2]Analysis!AG4207="Data Error","Data Error",[2]Analysis!AI4207*C$1)</f>
        <v>4.2711289576005953</v>
      </c>
      <c r="D4207" s="2"/>
      <c r="E4207" s="3">
        <f>IF(C4207="Data Error","Data Error",INDEX('[2]BAAL Adj Cap'!$CB$65:$CY$72,MONTH($B4207),$A4207+1))</f>
        <v>0.1225</v>
      </c>
      <c r="F4207" s="3"/>
      <c r="G4207" s="31">
        <f t="shared" si="260"/>
        <v>11.653871042399404</v>
      </c>
      <c r="H4207" s="31"/>
      <c r="I4207" s="23">
        <f t="shared" si="261"/>
        <v>0.1225</v>
      </c>
      <c r="J4207" s="23"/>
      <c r="K4207" s="7">
        <f t="shared" si="262"/>
        <v>15.924999999999999</v>
      </c>
      <c r="M4207" s="20">
        <f>IF(C4207="Data Error","Data Error",IF(C4207&lt;=K4207,0,1-IFERROR(INDEX(BAAL!$C:$D,MATCH(ROUNDUP(C4207-K4207,0),BAAL!$B:$B,0),MATCH(LEFT(M$2,4),BAAL!$C$2:$D$2,0)),0)))</f>
        <v>0</v>
      </c>
      <c r="N4207" s="20"/>
      <c r="O4207" s="26"/>
      <c r="P4207" s="26"/>
      <c r="Q4207" s="6">
        <f t="shared" si="263"/>
        <v>6</v>
      </c>
      <c r="R4207" s="20"/>
    </row>
    <row r="4208" spans="1:18" x14ac:dyDescent="0.25">
      <c r="A4208" s="6">
        <v>6</v>
      </c>
      <c r="B4208" s="4">
        <v>42545.25</v>
      </c>
      <c r="C4208" s="2">
        <f>IF([2]Analysis!AG4208="Data Error","Data Error",[2]Analysis!AI4208*C$1)</f>
        <v>8.1116753774001002E-2</v>
      </c>
      <c r="D4208" s="2"/>
      <c r="E4208" s="3">
        <f>IF(C4208="Data Error","Data Error",INDEX('[2]BAAL Adj Cap'!$CB$65:$CY$72,MONTH($B4208),$A4208+1))</f>
        <v>0.52249999999999996</v>
      </c>
      <c r="F4208" s="3"/>
      <c r="G4208" s="31">
        <f t="shared" si="260"/>
        <v>67.843883246226</v>
      </c>
      <c r="H4208" s="31"/>
      <c r="I4208" s="23">
        <f t="shared" si="261"/>
        <v>0.52249999999999996</v>
      </c>
      <c r="J4208" s="23"/>
      <c r="K4208" s="7">
        <f t="shared" si="262"/>
        <v>28.990000000000009</v>
      </c>
      <c r="M4208" s="20">
        <f>IF(C4208="Data Error","Data Error",IF(C4208&lt;=K4208,0,1-IFERROR(INDEX(BAAL!$C:$D,MATCH(ROUNDUP(C4208-K4208,0),BAAL!$B:$B,0),MATCH(LEFT(M$2,4),BAAL!$C$2:$D$2,0)),0)))</f>
        <v>0</v>
      </c>
      <c r="N4208" s="20"/>
      <c r="O4208" s="26"/>
      <c r="P4208" s="26"/>
      <c r="Q4208" s="6">
        <f t="shared" si="263"/>
        <v>6</v>
      </c>
      <c r="R4208" s="20"/>
    </row>
    <row r="4209" spans="1:18" x14ac:dyDescent="0.25">
      <c r="A4209" s="6">
        <v>7</v>
      </c>
      <c r="B4209" s="4">
        <v>42545.291666666664</v>
      </c>
      <c r="C4209" s="2">
        <f>IF([2]Analysis!AG4209="Data Error","Data Error",[2]Analysis!AI4209*C$1)</f>
        <v>0.14001728000127409</v>
      </c>
      <c r="D4209" s="2"/>
      <c r="E4209" s="3">
        <f>IF(C4209="Data Error","Data Error",INDEX('[2]BAAL Adj Cap'!$CB$65:$CY$72,MONTH($B4209),$A4209+1))</f>
        <v>0.97124999999999995</v>
      </c>
      <c r="F4209" s="3"/>
      <c r="G4209" s="31">
        <f t="shared" si="260"/>
        <v>126.12248271999871</v>
      </c>
      <c r="H4209" s="31"/>
      <c r="I4209" s="23">
        <f t="shared" si="261"/>
        <v>0.97124999999999995</v>
      </c>
      <c r="J4209" s="23"/>
      <c r="K4209" s="7">
        <f t="shared" si="262"/>
        <v>28.990000000000009</v>
      </c>
      <c r="M4209" s="20">
        <f>IF(C4209="Data Error","Data Error",IF(C4209&lt;=K4209,0,1-IFERROR(INDEX(BAAL!$C:$D,MATCH(ROUNDUP(C4209-K4209,0),BAAL!$B:$B,0),MATCH(LEFT(M$2,4),BAAL!$C$2:$D$2,0)),0)))</f>
        <v>0</v>
      </c>
      <c r="N4209" s="20"/>
      <c r="O4209" s="26"/>
      <c r="P4209" s="26"/>
      <c r="Q4209" s="6">
        <f t="shared" si="263"/>
        <v>6</v>
      </c>
      <c r="R4209" s="20"/>
    </row>
    <row r="4210" spans="1:18" x14ac:dyDescent="0.25">
      <c r="A4210" s="6">
        <v>8</v>
      </c>
      <c r="B4210" s="4">
        <v>42545.333333333336</v>
      </c>
      <c r="C4210" s="2">
        <f>IF([2]Analysis!AG4210="Data Error","Data Error",[2]Analysis!AI4210*C$1)</f>
        <v>0.1099352945612246</v>
      </c>
      <c r="D4210" s="2"/>
      <c r="E4210" s="3">
        <f>IF(C4210="Data Error","Data Error",INDEX('[2]BAAL Adj Cap'!$CB$65:$CY$72,MONTH($B4210),$A4210+1))</f>
        <v>0.99</v>
      </c>
      <c r="F4210" s="3"/>
      <c r="G4210" s="31">
        <f t="shared" si="260"/>
        <v>128.59006470543878</v>
      </c>
      <c r="H4210" s="31"/>
      <c r="I4210" s="23">
        <f t="shared" si="261"/>
        <v>0.99</v>
      </c>
      <c r="J4210" s="23"/>
      <c r="K4210" s="7">
        <f t="shared" si="262"/>
        <v>28.990000000000009</v>
      </c>
      <c r="M4210" s="20">
        <f>IF(C4210="Data Error","Data Error",IF(C4210&lt;=K4210,0,1-IFERROR(INDEX(BAAL!$C:$D,MATCH(ROUNDUP(C4210-K4210,0),BAAL!$B:$B,0),MATCH(LEFT(M$2,4),BAAL!$C$2:$D$2,0)),0)))</f>
        <v>0</v>
      </c>
      <c r="N4210" s="20"/>
      <c r="O4210" s="26"/>
      <c r="P4210" s="26"/>
      <c r="Q4210" s="6">
        <f t="shared" si="263"/>
        <v>6</v>
      </c>
      <c r="R4210" s="20"/>
    </row>
    <row r="4211" spans="1:18" x14ac:dyDescent="0.25">
      <c r="A4211" s="6">
        <v>9</v>
      </c>
      <c r="B4211" s="4">
        <v>42545.375</v>
      </c>
      <c r="C4211" s="2">
        <f>IF([2]Analysis!AG4211="Data Error","Data Error",[2]Analysis!AI4211*C$1)</f>
        <v>0</v>
      </c>
      <c r="D4211" s="2"/>
      <c r="E4211" s="3">
        <f>IF(C4211="Data Error","Data Error",INDEX('[2]BAAL Adj Cap'!$CB$65:$CY$72,MONTH($B4211),$A4211+1))</f>
        <v>0.98375000000000001</v>
      </c>
      <c r="F4211" s="3"/>
      <c r="G4211" s="31">
        <f t="shared" si="260"/>
        <v>127.8875</v>
      </c>
      <c r="H4211" s="31"/>
      <c r="I4211" s="23">
        <f t="shared" si="261"/>
        <v>0.98375000000000001</v>
      </c>
      <c r="J4211" s="23"/>
      <c r="K4211" s="7">
        <f t="shared" si="262"/>
        <v>28.990000000000009</v>
      </c>
      <c r="M4211" s="20">
        <f>IF(C4211="Data Error","Data Error",IF(C4211&lt;=K4211,0,1-IFERROR(INDEX(BAAL!$C:$D,MATCH(ROUNDUP(C4211-K4211,0),BAAL!$B:$B,0),MATCH(LEFT(M$2,4),BAAL!$C$2:$D$2,0)),0)))</f>
        <v>0</v>
      </c>
      <c r="N4211" s="20"/>
      <c r="O4211" s="26"/>
      <c r="P4211" s="26"/>
      <c r="Q4211" s="6">
        <f t="shared" si="263"/>
        <v>6</v>
      </c>
      <c r="R4211" s="20"/>
    </row>
    <row r="4212" spans="1:18" x14ac:dyDescent="0.25">
      <c r="A4212" s="6">
        <v>10</v>
      </c>
      <c r="B4212" s="4">
        <v>42545.416666666664</v>
      </c>
      <c r="C4212" s="2">
        <f>IF([2]Analysis!AG4212="Data Error","Data Error",[2]Analysis!AI4212*C$1)</f>
        <v>0.60631105844093935</v>
      </c>
      <c r="D4212" s="2"/>
      <c r="E4212" s="3">
        <f>IF(C4212="Data Error","Data Error",INDEX('[2]BAAL Adj Cap'!$CB$65:$CY$72,MONTH($B4212),$A4212+1))</f>
        <v>0.98</v>
      </c>
      <c r="F4212" s="3"/>
      <c r="G4212" s="31">
        <f t="shared" si="260"/>
        <v>126.79368894155905</v>
      </c>
      <c r="H4212" s="31"/>
      <c r="I4212" s="23">
        <f t="shared" si="261"/>
        <v>0.98</v>
      </c>
      <c r="J4212" s="23"/>
      <c r="K4212" s="7">
        <f t="shared" si="262"/>
        <v>28.990000000000009</v>
      </c>
      <c r="M4212" s="20">
        <f>IF(C4212="Data Error","Data Error",IF(C4212&lt;=K4212,0,1-IFERROR(INDEX(BAAL!$C:$D,MATCH(ROUNDUP(C4212-K4212,0),BAAL!$B:$B,0),MATCH(LEFT(M$2,4),BAAL!$C$2:$D$2,0)),0)))</f>
        <v>0</v>
      </c>
      <c r="N4212" s="20"/>
      <c r="O4212" s="26"/>
      <c r="P4212" s="26"/>
      <c r="Q4212" s="6">
        <f t="shared" si="263"/>
        <v>6</v>
      </c>
      <c r="R4212" s="20"/>
    </row>
    <row r="4213" spans="1:18" x14ac:dyDescent="0.25">
      <c r="A4213" s="6">
        <v>11</v>
      </c>
      <c r="B4213" s="4">
        <v>42545.458333333336</v>
      </c>
      <c r="C4213" s="2">
        <f>IF([2]Analysis!AG4213="Data Error","Data Error",[2]Analysis!AI4213*C$1)</f>
        <v>1.8154989434014068</v>
      </c>
      <c r="D4213" s="2"/>
      <c r="E4213" s="3">
        <f>IF(C4213="Data Error","Data Error",INDEX('[2]BAAL Adj Cap'!$CB$65:$CY$72,MONTH($B4213),$A4213+1))</f>
        <v>0.98</v>
      </c>
      <c r="F4213" s="3"/>
      <c r="G4213" s="31">
        <f t="shared" si="260"/>
        <v>125.58450105659858</v>
      </c>
      <c r="H4213" s="31"/>
      <c r="I4213" s="23">
        <f t="shared" si="261"/>
        <v>0.98</v>
      </c>
      <c r="J4213" s="23"/>
      <c r="K4213" s="7">
        <f t="shared" si="262"/>
        <v>28.990000000000009</v>
      </c>
      <c r="M4213" s="20">
        <f>IF(C4213="Data Error","Data Error",IF(C4213&lt;=K4213,0,1-IFERROR(INDEX(BAAL!$C:$D,MATCH(ROUNDUP(C4213-K4213,0),BAAL!$B:$B,0),MATCH(LEFT(M$2,4),BAAL!$C$2:$D$2,0)),0)))</f>
        <v>0</v>
      </c>
      <c r="N4213" s="20"/>
      <c r="O4213" s="26"/>
      <c r="P4213" s="26"/>
      <c r="Q4213" s="6">
        <f t="shared" si="263"/>
        <v>6</v>
      </c>
      <c r="R4213" s="20"/>
    </row>
    <row r="4214" spans="1:18" x14ac:dyDescent="0.25">
      <c r="A4214" s="6">
        <v>12</v>
      </c>
      <c r="B4214" s="4">
        <v>42545.5</v>
      </c>
      <c r="C4214" s="2">
        <f>IF([2]Analysis!AG4214="Data Error","Data Error",[2]Analysis!AI4214*C$1)</f>
        <v>0</v>
      </c>
      <c r="D4214" s="2"/>
      <c r="E4214" s="3">
        <f>IF(C4214="Data Error","Data Error",INDEX('[2]BAAL Adj Cap'!$CB$65:$CY$72,MONTH($B4214),$A4214+1))</f>
        <v>0.98</v>
      </c>
      <c r="F4214" s="3"/>
      <c r="G4214" s="31">
        <f t="shared" si="260"/>
        <v>127.39999999999999</v>
      </c>
      <c r="H4214" s="31"/>
      <c r="I4214" s="23">
        <f t="shared" si="261"/>
        <v>0.98</v>
      </c>
      <c r="J4214" s="23"/>
      <c r="K4214" s="7">
        <f t="shared" si="262"/>
        <v>28.990000000000009</v>
      </c>
      <c r="M4214" s="20">
        <f>IF(C4214="Data Error","Data Error",IF(C4214&lt;=K4214,0,1-IFERROR(INDEX(BAAL!$C:$D,MATCH(ROUNDUP(C4214-K4214,0),BAAL!$B:$B,0),MATCH(LEFT(M$2,4),BAAL!$C$2:$D$2,0)),0)))</f>
        <v>0</v>
      </c>
      <c r="N4214" s="20"/>
      <c r="O4214" s="26"/>
      <c r="P4214" s="26"/>
      <c r="Q4214" s="6">
        <f t="shared" si="263"/>
        <v>6</v>
      </c>
      <c r="R4214" s="20"/>
    </row>
    <row r="4215" spans="1:18" x14ac:dyDescent="0.25">
      <c r="A4215" s="6">
        <v>13</v>
      </c>
      <c r="B4215" s="4">
        <v>42545.541666666664</v>
      </c>
      <c r="C4215" s="2">
        <f>IF([2]Analysis!AG4215="Data Error","Data Error",[2]Analysis!AI4215*C$1)</f>
        <v>2.1540303208364961</v>
      </c>
      <c r="D4215" s="2"/>
      <c r="E4215" s="3">
        <f>IF(C4215="Data Error","Data Error",INDEX('[2]BAAL Adj Cap'!$CB$65:$CY$72,MONTH($B4215),$A4215+1))</f>
        <v>0.98</v>
      </c>
      <c r="F4215" s="3"/>
      <c r="G4215" s="31">
        <f t="shared" si="260"/>
        <v>125.24596967916349</v>
      </c>
      <c r="H4215" s="31"/>
      <c r="I4215" s="23">
        <f t="shared" si="261"/>
        <v>0.98</v>
      </c>
      <c r="J4215" s="23"/>
      <c r="K4215" s="7">
        <f t="shared" si="262"/>
        <v>28.990000000000009</v>
      </c>
      <c r="M4215" s="20">
        <f>IF(C4215="Data Error","Data Error",IF(C4215&lt;=K4215,0,1-IFERROR(INDEX(BAAL!$C:$D,MATCH(ROUNDUP(C4215-K4215,0),BAAL!$B:$B,0),MATCH(LEFT(M$2,4),BAAL!$C$2:$D$2,0)),0)))</f>
        <v>0</v>
      </c>
      <c r="N4215" s="20"/>
      <c r="O4215" s="26"/>
      <c r="P4215" s="26"/>
      <c r="Q4215" s="6">
        <f t="shared" si="263"/>
        <v>6</v>
      </c>
      <c r="R4215" s="20"/>
    </row>
    <row r="4216" spans="1:18" x14ac:dyDescent="0.25">
      <c r="A4216" s="6">
        <v>14</v>
      </c>
      <c r="B4216" s="4">
        <v>42545.583333333336</v>
      </c>
      <c r="C4216" s="2">
        <f>IF([2]Analysis!AG4216="Data Error","Data Error",[2]Analysis!AI4216*C$1)</f>
        <v>3.4277477898036173</v>
      </c>
      <c r="D4216" s="2"/>
      <c r="E4216" s="3">
        <f>IF(C4216="Data Error","Data Error",INDEX('[2]BAAL Adj Cap'!$CB$65:$CY$72,MONTH($B4216),$A4216+1))</f>
        <v>0.98</v>
      </c>
      <c r="F4216" s="3"/>
      <c r="G4216" s="31">
        <f t="shared" si="260"/>
        <v>123.97225221019637</v>
      </c>
      <c r="H4216" s="31"/>
      <c r="I4216" s="23">
        <f t="shared" si="261"/>
        <v>0.98</v>
      </c>
      <c r="J4216" s="23"/>
      <c r="K4216" s="7">
        <f t="shared" si="262"/>
        <v>28.990000000000009</v>
      </c>
      <c r="M4216" s="20">
        <f>IF(C4216="Data Error","Data Error",IF(C4216&lt;=K4216,0,1-IFERROR(INDEX(BAAL!$C:$D,MATCH(ROUNDUP(C4216-K4216,0),BAAL!$B:$B,0),MATCH(LEFT(M$2,4),BAAL!$C$2:$D$2,0)),0)))</f>
        <v>0</v>
      </c>
      <c r="N4216" s="20"/>
      <c r="O4216" s="26"/>
      <c r="P4216" s="26"/>
      <c r="Q4216" s="6">
        <f t="shared" si="263"/>
        <v>6</v>
      </c>
      <c r="R4216" s="20"/>
    </row>
    <row r="4217" spans="1:18" x14ac:dyDescent="0.25">
      <c r="A4217" s="6">
        <v>15</v>
      </c>
      <c r="B4217" s="4">
        <v>42545.625</v>
      </c>
      <c r="C4217" s="2">
        <f>IF([2]Analysis!AG4217="Data Error","Data Error",[2]Analysis!AI4217*C$1)</f>
        <v>4.2144569527806874</v>
      </c>
      <c r="D4217" s="2"/>
      <c r="E4217" s="3">
        <f>IF(C4217="Data Error","Data Error",INDEX('[2]BAAL Adj Cap'!$CB$65:$CY$72,MONTH($B4217),$A4217+1))</f>
        <v>0.98</v>
      </c>
      <c r="F4217" s="3"/>
      <c r="G4217" s="31">
        <f t="shared" si="260"/>
        <v>123.1855430472193</v>
      </c>
      <c r="H4217" s="31"/>
      <c r="I4217" s="23">
        <f t="shared" si="261"/>
        <v>0.98</v>
      </c>
      <c r="J4217" s="23"/>
      <c r="K4217" s="7">
        <f t="shared" si="262"/>
        <v>28.990000000000009</v>
      </c>
      <c r="M4217" s="20">
        <f>IF(C4217="Data Error","Data Error",IF(C4217&lt;=K4217,0,1-IFERROR(INDEX(BAAL!$C:$D,MATCH(ROUNDUP(C4217-K4217,0),BAAL!$B:$B,0),MATCH(LEFT(M$2,4),BAAL!$C$2:$D$2,0)),0)))</f>
        <v>0</v>
      </c>
      <c r="N4217" s="20"/>
      <c r="O4217" s="26"/>
      <c r="P4217" s="26"/>
      <c r="Q4217" s="6">
        <f t="shared" si="263"/>
        <v>6</v>
      </c>
      <c r="R4217" s="20"/>
    </row>
    <row r="4218" spans="1:18" x14ac:dyDescent="0.25">
      <c r="A4218" s="6">
        <v>16</v>
      </c>
      <c r="B4218" s="4">
        <v>42545.666666666664</v>
      </c>
      <c r="C4218" s="2">
        <f>IF([2]Analysis!AG4218="Data Error","Data Error",[2]Analysis!AI4218*C$1)</f>
        <v>5.458275701693271</v>
      </c>
      <c r="D4218" s="2"/>
      <c r="E4218" s="3">
        <f>IF(C4218="Data Error","Data Error",INDEX('[2]BAAL Adj Cap'!$CB$65:$CY$72,MONTH($B4218),$A4218+1))</f>
        <v>0.98</v>
      </c>
      <c r="F4218" s="3"/>
      <c r="G4218" s="31">
        <f t="shared" si="260"/>
        <v>121.94172429830672</v>
      </c>
      <c r="H4218" s="31"/>
      <c r="I4218" s="23">
        <f t="shared" si="261"/>
        <v>0.98</v>
      </c>
      <c r="J4218" s="23"/>
      <c r="K4218" s="7">
        <f t="shared" si="262"/>
        <v>28.990000000000009</v>
      </c>
      <c r="M4218" s="20">
        <f>IF(C4218="Data Error","Data Error",IF(C4218&lt;=K4218,0,1-IFERROR(INDEX(BAAL!$C:$D,MATCH(ROUNDUP(C4218-K4218,0),BAAL!$B:$B,0),MATCH(LEFT(M$2,4),BAAL!$C$2:$D$2,0)),0)))</f>
        <v>0</v>
      </c>
      <c r="N4218" s="20"/>
      <c r="O4218" s="26"/>
      <c r="P4218" s="26"/>
      <c r="Q4218" s="6">
        <f t="shared" si="263"/>
        <v>6</v>
      </c>
      <c r="R4218" s="20"/>
    </row>
    <row r="4219" spans="1:18" x14ac:dyDescent="0.25">
      <c r="A4219" s="6">
        <v>17</v>
      </c>
      <c r="B4219" s="4">
        <v>42545.708333333336</v>
      </c>
      <c r="C4219" s="2">
        <f>IF([2]Analysis!AG4219="Data Error","Data Error",[2]Analysis!AI4219*C$1)</f>
        <v>6.7296810024793201</v>
      </c>
      <c r="D4219" s="2"/>
      <c r="E4219" s="3">
        <f>IF(C4219="Data Error","Data Error",INDEX('[2]BAAL Adj Cap'!$CB$65:$CY$72,MONTH($B4219),$A4219+1))</f>
        <v>0.96750000000000003</v>
      </c>
      <c r="F4219" s="3"/>
      <c r="G4219" s="31">
        <f t="shared" si="260"/>
        <v>119.04531899752068</v>
      </c>
      <c r="H4219" s="31"/>
      <c r="I4219" s="23">
        <f t="shared" si="261"/>
        <v>0.96750000000000003</v>
      </c>
      <c r="J4219" s="23"/>
      <c r="K4219" s="7">
        <f t="shared" si="262"/>
        <v>28.990000000000009</v>
      </c>
      <c r="M4219" s="20">
        <f>IF(C4219="Data Error","Data Error",IF(C4219&lt;=K4219,0,1-IFERROR(INDEX(BAAL!$C:$D,MATCH(ROUNDUP(C4219-K4219,0),BAAL!$B:$B,0),MATCH(LEFT(M$2,4),BAAL!$C$2:$D$2,0)),0)))</f>
        <v>0</v>
      </c>
      <c r="N4219" s="20"/>
      <c r="O4219" s="26"/>
      <c r="P4219" s="26"/>
      <c r="Q4219" s="6">
        <f t="shared" si="263"/>
        <v>6</v>
      </c>
      <c r="R4219" s="20"/>
    </row>
    <row r="4220" spans="1:18" x14ac:dyDescent="0.25">
      <c r="A4220" s="6">
        <v>18</v>
      </c>
      <c r="B4220" s="4">
        <v>42545.75</v>
      </c>
      <c r="C4220" s="2">
        <f>IF([2]Analysis!AG4220="Data Error","Data Error",[2]Analysis!AI4220*C$1)</f>
        <v>20.42661275697694</v>
      </c>
      <c r="D4220" s="2"/>
      <c r="E4220" s="3">
        <f>IF(C4220="Data Error","Data Error",INDEX('[2]BAAL Adj Cap'!$CB$65:$CY$72,MONTH($B4220),$A4220+1))</f>
        <v>0.76624999999999999</v>
      </c>
      <c r="F4220" s="3"/>
      <c r="G4220" s="31">
        <f t="shared" si="260"/>
        <v>79.18588724302306</v>
      </c>
      <c r="H4220" s="31"/>
      <c r="I4220" s="23">
        <f t="shared" si="261"/>
        <v>0.76624999999999999</v>
      </c>
      <c r="J4220" s="23"/>
      <c r="K4220" s="7">
        <f t="shared" si="262"/>
        <v>28.990000000000009</v>
      </c>
      <c r="M4220" s="20">
        <f>IF(C4220="Data Error","Data Error",IF(C4220&lt;=K4220,0,1-IFERROR(INDEX(BAAL!$C:$D,MATCH(ROUNDUP(C4220-K4220,0),BAAL!$B:$B,0),MATCH(LEFT(M$2,4),BAAL!$C$2:$D$2,0)),0)))</f>
        <v>0</v>
      </c>
      <c r="N4220" s="20"/>
      <c r="O4220" s="26"/>
      <c r="P4220" s="26"/>
      <c r="Q4220" s="6">
        <f t="shared" si="263"/>
        <v>6</v>
      </c>
      <c r="R4220" s="20"/>
    </row>
    <row r="4221" spans="1:18" x14ac:dyDescent="0.25">
      <c r="A4221" s="6">
        <v>19</v>
      </c>
      <c r="B4221" s="4">
        <v>42545.791666666664</v>
      </c>
      <c r="C4221" s="2">
        <f>IF([2]Analysis!AG4221="Data Error","Data Error",[2]Analysis!AI4221*C$1)</f>
        <v>7.3792655645476319</v>
      </c>
      <c r="D4221" s="2"/>
      <c r="E4221" s="3">
        <f>IF(C4221="Data Error","Data Error",INDEX('[2]BAAL Adj Cap'!$CB$65:$CY$72,MONTH($B4221),$A4221+1))</f>
        <v>0.30625000000000002</v>
      </c>
      <c r="F4221" s="3"/>
      <c r="G4221" s="31">
        <f t="shared" si="260"/>
        <v>32.43323443545237</v>
      </c>
      <c r="H4221" s="31"/>
      <c r="I4221" s="23">
        <f t="shared" si="261"/>
        <v>0.30625000000000002</v>
      </c>
      <c r="J4221" s="23"/>
      <c r="K4221" s="7">
        <f t="shared" si="262"/>
        <v>28.990000000000009</v>
      </c>
      <c r="M4221" s="20">
        <f>IF(C4221="Data Error","Data Error",IF(C4221&lt;=K4221,0,1-IFERROR(INDEX(BAAL!$C:$D,MATCH(ROUNDUP(C4221-K4221,0),BAAL!$B:$B,0),MATCH(LEFT(M$2,4),BAAL!$C$2:$D$2,0)),0)))</f>
        <v>0</v>
      </c>
      <c r="N4221" s="20"/>
      <c r="O4221" s="26"/>
      <c r="P4221" s="26"/>
      <c r="Q4221" s="6">
        <f t="shared" si="263"/>
        <v>6</v>
      </c>
      <c r="R4221" s="20"/>
    </row>
    <row r="4222" spans="1:18" x14ac:dyDescent="0.25">
      <c r="A4222" s="6">
        <v>20</v>
      </c>
      <c r="B4222" s="4">
        <v>42545.833333333336</v>
      </c>
      <c r="C4222" s="2">
        <f>IF([2]Analysis!AG4222="Data Error","Data Error",[2]Analysis!AI4222*C$1)</f>
        <v>1.279492903589726</v>
      </c>
      <c r="D4222" s="2"/>
      <c r="E4222" s="3">
        <f>IF(C4222="Data Error","Data Error",INDEX('[2]BAAL Adj Cap'!$CB$65:$CY$72,MONTH($B4222),$A4222+1))</f>
        <v>3.7500000000000006E-2</v>
      </c>
      <c r="F4222" s="3"/>
      <c r="G4222" s="31">
        <f t="shared" si="260"/>
        <v>3.5955070964102749</v>
      </c>
      <c r="H4222" s="31"/>
      <c r="I4222" s="23">
        <f t="shared" si="261"/>
        <v>3.7500000000000006E-2</v>
      </c>
      <c r="J4222" s="23"/>
      <c r="K4222" s="7">
        <f t="shared" si="262"/>
        <v>4.8750000000000009</v>
      </c>
      <c r="M4222" s="20">
        <f>IF(C4222="Data Error","Data Error",IF(C4222&lt;=K4222,0,1-IFERROR(INDEX(BAAL!$C:$D,MATCH(ROUNDUP(C4222-K4222,0),BAAL!$B:$B,0),MATCH(LEFT(M$2,4),BAAL!$C$2:$D$2,0)),0)))</f>
        <v>0</v>
      </c>
      <c r="N4222" s="20"/>
      <c r="O4222" s="26"/>
      <c r="P4222" s="26"/>
      <c r="Q4222" s="6">
        <f t="shared" si="263"/>
        <v>6</v>
      </c>
      <c r="R4222" s="20"/>
    </row>
    <row r="4223" spans="1:18" x14ac:dyDescent="0.25">
      <c r="A4223" s="6">
        <v>21</v>
      </c>
      <c r="B4223" s="4">
        <v>42545.875</v>
      </c>
      <c r="C4223" s="2">
        <f>IF([2]Analysis!AG4223="Data Error","Data Error",[2]Analysis!AI4223*C$1)</f>
        <v>0</v>
      </c>
      <c r="D4223" s="2"/>
      <c r="E4223" s="3">
        <f>IF(C4223="Data Error","Data Error",INDEX('[2]BAAL Adj Cap'!$CB$65:$CY$72,MONTH($B4223),$A4223+1))</f>
        <v>0</v>
      </c>
      <c r="F4223" s="3"/>
      <c r="G4223" s="31">
        <f t="shared" si="260"/>
        <v>0</v>
      </c>
      <c r="H4223" s="31"/>
      <c r="I4223" s="23">
        <f t="shared" si="261"/>
        <v>0</v>
      </c>
      <c r="J4223" s="23"/>
      <c r="K4223" s="7">
        <f t="shared" si="262"/>
        <v>0</v>
      </c>
      <c r="M4223" s="20">
        <f>IF(C4223="Data Error","Data Error",IF(C4223&lt;=K4223,0,1-IFERROR(INDEX(BAAL!$C:$D,MATCH(ROUNDUP(C4223-K4223,0),BAAL!$B:$B,0),MATCH(LEFT(M$2,4),BAAL!$C$2:$D$2,0)),0)))</f>
        <v>0</v>
      </c>
      <c r="N4223" s="20"/>
      <c r="O4223" s="26"/>
      <c r="P4223" s="26"/>
      <c r="Q4223" s="6">
        <f t="shared" si="263"/>
        <v>6</v>
      </c>
      <c r="R4223" s="20"/>
    </row>
    <row r="4224" spans="1:18" x14ac:dyDescent="0.25">
      <c r="A4224" s="6">
        <v>22</v>
      </c>
      <c r="B4224" s="4">
        <v>42545.916666666664</v>
      </c>
      <c r="C4224" s="2">
        <f>IF([2]Analysis!AG4224="Data Error","Data Error",[2]Analysis!AI4224*C$1)</f>
        <v>0</v>
      </c>
      <c r="D4224" s="2"/>
      <c r="E4224" s="3">
        <f>IF(C4224="Data Error","Data Error",INDEX('[2]BAAL Adj Cap'!$CB$65:$CY$72,MONTH($B4224),$A4224+1))</f>
        <v>0</v>
      </c>
      <c r="F4224" s="3"/>
      <c r="G4224" s="31">
        <f t="shared" si="260"/>
        <v>0</v>
      </c>
      <c r="H4224" s="31"/>
      <c r="I4224" s="23">
        <f t="shared" si="261"/>
        <v>0</v>
      </c>
      <c r="J4224" s="23"/>
      <c r="K4224" s="7">
        <f t="shared" si="262"/>
        <v>0</v>
      </c>
      <c r="M4224" s="20">
        <f>IF(C4224="Data Error","Data Error",IF(C4224&lt;=K4224,0,1-IFERROR(INDEX(BAAL!$C:$D,MATCH(ROUNDUP(C4224-K4224,0),BAAL!$B:$B,0),MATCH(LEFT(M$2,4),BAAL!$C$2:$D$2,0)),0)))</f>
        <v>0</v>
      </c>
      <c r="N4224" s="20"/>
      <c r="O4224" s="26"/>
      <c r="P4224" s="26"/>
      <c r="Q4224" s="6">
        <f t="shared" si="263"/>
        <v>6</v>
      </c>
      <c r="R4224" s="20"/>
    </row>
    <row r="4225" spans="1:18" x14ac:dyDescent="0.25">
      <c r="A4225" s="6">
        <v>23</v>
      </c>
      <c r="B4225" s="4">
        <v>42545.958333333336</v>
      </c>
      <c r="C4225" s="2">
        <f>IF([2]Analysis!AG4225="Data Error","Data Error",[2]Analysis!AI4225*C$1)</f>
        <v>0</v>
      </c>
      <c r="D4225" s="2"/>
      <c r="E4225" s="3">
        <f>IF(C4225="Data Error","Data Error",INDEX('[2]BAAL Adj Cap'!$CB$65:$CY$72,MONTH($B4225),$A4225+1))</f>
        <v>0</v>
      </c>
      <c r="F4225" s="3"/>
      <c r="G4225" s="31">
        <f t="shared" si="260"/>
        <v>0</v>
      </c>
      <c r="H4225" s="31"/>
      <c r="I4225" s="23">
        <f t="shared" si="261"/>
        <v>0</v>
      </c>
      <c r="J4225" s="23"/>
      <c r="K4225" s="7">
        <f t="shared" si="262"/>
        <v>0</v>
      </c>
      <c r="M4225" s="20">
        <f>IF(C4225="Data Error","Data Error",IF(C4225&lt;=K4225,0,1-IFERROR(INDEX(BAAL!$C:$D,MATCH(ROUNDUP(C4225-K4225,0),BAAL!$B:$B,0),MATCH(LEFT(M$2,4),BAAL!$C$2:$D$2,0)),0)))</f>
        <v>0</v>
      </c>
      <c r="N4225" s="20"/>
      <c r="O4225" s="26"/>
      <c r="P4225" s="26"/>
      <c r="Q4225" s="6">
        <f t="shared" si="263"/>
        <v>6</v>
      </c>
      <c r="R4225" s="20"/>
    </row>
    <row r="4226" spans="1:18" x14ac:dyDescent="0.25">
      <c r="A4226" s="6">
        <v>0</v>
      </c>
      <c r="B4226" s="1">
        <v>42546</v>
      </c>
      <c r="C4226" s="2">
        <f>IF([2]Analysis!AG4226="Data Error","Data Error",[2]Analysis!AI4226*C$1)</f>
        <v>0</v>
      </c>
      <c r="D4226" s="2"/>
      <c r="E4226" s="3">
        <f>IF(C4226="Data Error","Data Error",INDEX('[2]BAAL Adj Cap'!$CB$65:$CY$72,MONTH($B4226),$A4226+1))</f>
        <v>0</v>
      </c>
      <c r="F4226" s="3"/>
      <c r="G4226" s="31">
        <f t="shared" si="260"/>
        <v>0</v>
      </c>
      <c r="H4226" s="31"/>
      <c r="I4226" s="23">
        <f t="shared" si="261"/>
        <v>0</v>
      </c>
      <c r="J4226" s="23"/>
      <c r="K4226" s="7">
        <f t="shared" si="262"/>
        <v>0</v>
      </c>
      <c r="M4226" s="20">
        <f>IF(C4226="Data Error","Data Error",IF(C4226&lt;=K4226,0,1-IFERROR(INDEX(BAAL!$C:$D,MATCH(ROUNDUP(C4226-K4226,0),BAAL!$B:$B,0),MATCH(LEFT(M$2,4),BAAL!$C$2:$D$2,0)),0)))</f>
        <v>0</v>
      </c>
      <c r="N4226" s="20"/>
      <c r="O4226" s="26"/>
      <c r="P4226" s="26"/>
      <c r="Q4226" s="6">
        <f t="shared" si="263"/>
        <v>6</v>
      </c>
      <c r="R4226" s="20"/>
    </row>
    <row r="4227" spans="1:18" x14ac:dyDescent="0.25">
      <c r="A4227" s="6">
        <v>1</v>
      </c>
      <c r="B4227" s="4">
        <v>42546.041666666664</v>
      </c>
      <c r="C4227" s="2">
        <f>IF([2]Analysis!AG4227="Data Error","Data Error",[2]Analysis!AI4227*C$1)</f>
        <v>0</v>
      </c>
      <c r="D4227" s="2"/>
      <c r="E4227" s="3">
        <f>IF(C4227="Data Error","Data Error",INDEX('[2]BAAL Adj Cap'!$CB$65:$CY$72,MONTH($B4227),$A4227+1))</f>
        <v>0</v>
      </c>
      <c r="F4227" s="3"/>
      <c r="G4227" s="31">
        <f t="shared" si="260"/>
        <v>0</v>
      </c>
      <c r="H4227" s="31"/>
      <c r="I4227" s="23">
        <f t="shared" si="261"/>
        <v>0</v>
      </c>
      <c r="J4227" s="23"/>
      <c r="K4227" s="7">
        <f t="shared" si="262"/>
        <v>0</v>
      </c>
      <c r="M4227" s="20">
        <f>IF(C4227="Data Error","Data Error",IF(C4227&lt;=K4227,0,1-IFERROR(INDEX(BAAL!$C:$D,MATCH(ROUNDUP(C4227-K4227,0),BAAL!$B:$B,0),MATCH(LEFT(M$2,4),BAAL!$C$2:$D$2,0)),0)))</f>
        <v>0</v>
      </c>
      <c r="N4227" s="20"/>
      <c r="O4227" s="26"/>
      <c r="P4227" s="26"/>
      <c r="Q4227" s="6">
        <f t="shared" si="263"/>
        <v>6</v>
      </c>
      <c r="R4227" s="20"/>
    </row>
    <row r="4228" spans="1:18" x14ac:dyDescent="0.25">
      <c r="A4228" s="6">
        <v>2</v>
      </c>
      <c r="B4228" s="4">
        <v>42546.083333333336</v>
      </c>
      <c r="C4228" s="2">
        <f>IF([2]Analysis!AG4228="Data Error","Data Error",[2]Analysis!AI4228*C$1)</f>
        <v>0</v>
      </c>
      <c r="D4228" s="2"/>
      <c r="E4228" s="3">
        <f>IF(C4228="Data Error","Data Error",INDEX('[2]BAAL Adj Cap'!$CB$65:$CY$72,MONTH($B4228),$A4228+1))</f>
        <v>0</v>
      </c>
      <c r="F4228" s="3"/>
      <c r="G4228" s="31">
        <f t="shared" ref="G4228:G4291" si="264">IF(C4228="Data Error","Data Error",E4228*E$1-C4228)</f>
        <v>0</v>
      </c>
      <c r="H4228" s="31"/>
      <c r="I4228" s="23">
        <f t="shared" ref="I4228:I4291" si="265">IF(E4228="Data Error","Data Error",E4228)</f>
        <v>0</v>
      </c>
      <c r="J4228" s="23"/>
      <c r="K4228" s="7">
        <f t="shared" ref="K4228:K4291" si="266">IF(C4228="Data Error","Data Error",C$1*MAX(0,MIN(AF$9,E4228*AF$10)))</f>
        <v>0</v>
      </c>
      <c r="M4228" s="20">
        <f>IF(C4228="Data Error","Data Error",IF(C4228&lt;=K4228,0,1-IFERROR(INDEX(BAAL!$C:$D,MATCH(ROUNDUP(C4228-K4228,0),BAAL!$B:$B,0),MATCH(LEFT(M$2,4),BAAL!$C$2:$D$2,0)),0)))</f>
        <v>0</v>
      </c>
      <c r="N4228" s="20"/>
      <c r="O4228" s="26"/>
      <c r="P4228" s="26"/>
      <c r="Q4228" s="6">
        <f t="shared" ref="Q4228:Q4291" si="267">MONTH(B4228)</f>
        <v>6</v>
      </c>
      <c r="R4228" s="20"/>
    </row>
    <row r="4229" spans="1:18" x14ac:dyDescent="0.25">
      <c r="A4229" s="6">
        <v>3</v>
      </c>
      <c r="B4229" s="4">
        <v>42546.125</v>
      </c>
      <c r="C4229" s="2">
        <f>IF([2]Analysis!AG4229="Data Error","Data Error",[2]Analysis!AI4229*C$1)</f>
        <v>0</v>
      </c>
      <c r="D4229" s="2"/>
      <c r="E4229" s="3">
        <f>IF(C4229="Data Error","Data Error",INDEX('[2]BAAL Adj Cap'!$CB$65:$CY$72,MONTH($B4229),$A4229+1))</f>
        <v>0</v>
      </c>
      <c r="F4229" s="3"/>
      <c r="G4229" s="31">
        <f t="shared" si="264"/>
        <v>0</v>
      </c>
      <c r="H4229" s="31"/>
      <c r="I4229" s="23">
        <f t="shared" si="265"/>
        <v>0</v>
      </c>
      <c r="J4229" s="23"/>
      <c r="K4229" s="7">
        <f t="shared" si="266"/>
        <v>0</v>
      </c>
      <c r="M4229" s="20">
        <f>IF(C4229="Data Error","Data Error",IF(C4229&lt;=K4229,0,1-IFERROR(INDEX(BAAL!$C:$D,MATCH(ROUNDUP(C4229-K4229,0),BAAL!$B:$B,0),MATCH(LEFT(M$2,4),BAAL!$C$2:$D$2,0)),0)))</f>
        <v>0</v>
      </c>
      <c r="N4229" s="20"/>
      <c r="O4229" s="26"/>
      <c r="P4229" s="26"/>
      <c r="Q4229" s="6">
        <f t="shared" si="267"/>
        <v>6</v>
      </c>
      <c r="R4229" s="20"/>
    </row>
    <row r="4230" spans="1:18" x14ac:dyDescent="0.25">
      <c r="A4230" s="6">
        <v>4</v>
      </c>
      <c r="B4230" s="4">
        <v>42546.166666666664</v>
      </c>
      <c r="C4230" s="2">
        <f>IF([2]Analysis!AG4230="Data Error","Data Error",[2]Analysis!AI4230*C$1)</f>
        <v>0.37999998033046722</v>
      </c>
      <c r="D4230" s="2"/>
      <c r="E4230" s="3">
        <f>IF(C4230="Data Error","Data Error",INDEX('[2]BAAL Adj Cap'!$CB$65:$CY$72,MONTH($B4230),$A4230+1))</f>
        <v>1.4999999999999999E-2</v>
      </c>
      <c r="F4230" s="3"/>
      <c r="G4230" s="31">
        <f t="shared" si="264"/>
        <v>1.5700000196695327</v>
      </c>
      <c r="H4230" s="31"/>
      <c r="I4230" s="23">
        <f t="shared" si="265"/>
        <v>1.4999999999999999E-2</v>
      </c>
      <c r="J4230" s="23"/>
      <c r="K4230" s="7">
        <f t="shared" si="266"/>
        <v>1.95</v>
      </c>
      <c r="M4230" s="20">
        <f>IF(C4230="Data Error","Data Error",IF(C4230&lt;=K4230,0,1-IFERROR(INDEX(BAAL!$C:$D,MATCH(ROUNDUP(C4230-K4230,0),BAAL!$B:$B,0),MATCH(LEFT(M$2,4),BAAL!$C$2:$D$2,0)),0)))</f>
        <v>0</v>
      </c>
      <c r="N4230" s="20"/>
      <c r="O4230" s="26"/>
      <c r="P4230" s="26"/>
      <c r="Q4230" s="6">
        <f t="shared" si="267"/>
        <v>6</v>
      </c>
      <c r="R4230" s="20"/>
    </row>
    <row r="4231" spans="1:18" x14ac:dyDescent="0.25">
      <c r="A4231" s="6">
        <v>5</v>
      </c>
      <c r="B4231" s="4">
        <v>42546.208333333336</v>
      </c>
      <c r="C4231" s="2">
        <f>IF([2]Analysis!AG4231="Data Error","Data Error",[2]Analysis!AI4231*C$1)</f>
        <v>0</v>
      </c>
      <c r="D4231" s="2"/>
      <c r="E4231" s="3">
        <f>IF(C4231="Data Error","Data Error",INDEX('[2]BAAL Adj Cap'!$CB$65:$CY$72,MONTH($B4231),$A4231+1))</f>
        <v>0.1225</v>
      </c>
      <c r="F4231" s="3"/>
      <c r="G4231" s="31">
        <f t="shared" si="264"/>
        <v>15.924999999999999</v>
      </c>
      <c r="H4231" s="31"/>
      <c r="I4231" s="23">
        <f t="shared" si="265"/>
        <v>0.1225</v>
      </c>
      <c r="J4231" s="23"/>
      <c r="K4231" s="7">
        <f t="shared" si="266"/>
        <v>15.924999999999999</v>
      </c>
      <c r="M4231" s="20">
        <f>IF(C4231="Data Error","Data Error",IF(C4231&lt;=K4231,0,1-IFERROR(INDEX(BAAL!$C:$D,MATCH(ROUNDUP(C4231-K4231,0),BAAL!$B:$B,0),MATCH(LEFT(M$2,4),BAAL!$C$2:$D$2,0)),0)))</f>
        <v>0</v>
      </c>
      <c r="N4231" s="20"/>
      <c r="O4231" s="26"/>
      <c r="P4231" s="26"/>
      <c r="Q4231" s="6">
        <f t="shared" si="267"/>
        <v>6</v>
      </c>
      <c r="R4231" s="20"/>
    </row>
    <row r="4232" spans="1:18" x14ac:dyDescent="0.25">
      <c r="A4232" s="6">
        <v>6</v>
      </c>
      <c r="B4232" s="4">
        <v>42546.25</v>
      </c>
      <c r="C4232" s="2">
        <f>IF([2]Analysis!AG4232="Data Error","Data Error",[2]Analysis!AI4232*C$1)</f>
        <v>4.7417743037355541E-2</v>
      </c>
      <c r="D4232" s="2"/>
      <c r="E4232" s="3">
        <f>IF(C4232="Data Error","Data Error",INDEX('[2]BAAL Adj Cap'!$CB$65:$CY$72,MONTH($B4232),$A4232+1))</f>
        <v>0.52249999999999996</v>
      </c>
      <c r="F4232" s="3"/>
      <c r="G4232" s="31">
        <f t="shared" si="264"/>
        <v>67.87758225696264</v>
      </c>
      <c r="H4232" s="31"/>
      <c r="I4232" s="23">
        <f t="shared" si="265"/>
        <v>0.52249999999999996</v>
      </c>
      <c r="J4232" s="23"/>
      <c r="K4232" s="7">
        <f t="shared" si="266"/>
        <v>28.990000000000009</v>
      </c>
      <c r="M4232" s="20">
        <f>IF(C4232="Data Error","Data Error",IF(C4232&lt;=K4232,0,1-IFERROR(INDEX(BAAL!$C:$D,MATCH(ROUNDUP(C4232-K4232,0),BAAL!$B:$B,0),MATCH(LEFT(M$2,4),BAAL!$C$2:$D$2,0)),0)))</f>
        <v>0</v>
      </c>
      <c r="N4232" s="20"/>
      <c r="O4232" s="26"/>
      <c r="P4232" s="26"/>
      <c r="Q4232" s="6">
        <f t="shared" si="267"/>
        <v>6</v>
      </c>
      <c r="R4232" s="20"/>
    </row>
    <row r="4233" spans="1:18" x14ac:dyDescent="0.25">
      <c r="A4233" s="6">
        <v>7</v>
      </c>
      <c r="B4233" s="4">
        <v>42546.291666666664</v>
      </c>
      <c r="C4233" s="2">
        <f>IF([2]Analysis!AG4233="Data Error","Data Error",[2]Analysis!AI4233*C$1)</f>
        <v>5.0853948114783942E-2</v>
      </c>
      <c r="D4233" s="2"/>
      <c r="E4233" s="3">
        <f>IF(C4233="Data Error","Data Error",INDEX('[2]BAAL Adj Cap'!$CB$65:$CY$72,MONTH($B4233),$A4233+1))</f>
        <v>0.97124999999999995</v>
      </c>
      <c r="F4233" s="3"/>
      <c r="G4233" s="31">
        <f t="shared" si="264"/>
        <v>126.21164605188521</v>
      </c>
      <c r="H4233" s="31"/>
      <c r="I4233" s="23">
        <f t="shared" si="265"/>
        <v>0.97124999999999995</v>
      </c>
      <c r="J4233" s="23"/>
      <c r="K4233" s="7">
        <f t="shared" si="266"/>
        <v>28.990000000000009</v>
      </c>
      <c r="M4233" s="20">
        <f>IF(C4233="Data Error","Data Error",IF(C4233&lt;=K4233,0,1-IFERROR(INDEX(BAAL!$C:$D,MATCH(ROUNDUP(C4233-K4233,0),BAAL!$B:$B,0),MATCH(LEFT(M$2,4),BAAL!$C$2:$D$2,0)),0)))</f>
        <v>0</v>
      </c>
      <c r="N4233" s="20"/>
      <c r="O4233" s="26"/>
      <c r="P4233" s="26"/>
      <c r="Q4233" s="6">
        <f t="shared" si="267"/>
        <v>6</v>
      </c>
      <c r="R4233" s="20"/>
    </row>
    <row r="4234" spans="1:18" x14ac:dyDescent="0.25">
      <c r="A4234" s="6">
        <v>8</v>
      </c>
      <c r="B4234" s="4">
        <v>42546.333333333336</v>
      </c>
      <c r="C4234" s="2">
        <f>IF([2]Analysis!AG4234="Data Error","Data Error",[2]Analysis!AI4234*C$1)</f>
        <v>6.9000933882844021E-2</v>
      </c>
      <c r="D4234" s="2"/>
      <c r="E4234" s="3">
        <f>IF(C4234="Data Error","Data Error",INDEX('[2]BAAL Adj Cap'!$CB$65:$CY$72,MONTH($B4234),$A4234+1))</f>
        <v>0.99</v>
      </c>
      <c r="F4234" s="3"/>
      <c r="G4234" s="31">
        <f t="shared" si="264"/>
        <v>128.63099906611714</v>
      </c>
      <c r="H4234" s="31"/>
      <c r="I4234" s="23">
        <f t="shared" si="265"/>
        <v>0.99</v>
      </c>
      <c r="J4234" s="23"/>
      <c r="K4234" s="7">
        <f t="shared" si="266"/>
        <v>28.990000000000009</v>
      </c>
      <c r="M4234" s="20">
        <f>IF(C4234="Data Error","Data Error",IF(C4234&lt;=K4234,0,1-IFERROR(INDEX(BAAL!$C:$D,MATCH(ROUNDUP(C4234-K4234,0),BAAL!$B:$B,0),MATCH(LEFT(M$2,4),BAAL!$C$2:$D$2,0)),0)))</f>
        <v>0</v>
      </c>
      <c r="N4234" s="20"/>
      <c r="O4234" s="26"/>
      <c r="P4234" s="26"/>
      <c r="Q4234" s="6">
        <f t="shared" si="267"/>
        <v>6</v>
      </c>
      <c r="R4234" s="20"/>
    </row>
    <row r="4235" spans="1:18" x14ac:dyDescent="0.25">
      <c r="A4235" s="6">
        <v>9</v>
      </c>
      <c r="B4235" s="4">
        <v>42546.375</v>
      </c>
      <c r="C4235" s="2">
        <f>IF([2]Analysis!AG4235="Data Error","Data Error",[2]Analysis!AI4235*C$1)</f>
        <v>1.0291163890409216</v>
      </c>
      <c r="D4235" s="2"/>
      <c r="E4235" s="3">
        <f>IF(C4235="Data Error","Data Error",INDEX('[2]BAAL Adj Cap'!$CB$65:$CY$72,MONTH($B4235),$A4235+1))</f>
        <v>0.98375000000000001</v>
      </c>
      <c r="F4235" s="3"/>
      <c r="G4235" s="31">
        <f t="shared" si="264"/>
        <v>126.85838361095908</v>
      </c>
      <c r="H4235" s="31"/>
      <c r="I4235" s="23">
        <f t="shared" si="265"/>
        <v>0.98375000000000001</v>
      </c>
      <c r="J4235" s="23"/>
      <c r="K4235" s="7">
        <f t="shared" si="266"/>
        <v>28.990000000000009</v>
      </c>
      <c r="M4235" s="20">
        <f>IF(C4235="Data Error","Data Error",IF(C4235&lt;=K4235,0,1-IFERROR(INDEX(BAAL!$C:$D,MATCH(ROUNDUP(C4235-K4235,0),BAAL!$B:$B,0),MATCH(LEFT(M$2,4),BAAL!$C$2:$D$2,0)),0)))</f>
        <v>0</v>
      </c>
      <c r="N4235" s="20"/>
      <c r="O4235" s="26"/>
      <c r="P4235" s="26"/>
      <c r="Q4235" s="6">
        <f t="shared" si="267"/>
        <v>6</v>
      </c>
      <c r="R4235" s="20"/>
    </row>
    <row r="4236" spans="1:18" x14ac:dyDescent="0.25">
      <c r="A4236" s="6">
        <v>10</v>
      </c>
      <c r="B4236" s="4">
        <v>42546.416666666664</v>
      </c>
      <c r="C4236" s="2">
        <f>IF([2]Analysis!AG4236="Data Error","Data Error",[2]Analysis!AI4236*C$1)</f>
        <v>0.58621727757277886</v>
      </c>
      <c r="D4236" s="2"/>
      <c r="E4236" s="3">
        <f>IF(C4236="Data Error","Data Error",INDEX('[2]BAAL Adj Cap'!$CB$65:$CY$72,MONTH($B4236),$A4236+1))</f>
        <v>0.98</v>
      </c>
      <c r="F4236" s="3"/>
      <c r="G4236" s="31">
        <f t="shared" si="264"/>
        <v>126.81378272242721</v>
      </c>
      <c r="H4236" s="31"/>
      <c r="I4236" s="23">
        <f t="shared" si="265"/>
        <v>0.98</v>
      </c>
      <c r="J4236" s="23"/>
      <c r="K4236" s="7">
        <f t="shared" si="266"/>
        <v>28.990000000000009</v>
      </c>
      <c r="M4236" s="20">
        <f>IF(C4236="Data Error","Data Error",IF(C4236&lt;=K4236,0,1-IFERROR(INDEX(BAAL!$C:$D,MATCH(ROUNDUP(C4236-K4236,0),BAAL!$B:$B,0),MATCH(LEFT(M$2,4),BAAL!$C$2:$D$2,0)),0)))</f>
        <v>0</v>
      </c>
      <c r="N4236" s="20"/>
      <c r="O4236" s="26"/>
      <c r="P4236" s="26"/>
      <c r="Q4236" s="6">
        <f t="shared" si="267"/>
        <v>6</v>
      </c>
      <c r="R4236" s="20"/>
    </row>
    <row r="4237" spans="1:18" x14ac:dyDescent="0.25">
      <c r="A4237" s="6">
        <v>11</v>
      </c>
      <c r="B4237" s="4">
        <v>42546.458333333336</v>
      </c>
      <c r="C4237" s="2">
        <f>IF([2]Analysis!AG4237="Data Error","Data Error",[2]Analysis!AI4237*C$1)</f>
        <v>2.1451387985639987</v>
      </c>
      <c r="D4237" s="2"/>
      <c r="E4237" s="3">
        <f>IF(C4237="Data Error","Data Error",INDEX('[2]BAAL Adj Cap'!$CB$65:$CY$72,MONTH($B4237),$A4237+1))</f>
        <v>0.98</v>
      </c>
      <c r="F4237" s="3"/>
      <c r="G4237" s="31">
        <f t="shared" si="264"/>
        <v>125.25486120143599</v>
      </c>
      <c r="H4237" s="31"/>
      <c r="I4237" s="23">
        <f t="shared" si="265"/>
        <v>0.98</v>
      </c>
      <c r="J4237" s="23"/>
      <c r="K4237" s="7">
        <f t="shared" si="266"/>
        <v>28.990000000000009</v>
      </c>
      <c r="M4237" s="20">
        <f>IF(C4237="Data Error","Data Error",IF(C4237&lt;=K4237,0,1-IFERROR(INDEX(BAAL!$C:$D,MATCH(ROUNDUP(C4237-K4237,0),BAAL!$B:$B,0),MATCH(LEFT(M$2,4),BAAL!$C$2:$D$2,0)),0)))</f>
        <v>0</v>
      </c>
      <c r="N4237" s="20"/>
      <c r="O4237" s="26"/>
      <c r="P4237" s="26"/>
      <c r="Q4237" s="6">
        <f t="shared" si="267"/>
        <v>6</v>
      </c>
      <c r="R4237" s="20"/>
    </row>
    <row r="4238" spans="1:18" x14ac:dyDescent="0.25">
      <c r="A4238" s="6">
        <v>12</v>
      </c>
      <c r="B4238" s="4">
        <v>42546.5</v>
      </c>
      <c r="C4238" s="2">
        <f>IF([2]Analysis!AG4238="Data Error","Data Error",[2]Analysis!AI4238*C$1)</f>
        <v>2.5304360667485417</v>
      </c>
      <c r="D4238" s="2"/>
      <c r="E4238" s="3">
        <f>IF(C4238="Data Error","Data Error",INDEX('[2]BAAL Adj Cap'!$CB$65:$CY$72,MONTH($B4238),$A4238+1))</f>
        <v>0.98</v>
      </c>
      <c r="F4238" s="3"/>
      <c r="G4238" s="31">
        <f t="shared" si="264"/>
        <v>124.86956393325146</v>
      </c>
      <c r="H4238" s="31"/>
      <c r="I4238" s="23">
        <f t="shared" si="265"/>
        <v>0.98</v>
      </c>
      <c r="J4238" s="23"/>
      <c r="K4238" s="7">
        <f t="shared" si="266"/>
        <v>28.990000000000009</v>
      </c>
      <c r="M4238" s="20">
        <f>IF(C4238="Data Error","Data Error",IF(C4238&lt;=K4238,0,1-IFERROR(INDEX(BAAL!$C:$D,MATCH(ROUNDUP(C4238-K4238,0),BAAL!$B:$B,0),MATCH(LEFT(M$2,4),BAAL!$C$2:$D$2,0)),0)))</f>
        <v>0</v>
      </c>
      <c r="N4238" s="20"/>
      <c r="O4238" s="26"/>
      <c r="P4238" s="26"/>
      <c r="Q4238" s="6">
        <f t="shared" si="267"/>
        <v>6</v>
      </c>
      <c r="R4238" s="20"/>
    </row>
    <row r="4239" spans="1:18" x14ac:dyDescent="0.25">
      <c r="A4239" s="6">
        <v>13</v>
      </c>
      <c r="B4239" s="4">
        <v>42546.541666666664</v>
      </c>
      <c r="C4239" s="2">
        <f>IF([2]Analysis!AG4239="Data Error","Data Error",[2]Analysis!AI4239*C$1)</f>
        <v>3.0169650605887521</v>
      </c>
      <c r="D4239" s="2"/>
      <c r="E4239" s="3">
        <f>IF(C4239="Data Error","Data Error",INDEX('[2]BAAL Adj Cap'!$CB$65:$CY$72,MONTH($B4239),$A4239+1))</f>
        <v>0.98</v>
      </c>
      <c r="F4239" s="3"/>
      <c r="G4239" s="31">
        <f t="shared" si="264"/>
        <v>124.38303493941125</v>
      </c>
      <c r="H4239" s="31"/>
      <c r="I4239" s="23">
        <f t="shared" si="265"/>
        <v>0.98</v>
      </c>
      <c r="J4239" s="23"/>
      <c r="K4239" s="7">
        <f t="shared" si="266"/>
        <v>28.990000000000009</v>
      </c>
      <c r="M4239" s="20">
        <f>IF(C4239="Data Error","Data Error",IF(C4239&lt;=K4239,0,1-IFERROR(INDEX(BAAL!$C:$D,MATCH(ROUNDUP(C4239-K4239,0),BAAL!$B:$B,0),MATCH(LEFT(M$2,4),BAAL!$C$2:$D$2,0)),0)))</f>
        <v>0</v>
      </c>
      <c r="N4239" s="20"/>
      <c r="O4239" s="26"/>
      <c r="P4239" s="26"/>
      <c r="Q4239" s="6">
        <f t="shared" si="267"/>
        <v>6</v>
      </c>
      <c r="R4239" s="20"/>
    </row>
    <row r="4240" spans="1:18" x14ac:dyDescent="0.25">
      <c r="A4240" s="6">
        <v>14</v>
      </c>
      <c r="B4240" s="4">
        <v>42546.583333333336</v>
      </c>
      <c r="C4240" s="2">
        <f>IF([2]Analysis!AG4240="Data Error","Data Error",[2]Analysis!AI4240*C$1)</f>
        <v>2.0730930818060678</v>
      </c>
      <c r="D4240" s="2"/>
      <c r="E4240" s="3">
        <f>IF(C4240="Data Error","Data Error",INDEX('[2]BAAL Adj Cap'!$CB$65:$CY$72,MONTH($B4240),$A4240+1))</f>
        <v>0.98</v>
      </c>
      <c r="F4240" s="3"/>
      <c r="G4240" s="31">
        <f t="shared" si="264"/>
        <v>125.32690691819393</v>
      </c>
      <c r="H4240" s="31"/>
      <c r="I4240" s="23">
        <f t="shared" si="265"/>
        <v>0.98</v>
      </c>
      <c r="J4240" s="23"/>
      <c r="K4240" s="7">
        <f t="shared" si="266"/>
        <v>28.990000000000009</v>
      </c>
      <c r="M4240" s="20">
        <f>IF(C4240="Data Error","Data Error",IF(C4240&lt;=K4240,0,1-IFERROR(INDEX(BAAL!$C:$D,MATCH(ROUNDUP(C4240-K4240,0),BAAL!$B:$B,0),MATCH(LEFT(M$2,4),BAAL!$C$2:$D$2,0)),0)))</f>
        <v>0</v>
      </c>
      <c r="N4240" s="20"/>
      <c r="O4240" s="26"/>
      <c r="P4240" s="26"/>
      <c r="Q4240" s="6">
        <f t="shared" si="267"/>
        <v>6</v>
      </c>
      <c r="R4240" s="20"/>
    </row>
    <row r="4241" spans="1:18" x14ac:dyDescent="0.25">
      <c r="A4241" s="6">
        <v>15</v>
      </c>
      <c r="B4241" s="4">
        <v>42546.625</v>
      </c>
      <c r="C4241" s="2">
        <f>IF([2]Analysis!AG4241="Data Error","Data Error",[2]Analysis!AI4241*C$1)</f>
        <v>4.7107232007213193</v>
      </c>
      <c r="D4241" s="2"/>
      <c r="E4241" s="3">
        <f>IF(C4241="Data Error","Data Error",INDEX('[2]BAAL Adj Cap'!$CB$65:$CY$72,MONTH($B4241),$A4241+1))</f>
        <v>0.98</v>
      </c>
      <c r="F4241" s="3"/>
      <c r="G4241" s="31">
        <f t="shared" si="264"/>
        <v>122.68927679927867</v>
      </c>
      <c r="H4241" s="31"/>
      <c r="I4241" s="23">
        <f t="shared" si="265"/>
        <v>0.98</v>
      </c>
      <c r="J4241" s="23"/>
      <c r="K4241" s="7">
        <f t="shared" si="266"/>
        <v>28.990000000000009</v>
      </c>
      <c r="M4241" s="20">
        <f>IF(C4241="Data Error","Data Error",IF(C4241&lt;=K4241,0,1-IFERROR(INDEX(BAAL!$C:$D,MATCH(ROUNDUP(C4241-K4241,0),BAAL!$B:$B,0),MATCH(LEFT(M$2,4),BAAL!$C$2:$D$2,0)),0)))</f>
        <v>0</v>
      </c>
      <c r="N4241" s="20"/>
      <c r="O4241" s="26"/>
      <c r="P4241" s="26"/>
      <c r="Q4241" s="6">
        <f t="shared" si="267"/>
        <v>6</v>
      </c>
      <c r="R4241" s="20"/>
    </row>
    <row r="4242" spans="1:18" x14ac:dyDescent="0.25">
      <c r="A4242" s="6">
        <v>16</v>
      </c>
      <c r="B4242" s="4">
        <v>42546.666666666664</v>
      </c>
      <c r="C4242" s="2">
        <f>IF([2]Analysis!AG4242="Data Error","Data Error",[2]Analysis!AI4242*C$1)</f>
        <v>6.0282742592312619</v>
      </c>
      <c r="D4242" s="2"/>
      <c r="E4242" s="3">
        <f>IF(C4242="Data Error","Data Error",INDEX('[2]BAAL Adj Cap'!$CB$65:$CY$72,MONTH($B4242),$A4242+1))</f>
        <v>0.98</v>
      </c>
      <c r="F4242" s="3"/>
      <c r="G4242" s="31">
        <f t="shared" si="264"/>
        <v>121.37172574076872</v>
      </c>
      <c r="H4242" s="31"/>
      <c r="I4242" s="23">
        <f t="shared" si="265"/>
        <v>0.98</v>
      </c>
      <c r="J4242" s="23"/>
      <c r="K4242" s="7">
        <f t="shared" si="266"/>
        <v>28.990000000000009</v>
      </c>
      <c r="M4242" s="20">
        <f>IF(C4242="Data Error","Data Error",IF(C4242&lt;=K4242,0,1-IFERROR(INDEX(BAAL!$C:$D,MATCH(ROUNDUP(C4242-K4242,0),BAAL!$B:$B,0),MATCH(LEFT(M$2,4),BAAL!$C$2:$D$2,0)),0)))</f>
        <v>0</v>
      </c>
      <c r="N4242" s="20"/>
      <c r="O4242" s="26"/>
      <c r="P4242" s="26"/>
      <c r="Q4242" s="6">
        <f t="shared" si="267"/>
        <v>6</v>
      </c>
      <c r="R4242" s="20"/>
    </row>
    <row r="4243" spans="1:18" x14ac:dyDescent="0.25">
      <c r="A4243" s="6">
        <v>17</v>
      </c>
      <c r="B4243" s="4">
        <v>42546.708333333336</v>
      </c>
      <c r="C4243" s="2">
        <f>IF([2]Analysis!AG4243="Data Error","Data Error",[2]Analysis!AI4243*C$1)</f>
        <v>8.9579578879599797</v>
      </c>
      <c r="D4243" s="2"/>
      <c r="E4243" s="3">
        <f>IF(C4243="Data Error","Data Error",INDEX('[2]BAAL Adj Cap'!$CB$65:$CY$72,MONTH($B4243),$A4243+1))</f>
        <v>0.96750000000000003</v>
      </c>
      <c r="F4243" s="3"/>
      <c r="G4243" s="31">
        <f t="shared" si="264"/>
        <v>116.81704211204003</v>
      </c>
      <c r="H4243" s="31"/>
      <c r="I4243" s="23">
        <f t="shared" si="265"/>
        <v>0.96750000000000003</v>
      </c>
      <c r="J4243" s="23"/>
      <c r="K4243" s="7">
        <f t="shared" si="266"/>
        <v>28.990000000000009</v>
      </c>
      <c r="M4243" s="20">
        <f>IF(C4243="Data Error","Data Error",IF(C4243&lt;=K4243,0,1-IFERROR(INDEX(BAAL!$C:$D,MATCH(ROUNDUP(C4243-K4243,0),BAAL!$B:$B,0),MATCH(LEFT(M$2,4),BAAL!$C$2:$D$2,0)),0)))</f>
        <v>0</v>
      </c>
      <c r="N4243" s="20"/>
      <c r="O4243" s="26"/>
      <c r="P4243" s="26"/>
      <c r="Q4243" s="6">
        <f t="shared" si="267"/>
        <v>6</v>
      </c>
      <c r="R4243" s="20"/>
    </row>
    <row r="4244" spans="1:18" x14ac:dyDescent="0.25">
      <c r="A4244" s="6">
        <v>18</v>
      </c>
      <c r="B4244" s="4">
        <v>42546.75</v>
      </c>
      <c r="C4244" s="2">
        <f>IF([2]Analysis!AG4244="Data Error","Data Error",[2]Analysis!AI4244*C$1)</f>
        <v>9.3883777551955845</v>
      </c>
      <c r="D4244" s="2"/>
      <c r="E4244" s="3">
        <f>IF(C4244="Data Error","Data Error",INDEX('[2]BAAL Adj Cap'!$CB$65:$CY$72,MONTH($B4244),$A4244+1))</f>
        <v>0.76624999999999999</v>
      </c>
      <c r="F4244" s="3"/>
      <c r="G4244" s="31">
        <f t="shared" si="264"/>
        <v>90.22412224480442</v>
      </c>
      <c r="H4244" s="31"/>
      <c r="I4244" s="23">
        <f t="shared" si="265"/>
        <v>0.76624999999999999</v>
      </c>
      <c r="J4244" s="23"/>
      <c r="K4244" s="7">
        <f t="shared" si="266"/>
        <v>28.990000000000009</v>
      </c>
      <c r="M4244" s="20">
        <f>IF(C4244="Data Error","Data Error",IF(C4244&lt;=K4244,0,1-IFERROR(INDEX(BAAL!$C:$D,MATCH(ROUNDUP(C4244-K4244,0),BAAL!$B:$B,0),MATCH(LEFT(M$2,4),BAAL!$C$2:$D$2,0)),0)))</f>
        <v>0</v>
      </c>
      <c r="N4244" s="20"/>
      <c r="O4244" s="26"/>
      <c r="P4244" s="26"/>
      <c r="Q4244" s="6">
        <f t="shared" si="267"/>
        <v>6</v>
      </c>
      <c r="R4244" s="20"/>
    </row>
    <row r="4245" spans="1:18" x14ac:dyDescent="0.25">
      <c r="A4245" s="6">
        <v>19</v>
      </c>
      <c r="B4245" s="4">
        <v>42546.791666666664</v>
      </c>
      <c r="C4245" s="2">
        <f>IF([2]Analysis!AG4245="Data Error","Data Error",[2]Analysis!AI4245*C$1)</f>
        <v>1.9946949291061844</v>
      </c>
      <c r="D4245" s="2"/>
      <c r="E4245" s="3">
        <f>IF(C4245="Data Error","Data Error",INDEX('[2]BAAL Adj Cap'!$CB$65:$CY$72,MONTH($B4245),$A4245+1))</f>
        <v>0.30625000000000002</v>
      </c>
      <c r="F4245" s="3"/>
      <c r="G4245" s="31">
        <f t="shared" si="264"/>
        <v>37.817805070893819</v>
      </c>
      <c r="H4245" s="31"/>
      <c r="I4245" s="23">
        <f t="shared" si="265"/>
        <v>0.30625000000000002</v>
      </c>
      <c r="J4245" s="23"/>
      <c r="K4245" s="7">
        <f t="shared" si="266"/>
        <v>28.990000000000009</v>
      </c>
      <c r="M4245" s="20">
        <f>IF(C4245="Data Error","Data Error",IF(C4245&lt;=K4245,0,1-IFERROR(INDEX(BAAL!$C:$D,MATCH(ROUNDUP(C4245-K4245,0),BAAL!$B:$B,0),MATCH(LEFT(M$2,4),BAAL!$C$2:$D$2,0)),0)))</f>
        <v>0</v>
      </c>
      <c r="N4245" s="20"/>
      <c r="O4245" s="26"/>
      <c r="P4245" s="26"/>
      <c r="Q4245" s="6">
        <f t="shared" si="267"/>
        <v>6</v>
      </c>
      <c r="R4245" s="20"/>
    </row>
    <row r="4246" spans="1:18" x14ac:dyDescent="0.25">
      <c r="A4246" s="6">
        <v>20</v>
      </c>
      <c r="B4246" s="4">
        <v>42546.833333333336</v>
      </c>
      <c r="C4246" s="2">
        <f>IF([2]Analysis!AG4246="Data Error","Data Error",[2]Analysis!AI4246*C$1)</f>
        <v>4.8750000000000009</v>
      </c>
      <c r="D4246" s="2"/>
      <c r="E4246" s="3">
        <f>IF(C4246="Data Error","Data Error",INDEX('[2]BAAL Adj Cap'!$CB$65:$CY$72,MONTH($B4246),$A4246+1))</f>
        <v>3.7500000000000006E-2</v>
      </c>
      <c r="F4246" s="3"/>
      <c r="G4246" s="31">
        <f t="shared" si="264"/>
        <v>0</v>
      </c>
      <c r="H4246" s="31"/>
      <c r="I4246" s="23">
        <f t="shared" si="265"/>
        <v>3.7500000000000006E-2</v>
      </c>
      <c r="J4246" s="23"/>
      <c r="K4246" s="7">
        <f t="shared" si="266"/>
        <v>4.8750000000000009</v>
      </c>
      <c r="M4246" s="20">
        <f>IF(C4246="Data Error","Data Error",IF(C4246&lt;=K4246,0,1-IFERROR(INDEX(BAAL!$C:$D,MATCH(ROUNDUP(C4246-K4246,0),BAAL!$B:$B,0),MATCH(LEFT(M$2,4),BAAL!$C$2:$D$2,0)),0)))</f>
        <v>0</v>
      </c>
      <c r="N4246" s="20"/>
      <c r="O4246" s="26"/>
      <c r="P4246" s="26"/>
      <c r="Q4246" s="6">
        <f t="shared" si="267"/>
        <v>6</v>
      </c>
      <c r="R4246" s="20"/>
    </row>
    <row r="4247" spans="1:18" x14ac:dyDescent="0.25">
      <c r="A4247" s="6">
        <v>21</v>
      </c>
      <c r="B4247" s="4">
        <v>42546.875</v>
      </c>
      <c r="C4247" s="2">
        <f>IF([2]Analysis!AG4247="Data Error","Data Error",[2]Analysis!AI4247*C$1)</f>
        <v>0</v>
      </c>
      <c r="D4247" s="2"/>
      <c r="E4247" s="3">
        <f>IF(C4247="Data Error","Data Error",INDEX('[2]BAAL Adj Cap'!$CB$65:$CY$72,MONTH($B4247),$A4247+1))</f>
        <v>0</v>
      </c>
      <c r="F4247" s="3"/>
      <c r="G4247" s="31">
        <f t="shared" si="264"/>
        <v>0</v>
      </c>
      <c r="H4247" s="31"/>
      <c r="I4247" s="23">
        <f t="shared" si="265"/>
        <v>0</v>
      </c>
      <c r="J4247" s="23"/>
      <c r="K4247" s="7">
        <f t="shared" si="266"/>
        <v>0</v>
      </c>
      <c r="M4247" s="20">
        <f>IF(C4247="Data Error","Data Error",IF(C4247&lt;=K4247,0,1-IFERROR(INDEX(BAAL!$C:$D,MATCH(ROUNDUP(C4247-K4247,0),BAAL!$B:$B,0),MATCH(LEFT(M$2,4),BAAL!$C$2:$D$2,0)),0)))</f>
        <v>0</v>
      </c>
      <c r="N4247" s="20"/>
      <c r="O4247" s="26"/>
      <c r="P4247" s="26"/>
      <c r="Q4247" s="6">
        <f t="shared" si="267"/>
        <v>6</v>
      </c>
      <c r="R4247" s="20"/>
    </row>
    <row r="4248" spans="1:18" x14ac:dyDescent="0.25">
      <c r="A4248" s="6">
        <v>22</v>
      </c>
      <c r="B4248" s="4">
        <v>42546.916666666664</v>
      </c>
      <c r="C4248" s="2">
        <f>IF([2]Analysis!AG4248="Data Error","Data Error",[2]Analysis!AI4248*C$1)</f>
        <v>0</v>
      </c>
      <c r="D4248" s="2"/>
      <c r="E4248" s="3">
        <f>IF(C4248="Data Error","Data Error",INDEX('[2]BAAL Adj Cap'!$CB$65:$CY$72,MONTH($B4248),$A4248+1))</f>
        <v>0</v>
      </c>
      <c r="F4248" s="3"/>
      <c r="G4248" s="31">
        <f t="shared" si="264"/>
        <v>0</v>
      </c>
      <c r="H4248" s="31"/>
      <c r="I4248" s="23">
        <f t="shared" si="265"/>
        <v>0</v>
      </c>
      <c r="J4248" s="23"/>
      <c r="K4248" s="7">
        <f t="shared" si="266"/>
        <v>0</v>
      </c>
      <c r="M4248" s="20">
        <f>IF(C4248="Data Error","Data Error",IF(C4248&lt;=K4248,0,1-IFERROR(INDEX(BAAL!$C:$D,MATCH(ROUNDUP(C4248-K4248,0),BAAL!$B:$B,0),MATCH(LEFT(M$2,4),BAAL!$C$2:$D$2,0)),0)))</f>
        <v>0</v>
      </c>
      <c r="N4248" s="20"/>
      <c r="O4248" s="26"/>
      <c r="P4248" s="26"/>
      <c r="Q4248" s="6">
        <f t="shared" si="267"/>
        <v>6</v>
      </c>
      <c r="R4248" s="20"/>
    </row>
    <row r="4249" spans="1:18" x14ac:dyDescent="0.25">
      <c r="A4249" s="6">
        <v>23</v>
      </c>
      <c r="B4249" s="4">
        <v>42546.958333333336</v>
      </c>
      <c r="C4249" s="2">
        <f>IF([2]Analysis!AG4249="Data Error","Data Error",[2]Analysis!AI4249*C$1)</f>
        <v>0</v>
      </c>
      <c r="D4249" s="2"/>
      <c r="E4249" s="3">
        <f>IF(C4249="Data Error","Data Error",INDEX('[2]BAAL Adj Cap'!$CB$65:$CY$72,MONTH($B4249),$A4249+1))</f>
        <v>0</v>
      </c>
      <c r="F4249" s="3"/>
      <c r="G4249" s="31">
        <f t="shared" si="264"/>
        <v>0</v>
      </c>
      <c r="H4249" s="31"/>
      <c r="I4249" s="23">
        <f t="shared" si="265"/>
        <v>0</v>
      </c>
      <c r="J4249" s="23"/>
      <c r="K4249" s="7">
        <f t="shared" si="266"/>
        <v>0</v>
      </c>
      <c r="M4249" s="20">
        <f>IF(C4249="Data Error","Data Error",IF(C4249&lt;=K4249,0,1-IFERROR(INDEX(BAAL!$C:$D,MATCH(ROUNDUP(C4249-K4249,0),BAAL!$B:$B,0),MATCH(LEFT(M$2,4),BAAL!$C$2:$D$2,0)),0)))</f>
        <v>0</v>
      </c>
      <c r="N4249" s="20"/>
      <c r="O4249" s="26"/>
      <c r="P4249" s="26"/>
      <c r="Q4249" s="6">
        <f t="shared" si="267"/>
        <v>6</v>
      </c>
      <c r="R4249" s="20"/>
    </row>
    <row r="4250" spans="1:18" x14ac:dyDescent="0.25">
      <c r="A4250" s="6">
        <v>0</v>
      </c>
      <c r="B4250" s="1">
        <v>42547</v>
      </c>
      <c r="C4250" s="2">
        <f>IF([2]Analysis!AG4250="Data Error","Data Error",[2]Analysis!AI4250*C$1)</f>
        <v>0</v>
      </c>
      <c r="D4250" s="2"/>
      <c r="E4250" s="3">
        <f>IF(C4250="Data Error","Data Error",INDEX('[2]BAAL Adj Cap'!$CB$65:$CY$72,MONTH($B4250),$A4250+1))</f>
        <v>0</v>
      </c>
      <c r="F4250" s="3"/>
      <c r="G4250" s="31">
        <f t="shared" si="264"/>
        <v>0</v>
      </c>
      <c r="H4250" s="31"/>
      <c r="I4250" s="23">
        <f t="shared" si="265"/>
        <v>0</v>
      </c>
      <c r="J4250" s="23"/>
      <c r="K4250" s="7">
        <f t="shared" si="266"/>
        <v>0</v>
      </c>
      <c r="M4250" s="20">
        <f>IF(C4250="Data Error","Data Error",IF(C4250&lt;=K4250,0,1-IFERROR(INDEX(BAAL!$C:$D,MATCH(ROUNDUP(C4250-K4250,0),BAAL!$B:$B,0),MATCH(LEFT(M$2,4),BAAL!$C$2:$D$2,0)),0)))</f>
        <v>0</v>
      </c>
      <c r="N4250" s="20"/>
      <c r="O4250" s="26"/>
      <c r="P4250" s="26"/>
      <c r="Q4250" s="6">
        <f t="shared" si="267"/>
        <v>6</v>
      </c>
      <c r="R4250" s="20"/>
    </row>
    <row r="4251" spans="1:18" x14ac:dyDescent="0.25">
      <c r="A4251" s="6">
        <v>1</v>
      </c>
      <c r="B4251" s="4">
        <v>42547.041666666664</v>
      </c>
      <c r="C4251" s="2">
        <f>IF([2]Analysis!AG4251="Data Error","Data Error",[2]Analysis!AI4251*C$1)</f>
        <v>0</v>
      </c>
      <c r="D4251" s="2"/>
      <c r="E4251" s="3">
        <f>IF(C4251="Data Error","Data Error",INDEX('[2]BAAL Adj Cap'!$CB$65:$CY$72,MONTH($B4251),$A4251+1))</f>
        <v>0</v>
      </c>
      <c r="F4251" s="3"/>
      <c r="G4251" s="31">
        <f t="shared" si="264"/>
        <v>0</v>
      </c>
      <c r="H4251" s="31"/>
      <c r="I4251" s="23">
        <f t="shared" si="265"/>
        <v>0</v>
      </c>
      <c r="J4251" s="23"/>
      <c r="K4251" s="7">
        <f t="shared" si="266"/>
        <v>0</v>
      </c>
      <c r="M4251" s="20">
        <f>IF(C4251="Data Error","Data Error",IF(C4251&lt;=K4251,0,1-IFERROR(INDEX(BAAL!$C:$D,MATCH(ROUNDUP(C4251-K4251,0),BAAL!$B:$B,0),MATCH(LEFT(M$2,4),BAAL!$C$2:$D$2,0)),0)))</f>
        <v>0</v>
      </c>
      <c r="N4251" s="20"/>
      <c r="O4251" s="26"/>
      <c r="P4251" s="26"/>
      <c r="Q4251" s="6">
        <f t="shared" si="267"/>
        <v>6</v>
      </c>
      <c r="R4251" s="20"/>
    </row>
    <row r="4252" spans="1:18" x14ac:dyDescent="0.25">
      <c r="A4252" s="6">
        <v>2</v>
      </c>
      <c r="B4252" s="4">
        <v>42547.083333333336</v>
      </c>
      <c r="C4252" s="2">
        <f>IF([2]Analysis!AG4252="Data Error","Data Error",[2]Analysis!AI4252*C$1)</f>
        <v>0</v>
      </c>
      <c r="D4252" s="2"/>
      <c r="E4252" s="3">
        <f>IF(C4252="Data Error","Data Error",INDEX('[2]BAAL Adj Cap'!$CB$65:$CY$72,MONTH($B4252),$A4252+1))</f>
        <v>0</v>
      </c>
      <c r="F4252" s="3"/>
      <c r="G4252" s="31">
        <f t="shared" si="264"/>
        <v>0</v>
      </c>
      <c r="H4252" s="31"/>
      <c r="I4252" s="23">
        <f t="shared" si="265"/>
        <v>0</v>
      </c>
      <c r="J4252" s="23"/>
      <c r="K4252" s="7">
        <f t="shared" si="266"/>
        <v>0</v>
      </c>
      <c r="M4252" s="20">
        <f>IF(C4252="Data Error","Data Error",IF(C4252&lt;=K4252,0,1-IFERROR(INDEX(BAAL!$C:$D,MATCH(ROUNDUP(C4252-K4252,0),BAAL!$B:$B,0),MATCH(LEFT(M$2,4),BAAL!$C$2:$D$2,0)),0)))</f>
        <v>0</v>
      </c>
      <c r="N4252" s="20"/>
      <c r="O4252" s="26"/>
      <c r="P4252" s="26"/>
      <c r="Q4252" s="6">
        <f t="shared" si="267"/>
        <v>6</v>
      </c>
      <c r="R4252" s="20"/>
    </row>
    <row r="4253" spans="1:18" x14ac:dyDescent="0.25">
      <c r="A4253" s="6">
        <v>3</v>
      </c>
      <c r="B4253" s="4">
        <v>42547.125</v>
      </c>
      <c r="C4253" s="2">
        <f>IF([2]Analysis!AG4253="Data Error","Data Error",[2]Analysis!AI4253*C$1)</f>
        <v>0</v>
      </c>
      <c r="D4253" s="2"/>
      <c r="E4253" s="3">
        <f>IF(C4253="Data Error","Data Error",INDEX('[2]BAAL Adj Cap'!$CB$65:$CY$72,MONTH($B4253),$A4253+1))</f>
        <v>0</v>
      </c>
      <c r="F4253" s="3"/>
      <c r="G4253" s="31">
        <f t="shared" si="264"/>
        <v>0</v>
      </c>
      <c r="H4253" s="31"/>
      <c r="I4253" s="23">
        <f t="shared" si="265"/>
        <v>0</v>
      </c>
      <c r="J4253" s="23"/>
      <c r="K4253" s="7">
        <f t="shared" si="266"/>
        <v>0</v>
      </c>
      <c r="M4253" s="20">
        <f>IF(C4253="Data Error","Data Error",IF(C4253&lt;=K4253,0,1-IFERROR(INDEX(BAAL!$C:$D,MATCH(ROUNDUP(C4253-K4253,0),BAAL!$B:$B,0),MATCH(LEFT(M$2,4),BAAL!$C$2:$D$2,0)),0)))</f>
        <v>0</v>
      </c>
      <c r="N4253" s="20"/>
      <c r="O4253" s="26"/>
      <c r="P4253" s="26"/>
      <c r="Q4253" s="6">
        <f t="shared" si="267"/>
        <v>6</v>
      </c>
      <c r="R4253" s="20"/>
    </row>
    <row r="4254" spans="1:18" x14ac:dyDescent="0.25">
      <c r="A4254" s="6">
        <v>4</v>
      </c>
      <c r="B4254" s="4">
        <v>42547.166666666664</v>
      </c>
      <c r="C4254" s="2">
        <f>IF([2]Analysis!AG4254="Data Error","Data Error",[2]Analysis!AI4254*C$1)</f>
        <v>0.36999999731779093</v>
      </c>
      <c r="D4254" s="2"/>
      <c r="E4254" s="3">
        <f>IF(C4254="Data Error","Data Error",INDEX('[2]BAAL Adj Cap'!$CB$65:$CY$72,MONTH($B4254),$A4254+1))</f>
        <v>1.4999999999999999E-2</v>
      </c>
      <c r="F4254" s="3"/>
      <c r="G4254" s="31">
        <f t="shared" si="264"/>
        <v>1.580000002682209</v>
      </c>
      <c r="H4254" s="31"/>
      <c r="I4254" s="23">
        <f t="shared" si="265"/>
        <v>1.4999999999999999E-2</v>
      </c>
      <c r="J4254" s="23"/>
      <c r="K4254" s="7">
        <f t="shared" si="266"/>
        <v>1.95</v>
      </c>
      <c r="M4254" s="20">
        <f>IF(C4254="Data Error","Data Error",IF(C4254&lt;=K4254,0,1-IFERROR(INDEX(BAAL!$C:$D,MATCH(ROUNDUP(C4254-K4254,0),BAAL!$B:$B,0),MATCH(LEFT(M$2,4),BAAL!$C$2:$D$2,0)),0)))</f>
        <v>0</v>
      </c>
      <c r="N4254" s="20"/>
      <c r="O4254" s="26"/>
      <c r="P4254" s="26"/>
      <c r="Q4254" s="6">
        <f t="shared" si="267"/>
        <v>6</v>
      </c>
      <c r="R4254" s="20"/>
    </row>
    <row r="4255" spans="1:18" x14ac:dyDescent="0.25">
      <c r="A4255" s="6">
        <v>5</v>
      </c>
      <c r="B4255" s="4">
        <v>42547.208333333336</v>
      </c>
      <c r="C4255" s="2">
        <f>IF([2]Analysis!AG4255="Data Error","Data Error",[2]Analysis!AI4255*C$1)</f>
        <v>2.6373351405899923</v>
      </c>
      <c r="D4255" s="2"/>
      <c r="E4255" s="3">
        <f>IF(C4255="Data Error","Data Error",INDEX('[2]BAAL Adj Cap'!$CB$65:$CY$72,MONTH($B4255),$A4255+1))</f>
        <v>0.1225</v>
      </c>
      <c r="F4255" s="3"/>
      <c r="G4255" s="31">
        <f t="shared" si="264"/>
        <v>13.287664859410008</v>
      </c>
      <c r="H4255" s="31"/>
      <c r="I4255" s="23">
        <f t="shared" si="265"/>
        <v>0.1225</v>
      </c>
      <c r="J4255" s="23"/>
      <c r="K4255" s="7">
        <f t="shared" si="266"/>
        <v>15.924999999999999</v>
      </c>
      <c r="M4255" s="20">
        <f>IF(C4255="Data Error","Data Error",IF(C4255&lt;=K4255,0,1-IFERROR(INDEX(BAAL!$C:$D,MATCH(ROUNDUP(C4255-K4255,0),BAAL!$B:$B,0),MATCH(LEFT(M$2,4),BAAL!$C$2:$D$2,0)),0)))</f>
        <v>0</v>
      </c>
      <c r="N4255" s="20"/>
      <c r="O4255" s="26"/>
      <c r="P4255" s="26"/>
      <c r="Q4255" s="6">
        <f t="shared" si="267"/>
        <v>6</v>
      </c>
      <c r="R4255" s="20"/>
    </row>
    <row r="4256" spans="1:18" x14ac:dyDescent="0.25">
      <c r="A4256" s="6">
        <v>6</v>
      </c>
      <c r="B4256" s="4">
        <v>42547.25</v>
      </c>
      <c r="C4256" s="2">
        <f>IF([2]Analysis!AG4256="Data Error","Data Error",[2]Analysis!AI4256*C$1)</f>
        <v>0.10627643457152412</v>
      </c>
      <c r="D4256" s="2"/>
      <c r="E4256" s="3">
        <f>IF(C4256="Data Error","Data Error",INDEX('[2]BAAL Adj Cap'!$CB$65:$CY$72,MONTH($B4256),$A4256+1))</f>
        <v>0.52249999999999996</v>
      </c>
      <c r="F4256" s="3"/>
      <c r="G4256" s="31">
        <f t="shared" si="264"/>
        <v>67.818723565428471</v>
      </c>
      <c r="H4256" s="31"/>
      <c r="I4256" s="23">
        <f t="shared" si="265"/>
        <v>0.52249999999999996</v>
      </c>
      <c r="J4256" s="23"/>
      <c r="K4256" s="7">
        <f t="shared" si="266"/>
        <v>28.990000000000009</v>
      </c>
      <c r="M4256" s="20">
        <f>IF(C4256="Data Error","Data Error",IF(C4256&lt;=K4256,0,1-IFERROR(INDEX(BAAL!$C:$D,MATCH(ROUNDUP(C4256-K4256,0),BAAL!$B:$B,0),MATCH(LEFT(M$2,4),BAAL!$C$2:$D$2,0)),0)))</f>
        <v>0</v>
      </c>
      <c r="N4256" s="20"/>
      <c r="O4256" s="26"/>
      <c r="P4256" s="26"/>
      <c r="Q4256" s="6">
        <f t="shared" si="267"/>
        <v>6</v>
      </c>
      <c r="R4256" s="20"/>
    </row>
    <row r="4257" spans="1:18" x14ac:dyDescent="0.25">
      <c r="A4257" s="6">
        <v>7</v>
      </c>
      <c r="B4257" s="4">
        <v>42547.291666666664</v>
      </c>
      <c r="C4257" s="2">
        <f>IF([2]Analysis!AG4257="Data Error","Data Error",[2]Analysis!AI4257*C$1)</f>
        <v>0.23508568675979155</v>
      </c>
      <c r="D4257" s="2"/>
      <c r="E4257" s="3">
        <f>IF(C4257="Data Error","Data Error",INDEX('[2]BAAL Adj Cap'!$CB$65:$CY$72,MONTH($B4257),$A4257+1))</f>
        <v>0.97124999999999995</v>
      </c>
      <c r="F4257" s="3"/>
      <c r="G4257" s="31">
        <f t="shared" si="264"/>
        <v>126.0274143132402</v>
      </c>
      <c r="H4257" s="31"/>
      <c r="I4257" s="23">
        <f t="shared" si="265"/>
        <v>0.97124999999999995</v>
      </c>
      <c r="J4257" s="23"/>
      <c r="K4257" s="7">
        <f t="shared" si="266"/>
        <v>28.990000000000009</v>
      </c>
      <c r="M4257" s="20">
        <f>IF(C4257="Data Error","Data Error",IF(C4257&lt;=K4257,0,1-IFERROR(INDEX(BAAL!$C:$D,MATCH(ROUNDUP(C4257-K4257,0),BAAL!$B:$B,0),MATCH(LEFT(M$2,4),BAAL!$C$2:$D$2,0)),0)))</f>
        <v>0</v>
      </c>
      <c r="N4257" s="20"/>
      <c r="O4257" s="26"/>
      <c r="P4257" s="26"/>
      <c r="Q4257" s="6">
        <f t="shared" si="267"/>
        <v>6</v>
      </c>
      <c r="R4257" s="20"/>
    </row>
    <row r="4258" spans="1:18" x14ac:dyDescent="0.25">
      <c r="A4258" s="6">
        <v>8</v>
      </c>
      <c r="B4258" s="4">
        <v>42547.333333333336</v>
      </c>
      <c r="C4258" s="2">
        <f>IF([2]Analysis!AG4258="Data Error","Data Error",[2]Analysis!AI4258*C$1)</f>
        <v>0.1307904245937595</v>
      </c>
      <c r="D4258" s="2"/>
      <c r="E4258" s="3">
        <f>IF(C4258="Data Error","Data Error",INDEX('[2]BAAL Adj Cap'!$CB$65:$CY$72,MONTH($B4258),$A4258+1))</f>
        <v>0.99</v>
      </c>
      <c r="F4258" s="3"/>
      <c r="G4258" s="31">
        <f t="shared" si="264"/>
        <v>128.56920957540623</v>
      </c>
      <c r="H4258" s="31"/>
      <c r="I4258" s="23">
        <f t="shared" si="265"/>
        <v>0.99</v>
      </c>
      <c r="J4258" s="23"/>
      <c r="K4258" s="7">
        <f t="shared" si="266"/>
        <v>28.990000000000009</v>
      </c>
      <c r="M4258" s="20">
        <f>IF(C4258="Data Error","Data Error",IF(C4258&lt;=K4258,0,1-IFERROR(INDEX(BAAL!$C:$D,MATCH(ROUNDUP(C4258-K4258,0),BAAL!$B:$B,0),MATCH(LEFT(M$2,4),BAAL!$C$2:$D$2,0)),0)))</f>
        <v>0</v>
      </c>
      <c r="N4258" s="20"/>
      <c r="O4258" s="26"/>
      <c r="P4258" s="26"/>
      <c r="Q4258" s="6">
        <f t="shared" si="267"/>
        <v>6</v>
      </c>
      <c r="R4258" s="20"/>
    </row>
    <row r="4259" spans="1:18" x14ac:dyDescent="0.25">
      <c r="A4259" s="6">
        <v>9</v>
      </c>
      <c r="B4259" s="4">
        <v>42547.375</v>
      </c>
      <c r="C4259" s="2">
        <f>IF([2]Analysis!AG4259="Data Error","Data Error",[2]Analysis!AI4259*C$1)</f>
        <v>0.6444563943607563</v>
      </c>
      <c r="D4259" s="2"/>
      <c r="E4259" s="3">
        <f>IF(C4259="Data Error","Data Error",INDEX('[2]BAAL Adj Cap'!$CB$65:$CY$72,MONTH($B4259),$A4259+1))</f>
        <v>0.98375000000000001</v>
      </c>
      <c r="F4259" s="3"/>
      <c r="G4259" s="31">
        <f t="shared" si="264"/>
        <v>127.24304360563924</v>
      </c>
      <c r="H4259" s="31"/>
      <c r="I4259" s="23">
        <f t="shared" si="265"/>
        <v>0.98375000000000001</v>
      </c>
      <c r="J4259" s="23"/>
      <c r="K4259" s="7">
        <f t="shared" si="266"/>
        <v>28.990000000000009</v>
      </c>
      <c r="M4259" s="20">
        <f>IF(C4259="Data Error","Data Error",IF(C4259&lt;=K4259,0,1-IFERROR(INDEX(BAAL!$C:$D,MATCH(ROUNDUP(C4259-K4259,0),BAAL!$B:$B,0),MATCH(LEFT(M$2,4),BAAL!$C$2:$D$2,0)),0)))</f>
        <v>0</v>
      </c>
      <c r="N4259" s="20"/>
      <c r="O4259" s="26"/>
      <c r="P4259" s="26"/>
      <c r="Q4259" s="6">
        <f t="shared" si="267"/>
        <v>6</v>
      </c>
      <c r="R4259" s="20"/>
    </row>
    <row r="4260" spans="1:18" x14ac:dyDescent="0.25">
      <c r="A4260" s="6">
        <v>10</v>
      </c>
      <c r="B4260" s="4">
        <v>42547.416666666664</v>
      </c>
      <c r="C4260" s="2">
        <f>IF([2]Analysis!AG4260="Data Error","Data Error",[2]Analysis!AI4260*C$1)</f>
        <v>0.52339268156408125</v>
      </c>
      <c r="D4260" s="2"/>
      <c r="E4260" s="3">
        <f>IF(C4260="Data Error","Data Error",INDEX('[2]BAAL Adj Cap'!$CB$65:$CY$72,MONTH($B4260),$A4260+1))</f>
        <v>0.98</v>
      </c>
      <c r="F4260" s="3"/>
      <c r="G4260" s="31">
        <f t="shared" si="264"/>
        <v>126.87660731843592</v>
      </c>
      <c r="H4260" s="31"/>
      <c r="I4260" s="23">
        <f t="shared" si="265"/>
        <v>0.98</v>
      </c>
      <c r="J4260" s="23"/>
      <c r="K4260" s="7">
        <f t="shared" si="266"/>
        <v>28.990000000000009</v>
      </c>
      <c r="M4260" s="20">
        <f>IF(C4260="Data Error","Data Error",IF(C4260&lt;=K4260,0,1-IFERROR(INDEX(BAAL!$C:$D,MATCH(ROUNDUP(C4260-K4260,0),BAAL!$B:$B,0),MATCH(LEFT(M$2,4),BAAL!$C$2:$D$2,0)),0)))</f>
        <v>0</v>
      </c>
      <c r="N4260" s="20"/>
      <c r="O4260" s="26"/>
      <c r="P4260" s="26"/>
      <c r="Q4260" s="6">
        <f t="shared" si="267"/>
        <v>6</v>
      </c>
      <c r="R4260" s="20"/>
    </row>
    <row r="4261" spans="1:18" x14ac:dyDescent="0.25">
      <c r="A4261" s="6">
        <v>11</v>
      </c>
      <c r="B4261" s="4">
        <v>42547.458333333336</v>
      </c>
      <c r="C4261" s="2">
        <f>IF([2]Analysis!AG4261="Data Error","Data Error",[2]Analysis!AI4261*C$1)</f>
        <v>2.7112317155485308</v>
      </c>
      <c r="D4261" s="2"/>
      <c r="E4261" s="3">
        <f>IF(C4261="Data Error","Data Error",INDEX('[2]BAAL Adj Cap'!$CB$65:$CY$72,MONTH($B4261),$A4261+1))</f>
        <v>0.98</v>
      </c>
      <c r="F4261" s="3"/>
      <c r="G4261" s="31">
        <f t="shared" si="264"/>
        <v>124.68876828445146</v>
      </c>
      <c r="H4261" s="31"/>
      <c r="I4261" s="23">
        <f t="shared" si="265"/>
        <v>0.98</v>
      </c>
      <c r="J4261" s="23"/>
      <c r="K4261" s="7">
        <f t="shared" si="266"/>
        <v>28.990000000000009</v>
      </c>
      <c r="M4261" s="20">
        <f>IF(C4261="Data Error","Data Error",IF(C4261&lt;=K4261,0,1-IFERROR(INDEX(BAAL!$C:$D,MATCH(ROUNDUP(C4261-K4261,0),BAAL!$B:$B,0),MATCH(LEFT(M$2,4),BAAL!$C$2:$D$2,0)),0)))</f>
        <v>0</v>
      </c>
      <c r="N4261" s="20"/>
      <c r="O4261" s="26"/>
      <c r="P4261" s="26"/>
      <c r="Q4261" s="6">
        <f t="shared" si="267"/>
        <v>6</v>
      </c>
      <c r="R4261" s="20"/>
    </row>
    <row r="4262" spans="1:18" x14ac:dyDescent="0.25">
      <c r="A4262" s="6">
        <v>12</v>
      </c>
      <c r="B4262" s="4">
        <v>42547.5</v>
      </c>
      <c r="C4262" s="2">
        <f>IF([2]Analysis!AG4262="Data Error","Data Error",[2]Analysis!AI4262*C$1)</f>
        <v>0</v>
      </c>
      <c r="D4262" s="2"/>
      <c r="E4262" s="3">
        <f>IF(C4262="Data Error","Data Error",INDEX('[2]BAAL Adj Cap'!$CB$65:$CY$72,MONTH($B4262),$A4262+1))</f>
        <v>0.98</v>
      </c>
      <c r="F4262" s="3"/>
      <c r="G4262" s="31">
        <f t="shared" si="264"/>
        <v>127.39999999999999</v>
      </c>
      <c r="H4262" s="31"/>
      <c r="I4262" s="23">
        <f t="shared" si="265"/>
        <v>0.98</v>
      </c>
      <c r="J4262" s="23"/>
      <c r="K4262" s="7">
        <f t="shared" si="266"/>
        <v>28.990000000000009</v>
      </c>
      <c r="M4262" s="20">
        <f>IF(C4262="Data Error","Data Error",IF(C4262&lt;=K4262,0,1-IFERROR(INDEX(BAAL!$C:$D,MATCH(ROUNDUP(C4262-K4262,0),BAAL!$B:$B,0),MATCH(LEFT(M$2,4),BAAL!$C$2:$D$2,0)),0)))</f>
        <v>0</v>
      </c>
      <c r="N4262" s="20"/>
      <c r="O4262" s="26"/>
      <c r="P4262" s="26"/>
      <c r="Q4262" s="6">
        <f t="shared" si="267"/>
        <v>6</v>
      </c>
      <c r="R4262" s="20"/>
    </row>
    <row r="4263" spans="1:18" x14ac:dyDescent="0.25">
      <c r="A4263" s="6">
        <v>13</v>
      </c>
      <c r="B4263" s="4">
        <v>42547.541666666664</v>
      </c>
      <c r="C4263" s="2">
        <f>IF([2]Analysis!AG4263="Data Error","Data Error",[2]Analysis!AI4263*C$1)</f>
        <v>2.4114060419347227</v>
      </c>
      <c r="D4263" s="2"/>
      <c r="E4263" s="3">
        <f>IF(C4263="Data Error","Data Error",INDEX('[2]BAAL Adj Cap'!$CB$65:$CY$72,MONTH($B4263),$A4263+1))</f>
        <v>0.98</v>
      </c>
      <c r="F4263" s="3"/>
      <c r="G4263" s="31">
        <f t="shared" si="264"/>
        <v>124.98859395806527</v>
      </c>
      <c r="H4263" s="31"/>
      <c r="I4263" s="23">
        <f t="shared" si="265"/>
        <v>0.98</v>
      </c>
      <c r="J4263" s="23"/>
      <c r="K4263" s="7">
        <f t="shared" si="266"/>
        <v>28.990000000000009</v>
      </c>
      <c r="M4263" s="20">
        <f>IF(C4263="Data Error","Data Error",IF(C4263&lt;=K4263,0,1-IFERROR(INDEX(BAAL!$C:$D,MATCH(ROUNDUP(C4263-K4263,0),BAAL!$B:$B,0),MATCH(LEFT(M$2,4),BAAL!$C$2:$D$2,0)),0)))</f>
        <v>0</v>
      </c>
      <c r="N4263" s="20"/>
      <c r="O4263" s="26"/>
      <c r="P4263" s="26"/>
      <c r="Q4263" s="6">
        <f t="shared" si="267"/>
        <v>6</v>
      </c>
      <c r="R4263" s="20"/>
    </row>
    <row r="4264" spans="1:18" x14ac:dyDescent="0.25">
      <c r="A4264" s="6">
        <v>14</v>
      </c>
      <c r="B4264" s="4">
        <v>42547.583333333336</v>
      </c>
      <c r="C4264" s="2">
        <f>IF([2]Analysis!AG4264="Data Error","Data Error",[2]Analysis!AI4264*C$1)</f>
        <v>3.7067210462008813</v>
      </c>
      <c r="D4264" s="2"/>
      <c r="E4264" s="3">
        <f>IF(C4264="Data Error","Data Error",INDEX('[2]BAAL Adj Cap'!$CB$65:$CY$72,MONTH($B4264),$A4264+1))</f>
        <v>0.98</v>
      </c>
      <c r="F4264" s="3"/>
      <c r="G4264" s="31">
        <f t="shared" si="264"/>
        <v>123.69327895379911</v>
      </c>
      <c r="H4264" s="31"/>
      <c r="I4264" s="23">
        <f t="shared" si="265"/>
        <v>0.98</v>
      </c>
      <c r="J4264" s="23"/>
      <c r="K4264" s="7">
        <f t="shared" si="266"/>
        <v>28.990000000000009</v>
      </c>
      <c r="M4264" s="20">
        <f>IF(C4264="Data Error","Data Error",IF(C4264&lt;=K4264,0,1-IFERROR(INDEX(BAAL!$C:$D,MATCH(ROUNDUP(C4264-K4264,0),BAAL!$B:$B,0),MATCH(LEFT(M$2,4),BAAL!$C$2:$D$2,0)),0)))</f>
        <v>0</v>
      </c>
      <c r="N4264" s="20"/>
      <c r="O4264" s="26"/>
      <c r="P4264" s="26"/>
      <c r="Q4264" s="6">
        <f t="shared" si="267"/>
        <v>6</v>
      </c>
      <c r="R4264" s="20"/>
    </row>
    <row r="4265" spans="1:18" x14ac:dyDescent="0.25">
      <c r="A4265" s="6">
        <v>15</v>
      </c>
      <c r="B4265" s="4">
        <v>42547.625</v>
      </c>
      <c r="C4265" s="2">
        <f>IF([2]Analysis!AG4265="Data Error","Data Error",[2]Analysis!AI4265*C$1)</f>
        <v>4.7396461400701009</v>
      </c>
      <c r="D4265" s="2"/>
      <c r="E4265" s="3">
        <f>IF(C4265="Data Error","Data Error",INDEX('[2]BAAL Adj Cap'!$CB$65:$CY$72,MONTH($B4265),$A4265+1))</f>
        <v>0.98</v>
      </c>
      <c r="F4265" s="3"/>
      <c r="G4265" s="31">
        <f t="shared" si="264"/>
        <v>122.66035385992988</v>
      </c>
      <c r="H4265" s="31"/>
      <c r="I4265" s="23">
        <f t="shared" si="265"/>
        <v>0.98</v>
      </c>
      <c r="J4265" s="23"/>
      <c r="K4265" s="7">
        <f t="shared" si="266"/>
        <v>28.990000000000009</v>
      </c>
      <c r="M4265" s="20">
        <f>IF(C4265="Data Error","Data Error",IF(C4265&lt;=K4265,0,1-IFERROR(INDEX(BAAL!$C:$D,MATCH(ROUNDUP(C4265-K4265,0),BAAL!$B:$B,0),MATCH(LEFT(M$2,4),BAAL!$C$2:$D$2,0)),0)))</f>
        <v>0</v>
      </c>
      <c r="N4265" s="20"/>
      <c r="O4265" s="26"/>
      <c r="P4265" s="26"/>
      <c r="Q4265" s="6">
        <f t="shared" si="267"/>
        <v>6</v>
      </c>
      <c r="R4265" s="20"/>
    </row>
    <row r="4266" spans="1:18" x14ac:dyDescent="0.25">
      <c r="A4266" s="6">
        <v>16</v>
      </c>
      <c r="B4266" s="4">
        <v>42547.666666666664</v>
      </c>
      <c r="C4266" s="2">
        <f>IF([2]Analysis!AG4266="Data Error","Data Error",[2]Analysis!AI4266*C$1)</f>
        <v>5.3832091869329801</v>
      </c>
      <c r="D4266" s="2"/>
      <c r="E4266" s="3">
        <f>IF(C4266="Data Error","Data Error",INDEX('[2]BAAL Adj Cap'!$CB$65:$CY$72,MONTH($B4266),$A4266+1))</f>
        <v>0.98</v>
      </c>
      <c r="F4266" s="3"/>
      <c r="G4266" s="31">
        <f t="shared" si="264"/>
        <v>122.01679081306702</v>
      </c>
      <c r="H4266" s="31"/>
      <c r="I4266" s="23">
        <f t="shared" si="265"/>
        <v>0.98</v>
      </c>
      <c r="J4266" s="23"/>
      <c r="K4266" s="7">
        <f t="shared" si="266"/>
        <v>28.990000000000009</v>
      </c>
      <c r="M4266" s="20">
        <f>IF(C4266="Data Error","Data Error",IF(C4266&lt;=K4266,0,1-IFERROR(INDEX(BAAL!$C:$D,MATCH(ROUNDUP(C4266-K4266,0),BAAL!$B:$B,0),MATCH(LEFT(M$2,4),BAAL!$C$2:$D$2,0)),0)))</f>
        <v>0</v>
      </c>
      <c r="N4266" s="20"/>
      <c r="O4266" s="26"/>
      <c r="P4266" s="26"/>
      <c r="Q4266" s="6">
        <f t="shared" si="267"/>
        <v>6</v>
      </c>
      <c r="R4266" s="20"/>
    </row>
    <row r="4267" spans="1:18" x14ac:dyDescent="0.25">
      <c r="A4267" s="6">
        <v>17</v>
      </c>
      <c r="B4267" s="4">
        <v>42547.708333333336</v>
      </c>
      <c r="C4267" s="2">
        <f>IF([2]Analysis!AG4267="Data Error","Data Error",[2]Analysis!AI4267*C$1)</f>
        <v>8.0196316364659985</v>
      </c>
      <c r="D4267" s="2"/>
      <c r="E4267" s="3">
        <f>IF(C4267="Data Error","Data Error",INDEX('[2]BAAL Adj Cap'!$CB$65:$CY$72,MONTH($B4267),$A4267+1))</f>
        <v>0.96750000000000003</v>
      </c>
      <c r="F4267" s="3"/>
      <c r="G4267" s="31">
        <f t="shared" si="264"/>
        <v>117.755368363534</v>
      </c>
      <c r="H4267" s="31"/>
      <c r="I4267" s="23">
        <f t="shared" si="265"/>
        <v>0.96750000000000003</v>
      </c>
      <c r="J4267" s="23"/>
      <c r="K4267" s="7">
        <f t="shared" si="266"/>
        <v>28.990000000000009</v>
      </c>
      <c r="M4267" s="20">
        <f>IF(C4267="Data Error","Data Error",IF(C4267&lt;=K4267,0,1-IFERROR(INDEX(BAAL!$C:$D,MATCH(ROUNDUP(C4267-K4267,0),BAAL!$B:$B,0),MATCH(LEFT(M$2,4),BAAL!$C$2:$D$2,0)),0)))</f>
        <v>0</v>
      </c>
      <c r="N4267" s="20"/>
      <c r="O4267" s="26"/>
      <c r="P4267" s="26"/>
      <c r="Q4267" s="6">
        <f t="shared" si="267"/>
        <v>6</v>
      </c>
      <c r="R4267" s="20"/>
    </row>
    <row r="4268" spans="1:18" x14ac:dyDescent="0.25">
      <c r="A4268" s="6">
        <v>18</v>
      </c>
      <c r="B4268" s="4">
        <v>42547.75</v>
      </c>
      <c r="C4268" s="2">
        <f>IF([2]Analysis!AG4268="Data Error","Data Error",[2]Analysis!AI4268*C$1)</f>
        <v>16.71879754072647</v>
      </c>
      <c r="D4268" s="2"/>
      <c r="E4268" s="3">
        <f>IF(C4268="Data Error","Data Error",INDEX('[2]BAAL Adj Cap'!$CB$65:$CY$72,MONTH($B4268),$A4268+1))</f>
        <v>0.76624999999999999</v>
      </c>
      <c r="F4268" s="3"/>
      <c r="G4268" s="31">
        <f t="shared" si="264"/>
        <v>82.893702459273527</v>
      </c>
      <c r="H4268" s="31"/>
      <c r="I4268" s="23">
        <f t="shared" si="265"/>
        <v>0.76624999999999999</v>
      </c>
      <c r="J4268" s="23"/>
      <c r="K4268" s="7">
        <f t="shared" si="266"/>
        <v>28.990000000000009</v>
      </c>
      <c r="M4268" s="20">
        <f>IF(C4268="Data Error","Data Error",IF(C4268&lt;=K4268,0,1-IFERROR(INDEX(BAAL!$C:$D,MATCH(ROUNDUP(C4268-K4268,0),BAAL!$B:$B,0),MATCH(LEFT(M$2,4),BAAL!$C$2:$D$2,0)),0)))</f>
        <v>0</v>
      </c>
      <c r="N4268" s="20"/>
      <c r="O4268" s="26"/>
      <c r="P4268" s="26"/>
      <c r="Q4268" s="6">
        <f t="shared" si="267"/>
        <v>6</v>
      </c>
      <c r="R4268" s="20"/>
    </row>
    <row r="4269" spans="1:18" x14ac:dyDescent="0.25">
      <c r="A4269" s="6">
        <v>19</v>
      </c>
      <c r="B4269" s="4">
        <v>42547.791666666664</v>
      </c>
      <c r="C4269" s="2">
        <f>IF([2]Analysis!AG4269="Data Error","Data Error",[2]Analysis!AI4269*C$1)</f>
        <v>2.469699497339533</v>
      </c>
      <c r="D4269" s="2"/>
      <c r="E4269" s="3">
        <f>IF(C4269="Data Error","Data Error",INDEX('[2]BAAL Adj Cap'!$CB$65:$CY$72,MONTH($B4269),$A4269+1))</f>
        <v>0.30625000000000002</v>
      </c>
      <c r="F4269" s="3"/>
      <c r="G4269" s="31">
        <f t="shared" si="264"/>
        <v>37.342800502660467</v>
      </c>
      <c r="H4269" s="31"/>
      <c r="I4269" s="23">
        <f t="shared" si="265"/>
        <v>0.30625000000000002</v>
      </c>
      <c r="J4269" s="23"/>
      <c r="K4269" s="7">
        <f t="shared" si="266"/>
        <v>28.990000000000009</v>
      </c>
      <c r="M4269" s="20">
        <f>IF(C4269="Data Error","Data Error",IF(C4269&lt;=K4269,0,1-IFERROR(INDEX(BAAL!$C:$D,MATCH(ROUNDUP(C4269-K4269,0),BAAL!$B:$B,0),MATCH(LEFT(M$2,4),BAAL!$C$2:$D$2,0)),0)))</f>
        <v>0</v>
      </c>
      <c r="N4269" s="20"/>
      <c r="O4269" s="26"/>
      <c r="P4269" s="26"/>
      <c r="Q4269" s="6">
        <f t="shared" si="267"/>
        <v>6</v>
      </c>
      <c r="R4269" s="20"/>
    </row>
    <row r="4270" spans="1:18" x14ac:dyDescent="0.25">
      <c r="A4270" s="6">
        <v>20</v>
      </c>
      <c r="B4270" s="4">
        <v>42547.833333333336</v>
      </c>
      <c r="C4270" s="2">
        <f>IF([2]Analysis!AG4270="Data Error","Data Error",[2]Analysis!AI4270*C$1)</f>
        <v>3.8496559886582107</v>
      </c>
      <c r="D4270" s="2"/>
      <c r="E4270" s="3">
        <f>IF(C4270="Data Error","Data Error",INDEX('[2]BAAL Adj Cap'!$CB$65:$CY$72,MONTH($B4270),$A4270+1))</f>
        <v>3.7500000000000006E-2</v>
      </c>
      <c r="F4270" s="3"/>
      <c r="G4270" s="31">
        <f t="shared" si="264"/>
        <v>1.0253440113417902</v>
      </c>
      <c r="H4270" s="31"/>
      <c r="I4270" s="23">
        <f t="shared" si="265"/>
        <v>3.7500000000000006E-2</v>
      </c>
      <c r="J4270" s="23"/>
      <c r="K4270" s="7">
        <f t="shared" si="266"/>
        <v>4.8750000000000009</v>
      </c>
      <c r="M4270" s="20">
        <f>IF(C4270="Data Error","Data Error",IF(C4270&lt;=K4270,0,1-IFERROR(INDEX(BAAL!$C:$D,MATCH(ROUNDUP(C4270-K4270,0),BAAL!$B:$B,0),MATCH(LEFT(M$2,4),BAAL!$C$2:$D$2,0)),0)))</f>
        <v>0</v>
      </c>
      <c r="N4270" s="20"/>
      <c r="O4270" s="26"/>
      <c r="P4270" s="26"/>
      <c r="Q4270" s="6">
        <f t="shared" si="267"/>
        <v>6</v>
      </c>
      <c r="R4270" s="20"/>
    </row>
    <row r="4271" spans="1:18" x14ac:dyDescent="0.25">
      <c r="A4271" s="6">
        <v>21</v>
      </c>
      <c r="B4271" s="4">
        <v>42547.875</v>
      </c>
      <c r="C4271" s="2">
        <f>IF([2]Analysis!AG4271="Data Error","Data Error",[2]Analysis!AI4271*C$1)</f>
        <v>0</v>
      </c>
      <c r="D4271" s="2"/>
      <c r="E4271" s="3">
        <f>IF(C4271="Data Error","Data Error",INDEX('[2]BAAL Adj Cap'!$CB$65:$CY$72,MONTH($B4271),$A4271+1))</f>
        <v>0</v>
      </c>
      <c r="F4271" s="3"/>
      <c r="G4271" s="31">
        <f t="shared" si="264"/>
        <v>0</v>
      </c>
      <c r="H4271" s="31"/>
      <c r="I4271" s="23">
        <f t="shared" si="265"/>
        <v>0</v>
      </c>
      <c r="J4271" s="23"/>
      <c r="K4271" s="7">
        <f t="shared" si="266"/>
        <v>0</v>
      </c>
      <c r="M4271" s="20">
        <f>IF(C4271="Data Error","Data Error",IF(C4271&lt;=K4271,0,1-IFERROR(INDEX(BAAL!$C:$D,MATCH(ROUNDUP(C4271-K4271,0),BAAL!$B:$B,0),MATCH(LEFT(M$2,4),BAAL!$C$2:$D$2,0)),0)))</f>
        <v>0</v>
      </c>
      <c r="N4271" s="20"/>
      <c r="O4271" s="26"/>
      <c r="P4271" s="26"/>
      <c r="Q4271" s="6">
        <f t="shared" si="267"/>
        <v>6</v>
      </c>
      <c r="R4271" s="20"/>
    </row>
    <row r="4272" spans="1:18" x14ac:dyDescent="0.25">
      <c r="A4272" s="6">
        <v>22</v>
      </c>
      <c r="B4272" s="4">
        <v>42547.916666666664</v>
      </c>
      <c r="C4272" s="2">
        <f>IF([2]Analysis!AG4272="Data Error","Data Error",[2]Analysis!AI4272*C$1)</f>
        <v>0</v>
      </c>
      <c r="D4272" s="2"/>
      <c r="E4272" s="3">
        <f>IF(C4272="Data Error","Data Error",INDEX('[2]BAAL Adj Cap'!$CB$65:$CY$72,MONTH($B4272),$A4272+1))</f>
        <v>0</v>
      </c>
      <c r="F4272" s="3"/>
      <c r="G4272" s="31">
        <f t="shared" si="264"/>
        <v>0</v>
      </c>
      <c r="H4272" s="31"/>
      <c r="I4272" s="23">
        <f t="shared" si="265"/>
        <v>0</v>
      </c>
      <c r="J4272" s="23"/>
      <c r="K4272" s="7">
        <f t="shared" si="266"/>
        <v>0</v>
      </c>
      <c r="M4272" s="20">
        <f>IF(C4272="Data Error","Data Error",IF(C4272&lt;=K4272,0,1-IFERROR(INDEX(BAAL!$C:$D,MATCH(ROUNDUP(C4272-K4272,0),BAAL!$B:$B,0),MATCH(LEFT(M$2,4),BAAL!$C$2:$D$2,0)),0)))</f>
        <v>0</v>
      </c>
      <c r="N4272" s="20"/>
      <c r="O4272" s="26"/>
      <c r="P4272" s="26"/>
      <c r="Q4272" s="6">
        <f t="shared" si="267"/>
        <v>6</v>
      </c>
      <c r="R4272" s="20"/>
    </row>
    <row r="4273" spans="1:18" x14ac:dyDescent="0.25">
      <c r="A4273" s="6">
        <v>23</v>
      </c>
      <c r="B4273" s="4">
        <v>42547.958333333336</v>
      </c>
      <c r="C4273" s="2">
        <f>IF([2]Analysis!AG4273="Data Error","Data Error",[2]Analysis!AI4273*C$1)</f>
        <v>0</v>
      </c>
      <c r="D4273" s="2"/>
      <c r="E4273" s="3">
        <f>IF(C4273="Data Error","Data Error",INDEX('[2]BAAL Adj Cap'!$CB$65:$CY$72,MONTH($B4273),$A4273+1))</f>
        <v>0</v>
      </c>
      <c r="F4273" s="3"/>
      <c r="G4273" s="31">
        <f t="shared" si="264"/>
        <v>0</v>
      </c>
      <c r="H4273" s="31"/>
      <c r="I4273" s="23">
        <f t="shared" si="265"/>
        <v>0</v>
      </c>
      <c r="J4273" s="23"/>
      <c r="K4273" s="7">
        <f t="shared" si="266"/>
        <v>0</v>
      </c>
      <c r="M4273" s="20">
        <f>IF(C4273="Data Error","Data Error",IF(C4273&lt;=K4273,0,1-IFERROR(INDEX(BAAL!$C:$D,MATCH(ROUNDUP(C4273-K4273,0),BAAL!$B:$B,0),MATCH(LEFT(M$2,4),BAAL!$C$2:$D$2,0)),0)))</f>
        <v>0</v>
      </c>
      <c r="N4273" s="20"/>
      <c r="O4273" s="26"/>
      <c r="P4273" s="26"/>
      <c r="Q4273" s="6">
        <f t="shared" si="267"/>
        <v>6</v>
      </c>
      <c r="R4273" s="20"/>
    </row>
    <row r="4274" spans="1:18" x14ac:dyDescent="0.25">
      <c r="A4274" s="6">
        <v>0</v>
      </c>
      <c r="B4274" s="1">
        <v>42548</v>
      </c>
      <c r="C4274" s="2">
        <f>IF([2]Analysis!AG4274="Data Error","Data Error",[2]Analysis!AI4274*C$1)</f>
        <v>0</v>
      </c>
      <c r="D4274" s="2"/>
      <c r="E4274" s="3">
        <f>IF(C4274="Data Error","Data Error",INDEX('[2]BAAL Adj Cap'!$CB$65:$CY$72,MONTH($B4274),$A4274+1))</f>
        <v>0</v>
      </c>
      <c r="F4274" s="3"/>
      <c r="G4274" s="31">
        <f t="shared" si="264"/>
        <v>0</v>
      </c>
      <c r="H4274" s="31"/>
      <c r="I4274" s="23">
        <f t="shared" si="265"/>
        <v>0</v>
      </c>
      <c r="J4274" s="23"/>
      <c r="K4274" s="7">
        <f t="shared" si="266"/>
        <v>0</v>
      </c>
      <c r="M4274" s="20">
        <f>IF(C4274="Data Error","Data Error",IF(C4274&lt;=K4274,0,1-IFERROR(INDEX(BAAL!$C:$D,MATCH(ROUNDUP(C4274-K4274,0),BAAL!$B:$B,0),MATCH(LEFT(M$2,4),BAAL!$C$2:$D$2,0)),0)))</f>
        <v>0</v>
      </c>
      <c r="N4274" s="20"/>
      <c r="O4274" s="26"/>
      <c r="P4274" s="26"/>
      <c r="Q4274" s="6">
        <f t="shared" si="267"/>
        <v>6</v>
      </c>
      <c r="R4274" s="20"/>
    </row>
    <row r="4275" spans="1:18" x14ac:dyDescent="0.25">
      <c r="A4275" s="6">
        <v>1</v>
      </c>
      <c r="B4275" s="4">
        <v>42548.041666666664</v>
      </c>
      <c r="C4275" s="2">
        <f>IF([2]Analysis!AG4275="Data Error","Data Error",[2]Analysis!AI4275*C$1)</f>
        <v>0</v>
      </c>
      <c r="D4275" s="2"/>
      <c r="E4275" s="3">
        <f>IF(C4275="Data Error","Data Error",INDEX('[2]BAAL Adj Cap'!$CB$65:$CY$72,MONTH($B4275),$A4275+1))</f>
        <v>0</v>
      </c>
      <c r="F4275" s="3"/>
      <c r="G4275" s="31">
        <f t="shared" si="264"/>
        <v>0</v>
      </c>
      <c r="H4275" s="31"/>
      <c r="I4275" s="23">
        <f t="shared" si="265"/>
        <v>0</v>
      </c>
      <c r="J4275" s="23"/>
      <c r="K4275" s="7">
        <f t="shared" si="266"/>
        <v>0</v>
      </c>
      <c r="M4275" s="20">
        <f>IF(C4275="Data Error","Data Error",IF(C4275&lt;=K4275,0,1-IFERROR(INDEX(BAAL!$C:$D,MATCH(ROUNDUP(C4275-K4275,0),BAAL!$B:$B,0),MATCH(LEFT(M$2,4),BAAL!$C$2:$D$2,0)),0)))</f>
        <v>0</v>
      </c>
      <c r="N4275" s="20"/>
      <c r="O4275" s="26"/>
      <c r="P4275" s="26"/>
      <c r="Q4275" s="6">
        <f t="shared" si="267"/>
        <v>6</v>
      </c>
      <c r="R4275" s="20"/>
    </row>
    <row r="4276" spans="1:18" x14ac:dyDescent="0.25">
      <c r="A4276" s="6">
        <v>2</v>
      </c>
      <c r="B4276" s="4">
        <v>42548.083333333336</v>
      </c>
      <c r="C4276" s="2">
        <f>IF([2]Analysis!AG4276="Data Error","Data Error",[2]Analysis!AI4276*C$1)</f>
        <v>0</v>
      </c>
      <c r="D4276" s="2"/>
      <c r="E4276" s="3">
        <f>IF(C4276="Data Error","Data Error",INDEX('[2]BAAL Adj Cap'!$CB$65:$CY$72,MONTH($B4276),$A4276+1))</f>
        <v>0</v>
      </c>
      <c r="F4276" s="3"/>
      <c r="G4276" s="31">
        <f t="shared" si="264"/>
        <v>0</v>
      </c>
      <c r="H4276" s="31"/>
      <c r="I4276" s="23">
        <f t="shared" si="265"/>
        <v>0</v>
      </c>
      <c r="J4276" s="23"/>
      <c r="K4276" s="7">
        <f t="shared" si="266"/>
        <v>0</v>
      </c>
      <c r="M4276" s="20">
        <f>IF(C4276="Data Error","Data Error",IF(C4276&lt;=K4276,0,1-IFERROR(INDEX(BAAL!$C:$D,MATCH(ROUNDUP(C4276-K4276,0),BAAL!$B:$B,0),MATCH(LEFT(M$2,4),BAAL!$C$2:$D$2,0)),0)))</f>
        <v>0</v>
      </c>
      <c r="N4276" s="20"/>
      <c r="O4276" s="26"/>
      <c r="P4276" s="26"/>
      <c r="Q4276" s="6">
        <f t="shared" si="267"/>
        <v>6</v>
      </c>
      <c r="R4276" s="20"/>
    </row>
    <row r="4277" spans="1:18" x14ac:dyDescent="0.25">
      <c r="A4277" s="6">
        <v>3</v>
      </c>
      <c r="B4277" s="4">
        <v>42548.125</v>
      </c>
      <c r="C4277" s="2">
        <f>IF([2]Analysis!AG4277="Data Error","Data Error",[2]Analysis!AI4277*C$1)</f>
        <v>0</v>
      </c>
      <c r="D4277" s="2"/>
      <c r="E4277" s="3">
        <f>IF(C4277="Data Error","Data Error",INDEX('[2]BAAL Adj Cap'!$CB$65:$CY$72,MONTH($B4277),$A4277+1))</f>
        <v>0</v>
      </c>
      <c r="F4277" s="3"/>
      <c r="G4277" s="31">
        <f t="shared" si="264"/>
        <v>0</v>
      </c>
      <c r="H4277" s="31"/>
      <c r="I4277" s="23">
        <f t="shared" si="265"/>
        <v>0</v>
      </c>
      <c r="J4277" s="23"/>
      <c r="K4277" s="7">
        <f t="shared" si="266"/>
        <v>0</v>
      </c>
      <c r="M4277" s="20">
        <f>IF(C4277="Data Error","Data Error",IF(C4277&lt;=K4277,0,1-IFERROR(INDEX(BAAL!$C:$D,MATCH(ROUNDUP(C4277-K4277,0),BAAL!$B:$B,0),MATCH(LEFT(M$2,4),BAAL!$C$2:$D$2,0)),0)))</f>
        <v>0</v>
      </c>
      <c r="N4277" s="20"/>
      <c r="O4277" s="26"/>
      <c r="P4277" s="26"/>
      <c r="Q4277" s="6">
        <f t="shared" si="267"/>
        <v>6</v>
      </c>
      <c r="R4277" s="20"/>
    </row>
    <row r="4278" spans="1:18" x14ac:dyDescent="0.25">
      <c r="A4278" s="6">
        <v>4</v>
      </c>
      <c r="B4278" s="4">
        <v>42548.166666666664</v>
      </c>
      <c r="C4278" s="2">
        <f>IF([2]Analysis!AG4278="Data Error","Data Error",[2]Analysis!AI4278*C$1)</f>
        <v>0.37999998778104782</v>
      </c>
      <c r="D4278" s="2"/>
      <c r="E4278" s="3">
        <f>IF(C4278="Data Error","Data Error",INDEX('[2]BAAL Adj Cap'!$CB$65:$CY$72,MONTH($B4278),$A4278+1))</f>
        <v>1.4999999999999999E-2</v>
      </c>
      <c r="F4278" s="3"/>
      <c r="G4278" s="31">
        <f t="shared" si="264"/>
        <v>1.5700000122189521</v>
      </c>
      <c r="H4278" s="31"/>
      <c r="I4278" s="23">
        <f t="shared" si="265"/>
        <v>1.4999999999999999E-2</v>
      </c>
      <c r="J4278" s="23"/>
      <c r="K4278" s="7">
        <f t="shared" si="266"/>
        <v>1.95</v>
      </c>
      <c r="M4278" s="20">
        <f>IF(C4278="Data Error","Data Error",IF(C4278&lt;=K4278,0,1-IFERROR(INDEX(BAAL!$C:$D,MATCH(ROUNDUP(C4278-K4278,0),BAAL!$B:$B,0),MATCH(LEFT(M$2,4),BAAL!$C$2:$D$2,0)),0)))</f>
        <v>0</v>
      </c>
      <c r="N4278" s="20"/>
      <c r="O4278" s="26"/>
      <c r="P4278" s="26"/>
      <c r="Q4278" s="6">
        <f t="shared" si="267"/>
        <v>6</v>
      </c>
      <c r="R4278" s="20"/>
    </row>
    <row r="4279" spans="1:18" x14ac:dyDescent="0.25">
      <c r="A4279" s="6">
        <v>5</v>
      </c>
      <c r="B4279" s="4">
        <v>42548.208333333336</v>
      </c>
      <c r="C4279" s="2">
        <f>IF([2]Analysis!AG4279="Data Error","Data Error",[2]Analysis!AI4279*C$1)</f>
        <v>0.15976259268113788</v>
      </c>
      <c r="D4279" s="2"/>
      <c r="E4279" s="3">
        <f>IF(C4279="Data Error","Data Error",INDEX('[2]BAAL Adj Cap'!$CB$65:$CY$72,MONTH($B4279),$A4279+1))</f>
        <v>0.1225</v>
      </c>
      <c r="F4279" s="3"/>
      <c r="G4279" s="31">
        <f t="shared" si="264"/>
        <v>15.76523740731886</v>
      </c>
      <c r="H4279" s="31"/>
      <c r="I4279" s="23">
        <f t="shared" si="265"/>
        <v>0.1225</v>
      </c>
      <c r="J4279" s="23"/>
      <c r="K4279" s="7">
        <f t="shared" si="266"/>
        <v>15.924999999999999</v>
      </c>
      <c r="M4279" s="20">
        <f>IF(C4279="Data Error","Data Error",IF(C4279&lt;=K4279,0,1-IFERROR(INDEX(BAAL!$C:$D,MATCH(ROUNDUP(C4279-K4279,0),BAAL!$B:$B,0),MATCH(LEFT(M$2,4),BAAL!$C$2:$D$2,0)),0)))</f>
        <v>0</v>
      </c>
      <c r="N4279" s="20"/>
      <c r="O4279" s="26"/>
      <c r="P4279" s="26"/>
      <c r="Q4279" s="6">
        <f t="shared" si="267"/>
        <v>6</v>
      </c>
      <c r="R4279" s="20"/>
    </row>
    <row r="4280" spans="1:18" x14ac:dyDescent="0.25">
      <c r="A4280" s="6">
        <v>6</v>
      </c>
      <c r="B4280" s="4">
        <v>42548.25</v>
      </c>
      <c r="C4280" s="2">
        <f>IF([2]Analysis!AG4280="Data Error","Data Error",[2]Analysis!AI4280*C$1)</f>
        <v>0.11947909501821814</v>
      </c>
      <c r="D4280" s="2"/>
      <c r="E4280" s="3">
        <f>IF(C4280="Data Error","Data Error",INDEX('[2]BAAL Adj Cap'!$CB$65:$CY$72,MONTH($B4280),$A4280+1))</f>
        <v>0.52249999999999996</v>
      </c>
      <c r="F4280" s="3"/>
      <c r="G4280" s="31">
        <f t="shared" si="264"/>
        <v>67.805520904981776</v>
      </c>
      <c r="H4280" s="31"/>
      <c r="I4280" s="23">
        <f t="shared" si="265"/>
        <v>0.52249999999999996</v>
      </c>
      <c r="J4280" s="23"/>
      <c r="K4280" s="7">
        <f t="shared" si="266"/>
        <v>28.990000000000009</v>
      </c>
      <c r="M4280" s="20">
        <f>IF(C4280="Data Error","Data Error",IF(C4280&lt;=K4280,0,1-IFERROR(INDEX(BAAL!$C:$D,MATCH(ROUNDUP(C4280-K4280,0),BAAL!$B:$B,0),MATCH(LEFT(M$2,4),BAAL!$C$2:$D$2,0)),0)))</f>
        <v>0</v>
      </c>
      <c r="N4280" s="20"/>
      <c r="O4280" s="26"/>
      <c r="P4280" s="26"/>
      <c r="Q4280" s="6">
        <f t="shared" si="267"/>
        <v>6</v>
      </c>
      <c r="R4280" s="20"/>
    </row>
    <row r="4281" spans="1:18" x14ac:dyDescent="0.25">
      <c r="A4281" s="6">
        <v>7</v>
      </c>
      <c r="B4281" s="4">
        <v>42548.291666666664</v>
      </c>
      <c r="C4281" s="2">
        <f>IF([2]Analysis!AG4281="Data Error","Data Error",[2]Analysis!AI4281*C$1)</f>
        <v>0</v>
      </c>
      <c r="D4281" s="2"/>
      <c r="E4281" s="3">
        <f>IF(C4281="Data Error","Data Error",INDEX('[2]BAAL Adj Cap'!$CB$65:$CY$72,MONTH($B4281),$A4281+1))</f>
        <v>0.97124999999999995</v>
      </c>
      <c r="F4281" s="3"/>
      <c r="G4281" s="31">
        <f t="shared" si="264"/>
        <v>126.26249999999999</v>
      </c>
      <c r="H4281" s="31"/>
      <c r="I4281" s="23">
        <f t="shared" si="265"/>
        <v>0.97124999999999995</v>
      </c>
      <c r="J4281" s="23"/>
      <c r="K4281" s="7">
        <f t="shared" si="266"/>
        <v>28.990000000000009</v>
      </c>
      <c r="M4281" s="20">
        <f>IF(C4281="Data Error","Data Error",IF(C4281&lt;=K4281,0,1-IFERROR(INDEX(BAAL!$C:$D,MATCH(ROUNDUP(C4281-K4281,0),BAAL!$B:$B,0),MATCH(LEFT(M$2,4),BAAL!$C$2:$D$2,0)),0)))</f>
        <v>0</v>
      </c>
      <c r="N4281" s="20"/>
      <c r="O4281" s="26"/>
      <c r="P4281" s="26"/>
      <c r="Q4281" s="6">
        <f t="shared" si="267"/>
        <v>6</v>
      </c>
      <c r="R4281" s="20"/>
    </row>
    <row r="4282" spans="1:18" x14ac:dyDescent="0.25">
      <c r="A4282" s="6">
        <v>8</v>
      </c>
      <c r="B4282" s="4">
        <v>42548.333333333336</v>
      </c>
      <c r="C4282" s="2">
        <f>IF([2]Analysis!AG4282="Data Error","Data Error",[2]Analysis!AI4282*C$1)</f>
        <v>0</v>
      </c>
      <c r="D4282" s="2"/>
      <c r="E4282" s="3">
        <f>IF(C4282="Data Error","Data Error",INDEX('[2]BAAL Adj Cap'!$CB$65:$CY$72,MONTH($B4282),$A4282+1))</f>
        <v>0.99</v>
      </c>
      <c r="F4282" s="3"/>
      <c r="G4282" s="31">
        <f t="shared" si="264"/>
        <v>128.69999999999999</v>
      </c>
      <c r="H4282" s="31"/>
      <c r="I4282" s="23">
        <f t="shared" si="265"/>
        <v>0.99</v>
      </c>
      <c r="J4282" s="23"/>
      <c r="K4282" s="7">
        <f t="shared" si="266"/>
        <v>28.990000000000009</v>
      </c>
      <c r="M4282" s="20">
        <f>IF(C4282="Data Error","Data Error",IF(C4282&lt;=K4282,0,1-IFERROR(INDEX(BAAL!$C:$D,MATCH(ROUNDUP(C4282-K4282,0),BAAL!$B:$B,0),MATCH(LEFT(M$2,4),BAAL!$C$2:$D$2,0)),0)))</f>
        <v>0</v>
      </c>
      <c r="N4282" s="20"/>
      <c r="O4282" s="26"/>
      <c r="P4282" s="26"/>
      <c r="Q4282" s="6">
        <f t="shared" si="267"/>
        <v>6</v>
      </c>
      <c r="R4282" s="20"/>
    </row>
    <row r="4283" spans="1:18" x14ac:dyDescent="0.25">
      <c r="A4283" s="6">
        <v>9</v>
      </c>
      <c r="B4283" s="4">
        <v>42548.375</v>
      </c>
      <c r="C4283" s="2">
        <f>IF([2]Analysis!AG4283="Data Error","Data Error",[2]Analysis!AI4283*C$1)</f>
        <v>0</v>
      </c>
      <c r="D4283" s="2"/>
      <c r="E4283" s="3">
        <f>IF(C4283="Data Error","Data Error",INDEX('[2]BAAL Adj Cap'!$CB$65:$CY$72,MONTH($B4283),$A4283+1))</f>
        <v>0.98375000000000001</v>
      </c>
      <c r="F4283" s="3"/>
      <c r="G4283" s="31">
        <f t="shared" si="264"/>
        <v>127.8875</v>
      </c>
      <c r="H4283" s="31"/>
      <c r="I4283" s="23">
        <f t="shared" si="265"/>
        <v>0.98375000000000001</v>
      </c>
      <c r="J4283" s="23"/>
      <c r="K4283" s="7">
        <f t="shared" si="266"/>
        <v>28.990000000000009</v>
      </c>
      <c r="M4283" s="20">
        <f>IF(C4283="Data Error","Data Error",IF(C4283&lt;=K4283,0,1-IFERROR(INDEX(BAAL!$C:$D,MATCH(ROUNDUP(C4283-K4283,0),BAAL!$B:$B,0),MATCH(LEFT(M$2,4),BAAL!$C$2:$D$2,0)),0)))</f>
        <v>0</v>
      </c>
      <c r="N4283" s="20"/>
      <c r="O4283" s="26"/>
      <c r="P4283" s="26"/>
      <c r="Q4283" s="6">
        <f t="shared" si="267"/>
        <v>6</v>
      </c>
      <c r="R4283" s="20"/>
    </row>
    <row r="4284" spans="1:18" x14ac:dyDescent="0.25">
      <c r="A4284" s="6">
        <v>10</v>
      </c>
      <c r="B4284" s="4">
        <v>42548.416666666664</v>
      </c>
      <c r="C4284" s="2">
        <f>IF([2]Analysis!AG4284="Data Error","Data Error",[2]Analysis!AI4284*C$1)</f>
        <v>0.27791452442260528</v>
      </c>
      <c r="D4284" s="2"/>
      <c r="E4284" s="3">
        <f>IF(C4284="Data Error","Data Error",INDEX('[2]BAAL Adj Cap'!$CB$65:$CY$72,MONTH($B4284),$A4284+1))</f>
        <v>0.98</v>
      </c>
      <c r="F4284" s="3"/>
      <c r="G4284" s="31">
        <f t="shared" si="264"/>
        <v>127.12208547557739</v>
      </c>
      <c r="H4284" s="31"/>
      <c r="I4284" s="23">
        <f t="shared" si="265"/>
        <v>0.98</v>
      </c>
      <c r="J4284" s="23"/>
      <c r="K4284" s="7">
        <f t="shared" si="266"/>
        <v>28.990000000000009</v>
      </c>
      <c r="M4284" s="20">
        <f>IF(C4284="Data Error","Data Error",IF(C4284&lt;=K4284,0,1-IFERROR(INDEX(BAAL!$C:$D,MATCH(ROUNDUP(C4284-K4284,0),BAAL!$B:$B,0),MATCH(LEFT(M$2,4),BAAL!$C$2:$D$2,0)),0)))</f>
        <v>0</v>
      </c>
      <c r="N4284" s="20"/>
      <c r="O4284" s="26"/>
      <c r="P4284" s="26"/>
      <c r="Q4284" s="6">
        <f t="shared" si="267"/>
        <v>6</v>
      </c>
      <c r="R4284" s="20"/>
    </row>
    <row r="4285" spans="1:18" x14ac:dyDescent="0.25">
      <c r="A4285" s="6">
        <v>11</v>
      </c>
      <c r="B4285" s="4">
        <v>42548.458333333336</v>
      </c>
      <c r="C4285" s="2">
        <f>IF([2]Analysis!AG4285="Data Error","Data Error",[2]Analysis!AI4285*C$1)</f>
        <v>2.2598750304647339</v>
      </c>
      <c r="D4285" s="2"/>
      <c r="E4285" s="3">
        <f>IF(C4285="Data Error","Data Error",INDEX('[2]BAAL Adj Cap'!$CB$65:$CY$72,MONTH($B4285),$A4285+1))</f>
        <v>0.98</v>
      </c>
      <c r="F4285" s="3"/>
      <c r="G4285" s="31">
        <f t="shared" si="264"/>
        <v>125.14012496953526</v>
      </c>
      <c r="H4285" s="31"/>
      <c r="I4285" s="23">
        <f t="shared" si="265"/>
        <v>0.98</v>
      </c>
      <c r="J4285" s="23"/>
      <c r="K4285" s="7">
        <f t="shared" si="266"/>
        <v>28.990000000000009</v>
      </c>
      <c r="M4285" s="20">
        <f>IF(C4285="Data Error","Data Error",IF(C4285&lt;=K4285,0,1-IFERROR(INDEX(BAAL!$C:$D,MATCH(ROUNDUP(C4285-K4285,0),BAAL!$B:$B,0),MATCH(LEFT(M$2,4),BAAL!$C$2:$D$2,0)),0)))</f>
        <v>0</v>
      </c>
      <c r="N4285" s="20"/>
      <c r="O4285" s="26"/>
      <c r="P4285" s="26"/>
      <c r="Q4285" s="6">
        <f t="shared" si="267"/>
        <v>6</v>
      </c>
      <c r="R4285" s="20"/>
    </row>
    <row r="4286" spans="1:18" x14ac:dyDescent="0.25">
      <c r="A4286" s="6">
        <v>12</v>
      </c>
      <c r="B4286" s="4">
        <v>42548.5</v>
      </c>
      <c r="C4286" s="2">
        <f>IF([2]Analysis!AG4286="Data Error","Data Error",[2]Analysis!AI4286*C$1)</f>
        <v>4.1448978691316407</v>
      </c>
      <c r="D4286" s="2"/>
      <c r="E4286" s="3">
        <f>IF(C4286="Data Error","Data Error",INDEX('[2]BAAL Adj Cap'!$CB$65:$CY$72,MONTH($B4286),$A4286+1))</f>
        <v>0.98</v>
      </c>
      <c r="F4286" s="3"/>
      <c r="G4286" s="31">
        <f t="shared" si="264"/>
        <v>123.25510213086835</v>
      </c>
      <c r="H4286" s="31"/>
      <c r="I4286" s="23">
        <f t="shared" si="265"/>
        <v>0.98</v>
      </c>
      <c r="J4286" s="23"/>
      <c r="K4286" s="7">
        <f t="shared" si="266"/>
        <v>28.990000000000009</v>
      </c>
      <c r="M4286" s="20">
        <f>IF(C4286="Data Error","Data Error",IF(C4286&lt;=K4286,0,1-IFERROR(INDEX(BAAL!$C:$D,MATCH(ROUNDUP(C4286-K4286,0),BAAL!$B:$B,0),MATCH(LEFT(M$2,4),BAAL!$C$2:$D$2,0)),0)))</f>
        <v>0</v>
      </c>
      <c r="N4286" s="20"/>
      <c r="O4286" s="26"/>
      <c r="P4286" s="26"/>
      <c r="Q4286" s="6">
        <f t="shared" si="267"/>
        <v>6</v>
      </c>
      <c r="R4286" s="20"/>
    </row>
    <row r="4287" spans="1:18" x14ac:dyDescent="0.25">
      <c r="A4287" s="6">
        <v>13</v>
      </c>
      <c r="B4287" s="4">
        <v>42548.541666666664</v>
      </c>
      <c r="C4287" s="2">
        <f>IF([2]Analysis!AG4287="Data Error","Data Error",[2]Analysis!AI4287*C$1)</f>
        <v>2.4668380450306588</v>
      </c>
      <c r="D4287" s="2"/>
      <c r="E4287" s="3">
        <f>IF(C4287="Data Error","Data Error",INDEX('[2]BAAL Adj Cap'!$CB$65:$CY$72,MONTH($B4287),$A4287+1))</f>
        <v>0.98</v>
      </c>
      <c r="F4287" s="3"/>
      <c r="G4287" s="31">
        <f t="shared" si="264"/>
        <v>124.93316195496934</v>
      </c>
      <c r="H4287" s="31"/>
      <c r="I4287" s="23">
        <f t="shared" si="265"/>
        <v>0.98</v>
      </c>
      <c r="J4287" s="23"/>
      <c r="K4287" s="7">
        <f t="shared" si="266"/>
        <v>28.990000000000009</v>
      </c>
      <c r="M4287" s="20">
        <f>IF(C4287="Data Error","Data Error",IF(C4287&lt;=K4287,0,1-IFERROR(INDEX(BAAL!$C:$D,MATCH(ROUNDUP(C4287-K4287,0),BAAL!$B:$B,0),MATCH(LEFT(M$2,4),BAAL!$C$2:$D$2,0)),0)))</f>
        <v>0</v>
      </c>
      <c r="N4287" s="20"/>
      <c r="O4287" s="26"/>
      <c r="P4287" s="26"/>
      <c r="Q4287" s="6">
        <f t="shared" si="267"/>
        <v>6</v>
      </c>
      <c r="R4287" s="20"/>
    </row>
    <row r="4288" spans="1:18" x14ac:dyDescent="0.25">
      <c r="A4288" s="6">
        <v>14</v>
      </c>
      <c r="B4288" s="4">
        <v>42548.583333333336</v>
      </c>
      <c r="C4288" s="2">
        <f>IF([2]Analysis!AG4288="Data Error","Data Error",[2]Analysis!AI4288*C$1)</f>
        <v>1.104753578438582</v>
      </c>
      <c r="D4288" s="2"/>
      <c r="E4288" s="3">
        <f>IF(C4288="Data Error","Data Error",INDEX('[2]BAAL Adj Cap'!$CB$65:$CY$72,MONTH($B4288),$A4288+1))</f>
        <v>0.98</v>
      </c>
      <c r="F4288" s="3"/>
      <c r="G4288" s="31">
        <f t="shared" si="264"/>
        <v>126.29524642156142</v>
      </c>
      <c r="H4288" s="31"/>
      <c r="I4288" s="23">
        <f t="shared" si="265"/>
        <v>0.98</v>
      </c>
      <c r="J4288" s="23"/>
      <c r="K4288" s="7">
        <f t="shared" si="266"/>
        <v>28.990000000000009</v>
      </c>
      <c r="M4288" s="20">
        <f>IF(C4288="Data Error","Data Error",IF(C4288&lt;=K4288,0,1-IFERROR(INDEX(BAAL!$C:$D,MATCH(ROUNDUP(C4288-K4288,0),BAAL!$B:$B,0),MATCH(LEFT(M$2,4),BAAL!$C$2:$D$2,0)),0)))</f>
        <v>0</v>
      </c>
      <c r="N4288" s="20"/>
      <c r="O4288" s="26"/>
      <c r="P4288" s="26"/>
      <c r="Q4288" s="6">
        <f t="shared" si="267"/>
        <v>6</v>
      </c>
      <c r="R4288" s="20"/>
    </row>
    <row r="4289" spans="1:18" x14ac:dyDescent="0.25">
      <c r="A4289" s="6">
        <v>15</v>
      </c>
      <c r="B4289" s="4">
        <v>42548.625</v>
      </c>
      <c r="C4289" s="2">
        <f>IF([2]Analysis!AG4289="Data Error","Data Error",[2]Analysis!AI4289*C$1)</f>
        <v>30.258937292834624</v>
      </c>
      <c r="D4289" s="2"/>
      <c r="E4289" s="3">
        <f>IF(C4289="Data Error","Data Error",INDEX('[2]BAAL Adj Cap'!$CB$65:$CY$72,MONTH($B4289),$A4289+1))</f>
        <v>0.98</v>
      </c>
      <c r="F4289" s="3"/>
      <c r="G4289" s="31">
        <f t="shared" si="264"/>
        <v>97.141062707165361</v>
      </c>
      <c r="H4289" s="31"/>
      <c r="I4289" s="23">
        <f t="shared" si="265"/>
        <v>0.98</v>
      </c>
      <c r="J4289" s="23"/>
      <c r="K4289" s="7">
        <f t="shared" si="266"/>
        <v>28.990000000000009</v>
      </c>
      <c r="M4289" s="20">
        <f>IF(C4289="Data Error","Data Error",IF(C4289&lt;=K4289,0,1-IFERROR(INDEX(BAAL!$C:$D,MATCH(ROUNDUP(C4289-K4289,0),BAAL!$B:$B,0),MATCH(LEFT(M$2,4),BAAL!$C$2:$D$2,0)),0)))</f>
        <v>0</v>
      </c>
      <c r="N4289" s="20"/>
      <c r="O4289" s="26"/>
      <c r="P4289" s="26"/>
      <c r="Q4289" s="6">
        <f t="shared" si="267"/>
        <v>6</v>
      </c>
      <c r="R4289" s="20"/>
    </row>
    <row r="4290" spans="1:18" x14ac:dyDescent="0.25">
      <c r="A4290" s="6">
        <v>16</v>
      </c>
      <c r="B4290" s="4">
        <v>42548.666666666664</v>
      </c>
      <c r="C4290" s="2">
        <f>IF([2]Analysis!AG4290="Data Error","Data Error",[2]Analysis!AI4290*C$1)</f>
        <v>25.178747992713525</v>
      </c>
      <c r="D4290" s="2"/>
      <c r="E4290" s="3">
        <f>IF(C4290="Data Error","Data Error",INDEX('[2]BAAL Adj Cap'!$CB$65:$CY$72,MONTH($B4290),$A4290+1))</f>
        <v>0.98</v>
      </c>
      <c r="F4290" s="3"/>
      <c r="G4290" s="31">
        <f t="shared" si="264"/>
        <v>102.22125200728647</v>
      </c>
      <c r="H4290" s="31"/>
      <c r="I4290" s="23">
        <f t="shared" si="265"/>
        <v>0.98</v>
      </c>
      <c r="J4290" s="23"/>
      <c r="K4290" s="7">
        <f t="shared" si="266"/>
        <v>28.990000000000009</v>
      </c>
      <c r="M4290" s="20">
        <f>IF(C4290="Data Error","Data Error",IF(C4290&lt;=K4290,0,1-IFERROR(INDEX(BAAL!$C:$D,MATCH(ROUNDUP(C4290-K4290,0),BAAL!$B:$B,0),MATCH(LEFT(M$2,4),BAAL!$C$2:$D$2,0)),0)))</f>
        <v>0</v>
      </c>
      <c r="N4290" s="20"/>
      <c r="O4290" s="26"/>
      <c r="P4290" s="26"/>
      <c r="Q4290" s="6">
        <f t="shared" si="267"/>
        <v>6</v>
      </c>
      <c r="R4290" s="20"/>
    </row>
    <row r="4291" spans="1:18" x14ac:dyDescent="0.25">
      <c r="A4291" s="6">
        <v>17</v>
      </c>
      <c r="B4291" s="4">
        <v>42548.708333333336</v>
      </c>
      <c r="C4291" s="2">
        <f>IF([2]Analysis!AG4291="Data Error","Data Error",[2]Analysis!AI4291*C$1)</f>
        <v>5.0935556542072797</v>
      </c>
      <c r="D4291" s="2"/>
      <c r="E4291" s="3">
        <f>IF(C4291="Data Error","Data Error",INDEX('[2]BAAL Adj Cap'!$CB$65:$CY$72,MONTH($B4291),$A4291+1))</f>
        <v>0.96750000000000003</v>
      </c>
      <c r="F4291" s="3"/>
      <c r="G4291" s="31">
        <f t="shared" si="264"/>
        <v>120.68144434579273</v>
      </c>
      <c r="H4291" s="31"/>
      <c r="I4291" s="23">
        <f t="shared" si="265"/>
        <v>0.96750000000000003</v>
      </c>
      <c r="J4291" s="23"/>
      <c r="K4291" s="7">
        <f t="shared" si="266"/>
        <v>28.990000000000009</v>
      </c>
      <c r="M4291" s="20">
        <f>IF(C4291="Data Error","Data Error",IF(C4291&lt;=K4291,0,1-IFERROR(INDEX(BAAL!$C:$D,MATCH(ROUNDUP(C4291-K4291,0),BAAL!$B:$B,0),MATCH(LEFT(M$2,4),BAAL!$C$2:$D$2,0)),0)))</f>
        <v>0</v>
      </c>
      <c r="N4291" s="20"/>
      <c r="O4291" s="26"/>
      <c r="P4291" s="26"/>
      <c r="Q4291" s="6">
        <f t="shared" si="267"/>
        <v>6</v>
      </c>
      <c r="R4291" s="20"/>
    </row>
    <row r="4292" spans="1:18" x14ac:dyDescent="0.25">
      <c r="A4292" s="6">
        <v>18</v>
      </c>
      <c r="B4292" s="4">
        <v>42548.75</v>
      </c>
      <c r="C4292" s="2">
        <f>IF([2]Analysis!AG4292="Data Error","Data Error",[2]Analysis!AI4292*C$1)</f>
        <v>11.53971919930688</v>
      </c>
      <c r="D4292" s="2"/>
      <c r="E4292" s="3">
        <f>IF(C4292="Data Error","Data Error",INDEX('[2]BAAL Adj Cap'!$CB$65:$CY$72,MONTH($B4292),$A4292+1))</f>
        <v>0.76624999999999999</v>
      </c>
      <c r="F4292" s="3"/>
      <c r="G4292" s="31">
        <f t="shared" ref="G4292:G4355" si="268">IF(C4292="Data Error","Data Error",E4292*E$1-C4292)</f>
        <v>88.072780800693124</v>
      </c>
      <c r="H4292" s="31"/>
      <c r="I4292" s="23">
        <f t="shared" ref="I4292:I4355" si="269">IF(E4292="Data Error","Data Error",E4292)</f>
        <v>0.76624999999999999</v>
      </c>
      <c r="J4292" s="23"/>
      <c r="K4292" s="7">
        <f t="shared" ref="K4292:K4355" si="270">IF(C4292="Data Error","Data Error",C$1*MAX(0,MIN(AF$9,E4292*AF$10)))</f>
        <v>28.990000000000009</v>
      </c>
      <c r="M4292" s="20">
        <f>IF(C4292="Data Error","Data Error",IF(C4292&lt;=K4292,0,1-IFERROR(INDEX(BAAL!$C:$D,MATCH(ROUNDUP(C4292-K4292,0),BAAL!$B:$B,0),MATCH(LEFT(M$2,4),BAAL!$C$2:$D$2,0)),0)))</f>
        <v>0</v>
      </c>
      <c r="N4292" s="20"/>
      <c r="O4292" s="26"/>
      <c r="P4292" s="26"/>
      <c r="Q4292" s="6">
        <f t="shared" ref="Q4292:Q4355" si="271">MONTH(B4292)</f>
        <v>6</v>
      </c>
      <c r="R4292" s="20"/>
    </row>
    <row r="4293" spans="1:18" x14ac:dyDescent="0.25">
      <c r="A4293" s="6">
        <v>19</v>
      </c>
      <c r="B4293" s="4">
        <v>42548.791666666664</v>
      </c>
      <c r="C4293" s="2">
        <f>IF([2]Analysis!AG4293="Data Error","Data Error",[2]Analysis!AI4293*C$1)</f>
        <v>4.0432792646098115</v>
      </c>
      <c r="D4293" s="2"/>
      <c r="E4293" s="3">
        <f>IF(C4293="Data Error","Data Error",INDEX('[2]BAAL Adj Cap'!$CB$65:$CY$72,MONTH($B4293),$A4293+1))</f>
        <v>0.30625000000000002</v>
      </c>
      <c r="F4293" s="3"/>
      <c r="G4293" s="31">
        <f t="shared" si="268"/>
        <v>35.769220735390192</v>
      </c>
      <c r="H4293" s="31"/>
      <c r="I4293" s="23">
        <f t="shared" si="269"/>
        <v>0.30625000000000002</v>
      </c>
      <c r="J4293" s="23"/>
      <c r="K4293" s="7">
        <f t="shared" si="270"/>
        <v>28.990000000000009</v>
      </c>
      <c r="M4293" s="20">
        <f>IF(C4293="Data Error","Data Error",IF(C4293&lt;=K4293,0,1-IFERROR(INDEX(BAAL!$C:$D,MATCH(ROUNDUP(C4293-K4293,0),BAAL!$B:$B,0),MATCH(LEFT(M$2,4),BAAL!$C$2:$D$2,0)),0)))</f>
        <v>0</v>
      </c>
      <c r="N4293" s="20"/>
      <c r="O4293" s="26"/>
      <c r="P4293" s="26"/>
      <c r="Q4293" s="6">
        <f t="shared" si="271"/>
        <v>6</v>
      </c>
      <c r="R4293" s="20"/>
    </row>
    <row r="4294" spans="1:18" x14ac:dyDescent="0.25">
      <c r="A4294" s="6">
        <v>20</v>
      </c>
      <c r="B4294" s="4">
        <v>42548.833333333336</v>
      </c>
      <c r="C4294" s="2">
        <f>IF([2]Analysis!AG4294="Data Error","Data Error",[2]Analysis!AI4294*C$1)</f>
        <v>2.8090799613021988</v>
      </c>
      <c r="D4294" s="2"/>
      <c r="E4294" s="3">
        <f>IF(C4294="Data Error","Data Error",INDEX('[2]BAAL Adj Cap'!$CB$65:$CY$72,MONTH($B4294),$A4294+1))</f>
        <v>3.7500000000000006E-2</v>
      </c>
      <c r="F4294" s="3"/>
      <c r="G4294" s="31">
        <f t="shared" si="268"/>
        <v>2.0659200386978021</v>
      </c>
      <c r="H4294" s="31"/>
      <c r="I4294" s="23">
        <f t="shared" si="269"/>
        <v>3.7500000000000006E-2</v>
      </c>
      <c r="J4294" s="23"/>
      <c r="K4294" s="7">
        <f t="shared" si="270"/>
        <v>4.8750000000000009</v>
      </c>
      <c r="M4294" s="20">
        <f>IF(C4294="Data Error","Data Error",IF(C4294&lt;=K4294,0,1-IFERROR(INDEX(BAAL!$C:$D,MATCH(ROUNDUP(C4294-K4294,0),BAAL!$B:$B,0),MATCH(LEFT(M$2,4),BAAL!$C$2:$D$2,0)),0)))</f>
        <v>0</v>
      </c>
      <c r="N4294" s="20"/>
      <c r="O4294" s="26"/>
      <c r="P4294" s="26"/>
      <c r="Q4294" s="6">
        <f t="shared" si="271"/>
        <v>6</v>
      </c>
      <c r="R4294" s="20"/>
    </row>
    <row r="4295" spans="1:18" x14ac:dyDescent="0.25">
      <c r="A4295" s="6">
        <v>21</v>
      </c>
      <c r="B4295" s="4">
        <v>42548.875</v>
      </c>
      <c r="C4295" s="2">
        <f>IF([2]Analysis!AG4295="Data Error","Data Error",[2]Analysis!AI4295*C$1)</f>
        <v>0</v>
      </c>
      <c r="D4295" s="2"/>
      <c r="E4295" s="3">
        <f>IF(C4295="Data Error","Data Error",INDEX('[2]BAAL Adj Cap'!$CB$65:$CY$72,MONTH($B4295),$A4295+1))</f>
        <v>0</v>
      </c>
      <c r="F4295" s="3"/>
      <c r="G4295" s="31">
        <f t="shared" si="268"/>
        <v>0</v>
      </c>
      <c r="H4295" s="31"/>
      <c r="I4295" s="23">
        <f t="shared" si="269"/>
        <v>0</v>
      </c>
      <c r="J4295" s="23"/>
      <c r="K4295" s="7">
        <f t="shared" si="270"/>
        <v>0</v>
      </c>
      <c r="M4295" s="20">
        <f>IF(C4295="Data Error","Data Error",IF(C4295&lt;=K4295,0,1-IFERROR(INDEX(BAAL!$C:$D,MATCH(ROUNDUP(C4295-K4295,0),BAAL!$B:$B,0),MATCH(LEFT(M$2,4),BAAL!$C$2:$D$2,0)),0)))</f>
        <v>0</v>
      </c>
      <c r="N4295" s="20"/>
      <c r="O4295" s="26"/>
      <c r="P4295" s="26"/>
      <c r="Q4295" s="6">
        <f t="shared" si="271"/>
        <v>6</v>
      </c>
      <c r="R4295" s="20"/>
    </row>
    <row r="4296" spans="1:18" x14ac:dyDescent="0.25">
      <c r="A4296" s="6">
        <v>22</v>
      </c>
      <c r="B4296" s="4">
        <v>42548.916666666664</v>
      </c>
      <c r="C4296" s="2">
        <f>IF([2]Analysis!AG4296="Data Error","Data Error",[2]Analysis!AI4296*C$1)</f>
        <v>0</v>
      </c>
      <c r="D4296" s="2"/>
      <c r="E4296" s="3">
        <f>IF(C4296="Data Error","Data Error",INDEX('[2]BAAL Adj Cap'!$CB$65:$CY$72,MONTH($B4296),$A4296+1))</f>
        <v>0</v>
      </c>
      <c r="F4296" s="3"/>
      <c r="G4296" s="31">
        <f t="shared" si="268"/>
        <v>0</v>
      </c>
      <c r="H4296" s="31"/>
      <c r="I4296" s="23">
        <f t="shared" si="269"/>
        <v>0</v>
      </c>
      <c r="J4296" s="23"/>
      <c r="K4296" s="7">
        <f t="shared" si="270"/>
        <v>0</v>
      </c>
      <c r="M4296" s="20">
        <f>IF(C4296="Data Error","Data Error",IF(C4296&lt;=K4296,0,1-IFERROR(INDEX(BAAL!$C:$D,MATCH(ROUNDUP(C4296-K4296,0),BAAL!$B:$B,0),MATCH(LEFT(M$2,4),BAAL!$C$2:$D$2,0)),0)))</f>
        <v>0</v>
      </c>
      <c r="N4296" s="20"/>
      <c r="O4296" s="26"/>
      <c r="P4296" s="26"/>
      <c r="Q4296" s="6">
        <f t="shared" si="271"/>
        <v>6</v>
      </c>
      <c r="R4296" s="20"/>
    </row>
    <row r="4297" spans="1:18" x14ac:dyDescent="0.25">
      <c r="A4297" s="6">
        <v>23</v>
      </c>
      <c r="B4297" s="4">
        <v>42548.958333333336</v>
      </c>
      <c r="C4297" s="2">
        <f>IF([2]Analysis!AG4297="Data Error","Data Error",[2]Analysis!AI4297*C$1)</f>
        <v>0</v>
      </c>
      <c r="D4297" s="2"/>
      <c r="E4297" s="3">
        <f>IF(C4297="Data Error","Data Error",INDEX('[2]BAAL Adj Cap'!$CB$65:$CY$72,MONTH($B4297),$A4297+1))</f>
        <v>0</v>
      </c>
      <c r="F4297" s="3"/>
      <c r="G4297" s="31">
        <f t="shared" si="268"/>
        <v>0</v>
      </c>
      <c r="H4297" s="31"/>
      <c r="I4297" s="23">
        <f t="shared" si="269"/>
        <v>0</v>
      </c>
      <c r="J4297" s="23"/>
      <c r="K4297" s="7">
        <f t="shared" si="270"/>
        <v>0</v>
      </c>
      <c r="M4297" s="20">
        <f>IF(C4297="Data Error","Data Error",IF(C4297&lt;=K4297,0,1-IFERROR(INDEX(BAAL!$C:$D,MATCH(ROUNDUP(C4297-K4297,0),BAAL!$B:$B,0),MATCH(LEFT(M$2,4),BAAL!$C$2:$D$2,0)),0)))</f>
        <v>0</v>
      </c>
      <c r="N4297" s="20"/>
      <c r="O4297" s="26"/>
      <c r="P4297" s="26"/>
      <c r="Q4297" s="6">
        <f t="shared" si="271"/>
        <v>6</v>
      </c>
      <c r="R4297" s="20"/>
    </row>
    <row r="4298" spans="1:18" x14ac:dyDescent="0.25">
      <c r="A4298" s="6">
        <v>0</v>
      </c>
      <c r="B4298" s="1">
        <v>42549</v>
      </c>
      <c r="C4298" s="2">
        <f>IF([2]Analysis!AG4298="Data Error","Data Error",[2]Analysis!AI4298*C$1)</f>
        <v>0</v>
      </c>
      <c r="D4298" s="2"/>
      <c r="E4298" s="3">
        <f>IF(C4298="Data Error","Data Error",INDEX('[2]BAAL Adj Cap'!$CB$65:$CY$72,MONTH($B4298),$A4298+1))</f>
        <v>0</v>
      </c>
      <c r="F4298" s="3"/>
      <c r="G4298" s="31">
        <f t="shared" si="268"/>
        <v>0</v>
      </c>
      <c r="H4298" s="31"/>
      <c r="I4298" s="23">
        <f t="shared" si="269"/>
        <v>0</v>
      </c>
      <c r="J4298" s="23"/>
      <c r="K4298" s="7">
        <f t="shared" si="270"/>
        <v>0</v>
      </c>
      <c r="M4298" s="20">
        <f>IF(C4298="Data Error","Data Error",IF(C4298&lt;=K4298,0,1-IFERROR(INDEX(BAAL!$C:$D,MATCH(ROUNDUP(C4298-K4298,0),BAAL!$B:$B,0),MATCH(LEFT(M$2,4),BAAL!$C$2:$D$2,0)),0)))</f>
        <v>0</v>
      </c>
      <c r="N4298" s="20"/>
      <c r="O4298" s="26"/>
      <c r="P4298" s="26"/>
      <c r="Q4298" s="6">
        <f t="shared" si="271"/>
        <v>6</v>
      </c>
      <c r="R4298" s="20"/>
    </row>
    <row r="4299" spans="1:18" x14ac:dyDescent="0.25">
      <c r="A4299" s="6">
        <v>1</v>
      </c>
      <c r="B4299" s="4">
        <v>42549.041666666664</v>
      </c>
      <c r="C4299" s="2">
        <f>IF([2]Analysis!AG4299="Data Error","Data Error",[2]Analysis!AI4299*C$1)</f>
        <v>0</v>
      </c>
      <c r="D4299" s="2"/>
      <c r="E4299" s="3">
        <f>IF(C4299="Data Error","Data Error",INDEX('[2]BAAL Adj Cap'!$CB$65:$CY$72,MONTH($B4299),$A4299+1))</f>
        <v>0</v>
      </c>
      <c r="F4299" s="3"/>
      <c r="G4299" s="31">
        <f t="shared" si="268"/>
        <v>0</v>
      </c>
      <c r="H4299" s="31"/>
      <c r="I4299" s="23">
        <f t="shared" si="269"/>
        <v>0</v>
      </c>
      <c r="J4299" s="23"/>
      <c r="K4299" s="7">
        <f t="shared" si="270"/>
        <v>0</v>
      </c>
      <c r="M4299" s="20">
        <f>IF(C4299="Data Error","Data Error",IF(C4299&lt;=K4299,0,1-IFERROR(INDEX(BAAL!$C:$D,MATCH(ROUNDUP(C4299-K4299,0),BAAL!$B:$B,0),MATCH(LEFT(M$2,4),BAAL!$C$2:$D$2,0)),0)))</f>
        <v>0</v>
      </c>
      <c r="N4299" s="20"/>
      <c r="O4299" s="26"/>
      <c r="P4299" s="26"/>
      <c r="Q4299" s="6">
        <f t="shared" si="271"/>
        <v>6</v>
      </c>
      <c r="R4299" s="20"/>
    </row>
    <row r="4300" spans="1:18" x14ac:dyDescent="0.25">
      <c r="A4300" s="6">
        <v>2</v>
      </c>
      <c r="B4300" s="4">
        <v>42549.083333333336</v>
      </c>
      <c r="C4300" s="2">
        <f>IF([2]Analysis!AG4300="Data Error","Data Error",[2]Analysis!AI4300*C$1)</f>
        <v>0</v>
      </c>
      <c r="D4300" s="2"/>
      <c r="E4300" s="3">
        <f>IF(C4300="Data Error","Data Error",INDEX('[2]BAAL Adj Cap'!$CB$65:$CY$72,MONTH($B4300),$A4300+1))</f>
        <v>0</v>
      </c>
      <c r="F4300" s="3"/>
      <c r="G4300" s="31">
        <f t="shared" si="268"/>
        <v>0</v>
      </c>
      <c r="H4300" s="31"/>
      <c r="I4300" s="23">
        <f t="shared" si="269"/>
        <v>0</v>
      </c>
      <c r="J4300" s="23"/>
      <c r="K4300" s="7">
        <f t="shared" si="270"/>
        <v>0</v>
      </c>
      <c r="M4300" s="20">
        <f>IF(C4300="Data Error","Data Error",IF(C4300&lt;=K4300,0,1-IFERROR(INDEX(BAAL!$C:$D,MATCH(ROUNDUP(C4300-K4300,0),BAAL!$B:$B,0),MATCH(LEFT(M$2,4),BAAL!$C$2:$D$2,0)),0)))</f>
        <v>0</v>
      </c>
      <c r="N4300" s="20"/>
      <c r="O4300" s="26"/>
      <c r="P4300" s="26"/>
      <c r="Q4300" s="6">
        <f t="shared" si="271"/>
        <v>6</v>
      </c>
      <c r="R4300" s="20"/>
    </row>
    <row r="4301" spans="1:18" x14ac:dyDescent="0.25">
      <c r="A4301" s="6">
        <v>3</v>
      </c>
      <c r="B4301" s="4">
        <v>42549.125</v>
      </c>
      <c r="C4301" s="2">
        <f>IF([2]Analysis!AG4301="Data Error","Data Error",[2]Analysis!AI4301*C$1)</f>
        <v>0</v>
      </c>
      <c r="D4301" s="2"/>
      <c r="E4301" s="3">
        <f>IF(C4301="Data Error","Data Error",INDEX('[2]BAAL Adj Cap'!$CB$65:$CY$72,MONTH($B4301),$A4301+1))</f>
        <v>0</v>
      </c>
      <c r="F4301" s="3"/>
      <c r="G4301" s="31">
        <f t="shared" si="268"/>
        <v>0</v>
      </c>
      <c r="H4301" s="31"/>
      <c r="I4301" s="23">
        <f t="shared" si="269"/>
        <v>0</v>
      </c>
      <c r="J4301" s="23"/>
      <c r="K4301" s="7">
        <f t="shared" si="270"/>
        <v>0</v>
      </c>
      <c r="M4301" s="20">
        <f>IF(C4301="Data Error","Data Error",IF(C4301&lt;=K4301,0,1-IFERROR(INDEX(BAAL!$C:$D,MATCH(ROUNDUP(C4301-K4301,0),BAAL!$B:$B,0),MATCH(LEFT(M$2,4),BAAL!$C$2:$D$2,0)),0)))</f>
        <v>0</v>
      </c>
      <c r="N4301" s="20"/>
      <c r="O4301" s="26"/>
      <c r="P4301" s="26"/>
      <c r="Q4301" s="6">
        <f t="shared" si="271"/>
        <v>6</v>
      </c>
      <c r="R4301" s="20"/>
    </row>
    <row r="4302" spans="1:18" x14ac:dyDescent="0.25">
      <c r="A4302" s="6">
        <v>4</v>
      </c>
      <c r="B4302" s="4">
        <v>42549.166666666664</v>
      </c>
      <c r="C4302" s="2">
        <f>IF([2]Analysis!AG4302="Data Error","Data Error",[2]Analysis!AI4302*C$1)</f>
        <v>0.33999999985098839</v>
      </c>
      <c r="D4302" s="2"/>
      <c r="E4302" s="3">
        <f>IF(C4302="Data Error","Data Error",INDEX('[2]BAAL Adj Cap'!$CB$65:$CY$72,MONTH($B4302),$A4302+1))</f>
        <v>1.4999999999999999E-2</v>
      </c>
      <c r="F4302" s="3"/>
      <c r="G4302" s="31">
        <f t="shared" si="268"/>
        <v>1.6100000001490116</v>
      </c>
      <c r="H4302" s="31"/>
      <c r="I4302" s="23">
        <f t="shared" si="269"/>
        <v>1.4999999999999999E-2</v>
      </c>
      <c r="J4302" s="23"/>
      <c r="K4302" s="7">
        <f t="shared" si="270"/>
        <v>1.95</v>
      </c>
      <c r="M4302" s="20">
        <f>IF(C4302="Data Error","Data Error",IF(C4302&lt;=K4302,0,1-IFERROR(INDEX(BAAL!$C:$D,MATCH(ROUNDUP(C4302-K4302,0),BAAL!$B:$B,0),MATCH(LEFT(M$2,4),BAAL!$C$2:$D$2,0)),0)))</f>
        <v>0</v>
      </c>
      <c r="N4302" s="20"/>
      <c r="O4302" s="26"/>
      <c r="P4302" s="26"/>
      <c r="Q4302" s="6">
        <f t="shared" si="271"/>
        <v>6</v>
      </c>
      <c r="R4302" s="20"/>
    </row>
    <row r="4303" spans="1:18" x14ac:dyDescent="0.25">
      <c r="A4303" s="6">
        <v>5</v>
      </c>
      <c r="B4303" s="4">
        <v>42549.208333333336</v>
      </c>
      <c r="C4303" s="2">
        <f>IF([2]Analysis!AG4303="Data Error","Data Error",[2]Analysis!AI4303*C$1)</f>
        <v>3.2080819866589136</v>
      </c>
      <c r="D4303" s="2"/>
      <c r="E4303" s="3">
        <f>IF(C4303="Data Error","Data Error",INDEX('[2]BAAL Adj Cap'!$CB$65:$CY$72,MONTH($B4303),$A4303+1))</f>
        <v>0.1225</v>
      </c>
      <c r="F4303" s="3"/>
      <c r="G4303" s="31">
        <f t="shared" si="268"/>
        <v>12.716918013341086</v>
      </c>
      <c r="H4303" s="31"/>
      <c r="I4303" s="23">
        <f t="shared" si="269"/>
        <v>0.1225</v>
      </c>
      <c r="J4303" s="23"/>
      <c r="K4303" s="7">
        <f t="shared" si="270"/>
        <v>15.924999999999999</v>
      </c>
      <c r="M4303" s="20">
        <f>IF(C4303="Data Error","Data Error",IF(C4303&lt;=K4303,0,1-IFERROR(INDEX(BAAL!$C:$D,MATCH(ROUNDUP(C4303-K4303,0),BAAL!$B:$B,0),MATCH(LEFT(M$2,4),BAAL!$C$2:$D$2,0)),0)))</f>
        <v>0</v>
      </c>
      <c r="N4303" s="20"/>
      <c r="O4303" s="26"/>
      <c r="P4303" s="26"/>
      <c r="Q4303" s="6">
        <f t="shared" si="271"/>
        <v>6</v>
      </c>
      <c r="R4303" s="20"/>
    </row>
    <row r="4304" spans="1:18" x14ac:dyDescent="0.25">
      <c r="A4304" s="6">
        <v>6</v>
      </c>
      <c r="B4304" s="4">
        <v>42549.25</v>
      </c>
      <c r="C4304" s="2">
        <f>IF([2]Analysis!AG4304="Data Error","Data Error",[2]Analysis!AI4304*C$1)</f>
        <v>0</v>
      </c>
      <c r="D4304" s="2"/>
      <c r="E4304" s="3">
        <f>IF(C4304="Data Error","Data Error",INDEX('[2]BAAL Adj Cap'!$CB$65:$CY$72,MONTH($B4304),$A4304+1))</f>
        <v>0.52249999999999996</v>
      </c>
      <c r="F4304" s="3"/>
      <c r="G4304" s="31">
        <f t="shared" si="268"/>
        <v>67.924999999999997</v>
      </c>
      <c r="H4304" s="31"/>
      <c r="I4304" s="23">
        <f t="shared" si="269"/>
        <v>0.52249999999999996</v>
      </c>
      <c r="J4304" s="23"/>
      <c r="K4304" s="7">
        <f t="shared" si="270"/>
        <v>28.990000000000009</v>
      </c>
      <c r="M4304" s="20">
        <f>IF(C4304="Data Error","Data Error",IF(C4304&lt;=K4304,0,1-IFERROR(INDEX(BAAL!$C:$D,MATCH(ROUNDUP(C4304-K4304,0),BAAL!$B:$B,0),MATCH(LEFT(M$2,4),BAAL!$C$2:$D$2,0)),0)))</f>
        <v>0</v>
      </c>
      <c r="N4304" s="20"/>
      <c r="O4304" s="26"/>
      <c r="P4304" s="26"/>
      <c r="Q4304" s="6">
        <f t="shared" si="271"/>
        <v>6</v>
      </c>
      <c r="R4304" s="20"/>
    </row>
    <row r="4305" spans="1:18" x14ac:dyDescent="0.25">
      <c r="A4305" s="6">
        <v>7</v>
      </c>
      <c r="B4305" s="4">
        <v>42549.291666666664</v>
      </c>
      <c r="C4305" s="2">
        <f>IF([2]Analysis!AG4305="Data Error","Data Error",[2]Analysis!AI4305*C$1)</f>
        <v>0.56363683110444307</v>
      </c>
      <c r="D4305" s="2"/>
      <c r="E4305" s="3">
        <f>IF(C4305="Data Error","Data Error",INDEX('[2]BAAL Adj Cap'!$CB$65:$CY$72,MONTH($B4305),$A4305+1))</f>
        <v>0.97124999999999995</v>
      </c>
      <c r="F4305" s="3"/>
      <c r="G4305" s="31">
        <f t="shared" si="268"/>
        <v>125.69886316889554</v>
      </c>
      <c r="H4305" s="31"/>
      <c r="I4305" s="23">
        <f t="shared" si="269"/>
        <v>0.97124999999999995</v>
      </c>
      <c r="J4305" s="23"/>
      <c r="K4305" s="7">
        <f t="shared" si="270"/>
        <v>28.990000000000009</v>
      </c>
      <c r="M4305" s="20">
        <f>IF(C4305="Data Error","Data Error",IF(C4305&lt;=K4305,0,1-IFERROR(INDEX(BAAL!$C:$D,MATCH(ROUNDUP(C4305-K4305,0),BAAL!$B:$B,0),MATCH(LEFT(M$2,4),BAAL!$C$2:$D$2,0)),0)))</f>
        <v>0</v>
      </c>
      <c r="N4305" s="20"/>
      <c r="O4305" s="26"/>
      <c r="P4305" s="26"/>
      <c r="Q4305" s="6">
        <f t="shared" si="271"/>
        <v>6</v>
      </c>
      <c r="R4305" s="20"/>
    </row>
    <row r="4306" spans="1:18" x14ac:dyDescent="0.25">
      <c r="A4306" s="6">
        <v>8</v>
      </c>
      <c r="B4306" s="4">
        <v>42549.333333333336</v>
      </c>
      <c r="C4306" s="2">
        <f>IF([2]Analysis!AG4306="Data Error","Data Error",[2]Analysis!AI4306*C$1)</f>
        <v>0.13611258621586861</v>
      </c>
      <c r="D4306" s="2"/>
      <c r="E4306" s="3">
        <f>IF(C4306="Data Error","Data Error",INDEX('[2]BAAL Adj Cap'!$CB$65:$CY$72,MONTH($B4306),$A4306+1))</f>
        <v>0.99</v>
      </c>
      <c r="F4306" s="3"/>
      <c r="G4306" s="31">
        <f t="shared" si="268"/>
        <v>128.56388741378413</v>
      </c>
      <c r="H4306" s="31"/>
      <c r="I4306" s="23">
        <f t="shared" si="269"/>
        <v>0.99</v>
      </c>
      <c r="J4306" s="23"/>
      <c r="K4306" s="7">
        <f t="shared" si="270"/>
        <v>28.990000000000009</v>
      </c>
      <c r="M4306" s="20">
        <f>IF(C4306="Data Error","Data Error",IF(C4306&lt;=K4306,0,1-IFERROR(INDEX(BAAL!$C:$D,MATCH(ROUNDUP(C4306-K4306,0),BAAL!$B:$B,0),MATCH(LEFT(M$2,4),BAAL!$C$2:$D$2,0)),0)))</f>
        <v>0</v>
      </c>
      <c r="N4306" s="20"/>
      <c r="O4306" s="26"/>
      <c r="P4306" s="26"/>
      <c r="Q4306" s="6">
        <f t="shared" si="271"/>
        <v>6</v>
      </c>
      <c r="R4306" s="20"/>
    </row>
    <row r="4307" spans="1:18" x14ac:dyDescent="0.25">
      <c r="A4307" s="6">
        <v>9</v>
      </c>
      <c r="B4307" s="4">
        <v>42549.375</v>
      </c>
      <c r="C4307" s="2">
        <f>IF([2]Analysis!AG4307="Data Error","Data Error",[2]Analysis!AI4307*C$1)</f>
        <v>45.057523565161361</v>
      </c>
      <c r="D4307" s="2"/>
      <c r="E4307" s="3">
        <f>IF(C4307="Data Error","Data Error",INDEX('[2]BAAL Adj Cap'!$CB$65:$CY$72,MONTH($B4307),$A4307+1))</f>
        <v>0.98375000000000001</v>
      </c>
      <c r="F4307" s="3"/>
      <c r="G4307" s="31">
        <f t="shared" si="268"/>
        <v>82.829976434838642</v>
      </c>
      <c r="H4307" s="31"/>
      <c r="I4307" s="23">
        <f t="shared" si="269"/>
        <v>0.98375000000000001</v>
      </c>
      <c r="J4307" s="23"/>
      <c r="K4307" s="7">
        <f t="shared" si="270"/>
        <v>28.990000000000009</v>
      </c>
      <c r="M4307" s="20">
        <f>IF(C4307="Data Error","Data Error",IF(C4307&lt;=K4307,0,1-IFERROR(INDEX(BAAL!$C:$D,MATCH(ROUNDUP(C4307-K4307,0),BAAL!$B:$B,0),MATCH(LEFT(M$2,4),BAAL!$C$2:$D$2,0)),0)))</f>
        <v>3.0000000000000027E-3</v>
      </c>
      <c r="N4307" s="20"/>
      <c r="O4307" s="26"/>
      <c r="P4307" s="26"/>
      <c r="Q4307" s="6">
        <f t="shared" si="271"/>
        <v>6</v>
      </c>
      <c r="R4307" s="20"/>
    </row>
    <row r="4308" spans="1:18" x14ac:dyDescent="0.25">
      <c r="A4308" s="6">
        <v>10</v>
      </c>
      <c r="B4308" s="4">
        <v>42549.416666666664</v>
      </c>
      <c r="C4308" s="2">
        <f>IF([2]Analysis!AG4308="Data Error","Data Error",[2]Analysis!AI4308*C$1)</f>
        <v>3.4895764908796916</v>
      </c>
      <c r="D4308" s="2"/>
      <c r="E4308" s="3">
        <f>IF(C4308="Data Error","Data Error",INDEX('[2]BAAL Adj Cap'!$CB$65:$CY$72,MONTH($B4308),$A4308+1))</f>
        <v>0.98</v>
      </c>
      <c r="F4308" s="3"/>
      <c r="G4308" s="31">
        <f t="shared" si="268"/>
        <v>123.91042350912031</v>
      </c>
      <c r="H4308" s="31"/>
      <c r="I4308" s="23">
        <f t="shared" si="269"/>
        <v>0.98</v>
      </c>
      <c r="J4308" s="23"/>
      <c r="K4308" s="7">
        <f t="shared" si="270"/>
        <v>28.990000000000009</v>
      </c>
      <c r="M4308" s="20">
        <f>IF(C4308="Data Error","Data Error",IF(C4308&lt;=K4308,0,1-IFERROR(INDEX(BAAL!$C:$D,MATCH(ROUNDUP(C4308-K4308,0),BAAL!$B:$B,0),MATCH(LEFT(M$2,4),BAAL!$C$2:$D$2,0)),0)))</f>
        <v>0</v>
      </c>
      <c r="N4308" s="20"/>
      <c r="O4308" s="26"/>
      <c r="P4308" s="26"/>
      <c r="Q4308" s="6">
        <f t="shared" si="271"/>
        <v>6</v>
      </c>
      <c r="R4308" s="20"/>
    </row>
    <row r="4309" spans="1:18" x14ac:dyDescent="0.25">
      <c r="A4309" s="6">
        <v>11</v>
      </c>
      <c r="B4309" s="4">
        <v>42549.458333333336</v>
      </c>
      <c r="C4309" s="2">
        <f>IF([2]Analysis!AG4309="Data Error","Data Error",[2]Analysis!AI4309*C$1)</f>
        <v>0</v>
      </c>
      <c r="D4309" s="2"/>
      <c r="E4309" s="3">
        <f>IF(C4309="Data Error","Data Error",INDEX('[2]BAAL Adj Cap'!$CB$65:$CY$72,MONTH($B4309),$A4309+1))</f>
        <v>0.98</v>
      </c>
      <c r="F4309" s="3"/>
      <c r="G4309" s="31">
        <f t="shared" si="268"/>
        <v>127.39999999999999</v>
      </c>
      <c r="H4309" s="31"/>
      <c r="I4309" s="23">
        <f t="shared" si="269"/>
        <v>0.98</v>
      </c>
      <c r="J4309" s="23"/>
      <c r="K4309" s="7">
        <f t="shared" si="270"/>
        <v>28.990000000000009</v>
      </c>
      <c r="M4309" s="20">
        <f>IF(C4309="Data Error","Data Error",IF(C4309&lt;=K4309,0,1-IFERROR(INDEX(BAAL!$C:$D,MATCH(ROUNDUP(C4309-K4309,0),BAAL!$B:$B,0),MATCH(LEFT(M$2,4),BAAL!$C$2:$D$2,0)),0)))</f>
        <v>0</v>
      </c>
      <c r="N4309" s="20"/>
      <c r="O4309" s="26"/>
      <c r="P4309" s="26"/>
      <c r="Q4309" s="6">
        <f t="shared" si="271"/>
        <v>6</v>
      </c>
      <c r="R4309" s="20"/>
    </row>
    <row r="4310" spans="1:18" x14ac:dyDescent="0.25">
      <c r="A4310" s="6">
        <v>12</v>
      </c>
      <c r="B4310" s="4">
        <v>42549.5</v>
      </c>
      <c r="C4310" s="2">
        <f>IF([2]Analysis!AG4310="Data Error","Data Error",[2]Analysis!AI4310*C$1)</f>
        <v>1.4774328232655658</v>
      </c>
      <c r="D4310" s="2"/>
      <c r="E4310" s="3">
        <f>IF(C4310="Data Error","Data Error",INDEX('[2]BAAL Adj Cap'!$CB$65:$CY$72,MONTH($B4310),$A4310+1))</f>
        <v>0.98</v>
      </c>
      <c r="F4310" s="3"/>
      <c r="G4310" s="31">
        <f t="shared" si="268"/>
        <v>125.92256717673443</v>
      </c>
      <c r="H4310" s="31"/>
      <c r="I4310" s="23">
        <f t="shared" si="269"/>
        <v>0.98</v>
      </c>
      <c r="J4310" s="23"/>
      <c r="K4310" s="7">
        <f t="shared" si="270"/>
        <v>28.990000000000009</v>
      </c>
      <c r="M4310" s="20">
        <f>IF(C4310="Data Error","Data Error",IF(C4310&lt;=K4310,0,1-IFERROR(INDEX(BAAL!$C:$D,MATCH(ROUNDUP(C4310-K4310,0),BAAL!$B:$B,0),MATCH(LEFT(M$2,4),BAAL!$C$2:$D$2,0)),0)))</f>
        <v>0</v>
      </c>
      <c r="N4310" s="20"/>
      <c r="O4310" s="26"/>
      <c r="P4310" s="26"/>
      <c r="Q4310" s="6">
        <f t="shared" si="271"/>
        <v>6</v>
      </c>
      <c r="R4310" s="20"/>
    </row>
    <row r="4311" spans="1:18" x14ac:dyDescent="0.25">
      <c r="A4311" s="6">
        <v>13</v>
      </c>
      <c r="B4311" s="4">
        <v>42549.541666666664</v>
      </c>
      <c r="C4311" s="2">
        <f>IF([2]Analysis!AG4311="Data Error","Data Error",[2]Analysis!AI4311*C$1)</f>
        <v>46.071511921651748</v>
      </c>
      <c r="D4311" s="2"/>
      <c r="E4311" s="3">
        <f>IF(C4311="Data Error","Data Error",INDEX('[2]BAAL Adj Cap'!$CB$65:$CY$72,MONTH($B4311),$A4311+1))</f>
        <v>0.98</v>
      </c>
      <c r="F4311" s="3"/>
      <c r="G4311" s="31">
        <f t="shared" si="268"/>
        <v>81.328488078348244</v>
      </c>
      <c r="H4311" s="31"/>
      <c r="I4311" s="23">
        <f t="shared" si="269"/>
        <v>0.98</v>
      </c>
      <c r="J4311" s="23"/>
      <c r="K4311" s="7">
        <f t="shared" si="270"/>
        <v>28.990000000000009</v>
      </c>
      <c r="M4311" s="20">
        <f>IF(C4311="Data Error","Data Error",IF(C4311&lt;=K4311,0,1-IFERROR(INDEX(BAAL!$C:$D,MATCH(ROUNDUP(C4311-K4311,0),BAAL!$B:$B,0),MATCH(LEFT(M$2,4),BAAL!$C$2:$D$2,0)),0)))</f>
        <v>3.0000000000000027E-3</v>
      </c>
      <c r="N4311" s="20"/>
      <c r="O4311" s="26"/>
      <c r="P4311" s="26"/>
      <c r="Q4311" s="6">
        <f t="shared" si="271"/>
        <v>6</v>
      </c>
      <c r="R4311" s="20"/>
    </row>
    <row r="4312" spans="1:18" x14ac:dyDescent="0.25">
      <c r="A4312" s="6">
        <v>14</v>
      </c>
      <c r="B4312" s="4">
        <v>42549.583333333336</v>
      </c>
      <c r="C4312" s="2">
        <f>IF([2]Analysis!AG4312="Data Error","Data Error",[2]Analysis!AI4312*C$1)</f>
        <v>60.67956538583357</v>
      </c>
      <c r="D4312" s="2"/>
      <c r="E4312" s="3">
        <f>IF(C4312="Data Error","Data Error",INDEX('[2]BAAL Adj Cap'!$CB$65:$CY$72,MONTH($B4312),$A4312+1))</f>
        <v>0.98</v>
      </c>
      <c r="F4312" s="3"/>
      <c r="G4312" s="31">
        <f t="shared" si="268"/>
        <v>66.720434614166422</v>
      </c>
      <c r="H4312" s="31"/>
      <c r="I4312" s="23">
        <f t="shared" si="269"/>
        <v>0.98</v>
      </c>
      <c r="J4312" s="23"/>
      <c r="K4312" s="7">
        <f t="shared" si="270"/>
        <v>28.990000000000009</v>
      </c>
      <c r="M4312" s="20">
        <f>IF(C4312="Data Error","Data Error",IF(C4312&lt;=K4312,0,1-IFERROR(INDEX(BAAL!$C:$D,MATCH(ROUNDUP(C4312-K4312,0),BAAL!$B:$B,0),MATCH(LEFT(M$2,4),BAAL!$C$2:$D$2,0)),0)))</f>
        <v>6.0000000000000053E-3</v>
      </c>
      <c r="N4312" s="20"/>
      <c r="O4312" s="26"/>
      <c r="P4312" s="26"/>
      <c r="Q4312" s="6">
        <f t="shared" si="271"/>
        <v>6</v>
      </c>
      <c r="R4312" s="20"/>
    </row>
    <row r="4313" spans="1:18" x14ac:dyDescent="0.25">
      <c r="A4313" s="6">
        <v>15</v>
      </c>
      <c r="B4313" s="4">
        <v>42549.625</v>
      </c>
      <c r="C4313" s="2">
        <f>IF([2]Analysis!AG4313="Data Error","Data Error",[2]Analysis!AI4313*C$1)</f>
        <v>15.937098886147826</v>
      </c>
      <c r="D4313" s="2"/>
      <c r="E4313" s="3">
        <f>IF(C4313="Data Error","Data Error",INDEX('[2]BAAL Adj Cap'!$CB$65:$CY$72,MONTH($B4313),$A4313+1))</f>
        <v>0.98</v>
      </c>
      <c r="F4313" s="3"/>
      <c r="G4313" s="31">
        <f t="shared" si="268"/>
        <v>111.46290111385217</v>
      </c>
      <c r="H4313" s="31"/>
      <c r="I4313" s="23">
        <f t="shared" si="269"/>
        <v>0.98</v>
      </c>
      <c r="J4313" s="23"/>
      <c r="K4313" s="7">
        <f t="shared" si="270"/>
        <v>28.990000000000009</v>
      </c>
      <c r="M4313" s="20">
        <f>IF(C4313="Data Error","Data Error",IF(C4313&lt;=K4313,0,1-IFERROR(INDEX(BAAL!$C:$D,MATCH(ROUNDUP(C4313-K4313,0),BAAL!$B:$B,0),MATCH(LEFT(M$2,4),BAAL!$C$2:$D$2,0)),0)))</f>
        <v>0</v>
      </c>
      <c r="N4313" s="20"/>
      <c r="O4313" s="26"/>
      <c r="P4313" s="26"/>
      <c r="Q4313" s="6">
        <f t="shared" si="271"/>
        <v>6</v>
      </c>
      <c r="R4313" s="20"/>
    </row>
    <row r="4314" spans="1:18" x14ac:dyDescent="0.25">
      <c r="A4314" s="6">
        <v>16</v>
      </c>
      <c r="B4314" s="4">
        <v>42549.666666666664</v>
      </c>
      <c r="C4314" s="2">
        <f>IF([2]Analysis!AG4314="Data Error","Data Error",[2]Analysis!AI4314*C$1)</f>
        <v>20.35123522829025</v>
      </c>
      <c r="D4314" s="2"/>
      <c r="E4314" s="3">
        <f>IF(C4314="Data Error","Data Error",INDEX('[2]BAAL Adj Cap'!$CB$65:$CY$72,MONTH($B4314),$A4314+1))</f>
        <v>0.98</v>
      </c>
      <c r="F4314" s="3"/>
      <c r="G4314" s="31">
        <f t="shared" si="268"/>
        <v>107.04876477170974</v>
      </c>
      <c r="H4314" s="31"/>
      <c r="I4314" s="23">
        <f t="shared" si="269"/>
        <v>0.98</v>
      </c>
      <c r="J4314" s="23"/>
      <c r="K4314" s="7">
        <f t="shared" si="270"/>
        <v>28.990000000000009</v>
      </c>
      <c r="M4314" s="20">
        <f>IF(C4314="Data Error","Data Error",IF(C4314&lt;=K4314,0,1-IFERROR(INDEX(BAAL!$C:$D,MATCH(ROUNDUP(C4314-K4314,0),BAAL!$B:$B,0),MATCH(LEFT(M$2,4),BAAL!$C$2:$D$2,0)),0)))</f>
        <v>0</v>
      </c>
      <c r="N4314" s="20"/>
      <c r="O4314" s="26"/>
      <c r="P4314" s="26"/>
      <c r="Q4314" s="6">
        <f t="shared" si="271"/>
        <v>6</v>
      </c>
      <c r="R4314" s="20"/>
    </row>
    <row r="4315" spans="1:18" x14ac:dyDescent="0.25">
      <c r="A4315" s="6">
        <v>17</v>
      </c>
      <c r="B4315" s="4">
        <v>42549.708333333336</v>
      </c>
      <c r="C4315" s="2">
        <f>IF([2]Analysis!AG4315="Data Error","Data Error",[2]Analysis!AI4315*C$1)</f>
        <v>23.947793022256665</v>
      </c>
      <c r="D4315" s="2"/>
      <c r="E4315" s="3">
        <f>IF(C4315="Data Error","Data Error",INDEX('[2]BAAL Adj Cap'!$CB$65:$CY$72,MONTH($B4315),$A4315+1))</f>
        <v>0.96750000000000003</v>
      </c>
      <c r="F4315" s="3"/>
      <c r="G4315" s="31">
        <f t="shared" si="268"/>
        <v>101.82720697774334</v>
      </c>
      <c r="H4315" s="31"/>
      <c r="I4315" s="23">
        <f t="shared" si="269"/>
        <v>0.96750000000000003</v>
      </c>
      <c r="J4315" s="23"/>
      <c r="K4315" s="7">
        <f t="shared" si="270"/>
        <v>28.990000000000009</v>
      </c>
      <c r="M4315" s="20">
        <f>IF(C4315="Data Error","Data Error",IF(C4315&lt;=K4315,0,1-IFERROR(INDEX(BAAL!$C:$D,MATCH(ROUNDUP(C4315-K4315,0),BAAL!$B:$B,0),MATCH(LEFT(M$2,4),BAAL!$C$2:$D$2,0)),0)))</f>
        <v>0</v>
      </c>
      <c r="N4315" s="20"/>
      <c r="O4315" s="26"/>
      <c r="P4315" s="26"/>
      <c r="Q4315" s="6">
        <f t="shared" si="271"/>
        <v>6</v>
      </c>
      <c r="R4315" s="20"/>
    </row>
    <row r="4316" spans="1:18" x14ac:dyDescent="0.25">
      <c r="A4316" s="6">
        <v>18</v>
      </c>
      <c r="B4316" s="4">
        <v>42549.75</v>
      </c>
      <c r="C4316" s="2">
        <f>IF([2]Analysis!AG4316="Data Error","Data Error",[2]Analysis!AI4316*C$1)</f>
        <v>26.746802654002824</v>
      </c>
      <c r="D4316" s="2"/>
      <c r="E4316" s="3">
        <f>IF(C4316="Data Error","Data Error",INDEX('[2]BAAL Adj Cap'!$CB$65:$CY$72,MONTH($B4316),$A4316+1))</f>
        <v>0.76624999999999999</v>
      </c>
      <c r="F4316" s="3"/>
      <c r="G4316" s="31">
        <f t="shared" si="268"/>
        <v>72.865697345997177</v>
      </c>
      <c r="H4316" s="31"/>
      <c r="I4316" s="23">
        <f t="shared" si="269"/>
        <v>0.76624999999999999</v>
      </c>
      <c r="J4316" s="23"/>
      <c r="K4316" s="7">
        <f t="shared" si="270"/>
        <v>28.990000000000009</v>
      </c>
      <c r="M4316" s="20">
        <f>IF(C4316="Data Error","Data Error",IF(C4316&lt;=K4316,0,1-IFERROR(INDEX(BAAL!$C:$D,MATCH(ROUNDUP(C4316-K4316,0),BAAL!$B:$B,0),MATCH(LEFT(M$2,4),BAAL!$C$2:$D$2,0)),0)))</f>
        <v>0</v>
      </c>
      <c r="N4316" s="20"/>
      <c r="O4316" s="26"/>
      <c r="P4316" s="26"/>
      <c r="Q4316" s="6">
        <f t="shared" si="271"/>
        <v>6</v>
      </c>
      <c r="R4316" s="20"/>
    </row>
    <row r="4317" spans="1:18" x14ac:dyDescent="0.25">
      <c r="A4317" s="6">
        <v>19</v>
      </c>
      <c r="B4317" s="4">
        <v>42549.791666666664</v>
      </c>
      <c r="C4317" s="2">
        <f>IF([2]Analysis!AG4317="Data Error","Data Error",[2]Analysis!AI4317*C$1)</f>
        <v>1.3433890098575392</v>
      </c>
      <c r="D4317" s="2"/>
      <c r="E4317" s="3">
        <f>IF(C4317="Data Error","Data Error",INDEX('[2]BAAL Adj Cap'!$CB$65:$CY$72,MONTH($B4317),$A4317+1))</f>
        <v>0.30625000000000002</v>
      </c>
      <c r="F4317" s="3"/>
      <c r="G4317" s="31">
        <f t="shared" si="268"/>
        <v>38.469110990142461</v>
      </c>
      <c r="H4317" s="31"/>
      <c r="I4317" s="23">
        <f t="shared" si="269"/>
        <v>0.30625000000000002</v>
      </c>
      <c r="J4317" s="23"/>
      <c r="K4317" s="7">
        <f t="shared" si="270"/>
        <v>28.990000000000009</v>
      </c>
      <c r="M4317" s="20">
        <f>IF(C4317="Data Error","Data Error",IF(C4317&lt;=K4317,0,1-IFERROR(INDEX(BAAL!$C:$D,MATCH(ROUNDUP(C4317-K4317,0),BAAL!$B:$B,0),MATCH(LEFT(M$2,4),BAAL!$C$2:$D$2,0)),0)))</f>
        <v>0</v>
      </c>
      <c r="N4317" s="20"/>
      <c r="O4317" s="26"/>
      <c r="P4317" s="26"/>
      <c r="Q4317" s="6">
        <f t="shared" si="271"/>
        <v>6</v>
      </c>
      <c r="R4317" s="20"/>
    </row>
    <row r="4318" spans="1:18" x14ac:dyDescent="0.25">
      <c r="A4318" s="6">
        <v>20</v>
      </c>
      <c r="B4318" s="4">
        <v>42549.833333333336</v>
      </c>
      <c r="C4318" s="2">
        <f>IF([2]Analysis!AG4318="Data Error","Data Error",[2]Analysis!AI4318*C$1)</f>
        <v>1.8402892426826225</v>
      </c>
      <c r="D4318" s="2"/>
      <c r="E4318" s="3">
        <f>IF(C4318="Data Error","Data Error",INDEX('[2]BAAL Adj Cap'!$CB$65:$CY$72,MONTH($B4318),$A4318+1))</f>
        <v>3.7500000000000006E-2</v>
      </c>
      <c r="F4318" s="3"/>
      <c r="G4318" s="31">
        <f t="shared" si="268"/>
        <v>3.0347107573173782</v>
      </c>
      <c r="H4318" s="31"/>
      <c r="I4318" s="23">
        <f t="shared" si="269"/>
        <v>3.7500000000000006E-2</v>
      </c>
      <c r="J4318" s="23"/>
      <c r="K4318" s="7">
        <f t="shared" si="270"/>
        <v>4.8750000000000009</v>
      </c>
      <c r="M4318" s="20">
        <f>IF(C4318="Data Error","Data Error",IF(C4318&lt;=K4318,0,1-IFERROR(INDEX(BAAL!$C:$D,MATCH(ROUNDUP(C4318-K4318,0),BAAL!$B:$B,0),MATCH(LEFT(M$2,4),BAAL!$C$2:$D$2,0)),0)))</f>
        <v>0</v>
      </c>
      <c r="N4318" s="20"/>
      <c r="O4318" s="26"/>
      <c r="P4318" s="26"/>
      <c r="Q4318" s="6">
        <f t="shared" si="271"/>
        <v>6</v>
      </c>
      <c r="R4318" s="20"/>
    </row>
    <row r="4319" spans="1:18" x14ac:dyDescent="0.25">
      <c r="A4319" s="6">
        <v>21</v>
      </c>
      <c r="B4319" s="4">
        <v>42549.875</v>
      </c>
      <c r="C4319" s="2">
        <f>IF([2]Analysis!AG4319="Data Error","Data Error",[2]Analysis!AI4319*C$1)</f>
        <v>0</v>
      </c>
      <c r="D4319" s="2"/>
      <c r="E4319" s="3">
        <f>IF(C4319="Data Error","Data Error",INDEX('[2]BAAL Adj Cap'!$CB$65:$CY$72,MONTH($B4319),$A4319+1))</f>
        <v>0</v>
      </c>
      <c r="F4319" s="3"/>
      <c r="G4319" s="31">
        <f t="shared" si="268"/>
        <v>0</v>
      </c>
      <c r="H4319" s="31"/>
      <c r="I4319" s="23">
        <f t="shared" si="269"/>
        <v>0</v>
      </c>
      <c r="J4319" s="23"/>
      <c r="K4319" s="7">
        <f t="shared" si="270"/>
        <v>0</v>
      </c>
      <c r="M4319" s="20">
        <f>IF(C4319="Data Error","Data Error",IF(C4319&lt;=K4319,0,1-IFERROR(INDEX(BAAL!$C:$D,MATCH(ROUNDUP(C4319-K4319,0),BAAL!$B:$B,0),MATCH(LEFT(M$2,4),BAAL!$C$2:$D$2,0)),0)))</f>
        <v>0</v>
      </c>
      <c r="N4319" s="20"/>
      <c r="O4319" s="26"/>
      <c r="P4319" s="26"/>
      <c r="Q4319" s="6">
        <f t="shared" si="271"/>
        <v>6</v>
      </c>
      <c r="R4319" s="20"/>
    </row>
    <row r="4320" spans="1:18" x14ac:dyDescent="0.25">
      <c r="A4320" s="6">
        <v>22</v>
      </c>
      <c r="B4320" s="4">
        <v>42549.916666666664</v>
      </c>
      <c r="C4320" s="2">
        <f>IF([2]Analysis!AG4320="Data Error","Data Error",[2]Analysis!AI4320*C$1)</f>
        <v>0</v>
      </c>
      <c r="D4320" s="2"/>
      <c r="E4320" s="3">
        <f>IF(C4320="Data Error","Data Error",INDEX('[2]BAAL Adj Cap'!$CB$65:$CY$72,MONTH($B4320),$A4320+1))</f>
        <v>0</v>
      </c>
      <c r="F4320" s="3"/>
      <c r="G4320" s="31">
        <f t="shared" si="268"/>
        <v>0</v>
      </c>
      <c r="H4320" s="31"/>
      <c r="I4320" s="23">
        <f t="shared" si="269"/>
        <v>0</v>
      </c>
      <c r="J4320" s="23"/>
      <c r="K4320" s="7">
        <f t="shared" si="270"/>
        <v>0</v>
      </c>
      <c r="M4320" s="20">
        <f>IF(C4320="Data Error","Data Error",IF(C4320&lt;=K4320,0,1-IFERROR(INDEX(BAAL!$C:$D,MATCH(ROUNDUP(C4320-K4320,0),BAAL!$B:$B,0),MATCH(LEFT(M$2,4),BAAL!$C$2:$D$2,0)),0)))</f>
        <v>0</v>
      </c>
      <c r="N4320" s="20"/>
      <c r="O4320" s="26"/>
      <c r="P4320" s="26"/>
      <c r="Q4320" s="6">
        <f t="shared" si="271"/>
        <v>6</v>
      </c>
      <c r="R4320" s="20"/>
    </row>
    <row r="4321" spans="1:18" x14ac:dyDescent="0.25">
      <c r="A4321" s="6">
        <v>23</v>
      </c>
      <c r="B4321" s="4">
        <v>42549.958333333336</v>
      </c>
      <c r="C4321" s="2">
        <f>IF([2]Analysis!AG4321="Data Error","Data Error",[2]Analysis!AI4321*C$1)</f>
        <v>0</v>
      </c>
      <c r="D4321" s="2"/>
      <c r="E4321" s="3">
        <f>IF(C4321="Data Error","Data Error",INDEX('[2]BAAL Adj Cap'!$CB$65:$CY$72,MONTH($B4321),$A4321+1))</f>
        <v>0</v>
      </c>
      <c r="F4321" s="3"/>
      <c r="G4321" s="31">
        <f t="shared" si="268"/>
        <v>0</v>
      </c>
      <c r="H4321" s="31"/>
      <c r="I4321" s="23">
        <f t="shared" si="269"/>
        <v>0</v>
      </c>
      <c r="J4321" s="23"/>
      <c r="K4321" s="7">
        <f t="shared" si="270"/>
        <v>0</v>
      </c>
      <c r="M4321" s="20">
        <f>IF(C4321="Data Error","Data Error",IF(C4321&lt;=K4321,0,1-IFERROR(INDEX(BAAL!$C:$D,MATCH(ROUNDUP(C4321-K4321,0),BAAL!$B:$B,0),MATCH(LEFT(M$2,4),BAAL!$C$2:$D$2,0)),0)))</f>
        <v>0</v>
      </c>
      <c r="N4321" s="20"/>
      <c r="O4321" s="26"/>
      <c r="P4321" s="26"/>
      <c r="Q4321" s="6">
        <f t="shared" si="271"/>
        <v>6</v>
      </c>
      <c r="R4321" s="20"/>
    </row>
    <row r="4322" spans="1:18" x14ac:dyDescent="0.25">
      <c r="A4322" s="6">
        <v>0</v>
      </c>
      <c r="B4322" s="1">
        <v>42550</v>
      </c>
      <c r="C4322" s="2">
        <f>IF([2]Analysis!AG4322="Data Error","Data Error",[2]Analysis!AI4322*C$1)</f>
        <v>0</v>
      </c>
      <c r="D4322" s="2"/>
      <c r="E4322" s="3">
        <f>IF(C4322="Data Error","Data Error",INDEX('[2]BAAL Adj Cap'!$CB$65:$CY$72,MONTH($B4322),$A4322+1))</f>
        <v>0</v>
      </c>
      <c r="F4322" s="3"/>
      <c r="G4322" s="31">
        <f t="shared" si="268"/>
        <v>0</v>
      </c>
      <c r="H4322" s="31"/>
      <c r="I4322" s="23">
        <f t="shared" si="269"/>
        <v>0</v>
      </c>
      <c r="J4322" s="23"/>
      <c r="K4322" s="7">
        <f t="shared" si="270"/>
        <v>0</v>
      </c>
      <c r="M4322" s="20">
        <f>IF(C4322="Data Error","Data Error",IF(C4322&lt;=K4322,0,1-IFERROR(INDEX(BAAL!$C:$D,MATCH(ROUNDUP(C4322-K4322,0),BAAL!$B:$B,0),MATCH(LEFT(M$2,4),BAAL!$C$2:$D$2,0)),0)))</f>
        <v>0</v>
      </c>
      <c r="N4322" s="20"/>
      <c r="O4322" s="26"/>
      <c r="P4322" s="26"/>
      <c r="Q4322" s="6">
        <f t="shared" si="271"/>
        <v>6</v>
      </c>
      <c r="R4322" s="20"/>
    </row>
    <row r="4323" spans="1:18" x14ac:dyDescent="0.25">
      <c r="A4323" s="6">
        <v>1</v>
      </c>
      <c r="B4323" s="4">
        <v>42550.041666666664</v>
      </c>
      <c r="C4323" s="2">
        <f>IF([2]Analysis!AG4323="Data Error","Data Error",[2]Analysis!AI4323*C$1)</f>
        <v>0</v>
      </c>
      <c r="D4323" s="2"/>
      <c r="E4323" s="3">
        <f>IF(C4323="Data Error","Data Error",INDEX('[2]BAAL Adj Cap'!$CB$65:$CY$72,MONTH($B4323),$A4323+1))</f>
        <v>0</v>
      </c>
      <c r="F4323" s="3"/>
      <c r="G4323" s="31">
        <f t="shared" si="268"/>
        <v>0</v>
      </c>
      <c r="H4323" s="31"/>
      <c r="I4323" s="23">
        <f t="shared" si="269"/>
        <v>0</v>
      </c>
      <c r="J4323" s="23"/>
      <c r="K4323" s="7">
        <f t="shared" si="270"/>
        <v>0</v>
      </c>
      <c r="M4323" s="20">
        <f>IF(C4323="Data Error","Data Error",IF(C4323&lt;=K4323,0,1-IFERROR(INDEX(BAAL!$C:$D,MATCH(ROUNDUP(C4323-K4323,0),BAAL!$B:$B,0),MATCH(LEFT(M$2,4),BAAL!$C$2:$D$2,0)),0)))</f>
        <v>0</v>
      </c>
      <c r="N4323" s="20"/>
      <c r="O4323" s="26"/>
      <c r="P4323" s="26"/>
      <c r="Q4323" s="6">
        <f t="shared" si="271"/>
        <v>6</v>
      </c>
      <c r="R4323" s="20"/>
    </row>
    <row r="4324" spans="1:18" x14ac:dyDescent="0.25">
      <c r="A4324" s="6">
        <v>2</v>
      </c>
      <c r="B4324" s="4">
        <v>42550.083333333336</v>
      </c>
      <c r="C4324" s="2">
        <f>IF([2]Analysis!AG4324="Data Error","Data Error",[2]Analysis!AI4324*C$1)</f>
        <v>0</v>
      </c>
      <c r="D4324" s="2"/>
      <c r="E4324" s="3">
        <f>IF(C4324="Data Error","Data Error",INDEX('[2]BAAL Adj Cap'!$CB$65:$CY$72,MONTH($B4324),$A4324+1))</f>
        <v>0</v>
      </c>
      <c r="F4324" s="3"/>
      <c r="G4324" s="31">
        <f t="shared" si="268"/>
        <v>0</v>
      </c>
      <c r="H4324" s="31"/>
      <c r="I4324" s="23">
        <f t="shared" si="269"/>
        <v>0</v>
      </c>
      <c r="J4324" s="23"/>
      <c r="K4324" s="7">
        <f t="shared" si="270"/>
        <v>0</v>
      </c>
      <c r="M4324" s="20">
        <f>IF(C4324="Data Error","Data Error",IF(C4324&lt;=K4324,0,1-IFERROR(INDEX(BAAL!$C:$D,MATCH(ROUNDUP(C4324-K4324,0),BAAL!$B:$B,0),MATCH(LEFT(M$2,4),BAAL!$C$2:$D$2,0)),0)))</f>
        <v>0</v>
      </c>
      <c r="N4324" s="20"/>
      <c r="O4324" s="26"/>
      <c r="P4324" s="26"/>
      <c r="Q4324" s="6">
        <f t="shared" si="271"/>
        <v>6</v>
      </c>
      <c r="R4324" s="20"/>
    </row>
    <row r="4325" spans="1:18" x14ac:dyDescent="0.25">
      <c r="A4325" s="6">
        <v>3</v>
      </c>
      <c r="B4325" s="4">
        <v>42550.125</v>
      </c>
      <c r="C4325" s="2">
        <f>IF([2]Analysis!AG4325="Data Error","Data Error",[2]Analysis!AI4325*C$1)</f>
        <v>0</v>
      </c>
      <c r="D4325" s="2"/>
      <c r="E4325" s="3">
        <f>IF(C4325="Data Error","Data Error",INDEX('[2]BAAL Adj Cap'!$CB$65:$CY$72,MONTH($B4325),$A4325+1))</f>
        <v>0</v>
      </c>
      <c r="F4325" s="3"/>
      <c r="G4325" s="31">
        <f t="shared" si="268"/>
        <v>0</v>
      </c>
      <c r="H4325" s="31"/>
      <c r="I4325" s="23">
        <f t="shared" si="269"/>
        <v>0</v>
      </c>
      <c r="J4325" s="23"/>
      <c r="K4325" s="7">
        <f t="shared" si="270"/>
        <v>0</v>
      </c>
      <c r="M4325" s="20">
        <f>IF(C4325="Data Error","Data Error",IF(C4325&lt;=K4325,0,1-IFERROR(INDEX(BAAL!$C:$D,MATCH(ROUNDUP(C4325-K4325,0),BAAL!$B:$B,0),MATCH(LEFT(M$2,4),BAAL!$C$2:$D$2,0)),0)))</f>
        <v>0</v>
      </c>
      <c r="N4325" s="20"/>
      <c r="O4325" s="26"/>
      <c r="P4325" s="26"/>
      <c r="Q4325" s="6">
        <f t="shared" si="271"/>
        <v>6</v>
      </c>
      <c r="R4325" s="20"/>
    </row>
    <row r="4326" spans="1:18" x14ac:dyDescent="0.25">
      <c r="A4326" s="6">
        <v>4</v>
      </c>
      <c r="B4326" s="4">
        <v>42550.166666666664</v>
      </c>
      <c r="C4326" s="2">
        <f>IF([2]Analysis!AG4326="Data Error","Data Error",[2]Analysis!AI4326*C$1)</f>
        <v>0.40999998152256018</v>
      </c>
      <c r="D4326" s="2"/>
      <c r="E4326" s="3">
        <f>IF(C4326="Data Error","Data Error",INDEX('[2]BAAL Adj Cap'!$CB$65:$CY$72,MONTH($B4326),$A4326+1))</f>
        <v>1.4999999999999999E-2</v>
      </c>
      <c r="F4326" s="3"/>
      <c r="G4326" s="31">
        <f t="shared" si="268"/>
        <v>1.5400000184774398</v>
      </c>
      <c r="H4326" s="31"/>
      <c r="I4326" s="23">
        <f t="shared" si="269"/>
        <v>1.4999999999999999E-2</v>
      </c>
      <c r="J4326" s="23"/>
      <c r="K4326" s="7">
        <f t="shared" si="270"/>
        <v>1.95</v>
      </c>
      <c r="M4326" s="20">
        <f>IF(C4326="Data Error","Data Error",IF(C4326&lt;=K4326,0,1-IFERROR(INDEX(BAAL!$C:$D,MATCH(ROUNDUP(C4326-K4326,0),BAAL!$B:$B,0),MATCH(LEFT(M$2,4),BAAL!$C$2:$D$2,0)),0)))</f>
        <v>0</v>
      </c>
      <c r="N4326" s="20"/>
      <c r="O4326" s="26"/>
      <c r="P4326" s="26"/>
      <c r="Q4326" s="6">
        <f t="shared" si="271"/>
        <v>6</v>
      </c>
      <c r="R4326" s="20"/>
    </row>
    <row r="4327" spans="1:18" x14ac:dyDescent="0.25">
      <c r="A4327" s="6">
        <v>5</v>
      </c>
      <c r="B4327" s="4">
        <v>42550.208333333336</v>
      </c>
      <c r="C4327" s="2">
        <f>IF([2]Analysis!AG4327="Data Error","Data Error",[2]Analysis!AI4327*C$1)</f>
        <v>3.4043139706198815</v>
      </c>
      <c r="D4327" s="2"/>
      <c r="E4327" s="3">
        <f>IF(C4327="Data Error","Data Error",INDEX('[2]BAAL Adj Cap'!$CB$65:$CY$72,MONTH($B4327),$A4327+1))</f>
        <v>0.1225</v>
      </c>
      <c r="F4327" s="3"/>
      <c r="G4327" s="31">
        <f t="shared" si="268"/>
        <v>12.520686029380117</v>
      </c>
      <c r="H4327" s="31"/>
      <c r="I4327" s="23">
        <f t="shared" si="269"/>
        <v>0.1225</v>
      </c>
      <c r="J4327" s="23"/>
      <c r="K4327" s="7">
        <f t="shared" si="270"/>
        <v>15.924999999999999</v>
      </c>
      <c r="M4327" s="20">
        <f>IF(C4327="Data Error","Data Error",IF(C4327&lt;=K4327,0,1-IFERROR(INDEX(BAAL!$C:$D,MATCH(ROUNDUP(C4327-K4327,0),BAAL!$B:$B,0),MATCH(LEFT(M$2,4),BAAL!$C$2:$D$2,0)),0)))</f>
        <v>0</v>
      </c>
      <c r="N4327" s="20"/>
      <c r="O4327" s="26"/>
      <c r="P4327" s="26"/>
      <c r="Q4327" s="6">
        <f t="shared" si="271"/>
        <v>6</v>
      </c>
      <c r="R4327" s="20"/>
    </row>
    <row r="4328" spans="1:18" x14ac:dyDescent="0.25">
      <c r="A4328" s="6">
        <v>6</v>
      </c>
      <c r="B4328" s="4">
        <v>42550.25</v>
      </c>
      <c r="C4328" s="2">
        <f>IF([2]Analysis!AG4328="Data Error","Data Error",[2]Analysis!AI4328*C$1)</f>
        <v>0.33342582274332572</v>
      </c>
      <c r="D4328" s="2"/>
      <c r="E4328" s="3">
        <f>IF(C4328="Data Error","Data Error",INDEX('[2]BAAL Adj Cap'!$CB$65:$CY$72,MONTH($B4328),$A4328+1))</f>
        <v>0.52249999999999996</v>
      </c>
      <c r="F4328" s="3"/>
      <c r="G4328" s="31">
        <f t="shared" si="268"/>
        <v>67.591574177256675</v>
      </c>
      <c r="H4328" s="31"/>
      <c r="I4328" s="23">
        <f t="shared" si="269"/>
        <v>0.52249999999999996</v>
      </c>
      <c r="J4328" s="23"/>
      <c r="K4328" s="7">
        <f t="shared" si="270"/>
        <v>28.990000000000009</v>
      </c>
      <c r="M4328" s="20">
        <f>IF(C4328="Data Error","Data Error",IF(C4328&lt;=K4328,0,1-IFERROR(INDEX(BAAL!$C:$D,MATCH(ROUNDUP(C4328-K4328,0),BAAL!$B:$B,0),MATCH(LEFT(M$2,4),BAAL!$C$2:$D$2,0)),0)))</f>
        <v>0</v>
      </c>
      <c r="N4328" s="20"/>
      <c r="O4328" s="26"/>
      <c r="P4328" s="26"/>
      <c r="Q4328" s="6">
        <f t="shared" si="271"/>
        <v>6</v>
      </c>
      <c r="R4328" s="20"/>
    </row>
    <row r="4329" spans="1:18" x14ac:dyDescent="0.25">
      <c r="A4329" s="6">
        <v>7</v>
      </c>
      <c r="B4329" s="4">
        <v>42550.291666666664</v>
      </c>
      <c r="C4329" s="2">
        <f>IF([2]Analysis!AG4329="Data Error","Data Error",[2]Analysis!AI4329*C$1)</f>
        <v>0</v>
      </c>
      <c r="D4329" s="2"/>
      <c r="E4329" s="3">
        <f>IF(C4329="Data Error","Data Error",INDEX('[2]BAAL Adj Cap'!$CB$65:$CY$72,MONTH($B4329),$A4329+1))</f>
        <v>0.97124999999999995</v>
      </c>
      <c r="F4329" s="3"/>
      <c r="G4329" s="31">
        <f t="shared" si="268"/>
        <v>126.26249999999999</v>
      </c>
      <c r="H4329" s="31"/>
      <c r="I4329" s="23">
        <f t="shared" si="269"/>
        <v>0.97124999999999995</v>
      </c>
      <c r="J4329" s="23"/>
      <c r="K4329" s="7">
        <f t="shared" si="270"/>
        <v>28.990000000000009</v>
      </c>
      <c r="M4329" s="20">
        <f>IF(C4329="Data Error","Data Error",IF(C4329&lt;=K4329,0,1-IFERROR(INDEX(BAAL!$C:$D,MATCH(ROUNDUP(C4329-K4329,0),BAAL!$B:$B,0),MATCH(LEFT(M$2,4),BAAL!$C$2:$D$2,0)),0)))</f>
        <v>0</v>
      </c>
      <c r="N4329" s="20"/>
      <c r="O4329" s="26"/>
      <c r="P4329" s="26"/>
      <c r="Q4329" s="6">
        <f t="shared" si="271"/>
        <v>6</v>
      </c>
      <c r="R4329" s="20"/>
    </row>
    <row r="4330" spans="1:18" x14ac:dyDescent="0.25">
      <c r="A4330" s="6">
        <v>8</v>
      </c>
      <c r="B4330" s="4">
        <v>42550.333333333336</v>
      </c>
      <c r="C4330" s="2">
        <f>IF([2]Analysis!AG4330="Data Error","Data Error",[2]Analysis!AI4330*C$1)</f>
        <v>0.12175708367843206</v>
      </c>
      <c r="D4330" s="2"/>
      <c r="E4330" s="3">
        <f>IF(C4330="Data Error","Data Error",INDEX('[2]BAAL Adj Cap'!$CB$65:$CY$72,MONTH($B4330),$A4330+1))</f>
        <v>0.99</v>
      </c>
      <c r="F4330" s="3"/>
      <c r="G4330" s="31">
        <f t="shared" si="268"/>
        <v>128.57824291632156</v>
      </c>
      <c r="H4330" s="31"/>
      <c r="I4330" s="23">
        <f t="shared" si="269"/>
        <v>0.99</v>
      </c>
      <c r="J4330" s="23"/>
      <c r="K4330" s="7">
        <f t="shared" si="270"/>
        <v>28.990000000000009</v>
      </c>
      <c r="M4330" s="20">
        <f>IF(C4330="Data Error","Data Error",IF(C4330&lt;=K4330,0,1-IFERROR(INDEX(BAAL!$C:$D,MATCH(ROUNDUP(C4330-K4330,0),BAAL!$B:$B,0),MATCH(LEFT(M$2,4),BAAL!$C$2:$D$2,0)),0)))</f>
        <v>0</v>
      </c>
      <c r="N4330" s="20"/>
      <c r="O4330" s="26"/>
      <c r="P4330" s="26"/>
      <c r="Q4330" s="6">
        <f t="shared" si="271"/>
        <v>6</v>
      </c>
      <c r="R4330" s="20"/>
    </row>
    <row r="4331" spans="1:18" x14ac:dyDescent="0.25">
      <c r="A4331" s="6">
        <v>9</v>
      </c>
      <c r="B4331" s="4">
        <v>42550.375</v>
      </c>
      <c r="C4331" s="2">
        <f>IF([2]Analysis!AG4331="Data Error","Data Error",[2]Analysis!AI4331*C$1)</f>
        <v>1.8190108118429309</v>
      </c>
      <c r="D4331" s="2"/>
      <c r="E4331" s="3">
        <f>IF(C4331="Data Error","Data Error",INDEX('[2]BAAL Adj Cap'!$CB$65:$CY$72,MONTH($B4331),$A4331+1))</f>
        <v>0.98375000000000001</v>
      </c>
      <c r="F4331" s="3"/>
      <c r="G4331" s="31">
        <f t="shared" si="268"/>
        <v>126.06848918815707</v>
      </c>
      <c r="H4331" s="31"/>
      <c r="I4331" s="23">
        <f t="shared" si="269"/>
        <v>0.98375000000000001</v>
      </c>
      <c r="J4331" s="23"/>
      <c r="K4331" s="7">
        <f t="shared" si="270"/>
        <v>28.990000000000009</v>
      </c>
      <c r="M4331" s="20">
        <f>IF(C4331="Data Error","Data Error",IF(C4331&lt;=K4331,0,1-IFERROR(INDEX(BAAL!$C:$D,MATCH(ROUNDUP(C4331-K4331,0),BAAL!$B:$B,0),MATCH(LEFT(M$2,4),BAAL!$C$2:$D$2,0)),0)))</f>
        <v>0</v>
      </c>
      <c r="N4331" s="20"/>
      <c r="O4331" s="26"/>
      <c r="P4331" s="26"/>
      <c r="Q4331" s="6">
        <f t="shared" si="271"/>
        <v>6</v>
      </c>
      <c r="R4331" s="20"/>
    </row>
    <row r="4332" spans="1:18" x14ac:dyDescent="0.25">
      <c r="A4332" s="6">
        <v>10</v>
      </c>
      <c r="B4332" s="4">
        <v>42550.416666666664</v>
      </c>
      <c r="C4332" s="2">
        <f>IF([2]Analysis!AG4332="Data Error","Data Error",[2]Analysis!AI4332*C$1)</f>
        <v>8.5624740567650779</v>
      </c>
      <c r="D4332" s="2"/>
      <c r="E4332" s="3">
        <f>IF(C4332="Data Error","Data Error",INDEX('[2]BAAL Adj Cap'!$CB$65:$CY$72,MONTH($B4332),$A4332+1))</f>
        <v>0.98</v>
      </c>
      <c r="F4332" s="3"/>
      <c r="G4332" s="31">
        <f t="shared" si="268"/>
        <v>118.83752594323491</v>
      </c>
      <c r="H4332" s="31"/>
      <c r="I4332" s="23">
        <f t="shared" si="269"/>
        <v>0.98</v>
      </c>
      <c r="J4332" s="23"/>
      <c r="K4332" s="7">
        <f t="shared" si="270"/>
        <v>28.990000000000009</v>
      </c>
      <c r="M4332" s="20">
        <f>IF(C4332="Data Error","Data Error",IF(C4332&lt;=K4332,0,1-IFERROR(INDEX(BAAL!$C:$D,MATCH(ROUNDUP(C4332-K4332,0),BAAL!$B:$B,0),MATCH(LEFT(M$2,4),BAAL!$C$2:$D$2,0)),0)))</f>
        <v>0</v>
      </c>
      <c r="N4332" s="20"/>
      <c r="O4332" s="26"/>
      <c r="P4332" s="26"/>
      <c r="Q4332" s="6">
        <f t="shared" si="271"/>
        <v>6</v>
      </c>
      <c r="R4332" s="20"/>
    </row>
    <row r="4333" spans="1:18" x14ac:dyDescent="0.25">
      <c r="A4333" s="6">
        <v>11</v>
      </c>
      <c r="B4333" s="4">
        <v>42550.458333333336</v>
      </c>
      <c r="C4333" s="2">
        <f>IF([2]Analysis!AG4333="Data Error","Data Error",[2]Analysis!AI4333*C$1)</f>
        <v>10.088602197372122</v>
      </c>
      <c r="D4333" s="2"/>
      <c r="E4333" s="3">
        <f>IF(C4333="Data Error","Data Error",INDEX('[2]BAAL Adj Cap'!$CB$65:$CY$72,MONTH($B4333),$A4333+1))</f>
        <v>0.98</v>
      </c>
      <c r="F4333" s="3"/>
      <c r="G4333" s="31">
        <f t="shared" si="268"/>
        <v>117.31139780262787</v>
      </c>
      <c r="H4333" s="31"/>
      <c r="I4333" s="23">
        <f t="shared" si="269"/>
        <v>0.98</v>
      </c>
      <c r="J4333" s="23"/>
      <c r="K4333" s="7">
        <f t="shared" si="270"/>
        <v>28.990000000000009</v>
      </c>
      <c r="M4333" s="20">
        <f>IF(C4333="Data Error","Data Error",IF(C4333&lt;=K4333,0,1-IFERROR(INDEX(BAAL!$C:$D,MATCH(ROUNDUP(C4333-K4333,0),BAAL!$B:$B,0),MATCH(LEFT(M$2,4),BAAL!$C$2:$D$2,0)),0)))</f>
        <v>0</v>
      </c>
      <c r="N4333" s="20"/>
      <c r="O4333" s="26"/>
      <c r="P4333" s="26"/>
      <c r="Q4333" s="6">
        <f t="shared" si="271"/>
        <v>6</v>
      </c>
      <c r="R4333" s="20"/>
    </row>
    <row r="4334" spans="1:18" x14ac:dyDescent="0.25">
      <c r="A4334" s="6">
        <v>12</v>
      </c>
      <c r="B4334" s="4">
        <v>42550.5</v>
      </c>
      <c r="C4334" s="2">
        <f>IF([2]Analysis!AG4334="Data Error","Data Error",[2]Analysis!AI4334*C$1)</f>
        <v>2.1434726768401897</v>
      </c>
      <c r="D4334" s="2"/>
      <c r="E4334" s="3">
        <f>IF(C4334="Data Error","Data Error",INDEX('[2]BAAL Adj Cap'!$CB$65:$CY$72,MONTH($B4334),$A4334+1))</f>
        <v>0.98</v>
      </c>
      <c r="F4334" s="3"/>
      <c r="G4334" s="31">
        <f t="shared" si="268"/>
        <v>125.2565273231598</v>
      </c>
      <c r="H4334" s="31"/>
      <c r="I4334" s="23">
        <f t="shared" si="269"/>
        <v>0.98</v>
      </c>
      <c r="J4334" s="23"/>
      <c r="K4334" s="7">
        <f t="shared" si="270"/>
        <v>28.990000000000009</v>
      </c>
      <c r="M4334" s="20">
        <f>IF(C4334="Data Error","Data Error",IF(C4334&lt;=K4334,0,1-IFERROR(INDEX(BAAL!$C:$D,MATCH(ROUNDUP(C4334-K4334,0),BAAL!$B:$B,0),MATCH(LEFT(M$2,4),BAAL!$C$2:$D$2,0)),0)))</f>
        <v>0</v>
      </c>
      <c r="N4334" s="20"/>
      <c r="O4334" s="26"/>
      <c r="P4334" s="26"/>
      <c r="Q4334" s="6">
        <f t="shared" si="271"/>
        <v>6</v>
      </c>
      <c r="R4334" s="20"/>
    </row>
    <row r="4335" spans="1:18" x14ac:dyDescent="0.25">
      <c r="A4335" s="6">
        <v>13</v>
      </c>
      <c r="B4335" s="4">
        <v>42550.541666666664</v>
      </c>
      <c r="C4335" s="2">
        <f>IF([2]Analysis!AG4335="Data Error","Data Error",[2]Analysis!AI4335*C$1)</f>
        <v>38.688987068112382</v>
      </c>
      <c r="D4335" s="2"/>
      <c r="E4335" s="3">
        <f>IF(C4335="Data Error","Data Error",INDEX('[2]BAAL Adj Cap'!$CB$65:$CY$72,MONTH($B4335),$A4335+1))</f>
        <v>0.98</v>
      </c>
      <c r="F4335" s="3"/>
      <c r="G4335" s="31">
        <f t="shared" si="268"/>
        <v>88.711012931887609</v>
      </c>
      <c r="H4335" s="31"/>
      <c r="I4335" s="23">
        <f t="shared" si="269"/>
        <v>0.98</v>
      </c>
      <c r="J4335" s="23"/>
      <c r="K4335" s="7">
        <f t="shared" si="270"/>
        <v>28.990000000000009</v>
      </c>
      <c r="M4335" s="20">
        <f>IF(C4335="Data Error","Data Error",IF(C4335&lt;=K4335,0,1-IFERROR(INDEX(BAAL!$C:$D,MATCH(ROUNDUP(C4335-K4335,0),BAAL!$B:$B,0),MATCH(LEFT(M$2,4),BAAL!$C$2:$D$2,0)),0)))</f>
        <v>2.0000000000000018E-3</v>
      </c>
      <c r="N4335" s="20"/>
      <c r="O4335" s="26"/>
      <c r="P4335" s="26"/>
      <c r="Q4335" s="6">
        <f t="shared" si="271"/>
        <v>6</v>
      </c>
      <c r="R4335" s="20"/>
    </row>
    <row r="4336" spans="1:18" x14ac:dyDescent="0.25">
      <c r="A4336" s="6">
        <v>14</v>
      </c>
      <c r="B4336" s="4">
        <v>42550.583333333336</v>
      </c>
      <c r="C4336" s="2">
        <f>IF([2]Analysis!AG4336="Data Error","Data Error",[2]Analysis!AI4336*C$1)</f>
        <v>42.756222784093552</v>
      </c>
      <c r="D4336" s="2"/>
      <c r="E4336" s="3">
        <f>IF(C4336="Data Error","Data Error",INDEX('[2]BAAL Adj Cap'!$CB$65:$CY$72,MONTH($B4336),$A4336+1))</f>
        <v>0.98</v>
      </c>
      <c r="F4336" s="3"/>
      <c r="G4336" s="31">
        <f t="shared" si="268"/>
        <v>84.643777215906439</v>
      </c>
      <c r="H4336" s="31"/>
      <c r="I4336" s="23">
        <f t="shared" si="269"/>
        <v>0.98</v>
      </c>
      <c r="J4336" s="23"/>
      <c r="K4336" s="7">
        <f t="shared" si="270"/>
        <v>28.990000000000009</v>
      </c>
      <c r="M4336" s="20">
        <f>IF(C4336="Data Error","Data Error",IF(C4336&lt;=K4336,0,1-IFERROR(INDEX(BAAL!$C:$D,MATCH(ROUNDUP(C4336-K4336,0),BAAL!$B:$B,0),MATCH(LEFT(M$2,4),BAAL!$C$2:$D$2,0)),0)))</f>
        <v>2.0000000000000018E-3</v>
      </c>
      <c r="N4336" s="20"/>
      <c r="O4336" s="26"/>
      <c r="P4336" s="26"/>
      <c r="Q4336" s="6">
        <f t="shared" si="271"/>
        <v>6</v>
      </c>
      <c r="R4336" s="20"/>
    </row>
    <row r="4337" spans="1:18" x14ac:dyDescent="0.25">
      <c r="A4337" s="6">
        <v>15</v>
      </c>
      <c r="B4337" s="4">
        <v>42550.625</v>
      </c>
      <c r="C4337" s="2">
        <f>IF([2]Analysis!AG4337="Data Error","Data Error",[2]Analysis!AI4337*C$1)</f>
        <v>11.498869726968868</v>
      </c>
      <c r="D4337" s="2"/>
      <c r="E4337" s="3">
        <f>IF(C4337="Data Error","Data Error",INDEX('[2]BAAL Adj Cap'!$CB$65:$CY$72,MONTH($B4337),$A4337+1))</f>
        <v>0.98</v>
      </c>
      <c r="F4337" s="3"/>
      <c r="G4337" s="31">
        <f t="shared" si="268"/>
        <v>115.90113027303113</v>
      </c>
      <c r="H4337" s="31"/>
      <c r="I4337" s="23">
        <f t="shared" si="269"/>
        <v>0.98</v>
      </c>
      <c r="J4337" s="23"/>
      <c r="K4337" s="7">
        <f t="shared" si="270"/>
        <v>28.990000000000009</v>
      </c>
      <c r="M4337" s="20">
        <f>IF(C4337="Data Error","Data Error",IF(C4337&lt;=K4337,0,1-IFERROR(INDEX(BAAL!$C:$D,MATCH(ROUNDUP(C4337-K4337,0),BAAL!$B:$B,0),MATCH(LEFT(M$2,4),BAAL!$C$2:$D$2,0)),0)))</f>
        <v>0</v>
      </c>
      <c r="N4337" s="20"/>
      <c r="O4337" s="26"/>
      <c r="P4337" s="26"/>
      <c r="Q4337" s="6">
        <f t="shared" si="271"/>
        <v>6</v>
      </c>
      <c r="R4337" s="20"/>
    </row>
    <row r="4338" spans="1:18" x14ac:dyDescent="0.25">
      <c r="A4338" s="6">
        <v>16</v>
      </c>
      <c r="B4338" s="4">
        <v>42550.666666666664</v>
      </c>
      <c r="C4338" s="2">
        <f>IF([2]Analysis!AG4338="Data Error","Data Error",[2]Analysis!AI4338*C$1)</f>
        <v>56.097748831013718</v>
      </c>
      <c r="D4338" s="2"/>
      <c r="E4338" s="3">
        <f>IF(C4338="Data Error","Data Error",INDEX('[2]BAAL Adj Cap'!$CB$65:$CY$72,MONTH($B4338),$A4338+1))</f>
        <v>0.98</v>
      </c>
      <c r="F4338" s="3"/>
      <c r="G4338" s="31">
        <f t="shared" si="268"/>
        <v>71.302251168986274</v>
      </c>
      <c r="H4338" s="31"/>
      <c r="I4338" s="23">
        <f t="shared" si="269"/>
        <v>0.98</v>
      </c>
      <c r="J4338" s="23"/>
      <c r="K4338" s="7">
        <f t="shared" si="270"/>
        <v>28.990000000000009</v>
      </c>
      <c r="M4338" s="20">
        <f>IF(C4338="Data Error","Data Error",IF(C4338&lt;=K4338,0,1-IFERROR(INDEX(BAAL!$C:$D,MATCH(ROUNDUP(C4338-K4338,0),BAAL!$B:$B,0),MATCH(LEFT(M$2,4),BAAL!$C$2:$D$2,0)),0)))</f>
        <v>6.0000000000000053E-3</v>
      </c>
      <c r="N4338" s="20"/>
      <c r="O4338" s="26"/>
      <c r="P4338" s="26"/>
      <c r="Q4338" s="6">
        <f t="shared" si="271"/>
        <v>6</v>
      </c>
      <c r="R4338" s="20"/>
    </row>
    <row r="4339" spans="1:18" x14ac:dyDescent="0.25">
      <c r="A4339" s="6">
        <v>17</v>
      </c>
      <c r="B4339" s="4">
        <v>42550.708333333336</v>
      </c>
      <c r="C4339" s="2">
        <f>IF([2]Analysis!AG4339="Data Error","Data Error",[2]Analysis!AI4339*C$1)</f>
        <v>25.391617586688785</v>
      </c>
      <c r="D4339" s="2"/>
      <c r="E4339" s="3">
        <f>IF(C4339="Data Error","Data Error",INDEX('[2]BAAL Adj Cap'!$CB$65:$CY$72,MONTH($B4339),$A4339+1))</f>
        <v>0.96750000000000003</v>
      </c>
      <c r="F4339" s="3"/>
      <c r="G4339" s="31">
        <f t="shared" si="268"/>
        <v>100.38338241331122</v>
      </c>
      <c r="H4339" s="31"/>
      <c r="I4339" s="23">
        <f t="shared" si="269"/>
        <v>0.96750000000000003</v>
      </c>
      <c r="J4339" s="23"/>
      <c r="K4339" s="7">
        <f t="shared" si="270"/>
        <v>28.990000000000009</v>
      </c>
      <c r="M4339" s="20">
        <f>IF(C4339="Data Error","Data Error",IF(C4339&lt;=K4339,0,1-IFERROR(INDEX(BAAL!$C:$D,MATCH(ROUNDUP(C4339-K4339,0),BAAL!$B:$B,0),MATCH(LEFT(M$2,4),BAAL!$C$2:$D$2,0)),0)))</f>
        <v>0</v>
      </c>
      <c r="N4339" s="20"/>
      <c r="O4339" s="26"/>
      <c r="P4339" s="26"/>
      <c r="Q4339" s="6">
        <f t="shared" si="271"/>
        <v>6</v>
      </c>
      <c r="R4339" s="20"/>
    </row>
    <row r="4340" spans="1:18" x14ac:dyDescent="0.25">
      <c r="A4340" s="6">
        <v>18</v>
      </c>
      <c r="B4340" s="4">
        <v>42550.75</v>
      </c>
      <c r="C4340" s="2">
        <f>IF([2]Analysis!AG4340="Data Error","Data Error",[2]Analysis!AI4340*C$1)</f>
        <v>0.55284202544960626</v>
      </c>
      <c r="D4340" s="2"/>
      <c r="E4340" s="3">
        <f>IF(C4340="Data Error","Data Error",INDEX('[2]BAAL Adj Cap'!$CB$65:$CY$72,MONTH($B4340),$A4340+1))</f>
        <v>0.76624999999999999</v>
      </c>
      <c r="F4340" s="3"/>
      <c r="G4340" s="31">
        <f t="shared" si="268"/>
        <v>99.05965797455039</v>
      </c>
      <c r="H4340" s="31"/>
      <c r="I4340" s="23">
        <f t="shared" si="269"/>
        <v>0.76624999999999999</v>
      </c>
      <c r="J4340" s="23"/>
      <c r="K4340" s="7">
        <f t="shared" si="270"/>
        <v>28.990000000000009</v>
      </c>
      <c r="M4340" s="20">
        <f>IF(C4340="Data Error","Data Error",IF(C4340&lt;=K4340,0,1-IFERROR(INDEX(BAAL!$C:$D,MATCH(ROUNDUP(C4340-K4340,0),BAAL!$B:$B,0),MATCH(LEFT(M$2,4),BAAL!$C$2:$D$2,0)),0)))</f>
        <v>0</v>
      </c>
      <c r="N4340" s="20"/>
      <c r="O4340" s="26"/>
      <c r="P4340" s="26"/>
      <c r="Q4340" s="6">
        <f t="shared" si="271"/>
        <v>6</v>
      </c>
      <c r="R4340" s="20"/>
    </row>
    <row r="4341" spans="1:18" x14ac:dyDescent="0.25">
      <c r="A4341" s="6">
        <v>19</v>
      </c>
      <c r="B4341" s="4">
        <v>42550.791666666664</v>
      </c>
      <c r="C4341" s="2">
        <f>IF([2]Analysis!AG4341="Data Error","Data Error",[2]Analysis!AI4341*C$1)</f>
        <v>6.081527744326757</v>
      </c>
      <c r="D4341" s="2"/>
      <c r="E4341" s="3">
        <f>IF(C4341="Data Error","Data Error",INDEX('[2]BAAL Adj Cap'!$CB$65:$CY$72,MONTH($B4341),$A4341+1))</f>
        <v>0.30625000000000002</v>
      </c>
      <c r="F4341" s="3"/>
      <c r="G4341" s="31">
        <f t="shared" si="268"/>
        <v>33.730972255673244</v>
      </c>
      <c r="H4341" s="31"/>
      <c r="I4341" s="23">
        <f t="shared" si="269"/>
        <v>0.30625000000000002</v>
      </c>
      <c r="J4341" s="23"/>
      <c r="K4341" s="7">
        <f t="shared" si="270"/>
        <v>28.990000000000009</v>
      </c>
      <c r="M4341" s="20">
        <f>IF(C4341="Data Error","Data Error",IF(C4341&lt;=K4341,0,1-IFERROR(INDEX(BAAL!$C:$D,MATCH(ROUNDUP(C4341-K4341,0),BAAL!$B:$B,0),MATCH(LEFT(M$2,4),BAAL!$C$2:$D$2,0)),0)))</f>
        <v>0</v>
      </c>
      <c r="N4341" s="20"/>
      <c r="O4341" s="26"/>
      <c r="P4341" s="26"/>
      <c r="Q4341" s="6">
        <f t="shared" si="271"/>
        <v>6</v>
      </c>
      <c r="R4341" s="20"/>
    </row>
    <row r="4342" spans="1:18" x14ac:dyDescent="0.25">
      <c r="A4342" s="6">
        <v>20</v>
      </c>
      <c r="B4342" s="4">
        <v>42550.833333333336</v>
      </c>
      <c r="C4342" s="2">
        <f>IF([2]Analysis!AG4342="Data Error","Data Error",[2]Analysis!AI4342*C$1)</f>
        <v>2.3468031413729213</v>
      </c>
      <c r="D4342" s="2"/>
      <c r="E4342" s="3">
        <f>IF(C4342="Data Error","Data Error",INDEX('[2]BAAL Adj Cap'!$CB$65:$CY$72,MONTH($B4342),$A4342+1))</f>
        <v>3.7500000000000006E-2</v>
      </c>
      <c r="F4342" s="3"/>
      <c r="G4342" s="31">
        <f t="shared" si="268"/>
        <v>2.5281968586270795</v>
      </c>
      <c r="H4342" s="31"/>
      <c r="I4342" s="23">
        <f t="shared" si="269"/>
        <v>3.7500000000000006E-2</v>
      </c>
      <c r="J4342" s="23"/>
      <c r="K4342" s="7">
        <f t="shared" si="270"/>
        <v>4.8750000000000009</v>
      </c>
      <c r="M4342" s="20">
        <f>IF(C4342="Data Error","Data Error",IF(C4342&lt;=K4342,0,1-IFERROR(INDEX(BAAL!$C:$D,MATCH(ROUNDUP(C4342-K4342,0),BAAL!$B:$B,0),MATCH(LEFT(M$2,4),BAAL!$C$2:$D$2,0)),0)))</f>
        <v>0</v>
      </c>
      <c r="N4342" s="20"/>
      <c r="O4342" s="26"/>
      <c r="P4342" s="26"/>
      <c r="Q4342" s="6">
        <f t="shared" si="271"/>
        <v>6</v>
      </c>
      <c r="R4342" s="20"/>
    </row>
    <row r="4343" spans="1:18" x14ac:dyDescent="0.25">
      <c r="A4343" s="6">
        <v>21</v>
      </c>
      <c r="B4343" s="4">
        <v>42550.875</v>
      </c>
      <c r="C4343" s="2">
        <f>IF([2]Analysis!AG4343="Data Error","Data Error",[2]Analysis!AI4343*C$1)</f>
        <v>0</v>
      </c>
      <c r="D4343" s="2"/>
      <c r="E4343" s="3">
        <f>IF(C4343="Data Error","Data Error",INDEX('[2]BAAL Adj Cap'!$CB$65:$CY$72,MONTH($B4343),$A4343+1))</f>
        <v>0</v>
      </c>
      <c r="F4343" s="3"/>
      <c r="G4343" s="31">
        <f t="shared" si="268"/>
        <v>0</v>
      </c>
      <c r="H4343" s="31"/>
      <c r="I4343" s="23">
        <f t="shared" si="269"/>
        <v>0</v>
      </c>
      <c r="J4343" s="23"/>
      <c r="K4343" s="7">
        <f t="shared" si="270"/>
        <v>0</v>
      </c>
      <c r="M4343" s="20">
        <f>IF(C4343="Data Error","Data Error",IF(C4343&lt;=K4343,0,1-IFERROR(INDEX(BAAL!$C:$D,MATCH(ROUNDUP(C4343-K4343,0),BAAL!$B:$B,0),MATCH(LEFT(M$2,4),BAAL!$C$2:$D$2,0)),0)))</f>
        <v>0</v>
      </c>
      <c r="N4343" s="20"/>
      <c r="O4343" s="26"/>
      <c r="P4343" s="26"/>
      <c r="Q4343" s="6">
        <f t="shared" si="271"/>
        <v>6</v>
      </c>
      <c r="R4343" s="20"/>
    </row>
    <row r="4344" spans="1:18" x14ac:dyDescent="0.25">
      <c r="A4344" s="6">
        <v>22</v>
      </c>
      <c r="B4344" s="4">
        <v>42550.916666666664</v>
      </c>
      <c r="C4344" s="2">
        <f>IF([2]Analysis!AG4344="Data Error","Data Error",[2]Analysis!AI4344*C$1)</f>
        <v>0</v>
      </c>
      <c r="D4344" s="2"/>
      <c r="E4344" s="3">
        <f>IF(C4344="Data Error","Data Error",INDEX('[2]BAAL Adj Cap'!$CB$65:$CY$72,MONTH($B4344),$A4344+1))</f>
        <v>0</v>
      </c>
      <c r="F4344" s="3"/>
      <c r="G4344" s="31">
        <f t="shared" si="268"/>
        <v>0</v>
      </c>
      <c r="H4344" s="31"/>
      <c r="I4344" s="23">
        <f t="shared" si="269"/>
        <v>0</v>
      </c>
      <c r="J4344" s="23"/>
      <c r="K4344" s="7">
        <f t="shared" si="270"/>
        <v>0</v>
      </c>
      <c r="M4344" s="20">
        <f>IF(C4344="Data Error","Data Error",IF(C4344&lt;=K4344,0,1-IFERROR(INDEX(BAAL!$C:$D,MATCH(ROUNDUP(C4344-K4344,0),BAAL!$B:$B,0),MATCH(LEFT(M$2,4),BAAL!$C$2:$D$2,0)),0)))</f>
        <v>0</v>
      </c>
      <c r="N4344" s="20"/>
      <c r="O4344" s="26"/>
      <c r="P4344" s="26"/>
      <c r="Q4344" s="6">
        <f t="shared" si="271"/>
        <v>6</v>
      </c>
      <c r="R4344" s="20"/>
    </row>
    <row r="4345" spans="1:18" x14ac:dyDescent="0.25">
      <c r="A4345" s="6">
        <v>23</v>
      </c>
      <c r="B4345" s="4">
        <v>42550.958333333336</v>
      </c>
      <c r="C4345" s="2">
        <f>IF([2]Analysis!AG4345="Data Error","Data Error",[2]Analysis!AI4345*C$1)</f>
        <v>0</v>
      </c>
      <c r="D4345" s="2"/>
      <c r="E4345" s="3">
        <f>IF(C4345="Data Error","Data Error",INDEX('[2]BAAL Adj Cap'!$CB$65:$CY$72,MONTH($B4345),$A4345+1))</f>
        <v>0</v>
      </c>
      <c r="F4345" s="3"/>
      <c r="G4345" s="31">
        <f t="shared" si="268"/>
        <v>0</v>
      </c>
      <c r="H4345" s="31"/>
      <c r="I4345" s="23">
        <f t="shared" si="269"/>
        <v>0</v>
      </c>
      <c r="J4345" s="23"/>
      <c r="K4345" s="7">
        <f t="shared" si="270"/>
        <v>0</v>
      </c>
      <c r="M4345" s="20">
        <f>IF(C4345="Data Error","Data Error",IF(C4345&lt;=K4345,0,1-IFERROR(INDEX(BAAL!$C:$D,MATCH(ROUNDUP(C4345-K4345,0),BAAL!$B:$B,0),MATCH(LEFT(M$2,4),BAAL!$C$2:$D$2,0)),0)))</f>
        <v>0</v>
      </c>
      <c r="N4345" s="20"/>
      <c r="O4345" s="26"/>
      <c r="P4345" s="26"/>
      <c r="Q4345" s="6">
        <f t="shared" si="271"/>
        <v>6</v>
      </c>
      <c r="R4345" s="20"/>
    </row>
    <row r="4346" spans="1:18" x14ac:dyDescent="0.25">
      <c r="A4346" s="6">
        <v>0</v>
      </c>
      <c r="B4346" s="1">
        <v>42551</v>
      </c>
      <c r="C4346" s="2">
        <f>IF([2]Analysis!AG4346="Data Error","Data Error",[2]Analysis!AI4346*C$1)</f>
        <v>0</v>
      </c>
      <c r="D4346" s="2"/>
      <c r="E4346" s="3">
        <f>IF(C4346="Data Error","Data Error",INDEX('[2]BAAL Adj Cap'!$CB$65:$CY$72,MONTH($B4346),$A4346+1))</f>
        <v>0</v>
      </c>
      <c r="F4346" s="3"/>
      <c r="G4346" s="31">
        <f t="shared" si="268"/>
        <v>0</v>
      </c>
      <c r="H4346" s="31"/>
      <c r="I4346" s="23">
        <f t="shared" si="269"/>
        <v>0</v>
      </c>
      <c r="J4346" s="23"/>
      <c r="K4346" s="7">
        <f t="shared" si="270"/>
        <v>0</v>
      </c>
      <c r="M4346" s="20">
        <f>IF(C4346="Data Error","Data Error",IF(C4346&lt;=K4346,0,1-IFERROR(INDEX(BAAL!$C:$D,MATCH(ROUNDUP(C4346-K4346,0),BAAL!$B:$B,0),MATCH(LEFT(M$2,4),BAAL!$C$2:$D$2,0)),0)))</f>
        <v>0</v>
      </c>
      <c r="N4346" s="20"/>
      <c r="O4346" s="26"/>
      <c r="P4346" s="26"/>
      <c r="Q4346" s="6">
        <f t="shared" si="271"/>
        <v>6</v>
      </c>
      <c r="R4346" s="20"/>
    </row>
    <row r="4347" spans="1:18" x14ac:dyDescent="0.25">
      <c r="A4347" s="6">
        <v>1</v>
      </c>
      <c r="B4347" s="4">
        <v>42551.041666666664</v>
      </c>
      <c r="C4347" s="2">
        <f>IF([2]Analysis!AG4347="Data Error","Data Error",[2]Analysis!AI4347*C$1)</f>
        <v>0</v>
      </c>
      <c r="D4347" s="2"/>
      <c r="E4347" s="3">
        <f>IF(C4347="Data Error","Data Error",INDEX('[2]BAAL Adj Cap'!$CB$65:$CY$72,MONTH($B4347),$A4347+1))</f>
        <v>0</v>
      </c>
      <c r="F4347" s="3"/>
      <c r="G4347" s="31">
        <f t="shared" si="268"/>
        <v>0</v>
      </c>
      <c r="H4347" s="31"/>
      <c r="I4347" s="23">
        <f t="shared" si="269"/>
        <v>0</v>
      </c>
      <c r="J4347" s="23"/>
      <c r="K4347" s="7">
        <f t="shared" si="270"/>
        <v>0</v>
      </c>
      <c r="M4347" s="20">
        <f>IF(C4347="Data Error","Data Error",IF(C4347&lt;=K4347,0,1-IFERROR(INDEX(BAAL!$C:$D,MATCH(ROUNDUP(C4347-K4347,0),BAAL!$B:$B,0),MATCH(LEFT(M$2,4),BAAL!$C$2:$D$2,0)),0)))</f>
        <v>0</v>
      </c>
      <c r="N4347" s="20"/>
      <c r="O4347" s="26"/>
      <c r="P4347" s="26"/>
      <c r="Q4347" s="6">
        <f t="shared" si="271"/>
        <v>6</v>
      </c>
      <c r="R4347" s="20"/>
    </row>
    <row r="4348" spans="1:18" x14ac:dyDescent="0.25">
      <c r="A4348" s="6">
        <v>2</v>
      </c>
      <c r="B4348" s="4">
        <v>42551.083333333336</v>
      </c>
      <c r="C4348" s="2">
        <f>IF([2]Analysis!AG4348="Data Error","Data Error",[2]Analysis!AI4348*C$1)</f>
        <v>0</v>
      </c>
      <c r="D4348" s="2"/>
      <c r="E4348" s="3">
        <f>IF(C4348="Data Error","Data Error",INDEX('[2]BAAL Adj Cap'!$CB$65:$CY$72,MONTH($B4348),$A4348+1))</f>
        <v>0</v>
      </c>
      <c r="F4348" s="3"/>
      <c r="G4348" s="31">
        <f t="shared" si="268"/>
        <v>0</v>
      </c>
      <c r="H4348" s="31"/>
      <c r="I4348" s="23">
        <f t="shared" si="269"/>
        <v>0</v>
      </c>
      <c r="J4348" s="23"/>
      <c r="K4348" s="7">
        <f t="shared" si="270"/>
        <v>0</v>
      </c>
      <c r="M4348" s="20">
        <f>IF(C4348="Data Error","Data Error",IF(C4348&lt;=K4348,0,1-IFERROR(INDEX(BAAL!$C:$D,MATCH(ROUNDUP(C4348-K4348,0),BAAL!$B:$B,0),MATCH(LEFT(M$2,4),BAAL!$C$2:$D$2,0)),0)))</f>
        <v>0</v>
      </c>
      <c r="N4348" s="20"/>
      <c r="O4348" s="26"/>
      <c r="P4348" s="26"/>
      <c r="Q4348" s="6">
        <f t="shared" si="271"/>
        <v>6</v>
      </c>
      <c r="R4348" s="20"/>
    </row>
    <row r="4349" spans="1:18" x14ac:dyDescent="0.25">
      <c r="A4349" s="6">
        <v>3</v>
      </c>
      <c r="B4349" s="4">
        <v>42551.125</v>
      </c>
      <c r="C4349" s="2">
        <f>IF([2]Analysis!AG4349="Data Error","Data Error",[2]Analysis!AI4349*C$1)</f>
        <v>0</v>
      </c>
      <c r="D4349" s="2"/>
      <c r="E4349" s="3">
        <f>IF(C4349="Data Error","Data Error",INDEX('[2]BAAL Adj Cap'!$CB$65:$CY$72,MONTH($B4349),$A4349+1))</f>
        <v>0</v>
      </c>
      <c r="F4349" s="3"/>
      <c r="G4349" s="31">
        <f t="shared" si="268"/>
        <v>0</v>
      </c>
      <c r="H4349" s="31"/>
      <c r="I4349" s="23">
        <f t="shared" si="269"/>
        <v>0</v>
      </c>
      <c r="J4349" s="23"/>
      <c r="K4349" s="7">
        <f t="shared" si="270"/>
        <v>0</v>
      </c>
      <c r="M4349" s="20">
        <f>IF(C4349="Data Error","Data Error",IF(C4349&lt;=K4349,0,1-IFERROR(INDEX(BAAL!$C:$D,MATCH(ROUNDUP(C4349-K4349,0),BAAL!$B:$B,0),MATCH(LEFT(M$2,4),BAAL!$C$2:$D$2,0)),0)))</f>
        <v>0</v>
      </c>
      <c r="N4349" s="20"/>
      <c r="O4349" s="26"/>
      <c r="P4349" s="26"/>
      <c r="Q4349" s="6">
        <f t="shared" si="271"/>
        <v>6</v>
      </c>
      <c r="R4349" s="20"/>
    </row>
    <row r="4350" spans="1:18" x14ac:dyDescent="0.25">
      <c r="A4350" s="6">
        <v>4</v>
      </c>
      <c r="B4350" s="4">
        <v>42551.166666666664</v>
      </c>
      <c r="C4350" s="2">
        <f>IF([2]Analysis!AG4350="Data Error","Data Error",[2]Analysis!AI4350*C$1)</f>
        <v>0.37999998033046722</v>
      </c>
      <c r="D4350" s="2"/>
      <c r="E4350" s="3">
        <f>IF(C4350="Data Error","Data Error",INDEX('[2]BAAL Adj Cap'!$CB$65:$CY$72,MONTH($B4350),$A4350+1))</f>
        <v>1.4999999999999999E-2</v>
      </c>
      <c r="F4350" s="3"/>
      <c r="G4350" s="31">
        <f t="shared" si="268"/>
        <v>1.5700000196695327</v>
      </c>
      <c r="H4350" s="31"/>
      <c r="I4350" s="23">
        <f t="shared" si="269"/>
        <v>1.4999999999999999E-2</v>
      </c>
      <c r="J4350" s="23"/>
      <c r="K4350" s="7">
        <f t="shared" si="270"/>
        <v>1.95</v>
      </c>
      <c r="M4350" s="20">
        <f>IF(C4350="Data Error","Data Error",IF(C4350&lt;=K4350,0,1-IFERROR(INDEX(BAAL!$C:$D,MATCH(ROUNDUP(C4350-K4350,0),BAAL!$B:$B,0),MATCH(LEFT(M$2,4),BAAL!$C$2:$D$2,0)),0)))</f>
        <v>0</v>
      </c>
      <c r="N4350" s="20"/>
      <c r="O4350" s="26"/>
      <c r="P4350" s="26"/>
      <c r="Q4350" s="6">
        <f t="shared" si="271"/>
        <v>6</v>
      </c>
      <c r="R4350" s="20"/>
    </row>
    <row r="4351" spans="1:18" x14ac:dyDescent="0.25">
      <c r="A4351" s="6">
        <v>5</v>
      </c>
      <c r="B4351" s="4">
        <v>42551.208333333336</v>
      </c>
      <c r="C4351" s="2">
        <f>IF([2]Analysis!AG4351="Data Error","Data Error",[2]Analysis!AI4351*C$1)</f>
        <v>0</v>
      </c>
      <c r="D4351" s="2"/>
      <c r="E4351" s="3">
        <f>IF(C4351="Data Error","Data Error",INDEX('[2]BAAL Adj Cap'!$CB$65:$CY$72,MONTH($B4351),$A4351+1))</f>
        <v>0.1225</v>
      </c>
      <c r="F4351" s="3"/>
      <c r="G4351" s="31">
        <f t="shared" si="268"/>
        <v>15.924999999999999</v>
      </c>
      <c r="H4351" s="31"/>
      <c r="I4351" s="23">
        <f t="shared" si="269"/>
        <v>0.1225</v>
      </c>
      <c r="J4351" s="23"/>
      <c r="K4351" s="7">
        <f t="shared" si="270"/>
        <v>15.924999999999999</v>
      </c>
      <c r="M4351" s="20">
        <f>IF(C4351="Data Error","Data Error",IF(C4351&lt;=K4351,0,1-IFERROR(INDEX(BAAL!$C:$D,MATCH(ROUNDUP(C4351-K4351,0),BAAL!$B:$B,0),MATCH(LEFT(M$2,4),BAAL!$C$2:$D$2,0)),0)))</f>
        <v>0</v>
      </c>
      <c r="N4351" s="20"/>
      <c r="O4351" s="26"/>
      <c r="P4351" s="26"/>
      <c r="Q4351" s="6">
        <f t="shared" si="271"/>
        <v>6</v>
      </c>
      <c r="R4351" s="20"/>
    </row>
    <row r="4352" spans="1:18" x14ac:dyDescent="0.25">
      <c r="A4352" s="6">
        <v>6</v>
      </c>
      <c r="B4352" s="4">
        <v>42551.25</v>
      </c>
      <c r="C4352" s="2">
        <f>IF([2]Analysis!AG4352="Data Error","Data Error",[2]Analysis!AI4352*C$1)</f>
        <v>0.51669015946291152</v>
      </c>
      <c r="D4352" s="2"/>
      <c r="E4352" s="3">
        <f>IF(C4352="Data Error","Data Error",INDEX('[2]BAAL Adj Cap'!$CB$65:$CY$72,MONTH($B4352),$A4352+1))</f>
        <v>0.52249999999999996</v>
      </c>
      <c r="F4352" s="3"/>
      <c r="G4352" s="31">
        <f t="shared" si="268"/>
        <v>67.408309840537086</v>
      </c>
      <c r="H4352" s="31"/>
      <c r="I4352" s="23">
        <f t="shared" si="269"/>
        <v>0.52249999999999996</v>
      </c>
      <c r="J4352" s="23"/>
      <c r="K4352" s="7">
        <f t="shared" si="270"/>
        <v>28.990000000000009</v>
      </c>
      <c r="M4352" s="20">
        <f>IF(C4352="Data Error","Data Error",IF(C4352&lt;=K4352,0,1-IFERROR(INDEX(BAAL!$C:$D,MATCH(ROUNDUP(C4352-K4352,0),BAAL!$B:$B,0),MATCH(LEFT(M$2,4),BAAL!$C$2:$D$2,0)),0)))</f>
        <v>0</v>
      </c>
      <c r="N4352" s="20"/>
      <c r="O4352" s="26"/>
      <c r="P4352" s="26"/>
      <c r="Q4352" s="6">
        <f t="shared" si="271"/>
        <v>6</v>
      </c>
      <c r="R4352" s="20"/>
    </row>
    <row r="4353" spans="1:18" x14ac:dyDescent="0.25">
      <c r="A4353" s="6">
        <v>7</v>
      </c>
      <c r="B4353" s="4">
        <v>42551.291666666664</v>
      </c>
      <c r="C4353" s="2">
        <f>IF([2]Analysis!AG4353="Data Error","Data Error",[2]Analysis!AI4353*C$1)</f>
        <v>17.016441979578257</v>
      </c>
      <c r="D4353" s="2"/>
      <c r="E4353" s="3">
        <f>IF(C4353="Data Error","Data Error",INDEX('[2]BAAL Adj Cap'!$CB$65:$CY$72,MONTH($B4353),$A4353+1))</f>
        <v>0.97124999999999995</v>
      </c>
      <c r="F4353" s="3"/>
      <c r="G4353" s="31">
        <f t="shared" si="268"/>
        <v>109.24605802042173</v>
      </c>
      <c r="H4353" s="31"/>
      <c r="I4353" s="23">
        <f t="shared" si="269"/>
        <v>0.97124999999999995</v>
      </c>
      <c r="J4353" s="23"/>
      <c r="K4353" s="7">
        <f t="shared" si="270"/>
        <v>28.990000000000009</v>
      </c>
      <c r="M4353" s="20">
        <f>IF(C4353="Data Error","Data Error",IF(C4353&lt;=K4353,0,1-IFERROR(INDEX(BAAL!$C:$D,MATCH(ROUNDUP(C4353-K4353,0),BAAL!$B:$B,0),MATCH(LEFT(M$2,4),BAAL!$C$2:$D$2,0)),0)))</f>
        <v>0</v>
      </c>
      <c r="N4353" s="20"/>
      <c r="O4353" s="26"/>
      <c r="P4353" s="26"/>
      <c r="Q4353" s="6">
        <f t="shared" si="271"/>
        <v>6</v>
      </c>
      <c r="R4353" s="20"/>
    </row>
    <row r="4354" spans="1:18" x14ac:dyDescent="0.25">
      <c r="A4354" s="6">
        <v>8</v>
      </c>
      <c r="B4354" s="4">
        <v>42551.333333333336</v>
      </c>
      <c r="C4354" s="2">
        <f>IF([2]Analysis!AG4354="Data Error","Data Error",[2]Analysis!AI4354*C$1)</f>
        <v>2.2783858791152509</v>
      </c>
      <c r="D4354" s="2"/>
      <c r="E4354" s="3">
        <f>IF(C4354="Data Error","Data Error",INDEX('[2]BAAL Adj Cap'!$CB$65:$CY$72,MONTH($B4354),$A4354+1))</f>
        <v>0.99</v>
      </c>
      <c r="F4354" s="3"/>
      <c r="G4354" s="31">
        <f t="shared" si="268"/>
        <v>126.42161412088474</v>
      </c>
      <c r="H4354" s="31"/>
      <c r="I4354" s="23">
        <f t="shared" si="269"/>
        <v>0.99</v>
      </c>
      <c r="J4354" s="23"/>
      <c r="K4354" s="7">
        <f t="shared" si="270"/>
        <v>28.990000000000009</v>
      </c>
      <c r="M4354" s="20">
        <f>IF(C4354="Data Error","Data Error",IF(C4354&lt;=K4354,0,1-IFERROR(INDEX(BAAL!$C:$D,MATCH(ROUNDUP(C4354-K4354,0),BAAL!$B:$B,0),MATCH(LEFT(M$2,4),BAAL!$C$2:$D$2,0)),0)))</f>
        <v>0</v>
      </c>
      <c r="N4354" s="20"/>
      <c r="O4354" s="26"/>
      <c r="P4354" s="26"/>
      <c r="Q4354" s="6">
        <f t="shared" si="271"/>
        <v>6</v>
      </c>
      <c r="R4354" s="20"/>
    </row>
    <row r="4355" spans="1:18" x14ac:dyDescent="0.25">
      <c r="A4355" s="6">
        <v>9</v>
      </c>
      <c r="B4355" s="4">
        <v>42551.375</v>
      </c>
      <c r="C4355" s="2">
        <f>IF([2]Analysis!AG4355="Data Error","Data Error",[2]Analysis!AI4355*C$1)</f>
        <v>2.9987626382354304</v>
      </c>
      <c r="D4355" s="2"/>
      <c r="E4355" s="3">
        <f>IF(C4355="Data Error","Data Error",INDEX('[2]BAAL Adj Cap'!$CB$65:$CY$72,MONTH($B4355),$A4355+1))</f>
        <v>0.98375000000000001</v>
      </c>
      <c r="F4355" s="3"/>
      <c r="G4355" s="31">
        <f t="shared" si="268"/>
        <v>124.88873736176457</v>
      </c>
      <c r="H4355" s="31"/>
      <c r="I4355" s="23">
        <f t="shared" si="269"/>
        <v>0.98375000000000001</v>
      </c>
      <c r="J4355" s="23"/>
      <c r="K4355" s="7">
        <f t="shared" si="270"/>
        <v>28.990000000000009</v>
      </c>
      <c r="M4355" s="20">
        <f>IF(C4355="Data Error","Data Error",IF(C4355&lt;=K4355,0,1-IFERROR(INDEX(BAAL!$C:$D,MATCH(ROUNDUP(C4355-K4355,0),BAAL!$B:$B,0),MATCH(LEFT(M$2,4),BAAL!$C$2:$D$2,0)),0)))</f>
        <v>0</v>
      </c>
      <c r="N4355" s="20"/>
      <c r="O4355" s="26"/>
      <c r="P4355" s="26"/>
      <c r="Q4355" s="6">
        <f t="shared" si="271"/>
        <v>6</v>
      </c>
      <c r="R4355" s="20"/>
    </row>
    <row r="4356" spans="1:18" x14ac:dyDescent="0.25">
      <c r="A4356" s="6">
        <v>10</v>
      </c>
      <c r="B4356" s="4">
        <v>42551.416666666664</v>
      </c>
      <c r="C4356" s="2">
        <f>IF([2]Analysis!AG4356="Data Error","Data Error",[2]Analysis!AI4356*C$1)</f>
        <v>0</v>
      </c>
      <c r="D4356" s="2"/>
      <c r="E4356" s="3">
        <f>IF(C4356="Data Error","Data Error",INDEX('[2]BAAL Adj Cap'!$CB$65:$CY$72,MONTH($B4356),$A4356+1))</f>
        <v>0.98</v>
      </c>
      <c r="F4356" s="3"/>
      <c r="G4356" s="31">
        <f t="shared" ref="G4356:G4419" si="272">IF(C4356="Data Error","Data Error",E4356*E$1-C4356)</f>
        <v>127.39999999999999</v>
      </c>
      <c r="H4356" s="31"/>
      <c r="I4356" s="23">
        <f t="shared" ref="I4356:I4419" si="273">IF(E4356="Data Error","Data Error",E4356)</f>
        <v>0.98</v>
      </c>
      <c r="J4356" s="23"/>
      <c r="K4356" s="7">
        <f t="shared" ref="K4356:K4419" si="274">IF(C4356="Data Error","Data Error",C$1*MAX(0,MIN(AF$9,E4356*AF$10)))</f>
        <v>28.990000000000009</v>
      </c>
      <c r="M4356" s="20">
        <f>IF(C4356="Data Error","Data Error",IF(C4356&lt;=K4356,0,1-IFERROR(INDEX(BAAL!$C:$D,MATCH(ROUNDUP(C4356-K4356,0),BAAL!$B:$B,0),MATCH(LEFT(M$2,4),BAAL!$C$2:$D$2,0)),0)))</f>
        <v>0</v>
      </c>
      <c r="N4356" s="20"/>
      <c r="O4356" s="26"/>
      <c r="P4356" s="26"/>
      <c r="Q4356" s="6">
        <f t="shared" ref="Q4356:Q4419" si="275">MONTH(B4356)</f>
        <v>6</v>
      </c>
      <c r="R4356" s="20"/>
    </row>
    <row r="4357" spans="1:18" x14ac:dyDescent="0.25">
      <c r="A4357" s="6">
        <v>11</v>
      </c>
      <c r="B4357" s="4">
        <v>42551.458333333336</v>
      </c>
      <c r="C4357" s="2">
        <f>IF([2]Analysis!AG4357="Data Error","Data Error",[2]Analysis!AI4357*C$1)</f>
        <v>7.9514824919645752</v>
      </c>
      <c r="D4357" s="2"/>
      <c r="E4357" s="3">
        <f>IF(C4357="Data Error","Data Error",INDEX('[2]BAAL Adj Cap'!$CB$65:$CY$72,MONTH($B4357),$A4357+1))</f>
        <v>0.98</v>
      </c>
      <c r="F4357" s="3"/>
      <c r="G4357" s="31">
        <f t="shared" si="272"/>
        <v>119.44851750803542</v>
      </c>
      <c r="H4357" s="31"/>
      <c r="I4357" s="23">
        <f t="shared" si="273"/>
        <v>0.98</v>
      </c>
      <c r="J4357" s="23"/>
      <c r="K4357" s="7">
        <f t="shared" si="274"/>
        <v>28.990000000000009</v>
      </c>
      <c r="M4357" s="20">
        <f>IF(C4357="Data Error","Data Error",IF(C4357&lt;=K4357,0,1-IFERROR(INDEX(BAAL!$C:$D,MATCH(ROUNDUP(C4357-K4357,0),BAAL!$B:$B,0),MATCH(LEFT(M$2,4),BAAL!$C$2:$D$2,0)),0)))</f>
        <v>0</v>
      </c>
      <c r="N4357" s="20"/>
      <c r="O4357" s="26"/>
      <c r="P4357" s="26"/>
      <c r="Q4357" s="6">
        <f t="shared" si="275"/>
        <v>6</v>
      </c>
      <c r="R4357" s="20"/>
    </row>
    <row r="4358" spans="1:18" x14ac:dyDescent="0.25">
      <c r="A4358" s="6">
        <v>12</v>
      </c>
      <c r="B4358" s="4">
        <v>42551.5</v>
      </c>
      <c r="C4358" s="2">
        <f>IF([2]Analysis!AG4358="Data Error","Data Error",[2]Analysis!AI4358*C$1)</f>
        <v>25.979210675044754</v>
      </c>
      <c r="D4358" s="2"/>
      <c r="E4358" s="3">
        <f>IF(C4358="Data Error","Data Error",INDEX('[2]BAAL Adj Cap'!$CB$65:$CY$72,MONTH($B4358),$A4358+1))</f>
        <v>0.98</v>
      </c>
      <c r="F4358" s="3"/>
      <c r="G4358" s="31">
        <f t="shared" si="272"/>
        <v>101.42078932495524</v>
      </c>
      <c r="H4358" s="31"/>
      <c r="I4358" s="23">
        <f t="shared" si="273"/>
        <v>0.98</v>
      </c>
      <c r="J4358" s="23"/>
      <c r="K4358" s="7">
        <f t="shared" si="274"/>
        <v>28.990000000000009</v>
      </c>
      <c r="M4358" s="20">
        <f>IF(C4358="Data Error","Data Error",IF(C4358&lt;=K4358,0,1-IFERROR(INDEX(BAAL!$C:$D,MATCH(ROUNDUP(C4358-K4358,0),BAAL!$B:$B,0),MATCH(LEFT(M$2,4),BAAL!$C$2:$D$2,0)),0)))</f>
        <v>0</v>
      </c>
      <c r="N4358" s="20"/>
      <c r="O4358" s="26"/>
      <c r="P4358" s="26"/>
      <c r="Q4358" s="6">
        <f t="shared" si="275"/>
        <v>6</v>
      </c>
      <c r="R4358" s="20"/>
    </row>
    <row r="4359" spans="1:18" x14ac:dyDescent="0.25">
      <c r="A4359" s="6">
        <v>13</v>
      </c>
      <c r="B4359" s="4">
        <v>42551.541666666664</v>
      </c>
      <c r="C4359" s="2">
        <f>IF([2]Analysis!AG4359="Data Error","Data Error",[2]Analysis!AI4359*C$1)</f>
        <v>15.348560345840173</v>
      </c>
      <c r="D4359" s="2"/>
      <c r="E4359" s="3">
        <f>IF(C4359="Data Error","Data Error",INDEX('[2]BAAL Adj Cap'!$CB$65:$CY$72,MONTH($B4359),$A4359+1))</f>
        <v>0.98</v>
      </c>
      <c r="F4359" s="3"/>
      <c r="G4359" s="31">
        <f t="shared" si="272"/>
        <v>112.05143965415982</v>
      </c>
      <c r="H4359" s="31"/>
      <c r="I4359" s="23">
        <f t="shared" si="273"/>
        <v>0.98</v>
      </c>
      <c r="J4359" s="23"/>
      <c r="K4359" s="7">
        <f t="shared" si="274"/>
        <v>28.990000000000009</v>
      </c>
      <c r="M4359" s="20">
        <f>IF(C4359="Data Error","Data Error",IF(C4359&lt;=K4359,0,1-IFERROR(INDEX(BAAL!$C:$D,MATCH(ROUNDUP(C4359-K4359,0),BAAL!$B:$B,0),MATCH(LEFT(M$2,4),BAAL!$C$2:$D$2,0)),0)))</f>
        <v>0</v>
      </c>
      <c r="N4359" s="20"/>
      <c r="O4359" s="26"/>
      <c r="P4359" s="26"/>
      <c r="Q4359" s="6">
        <f t="shared" si="275"/>
        <v>6</v>
      </c>
      <c r="R4359" s="20"/>
    </row>
    <row r="4360" spans="1:18" x14ac:dyDescent="0.25">
      <c r="A4360" s="6">
        <v>14</v>
      </c>
      <c r="B4360" s="4">
        <v>42551.583333333336</v>
      </c>
      <c r="C4360" s="2">
        <f>IF([2]Analysis!AG4360="Data Error","Data Error",[2]Analysis!AI4360*C$1)</f>
        <v>38.775735597964228</v>
      </c>
      <c r="D4360" s="2"/>
      <c r="E4360" s="3">
        <f>IF(C4360="Data Error","Data Error",INDEX('[2]BAAL Adj Cap'!$CB$65:$CY$72,MONTH($B4360),$A4360+1))</f>
        <v>0.98</v>
      </c>
      <c r="F4360" s="3"/>
      <c r="G4360" s="31">
        <f t="shared" si="272"/>
        <v>88.624264402035763</v>
      </c>
      <c r="H4360" s="31"/>
      <c r="I4360" s="23">
        <f t="shared" si="273"/>
        <v>0.98</v>
      </c>
      <c r="J4360" s="23"/>
      <c r="K4360" s="7">
        <f t="shared" si="274"/>
        <v>28.990000000000009</v>
      </c>
      <c r="M4360" s="20">
        <f>IF(C4360="Data Error","Data Error",IF(C4360&lt;=K4360,0,1-IFERROR(INDEX(BAAL!$C:$D,MATCH(ROUNDUP(C4360-K4360,0),BAAL!$B:$B,0),MATCH(LEFT(M$2,4),BAAL!$C$2:$D$2,0)),0)))</f>
        <v>2.0000000000000018E-3</v>
      </c>
      <c r="N4360" s="20"/>
      <c r="O4360" s="26"/>
      <c r="P4360" s="26"/>
      <c r="Q4360" s="6">
        <f t="shared" si="275"/>
        <v>6</v>
      </c>
      <c r="R4360" s="20"/>
    </row>
    <row r="4361" spans="1:18" x14ac:dyDescent="0.25">
      <c r="A4361" s="6">
        <v>15</v>
      </c>
      <c r="B4361" s="4">
        <v>42551.625</v>
      </c>
      <c r="C4361" s="2">
        <f>IF([2]Analysis!AG4361="Data Error","Data Error",[2]Analysis!AI4361*C$1)</f>
        <v>44.740632786583305</v>
      </c>
      <c r="D4361" s="2"/>
      <c r="E4361" s="3">
        <f>IF(C4361="Data Error","Data Error",INDEX('[2]BAAL Adj Cap'!$CB$65:$CY$72,MONTH($B4361),$A4361+1))</f>
        <v>0.98</v>
      </c>
      <c r="F4361" s="3"/>
      <c r="G4361" s="31">
        <f t="shared" si="272"/>
        <v>82.659367213416687</v>
      </c>
      <c r="H4361" s="31"/>
      <c r="I4361" s="23">
        <f t="shared" si="273"/>
        <v>0.98</v>
      </c>
      <c r="J4361" s="23"/>
      <c r="K4361" s="7">
        <f t="shared" si="274"/>
        <v>28.990000000000009</v>
      </c>
      <c r="M4361" s="20">
        <f>IF(C4361="Data Error","Data Error",IF(C4361&lt;=K4361,0,1-IFERROR(INDEX(BAAL!$C:$D,MATCH(ROUNDUP(C4361-K4361,0),BAAL!$B:$B,0),MATCH(LEFT(M$2,4),BAAL!$C$2:$D$2,0)),0)))</f>
        <v>3.0000000000000027E-3</v>
      </c>
      <c r="N4361" s="20"/>
      <c r="O4361" s="26"/>
      <c r="P4361" s="26"/>
      <c r="Q4361" s="6">
        <f t="shared" si="275"/>
        <v>6</v>
      </c>
      <c r="R4361" s="20"/>
    </row>
    <row r="4362" spans="1:18" x14ac:dyDescent="0.25">
      <c r="A4362" s="6">
        <v>16</v>
      </c>
      <c r="B4362" s="4">
        <v>42551.666666666664</v>
      </c>
      <c r="C4362" s="2">
        <f>IF([2]Analysis!AG4362="Data Error","Data Error",[2]Analysis!AI4362*C$1)</f>
        <v>24.170954919062705</v>
      </c>
      <c r="D4362" s="2"/>
      <c r="E4362" s="3">
        <f>IF(C4362="Data Error","Data Error",INDEX('[2]BAAL Adj Cap'!$CB$65:$CY$72,MONTH($B4362),$A4362+1))</f>
        <v>0.98</v>
      </c>
      <c r="F4362" s="3"/>
      <c r="G4362" s="31">
        <f t="shared" si="272"/>
        <v>103.22904508093728</v>
      </c>
      <c r="H4362" s="31"/>
      <c r="I4362" s="23">
        <f t="shared" si="273"/>
        <v>0.98</v>
      </c>
      <c r="J4362" s="23"/>
      <c r="K4362" s="7">
        <f t="shared" si="274"/>
        <v>28.990000000000009</v>
      </c>
      <c r="M4362" s="20">
        <f>IF(C4362="Data Error","Data Error",IF(C4362&lt;=K4362,0,1-IFERROR(INDEX(BAAL!$C:$D,MATCH(ROUNDUP(C4362-K4362,0),BAAL!$B:$B,0),MATCH(LEFT(M$2,4),BAAL!$C$2:$D$2,0)),0)))</f>
        <v>0</v>
      </c>
      <c r="N4362" s="20"/>
      <c r="O4362" s="26"/>
      <c r="P4362" s="26"/>
      <c r="Q4362" s="6">
        <f t="shared" si="275"/>
        <v>6</v>
      </c>
      <c r="R4362" s="20"/>
    </row>
    <row r="4363" spans="1:18" x14ac:dyDescent="0.25">
      <c r="A4363" s="6">
        <v>17</v>
      </c>
      <c r="B4363" s="4">
        <v>42551.708333333336</v>
      </c>
      <c r="C4363" s="2">
        <f>IF([2]Analysis!AG4363="Data Error","Data Error",[2]Analysis!AI4363*C$1)</f>
        <v>4.7181807465194483</v>
      </c>
      <c r="D4363" s="2"/>
      <c r="E4363" s="3">
        <f>IF(C4363="Data Error","Data Error",INDEX('[2]BAAL Adj Cap'!$CB$65:$CY$72,MONTH($B4363),$A4363+1))</f>
        <v>0.96750000000000003</v>
      </c>
      <c r="F4363" s="3"/>
      <c r="G4363" s="31">
        <f t="shared" si="272"/>
        <v>121.05681925348055</v>
      </c>
      <c r="H4363" s="31"/>
      <c r="I4363" s="23">
        <f t="shared" si="273"/>
        <v>0.96750000000000003</v>
      </c>
      <c r="J4363" s="23"/>
      <c r="K4363" s="7">
        <f t="shared" si="274"/>
        <v>28.990000000000009</v>
      </c>
      <c r="M4363" s="20">
        <f>IF(C4363="Data Error","Data Error",IF(C4363&lt;=K4363,0,1-IFERROR(INDEX(BAAL!$C:$D,MATCH(ROUNDUP(C4363-K4363,0),BAAL!$B:$B,0),MATCH(LEFT(M$2,4),BAAL!$C$2:$D$2,0)),0)))</f>
        <v>0</v>
      </c>
      <c r="N4363" s="20"/>
      <c r="O4363" s="26"/>
      <c r="P4363" s="26"/>
      <c r="Q4363" s="6">
        <f t="shared" si="275"/>
        <v>6</v>
      </c>
      <c r="R4363" s="20"/>
    </row>
    <row r="4364" spans="1:18" x14ac:dyDescent="0.25">
      <c r="A4364" s="6">
        <v>18</v>
      </c>
      <c r="B4364" s="4">
        <v>42551.75</v>
      </c>
      <c r="C4364" s="2">
        <f>IF([2]Analysis!AG4364="Data Error","Data Error",[2]Analysis!AI4364*C$1)</f>
        <v>5.6768145348537606</v>
      </c>
      <c r="D4364" s="2"/>
      <c r="E4364" s="3">
        <f>IF(C4364="Data Error","Data Error",INDEX('[2]BAAL Adj Cap'!$CB$65:$CY$72,MONTH($B4364),$A4364+1))</f>
        <v>0.76624999999999999</v>
      </c>
      <c r="F4364" s="3"/>
      <c r="G4364" s="31">
        <f t="shared" si="272"/>
        <v>93.935685465146236</v>
      </c>
      <c r="H4364" s="31"/>
      <c r="I4364" s="23">
        <f t="shared" si="273"/>
        <v>0.76624999999999999</v>
      </c>
      <c r="J4364" s="23"/>
      <c r="K4364" s="7">
        <f t="shared" si="274"/>
        <v>28.990000000000009</v>
      </c>
      <c r="M4364" s="20">
        <f>IF(C4364="Data Error","Data Error",IF(C4364&lt;=K4364,0,1-IFERROR(INDEX(BAAL!$C:$D,MATCH(ROUNDUP(C4364-K4364,0),BAAL!$B:$B,0),MATCH(LEFT(M$2,4),BAAL!$C$2:$D$2,0)),0)))</f>
        <v>0</v>
      </c>
      <c r="N4364" s="20"/>
      <c r="O4364" s="26"/>
      <c r="P4364" s="26"/>
      <c r="Q4364" s="6">
        <f t="shared" si="275"/>
        <v>6</v>
      </c>
      <c r="R4364" s="20"/>
    </row>
    <row r="4365" spans="1:18" x14ac:dyDescent="0.25">
      <c r="A4365" s="6">
        <v>19</v>
      </c>
      <c r="B4365" s="4">
        <v>42551.791666666664</v>
      </c>
      <c r="C4365" s="2">
        <f>IF([2]Analysis!AG4365="Data Error","Data Error",[2]Analysis!AI4365*C$1)</f>
        <v>2.3039807897441698</v>
      </c>
      <c r="D4365" s="2"/>
      <c r="E4365" s="3">
        <f>IF(C4365="Data Error","Data Error",INDEX('[2]BAAL Adj Cap'!$CB$65:$CY$72,MONTH($B4365),$A4365+1))</f>
        <v>0.30625000000000002</v>
      </c>
      <c r="F4365" s="3"/>
      <c r="G4365" s="31">
        <f t="shared" si="272"/>
        <v>37.508519210255827</v>
      </c>
      <c r="H4365" s="31"/>
      <c r="I4365" s="23">
        <f t="shared" si="273"/>
        <v>0.30625000000000002</v>
      </c>
      <c r="J4365" s="23"/>
      <c r="K4365" s="7">
        <f t="shared" si="274"/>
        <v>28.990000000000009</v>
      </c>
      <c r="M4365" s="20">
        <f>IF(C4365="Data Error","Data Error",IF(C4365&lt;=K4365,0,1-IFERROR(INDEX(BAAL!$C:$D,MATCH(ROUNDUP(C4365-K4365,0),BAAL!$B:$B,0),MATCH(LEFT(M$2,4),BAAL!$C$2:$D$2,0)),0)))</f>
        <v>0</v>
      </c>
      <c r="N4365" s="20"/>
      <c r="O4365" s="26"/>
      <c r="P4365" s="26"/>
      <c r="Q4365" s="6">
        <f t="shared" si="275"/>
        <v>6</v>
      </c>
      <c r="R4365" s="20"/>
    </row>
    <row r="4366" spans="1:18" x14ac:dyDescent="0.25">
      <c r="A4366" s="6">
        <v>20</v>
      </c>
      <c r="B4366" s="4">
        <v>42551.833333333336</v>
      </c>
      <c r="C4366" s="2">
        <f>IF([2]Analysis!AG4366="Data Error","Data Error",[2]Analysis!AI4366*C$1)</f>
        <v>0.37275108301297999</v>
      </c>
      <c r="D4366" s="2"/>
      <c r="E4366" s="3">
        <f>IF(C4366="Data Error","Data Error",INDEX('[2]BAAL Adj Cap'!$CB$65:$CY$72,MONTH($B4366),$A4366+1))</f>
        <v>3.7500000000000006E-2</v>
      </c>
      <c r="F4366" s="3"/>
      <c r="G4366" s="31">
        <f t="shared" si="272"/>
        <v>4.5022489169870212</v>
      </c>
      <c r="H4366" s="31"/>
      <c r="I4366" s="23">
        <f t="shared" si="273"/>
        <v>3.7500000000000006E-2</v>
      </c>
      <c r="J4366" s="23"/>
      <c r="K4366" s="7">
        <f t="shared" si="274"/>
        <v>4.8750000000000009</v>
      </c>
      <c r="M4366" s="20">
        <f>IF(C4366="Data Error","Data Error",IF(C4366&lt;=K4366,0,1-IFERROR(INDEX(BAAL!$C:$D,MATCH(ROUNDUP(C4366-K4366,0),BAAL!$B:$B,0),MATCH(LEFT(M$2,4),BAAL!$C$2:$D$2,0)),0)))</f>
        <v>0</v>
      </c>
      <c r="N4366" s="20"/>
      <c r="O4366" s="26"/>
      <c r="P4366" s="26"/>
      <c r="Q4366" s="6">
        <f t="shared" si="275"/>
        <v>6</v>
      </c>
      <c r="R4366" s="20"/>
    </row>
    <row r="4367" spans="1:18" x14ac:dyDescent="0.25">
      <c r="A4367" s="6">
        <v>21</v>
      </c>
      <c r="B4367" s="4">
        <v>42551.875</v>
      </c>
      <c r="C4367" s="2">
        <f>IF([2]Analysis!AG4367="Data Error","Data Error",[2]Analysis!AI4367*C$1)</f>
        <v>0</v>
      </c>
      <c r="D4367" s="2"/>
      <c r="E4367" s="3">
        <f>IF(C4367="Data Error","Data Error",INDEX('[2]BAAL Adj Cap'!$CB$65:$CY$72,MONTH($B4367),$A4367+1))</f>
        <v>0</v>
      </c>
      <c r="F4367" s="3"/>
      <c r="G4367" s="31">
        <f t="shared" si="272"/>
        <v>0</v>
      </c>
      <c r="H4367" s="31"/>
      <c r="I4367" s="23">
        <f t="shared" si="273"/>
        <v>0</v>
      </c>
      <c r="J4367" s="23"/>
      <c r="K4367" s="7">
        <f t="shared" si="274"/>
        <v>0</v>
      </c>
      <c r="M4367" s="20">
        <f>IF(C4367="Data Error","Data Error",IF(C4367&lt;=K4367,0,1-IFERROR(INDEX(BAAL!$C:$D,MATCH(ROUNDUP(C4367-K4367,0),BAAL!$B:$B,0),MATCH(LEFT(M$2,4),BAAL!$C$2:$D$2,0)),0)))</f>
        <v>0</v>
      </c>
      <c r="N4367" s="20"/>
      <c r="O4367" s="26"/>
      <c r="P4367" s="26"/>
      <c r="Q4367" s="6">
        <f t="shared" si="275"/>
        <v>6</v>
      </c>
      <c r="R4367" s="20"/>
    </row>
    <row r="4368" spans="1:18" x14ac:dyDescent="0.25">
      <c r="A4368" s="6">
        <v>22</v>
      </c>
      <c r="B4368" s="4">
        <v>42551.916666666664</v>
      </c>
      <c r="C4368" s="2">
        <f>IF([2]Analysis!AG4368="Data Error","Data Error",[2]Analysis!AI4368*C$1)</f>
        <v>0</v>
      </c>
      <c r="D4368" s="2"/>
      <c r="E4368" s="3">
        <f>IF(C4368="Data Error","Data Error",INDEX('[2]BAAL Adj Cap'!$CB$65:$CY$72,MONTH($B4368),$A4368+1))</f>
        <v>0</v>
      </c>
      <c r="F4368" s="3"/>
      <c r="G4368" s="31">
        <f t="shared" si="272"/>
        <v>0</v>
      </c>
      <c r="H4368" s="31"/>
      <c r="I4368" s="23">
        <f t="shared" si="273"/>
        <v>0</v>
      </c>
      <c r="J4368" s="23"/>
      <c r="K4368" s="7">
        <f t="shared" si="274"/>
        <v>0</v>
      </c>
      <c r="M4368" s="20">
        <f>IF(C4368="Data Error","Data Error",IF(C4368&lt;=K4368,0,1-IFERROR(INDEX(BAAL!$C:$D,MATCH(ROUNDUP(C4368-K4368,0),BAAL!$B:$B,0),MATCH(LEFT(M$2,4),BAAL!$C$2:$D$2,0)),0)))</f>
        <v>0</v>
      </c>
      <c r="N4368" s="20"/>
      <c r="O4368" s="26"/>
      <c r="P4368" s="26"/>
      <c r="Q4368" s="6">
        <f t="shared" si="275"/>
        <v>6</v>
      </c>
      <c r="R4368" s="20"/>
    </row>
    <row r="4369" spans="1:18" x14ac:dyDescent="0.25">
      <c r="A4369" s="6">
        <v>23</v>
      </c>
      <c r="B4369" s="4">
        <v>42551.958333333336</v>
      </c>
      <c r="C4369" s="2">
        <f>IF([2]Analysis!AG4369="Data Error","Data Error",[2]Analysis!AI4369*C$1)</f>
        <v>0</v>
      </c>
      <c r="D4369" s="2"/>
      <c r="E4369" s="3">
        <f>IF(C4369="Data Error","Data Error",INDEX('[2]BAAL Adj Cap'!$CB$65:$CY$72,MONTH($B4369),$A4369+1))</f>
        <v>0</v>
      </c>
      <c r="F4369" s="3"/>
      <c r="G4369" s="31">
        <f t="shared" si="272"/>
        <v>0</v>
      </c>
      <c r="H4369" s="31"/>
      <c r="I4369" s="23">
        <f t="shared" si="273"/>
        <v>0</v>
      </c>
      <c r="J4369" s="23"/>
      <c r="K4369" s="7">
        <f t="shared" si="274"/>
        <v>0</v>
      </c>
      <c r="M4369" s="20">
        <f>IF(C4369="Data Error","Data Error",IF(C4369&lt;=K4369,0,1-IFERROR(INDEX(BAAL!$C:$D,MATCH(ROUNDUP(C4369-K4369,0),BAAL!$B:$B,0),MATCH(LEFT(M$2,4),BAAL!$C$2:$D$2,0)),0)))</f>
        <v>0</v>
      </c>
      <c r="N4369" s="20"/>
      <c r="O4369" s="26"/>
      <c r="P4369" s="26"/>
      <c r="Q4369" s="6">
        <f t="shared" si="275"/>
        <v>6</v>
      </c>
      <c r="R4369" s="20"/>
    </row>
    <row r="4370" spans="1:18" x14ac:dyDescent="0.25">
      <c r="A4370" s="6">
        <v>0</v>
      </c>
      <c r="B4370" s="1">
        <v>42552</v>
      </c>
      <c r="C4370" s="2">
        <f>IF([2]Analysis!AG4370="Data Error","Data Error",[2]Analysis!AI4370*C$1)</f>
        <v>0</v>
      </c>
      <c r="D4370" s="2"/>
      <c r="E4370" s="3">
        <f>IF(C4370="Data Error","Data Error",INDEX('[2]BAAL Adj Cap'!$CB$65:$CY$72,MONTH($B4370),$A4370+1))</f>
        <v>0</v>
      </c>
      <c r="F4370" s="3"/>
      <c r="G4370" s="31">
        <f t="shared" si="272"/>
        <v>0</v>
      </c>
      <c r="H4370" s="31"/>
      <c r="I4370" s="23">
        <f t="shared" si="273"/>
        <v>0</v>
      </c>
      <c r="J4370" s="23"/>
      <c r="K4370" s="7">
        <f t="shared" si="274"/>
        <v>0</v>
      </c>
      <c r="M4370" s="20">
        <f>IF(C4370="Data Error","Data Error",IF(C4370&lt;=K4370,0,1-IFERROR(INDEX(BAAL!$C:$D,MATCH(ROUNDUP(C4370-K4370,0),BAAL!$B:$B,0),MATCH(LEFT(M$2,4),BAAL!$C$2:$D$2,0)),0)))</f>
        <v>0</v>
      </c>
      <c r="N4370" s="20"/>
      <c r="O4370" s="26"/>
      <c r="P4370" s="26"/>
      <c r="Q4370" s="6">
        <f t="shared" si="275"/>
        <v>7</v>
      </c>
      <c r="R4370" s="20"/>
    </row>
    <row r="4371" spans="1:18" x14ac:dyDescent="0.25">
      <c r="A4371" s="6">
        <v>1</v>
      </c>
      <c r="B4371" s="4">
        <v>42552.041666666664</v>
      </c>
      <c r="C4371" s="2">
        <f>IF([2]Analysis!AG4371="Data Error","Data Error",[2]Analysis!AI4371*C$1)</f>
        <v>0</v>
      </c>
      <c r="D4371" s="2"/>
      <c r="E4371" s="3">
        <f>IF(C4371="Data Error","Data Error",INDEX('[2]BAAL Adj Cap'!$CB$65:$CY$72,MONTH($B4371),$A4371+1))</f>
        <v>0</v>
      </c>
      <c r="F4371" s="3"/>
      <c r="G4371" s="31">
        <f t="shared" si="272"/>
        <v>0</v>
      </c>
      <c r="H4371" s="31"/>
      <c r="I4371" s="23">
        <f t="shared" si="273"/>
        <v>0</v>
      </c>
      <c r="J4371" s="23"/>
      <c r="K4371" s="7">
        <f t="shared" si="274"/>
        <v>0</v>
      </c>
      <c r="M4371" s="20">
        <f>IF(C4371="Data Error","Data Error",IF(C4371&lt;=K4371,0,1-IFERROR(INDEX(BAAL!$C:$D,MATCH(ROUNDUP(C4371-K4371,0),BAAL!$B:$B,0),MATCH(LEFT(M$2,4),BAAL!$C$2:$D$2,0)),0)))</f>
        <v>0</v>
      </c>
      <c r="N4371" s="20"/>
      <c r="O4371" s="26"/>
      <c r="P4371" s="26"/>
      <c r="Q4371" s="6">
        <f t="shared" si="275"/>
        <v>7</v>
      </c>
      <c r="R4371" s="20"/>
    </row>
    <row r="4372" spans="1:18" x14ac:dyDescent="0.25">
      <c r="A4372" s="6">
        <v>2</v>
      </c>
      <c r="B4372" s="4">
        <v>42552.083333333336</v>
      </c>
      <c r="C4372" s="2">
        <f>IF([2]Analysis!AG4372="Data Error","Data Error",[2]Analysis!AI4372*C$1)</f>
        <v>0</v>
      </c>
      <c r="D4372" s="2"/>
      <c r="E4372" s="3">
        <f>IF(C4372="Data Error","Data Error",INDEX('[2]BAAL Adj Cap'!$CB$65:$CY$72,MONTH($B4372),$A4372+1))</f>
        <v>0</v>
      </c>
      <c r="F4372" s="3"/>
      <c r="G4372" s="31">
        <f t="shared" si="272"/>
        <v>0</v>
      </c>
      <c r="H4372" s="31"/>
      <c r="I4372" s="23">
        <f t="shared" si="273"/>
        <v>0</v>
      </c>
      <c r="J4372" s="23"/>
      <c r="K4372" s="7">
        <f t="shared" si="274"/>
        <v>0</v>
      </c>
      <c r="M4372" s="20">
        <f>IF(C4372="Data Error","Data Error",IF(C4372&lt;=K4372,0,1-IFERROR(INDEX(BAAL!$C:$D,MATCH(ROUNDUP(C4372-K4372,0),BAAL!$B:$B,0),MATCH(LEFT(M$2,4),BAAL!$C$2:$D$2,0)),0)))</f>
        <v>0</v>
      </c>
      <c r="N4372" s="20"/>
      <c r="O4372" s="26"/>
      <c r="P4372" s="26"/>
      <c r="Q4372" s="6">
        <f t="shared" si="275"/>
        <v>7</v>
      </c>
      <c r="R4372" s="20"/>
    </row>
    <row r="4373" spans="1:18" x14ac:dyDescent="0.25">
      <c r="A4373" s="6">
        <v>3</v>
      </c>
      <c r="B4373" s="4">
        <v>42552.125</v>
      </c>
      <c r="C4373" s="2">
        <f>IF([2]Analysis!AG4373="Data Error","Data Error",[2]Analysis!AI4373*C$1)</f>
        <v>0</v>
      </c>
      <c r="D4373" s="2"/>
      <c r="E4373" s="3">
        <f>IF(C4373="Data Error","Data Error",INDEX('[2]BAAL Adj Cap'!$CB$65:$CY$72,MONTH($B4373),$A4373+1))</f>
        <v>0</v>
      </c>
      <c r="F4373" s="3"/>
      <c r="G4373" s="31">
        <f t="shared" si="272"/>
        <v>0</v>
      </c>
      <c r="H4373" s="31"/>
      <c r="I4373" s="23">
        <f t="shared" si="273"/>
        <v>0</v>
      </c>
      <c r="J4373" s="23"/>
      <c r="K4373" s="7">
        <f t="shared" si="274"/>
        <v>0</v>
      </c>
      <c r="M4373" s="20">
        <f>IF(C4373="Data Error","Data Error",IF(C4373&lt;=K4373,0,1-IFERROR(INDEX(BAAL!$C:$D,MATCH(ROUNDUP(C4373-K4373,0),BAAL!$B:$B,0),MATCH(LEFT(M$2,4),BAAL!$C$2:$D$2,0)),0)))</f>
        <v>0</v>
      </c>
      <c r="N4373" s="20"/>
      <c r="O4373" s="26"/>
      <c r="P4373" s="26"/>
      <c r="Q4373" s="6">
        <f t="shared" si="275"/>
        <v>7</v>
      </c>
      <c r="R4373" s="20"/>
    </row>
    <row r="4374" spans="1:18" x14ac:dyDescent="0.25">
      <c r="A4374" s="6">
        <v>4</v>
      </c>
      <c r="B4374" s="4">
        <v>42552.166666666664</v>
      </c>
      <c r="C4374" s="2">
        <f>IF([2]Analysis!AG4374="Data Error","Data Error",[2]Analysis!AI4374*C$1)</f>
        <v>0.45000000298023218</v>
      </c>
      <c r="D4374" s="2"/>
      <c r="E4374" s="3">
        <f>IF(C4374="Data Error","Data Error",INDEX('[2]BAAL Adj Cap'!$CB$65:$CY$72,MONTH($B4374),$A4374+1))</f>
        <v>7.4999999999999997E-3</v>
      </c>
      <c r="F4374" s="3"/>
      <c r="G4374" s="31">
        <f t="shared" si="272"/>
        <v>0.52499999701976785</v>
      </c>
      <c r="H4374" s="31"/>
      <c r="I4374" s="23">
        <f t="shared" si="273"/>
        <v>7.4999999999999997E-3</v>
      </c>
      <c r="J4374" s="23"/>
      <c r="K4374" s="7">
        <f t="shared" si="274"/>
        <v>0.97499999999999998</v>
      </c>
      <c r="M4374" s="20">
        <f>IF(C4374="Data Error","Data Error",IF(C4374&lt;=K4374,0,1-IFERROR(INDEX(BAAL!$C:$D,MATCH(ROUNDUP(C4374-K4374,0),BAAL!$B:$B,0),MATCH(LEFT(M$2,4),BAAL!$C$2:$D$2,0)),0)))</f>
        <v>0</v>
      </c>
      <c r="N4374" s="20"/>
      <c r="O4374" s="26"/>
      <c r="P4374" s="26"/>
      <c r="Q4374" s="6">
        <f t="shared" si="275"/>
        <v>7</v>
      </c>
      <c r="R4374" s="20"/>
    </row>
    <row r="4375" spans="1:18" x14ac:dyDescent="0.25">
      <c r="A4375" s="6">
        <v>5</v>
      </c>
      <c r="B4375" s="4">
        <v>42552.208333333336</v>
      </c>
      <c r="C4375" s="2">
        <f>IF([2]Analysis!AG4375="Data Error","Data Error",[2]Analysis!AI4375*C$1)</f>
        <v>2.3553948796831348</v>
      </c>
      <c r="D4375" s="2"/>
      <c r="E4375" s="3">
        <f>IF(C4375="Data Error","Data Error",INDEX('[2]BAAL Adj Cap'!$CB$65:$CY$72,MONTH($B4375),$A4375+1))</f>
        <v>0.12124999999999998</v>
      </c>
      <c r="F4375" s="3"/>
      <c r="G4375" s="31">
        <f t="shared" si="272"/>
        <v>13.407105120316864</v>
      </c>
      <c r="H4375" s="31"/>
      <c r="I4375" s="23">
        <f t="shared" si="273"/>
        <v>0.12124999999999998</v>
      </c>
      <c r="J4375" s="23"/>
      <c r="K4375" s="7">
        <f t="shared" si="274"/>
        <v>15.762499999999998</v>
      </c>
      <c r="M4375" s="20">
        <f>IF(C4375="Data Error","Data Error",IF(C4375&lt;=K4375,0,1-IFERROR(INDEX(BAAL!$C:$D,MATCH(ROUNDUP(C4375-K4375,0),BAAL!$B:$B,0),MATCH(LEFT(M$2,4),BAAL!$C$2:$D$2,0)),0)))</f>
        <v>0</v>
      </c>
      <c r="N4375" s="20"/>
      <c r="O4375" s="26"/>
      <c r="P4375" s="26"/>
      <c r="Q4375" s="6">
        <f t="shared" si="275"/>
        <v>7</v>
      </c>
      <c r="R4375" s="20"/>
    </row>
    <row r="4376" spans="1:18" x14ac:dyDescent="0.25">
      <c r="A4376" s="6">
        <v>6</v>
      </c>
      <c r="B4376" s="4">
        <v>42552.25</v>
      </c>
      <c r="C4376" s="2">
        <f>IF([2]Analysis!AG4376="Data Error","Data Error",[2]Analysis!AI4376*C$1)</f>
        <v>3.0402213659200679</v>
      </c>
      <c r="D4376" s="2"/>
      <c r="E4376" s="3">
        <f>IF(C4376="Data Error","Data Error",INDEX('[2]BAAL Adj Cap'!$CB$65:$CY$72,MONTH($B4376),$A4376+1))</f>
        <v>0.49249999999999999</v>
      </c>
      <c r="F4376" s="3"/>
      <c r="G4376" s="31">
        <f t="shared" si="272"/>
        <v>60.984778634079937</v>
      </c>
      <c r="H4376" s="31"/>
      <c r="I4376" s="23">
        <f t="shared" si="273"/>
        <v>0.49249999999999999</v>
      </c>
      <c r="J4376" s="23"/>
      <c r="K4376" s="7">
        <f t="shared" si="274"/>
        <v>28.990000000000009</v>
      </c>
      <c r="M4376" s="20">
        <f>IF(C4376="Data Error","Data Error",IF(C4376&lt;=K4376,0,1-IFERROR(INDEX(BAAL!$C:$D,MATCH(ROUNDUP(C4376-K4376,0),BAAL!$B:$B,0),MATCH(LEFT(M$2,4),BAAL!$C$2:$D$2,0)),0)))</f>
        <v>0</v>
      </c>
      <c r="N4376" s="20"/>
      <c r="O4376" s="26"/>
      <c r="P4376" s="26"/>
      <c r="Q4376" s="6">
        <f t="shared" si="275"/>
        <v>7</v>
      </c>
      <c r="R4376" s="20"/>
    </row>
    <row r="4377" spans="1:18" x14ac:dyDescent="0.25">
      <c r="A4377" s="6">
        <v>7</v>
      </c>
      <c r="B4377" s="4">
        <v>42552.291666666664</v>
      </c>
      <c r="C4377" s="2">
        <f>IF([2]Analysis!AG4377="Data Error","Data Error",[2]Analysis!AI4377*C$1)</f>
        <v>0.5543001510985115</v>
      </c>
      <c r="D4377" s="2"/>
      <c r="E4377" s="3">
        <f>IF(C4377="Data Error","Data Error",INDEX('[2]BAAL Adj Cap'!$CB$65:$CY$72,MONTH($B4377),$A4377+1))</f>
        <v>0.87874999999999992</v>
      </c>
      <c r="F4377" s="3"/>
      <c r="G4377" s="31">
        <f t="shared" si="272"/>
        <v>113.68319984890147</v>
      </c>
      <c r="H4377" s="31"/>
      <c r="I4377" s="23">
        <f t="shared" si="273"/>
        <v>0.87874999999999992</v>
      </c>
      <c r="J4377" s="23"/>
      <c r="K4377" s="7">
        <f t="shared" si="274"/>
        <v>28.990000000000009</v>
      </c>
      <c r="M4377" s="20">
        <f>IF(C4377="Data Error","Data Error",IF(C4377&lt;=K4377,0,1-IFERROR(INDEX(BAAL!$C:$D,MATCH(ROUNDUP(C4377-K4377,0),BAAL!$B:$B,0),MATCH(LEFT(M$2,4),BAAL!$C$2:$D$2,0)),0)))</f>
        <v>0</v>
      </c>
      <c r="N4377" s="20"/>
      <c r="O4377" s="26"/>
      <c r="P4377" s="26"/>
      <c r="Q4377" s="6">
        <f t="shared" si="275"/>
        <v>7</v>
      </c>
      <c r="R4377" s="20"/>
    </row>
    <row r="4378" spans="1:18" x14ac:dyDescent="0.25">
      <c r="A4378" s="6">
        <v>8</v>
      </c>
      <c r="B4378" s="4">
        <v>42552.333333333336</v>
      </c>
      <c r="C4378" s="2">
        <f>IF([2]Analysis!AG4378="Data Error","Data Error",[2]Analysis!AI4378*C$1)</f>
        <v>0.69700589879285169</v>
      </c>
      <c r="D4378" s="2"/>
      <c r="E4378" s="3">
        <f>IF(C4378="Data Error","Data Error",INDEX('[2]BAAL Adj Cap'!$CB$65:$CY$72,MONTH($B4378),$A4378+1))</f>
        <v>0.96750000000000003</v>
      </c>
      <c r="F4378" s="3"/>
      <c r="G4378" s="31">
        <f t="shared" si="272"/>
        <v>125.07799410120715</v>
      </c>
      <c r="H4378" s="31"/>
      <c r="I4378" s="23">
        <f t="shared" si="273"/>
        <v>0.96750000000000003</v>
      </c>
      <c r="J4378" s="23"/>
      <c r="K4378" s="7">
        <f t="shared" si="274"/>
        <v>28.990000000000009</v>
      </c>
      <c r="M4378" s="20">
        <f>IF(C4378="Data Error","Data Error",IF(C4378&lt;=K4378,0,1-IFERROR(INDEX(BAAL!$C:$D,MATCH(ROUNDUP(C4378-K4378,0),BAAL!$B:$B,0),MATCH(LEFT(M$2,4),BAAL!$C$2:$D$2,0)),0)))</f>
        <v>0</v>
      </c>
      <c r="N4378" s="20"/>
      <c r="O4378" s="26"/>
      <c r="P4378" s="26"/>
      <c r="Q4378" s="6">
        <f t="shared" si="275"/>
        <v>7</v>
      </c>
      <c r="R4378" s="20"/>
    </row>
    <row r="4379" spans="1:18" x14ac:dyDescent="0.25">
      <c r="A4379" s="6">
        <v>9</v>
      </c>
      <c r="B4379" s="4">
        <v>42552.375</v>
      </c>
      <c r="C4379" s="2">
        <f>IF([2]Analysis!AG4379="Data Error","Data Error",[2]Analysis!AI4379*C$1)</f>
        <v>1.0856439052195179</v>
      </c>
      <c r="D4379" s="2"/>
      <c r="E4379" s="3">
        <f>IF(C4379="Data Error","Data Error",INDEX('[2]BAAL Adj Cap'!$CB$65:$CY$72,MONTH($B4379),$A4379+1))</f>
        <v>0.98</v>
      </c>
      <c r="F4379" s="3"/>
      <c r="G4379" s="31">
        <f t="shared" si="272"/>
        <v>126.31435609478048</v>
      </c>
      <c r="H4379" s="31"/>
      <c r="I4379" s="23">
        <f t="shared" si="273"/>
        <v>0.98</v>
      </c>
      <c r="J4379" s="23"/>
      <c r="K4379" s="7">
        <f t="shared" si="274"/>
        <v>28.990000000000009</v>
      </c>
      <c r="M4379" s="20">
        <f>IF(C4379="Data Error","Data Error",IF(C4379&lt;=K4379,0,1-IFERROR(INDEX(BAAL!$C:$D,MATCH(ROUNDUP(C4379-K4379,0),BAAL!$B:$B,0),MATCH(LEFT(M$2,4),BAAL!$C$2:$D$2,0)),0)))</f>
        <v>0</v>
      </c>
      <c r="N4379" s="20"/>
      <c r="O4379" s="26"/>
      <c r="P4379" s="26"/>
      <c r="Q4379" s="6">
        <f t="shared" si="275"/>
        <v>7</v>
      </c>
      <c r="R4379" s="20"/>
    </row>
    <row r="4380" spans="1:18" x14ac:dyDescent="0.25">
      <c r="A4380" s="6">
        <v>10</v>
      </c>
      <c r="B4380" s="4">
        <v>42552.416666666664</v>
      </c>
      <c r="C4380" s="2">
        <f>IF([2]Analysis!AG4380="Data Error","Data Error",[2]Analysis!AI4380*C$1)</f>
        <v>0.6429178647333792</v>
      </c>
      <c r="D4380" s="2"/>
      <c r="E4380" s="3">
        <f>IF(C4380="Data Error","Data Error",INDEX('[2]BAAL Adj Cap'!$CB$65:$CY$72,MONTH($B4380),$A4380+1))</f>
        <v>0.98</v>
      </c>
      <c r="F4380" s="3"/>
      <c r="G4380" s="31">
        <f t="shared" si="272"/>
        <v>126.75708213526661</v>
      </c>
      <c r="H4380" s="31"/>
      <c r="I4380" s="23">
        <f t="shared" si="273"/>
        <v>0.98</v>
      </c>
      <c r="J4380" s="23"/>
      <c r="K4380" s="7">
        <f t="shared" si="274"/>
        <v>28.990000000000009</v>
      </c>
      <c r="M4380" s="20">
        <f>IF(C4380="Data Error","Data Error",IF(C4380&lt;=K4380,0,1-IFERROR(INDEX(BAAL!$C:$D,MATCH(ROUNDUP(C4380-K4380,0),BAAL!$B:$B,0),MATCH(LEFT(M$2,4),BAAL!$C$2:$D$2,0)),0)))</f>
        <v>0</v>
      </c>
      <c r="N4380" s="20"/>
      <c r="O4380" s="26"/>
      <c r="P4380" s="26"/>
      <c r="Q4380" s="6">
        <f t="shared" si="275"/>
        <v>7</v>
      </c>
      <c r="R4380" s="20"/>
    </row>
    <row r="4381" spans="1:18" x14ac:dyDescent="0.25">
      <c r="A4381" s="6">
        <v>11</v>
      </c>
      <c r="B4381" s="4">
        <v>42552.458333333336</v>
      </c>
      <c r="C4381" s="2">
        <f>IF([2]Analysis!AG4381="Data Error","Data Error",[2]Analysis!AI4381*C$1)</f>
        <v>13.92714189208839</v>
      </c>
      <c r="D4381" s="2"/>
      <c r="E4381" s="3">
        <f>IF(C4381="Data Error","Data Error",INDEX('[2]BAAL Adj Cap'!$CB$65:$CY$72,MONTH($B4381),$A4381+1))</f>
        <v>0.98</v>
      </c>
      <c r="F4381" s="3"/>
      <c r="G4381" s="31">
        <f t="shared" si="272"/>
        <v>113.47285810791161</v>
      </c>
      <c r="H4381" s="31"/>
      <c r="I4381" s="23">
        <f t="shared" si="273"/>
        <v>0.98</v>
      </c>
      <c r="J4381" s="23"/>
      <c r="K4381" s="7">
        <f t="shared" si="274"/>
        <v>28.990000000000009</v>
      </c>
      <c r="M4381" s="20">
        <f>IF(C4381="Data Error","Data Error",IF(C4381&lt;=K4381,0,1-IFERROR(INDEX(BAAL!$C:$D,MATCH(ROUNDUP(C4381-K4381,0),BAAL!$B:$B,0),MATCH(LEFT(M$2,4),BAAL!$C$2:$D$2,0)),0)))</f>
        <v>0</v>
      </c>
      <c r="N4381" s="20"/>
      <c r="O4381" s="26"/>
      <c r="P4381" s="26"/>
      <c r="Q4381" s="6">
        <f t="shared" si="275"/>
        <v>7</v>
      </c>
      <c r="R4381" s="20"/>
    </row>
    <row r="4382" spans="1:18" x14ac:dyDescent="0.25">
      <c r="A4382" s="6">
        <v>12</v>
      </c>
      <c r="B4382" s="4">
        <v>42552.5</v>
      </c>
      <c r="C4382" s="2">
        <f>IF([2]Analysis!AG4382="Data Error","Data Error",[2]Analysis!AI4382*C$1)</f>
        <v>3.9837841152832492</v>
      </c>
      <c r="D4382" s="2"/>
      <c r="E4382" s="3">
        <f>IF(C4382="Data Error","Data Error",INDEX('[2]BAAL Adj Cap'!$CB$65:$CY$72,MONTH($B4382),$A4382+1))</f>
        <v>0.98</v>
      </c>
      <c r="F4382" s="3"/>
      <c r="G4382" s="31">
        <f t="shared" si="272"/>
        <v>123.41621588471675</v>
      </c>
      <c r="H4382" s="31"/>
      <c r="I4382" s="23">
        <f t="shared" si="273"/>
        <v>0.98</v>
      </c>
      <c r="J4382" s="23"/>
      <c r="K4382" s="7">
        <f t="shared" si="274"/>
        <v>28.990000000000009</v>
      </c>
      <c r="M4382" s="20">
        <f>IF(C4382="Data Error","Data Error",IF(C4382&lt;=K4382,0,1-IFERROR(INDEX(BAAL!$C:$D,MATCH(ROUNDUP(C4382-K4382,0),BAAL!$B:$B,0),MATCH(LEFT(M$2,4),BAAL!$C$2:$D$2,0)),0)))</f>
        <v>0</v>
      </c>
      <c r="N4382" s="20"/>
      <c r="O4382" s="26"/>
      <c r="P4382" s="26"/>
      <c r="Q4382" s="6">
        <f t="shared" si="275"/>
        <v>7</v>
      </c>
      <c r="R4382" s="20"/>
    </row>
    <row r="4383" spans="1:18" x14ac:dyDescent="0.25">
      <c r="A4383" s="6">
        <v>13</v>
      </c>
      <c r="B4383" s="4">
        <v>42552.541666666664</v>
      </c>
      <c r="C4383" s="2">
        <f>IF([2]Analysis!AG4383="Data Error","Data Error",[2]Analysis!AI4383*C$1)</f>
        <v>0.27822668561856839</v>
      </c>
      <c r="D4383" s="2"/>
      <c r="E4383" s="3">
        <f>IF(C4383="Data Error","Data Error",INDEX('[2]BAAL Adj Cap'!$CB$65:$CY$72,MONTH($B4383),$A4383+1))</f>
        <v>0.98</v>
      </c>
      <c r="F4383" s="3"/>
      <c r="G4383" s="31">
        <f t="shared" si="272"/>
        <v>127.12177331438143</v>
      </c>
      <c r="H4383" s="31"/>
      <c r="I4383" s="23">
        <f t="shared" si="273"/>
        <v>0.98</v>
      </c>
      <c r="J4383" s="23"/>
      <c r="K4383" s="7">
        <f t="shared" si="274"/>
        <v>28.990000000000009</v>
      </c>
      <c r="M4383" s="20">
        <f>IF(C4383="Data Error","Data Error",IF(C4383&lt;=K4383,0,1-IFERROR(INDEX(BAAL!$C:$D,MATCH(ROUNDUP(C4383-K4383,0),BAAL!$B:$B,0),MATCH(LEFT(M$2,4),BAAL!$C$2:$D$2,0)),0)))</f>
        <v>0</v>
      </c>
      <c r="N4383" s="20"/>
      <c r="O4383" s="26"/>
      <c r="P4383" s="26"/>
      <c r="Q4383" s="6">
        <f t="shared" si="275"/>
        <v>7</v>
      </c>
      <c r="R4383" s="20"/>
    </row>
    <row r="4384" spans="1:18" x14ac:dyDescent="0.25">
      <c r="A4384" s="6">
        <v>14</v>
      </c>
      <c r="B4384" s="4">
        <v>42552.583333333336</v>
      </c>
      <c r="C4384" s="2">
        <f>IF([2]Analysis!AG4384="Data Error","Data Error",[2]Analysis!AI4384*C$1)</f>
        <v>30.239021521029038</v>
      </c>
      <c r="D4384" s="2"/>
      <c r="E4384" s="3">
        <f>IF(C4384="Data Error","Data Error",INDEX('[2]BAAL Adj Cap'!$CB$65:$CY$72,MONTH($B4384),$A4384+1))</f>
        <v>0.98</v>
      </c>
      <c r="F4384" s="3"/>
      <c r="G4384" s="31">
        <f t="shared" si="272"/>
        <v>97.160978478970947</v>
      </c>
      <c r="H4384" s="31"/>
      <c r="I4384" s="23">
        <f t="shared" si="273"/>
        <v>0.98</v>
      </c>
      <c r="J4384" s="23"/>
      <c r="K4384" s="7">
        <f t="shared" si="274"/>
        <v>28.990000000000009</v>
      </c>
      <c r="M4384" s="20">
        <f>IF(C4384="Data Error","Data Error",IF(C4384&lt;=K4384,0,1-IFERROR(INDEX(BAAL!$C:$D,MATCH(ROUNDUP(C4384-K4384,0),BAAL!$B:$B,0),MATCH(LEFT(M$2,4),BAAL!$C$2:$D$2,0)),0)))</f>
        <v>0</v>
      </c>
      <c r="N4384" s="20"/>
      <c r="O4384" s="26"/>
      <c r="P4384" s="26"/>
      <c r="Q4384" s="6">
        <f t="shared" si="275"/>
        <v>7</v>
      </c>
      <c r="R4384" s="20"/>
    </row>
    <row r="4385" spans="1:18" x14ac:dyDescent="0.25">
      <c r="A4385" s="6">
        <v>15</v>
      </c>
      <c r="B4385" s="4">
        <v>42552.625</v>
      </c>
      <c r="C4385" s="2">
        <f>IF([2]Analysis!AG4385="Data Error","Data Error",[2]Analysis!AI4385*C$1)</f>
        <v>29.837706553903129</v>
      </c>
      <c r="D4385" s="2"/>
      <c r="E4385" s="3">
        <f>IF(C4385="Data Error","Data Error",INDEX('[2]BAAL Adj Cap'!$CB$65:$CY$72,MONTH($B4385),$A4385+1))</f>
        <v>0.98</v>
      </c>
      <c r="F4385" s="3"/>
      <c r="G4385" s="31">
        <f t="shared" si="272"/>
        <v>97.562293446096859</v>
      </c>
      <c r="H4385" s="31"/>
      <c r="I4385" s="23">
        <f t="shared" si="273"/>
        <v>0.98</v>
      </c>
      <c r="J4385" s="23"/>
      <c r="K4385" s="7">
        <f t="shared" si="274"/>
        <v>28.990000000000009</v>
      </c>
      <c r="M4385" s="20">
        <f>IF(C4385="Data Error","Data Error",IF(C4385&lt;=K4385,0,1-IFERROR(INDEX(BAAL!$C:$D,MATCH(ROUNDUP(C4385-K4385,0),BAAL!$B:$B,0),MATCH(LEFT(M$2,4),BAAL!$C$2:$D$2,0)),0)))</f>
        <v>0</v>
      </c>
      <c r="N4385" s="20"/>
      <c r="O4385" s="26"/>
      <c r="P4385" s="26"/>
      <c r="Q4385" s="6">
        <f t="shared" si="275"/>
        <v>7</v>
      </c>
      <c r="R4385" s="20"/>
    </row>
    <row r="4386" spans="1:18" x14ac:dyDescent="0.25">
      <c r="A4386" s="6">
        <v>16</v>
      </c>
      <c r="B4386" s="4">
        <v>42552.666666666664</v>
      </c>
      <c r="C4386" s="2">
        <f>IF([2]Analysis!AG4386="Data Error","Data Error",[2]Analysis!AI4386*C$1)</f>
        <v>19.91143087998304</v>
      </c>
      <c r="D4386" s="2"/>
      <c r="E4386" s="3">
        <f>IF(C4386="Data Error","Data Error",INDEX('[2]BAAL Adj Cap'!$CB$65:$CY$72,MONTH($B4386),$A4386+1))</f>
        <v>0.98</v>
      </c>
      <c r="F4386" s="3"/>
      <c r="G4386" s="31">
        <f t="shared" si="272"/>
        <v>107.48856912001695</v>
      </c>
      <c r="H4386" s="31"/>
      <c r="I4386" s="23">
        <f t="shared" si="273"/>
        <v>0.98</v>
      </c>
      <c r="J4386" s="23"/>
      <c r="K4386" s="7">
        <f t="shared" si="274"/>
        <v>28.990000000000009</v>
      </c>
      <c r="M4386" s="20">
        <f>IF(C4386="Data Error","Data Error",IF(C4386&lt;=K4386,0,1-IFERROR(INDEX(BAAL!$C:$D,MATCH(ROUNDUP(C4386-K4386,0),BAAL!$B:$B,0),MATCH(LEFT(M$2,4),BAAL!$C$2:$D$2,0)),0)))</f>
        <v>0</v>
      </c>
      <c r="N4386" s="20"/>
      <c r="O4386" s="26"/>
      <c r="P4386" s="26"/>
      <c r="Q4386" s="6">
        <f t="shared" si="275"/>
        <v>7</v>
      </c>
      <c r="R4386" s="20"/>
    </row>
    <row r="4387" spans="1:18" x14ac:dyDescent="0.25">
      <c r="A4387" s="6">
        <v>17</v>
      </c>
      <c r="B4387" s="4">
        <v>42552.708333333336</v>
      </c>
      <c r="C4387" s="2">
        <f>IF([2]Analysis!AG4387="Data Error","Data Error",[2]Analysis!AI4387*C$1)</f>
        <v>13.537008614031329</v>
      </c>
      <c r="D4387" s="2"/>
      <c r="E4387" s="3">
        <f>IF(C4387="Data Error","Data Error",INDEX('[2]BAAL Adj Cap'!$CB$65:$CY$72,MONTH($B4387),$A4387+1))</f>
        <v>0.96124999999999994</v>
      </c>
      <c r="F4387" s="3"/>
      <c r="G4387" s="31">
        <f t="shared" si="272"/>
        <v>111.42549138596866</v>
      </c>
      <c r="H4387" s="31"/>
      <c r="I4387" s="23">
        <f t="shared" si="273"/>
        <v>0.96124999999999994</v>
      </c>
      <c r="J4387" s="23"/>
      <c r="K4387" s="7">
        <f t="shared" si="274"/>
        <v>28.990000000000009</v>
      </c>
      <c r="M4387" s="20">
        <f>IF(C4387="Data Error","Data Error",IF(C4387&lt;=K4387,0,1-IFERROR(INDEX(BAAL!$C:$D,MATCH(ROUNDUP(C4387-K4387,0),BAAL!$B:$B,0),MATCH(LEFT(M$2,4),BAAL!$C$2:$D$2,0)),0)))</f>
        <v>0</v>
      </c>
      <c r="N4387" s="20"/>
      <c r="O4387" s="26"/>
      <c r="P4387" s="26"/>
      <c r="Q4387" s="6">
        <f t="shared" si="275"/>
        <v>7</v>
      </c>
      <c r="R4387" s="20"/>
    </row>
    <row r="4388" spans="1:18" x14ac:dyDescent="0.25">
      <c r="A4388" s="6">
        <v>18</v>
      </c>
      <c r="B4388" s="4">
        <v>42552.75</v>
      </c>
      <c r="C4388" s="2">
        <f>IF([2]Analysis!AG4388="Data Error","Data Error",[2]Analysis!AI4388*C$1)</f>
        <v>21.856948503072047</v>
      </c>
      <c r="D4388" s="2"/>
      <c r="E4388" s="3">
        <f>IF(C4388="Data Error","Data Error",INDEX('[2]BAAL Adj Cap'!$CB$65:$CY$72,MONTH($B4388),$A4388+1))</f>
        <v>0.76249999999999996</v>
      </c>
      <c r="F4388" s="3"/>
      <c r="G4388" s="31">
        <f t="shared" si="272"/>
        <v>77.268051496927953</v>
      </c>
      <c r="H4388" s="31"/>
      <c r="I4388" s="23">
        <f t="shared" si="273"/>
        <v>0.76249999999999996</v>
      </c>
      <c r="J4388" s="23"/>
      <c r="K4388" s="7">
        <f t="shared" si="274"/>
        <v>28.990000000000009</v>
      </c>
      <c r="M4388" s="20">
        <f>IF(C4388="Data Error","Data Error",IF(C4388&lt;=K4388,0,1-IFERROR(INDEX(BAAL!$C:$D,MATCH(ROUNDUP(C4388-K4388,0),BAAL!$B:$B,0),MATCH(LEFT(M$2,4),BAAL!$C$2:$D$2,0)),0)))</f>
        <v>0</v>
      </c>
      <c r="N4388" s="20"/>
      <c r="O4388" s="26"/>
      <c r="P4388" s="26"/>
      <c r="Q4388" s="6">
        <f t="shared" si="275"/>
        <v>7</v>
      </c>
      <c r="R4388" s="20"/>
    </row>
    <row r="4389" spans="1:18" x14ac:dyDescent="0.25">
      <c r="A4389" s="6">
        <v>19</v>
      </c>
      <c r="B4389" s="4">
        <v>42552.791666666664</v>
      </c>
      <c r="C4389" s="2">
        <f>IF([2]Analysis!AG4389="Data Error","Data Error",[2]Analysis!AI4389*C$1)</f>
        <v>0.66921478932992473</v>
      </c>
      <c r="D4389" s="2"/>
      <c r="E4389" s="3">
        <f>IF(C4389="Data Error","Data Error",INDEX('[2]BAAL Adj Cap'!$CB$65:$CY$72,MONTH($B4389),$A4389+1))</f>
        <v>0.30625000000000002</v>
      </c>
      <c r="F4389" s="3"/>
      <c r="G4389" s="31">
        <f t="shared" si="272"/>
        <v>39.143285210670072</v>
      </c>
      <c r="H4389" s="31"/>
      <c r="I4389" s="23">
        <f t="shared" si="273"/>
        <v>0.30625000000000002</v>
      </c>
      <c r="J4389" s="23"/>
      <c r="K4389" s="7">
        <f t="shared" si="274"/>
        <v>28.990000000000009</v>
      </c>
      <c r="M4389" s="20">
        <f>IF(C4389="Data Error","Data Error",IF(C4389&lt;=K4389,0,1-IFERROR(INDEX(BAAL!$C:$D,MATCH(ROUNDUP(C4389-K4389,0),BAAL!$B:$B,0),MATCH(LEFT(M$2,4),BAAL!$C$2:$D$2,0)),0)))</f>
        <v>0</v>
      </c>
      <c r="N4389" s="20"/>
      <c r="O4389" s="26"/>
      <c r="P4389" s="26"/>
      <c r="Q4389" s="6">
        <f t="shared" si="275"/>
        <v>7</v>
      </c>
      <c r="R4389" s="20"/>
    </row>
    <row r="4390" spans="1:18" x14ac:dyDescent="0.25">
      <c r="A4390" s="6">
        <v>20</v>
      </c>
      <c r="B4390" s="4">
        <v>42552.833333333336</v>
      </c>
      <c r="C4390" s="2">
        <f>IF([2]Analysis!AG4390="Data Error","Data Error",[2]Analysis!AI4390*C$1)</f>
        <v>1.6964318989089078</v>
      </c>
      <c r="D4390" s="2"/>
      <c r="E4390" s="3">
        <f>IF(C4390="Data Error","Data Error",INDEX('[2]BAAL Adj Cap'!$CB$65:$CY$72,MONTH($B4390),$A4390+1))</f>
        <v>3.7500000000000006E-2</v>
      </c>
      <c r="F4390" s="3"/>
      <c r="G4390" s="31">
        <f t="shared" si="272"/>
        <v>3.1785681010910931</v>
      </c>
      <c r="H4390" s="31"/>
      <c r="I4390" s="23">
        <f t="shared" si="273"/>
        <v>3.7500000000000006E-2</v>
      </c>
      <c r="J4390" s="23"/>
      <c r="K4390" s="7">
        <f t="shared" si="274"/>
        <v>4.8750000000000009</v>
      </c>
      <c r="M4390" s="20">
        <f>IF(C4390="Data Error","Data Error",IF(C4390&lt;=K4390,0,1-IFERROR(INDEX(BAAL!$C:$D,MATCH(ROUNDUP(C4390-K4390,0),BAAL!$B:$B,0),MATCH(LEFT(M$2,4),BAAL!$C$2:$D$2,0)),0)))</f>
        <v>0</v>
      </c>
      <c r="N4390" s="20"/>
      <c r="O4390" s="26"/>
      <c r="P4390" s="26"/>
      <c r="Q4390" s="6">
        <f t="shared" si="275"/>
        <v>7</v>
      </c>
      <c r="R4390" s="20"/>
    </row>
    <row r="4391" spans="1:18" x14ac:dyDescent="0.25">
      <c r="A4391" s="6">
        <v>21</v>
      </c>
      <c r="B4391" s="4">
        <v>42552.875</v>
      </c>
      <c r="C4391" s="2">
        <f>IF([2]Analysis!AG4391="Data Error","Data Error",[2]Analysis!AI4391*C$1)</f>
        <v>0</v>
      </c>
      <c r="D4391" s="2"/>
      <c r="E4391" s="3">
        <f>IF(C4391="Data Error","Data Error",INDEX('[2]BAAL Adj Cap'!$CB$65:$CY$72,MONTH($B4391),$A4391+1))</f>
        <v>0</v>
      </c>
      <c r="F4391" s="3"/>
      <c r="G4391" s="31">
        <f t="shared" si="272"/>
        <v>0</v>
      </c>
      <c r="H4391" s="31"/>
      <c r="I4391" s="23">
        <f t="shared" si="273"/>
        <v>0</v>
      </c>
      <c r="J4391" s="23"/>
      <c r="K4391" s="7">
        <f t="shared" si="274"/>
        <v>0</v>
      </c>
      <c r="M4391" s="20">
        <f>IF(C4391="Data Error","Data Error",IF(C4391&lt;=K4391,0,1-IFERROR(INDEX(BAAL!$C:$D,MATCH(ROUNDUP(C4391-K4391,0),BAAL!$B:$B,0),MATCH(LEFT(M$2,4),BAAL!$C$2:$D$2,0)),0)))</f>
        <v>0</v>
      </c>
      <c r="N4391" s="20"/>
      <c r="O4391" s="26"/>
      <c r="P4391" s="26"/>
      <c r="Q4391" s="6">
        <f t="shared" si="275"/>
        <v>7</v>
      </c>
      <c r="R4391" s="20"/>
    </row>
    <row r="4392" spans="1:18" x14ac:dyDescent="0.25">
      <c r="A4392" s="6">
        <v>22</v>
      </c>
      <c r="B4392" s="4">
        <v>42552.916666666664</v>
      </c>
      <c r="C4392" s="2">
        <f>IF([2]Analysis!AG4392="Data Error","Data Error",[2]Analysis!AI4392*C$1)</f>
        <v>0</v>
      </c>
      <c r="D4392" s="2"/>
      <c r="E4392" s="3">
        <f>IF(C4392="Data Error","Data Error",INDEX('[2]BAAL Adj Cap'!$CB$65:$CY$72,MONTH($B4392),$A4392+1))</f>
        <v>0</v>
      </c>
      <c r="F4392" s="3"/>
      <c r="G4392" s="31">
        <f t="shared" si="272"/>
        <v>0</v>
      </c>
      <c r="H4392" s="31"/>
      <c r="I4392" s="23">
        <f t="shared" si="273"/>
        <v>0</v>
      </c>
      <c r="J4392" s="23"/>
      <c r="K4392" s="7">
        <f t="shared" si="274"/>
        <v>0</v>
      </c>
      <c r="M4392" s="20">
        <f>IF(C4392="Data Error","Data Error",IF(C4392&lt;=K4392,0,1-IFERROR(INDEX(BAAL!$C:$D,MATCH(ROUNDUP(C4392-K4392,0),BAAL!$B:$B,0),MATCH(LEFT(M$2,4),BAAL!$C$2:$D$2,0)),0)))</f>
        <v>0</v>
      </c>
      <c r="N4392" s="20"/>
      <c r="O4392" s="26"/>
      <c r="P4392" s="26"/>
      <c r="Q4392" s="6">
        <f t="shared" si="275"/>
        <v>7</v>
      </c>
      <c r="R4392" s="20"/>
    </row>
    <row r="4393" spans="1:18" x14ac:dyDescent="0.25">
      <c r="A4393" s="6">
        <v>23</v>
      </c>
      <c r="B4393" s="4">
        <v>42552.958333333336</v>
      </c>
      <c r="C4393" s="2">
        <f>IF([2]Analysis!AG4393="Data Error","Data Error",[2]Analysis!AI4393*C$1)</f>
        <v>0</v>
      </c>
      <c r="D4393" s="2"/>
      <c r="E4393" s="3">
        <f>IF(C4393="Data Error","Data Error",INDEX('[2]BAAL Adj Cap'!$CB$65:$CY$72,MONTH($B4393),$A4393+1))</f>
        <v>0</v>
      </c>
      <c r="F4393" s="3"/>
      <c r="G4393" s="31">
        <f t="shared" si="272"/>
        <v>0</v>
      </c>
      <c r="H4393" s="31"/>
      <c r="I4393" s="23">
        <f t="shared" si="273"/>
        <v>0</v>
      </c>
      <c r="J4393" s="23"/>
      <c r="K4393" s="7">
        <f t="shared" si="274"/>
        <v>0</v>
      </c>
      <c r="M4393" s="20">
        <f>IF(C4393="Data Error","Data Error",IF(C4393&lt;=K4393,0,1-IFERROR(INDEX(BAAL!$C:$D,MATCH(ROUNDUP(C4393-K4393,0),BAAL!$B:$B,0),MATCH(LEFT(M$2,4),BAAL!$C$2:$D$2,0)),0)))</f>
        <v>0</v>
      </c>
      <c r="N4393" s="20"/>
      <c r="O4393" s="26"/>
      <c r="P4393" s="26"/>
      <c r="Q4393" s="6">
        <f t="shared" si="275"/>
        <v>7</v>
      </c>
      <c r="R4393" s="20"/>
    </row>
    <row r="4394" spans="1:18" x14ac:dyDescent="0.25">
      <c r="A4394" s="6">
        <v>0</v>
      </c>
      <c r="B4394" s="1">
        <v>42553</v>
      </c>
      <c r="C4394" s="2">
        <f>IF([2]Analysis!AG4394="Data Error","Data Error",[2]Analysis!AI4394*C$1)</f>
        <v>0</v>
      </c>
      <c r="D4394" s="2"/>
      <c r="E4394" s="3">
        <f>IF(C4394="Data Error","Data Error",INDEX('[2]BAAL Adj Cap'!$CB$65:$CY$72,MONTH($B4394),$A4394+1))</f>
        <v>0</v>
      </c>
      <c r="F4394" s="3"/>
      <c r="G4394" s="31">
        <f t="shared" si="272"/>
        <v>0</v>
      </c>
      <c r="H4394" s="31"/>
      <c r="I4394" s="23">
        <f t="shared" si="273"/>
        <v>0</v>
      </c>
      <c r="J4394" s="23"/>
      <c r="K4394" s="7">
        <f t="shared" si="274"/>
        <v>0</v>
      </c>
      <c r="M4394" s="20">
        <f>IF(C4394="Data Error","Data Error",IF(C4394&lt;=K4394,0,1-IFERROR(INDEX(BAAL!$C:$D,MATCH(ROUNDUP(C4394-K4394,0),BAAL!$B:$B,0),MATCH(LEFT(M$2,4),BAAL!$C$2:$D$2,0)),0)))</f>
        <v>0</v>
      </c>
      <c r="N4394" s="20"/>
      <c r="O4394" s="26"/>
      <c r="P4394" s="26"/>
      <c r="Q4394" s="6">
        <f t="shared" si="275"/>
        <v>7</v>
      </c>
      <c r="R4394" s="20"/>
    </row>
    <row r="4395" spans="1:18" x14ac:dyDescent="0.25">
      <c r="A4395" s="6">
        <v>1</v>
      </c>
      <c r="B4395" s="4">
        <v>42553.041666666664</v>
      </c>
      <c r="C4395" s="2">
        <f>IF([2]Analysis!AG4395="Data Error","Data Error",[2]Analysis!AI4395*C$1)</f>
        <v>0</v>
      </c>
      <c r="D4395" s="2"/>
      <c r="E4395" s="3">
        <f>IF(C4395="Data Error","Data Error",INDEX('[2]BAAL Adj Cap'!$CB$65:$CY$72,MONTH($B4395),$A4395+1))</f>
        <v>0</v>
      </c>
      <c r="F4395" s="3"/>
      <c r="G4395" s="31">
        <f t="shared" si="272"/>
        <v>0</v>
      </c>
      <c r="H4395" s="31"/>
      <c r="I4395" s="23">
        <f t="shared" si="273"/>
        <v>0</v>
      </c>
      <c r="J4395" s="23"/>
      <c r="K4395" s="7">
        <f t="shared" si="274"/>
        <v>0</v>
      </c>
      <c r="M4395" s="20">
        <f>IF(C4395="Data Error","Data Error",IF(C4395&lt;=K4395,0,1-IFERROR(INDEX(BAAL!$C:$D,MATCH(ROUNDUP(C4395-K4395,0),BAAL!$B:$B,0),MATCH(LEFT(M$2,4),BAAL!$C$2:$D$2,0)),0)))</f>
        <v>0</v>
      </c>
      <c r="N4395" s="20"/>
      <c r="O4395" s="26"/>
      <c r="P4395" s="26"/>
      <c r="Q4395" s="6">
        <f t="shared" si="275"/>
        <v>7</v>
      </c>
      <c r="R4395" s="20"/>
    </row>
    <row r="4396" spans="1:18" x14ac:dyDescent="0.25">
      <c r="A4396" s="6">
        <v>2</v>
      </c>
      <c r="B4396" s="4">
        <v>42553.083333333336</v>
      </c>
      <c r="C4396" s="2">
        <f>IF([2]Analysis!AG4396="Data Error","Data Error",[2]Analysis!AI4396*C$1)</f>
        <v>0</v>
      </c>
      <c r="D4396" s="2"/>
      <c r="E4396" s="3">
        <f>IF(C4396="Data Error","Data Error",INDEX('[2]BAAL Adj Cap'!$CB$65:$CY$72,MONTH($B4396),$A4396+1))</f>
        <v>0</v>
      </c>
      <c r="F4396" s="3"/>
      <c r="G4396" s="31">
        <f t="shared" si="272"/>
        <v>0</v>
      </c>
      <c r="H4396" s="31"/>
      <c r="I4396" s="23">
        <f t="shared" si="273"/>
        <v>0</v>
      </c>
      <c r="J4396" s="23"/>
      <c r="K4396" s="7">
        <f t="shared" si="274"/>
        <v>0</v>
      </c>
      <c r="M4396" s="20">
        <f>IF(C4396="Data Error","Data Error",IF(C4396&lt;=K4396,0,1-IFERROR(INDEX(BAAL!$C:$D,MATCH(ROUNDUP(C4396-K4396,0),BAAL!$B:$B,0),MATCH(LEFT(M$2,4),BAAL!$C$2:$D$2,0)),0)))</f>
        <v>0</v>
      </c>
      <c r="N4396" s="20"/>
      <c r="O4396" s="26"/>
      <c r="P4396" s="26"/>
      <c r="Q4396" s="6">
        <f t="shared" si="275"/>
        <v>7</v>
      </c>
      <c r="R4396" s="20"/>
    </row>
    <row r="4397" spans="1:18" x14ac:dyDescent="0.25">
      <c r="A4397" s="6">
        <v>3</v>
      </c>
      <c r="B4397" s="4">
        <v>42553.125</v>
      </c>
      <c r="C4397" s="2">
        <f>IF([2]Analysis!AG4397="Data Error","Data Error",[2]Analysis!AI4397*C$1)</f>
        <v>0</v>
      </c>
      <c r="D4397" s="2"/>
      <c r="E4397" s="3">
        <f>IF(C4397="Data Error","Data Error",INDEX('[2]BAAL Adj Cap'!$CB$65:$CY$72,MONTH($B4397),$A4397+1))</f>
        <v>0</v>
      </c>
      <c r="F4397" s="3"/>
      <c r="G4397" s="31">
        <f t="shared" si="272"/>
        <v>0</v>
      </c>
      <c r="H4397" s="31"/>
      <c r="I4397" s="23">
        <f t="shared" si="273"/>
        <v>0</v>
      </c>
      <c r="J4397" s="23"/>
      <c r="K4397" s="7">
        <f t="shared" si="274"/>
        <v>0</v>
      </c>
      <c r="M4397" s="20">
        <f>IF(C4397="Data Error","Data Error",IF(C4397&lt;=K4397,0,1-IFERROR(INDEX(BAAL!$C:$D,MATCH(ROUNDUP(C4397-K4397,0),BAAL!$B:$B,0),MATCH(LEFT(M$2,4),BAAL!$C$2:$D$2,0)),0)))</f>
        <v>0</v>
      </c>
      <c r="N4397" s="20"/>
      <c r="O4397" s="26"/>
      <c r="P4397" s="26"/>
      <c r="Q4397" s="6">
        <f t="shared" si="275"/>
        <v>7</v>
      </c>
      <c r="R4397" s="20"/>
    </row>
    <row r="4398" spans="1:18" x14ac:dyDescent="0.25">
      <c r="A4398" s="6">
        <v>4</v>
      </c>
      <c r="B4398" s="4">
        <v>42553.166666666664</v>
      </c>
      <c r="C4398" s="2">
        <f>IF([2]Analysis!AG4398="Data Error","Data Error",[2]Analysis!AI4398*C$1)</f>
        <v>0.37999999523162842</v>
      </c>
      <c r="D4398" s="2"/>
      <c r="E4398" s="3">
        <f>IF(C4398="Data Error","Data Error",INDEX('[2]BAAL Adj Cap'!$CB$65:$CY$72,MONTH($B4398),$A4398+1))</f>
        <v>7.4999999999999997E-3</v>
      </c>
      <c r="F4398" s="3"/>
      <c r="G4398" s="31">
        <f t="shared" si="272"/>
        <v>0.59500000476837156</v>
      </c>
      <c r="H4398" s="31"/>
      <c r="I4398" s="23">
        <f t="shared" si="273"/>
        <v>7.4999999999999997E-3</v>
      </c>
      <c r="J4398" s="23"/>
      <c r="K4398" s="7">
        <f t="shared" si="274"/>
        <v>0.97499999999999998</v>
      </c>
      <c r="M4398" s="20">
        <f>IF(C4398="Data Error","Data Error",IF(C4398&lt;=K4398,0,1-IFERROR(INDEX(BAAL!$C:$D,MATCH(ROUNDUP(C4398-K4398,0),BAAL!$B:$B,0),MATCH(LEFT(M$2,4),BAAL!$C$2:$D$2,0)),0)))</f>
        <v>0</v>
      </c>
      <c r="N4398" s="20"/>
      <c r="O4398" s="26"/>
      <c r="P4398" s="26"/>
      <c r="Q4398" s="6">
        <f t="shared" si="275"/>
        <v>7</v>
      </c>
      <c r="R4398" s="20"/>
    </row>
    <row r="4399" spans="1:18" x14ac:dyDescent="0.25">
      <c r="A4399" s="6">
        <v>5</v>
      </c>
      <c r="B4399" s="4">
        <v>42553.208333333336</v>
      </c>
      <c r="C4399" s="2">
        <f>IF([2]Analysis!AG4399="Data Error","Data Error",[2]Analysis!AI4399*C$1)</f>
        <v>0.62553968518205327</v>
      </c>
      <c r="D4399" s="2"/>
      <c r="E4399" s="3">
        <f>IF(C4399="Data Error","Data Error",INDEX('[2]BAAL Adj Cap'!$CB$65:$CY$72,MONTH($B4399),$A4399+1))</f>
        <v>0.12124999999999998</v>
      </c>
      <c r="F4399" s="3"/>
      <c r="G4399" s="31">
        <f t="shared" si="272"/>
        <v>15.136960314817944</v>
      </c>
      <c r="H4399" s="31"/>
      <c r="I4399" s="23">
        <f t="shared" si="273"/>
        <v>0.12124999999999998</v>
      </c>
      <c r="J4399" s="23"/>
      <c r="K4399" s="7">
        <f t="shared" si="274"/>
        <v>15.762499999999998</v>
      </c>
      <c r="M4399" s="20">
        <f>IF(C4399="Data Error","Data Error",IF(C4399&lt;=K4399,0,1-IFERROR(INDEX(BAAL!$C:$D,MATCH(ROUNDUP(C4399-K4399,0),BAAL!$B:$B,0),MATCH(LEFT(M$2,4),BAAL!$C$2:$D$2,0)),0)))</f>
        <v>0</v>
      </c>
      <c r="N4399" s="20"/>
      <c r="O4399" s="26"/>
      <c r="P4399" s="26"/>
      <c r="Q4399" s="6">
        <f t="shared" si="275"/>
        <v>7</v>
      </c>
      <c r="R4399" s="20"/>
    </row>
    <row r="4400" spans="1:18" x14ac:dyDescent="0.25">
      <c r="A4400" s="6">
        <v>6</v>
      </c>
      <c r="B4400" s="4">
        <v>42553.25</v>
      </c>
      <c r="C4400" s="2">
        <f>IF([2]Analysis!AG4400="Data Error","Data Error",[2]Analysis!AI4400*C$1)</f>
        <v>7.8289561861295112E-2</v>
      </c>
      <c r="D4400" s="2"/>
      <c r="E4400" s="3">
        <f>IF(C4400="Data Error","Data Error",INDEX('[2]BAAL Adj Cap'!$CB$65:$CY$72,MONTH($B4400),$A4400+1))</f>
        <v>0.49249999999999999</v>
      </c>
      <c r="F4400" s="3"/>
      <c r="G4400" s="31">
        <f t="shared" si="272"/>
        <v>63.946710438138709</v>
      </c>
      <c r="H4400" s="31"/>
      <c r="I4400" s="23">
        <f t="shared" si="273"/>
        <v>0.49249999999999999</v>
      </c>
      <c r="J4400" s="23"/>
      <c r="K4400" s="7">
        <f t="shared" si="274"/>
        <v>28.990000000000009</v>
      </c>
      <c r="M4400" s="20">
        <f>IF(C4400="Data Error","Data Error",IF(C4400&lt;=K4400,0,1-IFERROR(INDEX(BAAL!$C:$D,MATCH(ROUNDUP(C4400-K4400,0),BAAL!$B:$B,0),MATCH(LEFT(M$2,4),BAAL!$C$2:$D$2,0)),0)))</f>
        <v>0</v>
      </c>
      <c r="N4400" s="20"/>
      <c r="O4400" s="26"/>
      <c r="P4400" s="26"/>
      <c r="Q4400" s="6">
        <f t="shared" si="275"/>
        <v>7</v>
      </c>
      <c r="R4400" s="20"/>
    </row>
    <row r="4401" spans="1:18" x14ac:dyDescent="0.25">
      <c r="A4401" s="6">
        <v>7</v>
      </c>
      <c r="B4401" s="4">
        <v>42553.291666666664</v>
      </c>
      <c r="C4401" s="2">
        <f>IF([2]Analysis!AG4401="Data Error","Data Error",[2]Analysis!AI4401*C$1)</f>
        <v>0</v>
      </c>
      <c r="D4401" s="2"/>
      <c r="E4401" s="3">
        <f>IF(C4401="Data Error","Data Error",INDEX('[2]BAAL Adj Cap'!$CB$65:$CY$72,MONTH($B4401),$A4401+1))</f>
        <v>0.87874999999999992</v>
      </c>
      <c r="F4401" s="3"/>
      <c r="G4401" s="31">
        <f t="shared" si="272"/>
        <v>114.23749999999998</v>
      </c>
      <c r="H4401" s="31"/>
      <c r="I4401" s="23">
        <f t="shared" si="273"/>
        <v>0.87874999999999992</v>
      </c>
      <c r="J4401" s="23"/>
      <c r="K4401" s="7">
        <f t="shared" si="274"/>
        <v>28.990000000000009</v>
      </c>
      <c r="M4401" s="20">
        <f>IF(C4401="Data Error","Data Error",IF(C4401&lt;=K4401,0,1-IFERROR(INDEX(BAAL!$C:$D,MATCH(ROUNDUP(C4401-K4401,0),BAAL!$B:$B,0),MATCH(LEFT(M$2,4),BAAL!$C$2:$D$2,0)),0)))</f>
        <v>0</v>
      </c>
      <c r="N4401" s="20"/>
      <c r="O4401" s="26"/>
      <c r="P4401" s="26"/>
      <c r="Q4401" s="6">
        <f t="shared" si="275"/>
        <v>7</v>
      </c>
      <c r="R4401" s="20"/>
    </row>
    <row r="4402" spans="1:18" x14ac:dyDescent="0.25">
      <c r="A4402" s="6">
        <v>8</v>
      </c>
      <c r="B4402" s="4">
        <v>42553.333333333336</v>
      </c>
      <c r="C4402" s="2">
        <f>IF([2]Analysis!AG4402="Data Error","Data Error",[2]Analysis!AI4402*C$1)</f>
        <v>46.185807498543433</v>
      </c>
      <c r="D4402" s="2"/>
      <c r="E4402" s="3">
        <f>IF(C4402="Data Error","Data Error",INDEX('[2]BAAL Adj Cap'!$CB$65:$CY$72,MONTH($B4402),$A4402+1))</f>
        <v>0.96750000000000003</v>
      </c>
      <c r="F4402" s="3"/>
      <c r="G4402" s="31">
        <f t="shared" si="272"/>
        <v>79.58919250145658</v>
      </c>
      <c r="H4402" s="31"/>
      <c r="I4402" s="23">
        <f t="shared" si="273"/>
        <v>0.96750000000000003</v>
      </c>
      <c r="J4402" s="23"/>
      <c r="K4402" s="7">
        <f t="shared" si="274"/>
        <v>28.990000000000009</v>
      </c>
      <c r="M4402" s="20">
        <f>IF(C4402="Data Error","Data Error",IF(C4402&lt;=K4402,0,1-IFERROR(INDEX(BAAL!$C:$D,MATCH(ROUNDUP(C4402-K4402,0),BAAL!$B:$B,0),MATCH(LEFT(M$2,4),BAAL!$C$2:$D$2,0)),0)))</f>
        <v>3.0000000000000027E-3</v>
      </c>
      <c r="N4402" s="20"/>
      <c r="O4402" s="26"/>
      <c r="P4402" s="26"/>
      <c r="Q4402" s="6">
        <f t="shared" si="275"/>
        <v>7</v>
      </c>
      <c r="R4402" s="20"/>
    </row>
    <row r="4403" spans="1:18" x14ac:dyDescent="0.25">
      <c r="A4403" s="6">
        <v>9</v>
      </c>
      <c r="B4403" s="4">
        <v>42553.375</v>
      </c>
      <c r="C4403" s="2">
        <f>IF([2]Analysis!AG4403="Data Error","Data Error",[2]Analysis!AI4403*C$1)</f>
        <v>59.338139189199168</v>
      </c>
      <c r="D4403" s="2"/>
      <c r="E4403" s="3">
        <f>IF(C4403="Data Error","Data Error",INDEX('[2]BAAL Adj Cap'!$CB$65:$CY$72,MONTH($B4403),$A4403+1))</f>
        <v>0.98</v>
      </c>
      <c r="F4403" s="3"/>
      <c r="G4403" s="31">
        <f t="shared" si="272"/>
        <v>68.061860810800823</v>
      </c>
      <c r="H4403" s="31"/>
      <c r="I4403" s="23">
        <f t="shared" si="273"/>
        <v>0.98</v>
      </c>
      <c r="J4403" s="23"/>
      <c r="K4403" s="7">
        <f t="shared" si="274"/>
        <v>28.990000000000009</v>
      </c>
      <c r="M4403" s="20">
        <f>IF(C4403="Data Error","Data Error",IF(C4403&lt;=K4403,0,1-IFERROR(INDEX(BAAL!$C:$D,MATCH(ROUNDUP(C4403-K4403,0),BAAL!$B:$B,0),MATCH(LEFT(M$2,4),BAAL!$C$2:$D$2,0)),0)))</f>
        <v>6.0000000000000053E-3</v>
      </c>
      <c r="N4403" s="20"/>
      <c r="O4403" s="26"/>
      <c r="P4403" s="26"/>
      <c r="Q4403" s="6">
        <f t="shared" si="275"/>
        <v>7</v>
      </c>
      <c r="R4403" s="20"/>
    </row>
    <row r="4404" spans="1:18" x14ac:dyDescent="0.25">
      <c r="A4404" s="6">
        <v>10</v>
      </c>
      <c r="B4404" s="4">
        <v>42553.416666666664</v>
      </c>
      <c r="C4404" s="2">
        <f>IF([2]Analysis!AG4404="Data Error","Data Error",[2]Analysis!AI4404*C$1)</f>
        <v>27.238398059797952</v>
      </c>
      <c r="D4404" s="2"/>
      <c r="E4404" s="3">
        <f>IF(C4404="Data Error","Data Error",INDEX('[2]BAAL Adj Cap'!$CB$65:$CY$72,MONTH($B4404),$A4404+1))</f>
        <v>0.98</v>
      </c>
      <c r="F4404" s="3"/>
      <c r="G4404" s="31">
        <f t="shared" si="272"/>
        <v>100.16160194020205</v>
      </c>
      <c r="H4404" s="31"/>
      <c r="I4404" s="23">
        <f t="shared" si="273"/>
        <v>0.98</v>
      </c>
      <c r="J4404" s="23"/>
      <c r="K4404" s="7">
        <f t="shared" si="274"/>
        <v>28.990000000000009</v>
      </c>
      <c r="M4404" s="20">
        <f>IF(C4404="Data Error","Data Error",IF(C4404&lt;=K4404,0,1-IFERROR(INDEX(BAAL!$C:$D,MATCH(ROUNDUP(C4404-K4404,0),BAAL!$B:$B,0),MATCH(LEFT(M$2,4),BAAL!$C$2:$D$2,0)),0)))</f>
        <v>0</v>
      </c>
      <c r="N4404" s="20"/>
      <c r="O4404" s="26"/>
      <c r="P4404" s="26"/>
      <c r="Q4404" s="6">
        <f t="shared" si="275"/>
        <v>7</v>
      </c>
      <c r="R4404" s="20"/>
    </row>
    <row r="4405" spans="1:18" x14ac:dyDescent="0.25">
      <c r="A4405" s="6">
        <v>11</v>
      </c>
      <c r="B4405" s="4">
        <v>42553.458333333336</v>
      </c>
      <c r="C4405" s="2">
        <f>IF([2]Analysis!AG4405="Data Error","Data Error",[2]Analysis!AI4405*C$1)</f>
        <v>2.9489213720323439</v>
      </c>
      <c r="D4405" s="2"/>
      <c r="E4405" s="3">
        <f>IF(C4405="Data Error","Data Error",INDEX('[2]BAAL Adj Cap'!$CB$65:$CY$72,MONTH($B4405),$A4405+1))</f>
        <v>0.98</v>
      </c>
      <c r="F4405" s="3"/>
      <c r="G4405" s="31">
        <f t="shared" si="272"/>
        <v>124.45107862796765</v>
      </c>
      <c r="H4405" s="31"/>
      <c r="I4405" s="23">
        <f t="shared" si="273"/>
        <v>0.98</v>
      </c>
      <c r="J4405" s="23"/>
      <c r="K4405" s="7">
        <f t="shared" si="274"/>
        <v>28.990000000000009</v>
      </c>
      <c r="M4405" s="20">
        <f>IF(C4405="Data Error","Data Error",IF(C4405&lt;=K4405,0,1-IFERROR(INDEX(BAAL!$C:$D,MATCH(ROUNDUP(C4405-K4405,0),BAAL!$B:$B,0),MATCH(LEFT(M$2,4),BAAL!$C$2:$D$2,0)),0)))</f>
        <v>0</v>
      </c>
      <c r="N4405" s="20"/>
      <c r="O4405" s="26"/>
      <c r="P4405" s="26"/>
      <c r="Q4405" s="6">
        <f t="shared" si="275"/>
        <v>7</v>
      </c>
      <c r="R4405" s="20"/>
    </row>
    <row r="4406" spans="1:18" x14ac:dyDescent="0.25">
      <c r="A4406" s="6">
        <v>12</v>
      </c>
      <c r="B4406" s="4">
        <v>42553.5</v>
      </c>
      <c r="C4406" s="2">
        <f>IF([2]Analysis!AG4406="Data Error","Data Error",[2]Analysis!AI4406*C$1)</f>
        <v>2.1078618808240379</v>
      </c>
      <c r="D4406" s="2"/>
      <c r="E4406" s="3">
        <f>IF(C4406="Data Error","Data Error",INDEX('[2]BAAL Adj Cap'!$CB$65:$CY$72,MONTH($B4406),$A4406+1))</f>
        <v>0.98</v>
      </c>
      <c r="F4406" s="3"/>
      <c r="G4406" s="31">
        <f t="shared" si="272"/>
        <v>125.29213811917596</v>
      </c>
      <c r="H4406" s="31"/>
      <c r="I4406" s="23">
        <f t="shared" si="273"/>
        <v>0.98</v>
      </c>
      <c r="J4406" s="23"/>
      <c r="K4406" s="7">
        <f t="shared" si="274"/>
        <v>28.990000000000009</v>
      </c>
      <c r="M4406" s="20">
        <f>IF(C4406="Data Error","Data Error",IF(C4406&lt;=K4406,0,1-IFERROR(INDEX(BAAL!$C:$D,MATCH(ROUNDUP(C4406-K4406,0),BAAL!$B:$B,0),MATCH(LEFT(M$2,4),BAAL!$C$2:$D$2,0)),0)))</f>
        <v>0</v>
      </c>
      <c r="N4406" s="20"/>
      <c r="O4406" s="26"/>
      <c r="P4406" s="26"/>
      <c r="Q4406" s="6">
        <f t="shared" si="275"/>
        <v>7</v>
      </c>
      <c r="R4406" s="20"/>
    </row>
    <row r="4407" spans="1:18" x14ac:dyDescent="0.25">
      <c r="A4407" s="6">
        <v>13</v>
      </c>
      <c r="B4407" s="4">
        <v>42553.541666666664</v>
      </c>
      <c r="C4407" s="2">
        <f>IF([2]Analysis!AG4407="Data Error","Data Error",[2]Analysis!AI4407*C$1)</f>
        <v>0</v>
      </c>
      <c r="D4407" s="2"/>
      <c r="E4407" s="3">
        <f>IF(C4407="Data Error","Data Error",INDEX('[2]BAAL Adj Cap'!$CB$65:$CY$72,MONTH($B4407),$A4407+1))</f>
        <v>0.98</v>
      </c>
      <c r="F4407" s="3"/>
      <c r="G4407" s="31">
        <f t="shared" si="272"/>
        <v>127.39999999999999</v>
      </c>
      <c r="H4407" s="31"/>
      <c r="I4407" s="23">
        <f t="shared" si="273"/>
        <v>0.98</v>
      </c>
      <c r="J4407" s="23"/>
      <c r="K4407" s="7">
        <f t="shared" si="274"/>
        <v>28.990000000000009</v>
      </c>
      <c r="M4407" s="20">
        <f>IF(C4407="Data Error","Data Error",IF(C4407&lt;=K4407,0,1-IFERROR(INDEX(BAAL!$C:$D,MATCH(ROUNDUP(C4407-K4407,0),BAAL!$B:$B,0),MATCH(LEFT(M$2,4),BAAL!$C$2:$D$2,0)),0)))</f>
        <v>0</v>
      </c>
      <c r="N4407" s="20"/>
      <c r="O4407" s="26"/>
      <c r="P4407" s="26"/>
      <c r="Q4407" s="6">
        <f t="shared" si="275"/>
        <v>7</v>
      </c>
      <c r="R4407" s="20"/>
    </row>
    <row r="4408" spans="1:18" x14ac:dyDescent="0.25">
      <c r="A4408" s="6">
        <v>14</v>
      </c>
      <c r="B4408" s="4">
        <v>42553.583333333336</v>
      </c>
      <c r="C4408" s="2">
        <f>IF([2]Analysis!AG4408="Data Error","Data Error",[2]Analysis!AI4408*C$1)</f>
        <v>3.8992969947770444</v>
      </c>
      <c r="D4408" s="2"/>
      <c r="E4408" s="3">
        <f>IF(C4408="Data Error","Data Error",INDEX('[2]BAAL Adj Cap'!$CB$65:$CY$72,MONTH($B4408),$A4408+1))</f>
        <v>0.98</v>
      </c>
      <c r="F4408" s="3"/>
      <c r="G4408" s="31">
        <f t="shared" si="272"/>
        <v>123.50070300522295</v>
      </c>
      <c r="H4408" s="31"/>
      <c r="I4408" s="23">
        <f t="shared" si="273"/>
        <v>0.98</v>
      </c>
      <c r="J4408" s="23"/>
      <c r="K4408" s="7">
        <f t="shared" si="274"/>
        <v>28.990000000000009</v>
      </c>
      <c r="M4408" s="20">
        <f>IF(C4408="Data Error","Data Error",IF(C4408&lt;=K4408,0,1-IFERROR(INDEX(BAAL!$C:$D,MATCH(ROUNDUP(C4408-K4408,0),BAAL!$B:$B,0),MATCH(LEFT(M$2,4),BAAL!$C$2:$D$2,0)),0)))</f>
        <v>0</v>
      </c>
      <c r="N4408" s="20"/>
      <c r="O4408" s="26"/>
      <c r="P4408" s="26"/>
      <c r="Q4408" s="6">
        <f t="shared" si="275"/>
        <v>7</v>
      </c>
      <c r="R4408" s="20"/>
    </row>
    <row r="4409" spans="1:18" x14ac:dyDescent="0.25">
      <c r="A4409" s="6">
        <v>15</v>
      </c>
      <c r="B4409" s="4">
        <v>42553.625</v>
      </c>
      <c r="C4409" s="2">
        <f>IF([2]Analysis!AG4409="Data Error","Data Error",[2]Analysis!AI4409*C$1)</f>
        <v>45.416739564666635</v>
      </c>
      <c r="D4409" s="2"/>
      <c r="E4409" s="3">
        <f>IF(C4409="Data Error","Data Error",INDEX('[2]BAAL Adj Cap'!$CB$65:$CY$72,MONTH($B4409),$A4409+1))</f>
        <v>0.98</v>
      </c>
      <c r="F4409" s="3"/>
      <c r="G4409" s="31">
        <f t="shared" si="272"/>
        <v>81.983260435333364</v>
      </c>
      <c r="H4409" s="31"/>
      <c r="I4409" s="23">
        <f t="shared" si="273"/>
        <v>0.98</v>
      </c>
      <c r="J4409" s="23"/>
      <c r="K4409" s="7">
        <f t="shared" si="274"/>
        <v>28.990000000000009</v>
      </c>
      <c r="M4409" s="20">
        <f>IF(C4409="Data Error","Data Error",IF(C4409&lt;=K4409,0,1-IFERROR(INDEX(BAAL!$C:$D,MATCH(ROUNDUP(C4409-K4409,0),BAAL!$B:$B,0),MATCH(LEFT(M$2,4),BAAL!$C$2:$D$2,0)),0)))</f>
        <v>3.0000000000000027E-3</v>
      </c>
      <c r="N4409" s="20"/>
      <c r="O4409" s="26"/>
      <c r="P4409" s="26"/>
      <c r="Q4409" s="6">
        <f t="shared" si="275"/>
        <v>7</v>
      </c>
      <c r="R4409" s="20"/>
    </row>
    <row r="4410" spans="1:18" x14ac:dyDescent="0.25">
      <c r="A4410" s="6">
        <v>16</v>
      </c>
      <c r="B4410" s="4">
        <v>42553.666666666664</v>
      </c>
      <c r="C4410" s="2">
        <f>IF([2]Analysis!AG4410="Data Error","Data Error",[2]Analysis!AI4410*C$1)</f>
        <v>2.8597999420886184</v>
      </c>
      <c r="D4410" s="2"/>
      <c r="E4410" s="3">
        <f>IF(C4410="Data Error","Data Error",INDEX('[2]BAAL Adj Cap'!$CB$65:$CY$72,MONTH($B4410),$A4410+1))</f>
        <v>0.98</v>
      </c>
      <c r="F4410" s="3"/>
      <c r="G4410" s="31">
        <f t="shared" si="272"/>
        <v>124.54020005791138</v>
      </c>
      <c r="H4410" s="31"/>
      <c r="I4410" s="23">
        <f t="shared" si="273"/>
        <v>0.98</v>
      </c>
      <c r="J4410" s="23"/>
      <c r="K4410" s="7">
        <f t="shared" si="274"/>
        <v>28.990000000000009</v>
      </c>
      <c r="M4410" s="20">
        <f>IF(C4410="Data Error","Data Error",IF(C4410&lt;=K4410,0,1-IFERROR(INDEX(BAAL!$C:$D,MATCH(ROUNDUP(C4410-K4410,0),BAAL!$B:$B,0),MATCH(LEFT(M$2,4),BAAL!$C$2:$D$2,0)),0)))</f>
        <v>0</v>
      </c>
      <c r="N4410" s="20"/>
      <c r="O4410" s="26"/>
      <c r="P4410" s="26"/>
      <c r="Q4410" s="6">
        <f t="shared" si="275"/>
        <v>7</v>
      </c>
      <c r="R4410" s="20"/>
    </row>
    <row r="4411" spans="1:18" x14ac:dyDescent="0.25">
      <c r="A4411" s="6">
        <v>17</v>
      </c>
      <c r="B4411" s="4">
        <v>42553.708333333336</v>
      </c>
      <c r="C4411" s="2">
        <f>IF([2]Analysis!AG4411="Data Error","Data Error",[2]Analysis!AI4411*C$1)</f>
        <v>12.665436572801918</v>
      </c>
      <c r="D4411" s="2"/>
      <c r="E4411" s="3">
        <f>IF(C4411="Data Error","Data Error",INDEX('[2]BAAL Adj Cap'!$CB$65:$CY$72,MONTH($B4411),$A4411+1))</f>
        <v>0.96124999999999994</v>
      </c>
      <c r="F4411" s="3"/>
      <c r="G4411" s="31">
        <f t="shared" si="272"/>
        <v>112.29706342719807</v>
      </c>
      <c r="H4411" s="31"/>
      <c r="I4411" s="23">
        <f t="shared" si="273"/>
        <v>0.96124999999999994</v>
      </c>
      <c r="J4411" s="23"/>
      <c r="K4411" s="7">
        <f t="shared" si="274"/>
        <v>28.990000000000009</v>
      </c>
      <c r="M4411" s="20">
        <f>IF(C4411="Data Error","Data Error",IF(C4411&lt;=K4411,0,1-IFERROR(INDEX(BAAL!$C:$D,MATCH(ROUNDUP(C4411-K4411,0),BAAL!$B:$B,0),MATCH(LEFT(M$2,4),BAAL!$C$2:$D$2,0)),0)))</f>
        <v>0</v>
      </c>
      <c r="N4411" s="20"/>
      <c r="O4411" s="26"/>
      <c r="P4411" s="26"/>
      <c r="Q4411" s="6">
        <f t="shared" si="275"/>
        <v>7</v>
      </c>
      <c r="R4411" s="20"/>
    </row>
    <row r="4412" spans="1:18" x14ac:dyDescent="0.25">
      <c r="A4412" s="6">
        <v>18</v>
      </c>
      <c r="B4412" s="4">
        <v>42553.75</v>
      </c>
      <c r="C4412" s="2">
        <f>IF([2]Analysis!AG4412="Data Error","Data Error",[2]Analysis!AI4412*C$1)</f>
        <v>22.420841899854523</v>
      </c>
      <c r="D4412" s="2"/>
      <c r="E4412" s="3">
        <f>IF(C4412="Data Error","Data Error",INDEX('[2]BAAL Adj Cap'!$CB$65:$CY$72,MONTH($B4412),$A4412+1))</f>
        <v>0.76249999999999996</v>
      </c>
      <c r="F4412" s="3"/>
      <c r="G4412" s="31">
        <f t="shared" si="272"/>
        <v>76.704158100145477</v>
      </c>
      <c r="H4412" s="31"/>
      <c r="I4412" s="23">
        <f t="shared" si="273"/>
        <v>0.76249999999999996</v>
      </c>
      <c r="J4412" s="23"/>
      <c r="K4412" s="7">
        <f t="shared" si="274"/>
        <v>28.990000000000009</v>
      </c>
      <c r="M4412" s="20">
        <f>IF(C4412="Data Error","Data Error",IF(C4412&lt;=K4412,0,1-IFERROR(INDEX(BAAL!$C:$D,MATCH(ROUNDUP(C4412-K4412,0),BAAL!$B:$B,0),MATCH(LEFT(M$2,4),BAAL!$C$2:$D$2,0)),0)))</f>
        <v>0</v>
      </c>
      <c r="N4412" s="20"/>
      <c r="O4412" s="26"/>
      <c r="P4412" s="26"/>
      <c r="Q4412" s="6">
        <f t="shared" si="275"/>
        <v>7</v>
      </c>
      <c r="R4412" s="20"/>
    </row>
    <row r="4413" spans="1:18" x14ac:dyDescent="0.25">
      <c r="A4413" s="6">
        <v>19</v>
      </c>
      <c r="B4413" s="4">
        <v>42553.791666666664</v>
      </c>
      <c r="C4413" s="2">
        <f>IF([2]Analysis!AG4413="Data Error","Data Error",[2]Analysis!AI4413*C$1)</f>
        <v>12.52752897472369</v>
      </c>
      <c r="D4413" s="2"/>
      <c r="E4413" s="3">
        <f>IF(C4413="Data Error","Data Error",INDEX('[2]BAAL Adj Cap'!$CB$65:$CY$72,MONTH($B4413),$A4413+1))</f>
        <v>0.30625000000000002</v>
      </c>
      <c r="F4413" s="3"/>
      <c r="G4413" s="31">
        <f t="shared" si="272"/>
        <v>27.28497102527631</v>
      </c>
      <c r="H4413" s="31"/>
      <c r="I4413" s="23">
        <f t="shared" si="273"/>
        <v>0.30625000000000002</v>
      </c>
      <c r="J4413" s="23"/>
      <c r="K4413" s="7">
        <f t="shared" si="274"/>
        <v>28.990000000000009</v>
      </c>
      <c r="M4413" s="20">
        <f>IF(C4413="Data Error","Data Error",IF(C4413&lt;=K4413,0,1-IFERROR(INDEX(BAAL!$C:$D,MATCH(ROUNDUP(C4413-K4413,0),BAAL!$B:$B,0),MATCH(LEFT(M$2,4),BAAL!$C$2:$D$2,0)),0)))</f>
        <v>0</v>
      </c>
      <c r="N4413" s="20"/>
      <c r="O4413" s="26"/>
      <c r="P4413" s="26"/>
      <c r="Q4413" s="6">
        <f t="shared" si="275"/>
        <v>7</v>
      </c>
      <c r="R4413" s="20"/>
    </row>
    <row r="4414" spans="1:18" x14ac:dyDescent="0.25">
      <c r="A4414" s="6">
        <v>20</v>
      </c>
      <c r="B4414" s="4">
        <v>42553.833333333336</v>
      </c>
      <c r="C4414" s="2">
        <f>IF([2]Analysis!AG4414="Data Error","Data Error",[2]Analysis!AI4414*C$1)</f>
        <v>3.0789319303102443</v>
      </c>
      <c r="D4414" s="2"/>
      <c r="E4414" s="3">
        <f>IF(C4414="Data Error","Data Error",INDEX('[2]BAAL Adj Cap'!$CB$65:$CY$72,MONTH($B4414),$A4414+1))</f>
        <v>3.7500000000000006E-2</v>
      </c>
      <c r="F4414" s="3"/>
      <c r="G4414" s="31">
        <f t="shared" si="272"/>
        <v>1.7960680696897566</v>
      </c>
      <c r="H4414" s="31"/>
      <c r="I4414" s="23">
        <f t="shared" si="273"/>
        <v>3.7500000000000006E-2</v>
      </c>
      <c r="J4414" s="23"/>
      <c r="K4414" s="7">
        <f t="shared" si="274"/>
        <v>4.8750000000000009</v>
      </c>
      <c r="M4414" s="20">
        <f>IF(C4414="Data Error","Data Error",IF(C4414&lt;=K4414,0,1-IFERROR(INDEX(BAAL!$C:$D,MATCH(ROUNDUP(C4414-K4414,0),BAAL!$B:$B,0),MATCH(LEFT(M$2,4),BAAL!$C$2:$D$2,0)),0)))</f>
        <v>0</v>
      </c>
      <c r="N4414" s="20"/>
      <c r="O4414" s="26"/>
      <c r="P4414" s="26"/>
      <c r="Q4414" s="6">
        <f t="shared" si="275"/>
        <v>7</v>
      </c>
      <c r="R4414" s="20"/>
    </row>
    <row r="4415" spans="1:18" x14ac:dyDescent="0.25">
      <c r="A4415" s="6">
        <v>21</v>
      </c>
      <c r="B4415" s="4">
        <v>42553.875</v>
      </c>
      <c r="C4415" s="2">
        <f>IF([2]Analysis!AG4415="Data Error","Data Error",[2]Analysis!AI4415*C$1)</f>
        <v>0</v>
      </c>
      <c r="D4415" s="2"/>
      <c r="E4415" s="3">
        <f>IF(C4415="Data Error","Data Error",INDEX('[2]BAAL Adj Cap'!$CB$65:$CY$72,MONTH($B4415),$A4415+1))</f>
        <v>0</v>
      </c>
      <c r="F4415" s="3"/>
      <c r="G4415" s="31">
        <f t="shared" si="272"/>
        <v>0</v>
      </c>
      <c r="H4415" s="31"/>
      <c r="I4415" s="23">
        <f t="shared" si="273"/>
        <v>0</v>
      </c>
      <c r="J4415" s="23"/>
      <c r="K4415" s="7">
        <f t="shared" si="274"/>
        <v>0</v>
      </c>
      <c r="M4415" s="20">
        <f>IF(C4415="Data Error","Data Error",IF(C4415&lt;=K4415,0,1-IFERROR(INDEX(BAAL!$C:$D,MATCH(ROUNDUP(C4415-K4415,0),BAAL!$B:$B,0),MATCH(LEFT(M$2,4),BAAL!$C$2:$D$2,0)),0)))</f>
        <v>0</v>
      </c>
      <c r="N4415" s="20"/>
      <c r="O4415" s="26"/>
      <c r="P4415" s="26"/>
      <c r="Q4415" s="6">
        <f t="shared" si="275"/>
        <v>7</v>
      </c>
      <c r="R4415" s="20"/>
    </row>
    <row r="4416" spans="1:18" x14ac:dyDescent="0.25">
      <c r="A4416" s="6">
        <v>22</v>
      </c>
      <c r="B4416" s="4">
        <v>42553.916666666664</v>
      </c>
      <c r="C4416" s="2">
        <f>IF([2]Analysis!AG4416="Data Error","Data Error",[2]Analysis!AI4416*C$1)</f>
        <v>0</v>
      </c>
      <c r="D4416" s="2"/>
      <c r="E4416" s="3">
        <f>IF(C4416="Data Error","Data Error",INDEX('[2]BAAL Adj Cap'!$CB$65:$CY$72,MONTH($B4416),$A4416+1))</f>
        <v>0</v>
      </c>
      <c r="F4416" s="3"/>
      <c r="G4416" s="31">
        <f t="shared" si="272"/>
        <v>0</v>
      </c>
      <c r="H4416" s="31"/>
      <c r="I4416" s="23">
        <f t="shared" si="273"/>
        <v>0</v>
      </c>
      <c r="J4416" s="23"/>
      <c r="K4416" s="7">
        <f t="shared" si="274"/>
        <v>0</v>
      </c>
      <c r="M4416" s="20">
        <f>IF(C4416="Data Error","Data Error",IF(C4416&lt;=K4416,0,1-IFERROR(INDEX(BAAL!$C:$D,MATCH(ROUNDUP(C4416-K4416,0),BAAL!$B:$B,0),MATCH(LEFT(M$2,4),BAAL!$C$2:$D$2,0)),0)))</f>
        <v>0</v>
      </c>
      <c r="N4416" s="20"/>
      <c r="O4416" s="26"/>
      <c r="P4416" s="26"/>
      <c r="Q4416" s="6">
        <f t="shared" si="275"/>
        <v>7</v>
      </c>
      <c r="R4416" s="20"/>
    </row>
    <row r="4417" spans="1:18" x14ac:dyDescent="0.25">
      <c r="A4417" s="6">
        <v>23</v>
      </c>
      <c r="B4417" s="4">
        <v>42553.958333333336</v>
      </c>
      <c r="C4417" s="2">
        <f>IF([2]Analysis!AG4417="Data Error","Data Error",[2]Analysis!AI4417*C$1)</f>
        <v>0</v>
      </c>
      <c r="D4417" s="2"/>
      <c r="E4417" s="3">
        <f>IF(C4417="Data Error","Data Error",INDEX('[2]BAAL Adj Cap'!$CB$65:$CY$72,MONTH($B4417),$A4417+1))</f>
        <v>0</v>
      </c>
      <c r="F4417" s="3"/>
      <c r="G4417" s="31">
        <f t="shared" si="272"/>
        <v>0</v>
      </c>
      <c r="H4417" s="31"/>
      <c r="I4417" s="23">
        <f t="shared" si="273"/>
        <v>0</v>
      </c>
      <c r="J4417" s="23"/>
      <c r="K4417" s="7">
        <f t="shared" si="274"/>
        <v>0</v>
      </c>
      <c r="M4417" s="20">
        <f>IF(C4417="Data Error","Data Error",IF(C4417&lt;=K4417,0,1-IFERROR(INDEX(BAAL!$C:$D,MATCH(ROUNDUP(C4417-K4417,0),BAAL!$B:$B,0),MATCH(LEFT(M$2,4),BAAL!$C$2:$D$2,0)),0)))</f>
        <v>0</v>
      </c>
      <c r="N4417" s="20"/>
      <c r="O4417" s="26"/>
      <c r="P4417" s="26"/>
      <c r="Q4417" s="6">
        <f t="shared" si="275"/>
        <v>7</v>
      </c>
      <c r="R4417" s="20"/>
    </row>
    <row r="4418" spans="1:18" x14ac:dyDescent="0.25">
      <c r="A4418" s="6">
        <v>0</v>
      </c>
      <c r="B4418" s="1">
        <v>42554</v>
      </c>
      <c r="C4418" s="2">
        <f>IF([2]Analysis!AG4418="Data Error","Data Error",[2]Analysis!AI4418*C$1)</f>
        <v>0</v>
      </c>
      <c r="D4418" s="2"/>
      <c r="E4418" s="3">
        <f>IF(C4418="Data Error","Data Error",INDEX('[2]BAAL Adj Cap'!$CB$65:$CY$72,MONTH($B4418),$A4418+1))</f>
        <v>0</v>
      </c>
      <c r="F4418" s="3"/>
      <c r="G4418" s="31">
        <f t="shared" si="272"/>
        <v>0</v>
      </c>
      <c r="H4418" s="31"/>
      <c r="I4418" s="23">
        <f t="shared" si="273"/>
        <v>0</v>
      </c>
      <c r="J4418" s="23"/>
      <c r="K4418" s="7">
        <f t="shared" si="274"/>
        <v>0</v>
      </c>
      <c r="M4418" s="20">
        <f>IF(C4418="Data Error","Data Error",IF(C4418&lt;=K4418,0,1-IFERROR(INDEX(BAAL!$C:$D,MATCH(ROUNDUP(C4418-K4418,0),BAAL!$B:$B,0),MATCH(LEFT(M$2,4),BAAL!$C$2:$D$2,0)),0)))</f>
        <v>0</v>
      </c>
      <c r="N4418" s="20"/>
      <c r="O4418" s="26"/>
      <c r="P4418" s="26"/>
      <c r="Q4418" s="6">
        <f t="shared" si="275"/>
        <v>7</v>
      </c>
      <c r="R4418" s="20"/>
    </row>
    <row r="4419" spans="1:18" x14ac:dyDescent="0.25">
      <c r="A4419" s="6">
        <v>1</v>
      </c>
      <c r="B4419" s="4">
        <v>42554.041666666664</v>
      </c>
      <c r="C4419" s="2">
        <f>IF([2]Analysis!AG4419="Data Error","Data Error",[2]Analysis!AI4419*C$1)</f>
        <v>0</v>
      </c>
      <c r="D4419" s="2"/>
      <c r="E4419" s="3">
        <f>IF(C4419="Data Error","Data Error",INDEX('[2]BAAL Adj Cap'!$CB$65:$CY$72,MONTH($B4419),$A4419+1))</f>
        <v>0</v>
      </c>
      <c r="F4419" s="3"/>
      <c r="G4419" s="31">
        <f t="shared" si="272"/>
        <v>0</v>
      </c>
      <c r="H4419" s="31"/>
      <c r="I4419" s="23">
        <f t="shared" si="273"/>
        <v>0</v>
      </c>
      <c r="J4419" s="23"/>
      <c r="K4419" s="7">
        <f t="shared" si="274"/>
        <v>0</v>
      </c>
      <c r="M4419" s="20">
        <f>IF(C4419="Data Error","Data Error",IF(C4419&lt;=K4419,0,1-IFERROR(INDEX(BAAL!$C:$D,MATCH(ROUNDUP(C4419-K4419,0),BAAL!$B:$B,0),MATCH(LEFT(M$2,4),BAAL!$C$2:$D$2,0)),0)))</f>
        <v>0</v>
      </c>
      <c r="N4419" s="20"/>
      <c r="O4419" s="26"/>
      <c r="P4419" s="26"/>
      <c r="Q4419" s="6">
        <f t="shared" si="275"/>
        <v>7</v>
      </c>
      <c r="R4419" s="20"/>
    </row>
    <row r="4420" spans="1:18" x14ac:dyDescent="0.25">
      <c r="A4420" s="6">
        <v>2</v>
      </c>
      <c r="B4420" s="4">
        <v>42554.083333333336</v>
      </c>
      <c r="C4420" s="2">
        <f>IF([2]Analysis!AG4420="Data Error","Data Error",[2]Analysis!AI4420*C$1)</f>
        <v>0</v>
      </c>
      <c r="D4420" s="2"/>
      <c r="E4420" s="3">
        <f>IF(C4420="Data Error","Data Error",INDEX('[2]BAAL Adj Cap'!$CB$65:$CY$72,MONTH($B4420),$A4420+1))</f>
        <v>0</v>
      </c>
      <c r="F4420" s="3"/>
      <c r="G4420" s="31">
        <f t="shared" ref="G4420:G4483" si="276">IF(C4420="Data Error","Data Error",E4420*E$1-C4420)</f>
        <v>0</v>
      </c>
      <c r="H4420" s="31"/>
      <c r="I4420" s="23">
        <f t="shared" ref="I4420:I4483" si="277">IF(E4420="Data Error","Data Error",E4420)</f>
        <v>0</v>
      </c>
      <c r="J4420" s="23"/>
      <c r="K4420" s="7">
        <f t="shared" ref="K4420:K4483" si="278">IF(C4420="Data Error","Data Error",C$1*MAX(0,MIN(AF$9,E4420*AF$10)))</f>
        <v>0</v>
      </c>
      <c r="M4420" s="20">
        <f>IF(C4420="Data Error","Data Error",IF(C4420&lt;=K4420,0,1-IFERROR(INDEX(BAAL!$C:$D,MATCH(ROUNDUP(C4420-K4420,0),BAAL!$B:$B,0),MATCH(LEFT(M$2,4),BAAL!$C$2:$D$2,0)),0)))</f>
        <v>0</v>
      </c>
      <c r="N4420" s="20"/>
      <c r="O4420" s="26"/>
      <c r="P4420" s="26"/>
      <c r="Q4420" s="6">
        <f t="shared" ref="Q4420:Q4483" si="279">MONTH(B4420)</f>
        <v>7</v>
      </c>
      <c r="R4420" s="20"/>
    </row>
    <row r="4421" spans="1:18" x14ac:dyDescent="0.25">
      <c r="A4421" s="6">
        <v>3</v>
      </c>
      <c r="B4421" s="4">
        <v>42554.125</v>
      </c>
      <c r="C4421" s="2">
        <f>IF([2]Analysis!AG4421="Data Error","Data Error",[2]Analysis!AI4421*C$1)</f>
        <v>0</v>
      </c>
      <c r="D4421" s="2"/>
      <c r="E4421" s="3">
        <f>IF(C4421="Data Error","Data Error",INDEX('[2]BAAL Adj Cap'!$CB$65:$CY$72,MONTH($B4421),$A4421+1))</f>
        <v>0</v>
      </c>
      <c r="F4421" s="3"/>
      <c r="G4421" s="31">
        <f t="shared" si="276"/>
        <v>0</v>
      </c>
      <c r="H4421" s="31"/>
      <c r="I4421" s="23">
        <f t="shared" si="277"/>
        <v>0</v>
      </c>
      <c r="J4421" s="23"/>
      <c r="K4421" s="7">
        <f t="shared" si="278"/>
        <v>0</v>
      </c>
      <c r="M4421" s="20">
        <f>IF(C4421="Data Error","Data Error",IF(C4421&lt;=K4421,0,1-IFERROR(INDEX(BAAL!$C:$D,MATCH(ROUNDUP(C4421-K4421,0),BAAL!$B:$B,0),MATCH(LEFT(M$2,4),BAAL!$C$2:$D$2,0)),0)))</f>
        <v>0</v>
      </c>
      <c r="N4421" s="20"/>
      <c r="O4421" s="26"/>
      <c r="P4421" s="26"/>
      <c r="Q4421" s="6">
        <f t="shared" si="279"/>
        <v>7</v>
      </c>
      <c r="R4421" s="20"/>
    </row>
    <row r="4422" spans="1:18" x14ac:dyDescent="0.25">
      <c r="A4422" s="6">
        <v>4</v>
      </c>
      <c r="B4422" s="4">
        <v>42554.166666666664</v>
      </c>
      <c r="C4422" s="2">
        <f>IF([2]Analysis!AG4422="Data Error","Data Error",[2]Analysis!AI4422*C$1)</f>
        <v>0.38999999314546591</v>
      </c>
      <c r="D4422" s="2"/>
      <c r="E4422" s="3">
        <f>IF(C4422="Data Error","Data Error",INDEX('[2]BAAL Adj Cap'!$CB$65:$CY$72,MONTH($B4422),$A4422+1))</f>
        <v>7.4999999999999997E-3</v>
      </c>
      <c r="F4422" s="3"/>
      <c r="G4422" s="31">
        <f t="shared" si="276"/>
        <v>0.58500000685453402</v>
      </c>
      <c r="H4422" s="31"/>
      <c r="I4422" s="23">
        <f t="shared" si="277"/>
        <v>7.4999999999999997E-3</v>
      </c>
      <c r="J4422" s="23"/>
      <c r="K4422" s="7">
        <f t="shared" si="278"/>
        <v>0.97499999999999998</v>
      </c>
      <c r="M4422" s="20">
        <f>IF(C4422="Data Error","Data Error",IF(C4422&lt;=K4422,0,1-IFERROR(INDEX(BAAL!$C:$D,MATCH(ROUNDUP(C4422-K4422,0),BAAL!$B:$B,0),MATCH(LEFT(M$2,4),BAAL!$C$2:$D$2,0)),0)))</f>
        <v>0</v>
      </c>
      <c r="N4422" s="20"/>
      <c r="O4422" s="26"/>
      <c r="P4422" s="26"/>
      <c r="Q4422" s="6">
        <f t="shared" si="279"/>
        <v>7</v>
      </c>
      <c r="R4422" s="20"/>
    </row>
    <row r="4423" spans="1:18" x14ac:dyDescent="0.25">
      <c r="A4423" s="6">
        <v>5</v>
      </c>
      <c r="B4423" s="4">
        <v>42554.208333333336</v>
      </c>
      <c r="C4423" s="2">
        <f>IF([2]Analysis!AG4423="Data Error","Data Error",[2]Analysis!AI4423*C$1)</f>
        <v>0</v>
      </c>
      <c r="D4423" s="2"/>
      <c r="E4423" s="3">
        <f>IF(C4423="Data Error","Data Error",INDEX('[2]BAAL Adj Cap'!$CB$65:$CY$72,MONTH($B4423),$A4423+1))</f>
        <v>0.12124999999999998</v>
      </c>
      <c r="F4423" s="3"/>
      <c r="G4423" s="31">
        <f t="shared" si="276"/>
        <v>15.762499999999998</v>
      </c>
      <c r="H4423" s="31"/>
      <c r="I4423" s="23">
        <f t="shared" si="277"/>
        <v>0.12124999999999998</v>
      </c>
      <c r="J4423" s="23"/>
      <c r="K4423" s="7">
        <f t="shared" si="278"/>
        <v>15.762499999999998</v>
      </c>
      <c r="M4423" s="20">
        <f>IF(C4423="Data Error","Data Error",IF(C4423&lt;=K4423,0,1-IFERROR(INDEX(BAAL!$C:$D,MATCH(ROUNDUP(C4423-K4423,0),BAAL!$B:$B,0),MATCH(LEFT(M$2,4),BAAL!$C$2:$D$2,0)),0)))</f>
        <v>0</v>
      </c>
      <c r="N4423" s="20"/>
      <c r="O4423" s="26"/>
      <c r="P4423" s="26"/>
      <c r="Q4423" s="6">
        <f t="shared" si="279"/>
        <v>7</v>
      </c>
      <c r="R4423" s="20"/>
    </row>
    <row r="4424" spans="1:18" x14ac:dyDescent="0.25">
      <c r="A4424" s="6">
        <v>6</v>
      </c>
      <c r="B4424" s="4">
        <v>42554.25</v>
      </c>
      <c r="C4424" s="2">
        <f>IF([2]Analysis!AG4424="Data Error","Data Error",[2]Analysis!AI4424*C$1)</f>
        <v>0</v>
      </c>
      <c r="D4424" s="2"/>
      <c r="E4424" s="3">
        <f>IF(C4424="Data Error","Data Error",INDEX('[2]BAAL Adj Cap'!$CB$65:$CY$72,MONTH($B4424),$A4424+1))</f>
        <v>0.49249999999999999</v>
      </c>
      <c r="F4424" s="3"/>
      <c r="G4424" s="31">
        <f t="shared" si="276"/>
        <v>64.025000000000006</v>
      </c>
      <c r="H4424" s="31"/>
      <c r="I4424" s="23">
        <f t="shared" si="277"/>
        <v>0.49249999999999999</v>
      </c>
      <c r="J4424" s="23"/>
      <c r="K4424" s="7">
        <f t="shared" si="278"/>
        <v>28.990000000000009</v>
      </c>
      <c r="M4424" s="20">
        <f>IF(C4424="Data Error","Data Error",IF(C4424&lt;=K4424,0,1-IFERROR(INDEX(BAAL!$C:$D,MATCH(ROUNDUP(C4424-K4424,0),BAAL!$B:$B,0),MATCH(LEFT(M$2,4),BAAL!$C$2:$D$2,0)),0)))</f>
        <v>0</v>
      </c>
      <c r="N4424" s="20"/>
      <c r="O4424" s="26"/>
      <c r="P4424" s="26"/>
      <c r="Q4424" s="6">
        <f t="shared" si="279"/>
        <v>7</v>
      </c>
      <c r="R4424" s="20"/>
    </row>
    <row r="4425" spans="1:18" x14ac:dyDescent="0.25">
      <c r="A4425" s="6">
        <v>7</v>
      </c>
      <c r="B4425" s="4">
        <v>42554.291666666664</v>
      </c>
      <c r="C4425" s="2">
        <f>IF([2]Analysis!AG4425="Data Error","Data Error",[2]Analysis!AI4425*C$1)</f>
        <v>0</v>
      </c>
      <c r="D4425" s="2"/>
      <c r="E4425" s="3">
        <f>IF(C4425="Data Error","Data Error",INDEX('[2]BAAL Adj Cap'!$CB$65:$CY$72,MONTH($B4425),$A4425+1))</f>
        <v>0.87874999999999992</v>
      </c>
      <c r="F4425" s="3"/>
      <c r="G4425" s="31">
        <f t="shared" si="276"/>
        <v>114.23749999999998</v>
      </c>
      <c r="H4425" s="31"/>
      <c r="I4425" s="23">
        <f t="shared" si="277"/>
        <v>0.87874999999999992</v>
      </c>
      <c r="J4425" s="23"/>
      <c r="K4425" s="7">
        <f t="shared" si="278"/>
        <v>28.990000000000009</v>
      </c>
      <c r="M4425" s="20">
        <f>IF(C4425="Data Error","Data Error",IF(C4425&lt;=K4425,0,1-IFERROR(INDEX(BAAL!$C:$D,MATCH(ROUNDUP(C4425-K4425,0),BAAL!$B:$B,0),MATCH(LEFT(M$2,4),BAAL!$C$2:$D$2,0)),0)))</f>
        <v>0</v>
      </c>
      <c r="N4425" s="20"/>
      <c r="O4425" s="26"/>
      <c r="P4425" s="26"/>
      <c r="Q4425" s="6">
        <f t="shared" si="279"/>
        <v>7</v>
      </c>
      <c r="R4425" s="20"/>
    </row>
    <row r="4426" spans="1:18" x14ac:dyDescent="0.25">
      <c r="A4426" s="6">
        <v>8</v>
      </c>
      <c r="B4426" s="4">
        <v>42554.333333333336</v>
      </c>
      <c r="C4426" s="2">
        <f>IF([2]Analysis!AG4426="Data Error","Data Error",[2]Analysis!AI4426*C$1)</f>
        <v>0.62658938038827972</v>
      </c>
      <c r="D4426" s="2"/>
      <c r="E4426" s="3">
        <f>IF(C4426="Data Error","Data Error",INDEX('[2]BAAL Adj Cap'!$CB$65:$CY$72,MONTH($B4426),$A4426+1))</f>
        <v>0.96750000000000003</v>
      </c>
      <c r="F4426" s="3"/>
      <c r="G4426" s="31">
        <f t="shared" si="276"/>
        <v>125.14841061961172</v>
      </c>
      <c r="H4426" s="31"/>
      <c r="I4426" s="23">
        <f t="shared" si="277"/>
        <v>0.96750000000000003</v>
      </c>
      <c r="J4426" s="23"/>
      <c r="K4426" s="7">
        <f t="shared" si="278"/>
        <v>28.990000000000009</v>
      </c>
      <c r="M4426" s="20">
        <f>IF(C4426="Data Error","Data Error",IF(C4426&lt;=K4426,0,1-IFERROR(INDEX(BAAL!$C:$D,MATCH(ROUNDUP(C4426-K4426,0),BAAL!$B:$B,0),MATCH(LEFT(M$2,4),BAAL!$C$2:$D$2,0)),0)))</f>
        <v>0</v>
      </c>
      <c r="N4426" s="20"/>
      <c r="O4426" s="26"/>
      <c r="P4426" s="26"/>
      <c r="Q4426" s="6">
        <f t="shared" si="279"/>
        <v>7</v>
      </c>
      <c r="R4426" s="20"/>
    </row>
    <row r="4427" spans="1:18" x14ac:dyDescent="0.25">
      <c r="A4427" s="6">
        <v>9</v>
      </c>
      <c r="B4427" s="4">
        <v>42554.375</v>
      </c>
      <c r="C4427" s="2">
        <f>IF([2]Analysis!AG4427="Data Error","Data Error",[2]Analysis!AI4427*C$1)</f>
        <v>0</v>
      </c>
      <c r="D4427" s="2"/>
      <c r="E4427" s="3">
        <f>IF(C4427="Data Error","Data Error",INDEX('[2]BAAL Adj Cap'!$CB$65:$CY$72,MONTH($B4427),$A4427+1))</f>
        <v>0.98</v>
      </c>
      <c r="F4427" s="3"/>
      <c r="G4427" s="31">
        <f t="shared" si="276"/>
        <v>127.39999999999999</v>
      </c>
      <c r="H4427" s="31"/>
      <c r="I4427" s="23">
        <f t="shared" si="277"/>
        <v>0.98</v>
      </c>
      <c r="J4427" s="23"/>
      <c r="K4427" s="7">
        <f t="shared" si="278"/>
        <v>28.990000000000009</v>
      </c>
      <c r="M4427" s="20">
        <f>IF(C4427="Data Error","Data Error",IF(C4427&lt;=K4427,0,1-IFERROR(INDEX(BAAL!$C:$D,MATCH(ROUNDUP(C4427-K4427,0),BAAL!$B:$B,0),MATCH(LEFT(M$2,4),BAAL!$C$2:$D$2,0)),0)))</f>
        <v>0</v>
      </c>
      <c r="N4427" s="20"/>
      <c r="O4427" s="26"/>
      <c r="P4427" s="26"/>
      <c r="Q4427" s="6">
        <f t="shared" si="279"/>
        <v>7</v>
      </c>
      <c r="R4427" s="20"/>
    </row>
    <row r="4428" spans="1:18" x14ac:dyDescent="0.25">
      <c r="A4428" s="6">
        <v>10</v>
      </c>
      <c r="B4428" s="4">
        <v>42554.416666666664</v>
      </c>
      <c r="C4428" s="2">
        <f>IF([2]Analysis!AG4428="Data Error","Data Error",[2]Analysis!AI4428*C$1)</f>
        <v>41.965399850576652</v>
      </c>
      <c r="D4428" s="2"/>
      <c r="E4428" s="3">
        <f>IF(C4428="Data Error","Data Error",INDEX('[2]BAAL Adj Cap'!$CB$65:$CY$72,MONTH($B4428),$A4428+1))</f>
        <v>0.98</v>
      </c>
      <c r="F4428" s="3"/>
      <c r="G4428" s="31">
        <f t="shared" si="276"/>
        <v>85.434600149423346</v>
      </c>
      <c r="H4428" s="31"/>
      <c r="I4428" s="23">
        <f t="shared" si="277"/>
        <v>0.98</v>
      </c>
      <c r="J4428" s="23"/>
      <c r="K4428" s="7">
        <f t="shared" si="278"/>
        <v>28.990000000000009</v>
      </c>
      <c r="M4428" s="20">
        <f>IF(C4428="Data Error","Data Error",IF(C4428&lt;=K4428,0,1-IFERROR(INDEX(BAAL!$C:$D,MATCH(ROUNDUP(C4428-K4428,0),BAAL!$B:$B,0),MATCH(LEFT(M$2,4),BAAL!$C$2:$D$2,0)),0)))</f>
        <v>2.0000000000000018E-3</v>
      </c>
      <c r="N4428" s="20"/>
      <c r="O4428" s="26"/>
      <c r="P4428" s="26"/>
      <c r="Q4428" s="6">
        <f t="shared" si="279"/>
        <v>7</v>
      </c>
      <c r="R4428" s="20"/>
    </row>
    <row r="4429" spans="1:18" x14ac:dyDescent="0.25">
      <c r="A4429" s="6">
        <v>11</v>
      </c>
      <c r="B4429" s="4">
        <v>42554.458333333336</v>
      </c>
      <c r="C4429" s="2">
        <f>IF([2]Analysis!AG4429="Data Error","Data Error",[2]Analysis!AI4429*C$1)</f>
        <v>64.742067412556239</v>
      </c>
      <c r="D4429" s="2"/>
      <c r="E4429" s="3">
        <f>IF(C4429="Data Error","Data Error",INDEX('[2]BAAL Adj Cap'!$CB$65:$CY$72,MONTH($B4429),$A4429+1))</f>
        <v>0.98</v>
      </c>
      <c r="F4429" s="3"/>
      <c r="G4429" s="31">
        <f t="shared" si="276"/>
        <v>62.657932587443753</v>
      </c>
      <c r="H4429" s="31"/>
      <c r="I4429" s="23">
        <f t="shared" si="277"/>
        <v>0.98</v>
      </c>
      <c r="J4429" s="23"/>
      <c r="K4429" s="7">
        <f t="shared" si="278"/>
        <v>28.990000000000009</v>
      </c>
      <c r="M4429" s="20">
        <f>IF(C4429="Data Error","Data Error",IF(C4429&lt;=K4429,0,1-IFERROR(INDEX(BAAL!$C:$D,MATCH(ROUNDUP(C4429-K4429,0),BAAL!$B:$B,0),MATCH(LEFT(M$2,4),BAAL!$C$2:$D$2,0)),0)))</f>
        <v>7.0000000000000062E-3</v>
      </c>
      <c r="N4429" s="20"/>
      <c r="O4429" s="26"/>
      <c r="P4429" s="26"/>
      <c r="Q4429" s="6">
        <f t="shared" si="279"/>
        <v>7</v>
      </c>
      <c r="R4429" s="20"/>
    </row>
    <row r="4430" spans="1:18" x14ac:dyDescent="0.25">
      <c r="A4430" s="6">
        <v>12</v>
      </c>
      <c r="B4430" s="4">
        <v>42554.5</v>
      </c>
      <c r="C4430" s="2">
        <f>IF([2]Analysis!AG4430="Data Error","Data Error",[2]Analysis!AI4430*C$1)</f>
        <v>2.4104010634329995</v>
      </c>
      <c r="D4430" s="2"/>
      <c r="E4430" s="3">
        <f>IF(C4430="Data Error","Data Error",INDEX('[2]BAAL Adj Cap'!$CB$65:$CY$72,MONTH($B4430),$A4430+1))</f>
        <v>0.98</v>
      </c>
      <c r="F4430" s="3"/>
      <c r="G4430" s="31">
        <f t="shared" si="276"/>
        <v>124.98959893656699</v>
      </c>
      <c r="H4430" s="31"/>
      <c r="I4430" s="23">
        <f t="shared" si="277"/>
        <v>0.98</v>
      </c>
      <c r="J4430" s="23"/>
      <c r="K4430" s="7">
        <f t="shared" si="278"/>
        <v>28.990000000000009</v>
      </c>
      <c r="M4430" s="20">
        <f>IF(C4430="Data Error","Data Error",IF(C4430&lt;=K4430,0,1-IFERROR(INDEX(BAAL!$C:$D,MATCH(ROUNDUP(C4430-K4430,0),BAAL!$B:$B,0),MATCH(LEFT(M$2,4),BAAL!$C$2:$D$2,0)),0)))</f>
        <v>0</v>
      </c>
      <c r="N4430" s="20"/>
      <c r="O4430" s="26"/>
      <c r="P4430" s="26"/>
      <c r="Q4430" s="6">
        <f t="shared" si="279"/>
        <v>7</v>
      </c>
      <c r="R4430" s="20"/>
    </row>
    <row r="4431" spans="1:18" x14ac:dyDescent="0.25">
      <c r="A4431" s="6">
        <v>13</v>
      </c>
      <c r="B4431" s="4">
        <v>42554.541666666664</v>
      </c>
      <c r="C4431" s="2">
        <f>IF([2]Analysis!AG4431="Data Error","Data Error",[2]Analysis!AI4431*C$1)</f>
        <v>28.572110183184453</v>
      </c>
      <c r="D4431" s="2"/>
      <c r="E4431" s="3">
        <f>IF(C4431="Data Error","Data Error",INDEX('[2]BAAL Adj Cap'!$CB$65:$CY$72,MONTH($B4431),$A4431+1))</f>
        <v>0.98</v>
      </c>
      <c r="F4431" s="3"/>
      <c r="G4431" s="31">
        <f t="shared" si="276"/>
        <v>98.827889816815542</v>
      </c>
      <c r="H4431" s="31"/>
      <c r="I4431" s="23">
        <f t="shared" si="277"/>
        <v>0.98</v>
      </c>
      <c r="J4431" s="23"/>
      <c r="K4431" s="7">
        <f t="shared" si="278"/>
        <v>28.990000000000009</v>
      </c>
      <c r="M4431" s="20">
        <f>IF(C4431="Data Error","Data Error",IF(C4431&lt;=K4431,0,1-IFERROR(INDEX(BAAL!$C:$D,MATCH(ROUNDUP(C4431-K4431,0),BAAL!$B:$B,0),MATCH(LEFT(M$2,4),BAAL!$C$2:$D$2,0)),0)))</f>
        <v>0</v>
      </c>
      <c r="N4431" s="20"/>
      <c r="O4431" s="26"/>
      <c r="P4431" s="26"/>
      <c r="Q4431" s="6">
        <f t="shared" si="279"/>
        <v>7</v>
      </c>
      <c r="R4431" s="20"/>
    </row>
    <row r="4432" spans="1:18" x14ac:dyDescent="0.25">
      <c r="A4432" s="6">
        <v>14</v>
      </c>
      <c r="B4432" s="4">
        <v>42554.583333333336</v>
      </c>
      <c r="C4432" s="2">
        <f>IF([2]Analysis!AG4432="Data Error","Data Error",[2]Analysis!AI4432*C$1)</f>
        <v>13.124014853121666</v>
      </c>
      <c r="D4432" s="2"/>
      <c r="E4432" s="3">
        <f>IF(C4432="Data Error","Data Error",INDEX('[2]BAAL Adj Cap'!$CB$65:$CY$72,MONTH($B4432),$A4432+1))</f>
        <v>0.98</v>
      </c>
      <c r="F4432" s="3"/>
      <c r="G4432" s="31">
        <f t="shared" si="276"/>
        <v>114.27598514687833</v>
      </c>
      <c r="H4432" s="31"/>
      <c r="I4432" s="23">
        <f t="shared" si="277"/>
        <v>0.98</v>
      </c>
      <c r="J4432" s="23"/>
      <c r="K4432" s="7">
        <f t="shared" si="278"/>
        <v>28.990000000000009</v>
      </c>
      <c r="M4432" s="20">
        <f>IF(C4432="Data Error","Data Error",IF(C4432&lt;=K4432,0,1-IFERROR(INDEX(BAAL!$C:$D,MATCH(ROUNDUP(C4432-K4432,0),BAAL!$B:$B,0),MATCH(LEFT(M$2,4),BAAL!$C$2:$D$2,0)),0)))</f>
        <v>0</v>
      </c>
      <c r="N4432" s="20"/>
      <c r="O4432" s="26"/>
      <c r="P4432" s="26"/>
      <c r="Q4432" s="6">
        <f t="shared" si="279"/>
        <v>7</v>
      </c>
      <c r="R4432" s="20"/>
    </row>
    <row r="4433" spans="1:18" x14ac:dyDescent="0.25">
      <c r="A4433" s="6">
        <v>15</v>
      </c>
      <c r="B4433" s="4">
        <v>42554.625</v>
      </c>
      <c r="C4433" s="2">
        <f>IF([2]Analysis!AG4433="Data Error","Data Error",[2]Analysis!AI4433*C$1)</f>
        <v>0.5920158994121717</v>
      </c>
      <c r="D4433" s="2"/>
      <c r="E4433" s="3">
        <f>IF(C4433="Data Error","Data Error",INDEX('[2]BAAL Adj Cap'!$CB$65:$CY$72,MONTH($B4433),$A4433+1))</f>
        <v>0.98</v>
      </c>
      <c r="F4433" s="3"/>
      <c r="G4433" s="31">
        <f t="shared" si="276"/>
        <v>126.80798410058782</v>
      </c>
      <c r="H4433" s="31"/>
      <c r="I4433" s="23">
        <f t="shared" si="277"/>
        <v>0.98</v>
      </c>
      <c r="J4433" s="23"/>
      <c r="K4433" s="7">
        <f t="shared" si="278"/>
        <v>28.990000000000009</v>
      </c>
      <c r="M4433" s="20">
        <f>IF(C4433="Data Error","Data Error",IF(C4433&lt;=K4433,0,1-IFERROR(INDEX(BAAL!$C:$D,MATCH(ROUNDUP(C4433-K4433,0),BAAL!$B:$B,0),MATCH(LEFT(M$2,4),BAAL!$C$2:$D$2,0)),0)))</f>
        <v>0</v>
      </c>
      <c r="N4433" s="20"/>
      <c r="O4433" s="26"/>
      <c r="P4433" s="26"/>
      <c r="Q4433" s="6">
        <f t="shared" si="279"/>
        <v>7</v>
      </c>
      <c r="R4433" s="20"/>
    </row>
    <row r="4434" spans="1:18" x14ac:dyDescent="0.25">
      <c r="A4434" s="6">
        <v>16</v>
      </c>
      <c r="B4434" s="4">
        <v>42554.666666666664</v>
      </c>
      <c r="C4434" s="2">
        <f>IF([2]Analysis!AG4434="Data Error","Data Error",[2]Analysis!AI4434*C$1)</f>
        <v>7.1546906039963236</v>
      </c>
      <c r="D4434" s="2"/>
      <c r="E4434" s="3">
        <f>IF(C4434="Data Error","Data Error",INDEX('[2]BAAL Adj Cap'!$CB$65:$CY$72,MONTH($B4434),$A4434+1))</f>
        <v>0.98</v>
      </c>
      <c r="F4434" s="3"/>
      <c r="G4434" s="31">
        <f t="shared" si="276"/>
        <v>120.24530939600366</v>
      </c>
      <c r="H4434" s="31"/>
      <c r="I4434" s="23">
        <f t="shared" si="277"/>
        <v>0.98</v>
      </c>
      <c r="J4434" s="23"/>
      <c r="K4434" s="7">
        <f t="shared" si="278"/>
        <v>28.990000000000009</v>
      </c>
      <c r="M4434" s="20">
        <f>IF(C4434="Data Error","Data Error",IF(C4434&lt;=K4434,0,1-IFERROR(INDEX(BAAL!$C:$D,MATCH(ROUNDUP(C4434-K4434,0),BAAL!$B:$B,0),MATCH(LEFT(M$2,4),BAAL!$C$2:$D$2,0)),0)))</f>
        <v>0</v>
      </c>
      <c r="N4434" s="20"/>
      <c r="O4434" s="26"/>
      <c r="P4434" s="26"/>
      <c r="Q4434" s="6">
        <f t="shared" si="279"/>
        <v>7</v>
      </c>
      <c r="R4434" s="20"/>
    </row>
    <row r="4435" spans="1:18" x14ac:dyDescent="0.25">
      <c r="A4435" s="6">
        <v>17</v>
      </c>
      <c r="B4435" s="4">
        <v>42554.708333333336</v>
      </c>
      <c r="C4435" s="2">
        <f>IF([2]Analysis!AG4435="Data Error","Data Error",[2]Analysis!AI4435*C$1)</f>
        <v>9.9663098221308708</v>
      </c>
      <c r="D4435" s="2"/>
      <c r="E4435" s="3">
        <f>IF(C4435="Data Error","Data Error",INDEX('[2]BAAL Adj Cap'!$CB$65:$CY$72,MONTH($B4435),$A4435+1))</f>
        <v>0.96124999999999994</v>
      </c>
      <c r="F4435" s="3"/>
      <c r="G4435" s="31">
        <f t="shared" si="276"/>
        <v>114.99619017786912</v>
      </c>
      <c r="H4435" s="31"/>
      <c r="I4435" s="23">
        <f t="shared" si="277"/>
        <v>0.96124999999999994</v>
      </c>
      <c r="J4435" s="23"/>
      <c r="K4435" s="7">
        <f t="shared" si="278"/>
        <v>28.990000000000009</v>
      </c>
      <c r="M4435" s="20">
        <f>IF(C4435="Data Error","Data Error",IF(C4435&lt;=K4435,0,1-IFERROR(INDEX(BAAL!$C:$D,MATCH(ROUNDUP(C4435-K4435,0),BAAL!$B:$B,0),MATCH(LEFT(M$2,4),BAAL!$C$2:$D$2,0)),0)))</f>
        <v>0</v>
      </c>
      <c r="N4435" s="20"/>
      <c r="O4435" s="26"/>
      <c r="P4435" s="26"/>
      <c r="Q4435" s="6">
        <f t="shared" si="279"/>
        <v>7</v>
      </c>
      <c r="R4435" s="20"/>
    </row>
    <row r="4436" spans="1:18" x14ac:dyDescent="0.25">
      <c r="A4436" s="6">
        <v>18</v>
      </c>
      <c r="B4436" s="4">
        <v>42554.75</v>
      </c>
      <c r="C4436" s="2">
        <f>IF([2]Analysis!AG4436="Data Error","Data Error",[2]Analysis!AI4436*C$1)</f>
        <v>6.8204079709078327</v>
      </c>
      <c r="D4436" s="2"/>
      <c r="E4436" s="3">
        <f>IF(C4436="Data Error","Data Error",INDEX('[2]BAAL Adj Cap'!$CB$65:$CY$72,MONTH($B4436),$A4436+1))</f>
        <v>0.76249999999999996</v>
      </c>
      <c r="F4436" s="3"/>
      <c r="G4436" s="31">
        <f t="shared" si="276"/>
        <v>92.304592029092163</v>
      </c>
      <c r="H4436" s="31"/>
      <c r="I4436" s="23">
        <f t="shared" si="277"/>
        <v>0.76249999999999996</v>
      </c>
      <c r="J4436" s="23"/>
      <c r="K4436" s="7">
        <f t="shared" si="278"/>
        <v>28.990000000000009</v>
      </c>
      <c r="M4436" s="20">
        <f>IF(C4436="Data Error","Data Error",IF(C4436&lt;=K4436,0,1-IFERROR(INDEX(BAAL!$C:$D,MATCH(ROUNDUP(C4436-K4436,0),BAAL!$B:$B,0),MATCH(LEFT(M$2,4),BAAL!$C$2:$D$2,0)),0)))</f>
        <v>0</v>
      </c>
      <c r="N4436" s="20"/>
      <c r="O4436" s="26"/>
      <c r="P4436" s="26"/>
      <c r="Q4436" s="6">
        <f t="shared" si="279"/>
        <v>7</v>
      </c>
      <c r="R4436" s="20"/>
    </row>
    <row r="4437" spans="1:18" x14ac:dyDescent="0.25">
      <c r="A4437" s="6">
        <v>19</v>
      </c>
      <c r="B4437" s="4">
        <v>42554.791666666664</v>
      </c>
      <c r="C4437" s="2">
        <f>IF([2]Analysis!AG4437="Data Error","Data Error",[2]Analysis!AI4437*C$1)</f>
        <v>7.4679682774371354</v>
      </c>
      <c r="D4437" s="2"/>
      <c r="E4437" s="3">
        <f>IF(C4437="Data Error","Data Error",INDEX('[2]BAAL Adj Cap'!$CB$65:$CY$72,MONTH($B4437),$A4437+1))</f>
        <v>0.30625000000000002</v>
      </c>
      <c r="F4437" s="3"/>
      <c r="G4437" s="31">
        <f t="shared" si="276"/>
        <v>32.344531722562863</v>
      </c>
      <c r="H4437" s="31"/>
      <c r="I4437" s="23">
        <f t="shared" si="277"/>
        <v>0.30625000000000002</v>
      </c>
      <c r="J4437" s="23"/>
      <c r="K4437" s="7">
        <f t="shared" si="278"/>
        <v>28.990000000000009</v>
      </c>
      <c r="M4437" s="20">
        <f>IF(C4437="Data Error","Data Error",IF(C4437&lt;=K4437,0,1-IFERROR(INDEX(BAAL!$C:$D,MATCH(ROUNDUP(C4437-K4437,0),BAAL!$B:$B,0),MATCH(LEFT(M$2,4),BAAL!$C$2:$D$2,0)),0)))</f>
        <v>0</v>
      </c>
      <c r="N4437" s="20"/>
      <c r="O4437" s="26"/>
      <c r="P4437" s="26"/>
      <c r="Q4437" s="6">
        <f t="shared" si="279"/>
        <v>7</v>
      </c>
      <c r="R4437" s="20"/>
    </row>
    <row r="4438" spans="1:18" x14ac:dyDescent="0.25">
      <c r="A4438" s="6">
        <v>20</v>
      </c>
      <c r="B4438" s="4">
        <v>42554.833333333336</v>
      </c>
      <c r="C4438" s="2">
        <f>IF([2]Analysis!AG4438="Data Error","Data Error",[2]Analysis!AI4438*C$1)</f>
        <v>2.4547455056765961</v>
      </c>
      <c r="D4438" s="2"/>
      <c r="E4438" s="3">
        <f>IF(C4438="Data Error","Data Error",INDEX('[2]BAAL Adj Cap'!$CB$65:$CY$72,MONTH($B4438),$A4438+1))</f>
        <v>3.7500000000000006E-2</v>
      </c>
      <c r="F4438" s="3"/>
      <c r="G4438" s="31">
        <f t="shared" si="276"/>
        <v>2.4202544943234048</v>
      </c>
      <c r="H4438" s="31"/>
      <c r="I4438" s="23">
        <f t="shared" si="277"/>
        <v>3.7500000000000006E-2</v>
      </c>
      <c r="J4438" s="23"/>
      <c r="K4438" s="7">
        <f t="shared" si="278"/>
        <v>4.8750000000000009</v>
      </c>
      <c r="M4438" s="20">
        <f>IF(C4438="Data Error","Data Error",IF(C4438&lt;=K4438,0,1-IFERROR(INDEX(BAAL!$C:$D,MATCH(ROUNDUP(C4438-K4438,0),BAAL!$B:$B,0),MATCH(LEFT(M$2,4),BAAL!$C$2:$D$2,0)),0)))</f>
        <v>0</v>
      </c>
      <c r="N4438" s="20"/>
      <c r="O4438" s="26"/>
      <c r="P4438" s="26"/>
      <c r="Q4438" s="6">
        <f t="shared" si="279"/>
        <v>7</v>
      </c>
      <c r="R4438" s="20"/>
    </row>
    <row r="4439" spans="1:18" x14ac:dyDescent="0.25">
      <c r="A4439" s="6">
        <v>21</v>
      </c>
      <c r="B4439" s="4">
        <v>42554.875</v>
      </c>
      <c r="C4439" s="2">
        <f>IF([2]Analysis!AG4439="Data Error","Data Error",[2]Analysis!AI4439*C$1)</f>
        <v>0</v>
      </c>
      <c r="D4439" s="2"/>
      <c r="E4439" s="3">
        <f>IF(C4439="Data Error","Data Error",INDEX('[2]BAAL Adj Cap'!$CB$65:$CY$72,MONTH($B4439),$A4439+1))</f>
        <v>0</v>
      </c>
      <c r="F4439" s="3"/>
      <c r="G4439" s="31">
        <f t="shared" si="276"/>
        <v>0</v>
      </c>
      <c r="H4439" s="31"/>
      <c r="I4439" s="23">
        <f t="shared" si="277"/>
        <v>0</v>
      </c>
      <c r="J4439" s="23"/>
      <c r="K4439" s="7">
        <f t="shared" si="278"/>
        <v>0</v>
      </c>
      <c r="M4439" s="20">
        <f>IF(C4439="Data Error","Data Error",IF(C4439&lt;=K4439,0,1-IFERROR(INDEX(BAAL!$C:$D,MATCH(ROUNDUP(C4439-K4439,0),BAAL!$B:$B,0),MATCH(LEFT(M$2,4),BAAL!$C$2:$D$2,0)),0)))</f>
        <v>0</v>
      </c>
      <c r="N4439" s="20"/>
      <c r="O4439" s="26"/>
      <c r="P4439" s="26"/>
      <c r="Q4439" s="6">
        <f t="shared" si="279"/>
        <v>7</v>
      </c>
      <c r="R4439" s="20"/>
    </row>
    <row r="4440" spans="1:18" x14ac:dyDescent="0.25">
      <c r="A4440" s="6">
        <v>22</v>
      </c>
      <c r="B4440" s="4">
        <v>42554.916666666664</v>
      </c>
      <c r="C4440" s="2">
        <f>IF([2]Analysis!AG4440="Data Error","Data Error",[2]Analysis!AI4440*C$1)</f>
        <v>0</v>
      </c>
      <c r="D4440" s="2"/>
      <c r="E4440" s="3">
        <f>IF(C4440="Data Error","Data Error",INDEX('[2]BAAL Adj Cap'!$CB$65:$CY$72,MONTH($B4440),$A4440+1))</f>
        <v>0</v>
      </c>
      <c r="F4440" s="3"/>
      <c r="G4440" s="31">
        <f t="shared" si="276"/>
        <v>0</v>
      </c>
      <c r="H4440" s="31"/>
      <c r="I4440" s="23">
        <f t="shared" si="277"/>
        <v>0</v>
      </c>
      <c r="J4440" s="23"/>
      <c r="K4440" s="7">
        <f t="shared" si="278"/>
        <v>0</v>
      </c>
      <c r="M4440" s="20">
        <f>IF(C4440="Data Error","Data Error",IF(C4440&lt;=K4440,0,1-IFERROR(INDEX(BAAL!$C:$D,MATCH(ROUNDUP(C4440-K4440,0),BAAL!$B:$B,0),MATCH(LEFT(M$2,4),BAAL!$C$2:$D$2,0)),0)))</f>
        <v>0</v>
      </c>
      <c r="N4440" s="20"/>
      <c r="O4440" s="26"/>
      <c r="P4440" s="26"/>
      <c r="Q4440" s="6">
        <f t="shared" si="279"/>
        <v>7</v>
      </c>
      <c r="R4440" s="20"/>
    </row>
    <row r="4441" spans="1:18" x14ac:dyDescent="0.25">
      <c r="A4441" s="6">
        <v>23</v>
      </c>
      <c r="B4441" s="4">
        <v>42554.958333333336</v>
      </c>
      <c r="C4441" s="2">
        <f>IF([2]Analysis!AG4441="Data Error","Data Error",[2]Analysis!AI4441*C$1)</f>
        <v>0</v>
      </c>
      <c r="D4441" s="2"/>
      <c r="E4441" s="3">
        <f>IF(C4441="Data Error","Data Error",INDEX('[2]BAAL Adj Cap'!$CB$65:$CY$72,MONTH($B4441),$A4441+1))</f>
        <v>0</v>
      </c>
      <c r="F4441" s="3"/>
      <c r="G4441" s="31">
        <f t="shared" si="276"/>
        <v>0</v>
      </c>
      <c r="H4441" s="31"/>
      <c r="I4441" s="23">
        <f t="shared" si="277"/>
        <v>0</v>
      </c>
      <c r="J4441" s="23"/>
      <c r="K4441" s="7">
        <f t="shared" si="278"/>
        <v>0</v>
      </c>
      <c r="M4441" s="20">
        <f>IF(C4441="Data Error","Data Error",IF(C4441&lt;=K4441,0,1-IFERROR(INDEX(BAAL!$C:$D,MATCH(ROUNDUP(C4441-K4441,0),BAAL!$B:$B,0),MATCH(LEFT(M$2,4),BAAL!$C$2:$D$2,0)),0)))</f>
        <v>0</v>
      </c>
      <c r="N4441" s="20"/>
      <c r="O4441" s="26"/>
      <c r="P4441" s="26"/>
      <c r="Q4441" s="6">
        <f t="shared" si="279"/>
        <v>7</v>
      </c>
      <c r="R4441" s="20"/>
    </row>
    <row r="4442" spans="1:18" x14ac:dyDescent="0.25">
      <c r="A4442" s="6">
        <v>0</v>
      </c>
      <c r="B4442" s="1">
        <v>42555</v>
      </c>
      <c r="C4442" s="2">
        <f>IF([2]Analysis!AG4442="Data Error","Data Error",[2]Analysis!AI4442*C$1)</f>
        <v>0</v>
      </c>
      <c r="D4442" s="2"/>
      <c r="E4442" s="3">
        <f>IF(C4442="Data Error","Data Error",INDEX('[2]BAAL Adj Cap'!$CB$65:$CY$72,MONTH($B4442),$A4442+1))</f>
        <v>0</v>
      </c>
      <c r="F4442" s="3"/>
      <c r="G4442" s="31">
        <f t="shared" si="276"/>
        <v>0</v>
      </c>
      <c r="H4442" s="31"/>
      <c r="I4442" s="23">
        <f t="shared" si="277"/>
        <v>0</v>
      </c>
      <c r="J4442" s="23"/>
      <c r="K4442" s="7">
        <f t="shared" si="278"/>
        <v>0</v>
      </c>
      <c r="M4442" s="20">
        <f>IF(C4442="Data Error","Data Error",IF(C4442&lt;=K4442,0,1-IFERROR(INDEX(BAAL!$C:$D,MATCH(ROUNDUP(C4442-K4442,0),BAAL!$B:$B,0),MATCH(LEFT(M$2,4),BAAL!$C$2:$D$2,0)),0)))</f>
        <v>0</v>
      </c>
      <c r="N4442" s="20"/>
      <c r="O4442" s="26"/>
      <c r="P4442" s="26"/>
      <c r="Q4442" s="6">
        <f t="shared" si="279"/>
        <v>7</v>
      </c>
      <c r="R4442" s="20"/>
    </row>
    <row r="4443" spans="1:18" x14ac:dyDescent="0.25">
      <c r="A4443" s="6">
        <v>1</v>
      </c>
      <c r="B4443" s="4">
        <v>42555.041666666664</v>
      </c>
      <c r="C4443" s="2">
        <f>IF([2]Analysis!AG4443="Data Error","Data Error",[2]Analysis!AI4443*C$1)</f>
        <v>0</v>
      </c>
      <c r="D4443" s="2"/>
      <c r="E4443" s="3">
        <f>IF(C4443="Data Error","Data Error",INDEX('[2]BAAL Adj Cap'!$CB$65:$CY$72,MONTH($B4443),$A4443+1))</f>
        <v>0</v>
      </c>
      <c r="F4443" s="3"/>
      <c r="G4443" s="31">
        <f t="shared" si="276"/>
        <v>0</v>
      </c>
      <c r="H4443" s="31"/>
      <c r="I4443" s="23">
        <f t="shared" si="277"/>
        <v>0</v>
      </c>
      <c r="J4443" s="23"/>
      <c r="K4443" s="7">
        <f t="shared" si="278"/>
        <v>0</v>
      </c>
      <c r="M4443" s="20">
        <f>IF(C4443="Data Error","Data Error",IF(C4443&lt;=K4443,0,1-IFERROR(INDEX(BAAL!$C:$D,MATCH(ROUNDUP(C4443-K4443,0),BAAL!$B:$B,0),MATCH(LEFT(M$2,4),BAAL!$C$2:$D$2,0)),0)))</f>
        <v>0</v>
      </c>
      <c r="N4443" s="20"/>
      <c r="O4443" s="26"/>
      <c r="P4443" s="26"/>
      <c r="Q4443" s="6">
        <f t="shared" si="279"/>
        <v>7</v>
      </c>
      <c r="R4443" s="20"/>
    </row>
    <row r="4444" spans="1:18" x14ac:dyDescent="0.25">
      <c r="A4444" s="6">
        <v>2</v>
      </c>
      <c r="B4444" s="4">
        <v>42555.083333333336</v>
      </c>
      <c r="C4444" s="2">
        <f>IF([2]Analysis!AG4444="Data Error","Data Error",[2]Analysis!AI4444*C$1)</f>
        <v>0</v>
      </c>
      <c r="D4444" s="2"/>
      <c r="E4444" s="3">
        <f>IF(C4444="Data Error","Data Error",INDEX('[2]BAAL Adj Cap'!$CB$65:$CY$72,MONTH($B4444),$A4444+1))</f>
        <v>0</v>
      </c>
      <c r="F4444" s="3"/>
      <c r="G4444" s="31">
        <f t="shared" si="276"/>
        <v>0</v>
      </c>
      <c r="H4444" s="31"/>
      <c r="I4444" s="23">
        <f t="shared" si="277"/>
        <v>0</v>
      </c>
      <c r="J4444" s="23"/>
      <c r="K4444" s="7">
        <f t="shared" si="278"/>
        <v>0</v>
      </c>
      <c r="M4444" s="20">
        <f>IF(C4444="Data Error","Data Error",IF(C4444&lt;=K4444,0,1-IFERROR(INDEX(BAAL!$C:$D,MATCH(ROUNDUP(C4444-K4444,0),BAAL!$B:$B,0),MATCH(LEFT(M$2,4),BAAL!$C$2:$D$2,0)),0)))</f>
        <v>0</v>
      </c>
      <c r="N4444" s="20"/>
      <c r="O4444" s="26"/>
      <c r="P4444" s="26"/>
      <c r="Q4444" s="6">
        <f t="shared" si="279"/>
        <v>7</v>
      </c>
      <c r="R4444" s="20"/>
    </row>
    <row r="4445" spans="1:18" x14ac:dyDescent="0.25">
      <c r="A4445" s="6">
        <v>3</v>
      </c>
      <c r="B4445" s="4">
        <v>42555.125</v>
      </c>
      <c r="C4445" s="2">
        <f>IF([2]Analysis!AG4445="Data Error","Data Error",[2]Analysis!AI4445*C$1)</f>
        <v>0</v>
      </c>
      <c r="D4445" s="2"/>
      <c r="E4445" s="3">
        <f>IF(C4445="Data Error","Data Error",INDEX('[2]BAAL Adj Cap'!$CB$65:$CY$72,MONTH($B4445),$A4445+1))</f>
        <v>0</v>
      </c>
      <c r="F4445" s="3"/>
      <c r="G4445" s="31">
        <f t="shared" si="276"/>
        <v>0</v>
      </c>
      <c r="H4445" s="31"/>
      <c r="I4445" s="23">
        <f t="shared" si="277"/>
        <v>0</v>
      </c>
      <c r="J4445" s="23"/>
      <c r="K4445" s="7">
        <f t="shared" si="278"/>
        <v>0</v>
      </c>
      <c r="M4445" s="20">
        <f>IF(C4445="Data Error","Data Error",IF(C4445&lt;=K4445,0,1-IFERROR(INDEX(BAAL!$C:$D,MATCH(ROUNDUP(C4445-K4445,0),BAAL!$B:$B,0),MATCH(LEFT(M$2,4),BAAL!$C$2:$D$2,0)),0)))</f>
        <v>0</v>
      </c>
      <c r="N4445" s="20"/>
      <c r="O4445" s="26"/>
      <c r="P4445" s="26"/>
      <c r="Q4445" s="6">
        <f t="shared" si="279"/>
        <v>7</v>
      </c>
      <c r="R4445" s="20"/>
    </row>
    <row r="4446" spans="1:18" x14ac:dyDescent="0.25">
      <c r="A4446" s="6">
        <v>4</v>
      </c>
      <c r="B4446" s="4">
        <v>42555.166666666664</v>
      </c>
      <c r="C4446" s="2">
        <f>IF([2]Analysis!AG4446="Data Error","Data Error",[2]Analysis!AI4446*C$1)</f>
        <v>0.29999999329447741</v>
      </c>
      <c r="D4446" s="2"/>
      <c r="E4446" s="3">
        <f>IF(C4446="Data Error","Data Error",INDEX('[2]BAAL Adj Cap'!$CB$65:$CY$72,MONTH($B4446),$A4446+1))</f>
        <v>7.4999999999999997E-3</v>
      </c>
      <c r="F4446" s="3"/>
      <c r="G4446" s="31">
        <f t="shared" si="276"/>
        <v>0.67500000670552263</v>
      </c>
      <c r="H4446" s="31"/>
      <c r="I4446" s="23">
        <f t="shared" si="277"/>
        <v>7.4999999999999997E-3</v>
      </c>
      <c r="J4446" s="23"/>
      <c r="K4446" s="7">
        <f t="shared" si="278"/>
        <v>0.97499999999999998</v>
      </c>
      <c r="M4446" s="20">
        <f>IF(C4446="Data Error","Data Error",IF(C4446&lt;=K4446,0,1-IFERROR(INDEX(BAAL!$C:$D,MATCH(ROUNDUP(C4446-K4446,0),BAAL!$B:$B,0),MATCH(LEFT(M$2,4),BAAL!$C$2:$D$2,0)),0)))</f>
        <v>0</v>
      </c>
      <c r="N4446" s="20"/>
      <c r="O4446" s="26"/>
      <c r="P4446" s="26"/>
      <c r="Q4446" s="6">
        <f t="shared" si="279"/>
        <v>7</v>
      </c>
      <c r="R4446" s="20"/>
    </row>
    <row r="4447" spans="1:18" x14ac:dyDescent="0.25">
      <c r="A4447" s="6">
        <v>5</v>
      </c>
      <c r="B4447" s="4">
        <v>42555.208333333336</v>
      </c>
      <c r="C4447" s="2">
        <f>IF([2]Analysis!AG4447="Data Error","Data Error",[2]Analysis!AI4447*C$1)</f>
        <v>0</v>
      </c>
      <c r="D4447" s="2"/>
      <c r="E4447" s="3">
        <f>IF(C4447="Data Error","Data Error",INDEX('[2]BAAL Adj Cap'!$CB$65:$CY$72,MONTH($B4447),$A4447+1))</f>
        <v>0.12124999999999998</v>
      </c>
      <c r="F4447" s="3"/>
      <c r="G4447" s="31">
        <f t="shared" si="276"/>
        <v>15.762499999999998</v>
      </c>
      <c r="H4447" s="31"/>
      <c r="I4447" s="23">
        <f t="shared" si="277"/>
        <v>0.12124999999999998</v>
      </c>
      <c r="J4447" s="23"/>
      <c r="K4447" s="7">
        <f t="shared" si="278"/>
        <v>15.762499999999998</v>
      </c>
      <c r="M4447" s="20">
        <f>IF(C4447="Data Error","Data Error",IF(C4447&lt;=K4447,0,1-IFERROR(INDEX(BAAL!$C:$D,MATCH(ROUNDUP(C4447-K4447,0),BAAL!$B:$B,0),MATCH(LEFT(M$2,4),BAAL!$C$2:$D$2,0)),0)))</f>
        <v>0</v>
      </c>
      <c r="N4447" s="20"/>
      <c r="O4447" s="26"/>
      <c r="P4447" s="26"/>
      <c r="Q4447" s="6">
        <f t="shared" si="279"/>
        <v>7</v>
      </c>
      <c r="R4447" s="20"/>
    </row>
    <row r="4448" spans="1:18" x14ac:dyDescent="0.25">
      <c r="A4448" s="6">
        <v>6</v>
      </c>
      <c r="B4448" s="4">
        <v>42555.25</v>
      </c>
      <c r="C4448" s="2">
        <f>IF([2]Analysis!AG4448="Data Error","Data Error",[2]Analysis!AI4448*C$1)</f>
        <v>0</v>
      </c>
      <c r="D4448" s="2"/>
      <c r="E4448" s="3">
        <f>IF(C4448="Data Error","Data Error",INDEX('[2]BAAL Adj Cap'!$CB$65:$CY$72,MONTH($B4448),$A4448+1))</f>
        <v>0.49249999999999999</v>
      </c>
      <c r="F4448" s="3"/>
      <c r="G4448" s="31">
        <f t="shared" si="276"/>
        <v>64.025000000000006</v>
      </c>
      <c r="H4448" s="31"/>
      <c r="I4448" s="23">
        <f t="shared" si="277"/>
        <v>0.49249999999999999</v>
      </c>
      <c r="J4448" s="23"/>
      <c r="K4448" s="7">
        <f t="shared" si="278"/>
        <v>28.990000000000009</v>
      </c>
      <c r="M4448" s="20">
        <f>IF(C4448="Data Error","Data Error",IF(C4448&lt;=K4448,0,1-IFERROR(INDEX(BAAL!$C:$D,MATCH(ROUNDUP(C4448-K4448,0),BAAL!$B:$B,0),MATCH(LEFT(M$2,4),BAAL!$C$2:$D$2,0)),0)))</f>
        <v>0</v>
      </c>
      <c r="N4448" s="20"/>
      <c r="O4448" s="26"/>
      <c r="P4448" s="26"/>
      <c r="Q4448" s="6">
        <f t="shared" si="279"/>
        <v>7</v>
      </c>
      <c r="R4448" s="20"/>
    </row>
    <row r="4449" spans="1:18" x14ac:dyDescent="0.25">
      <c r="A4449" s="6">
        <v>7</v>
      </c>
      <c r="B4449" s="4">
        <v>42555.291666666664</v>
      </c>
      <c r="C4449" s="2">
        <f>IF([2]Analysis!AG4449="Data Error","Data Error",[2]Analysis!AI4449*C$1)</f>
        <v>5.0316239169257225E-2</v>
      </c>
      <c r="D4449" s="2"/>
      <c r="E4449" s="3">
        <f>IF(C4449="Data Error","Data Error",INDEX('[2]BAAL Adj Cap'!$CB$65:$CY$72,MONTH($B4449),$A4449+1))</f>
        <v>0.87874999999999992</v>
      </c>
      <c r="F4449" s="3"/>
      <c r="G4449" s="31">
        <f t="shared" si="276"/>
        <v>114.18718376083072</v>
      </c>
      <c r="H4449" s="31"/>
      <c r="I4449" s="23">
        <f t="shared" si="277"/>
        <v>0.87874999999999992</v>
      </c>
      <c r="J4449" s="23"/>
      <c r="K4449" s="7">
        <f t="shared" si="278"/>
        <v>28.990000000000009</v>
      </c>
      <c r="M4449" s="20">
        <f>IF(C4449="Data Error","Data Error",IF(C4449&lt;=K4449,0,1-IFERROR(INDEX(BAAL!$C:$D,MATCH(ROUNDUP(C4449-K4449,0),BAAL!$B:$B,0),MATCH(LEFT(M$2,4),BAAL!$C$2:$D$2,0)),0)))</f>
        <v>0</v>
      </c>
      <c r="N4449" s="20"/>
      <c r="O4449" s="26"/>
      <c r="P4449" s="26"/>
      <c r="Q4449" s="6">
        <f t="shared" si="279"/>
        <v>7</v>
      </c>
      <c r="R4449" s="20"/>
    </row>
    <row r="4450" spans="1:18" x14ac:dyDescent="0.25">
      <c r="A4450" s="6">
        <v>8</v>
      </c>
      <c r="B4450" s="4">
        <v>42555.333333333336</v>
      </c>
      <c r="C4450" s="2">
        <f>IF([2]Analysis!AG4450="Data Error","Data Error",[2]Analysis!AI4450*C$1)</f>
        <v>0.71358072328391342</v>
      </c>
      <c r="D4450" s="2"/>
      <c r="E4450" s="3">
        <f>IF(C4450="Data Error","Data Error",INDEX('[2]BAAL Adj Cap'!$CB$65:$CY$72,MONTH($B4450),$A4450+1))</f>
        <v>0.96750000000000003</v>
      </c>
      <c r="F4450" s="3"/>
      <c r="G4450" s="31">
        <f t="shared" si="276"/>
        <v>125.06141927671609</v>
      </c>
      <c r="H4450" s="31"/>
      <c r="I4450" s="23">
        <f t="shared" si="277"/>
        <v>0.96750000000000003</v>
      </c>
      <c r="J4450" s="23"/>
      <c r="K4450" s="7">
        <f t="shared" si="278"/>
        <v>28.990000000000009</v>
      </c>
      <c r="M4450" s="20">
        <f>IF(C4450="Data Error","Data Error",IF(C4450&lt;=K4450,0,1-IFERROR(INDEX(BAAL!$C:$D,MATCH(ROUNDUP(C4450-K4450,0),BAAL!$B:$B,0),MATCH(LEFT(M$2,4),BAAL!$C$2:$D$2,0)),0)))</f>
        <v>0</v>
      </c>
      <c r="N4450" s="20"/>
      <c r="O4450" s="26"/>
      <c r="P4450" s="26"/>
      <c r="Q4450" s="6">
        <f t="shared" si="279"/>
        <v>7</v>
      </c>
      <c r="R4450" s="20"/>
    </row>
    <row r="4451" spans="1:18" x14ac:dyDescent="0.25">
      <c r="A4451" s="6">
        <v>9</v>
      </c>
      <c r="B4451" s="4">
        <v>42555.375</v>
      </c>
      <c r="C4451" s="2">
        <f>IF([2]Analysis!AG4451="Data Error","Data Error",[2]Analysis!AI4451*C$1)</f>
        <v>0.39773903053938864</v>
      </c>
      <c r="D4451" s="2"/>
      <c r="E4451" s="3">
        <f>IF(C4451="Data Error","Data Error",INDEX('[2]BAAL Adj Cap'!$CB$65:$CY$72,MONTH($B4451),$A4451+1))</f>
        <v>0.98</v>
      </c>
      <c r="F4451" s="3"/>
      <c r="G4451" s="31">
        <f t="shared" si="276"/>
        <v>127.00226096946061</v>
      </c>
      <c r="H4451" s="31"/>
      <c r="I4451" s="23">
        <f t="shared" si="277"/>
        <v>0.98</v>
      </c>
      <c r="J4451" s="23"/>
      <c r="K4451" s="7">
        <f t="shared" si="278"/>
        <v>28.990000000000009</v>
      </c>
      <c r="M4451" s="20">
        <f>IF(C4451="Data Error","Data Error",IF(C4451&lt;=K4451,0,1-IFERROR(INDEX(BAAL!$C:$D,MATCH(ROUNDUP(C4451-K4451,0),BAAL!$B:$B,0),MATCH(LEFT(M$2,4),BAAL!$C$2:$D$2,0)),0)))</f>
        <v>0</v>
      </c>
      <c r="N4451" s="20"/>
      <c r="O4451" s="26"/>
      <c r="P4451" s="26"/>
      <c r="Q4451" s="6">
        <f t="shared" si="279"/>
        <v>7</v>
      </c>
      <c r="R4451" s="20"/>
    </row>
    <row r="4452" spans="1:18" x14ac:dyDescent="0.25">
      <c r="A4452" s="6">
        <v>10</v>
      </c>
      <c r="B4452" s="4">
        <v>42555.416666666664</v>
      </c>
      <c r="C4452" s="2">
        <f>IF([2]Analysis!AG4452="Data Error","Data Error",[2]Analysis!AI4452*C$1)</f>
        <v>1.8605426889085663</v>
      </c>
      <c r="D4452" s="2"/>
      <c r="E4452" s="3">
        <f>IF(C4452="Data Error","Data Error",INDEX('[2]BAAL Adj Cap'!$CB$65:$CY$72,MONTH($B4452),$A4452+1))</f>
        <v>0.98</v>
      </c>
      <c r="F4452" s="3"/>
      <c r="G4452" s="31">
        <f t="shared" si="276"/>
        <v>125.53945731109143</v>
      </c>
      <c r="H4452" s="31"/>
      <c r="I4452" s="23">
        <f t="shared" si="277"/>
        <v>0.98</v>
      </c>
      <c r="J4452" s="23"/>
      <c r="K4452" s="7">
        <f t="shared" si="278"/>
        <v>28.990000000000009</v>
      </c>
      <c r="M4452" s="20">
        <f>IF(C4452="Data Error","Data Error",IF(C4452&lt;=K4452,0,1-IFERROR(INDEX(BAAL!$C:$D,MATCH(ROUNDUP(C4452-K4452,0),BAAL!$B:$B,0),MATCH(LEFT(M$2,4),BAAL!$C$2:$D$2,0)),0)))</f>
        <v>0</v>
      </c>
      <c r="N4452" s="20"/>
      <c r="O4452" s="26"/>
      <c r="P4452" s="26"/>
      <c r="Q4452" s="6">
        <f t="shared" si="279"/>
        <v>7</v>
      </c>
      <c r="R4452" s="20"/>
    </row>
    <row r="4453" spans="1:18" x14ac:dyDescent="0.25">
      <c r="A4453" s="6">
        <v>11</v>
      </c>
      <c r="B4453" s="4">
        <v>42555.458333333336</v>
      </c>
      <c r="C4453" s="2">
        <f>IF([2]Analysis!AG4453="Data Error","Data Error",[2]Analysis!AI4453*C$1)</f>
        <v>2.5588080674461176</v>
      </c>
      <c r="D4453" s="2"/>
      <c r="E4453" s="3">
        <f>IF(C4453="Data Error","Data Error",INDEX('[2]BAAL Adj Cap'!$CB$65:$CY$72,MONTH($B4453),$A4453+1))</f>
        <v>0.98</v>
      </c>
      <c r="F4453" s="3"/>
      <c r="G4453" s="31">
        <f t="shared" si="276"/>
        <v>124.84119193255387</v>
      </c>
      <c r="H4453" s="31"/>
      <c r="I4453" s="23">
        <f t="shared" si="277"/>
        <v>0.98</v>
      </c>
      <c r="J4453" s="23"/>
      <c r="K4453" s="7">
        <f t="shared" si="278"/>
        <v>28.990000000000009</v>
      </c>
      <c r="M4453" s="20">
        <f>IF(C4453="Data Error","Data Error",IF(C4453&lt;=K4453,0,1-IFERROR(INDEX(BAAL!$C:$D,MATCH(ROUNDUP(C4453-K4453,0),BAAL!$B:$B,0),MATCH(LEFT(M$2,4),BAAL!$C$2:$D$2,0)),0)))</f>
        <v>0</v>
      </c>
      <c r="N4453" s="20"/>
      <c r="O4453" s="26"/>
      <c r="P4453" s="26"/>
      <c r="Q4453" s="6">
        <f t="shared" si="279"/>
        <v>7</v>
      </c>
      <c r="R4453" s="20"/>
    </row>
    <row r="4454" spans="1:18" x14ac:dyDescent="0.25">
      <c r="A4454" s="6">
        <v>12</v>
      </c>
      <c r="B4454" s="4">
        <v>42555.5</v>
      </c>
      <c r="C4454" s="2">
        <f>IF([2]Analysis!AG4454="Data Error","Data Error",[2]Analysis!AI4454*C$1)</f>
        <v>1.9839602114115795</v>
      </c>
      <c r="D4454" s="2"/>
      <c r="E4454" s="3">
        <f>IF(C4454="Data Error","Data Error",INDEX('[2]BAAL Adj Cap'!$CB$65:$CY$72,MONTH($B4454),$A4454+1))</f>
        <v>0.98</v>
      </c>
      <c r="F4454" s="3"/>
      <c r="G4454" s="31">
        <f t="shared" si="276"/>
        <v>125.41603978858841</v>
      </c>
      <c r="H4454" s="31"/>
      <c r="I4454" s="23">
        <f t="shared" si="277"/>
        <v>0.98</v>
      </c>
      <c r="J4454" s="23"/>
      <c r="K4454" s="7">
        <f t="shared" si="278"/>
        <v>28.990000000000009</v>
      </c>
      <c r="M4454" s="20">
        <f>IF(C4454="Data Error","Data Error",IF(C4454&lt;=K4454,0,1-IFERROR(INDEX(BAAL!$C:$D,MATCH(ROUNDUP(C4454-K4454,0),BAAL!$B:$B,0),MATCH(LEFT(M$2,4),BAAL!$C$2:$D$2,0)),0)))</f>
        <v>0</v>
      </c>
      <c r="N4454" s="20"/>
      <c r="O4454" s="26"/>
      <c r="P4454" s="26"/>
      <c r="Q4454" s="6">
        <f t="shared" si="279"/>
        <v>7</v>
      </c>
      <c r="R4454" s="20"/>
    </row>
    <row r="4455" spans="1:18" x14ac:dyDescent="0.25">
      <c r="A4455" s="6">
        <v>13</v>
      </c>
      <c r="B4455" s="4">
        <v>42555.541666666664</v>
      </c>
      <c r="C4455" s="2">
        <f>IF([2]Analysis!AG4455="Data Error","Data Error",[2]Analysis!AI4455*C$1)</f>
        <v>0.38251535795708813</v>
      </c>
      <c r="D4455" s="2"/>
      <c r="E4455" s="3">
        <f>IF(C4455="Data Error","Data Error",INDEX('[2]BAAL Adj Cap'!$CB$65:$CY$72,MONTH($B4455),$A4455+1))</f>
        <v>0.98</v>
      </c>
      <c r="F4455" s="3"/>
      <c r="G4455" s="31">
        <f t="shared" si="276"/>
        <v>127.0174846420429</v>
      </c>
      <c r="H4455" s="31"/>
      <c r="I4455" s="23">
        <f t="shared" si="277"/>
        <v>0.98</v>
      </c>
      <c r="J4455" s="23"/>
      <c r="K4455" s="7">
        <f t="shared" si="278"/>
        <v>28.990000000000009</v>
      </c>
      <c r="M4455" s="20">
        <f>IF(C4455="Data Error","Data Error",IF(C4455&lt;=K4455,0,1-IFERROR(INDEX(BAAL!$C:$D,MATCH(ROUNDUP(C4455-K4455,0),BAAL!$B:$B,0),MATCH(LEFT(M$2,4),BAAL!$C$2:$D$2,0)),0)))</f>
        <v>0</v>
      </c>
      <c r="N4455" s="20"/>
      <c r="O4455" s="26"/>
      <c r="P4455" s="26"/>
      <c r="Q4455" s="6">
        <f t="shared" si="279"/>
        <v>7</v>
      </c>
      <c r="R4455" s="20"/>
    </row>
    <row r="4456" spans="1:18" x14ac:dyDescent="0.25">
      <c r="A4456" s="6">
        <v>14</v>
      </c>
      <c r="B4456" s="4">
        <v>42555.583333333336</v>
      </c>
      <c r="C4456" s="2">
        <f>IF([2]Analysis!AG4456="Data Error","Data Error",[2]Analysis!AI4456*C$1)</f>
        <v>3.0525750024208382</v>
      </c>
      <c r="D4456" s="2"/>
      <c r="E4456" s="3">
        <f>IF(C4456="Data Error","Data Error",INDEX('[2]BAAL Adj Cap'!$CB$65:$CY$72,MONTH($B4456),$A4456+1))</f>
        <v>0.98</v>
      </c>
      <c r="F4456" s="3"/>
      <c r="G4456" s="31">
        <f t="shared" si="276"/>
        <v>124.34742499757915</v>
      </c>
      <c r="H4456" s="31"/>
      <c r="I4456" s="23">
        <f t="shared" si="277"/>
        <v>0.98</v>
      </c>
      <c r="J4456" s="23"/>
      <c r="K4456" s="7">
        <f t="shared" si="278"/>
        <v>28.990000000000009</v>
      </c>
      <c r="M4456" s="20">
        <f>IF(C4456="Data Error","Data Error",IF(C4456&lt;=K4456,0,1-IFERROR(INDEX(BAAL!$C:$D,MATCH(ROUNDUP(C4456-K4456,0),BAAL!$B:$B,0),MATCH(LEFT(M$2,4),BAAL!$C$2:$D$2,0)),0)))</f>
        <v>0</v>
      </c>
      <c r="N4456" s="20"/>
      <c r="O4456" s="26"/>
      <c r="P4456" s="26"/>
      <c r="Q4456" s="6">
        <f t="shared" si="279"/>
        <v>7</v>
      </c>
      <c r="R4456" s="20"/>
    </row>
    <row r="4457" spans="1:18" x14ac:dyDescent="0.25">
      <c r="A4457" s="6">
        <v>15</v>
      </c>
      <c r="B4457" s="4">
        <v>42555.625</v>
      </c>
      <c r="C4457" s="2">
        <f>IF([2]Analysis!AG4457="Data Error","Data Error",[2]Analysis!AI4457*C$1)</f>
        <v>7.6169288803474284</v>
      </c>
      <c r="D4457" s="2"/>
      <c r="E4457" s="3">
        <f>IF(C4457="Data Error","Data Error",INDEX('[2]BAAL Adj Cap'!$CB$65:$CY$72,MONTH($B4457),$A4457+1))</f>
        <v>0.98</v>
      </c>
      <c r="F4457" s="3"/>
      <c r="G4457" s="31">
        <f t="shared" si="276"/>
        <v>119.78307111965256</v>
      </c>
      <c r="H4457" s="31"/>
      <c r="I4457" s="23">
        <f t="shared" si="277"/>
        <v>0.98</v>
      </c>
      <c r="J4457" s="23"/>
      <c r="K4457" s="7">
        <f t="shared" si="278"/>
        <v>28.990000000000009</v>
      </c>
      <c r="M4457" s="20">
        <f>IF(C4457="Data Error","Data Error",IF(C4457&lt;=K4457,0,1-IFERROR(INDEX(BAAL!$C:$D,MATCH(ROUNDUP(C4457-K4457,0),BAAL!$B:$B,0),MATCH(LEFT(M$2,4),BAAL!$C$2:$D$2,0)),0)))</f>
        <v>0</v>
      </c>
      <c r="N4457" s="20"/>
      <c r="O4457" s="26"/>
      <c r="P4457" s="26"/>
      <c r="Q4457" s="6">
        <f t="shared" si="279"/>
        <v>7</v>
      </c>
      <c r="R4457" s="20"/>
    </row>
    <row r="4458" spans="1:18" x14ac:dyDescent="0.25">
      <c r="A4458" s="6">
        <v>16</v>
      </c>
      <c r="B4458" s="4">
        <v>42555.666666666664</v>
      </c>
      <c r="C4458" s="2">
        <f>IF([2]Analysis!AG4458="Data Error","Data Error",[2]Analysis!AI4458*C$1)</f>
        <v>1.9232980041421586</v>
      </c>
      <c r="D4458" s="2"/>
      <c r="E4458" s="3">
        <f>IF(C4458="Data Error","Data Error",INDEX('[2]BAAL Adj Cap'!$CB$65:$CY$72,MONTH($B4458),$A4458+1))</f>
        <v>0.98</v>
      </c>
      <c r="F4458" s="3"/>
      <c r="G4458" s="31">
        <f t="shared" si="276"/>
        <v>125.47670199585784</v>
      </c>
      <c r="H4458" s="31"/>
      <c r="I4458" s="23">
        <f t="shared" si="277"/>
        <v>0.98</v>
      </c>
      <c r="J4458" s="23"/>
      <c r="K4458" s="7">
        <f t="shared" si="278"/>
        <v>28.990000000000009</v>
      </c>
      <c r="M4458" s="20">
        <f>IF(C4458="Data Error","Data Error",IF(C4458&lt;=K4458,0,1-IFERROR(INDEX(BAAL!$C:$D,MATCH(ROUNDUP(C4458-K4458,0),BAAL!$B:$B,0),MATCH(LEFT(M$2,4),BAAL!$C$2:$D$2,0)),0)))</f>
        <v>0</v>
      </c>
      <c r="N4458" s="20"/>
      <c r="O4458" s="26"/>
      <c r="P4458" s="26"/>
      <c r="Q4458" s="6">
        <f t="shared" si="279"/>
        <v>7</v>
      </c>
      <c r="R4458" s="20"/>
    </row>
    <row r="4459" spans="1:18" x14ac:dyDescent="0.25">
      <c r="A4459" s="6">
        <v>17</v>
      </c>
      <c r="B4459" s="4">
        <v>42555.708333333336</v>
      </c>
      <c r="C4459" s="2">
        <f>IF([2]Analysis!AG4459="Data Error","Data Error",[2]Analysis!AI4459*C$1)</f>
        <v>14.111048669118858</v>
      </c>
      <c r="D4459" s="2"/>
      <c r="E4459" s="3">
        <f>IF(C4459="Data Error","Data Error",INDEX('[2]BAAL Adj Cap'!$CB$65:$CY$72,MONTH($B4459),$A4459+1))</f>
        <v>0.96124999999999994</v>
      </c>
      <c r="F4459" s="3"/>
      <c r="G4459" s="31">
        <f t="shared" si="276"/>
        <v>110.85145133088113</v>
      </c>
      <c r="H4459" s="31"/>
      <c r="I4459" s="23">
        <f t="shared" si="277"/>
        <v>0.96124999999999994</v>
      </c>
      <c r="J4459" s="23"/>
      <c r="K4459" s="7">
        <f t="shared" si="278"/>
        <v>28.990000000000009</v>
      </c>
      <c r="M4459" s="20">
        <f>IF(C4459="Data Error","Data Error",IF(C4459&lt;=K4459,0,1-IFERROR(INDEX(BAAL!$C:$D,MATCH(ROUNDUP(C4459-K4459,0),BAAL!$B:$B,0),MATCH(LEFT(M$2,4),BAAL!$C$2:$D$2,0)),0)))</f>
        <v>0</v>
      </c>
      <c r="N4459" s="20"/>
      <c r="O4459" s="26"/>
      <c r="P4459" s="26"/>
      <c r="Q4459" s="6">
        <f t="shared" si="279"/>
        <v>7</v>
      </c>
      <c r="R4459" s="20"/>
    </row>
    <row r="4460" spans="1:18" x14ac:dyDescent="0.25">
      <c r="A4460" s="6">
        <v>18</v>
      </c>
      <c r="B4460" s="4">
        <v>42555.75</v>
      </c>
      <c r="C4460" s="2">
        <f>IF([2]Analysis!AG4460="Data Error","Data Error",[2]Analysis!AI4460*C$1)</f>
        <v>0.47695140996920121</v>
      </c>
      <c r="D4460" s="2"/>
      <c r="E4460" s="3">
        <f>IF(C4460="Data Error","Data Error",INDEX('[2]BAAL Adj Cap'!$CB$65:$CY$72,MONTH($B4460),$A4460+1))</f>
        <v>0.76249999999999996</v>
      </c>
      <c r="F4460" s="3"/>
      <c r="G4460" s="31">
        <f t="shared" si="276"/>
        <v>98.648048590030797</v>
      </c>
      <c r="H4460" s="31"/>
      <c r="I4460" s="23">
        <f t="shared" si="277"/>
        <v>0.76249999999999996</v>
      </c>
      <c r="J4460" s="23"/>
      <c r="K4460" s="7">
        <f t="shared" si="278"/>
        <v>28.990000000000009</v>
      </c>
      <c r="M4460" s="20">
        <f>IF(C4460="Data Error","Data Error",IF(C4460&lt;=K4460,0,1-IFERROR(INDEX(BAAL!$C:$D,MATCH(ROUNDUP(C4460-K4460,0),BAAL!$B:$B,0),MATCH(LEFT(M$2,4),BAAL!$C$2:$D$2,0)),0)))</f>
        <v>0</v>
      </c>
      <c r="N4460" s="20"/>
      <c r="O4460" s="26"/>
      <c r="P4460" s="26"/>
      <c r="Q4460" s="6">
        <f t="shared" si="279"/>
        <v>7</v>
      </c>
      <c r="R4460" s="20"/>
    </row>
    <row r="4461" spans="1:18" x14ac:dyDescent="0.25">
      <c r="A4461" s="6">
        <v>19</v>
      </c>
      <c r="B4461" s="4">
        <v>42555.791666666664</v>
      </c>
      <c r="C4461" s="2">
        <f>IF([2]Analysis!AG4461="Data Error","Data Error",[2]Analysis!AI4461*C$1)</f>
        <v>5.2955475916411867</v>
      </c>
      <c r="D4461" s="2"/>
      <c r="E4461" s="3">
        <f>IF(C4461="Data Error","Data Error",INDEX('[2]BAAL Adj Cap'!$CB$65:$CY$72,MONTH($B4461),$A4461+1))</f>
        <v>0.30625000000000002</v>
      </c>
      <c r="F4461" s="3"/>
      <c r="G4461" s="31">
        <f t="shared" si="276"/>
        <v>34.516952408358812</v>
      </c>
      <c r="H4461" s="31"/>
      <c r="I4461" s="23">
        <f t="shared" si="277"/>
        <v>0.30625000000000002</v>
      </c>
      <c r="J4461" s="23"/>
      <c r="K4461" s="7">
        <f t="shared" si="278"/>
        <v>28.990000000000009</v>
      </c>
      <c r="M4461" s="20">
        <f>IF(C4461="Data Error","Data Error",IF(C4461&lt;=K4461,0,1-IFERROR(INDEX(BAAL!$C:$D,MATCH(ROUNDUP(C4461-K4461,0),BAAL!$B:$B,0),MATCH(LEFT(M$2,4),BAAL!$C$2:$D$2,0)),0)))</f>
        <v>0</v>
      </c>
      <c r="N4461" s="20"/>
      <c r="O4461" s="26"/>
      <c r="P4461" s="26"/>
      <c r="Q4461" s="6">
        <f t="shared" si="279"/>
        <v>7</v>
      </c>
      <c r="R4461" s="20"/>
    </row>
    <row r="4462" spans="1:18" x14ac:dyDescent="0.25">
      <c r="A4462" s="6">
        <v>20</v>
      </c>
      <c r="B4462" s="4">
        <v>42555.833333333336</v>
      </c>
      <c r="C4462" s="2">
        <f>IF([2]Analysis!AG4462="Data Error","Data Error",[2]Analysis!AI4462*C$1)</f>
        <v>4.8750000000000009</v>
      </c>
      <c r="D4462" s="2"/>
      <c r="E4462" s="3">
        <f>IF(C4462="Data Error","Data Error",INDEX('[2]BAAL Adj Cap'!$CB$65:$CY$72,MONTH($B4462),$A4462+1))</f>
        <v>3.7500000000000006E-2</v>
      </c>
      <c r="F4462" s="3"/>
      <c r="G4462" s="31">
        <f t="shared" si="276"/>
        <v>0</v>
      </c>
      <c r="H4462" s="31"/>
      <c r="I4462" s="23">
        <f t="shared" si="277"/>
        <v>3.7500000000000006E-2</v>
      </c>
      <c r="J4462" s="23"/>
      <c r="K4462" s="7">
        <f t="shared" si="278"/>
        <v>4.8750000000000009</v>
      </c>
      <c r="M4462" s="20">
        <f>IF(C4462="Data Error","Data Error",IF(C4462&lt;=K4462,0,1-IFERROR(INDEX(BAAL!$C:$D,MATCH(ROUNDUP(C4462-K4462,0),BAAL!$B:$B,0),MATCH(LEFT(M$2,4),BAAL!$C$2:$D$2,0)),0)))</f>
        <v>0</v>
      </c>
      <c r="N4462" s="20"/>
      <c r="O4462" s="26"/>
      <c r="P4462" s="26"/>
      <c r="Q4462" s="6">
        <f t="shared" si="279"/>
        <v>7</v>
      </c>
      <c r="R4462" s="20"/>
    </row>
    <row r="4463" spans="1:18" x14ac:dyDescent="0.25">
      <c r="A4463" s="6">
        <v>21</v>
      </c>
      <c r="B4463" s="4">
        <v>42555.875</v>
      </c>
      <c r="C4463" s="2">
        <f>IF([2]Analysis!AG4463="Data Error","Data Error",[2]Analysis!AI4463*C$1)</f>
        <v>0</v>
      </c>
      <c r="D4463" s="2"/>
      <c r="E4463" s="3">
        <f>IF(C4463="Data Error","Data Error",INDEX('[2]BAAL Adj Cap'!$CB$65:$CY$72,MONTH($B4463),$A4463+1))</f>
        <v>0</v>
      </c>
      <c r="F4463" s="3"/>
      <c r="G4463" s="31">
        <f t="shared" si="276"/>
        <v>0</v>
      </c>
      <c r="H4463" s="31"/>
      <c r="I4463" s="23">
        <f t="shared" si="277"/>
        <v>0</v>
      </c>
      <c r="J4463" s="23"/>
      <c r="K4463" s="7">
        <f t="shared" si="278"/>
        <v>0</v>
      </c>
      <c r="M4463" s="20">
        <f>IF(C4463="Data Error","Data Error",IF(C4463&lt;=K4463,0,1-IFERROR(INDEX(BAAL!$C:$D,MATCH(ROUNDUP(C4463-K4463,0),BAAL!$B:$B,0),MATCH(LEFT(M$2,4),BAAL!$C$2:$D$2,0)),0)))</f>
        <v>0</v>
      </c>
      <c r="N4463" s="20"/>
      <c r="O4463" s="26"/>
      <c r="P4463" s="26"/>
      <c r="Q4463" s="6">
        <f t="shared" si="279"/>
        <v>7</v>
      </c>
      <c r="R4463" s="20"/>
    </row>
    <row r="4464" spans="1:18" x14ac:dyDescent="0.25">
      <c r="A4464" s="6">
        <v>22</v>
      </c>
      <c r="B4464" s="4">
        <v>42555.916666666664</v>
      </c>
      <c r="C4464" s="2">
        <f>IF([2]Analysis!AG4464="Data Error","Data Error",[2]Analysis!AI4464*C$1)</f>
        <v>0</v>
      </c>
      <c r="D4464" s="2"/>
      <c r="E4464" s="3">
        <f>IF(C4464="Data Error","Data Error",INDEX('[2]BAAL Adj Cap'!$CB$65:$CY$72,MONTH($B4464),$A4464+1))</f>
        <v>0</v>
      </c>
      <c r="F4464" s="3"/>
      <c r="G4464" s="31">
        <f t="shared" si="276"/>
        <v>0</v>
      </c>
      <c r="H4464" s="31"/>
      <c r="I4464" s="23">
        <f t="shared" si="277"/>
        <v>0</v>
      </c>
      <c r="J4464" s="23"/>
      <c r="K4464" s="7">
        <f t="shared" si="278"/>
        <v>0</v>
      </c>
      <c r="M4464" s="20">
        <f>IF(C4464="Data Error","Data Error",IF(C4464&lt;=K4464,0,1-IFERROR(INDEX(BAAL!$C:$D,MATCH(ROUNDUP(C4464-K4464,0),BAAL!$B:$B,0),MATCH(LEFT(M$2,4),BAAL!$C$2:$D$2,0)),0)))</f>
        <v>0</v>
      </c>
      <c r="N4464" s="20"/>
      <c r="O4464" s="26"/>
      <c r="P4464" s="26"/>
      <c r="Q4464" s="6">
        <f t="shared" si="279"/>
        <v>7</v>
      </c>
      <c r="R4464" s="20"/>
    </row>
    <row r="4465" spans="1:18" x14ac:dyDescent="0.25">
      <c r="A4465" s="6">
        <v>23</v>
      </c>
      <c r="B4465" s="4">
        <v>42555.958333333336</v>
      </c>
      <c r="C4465" s="2">
        <f>IF([2]Analysis!AG4465="Data Error","Data Error",[2]Analysis!AI4465*C$1)</f>
        <v>0</v>
      </c>
      <c r="D4465" s="2"/>
      <c r="E4465" s="3">
        <f>IF(C4465="Data Error","Data Error",INDEX('[2]BAAL Adj Cap'!$CB$65:$CY$72,MONTH($B4465),$A4465+1))</f>
        <v>0</v>
      </c>
      <c r="F4465" s="3"/>
      <c r="G4465" s="31">
        <f t="shared" si="276"/>
        <v>0</v>
      </c>
      <c r="H4465" s="31"/>
      <c r="I4465" s="23">
        <f t="shared" si="277"/>
        <v>0</v>
      </c>
      <c r="J4465" s="23"/>
      <c r="K4465" s="7">
        <f t="shared" si="278"/>
        <v>0</v>
      </c>
      <c r="M4465" s="20">
        <f>IF(C4465="Data Error","Data Error",IF(C4465&lt;=K4465,0,1-IFERROR(INDEX(BAAL!$C:$D,MATCH(ROUNDUP(C4465-K4465,0),BAAL!$B:$B,0),MATCH(LEFT(M$2,4),BAAL!$C$2:$D$2,0)),0)))</f>
        <v>0</v>
      </c>
      <c r="N4465" s="20"/>
      <c r="O4465" s="26"/>
      <c r="P4465" s="26"/>
      <c r="Q4465" s="6">
        <f t="shared" si="279"/>
        <v>7</v>
      </c>
      <c r="R4465" s="20"/>
    </row>
    <row r="4466" spans="1:18" x14ac:dyDescent="0.25">
      <c r="A4466" s="6">
        <v>0</v>
      </c>
      <c r="B4466" s="1">
        <v>42556</v>
      </c>
      <c r="C4466" s="2">
        <f>IF([2]Analysis!AG4466="Data Error","Data Error",[2]Analysis!AI4466*C$1)</f>
        <v>0</v>
      </c>
      <c r="D4466" s="2"/>
      <c r="E4466" s="3">
        <f>IF(C4466="Data Error","Data Error",INDEX('[2]BAAL Adj Cap'!$CB$65:$CY$72,MONTH($B4466),$A4466+1))</f>
        <v>0</v>
      </c>
      <c r="F4466" s="3"/>
      <c r="G4466" s="31">
        <f t="shared" si="276"/>
        <v>0</v>
      </c>
      <c r="H4466" s="31"/>
      <c r="I4466" s="23">
        <f t="shared" si="277"/>
        <v>0</v>
      </c>
      <c r="J4466" s="23"/>
      <c r="K4466" s="7">
        <f t="shared" si="278"/>
        <v>0</v>
      </c>
      <c r="M4466" s="20">
        <f>IF(C4466="Data Error","Data Error",IF(C4466&lt;=K4466,0,1-IFERROR(INDEX(BAAL!$C:$D,MATCH(ROUNDUP(C4466-K4466,0),BAAL!$B:$B,0),MATCH(LEFT(M$2,4),BAAL!$C$2:$D$2,0)),0)))</f>
        <v>0</v>
      </c>
      <c r="N4466" s="20"/>
      <c r="O4466" s="26"/>
      <c r="P4466" s="26"/>
      <c r="Q4466" s="6">
        <f t="shared" si="279"/>
        <v>7</v>
      </c>
      <c r="R4466" s="20"/>
    </row>
    <row r="4467" spans="1:18" x14ac:dyDescent="0.25">
      <c r="A4467" s="6">
        <v>1</v>
      </c>
      <c r="B4467" s="4">
        <v>42556.041666666664</v>
      </c>
      <c r="C4467" s="2">
        <f>IF([2]Analysis!AG4467="Data Error","Data Error",[2]Analysis!AI4467*C$1)</f>
        <v>0</v>
      </c>
      <c r="D4467" s="2"/>
      <c r="E4467" s="3">
        <f>IF(C4467="Data Error","Data Error",INDEX('[2]BAAL Adj Cap'!$CB$65:$CY$72,MONTH($B4467),$A4467+1))</f>
        <v>0</v>
      </c>
      <c r="F4467" s="3"/>
      <c r="G4467" s="31">
        <f t="shared" si="276"/>
        <v>0</v>
      </c>
      <c r="H4467" s="31"/>
      <c r="I4467" s="23">
        <f t="shared" si="277"/>
        <v>0</v>
      </c>
      <c r="J4467" s="23"/>
      <c r="K4467" s="7">
        <f t="shared" si="278"/>
        <v>0</v>
      </c>
      <c r="M4467" s="20">
        <f>IF(C4467="Data Error","Data Error",IF(C4467&lt;=K4467,0,1-IFERROR(INDEX(BAAL!$C:$D,MATCH(ROUNDUP(C4467-K4467,0),BAAL!$B:$B,0),MATCH(LEFT(M$2,4),BAAL!$C$2:$D$2,0)),0)))</f>
        <v>0</v>
      </c>
      <c r="N4467" s="20"/>
      <c r="O4467" s="26"/>
      <c r="P4467" s="26"/>
      <c r="Q4467" s="6">
        <f t="shared" si="279"/>
        <v>7</v>
      </c>
      <c r="R4467" s="20"/>
    </row>
    <row r="4468" spans="1:18" x14ac:dyDescent="0.25">
      <c r="A4468" s="6">
        <v>2</v>
      </c>
      <c r="B4468" s="4">
        <v>42556.083333333336</v>
      </c>
      <c r="C4468" s="2">
        <f>IF([2]Analysis!AG4468="Data Error","Data Error",[2]Analysis!AI4468*C$1)</f>
        <v>0</v>
      </c>
      <c r="D4468" s="2"/>
      <c r="E4468" s="3">
        <f>IF(C4468="Data Error","Data Error",INDEX('[2]BAAL Adj Cap'!$CB$65:$CY$72,MONTH($B4468),$A4468+1))</f>
        <v>0</v>
      </c>
      <c r="F4468" s="3"/>
      <c r="G4468" s="31">
        <f t="shared" si="276"/>
        <v>0</v>
      </c>
      <c r="H4468" s="31"/>
      <c r="I4468" s="23">
        <f t="shared" si="277"/>
        <v>0</v>
      </c>
      <c r="J4468" s="23"/>
      <c r="K4468" s="7">
        <f t="shared" si="278"/>
        <v>0</v>
      </c>
      <c r="M4468" s="20">
        <f>IF(C4468="Data Error","Data Error",IF(C4468&lt;=K4468,0,1-IFERROR(INDEX(BAAL!$C:$D,MATCH(ROUNDUP(C4468-K4468,0),BAAL!$B:$B,0),MATCH(LEFT(M$2,4),BAAL!$C$2:$D$2,0)),0)))</f>
        <v>0</v>
      </c>
      <c r="N4468" s="20"/>
      <c r="O4468" s="26"/>
      <c r="P4468" s="26"/>
      <c r="Q4468" s="6">
        <f t="shared" si="279"/>
        <v>7</v>
      </c>
      <c r="R4468" s="20"/>
    </row>
    <row r="4469" spans="1:18" x14ac:dyDescent="0.25">
      <c r="A4469" s="6">
        <v>3</v>
      </c>
      <c r="B4469" s="4">
        <v>42556.125</v>
      </c>
      <c r="C4469" s="2">
        <f>IF([2]Analysis!AG4469="Data Error","Data Error",[2]Analysis!AI4469*C$1)</f>
        <v>0</v>
      </c>
      <c r="D4469" s="2"/>
      <c r="E4469" s="3">
        <f>IF(C4469="Data Error","Data Error",INDEX('[2]BAAL Adj Cap'!$CB$65:$CY$72,MONTH($B4469),$A4469+1))</f>
        <v>0</v>
      </c>
      <c r="F4469" s="3"/>
      <c r="G4469" s="31">
        <f t="shared" si="276"/>
        <v>0</v>
      </c>
      <c r="H4469" s="31"/>
      <c r="I4469" s="23">
        <f t="shared" si="277"/>
        <v>0</v>
      </c>
      <c r="J4469" s="23"/>
      <c r="K4469" s="7">
        <f t="shared" si="278"/>
        <v>0</v>
      </c>
      <c r="M4469" s="20">
        <f>IF(C4469="Data Error","Data Error",IF(C4469&lt;=K4469,0,1-IFERROR(INDEX(BAAL!$C:$D,MATCH(ROUNDUP(C4469-K4469,0),BAAL!$B:$B,0),MATCH(LEFT(M$2,4),BAAL!$C$2:$D$2,0)),0)))</f>
        <v>0</v>
      </c>
      <c r="N4469" s="20"/>
      <c r="O4469" s="26"/>
      <c r="P4469" s="26"/>
      <c r="Q4469" s="6">
        <f t="shared" si="279"/>
        <v>7</v>
      </c>
      <c r="R4469" s="20"/>
    </row>
    <row r="4470" spans="1:18" x14ac:dyDescent="0.25">
      <c r="A4470" s="6">
        <v>4</v>
      </c>
      <c r="B4470" s="4">
        <v>42556.166666666664</v>
      </c>
      <c r="C4470" s="2">
        <f>IF([2]Analysis!AG4470="Data Error","Data Error",[2]Analysis!AI4470*C$1)</f>
        <v>0.34999999031424528</v>
      </c>
      <c r="D4470" s="2"/>
      <c r="E4470" s="3">
        <f>IF(C4470="Data Error","Data Error",INDEX('[2]BAAL Adj Cap'!$CB$65:$CY$72,MONTH($B4470),$A4470+1))</f>
        <v>7.4999999999999997E-3</v>
      </c>
      <c r="F4470" s="3"/>
      <c r="G4470" s="31">
        <f t="shared" si="276"/>
        <v>0.62500000968575464</v>
      </c>
      <c r="H4470" s="31"/>
      <c r="I4470" s="23">
        <f t="shared" si="277"/>
        <v>7.4999999999999997E-3</v>
      </c>
      <c r="J4470" s="23"/>
      <c r="K4470" s="7">
        <f t="shared" si="278"/>
        <v>0.97499999999999998</v>
      </c>
      <c r="M4470" s="20">
        <f>IF(C4470="Data Error","Data Error",IF(C4470&lt;=K4470,0,1-IFERROR(INDEX(BAAL!$C:$D,MATCH(ROUNDUP(C4470-K4470,0),BAAL!$B:$B,0),MATCH(LEFT(M$2,4),BAAL!$C$2:$D$2,0)),0)))</f>
        <v>0</v>
      </c>
      <c r="N4470" s="20"/>
      <c r="O4470" s="26"/>
      <c r="P4470" s="26"/>
      <c r="Q4470" s="6">
        <f t="shared" si="279"/>
        <v>7</v>
      </c>
      <c r="R4470" s="20"/>
    </row>
    <row r="4471" spans="1:18" x14ac:dyDescent="0.25">
      <c r="A4471" s="6">
        <v>5</v>
      </c>
      <c r="B4471" s="4">
        <v>42556.208333333336</v>
      </c>
      <c r="C4471" s="2">
        <f>IF([2]Analysis!AG4471="Data Error","Data Error",[2]Analysis!AI4471*C$1)</f>
        <v>1.7050998976904241</v>
      </c>
      <c r="D4471" s="2"/>
      <c r="E4471" s="3">
        <f>IF(C4471="Data Error","Data Error",INDEX('[2]BAAL Adj Cap'!$CB$65:$CY$72,MONTH($B4471),$A4471+1))</f>
        <v>0.12124999999999998</v>
      </c>
      <c r="F4471" s="3"/>
      <c r="G4471" s="31">
        <f t="shared" si="276"/>
        <v>14.057400102309574</v>
      </c>
      <c r="H4471" s="31"/>
      <c r="I4471" s="23">
        <f t="shared" si="277"/>
        <v>0.12124999999999998</v>
      </c>
      <c r="J4471" s="23"/>
      <c r="K4471" s="7">
        <f t="shared" si="278"/>
        <v>15.762499999999998</v>
      </c>
      <c r="M4471" s="20">
        <f>IF(C4471="Data Error","Data Error",IF(C4471&lt;=K4471,0,1-IFERROR(INDEX(BAAL!$C:$D,MATCH(ROUNDUP(C4471-K4471,0),BAAL!$B:$B,0),MATCH(LEFT(M$2,4),BAAL!$C$2:$D$2,0)),0)))</f>
        <v>0</v>
      </c>
      <c r="N4471" s="20"/>
      <c r="O4471" s="26"/>
      <c r="P4471" s="26"/>
      <c r="Q4471" s="6">
        <f t="shared" si="279"/>
        <v>7</v>
      </c>
      <c r="R4471" s="20"/>
    </row>
    <row r="4472" spans="1:18" x14ac:dyDescent="0.25">
      <c r="A4472" s="6">
        <v>6</v>
      </c>
      <c r="B4472" s="4">
        <v>42556.25</v>
      </c>
      <c r="C4472" s="2">
        <f>IF([2]Analysis!AG4472="Data Error","Data Error",[2]Analysis!AI4472*C$1)</f>
        <v>0</v>
      </c>
      <c r="D4472" s="2"/>
      <c r="E4472" s="3">
        <f>IF(C4472="Data Error","Data Error",INDEX('[2]BAAL Adj Cap'!$CB$65:$CY$72,MONTH($B4472),$A4472+1))</f>
        <v>0.49249999999999999</v>
      </c>
      <c r="F4472" s="3"/>
      <c r="G4472" s="31">
        <f t="shared" si="276"/>
        <v>64.025000000000006</v>
      </c>
      <c r="H4472" s="31"/>
      <c r="I4472" s="23">
        <f t="shared" si="277"/>
        <v>0.49249999999999999</v>
      </c>
      <c r="J4472" s="23"/>
      <c r="K4472" s="7">
        <f t="shared" si="278"/>
        <v>28.990000000000009</v>
      </c>
      <c r="M4472" s="20">
        <f>IF(C4472="Data Error","Data Error",IF(C4472&lt;=K4472,0,1-IFERROR(INDEX(BAAL!$C:$D,MATCH(ROUNDUP(C4472-K4472,0),BAAL!$B:$B,0),MATCH(LEFT(M$2,4),BAAL!$C$2:$D$2,0)),0)))</f>
        <v>0</v>
      </c>
      <c r="N4472" s="20"/>
      <c r="O4472" s="26"/>
      <c r="P4472" s="26"/>
      <c r="Q4472" s="6">
        <f t="shared" si="279"/>
        <v>7</v>
      </c>
      <c r="R4472" s="20"/>
    </row>
    <row r="4473" spans="1:18" x14ac:dyDescent="0.25">
      <c r="A4473" s="6">
        <v>7</v>
      </c>
      <c r="B4473" s="4">
        <v>42556.291666666664</v>
      </c>
      <c r="C4473" s="2">
        <f>IF([2]Analysis!AG4473="Data Error","Data Error",[2]Analysis!AI4473*C$1)</f>
        <v>0.14919200163443674</v>
      </c>
      <c r="D4473" s="2"/>
      <c r="E4473" s="3">
        <f>IF(C4473="Data Error","Data Error",INDEX('[2]BAAL Adj Cap'!$CB$65:$CY$72,MONTH($B4473),$A4473+1))</f>
        <v>0.87874999999999992</v>
      </c>
      <c r="F4473" s="3"/>
      <c r="G4473" s="31">
        <f t="shared" si="276"/>
        <v>114.08830799836555</v>
      </c>
      <c r="H4473" s="31"/>
      <c r="I4473" s="23">
        <f t="shared" si="277"/>
        <v>0.87874999999999992</v>
      </c>
      <c r="J4473" s="23"/>
      <c r="K4473" s="7">
        <f t="shared" si="278"/>
        <v>28.990000000000009</v>
      </c>
      <c r="M4473" s="20">
        <f>IF(C4473="Data Error","Data Error",IF(C4473&lt;=K4473,0,1-IFERROR(INDEX(BAAL!$C:$D,MATCH(ROUNDUP(C4473-K4473,0),BAAL!$B:$B,0),MATCH(LEFT(M$2,4),BAAL!$C$2:$D$2,0)),0)))</f>
        <v>0</v>
      </c>
      <c r="N4473" s="20"/>
      <c r="O4473" s="26"/>
      <c r="P4473" s="26"/>
      <c r="Q4473" s="6">
        <f t="shared" si="279"/>
        <v>7</v>
      </c>
      <c r="R4473" s="20"/>
    </row>
    <row r="4474" spans="1:18" x14ac:dyDescent="0.25">
      <c r="A4474" s="6">
        <v>8</v>
      </c>
      <c r="B4474" s="4">
        <v>42556.333333333336</v>
      </c>
      <c r="C4474" s="2">
        <f>IF([2]Analysis!AG4474="Data Error","Data Error",[2]Analysis!AI4474*C$1)</f>
        <v>3.7960437272696277</v>
      </c>
      <c r="D4474" s="2"/>
      <c r="E4474" s="3">
        <f>IF(C4474="Data Error","Data Error",INDEX('[2]BAAL Adj Cap'!$CB$65:$CY$72,MONTH($B4474),$A4474+1))</f>
        <v>0.96750000000000003</v>
      </c>
      <c r="F4474" s="3"/>
      <c r="G4474" s="31">
        <f t="shared" si="276"/>
        <v>121.97895627273037</v>
      </c>
      <c r="H4474" s="31"/>
      <c r="I4474" s="23">
        <f t="shared" si="277"/>
        <v>0.96750000000000003</v>
      </c>
      <c r="J4474" s="23"/>
      <c r="K4474" s="7">
        <f t="shared" si="278"/>
        <v>28.990000000000009</v>
      </c>
      <c r="M4474" s="20">
        <f>IF(C4474="Data Error","Data Error",IF(C4474&lt;=K4474,0,1-IFERROR(INDEX(BAAL!$C:$D,MATCH(ROUNDUP(C4474-K4474,0),BAAL!$B:$B,0),MATCH(LEFT(M$2,4),BAAL!$C$2:$D$2,0)),0)))</f>
        <v>0</v>
      </c>
      <c r="N4474" s="20"/>
      <c r="O4474" s="26"/>
      <c r="P4474" s="26"/>
      <c r="Q4474" s="6">
        <f t="shared" si="279"/>
        <v>7</v>
      </c>
      <c r="R4474" s="20"/>
    </row>
    <row r="4475" spans="1:18" x14ac:dyDescent="0.25">
      <c r="A4475" s="6">
        <v>9</v>
      </c>
      <c r="B4475" s="4">
        <v>42556.375</v>
      </c>
      <c r="C4475" s="2">
        <f>IF([2]Analysis!AG4475="Data Error","Data Error",[2]Analysis!AI4475*C$1)</f>
        <v>1.6928388653970055</v>
      </c>
      <c r="D4475" s="2"/>
      <c r="E4475" s="3">
        <f>IF(C4475="Data Error","Data Error",INDEX('[2]BAAL Adj Cap'!$CB$65:$CY$72,MONTH($B4475),$A4475+1))</f>
        <v>0.98</v>
      </c>
      <c r="F4475" s="3"/>
      <c r="G4475" s="31">
        <f t="shared" si="276"/>
        <v>125.70716113460298</v>
      </c>
      <c r="H4475" s="31"/>
      <c r="I4475" s="23">
        <f t="shared" si="277"/>
        <v>0.98</v>
      </c>
      <c r="J4475" s="23"/>
      <c r="K4475" s="7">
        <f t="shared" si="278"/>
        <v>28.990000000000009</v>
      </c>
      <c r="M4475" s="20">
        <f>IF(C4475="Data Error","Data Error",IF(C4475&lt;=K4475,0,1-IFERROR(INDEX(BAAL!$C:$D,MATCH(ROUNDUP(C4475-K4475,0),BAAL!$B:$B,0),MATCH(LEFT(M$2,4),BAAL!$C$2:$D$2,0)),0)))</f>
        <v>0</v>
      </c>
      <c r="N4475" s="20"/>
      <c r="O4475" s="26"/>
      <c r="P4475" s="26"/>
      <c r="Q4475" s="6">
        <f t="shared" si="279"/>
        <v>7</v>
      </c>
      <c r="R4475" s="20"/>
    </row>
    <row r="4476" spans="1:18" x14ac:dyDescent="0.25">
      <c r="A4476" s="6">
        <v>10</v>
      </c>
      <c r="B4476" s="4">
        <v>42556.416666666664</v>
      </c>
      <c r="C4476" s="2">
        <f>IF([2]Analysis!AG4476="Data Error","Data Error",[2]Analysis!AI4476*C$1)</f>
        <v>1.4655557033587565</v>
      </c>
      <c r="D4476" s="2"/>
      <c r="E4476" s="3">
        <f>IF(C4476="Data Error","Data Error",INDEX('[2]BAAL Adj Cap'!$CB$65:$CY$72,MONTH($B4476),$A4476+1))</f>
        <v>0.98</v>
      </c>
      <c r="F4476" s="3"/>
      <c r="G4476" s="31">
        <f t="shared" si="276"/>
        <v>125.93444429664123</v>
      </c>
      <c r="H4476" s="31"/>
      <c r="I4476" s="23">
        <f t="shared" si="277"/>
        <v>0.98</v>
      </c>
      <c r="J4476" s="23"/>
      <c r="K4476" s="7">
        <f t="shared" si="278"/>
        <v>28.990000000000009</v>
      </c>
      <c r="M4476" s="20">
        <f>IF(C4476="Data Error","Data Error",IF(C4476&lt;=K4476,0,1-IFERROR(INDEX(BAAL!$C:$D,MATCH(ROUNDUP(C4476-K4476,0),BAAL!$B:$B,0),MATCH(LEFT(M$2,4),BAAL!$C$2:$D$2,0)),0)))</f>
        <v>0</v>
      </c>
      <c r="N4476" s="20"/>
      <c r="O4476" s="26"/>
      <c r="P4476" s="26"/>
      <c r="Q4476" s="6">
        <f t="shared" si="279"/>
        <v>7</v>
      </c>
      <c r="R4476" s="20"/>
    </row>
    <row r="4477" spans="1:18" x14ac:dyDescent="0.25">
      <c r="A4477" s="6">
        <v>11</v>
      </c>
      <c r="B4477" s="4">
        <v>42556.458333333336</v>
      </c>
      <c r="C4477" s="2">
        <f>IF([2]Analysis!AG4477="Data Error","Data Error",[2]Analysis!AI4477*C$1)</f>
        <v>0</v>
      </c>
      <c r="D4477" s="2"/>
      <c r="E4477" s="3">
        <f>IF(C4477="Data Error","Data Error",INDEX('[2]BAAL Adj Cap'!$CB$65:$CY$72,MONTH($B4477),$A4477+1))</f>
        <v>0.98</v>
      </c>
      <c r="F4477" s="3"/>
      <c r="G4477" s="31">
        <f t="shared" si="276"/>
        <v>127.39999999999999</v>
      </c>
      <c r="H4477" s="31"/>
      <c r="I4477" s="23">
        <f t="shared" si="277"/>
        <v>0.98</v>
      </c>
      <c r="J4477" s="23"/>
      <c r="K4477" s="7">
        <f t="shared" si="278"/>
        <v>28.990000000000009</v>
      </c>
      <c r="M4477" s="20">
        <f>IF(C4477="Data Error","Data Error",IF(C4477&lt;=K4477,0,1-IFERROR(INDEX(BAAL!$C:$D,MATCH(ROUNDUP(C4477-K4477,0),BAAL!$B:$B,0),MATCH(LEFT(M$2,4),BAAL!$C$2:$D$2,0)),0)))</f>
        <v>0</v>
      </c>
      <c r="N4477" s="20"/>
      <c r="O4477" s="26"/>
      <c r="P4477" s="26"/>
      <c r="Q4477" s="6">
        <f t="shared" si="279"/>
        <v>7</v>
      </c>
      <c r="R4477" s="20"/>
    </row>
    <row r="4478" spans="1:18" x14ac:dyDescent="0.25">
      <c r="A4478" s="6">
        <v>12</v>
      </c>
      <c r="B4478" s="4">
        <v>42556.5</v>
      </c>
      <c r="C4478" s="2">
        <f>IF([2]Analysis!AG4478="Data Error","Data Error",[2]Analysis!AI4478*C$1)</f>
        <v>2.1601882377179593</v>
      </c>
      <c r="D4478" s="2"/>
      <c r="E4478" s="3">
        <f>IF(C4478="Data Error","Data Error",INDEX('[2]BAAL Adj Cap'!$CB$65:$CY$72,MONTH($B4478),$A4478+1))</f>
        <v>0.98</v>
      </c>
      <c r="F4478" s="3"/>
      <c r="G4478" s="31">
        <f t="shared" si="276"/>
        <v>125.23981176228203</v>
      </c>
      <c r="H4478" s="31"/>
      <c r="I4478" s="23">
        <f t="shared" si="277"/>
        <v>0.98</v>
      </c>
      <c r="J4478" s="23"/>
      <c r="K4478" s="7">
        <f t="shared" si="278"/>
        <v>28.990000000000009</v>
      </c>
      <c r="M4478" s="20">
        <f>IF(C4478="Data Error","Data Error",IF(C4478&lt;=K4478,0,1-IFERROR(INDEX(BAAL!$C:$D,MATCH(ROUNDUP(C4478-K4478,0),BAAL!$B:$B,0),MATCH(LEFT(M$2,4),BAAL!$C$2:$D$2,0)),0)))</f>
        <v>0</v>
      </c>
      <c r="N4478" s="20"/>
      <c r="O4478" s="26"/>
      <c r="P4478" s="26"/>
      <c r="Q4478" s="6">
        <f t="shared" si="279"/>
        <v>7</v>
      </c>
      <c r="R4478" s="20"/>
    </row>
    <row r="4479" spans="1:18" x14ac:dyDescent="0.25">
      <c r="A4479" s="6">
        <v>13</v>
      </c>
      <c r="B4479" s="4">
        <v>42556.541666666664</v>
      </c>
      <c r="C4479" s="2">
        <f>IF([2]Analysis!AG4479="Data Error","Data Error",[2]Analysis!AI4479*C$1)</f>
        <v>4.0610882983362382</v>
      </c>
      <c r="D4479" s="2"/>
      <c r="E4479" s="3">
        <f>IF(C4479="Data Error","Data Error",INDEX('[2]BAAL Adj Cap'!$CB$65:$CY$72,MONTH($B4479),$A4479+1))</f>
        <v>0.98</v>
      </c>
      <c r="F4479" s="3"/>
      <c r="G4479" s="31">
        <f t="shared" si="276"/>
        <v>123.33891170166375</v>
      </c>
      <c r="H4479" s="31"/>
      <c r="I4479" s="23">
        <f t="shared" si="277"/>
        <v>0.98</v>
      </c>
      <c r="J4479" s="23"/>
      <c r="K4479" s="7">
        <f t="shared" si="278"/>
        <v>28.990000000000009</v>
      </c>
      <c r="M4479" s="20">
        <f>IF(C4479="Data Error","Data Error",IF(C4479&lt;=K4479,0,1-IFERROR(INDEX(BAAL!$C:$D,MATCH(ROUNDUP(C4479-K4479,0),BAAL!$B:$B,0),MATCH(LEFT(M$2,4),BAAL!$C$2:$D$2,0)),0)))</f>
        <v>0</v>
      </c>
      <c r="N4479" s="20"/>
      <c r="O4479" s="26"/>
      <c r="P4479" s="26"/>
      <c r="Q4479" s="6">
        <f t="shared" si="279"/>
        <v>7</v>
      </c>
      <c r="R4479" s="20"/>
    </row>
    <row r="4480" spans="1:18" x14ac:dyDescent="0.25">
      <c r="A4480" s="6">
        <v>14</v>
      </c>
      <c r="B4480" s="4">
        <v>42556.583333333336</v>
      </c>
      <c r="C4480" s="2">
        <f>IF([2]Analysis!AG4480="Data Error","Data Error",[2]Analysis!AI4480*C$1)</f>
        <v>2.8121155272356293</v>
      </c>
      <c r="D4480" s="2"/>
      <c r="E4480" s="3">
        <f>IF(C4480="Data Error","Data Error",INDEX('[2]BAAL Adj Cap'!$CB$65:$CY$72,MONTH($B4480),$A4480+1))</f>
        <v>0.98</v>
      </c>
      <c r="F4480" s="3"/>
      <c r="G4480" s="31">
        <f t="shared" si="276"/>
        <v>124.58788447276436</v>
      </c>
      <c r="H4480" s="31"/>
      <c r="I4480" s="23">
        <f t="shared" si="277"/>
        <v>0.98</v>
      </c>
      <c r="J4480" s="23"/>
      <c r="K4480" s="7">
        <f t="shared" si="278"/>
        <v>28.990000000000009</v>
      </c>
      <c r="M4480" s="20">
        <f>IF(C4480="Data Error","Data Error",IF(C4480&lt;=K4480,0,1-IFERROR(INDEX(BAAL!$C:$D,MATCH(ROUNDUP(C4480-K4480,0),BAAL!$B:$B,0),MATCH(LEFT(M$2,4),BAAL!$C$2:$D$2,0)),0)))</f>
        <v>0</v>
      </c>
      <c r="N4480" s="20"/>
      <c r="O4480" s="26"/>
      <c r="P4480" s="26"/>
      <c r="Q4480" s="6">
        <f t="shared" si="279"/>
        <v>7</v>
      </c>
      <c r="R4480" s="20"/>
    </row>
    <row r="4481" spans="1:18" x14ac:dyDescent="0.25">
      <c r="A4481" s="6">
        <v>15</v>
      </c>
      <c r="B4481" s="4">
        <v>42556.625</v>
      </c>
      <c r="C4481" s="2">
        <f>IF([2]Analysis!AG4481="Data Error","Data Error",[2]Analysis!AI4481*C$1)</f>
        <v>3.7041021960664096</v>
      </c>
      <c r="D4481" s="2"/>
      <c r="E4481" s="3">
        <f>IF(C4481="Data Error","Data Error",INDEX('[2]BAAL Adj Cap'!$CB$65:$CY$72,MONTH($B4481),$A4481+1))</f>
        <v>0.98</v>
      </c>
      <c r="F4481" s="3"/>
      <c r="G4481" s="31">
        <f t="shared" si="276"/>
        <v>123.69589780393358</v>
      </c>
      <c r="H4481" s="31"/>
      <c r="I4481" s="23">
        <f t="shared" si="277"/>
        <v>0.98</v>
      </c>
      <c r="J4481" s="23"/>
      <c r="K4481" s="7">
        <f t="shared" si="278"/>
        <v>28.990000000000009</v>
      </c>
      <c r="M4481" s="20">
        <f>IF(C4481="Data Error","Data Error",IF(C4481&lt;=K4481,0,1-IFERROR(INDEX(BAAL!$C:$D,MATCH(ROUNDUP(C4481-K4481,0),BAAL!$B:$B,0),MATCH(LEFT(M$2,4),BAAL!$C$2:$D$2,0)),0)))</f>
        <v>0</v>
      </c>
      <c r="N4481" s="20"/>
      <c r="O4481" s="26"/>
      <c r="P4481" s="26"/>
      <c r="Q4481" s="6">
        <f t="shared" si="279"/>
        <v>7</v>
      </c>
      <c r="R4481" s="20"/>
    </row>
    <row r="4482" spans="1:18" x14ac:dyDescent="0.25">
      <c r="A4482" s="6">
        <v>16</v>
      </c>
      <c r="B4482" s="4">
        <v>42556.666666666664</v>
      </c>
      <c r="C4482" s="2">
        <f>IF([2]Analysis!AG4482="Data Error","Data Error",[2]Analysis!AI4482*C$1)</f>
        <v>4.0554927387988098</v>
      </c>
      <c r="D4482" s="2"/>
      <c r="E4482" s="3">
        <f>IF(C4482="Data Error","Data Error",INDEX('[2]BAAL Adj Cap'!$CB$65:$CY$72,MONTH($B4482),$A4482+1))</f>
        <v>0.98</v>
      </c>
      <c r="F4482" s="3"/>
      <c r="G4482" s="31">
        <f t="shared" si="276"/>
        <v>123.34450726120119</v>
      </c>
      <c r="H4482" s="31"/>
      <c r="I4482" s="23">
        <f t="shared" si="277"/>
        <v>0.98</v>
      </c>
      <c r="J4482" s="23"/>
      <c r="K4482" s="7">
        <f t="shared" si="278"/>
        <v>28.990000000000009</v>
      </c>
      <c r="M4482" s="20">
        <f>IF(C4482="Data Error","Data Error",IF(C4482&lt;=K4482,0,1-IFERROR(INDEX(BAAL!$C:$D,MATCH(ROUNDUP(C4482-K4482,0),BAAL!$B:$B,0),MATCH(LEFT(M$2,4),BAAL!$C$2:$D$2,0)),0)))</f>
        <v>0</v>
      </c>
      <c r="N4482" s="20"/>
      <c r="O4482" s="26"/>
      <c r="P4482" s="26"/>
      <c r="Q4482" s="6">
        <f t="shared" si="279"/>
        <v>7</v>
      </c>
      <c r="R4482" s="20"/>
    </row>
    <row r="4483" spans="1:18" x14ac:dyDescent="0.25">
      <c r="A4483" s="6">
        <v>17</v>
      </c>
      <c r="B4483" s="4">
        <v>42556.708333333336</v>
      </c>
      <c r="C4483" s="2">
        <f>IF([2]Analysis!AG4483="Data Error","Data Error",[2]Analysis!AI4483*C$1)</f>
        <v>6.4212681944699455</v>
      </c>
      <c r="D4483" s="2"/>
      <c r="E4483" s="3">
        <f>IF(C4483="Data Error","Data Error",INDEX('[2]BAAL Adj Cap'!$CB$65:$CY$72,MONTH($B4483),$A4483+1))</f>
        <v>0.96124999999999994</v>
      </c>
      <c r="F4483" s="3"/>
      <c r="G4483" s="31">
        <f t="shared" si="276"/>
        <v>118.54123180553005</v>
      </c>
      <c r="H4483" s="31"/>
      <c r="I4483" s="23">
        <f t="shared" si="277"/>
        <v>0.96124999999999994</v>
      </c>
      <c r="J4483" s="23"/>
      <c r="K4483" s="7">
        <f t="shared" si="278"/>
        <v>28.990000000000009</v>
      </c>
      <c r="M4483" s="20">
        <f>IF(C4483="Data Error","Data Error",IF(C4483&lt;=K4483,0,1-IFERROR(INDEX(BAAL!$C:$D,MATCH(ROUNDUP(C4483-K4483,0),BAAL!$B:$B,0),MATCH(LEFT(M$2,4),BAAL!$C$2:$D$2,0)),0)))</f>
        <v>0</v>
      </c>
      <c r="N4483" s="20"/>
      <c r="O4483" s="26"/>
      <c r="P4483" s="26"/>
      <c r="Q4483" s="6">
        <f t="shared" si="279"/>
        <v>7</v>
      </c>
      <c r="R4483" s="20"/>
    </row>
    <row r="4484" spans="1:18" x14ac:dyDescent="0.25">
      <c r="A4484" s="6">
        <v>18</v>
      </c>
      <c r="B4484" s="4">
        <v>42556.75</v>
      </c>
      <c r="C4484" s="2">
        <f>IF([2]Analysis!AG4484="Data Error","Data Error",[2]Analysis!AI4484*C$1)</f>
        <v>9.6499520183421623</v>
      </c>
      <c r="D4484" s="2"/>
      <c r="E4484" s="3">
        <f>IF(C4484="Data Error","Data Error",INDEX('[2]BAAL Adj Cap'!$CB$65:$CY$72,MONTH($B4484),$A4484+1))</f>
        <v>0.76249999999999996</v>
      </c>
      <c r="F4484" s="3"/>
      <c r="G4484" s="31">
        <f t="shared" ref="G4484:G4547" si="280">IF(C4484="Data Error","Data Error",E4484*E$1-C4484)</f>
        <v>89.475047981657838</v>
      </c>
      <c r="H4484" s="31"/>
      <c r="I4484" s="23">
        <f t="shared" ref="I4484:I4547" si="281">IF(E4484="Data Error","Data Error",E4484)</f>
        <v>0.76249999999999996</v>
      </c>
      <c r="J4484" s="23"/>
      <c r="K4484" s="7">
        <f t="shared" ref="K4484:K4547" si="282">IF(C4484="Data Error","Data Error",C$1*MAX(0,MIN(AF$9,E4484*AF$10)))</f>
        <v>28.990000000000009</v>
      </c>
      <c r="M4484" s="20">
        <f>IF(C4484="Data Error","Data Error",IF(C4484&lt;=K4484,0,1-IFERROR(INDEX(BAAL!$C:$D,MATCH(ROUNDUP(C4484-K4484,0),BAAL!$B:$B,0),MATCH(LEFT(M$2,4),BAAL!$C$2:$D$2,0)),0)))</f>
        <v>0</v>
      </c>
      <c r="N4484" s="20"/>
      <c r="O4484" s="26"/>
      <c r="P4484" s="26"/>
      <c r="Q4484" s="6">
        <f t="shared" ref="Q4484:Q4547" si="283">MONTH(B4484)</f>
        <v>7</v>
      </c>
      <c r="R4484" s="20"/>
    </row>
    <row r="4485" spans="1:18" x14ac:dyDescent="0.25">
      <c r="A4485" s="6">
        <v>19</v>
      </c>
      <c r="B4485" s="4">
        <v>42556.791666666664</v>
      </c>
      <c r="C4485" s="2">
        <f>IF([2]Analysis!AG4485="Data Error","Data Error",[2]Analysis!AI4485*C$1)</f>
        <v>8.1260217363229543</v>
      </c>
      <c r="D4485" s="2"/>
      <c r="E4485" s="3">
        <f>IF(C4485="Data Error","Data Error",INDEX('[2]BAAL Adj Cap'!$CB$65:$CY$72,MONTH($B4485),$A4485+1))</f>
        <v>0.30625000000000002</v>
      </c>
      <c r="F4485" s="3"/>
      <c r="G4485" s="31">
        <f t="shared" si="280"/>
        <v>31.686478263677046</v>
      </c>
      <c r="H4485" s="31"/>
      <c r="I4485" s="23">
        <f t="shared" si="281"/>
        <v>0.30625000000000002</v>
      </c>
      <c r="J4485" s="23"/>
      <c r="K4485" s="7">
        <f t="shared" si="282"/>
        <v>28.990000000000009</v>
      </c>
      <c r="M4485" s="20">
        <f>IF(C4485="Data Error","Data Error",IF(C4485&lt;=K4485,0,1-IFERROR(INDEX(BAAL!$C:$D,MATCH(ROUNDUP(C4485-K4485,0),BAAL!$B:$B,0),MATCH(LEFT(M$2,4),BAAL!$C$2:$D$2,0)),0)))</f>
        <v>0</v>
      </c>
      <c r="N4485" s="20"/>
      <c r="O4485" s="26"/>
      <c r="P4485" s="26"/>
      <c r="Q4485" s="6">
        <f t="shared" si="283"/>
        <v>7</v>
      </c>
      <c r="R4485" s="20"/>
    </row>
    <row r="4486" spans="1:18" x14ac:dyDescent="0.25">
      <c r="A4486" s="6">
        <v>20</v>
      </c>
      <c r="B4486" s="4">
        <v>42556.833333333336</v>
      </c>
      <c r="C4486" s="2">
        <f>IF([2]Analysis!AG4486="Data Error","Data Error",[2]Analysis!AI4486*C$1)</f>
        <v>4.8750000000000009</v>
      </c>
      <c r="D4486" s="2"/>
      <c r="E4486" s="3">
        <f>IF(C4486="Data Error","Data Error",INDEX('[2]BAAL Adj Cap'!$CB$65:$CY$72,MONTH($B4486),$A4486+1))</f>
        <v>3.7500000000000006E-2</v>
      </c>
      <c r="F4486" s="3"/>
      <c r="G4486" s="31">
        <f t="shared" si="280"/>
        <v>0</v>
      </c>
      <c r="H4486" s="31"/>
      <c r="I4486" s="23">
        <f t="shared" si="281"/>
        <v>3.7500000000000006E-2</v>
      </c>
      <c r="J4486" s="23"/>
      <c r="K4486" s="7">
        <f t="shared" si="282"/>
        <v>4.8750000000000009</v>
      </c>
      <c r="M4486" s="20">
        <f>IF(C4486="Data Error","Data Error",IF(C4486&lt;=K4486,0,1-IFERROR(INDEX(BAAL!$C:$D,MATCH(ROUNDUP(C4486-K4486,0),BAAL!$B:$B,0),MATCH(LEFT(M$2,4),BAAL!$C$2:$D$2,0)),0)))</f>
        <v>0</v>
      </c>
      <c r="N4486" s="20"/>
      <c r="O4486" s="26"/>
      <c r="P4486" s="26"/>
      <c r="Q4486" s="6">
        <f t="shared" si="283"/>
        <v>7</v>
      </c>
      <c r="R4486" s="20"/>
    </row>
    <row r="4487" spans="1:18" x14ac:dyDescent="0.25">
      <c r="A4487" s="6">
        <v>21</v>
      </c>
      <c r="B4487" s="4">
        <v>42556.875</v>
      </c>
      <c r="C4487" s="2">
        <f>IF([2]Analysis!AG4487="Data Error","Data Error",[2]Analysis!AI4487*C$1)</f>
        <v>0</v>
      </c>
      <c r="D4487" s="2"/>
      <c r="E4487" s="3">
        <f>IF(C4487="Data Error","Data Error",INDEX('[2]BAAL Adj Cap'!$CB$65:$CY$72,MONTH($B4487),$A4487+1))</f>
        <v>0</v>
      </c>
      <c r="F4487" s="3"/>
      <c r="G4487" s="31">
        <f t="shared" si="280"/>
        <v>0</v>
      </c>
      <c r="H4487" s="31"/>
      <c r="I4487" s="23">
        <f t="shared" si="281"/>
        <v>0</v>
      </c>
      <c r="J4487" s="23"/>
      <c r="K4487" s="7">
        <f t="shared" si="282"/>
        <v>0</v>
      </c>
      <c r="M4487" s="20">
        <f>IF(C4487="Data Error","Data Error",IF(C4487&lt;=K4487,0,1-IFERROR(INDEX(BAAL!$C:$D,MATCH(ROUNDUP(C4487-K4487,0),BAAL!$B:$B,0),MATCH(LEFT(M$2,4),BAAL!$C$2:$D$2,0)),0)))</f>
        <v>0</v>
      </c>
      <c r="N4487" s="20"/>
      <c r="O4487" s="26"/>
      <c r="P4487" s="26"/>
      <c r="Q4487" s="6">
        <f t="shared" si="283"/>
        <v>7</v>
      </c>
      <c r="R4487" s="20"/>
    </row>
    <row r="4488" spans="1:18" x14ac:dyDescent="0.25">
      <c r="A4488" s="6">
        <v>22</v>
      </c>
      <c r="B4488" s="4">
        <v>42556.916666666664</v>
      </c>
      <c r="C4488" s="2">
        <f>IF([2]Analysis!AG4488="Data Error","Data Error",[2]Analysis!AI4488*C$1)</f>
        <v>0</v>
      </c>
      <c r="D4488" s="2"/>
      <c r="E4488" s="3">
        <f>IF(C4488="Data Error","Data Error",INDEX('[2]BAAL Adj Cap'!$CB$65:$CY$72,MONTH($B4488),$A4488+1))</f>
        <v>0</v>
      </c>
      <c r="F4488" s="3"/>
      <c r="G4488" s="31">
        <f t="shared" si="280"/>
        <v>0</v>
      </c>
      <c r="H4488" s="31"/>
      <c r="I4488" s="23">
        <f t="shared" si="281"/>
        <v>0</v>
      </c>
      <c r="J4488" s="23"/>
      <c r="K4488" s="7">
        <f t="shared" si="282"/>
        <v>0</v>
      </c>
      <c r="M4488" s="20">
        <f>IF(C4488="Data Error","Data Error",IF(C4488&lt;=K4488,0,1-IFERROR(INDEX(BAAL!$C:$D,MATCH(ROUNDUP(C4488-K4488,0),BAAL!$B:$B,0),MATCH(LEFT(M$2,4),BAAL!$C$2:$D$2,0)),0)))</f>
        <v>0</v>
      </c>
      <c r="N4488" s="20"/>
      <c r="O4488" s="26"/>
      <c r="P4488" s="26"/>
      <c r="Q4488" s="6">
        <f t="shared" si="283"/>
        <v>7</v>
      </c>
      <c r="R4488" s="20"/>
    </row>
    <row r="4489" spans="1:18" x14ac:dyDescent="0.25">
      <c r="A4489" s="6">
        <v>23</v>
      </c>
      <c r="B4489" s="4">
        <v>42556.958333333336</v>
      </c>
      <c r="C4489" s="2">
        <f>IF([2]Analysis!AG4489="Data Error","Data Error",[2]Analysis!AI4489*C$1)</f>
        <v>0</v>
      </c>
      <c r="D4489" s="2"/>
      <c r="E4489" s="3">
        <f>IF(C4489="Data Error","Data Error",INDEX('[2]BAAL Adj Cap'!$CB$65:$CY$72,MONTH($B4489),$A4489+1))</f>
        <v>0</v>
      </c>
      <c r="F4489" s="3"/>
      <c r="G4489" s="31">
        <f t="shared" si="280"/>
        <v>0</v>
      </c>
      <c r="H4489" s="31"/>
      <c r="I4489" s="23">
        <f t="shared" si="281"/>
        <v>0</v>
      </c>
      <c r="J4489" s="23"/>
      <c r="K4489" s="7">
        <f t="shared" si="282"/>
        <v>0</v>
      </c>
      <c r="M4489" s="20">
        <f>IF(C4489="Data Error","Data Error",IF(C4489&lt;=K4489,0,1-IFERROR(INDEX(BAAL!$C:$D,MATCH(ROUNDUP(C4489-K4489,0),BAAL!$B:$B,0),MATCH(LEFT(M$2,4),BAAL!$C$2:$D$2,0)),0)))</f>
        <v>0</v>
      </c>
      <c r="N4489" s="20"/>
      <c r="O4489" s="26"/>
      <c r="P4489" s="26"/>
      <c r="Q4489" s="6">
        <f t="shared" si="283"/>
        <v>7</v>
      </c>
      <c r="R4489" s="20"/>
    </row>
    <row r="4490" spans="1:18" x14ac:dyDescent="0.25">
      <c r="A4490" s="6">
        <v>0</v>
      </c>
      <c r="B4490" s="1">
        <v>42557</v>
      </c>
      <c r="C4490" s="2">
        <f>IF([2]Analysis!AG4490="Data Error","Data Error",[2]Analysis!AI4490*C$1)</f>
        <v>0</v>
      </c>
      <c r="D4490" s="2"/>
      <c r="E4490" s="3">
        <f>IF(C4490="Data Error","Data Error",INDEX('[2]BAAL Adj Cap'!$CB$65:$CY$72,MONTH($B4490),$A4490+1))</f>
        <v>0</v>
      </c>
      <c r="F4490" s="3"/>
      <c r="G4490" s="31">
        <f t="shared" si="280"/>
        <v>0</v>
      </c>
      <c r="H4490" s="31"/>
      <c r="I4490" s="23">
        <f t="shared" si="281"/>
        <v>0</v>
      </c>
      <c r="J4490" s="23"/>
      <c r="K4490" s="7">
        <f t="shared" si="282"/>
        <v>0</v>
      </c>
      <c r="M4490" s="20">
        <f>IF(C4490="Data Error","Data Error",IF(C4490&lt;=K4490,0,1-IFERROR(INDEX(BAAL!$C:$D,MATCH(ROUNDUP(C4490-K4490,0),BAAL!$B:$B,0),MATCH(LEFT(M$2,4),BAAL!$C$2:$D$2,0)),0)))</f>
        <v>0</v>
      </c>
      <c r="N4490" s="20"/>
      <c r="O4490" s="26"/>
      <c r="P4490" s="26"/>
      <c r="Q4490" s="6">
        <f t="shared" si="283"/>
        <v>7</v>
      </c>
      <c r="R4490" s="20"/>
    </row>
    <row r="4491" spans="1:18" x14ac:dyDescent="0.25">
      <c r="A4491" s="6">
        <v>1</v>
      </c>
      <c r="B4491" s="4">
        <v>42557.041666666664</v>
      </c>
      <c r="C4491" s="2">
        <f>IF([2]Analysis!AG4491="Data Error","Data Error",[2]Analysis!AI4491*C$1)</f>
        <v>0</v>
      </c>
      <c r="D4491" s="2"/>
      <c r="E4491" s="3">
        <f>IF(C4491="Data Error","Data Error",INDEX('[2]BAAL Adj Cap'!$CB$65:$CY$72,MONTH($B4491),$A4491+1))</f>
        <v>0</v>
      </c>
      <c r="F4491" s="3"/>
      <c r="G4491" s="31">
        <f t="shared" si="280"/>
        <v>0</v>
      </c>
      <c r="H4491" s="31"/>
      <c r="I4491" s="23">
        <f t="shared" si="281"/>
        <v>0</v>
      </c>
      <c r="J4491" s="23"/>
      <c r="K4491" s="7">
        <f t="shared" si="282"/>
        <v>0</v>
      </c>
      <c r="M4491" s="20">
        <f>IF(C4491="Data Error","Data Error",IF(C4491&lt;=K4491,0,1-IFERROR(INDEX(BAAL!$C:$D,MATCH(ROUNDUP(C4491-K4491,0),BAAL!$B:$B,0),MATCH(LEFT(M$2,4),BAAL!$C$2:$D$2,0)),0)))</f>
        <v>0</v>
      </c>
      <c r="N4491" s="20"/>
      <c r="O4491" s="26"/>
      <c r="P4491" s="26"/>
      <c r="Q4491" s="6">
        <f t="shared" si="283"/>
        <v>7</v>
      </c>
      <c r="R4491" s="20"/>
    </row>
    <row r="4492" spans="1:18" x14ac:dyDescent="0.25">
      <c r="A4492" s="6">
        <v>2</v>
      </c>
      <c r="B4492" s="4">
        <v>42557.083333333336</v>
      </c>
      <c r="C4492" s="2">
        <f>IF([2]Analysis!AG4492="Data Error","Data Error",[2]Analysis!AI4492*C$1)</f>
        <v>0</v>
      </c>
      <c r="D4492" s="2"/>
      <c r="E4492" s="3">
        <f>IF(C4492="Data Error","Data Error",INDEX('[2]BAAL Adj Cap'!$CB$65:$CY$72,MONTH($B4492),$A4492+1))</f>
        <v>0</v>
      </c>
      <c r="F4492" s="3"/>
      <c r="G4492" s="31">
        <f t="shared" si="280"/>
        <v>0</v>
      </c>
      <c r="H4492" s="31"/>
      <c r="I4492" s="23">
        <f t="shared" si="281"/>
        <v>0</v>
      </c>
      <c r="J4492" s="23"/>
      <c r="K4492" s="7">
        <f t="shared" si="282"/>
        <v>0</v>
      </c>
      <c r="M4492" s="20">
        <f>IF(C4492="Data Error","Data Error",IF(C4492&lt;=K4492,0,1-IFERROR(INDEX(BAAL!$C:$D,MATCH(ROUNDUP(C4492-K4492,0),BAAL!$B:$B,0),MATCH(LEFT(M$2,4),BAAL!$C$2:$D$2,0)),0)))</f>
        <v>0</v>
      </c>
      <c r="N4492" s="20"/>
      <c r="O4492" s="26"/>
      <c r="P4492" s="26"/>
      <c r="Q4492" s="6">
        <f t="shared" si="283"/>
        <v>7</v>
      </c>
      <c r="R4492" s="20"/>
    </row>
    <row r="4493" spans="1:18" x14ac:dyDescent="0.25">
      <c r="A4493" s="6">
        <v>3</v>
      </c>
      <c r="B4493" s="4">
        <v>42557.125</v>
      </c>
      <c r="C4493" s="2">
        <f>IF([2]Analysis!AG4493="Data Error","Data Error",[2]Analysis!AI4493*C$1)</f>
        <v>0</v>
      </c>
      <c r="D4493" s="2"/>
      <c r="E4493" s="3">
        <f>IF(C4493="Data Error","Data Error",INDEX('[2]BAAL Adj Cap'!$CB$65:$CY$72,MONTH($B4493),$A4493+1))</f>
        <v>0</v>
      </c>
      <c r="F4493" s="3"/>
      <c r="G4493" s="31">
        <f t="shared" si="280"/>
        <v>0</v>
      </c>
      <c r="H4493" s="31"/>
      <c r="I4493" s="23">
        <f t="shared" si="281"/>
        <v>0</v>
      </c>
      <c r="J4493" s="23"/>
      <c r="K4493" s="7">
        <f t="shared" si="282"/>
        <v>0</v>
      </c>
      <c r="M4493" s="20">
        <f>IF(C4493="Data Error","Data Error",IF(C4493&lt;=K4493,0,1-IFERROR(INDEX(BAAL!$C:$D,MATCH(ROUNDUP(C4493-K4493,0),BAAL!$B:$B,0),MATCH(LEFT(M$2,4),BAAL!$C$2:$D$2,0)),0)))</f>
        <v>0</v>
      </c>
      <c r="N4493" s="20"/>
      <c r="O4493" s="26"/>
      <c r="P4493" s="26"/>
      <c r="Q4493" s="6">
        <f t="shared" si="283"/>
        <v>7</v>
      </c>
      <c r="R4493" s="20"/>
    </row>
    <row r="4494" spans="1:18" x14ac:dyDescent="0.25">
      <c r="A4494" s="6">
        <v>4</v>
      </c>
      <c r="B4494" s="4">
        <v>42557.166666666664</v>
      </c>
      <c r="C4494" s="2">
        <f>IF([2]Analysis!AG4494="Data Error","Data Error",[2]Analysis!AI4494*C$1)</f>
        <v>0.33999998867511749</v>
      </c>
      <c r="D4494" s="2"/>
      <c r="E4494" s="3">
        <f>IF(C4494="Data Error","Data Error",INDEX('[2]BAAL Adj Cap'!$CB$65:$CY$72,MONTH($B4494),$A4494+1))</f>
        <v>7.4999999999999997E-3</v>
      </c>
      <c r="F4494" s="3"/>
      <c r="G4494" s="31">
        <f t="shared" si="280"/>
        <v>0.63500001132488249</v>
      </c>
      <c r="H4494" s="31"/>
      <c r="I4494" s="23">
        <f t="shared" si="281"/>
        <v>7.4999999999999997E-3</v>
      </c>
      <c r="J4494" s="23"/>
      <c r="K4494" s="7">
        <f t="shared" si="282"/>
        <v>0.97499999999999998</v>
      </c>
      <c r="M4494" s="20">
        <f>IF(C4494="Data Error","Data Error",IF(C4494&lt;=K4494,0,1-IFERROR(INDEX(BAAL!$C:$D,MATCH(ROUNDUP(C4494-K4494,0),BAAL!$B:$B,0),MATCH(LEFT(M$2,4),BAAL!$C$2:$D$2,0)),0)))</f>
        <v>0</v>
      </c>
      <c r="N4494" s="20"/>
      <c r="O4494" s="26"/>
      <c r="P4494" s="26"/>
      <c r="Q4494" s="6">
        <f t="shared" si="283"/>
        <v>7</v>
      </c>
      <c r="R4494" s="20"/>
    </row>
    <row r="4495" spans="1:18" x14ac:dyDescent="0.25">
      <c r="A4495" s="6">
        <v>5</v>
      </c>
      <c r="B4495" s="4">
        <v>42557.208333333336</v>
      </c>
      <c r="C4495" s="2">
        <f>IF([2]Analysis!AG4495="Data Error","Data Error",[2]Analysis!AI4495*C$1)</f>
        <v>0</v>
      </c>
      <c r="D4495" s="2"/>
      <c r="E4495" s="3">
        <f>IF(C4495="Data Error","Data Error",INDEX('[2]BAAL Adj Cap'!$CB$65:$CY$72,MONTH($B4495),$A4495+1))</f>
        <v>0.12124999999999998</v>
      </c>
      <c r="F4495" s="3"/>
      <c r="G4495" s="31">
        <f t="shared" si="280"/>
        <v>15.762499999999998</v>
      </c>
      <c r="H4495" s="31"/>
      <c r="I4495" s="23">
        <f t="shared" si="281"/>
        <v>0.12124999999999998</v>
      </c>
      <c r="J4495" s="23"/>
      <c r="K4495" s="7">
        <f t="shared" si="282"/>
        <v>15.762499999999998</v>
      </c>
      <c r="M4495" s="20">
        <f>IF(C4495="Data Error","Data Error",IF(C4495&lt;=K4495,0,1-IFERROR(INDEX(BAAL!$C:$D,MATCH(ROUNDUP(C4495-K4495,0),BAAL!$B:$B,0),MATCH(LEFT(M$2,4),BAAL!$C$2:$D$2,0)),0)))</f>
        <v>0</v>
      </c>
      <c r="N4495" s="20"/>
      <c r="O4495" s="26"/>
      <c r="P4495" s="26"/>
      <c r="Q4495" s="6">
        <f t="shared" si="283"/>
        <v>7</v>
      </c>
      <c r="R4495" s="20"/>
    </row>
    <row r="4496" spans="1:18" x14ac:dyDescent="0.25">
      <c r="A4496" s="6">
        <v>6</v>
      </c>
      <c r="B4496" s="4">
        <v>42557.25</v>
      </c>
      <c r="C4496" s="2">
        <f>IF([2]Analysis!AG4496="Data Error","Data Error",[2]Analysis!AI4496*C$1)</f>
        <v>8.2890527446369142E-2</v>
      </c>
      <c r="D4496" s="2"/>
      <c r="E4496" s="3">
        <f>IF(C4496="Data Error","Data Error",INDEX('[2]BAAL Adj Cap'!$CB$65:$CY$72,MONTH($B4496),$A4496+1))</f>
        <v>0.49249999999999999</v>
      </c>
      <c r="F4496" s="3"/>
      <c r="G4496" s="31">
        <f t="shared" si="280"/>
        <v>63.942109472553639</v>
      </c>
      <c r="H4496" s="31"/>
      <c r="I4496" s="23">
        <f t="shared" si="281"/>
        <v>0.49249999999999999</v>
      </c>
      <c r="J4496" s="23"/>
      <c r="K4496" s="7">
        <f t="shared" si="282"/>
        <v>28.990000000000009</v>
      </c>
      <c r="M4496" s="20">
        <f>IF(C4496="Data Error","Data Error",IF(C4496&lt;=K4496,0,1-IFERROR(INDEX(BAAL!$C:$D,MATCH(ROUNDUP(C4496-K4496,0),BAAL!$B:$B,0),MATCH(LEFT(M$2,4),BAAL!$C$2:$D$2,0)),0)))</f>
        <v>0</v>
      </c>
      <c r="N4496" s="20"/>
      <c r="O4496" s="26"/>
      <c r="P4496" s="26"/>
      <c r="Q4496" s="6">
        <f t="shared" si="283"/>
        <v>7</v>
      </c>
      <c r="R4496" s="20"/>
    </row>
    <row r="4497" spans="1:18" x14ac:dyDescent="0.25">
      <c r="A4497" s="6">
        <v>7</v>
      </c>
      <c r="B4497" s="4">
        <v>42557.291666666664</v>
      </c>
      <c r="C4497" s="2">
        <f>IF([2]Analysis!AG4497="Data Error","Data Error",[2]Analysis!AI4497*C$1)</f>
        <v>5.6307235488626844E-2</v>
      </c>
      <c r="D4497" s="2"/>
      <c r="E4497" s="3">
        <f>IF(C4497="Data Error","Data Error",INDEX('[2]BAAL Adj Cap'!$CB$65:$CY$72,MONTH($B4497),$A4497+1))</f>
        <v>0.87874999999999992</v>
      </c>
      <c r="F4497" s="3"/>
      <c r="G4497" s="31">
        <f t="shared" si="280"/>
        <v>114.18119276451135</v>
      </c>
      <c r="H4497" s="31"/>
      <c r="I4497" s="23">
        <f t="shared" si="281"/>
        <v>0.87874999999999992</v>
      </c>
      <c r="J4497" s="23"/>
      <c r="K4497" s="7">
        <f t="shared" si="282"/>
        <v>28.990000000000009</v>
      </c>
      <c r="M4497" s="20">
        <f>IF(C4497="Data Error","Data Error",IF(C4497&lt;=K4497,0,1-IFERROR(INDEX(BAAL!$C:$D,MATCH(ROUNDUP(C4497-K4497,0),BAAL!$B:$B,0),MATCH(LEFT(M$2,4),BAAL!$C$2:$D$2,0)),0)))</f>
        <v>0</v>
      </c>
      <c r="N4497" s="20"/>
      <c r="O4497" s="26"/>
      <c r="P4497" s="26"/>
      <c r="Q4497" s="6">
        <f t="shared" si="283"/>
        <v>7</v>
      </c>
      <c r="R4497" s="20"/>
    </row>
    <row r="4498" spans="1:18" x14ac:dyDescent="0.25">
      <c r="A4498" s="6">
        <v>8</v>
      </c>
      <c r="B4498" s="4">
        <v>42557.333333333336</v>
      </c>
      <c r="C4498" s="2">
        <f>IF([2]Analysis!AG4498="Data Error","Data Error",[2]Analysis!AI4498*C$1)</f>
        <v>2.7631796960896362</v>
      </c>
      <c r="D4498" s="2"/>
      <c r="E4498" s="3">
        <f>IF(C4498="Data Error","Data Error",INDEX('[2]BAAL Adj Cap'!$CB$65:$CY$72,MONTH($B4498),$A4498+1))</f>
        <v>0.96750000000000003</v>
      </c>
      <c r="F4498" s="3"/>
      <c r="G4498" s="31">
        <f t="shared" si="280"/>
        <v>123.01182030391037</v>
      </c>
      <c r="H4498" s="31"/>
      <c r="I4498" s="23">
        <f t="shared" si="281"/>
        <v>0.96750000000000003</v>
      </c>
      <c r="J4498" s="23"/>
      <c r="K4498" s="7">
        <f t="shared" si="282"/>
        <v>28.990000000000009</v>
      </c>
      <c r="M4498" s="20">
        <f>IF(C4498="Data Error","Data Error",IF(C4498&lt;=K4498,0,1-IFERROR(INDEX(BAAL!$C:$D,MATCH(ROUNDUP(C4498-K4498,0),BAAL!$B:$B,0),MATCH(LEFT(M$2,4),BAAL!$C$2:$D$2,0)),0)))</f>
        <v>0</v>
      </c>
      <c r="N4498" s="20"/>
      <c r="O4498" s="26"/>
      <c r="P4498" s="26"/>
      <c r="Q4498" s="6">
        <f t="shared" si="283"/>
        <v>7</v>
      </c>
      <c r="R4498" s="20"/>
    </row>
    <row r="4499" spans="1:18" x14ac:dyDescent="0.25">
      <c r="A4499" s="6">
        <v>9</v>
      </c>
      <c r="B4499" s="4">
        <v>42557.375</v>
      </c>
      <c r="C4499" s="2">
        <f>IF([2]Analysis!AG4499="Data Error","Data Error",[2]Analysis!AI4499*C$1)</f>
        <v>1.9419228923317209</v>
      </c>
      <c r="D4499" s="2"/>
      <c r="E4499" s="3">
        <f>IF(C4499="Data Error","Data Error",INDEX('[2]BAAL Adj Cap'!$CB$65:$CY$72,MONTH($B4499),$A4499+1))</f>
        <v>0.98</v>
      </c>
      <c r="F4499" s="3"/>
      <c r="G4499" s="31">
        <f t="shared" si="280"/>
        <v>125.45807710766827</v>
      </c>
      <c r="H4499" s="31"/>
      <c r="I4499" s="23">
        <f t="shared" si="281"/>
        <v>0.98</v>
      </c>
      <c r="J4499" s="23"/>
      <c r="K4499" s="7">
        <f t="shared" si="282"/>
        <v>28.990000000000009</v>
      </c>
      <c r="M4499" s="20">
        <f>IF(C4499="Data Error","Data Error",IF(C4499&lt;=K4499,0,1-IFERROR(INDEX(BAAL!$C:$D,MATCH(ROUNDUP(C4499-K4499,0),BAAL!$B:$B,0),MATCH(LEFT(M$2,4),BAAL!$C$2:$D$2,0)),0)))</f>
        <v>0</v>
      </c>
      <c r="N4499" s="20"/>
      <c r="O4499" s="26"/>
      <c r="P4499" s="26"/>
      <c r="Q4499" s="6">
        <f t="shared" si="283"/>
        <v>7</v>
      </c>
      <c r="R4499" s="20"/>
    </row>
    <row r="4500" spans="1:18" x14ac:dyDescent="0.25">
      <c r="A4500" s="6">
        <v>10</v>
      </c>
      <c r="B4500" s="4">
        <v>42557.416666666664</v>
      </c>
      <c r="C4500" s="2">
        <f>IF([2]Analysis!AG4500="Data Error","Data Error",[2]Analysis!AI4500*C$1)</f>
        <v>2.4045694815832719</v>
      </c>
      <c r="D4500" s="2"/>
      <c r="E4500" s="3">
        <f>IF(C4500="Data Error","Data Error",INDEX('[2]BAAL Adj Cap'!$CB$65:$CY$72,MONTH($B4500),$A4500+1))</f>
        <v>0.98</v>
      </c>
      <c r="F4500" s="3"/>
      <c r="G4500" s="31">
        <f t="shared" si="280"/>
        <v>124.99543051841673</v>
      </c>
      <c r="H4500" s="31"/>
      <c r="I4500" s="23">
        <f t="shared" si="281"/>
        <v>0.98</v>
      </c>
      <c r="J4500" s="23"/>
      <c r="K4500" s="7">
        <f t="shared" si="282"/>
        <v>28.990000000000009</v>
      </c>
      <c r="M4500" s="20">
        <f>IF(C4500="Data Error","Data Error",IF(C4500&lt;=K4500,0,1-IFERROR(INDEX(BAAL!$C:$D,MATCH(ROUNDUP(C4500-K4500,0),BAAL!$B:$B,0),MATCH(LEFT(M$2,4),BAAL!$C$2:$D$2,0)),0)))</f>
        <v>0</v>
      </c>
      <c r="N4500" s="20"/>
      <c r="O4500" s="26"/>
      <c r="P4500" s="26"/>
      <c r="Q4500" s="6">
        <f t="shared" si="283"/>
        <v>7</v>
      </c>
      <c r="R4500" s="20"/>
    </row>
    <row r="4501" spans="1:18" x14ac:dyDescent="0.25">
      <c r="A4501" s="6">
        <v>11</v>
      </c>
      <c r="B4501" s="4">
        <v>42557.458333333336</v>
      </c>
      <c r="C4501" s="2">
        <f>IF([2]Analysis!AG4501="Data Error","Data Error",[2]Analysis!AI4501*C$1)</f>
        <v>2.0192199730084397</v>
      </c>
      <c r="D4501" s="2"/>
      <c r="E4501" s="3">
        <f>IF(C4501="Data Error","Data Error",INDEX('[2]BAAL Adj Cap'!$CB$65:$CY$72,MONTH($B4501),$A4501+1))</f>
        <v>0.98</v>
      </c>
      <c r="F4501" s="3"/>
      <c r="G4501" s="31">
        <f t="shared" si="280"/>
        <v>125.38078002699154</v>
      </c>
      <c r="H4501" s="31"/>
      <c r="I4501" s="23">
        <f t="shared" si="281"/>
        <v>0.98</v>
      </c>
      <c r="J4501" s="23"/>
      <c r="K4501" s="7">
        <f t="shared" si="282"/>
        <v>28.990000000000009</v>
      </c>
      <c r="M4501" s="20">
        <f>IF(C4501="Data Error","Data Error",IF(C4501&lt;=K4501,0,1-IFERROR(INDEX(BAAL!$C:$D,MATCH(ROUNDUP(C4501-K4501,0),BAAL!$B:$B,0),MATCH(LEFT(M$2,4),BAAL!$C$2:$D$2,0)),0)))</f>
        <v>0</v>
      </c>
      <c r="N4501" s="20"/>
      <c r="O4501" s="26"/>
      <c r="P4501" s="26"/>
      <c r="Q4501" s="6">
        <f t="shared" si="283"/>
        <v>7</v>
      </c>
      <c r="R4501" s="20"/>
    </row>
    <row r="4502" spans="1:18" x14ac:dyDescent="0.25">
      <c r="A4502" s="6">
        <v>12</v>
      </c>
      <c r="B4502" s="4">
        <v>42557.5</v>
      </c>
      <c r="C4502" s="2">
        <f>IF([2]Analysis!AG4502="Data Error","Data Error",[2]Analysis!AI4502*C$1)</f>
        <v>0</v>
      </c>
      <c r="D4502" s="2"/>
      <c r="E4502" s="3">
        <f>IF(C4502="Data Error","Data Error",INDEX('[2]BAAL Adj Cap'!$CB$65:$CY$72,MONTH($B4502),$A4502+1))</f>
        <v>0.98</v>
      </c>
      <c r="F4502" s="3"/>
      <c r="G4502" s="31">
        <f t="shared" si="280"/>
        <v>127.39999999999999</v>
      </c>
      <c r="H4502" s="31"/>
      <c r="I4502" s="23">
        <f t="shared" si="281"/>
        <v>0.98</v>
      </c>
      <c r="J4502" s="23"/>
      <c r="K4502" s="7">
        <f t="shared" si="282"/>
        <v>28.990000000000009</v>
      </c>
      <c r="M4502" s="20">
        <f>IF(C4502="Data Error","Data Error",IF(C4502&lt;=K4502,0,1-IFERROR(INDEX(BAAL!$C:$D,MATCH(ROUNDUP(C4502-K4502,0),BAAL!$B:$B,0),MATCH(LEFT(M$2,4),BAAL!$C$2:$D$2,0)),0)))</f>
        <v>0</v>
      </c>
      <c r="N4502" s="20"/>
      <c r="O4502" s="26"/>
      <c r="P4502" s="26"/>
      <c r="Q4502" s="6">
        <f t="shared" si="283"/>
        <v>7</v>
      </c>
      <c r="R4502" s="20"/>
    </row>
    <row r="4503" spans="1:18" x14ac:dyDescent="0.25">
      <c r="A4503" s="6">
        <v>13</v>
      </c>
      <c r="B4503" s="4">
        <v>42557.541666666664</v>
      </c>
      <c r="C4503" s="2">
        <f>IF([2]Analysis!AG4503="Data Error","Data Error",[2]Analysis!AI4503*C$1)</f>
        <v>1.4801572826810896</v>
      </c>
      <c r="D4503" s="2"/>
      <c r="E4503" s="3">
        <f>IF(C4503="Data Error","Data Error",INDEX('[2]BAAL Adj Cap'!$CB$65:$CY$72,MONTH($B4503),$A4503+1))</f>
        <v>0.98</v>
      </c>
      <c r="F4503" s="3"/>
      <c r="G4503" s="31">
        <f t="shared" si="280"/>
        <v>125.9198427173189</v>
      </c>
      <c r="H4503" s="31"/>
      <c r="I4503" s="23">
        <f t="shared" si="281"/>
        <v>0.98</v>
      </c>
      <c r="J4503" s="23"/>
      <c r="K4503" s="7">
        <f t="shared" si="282"/>
        <v>28.990000000000009</v>
      </c>
      <c r="M4503" s="20">
        <f>IF(C4503="Data Error","Data Error",IF(C4503&lt;=K4503,0,1-IFERROR(INDEX(BAAL!$C:$D,MATCH(ROUNDUP(C4503-K4503,0),BAAL!$B:$B,0),MATCH(LEFT(M$2,4),BAAL!$C$2:$D$2,0)),0)))</f>
        <v>0</v>
      </c>
      <c r="N4503" s="20"/>
      <c r="O4503" s="26"/>
      <c r="P4503" s="26"/>
      <c r="Q4503" s="6">
        <f t="shared" si="283"/>
        <v>7</v>
      </c>
      <c r="R4503" s="20"/>
    </row>
    <row r="4504" spans="1:18" x14ac:dyDescent="0.25">
      <c r="A4504" s="6">
        <v>14</v>
      </c>
      <c r="B4504" s="4">
        <v>42557.583333333336</v>
      </c>
      <c r="C4504" s="2">
        <f>IF([2]Analysis!AG4504="Data Error","Data Error",[2]Analysis!AI4504*C$1)</f>
        <v>0</v>
      </c>
      <c r="D4504" s="2"/>
      <c r="E4504" s="3">
        <f>IF(C4504="Data Error","Data Error",INDEX('[2]BAAL Adj Cap'!$CB$65:$CY$72,MONTH($B4504),$A4504+1))</f>
        <v>0.98</v>
      </c>
      <c r="F4504" s="3"/>
      <c r="G4504" s="31">
        <f t="shared" si="280"/>
        <v>127.39999999999999</v>
      </c>
      <c r="H4504" s="31"/>
      <c r="I4504" s="23">
        <f t="shared" si="281"/>
        <v>0.98</v>
      </c>
      <c r="J4504" s="23"/>
      <c r="K4504" s="7">
        <f t="shared" si="282"/>
        <v>28.990000000000009</v>
      </c>
      <c r="M4504" s="20">
        <f>IF(C4504="Data Error","Data Error",IF(C4504&lt;=K4504,0,1-IFERROR(INDEX(BAAL!$C:$D,MATCH(ROUNDUP(C4504-K4504,0),BAAL!$B:$B,0),MATCH(LEFT(M$2,4),BAAL!$C$2:$D$2,0)),0)))</f>
        <v>0</v>
      </c>
      <c r="N4504" s="20"/>
      <c r="O4504" s="26"/>
      <c r="P4504" s="26"/>
      <c r="Q4504" s="6">
        <f t="shared" si="283"/>
        <v>7</v>
      </c>
      <c r="R4504" s="20"/>
    </row>
    <row r="4505" spans="1:18" x14ac:dyDescent="0.25">
      <c r="A4505" s="6">
        <v>15</v>
      </c>
      <c r="B4505" s="4">
        <v>42557.625</v>
      </c>
      <c r="C4505" s="2">
        <f>IF([2]Analysis!AG4505="Data Error","Data Error",[2]Analysis!AI4505*C$1)</f>
        <v>3.6759332099925555</v>
      </c>
      <c r="D4505" s="2"/>
      <c r="E4505" s="3">
        <f>IF(C4505="Data Error","Data Error",INDEX('[2]BAAL Adj Cap'!$CB$65:$CY$72,MONTH($B4505),$A4505+1))</f>
        <v>0.98</v>
      </c>
      <c r="F4505" s="3"/>
      <c r="G4505" s="31">
        <f t="shared" si="280"/>
        <v>123.72406679000744</v>
      </c>
      <c r="H4505" s="31"/>
      <c r="I4505" s="23">
        <f t="shared" si="281"/>
        <v>0.98</v>
      </c>
      <c r="J4505" s="23"/>
      <c r="K4505" s="7">
        <f t="shared" si="282"/>
        <v>28.990000000000009</v>
      </c>
      <c r="M4505" s="20">
        <f>IF(C4505="Data Error","Data Error",IF(C4505&lt;=K4505,0,1-IFERROR(INDEX(BAAL!$C:$D,MATCH(ROUNDUP(C4505-K4505,0),BAAL!$B:$B,0),MATCH(LEFT(M$2,4),BAAL!$C$2:$D$2,0)),0)))</f>
        <v>0</v>
      </c>
      <c r="N4505" s="20"/>
      <c r="O4505" s="26"/>
      <c r="P4505" s="26"/>
      <c r="Q4505" s="6">
        <f t="shared" si="283"/>
        <v>7</v>
      </c>
      <c r="R4505" s="20"/>
    </row>
    <row r="4506" spans="1:18" x14ac:dyDescent="0.25">
      <c r="A4506" s="6">
        <v>16</v>
      </c>
      <c r="B4506" s="4">
        <v>42557.666666666664</v>
      </c>
      <c r="C4506" s="2">
        <f>IF([2]Analysis!AG4506="Data Error","Data Error",[2]Analysis!AI4506*C$1)</f>
        <v>5.7925125862465636</v>
      </c>
      <c r="D4506" s="2"/>
      <c r="E4506" s="3">
        <f>IF(C4506="Data Error","Data Error",INDEX('[2]BAAL Adj Cap'!$CB$65:$CY$72,MONTH($B4506),$A4506+1))</f>
        <v>0.98</v>
      </c>
      <c r="F4506" s="3"/>
      <c r="G4506" s="31">
        <f t="shared" si="280"/>
        <v>121.60748741375343</v>
      </c>
      <c r="H4506" s="31"/>
      <c r="I4506" s="23">
        <f t="shared" si="281"/>
        <v>0.98</v>
      </c>
      <c r="J4506" s="23"/>
      <c r="K4506" s="7">
        <f t="shared" si="282"/>
        <v>28.990000000000009</v>
      </c>
      <c r="M4506" s="20">
        <f>IF(C4506="Data Error","Data Error",IF(C4506&lt;=K4506,0,1-IFERROR(INDEX(BAAL!$C:$D,MATCH(ROUNDUP(C4506-K4506,0),BAAL!$B:$B,0),MATCH(LEFT(M$2,4),BAAL!$C$2:$D$2,0)),0)))</f>
        <v>0</v>
      </c>
      <c r="N4506" s="20"/>
      <c r="O4506" s="26"/>
      <c r="P4506" s="26"/>
      <c r="Q4506" s="6">
        <f t="shared" si="283"/>
        <v>7</v>
      </c>
      <c r="R4506" s="20"/>
    </row>
    <row r="4507" spans="1:18" x14ac:dyDescent="0.25">
      <c r="A4507" s="6">
        <v>17</v>
      </c>
      <c r="B4507" s="4">
        <v>42557.708333333336</v>
      </c>
      <c r="C4507" s="2">
        <f>IF([2]Analysis!AG4507="Data Error","Data Error",[2]Analysis!AI4507*C$1)</f>
        <v>7.9143739499284074</v>
      </c>
      <c r="D4507" s="2"/>
      <c r="E4507" s="3">
        <f>IF(C4507="Data Error","Data Error",INDEX('[2]BAAL Adj Cap'!$CB$65:$CY$72,MONTH($B4507),$A4507+1))</f>
        <v>0.96124999999999994</v>
      </c>
      <c r="F4507" s="3"/>
      <c r="G4507" s="31">
        <f t="shared" si="280"/>
        <v>117.04812605007159</v>
      </c>
      <c r="H4507" s="31"/>
      <c r="I4507" s="23">
        <f t="shared" si="281"/>
        <v>0.96124999999999994</v>
      </c>
      <c r="J4507" s="23"/>
      <c r="K4507" s="7">
        <f t="shared" si="282"/>
        <v>28.990000000000009</v>
      </c>
      <c r="M4507" s="20">
        <f>IF(C4507="Data Error","Data Error",IF(C4507&lt;=K4507,0,1-IFERROR(INDEX(BAAL!$C:$D,MATCH(ROUNDUP(C4507-K4507,0),BAAL!$B:$B,0),MATCH(LEFT(M$2,4),BAAL!$C$2:$D$2,0)),0)))</f>
        <v>0</v>
      </c>
      <c r="N4507" s="20"/>
      <c r="O4507" s="26"/>
      <c r="P4507" s="26"/>
      <c r="Q4507" s="6">
        <f t="shared" si="283"/>
        <v>7</v>
      </c>
      <c r="R4507" s="20"/>
    </row>
    <row r="4508" spans="1:18" x14ac:dyDescent="0.25">
      <c r="A4508" s="6">
        <v>18</v>
      </c>
      <c r="B4508" s="4">
        <v>42557.75</v>
      </c>
      <c r="C4508" s="2">
        <f>IF([2]Analysis!AG4508="Data Error","Data Error",[2]Analysis!AI4508*C$1)</f>
        <v>13.385897083813608</v>
      </c>
      <c r="D4508" s="2"/>
      <c r="E4508" s="3">
        <f>IF(C4508="Data Error","Data Error",INDEX('[2]BAAL Adj Cap'!$CB$65:$CY$72,MONTH($B4508),$A4508+1))</f>
        <v>0.76249999999999996</v>
      </c>
      <c r="F4508" s="3"/>
      <c r="G4508" s="31">
        <f t="shared" si="280"/>
        <v>85.739102916186397</v>
      </c>
      <c r="H4508" s="31"/>
      <c r="I4508" s="23">
        <f t="shared" si="281"/>
        <v>0.76249999999999996</v>
      </c>
      <c r="J4508" s="23"/>
      <c r="K4508" s="7">
        <f t="shared" si="282"/>
        <v>28.990000000000009</v>
      </c>
      <c r="M4508" s="20">
        <f>IF(C4508="Data Error","Data Error",IF(C4508&lt;=K4508,0,1-IFERROR(INDEX(BAAL!$C:$D,MATCH(ROUNDUP(C4508-K4508,0),BAAL!$B:$B,0),MATCH(LEFT(M$2,4),BAAL!$C$2:$D$2,0)),0)))</f>
        <v>0</v>
      </c>
      <c r="N4508" s="20"/>
      <c r="O4508" s="26"/>
      <c r="P4508" s="26"/>
      <c r="Q4508" s="6">
        <f t="shared" si="283"/>
        <v>7</v>
      </c>
      <c r="R4508" s="20"/>
    </row>
    <row r="4509" spans="1:18" x14ac:dyDescent="0.25">
      <c r="A4509" s="6">
        <v>19</v>
      </c>
      <c r="B4509" s="4">
        <v>42557.791666666664</v>
      </c>
      <c r="C4509" s="2">
        <f>IF([2]Analysis!AG4509="Data Error","Data Error",[2]Analysis!AI4509*C$1)</f>
        <v>0.19199703883268124</v>
      </c>
      <c r="D4509" s="2"/>
      <c r="E4509" s="3">
        <f>IF(C4509="Data Error","Data Error",INDEX('[2]BAAL Adj Cap'!$CB$65:$CY$72,MONTH($B4509),$A4509+1))</f>
        <v>0.30625000000000002</v>
      </c>
      <c r="F4509" s="3"/>
      <c r="G4509" s="31">
        <f t="shared" si="280"/>
        <v>39.620502961167318</v>
      </c>
      <c r="H4509" s="31"/>
      <c r="I4509" s="23">
        <f t="shared" si="281"/>
        <v>0.30625000000000002</v>
      </c>
      <c r="J4509" s="23"/>
      <c r="K4509" s="7">
        <f t="shared" si="282"/>
        <v>28.990000000000009</v>
      </c>
      <c r="M4509" s="20">
        <f>IF(C4509="Data Error","Data Error",IF(C4509&lt;=K4509,0,1-IFERROR(INDEX(BAAL!$C:$D,MATCH(ROUNDUP(C4509-K4509,0),BAAL!$B:$B,0),MATCH(LEFT(M$2,4),BAAL!$C$2:$D$2,0)),0)))</f>
        <v>0</v>
      </c>
      <c r="N4509" s="20"/>
      <c r="O4509" s="26"/>
      <c r="P4509" s="26"/>
      <c r="Q4509" s="6">
        <f t="shared" si="283"/>
        <v>7</v>
      </c>
      <c r="R4509" s="20"/>
    </row>
    <row r="4510" spans="1:18" x14ac:dyDescent="0.25">
      <c r="A4510" s="6">
        <v>20</v>
      </c>
      <c r="B4510" s="4">
        <v>42557.833333333336</v>
      </c>
      <c r="C4510" s="2">
        <f>IF([2]Analysis!AG4510="Data Error","Data Error",[2]Analysis!AI4510*C$1)</f>
        <v>0</v>
      </c>
      <c r="D4510" s="2"/>
      <c r="E4510" s="3">
        <f>IF(C4510="Data Error","Data Error",INDEX('[2]BAAL Adj Cap'!$CB$65:$CY$72,MONTH($B4510),$A4510+1))</f>
        <v>3.7500000000000006E-2</v>
      </c>
      <c r="F4510" s="3"/>
      <c r="G4510" s="31">
        <f t="shared" si="280"/>
        <v>4.8750000000000009</v>
      </c>
      <c r="H4510" s="31"/>
      <c r="I4510" s="23">
        <f t="shared" si="281"/>
        <v>3.7500000000000006E-2</v>
      </c>
      <c r="J4510" s="23"/>
      <c r="K4510" s="7">
        <f t="shared" si="282"/>
        <v>4.8750000000000009</v>
      </c>
      <c r="M4510" s="20">
        <f>IF(C4510="Data Error","Data Error",IF(C4510&lt;=K4510,0,1-IFERROR(INDEX(BAAL!$C:$D,MATCH(ROUNDUP(C4510-K4510,0),BAAL!$B:$B,0),MATCH(LEFT(M$2,4),BAAL!$C$2:$D$2,0)),0)))</f>
        <v>0</v>
      </c>
      <c r="N4510" s="20"/>
      <c r="O4510" s="26"/>
      <c r="P4510" s="26"/>
      <c r="Q4510" s="6">
        <f t="shared" si="283"/>
        <v>7</v>
      </c>
      <c r="R4510" s="20"/>
    </row>
    <row r="4511" spans="1:18" x14ac:dyDescent="0.25">
      <c r="A4511" s="6">
        <v>21</v>
      </c>
      <c r="B4511" s="4">
        <v>42557.875</v>
      </c>
      <c r="C4511" s="2">
        <f>IF([2]Analysis!AG4511="Data Error","Data Error",[2]Analysis!AI4511*C$1)</f>
        <v>0</v>
      </c>
      <c r="D4511" s="2"/>
      <c r="E4511" s="3">
        <f>IF(C4511="Data Error","Data Error",INDEX('[2]BAAL Adj Cap'!$CB$65:$CY$72,MONTH($B4511),$A4511+1))</f>
        <v>0</v>
      </c>
      <c r="F4511" s="3"/>
      <c r="G4511" s="31">
        <f t="shared" si="280"/>
        <v>0</v>
      </c>
      <c r="H4511" s="31"/>
      <c r="I4511" s="23">
        <f t="shared" si="281"/>
        <v>0</v>
      </c>
      <c r="J4511" s="23"/>
      <c r="K4511" s="7">
        <f t="shared" si="282"/>
        <v>0</v>
      </c>
      <c r="M4511" s="20">
        <f>IF(C4511="Data Error","Data Error",IF(C4511&lt;=K4511,0,1-IFERROR(INDEX(BAAL!$C:$D,MATCH(ROUNDUP(C4511-K4511,0),BAAL!$B:$B,0),MATCH(LEFT(M$2,4),BAAL!$C$2:$D$2,0)),0)))</f>
        <v>0</v>
      </c>
      <c r="N4511" s="20"/>
      <c r="O4511" s="26"/>
      <c r="P4511" s="26"/>
      <c r="Q4511" s="6">
        <f t="shared" si="283"/>
        <v>7</v>
      </c>
      <c r="R4511" s="20"/>
    </row>
    <row r="4512" spans="1:18" x14ac:dyDescent="0.25">
      <c r="A4512" s="6">
        <v>22</v>
      </c>
      <c r="B4512" s="4">
        <v>42557.916666666664</v>
      </c>
      <c r="C4512" s="2">
        <f>IF([2]Analysis!AG4512="Data Error","Data Error",[2]Analysis!AI4512*C$1)</f>
        <v>0</v>
      </c>
      <c r="D4512" s="2"/>
      <c r="E4512" s="3">
        <f>IF(C4512="Data Error","Data Error",INDEX('[2]BAAL Adj Cap'!$CB$65:$CY$72,MONTH($B4512),$A4512+1))</f>
        <v>0</v>
      </c>
      <c r="F4512" s="3"/>
      <c r="G4512" s="31">
        <f t="shared" si="280"/>
        <v>0</v>
      </c>
      <c r="H4512" s="31"/>
      <c r="I4512" s="23">
        <f t="shared" si="281"/>
        <v>0</v>
      </c>
      <c r="J4512" s="23"/>
      <c r="K4512" s="7">
        <f t="shared" si="282"/>
        <v>0</v>
      </c>
      <c r="M4512" s="20">
        <f>IF(C4512="Data Error","Data Error",IF(C4512&lt;=K4512,0,1-IFERROR(INDEX(BAAL!$C:$D,MATCH(ROUNDUP(C4512-K4512,0),BAAL!$B:$B,0),MATCH(LEFT(M$2,4),BAAL!$C$2:$D$2,0)),0)))</f>
        <v>0</v>
      </c>
      <c r="N4512" s="20"/>
      <c r="O4512" s="26"/>
      <c r="P4512" s="26"/>
      <c r="Q4512" s="6">
        <f t="shared" si="283"/>
        <v>7</v>
      </c>
      <c r="R4512" s="20"/>
    </row>
    <row r="4513" spans="1:18" x14ac:dyDescent="0.25">
      <c r="A4513" s="6">
        <v>23</v>
      </c>
      <c r="B4513" s="4">
        <v>42557.958333333336</v>
      </c>
      <c r="C4513" s="2">
        <f>IF([2]Analysis!AG4513="Data Error","Data Error",[2]Analysis!AI4513*C$1)</f>
        <v>0</v>
      </c>
      <c r="D4513" s="2"/>
      <c r="E4513" s="3">
        <f>IF(C4513="Data Error","Data Error",INDEX('[2]BAAL Adj Cap'!$CB$65:$CY$72,MONTH($B4513),$A4513+1))</f>
        <v>0</v>
      </c>
      <c r="F4513" s="3"/>
      <c r="G4513" s="31">
        <f t="shared" si="280"/>
        <v>0</v>
      </c>
      <c r="H4513" s="31"/>
      <c r="I4513" s="23">
        <f t="shared" si="281"/>
        <v>0</v>
      </c>
      <c r="J4513" s="23"/>
      <c r="K4513" s="7">
        <f t="shared" si="282"/>
        <v>0</v>
      </c>
      <c r="M4513" s="20">
        <f>IF(C4513="Data Error","Data Error",IF(C4513&lt;=K4513,0,1-IFERROR(INDEX(BAAL!$C:$D,MATCH(ROUNDUP(C4513-K4513,0),BAAL!$B:$B,0),MATCH(LEFT(M$2,4),BAAL!$C$2:$D$2,0)),0)))</f>
        <v>0</v>
      </c>
      <c r="N4513" s="20"/>
      <c r="O4513" s="26"/>
      <c r="P4513" s="26"/>
      <c r="Q4513" s="6">
        <f t="shared" si="283"/>
        <v>7</v>
      </c>
      <c r="R4513" s="20"/>
    </row>
    <row r="4514" spans="1:18" x14ac:dyDescent="0.25">
      <c r="A4514" s="6">
        <v>0</v>
      </c>
      <c r="B4514" s="1">
        <v>42558</v>
      </c>
      <c r="C4514" s="2">
        <f>IF([2]Analysis!AG4514="Data Error","Data Error",[2]Analysis!AI4514*C$1)</f>
        <v>0</v>
      </c>
      <c r="D4514" s="2"/>
      <c r="E4514" s="3">
        <f>IF(C4514="Data Error","Data Error",INDEX('[2]BAAL Adj Cap'!$CB$65:$CY$72,MONTH($B4514),$A4514+1))</f>
        <v>0</v>
      </c>
      <c r="F4514" s="3"/>
      <c r="G4514" s="31">
        <f t="shared" si="280"/>
        <v>0</v>
      </c>
      <c r="H4514" s="31"/>
      <c r="I4514" s="23">
        <f t="shared" si="281"/>
        <v>0</v>
      </c>
      <c r="J4514" s="23"/>
      <c r="K4514" s="7">
        <f t="shared" si="282"/>
        <v>0</v>
      </c>
      <c r="M4514" s="20">
        <f>IF(C4514="Data Error","Data Error",IF(C4514&lt;=K4514,0,1-IFERROR(INDEX(BAAL!$C:$D,MATCH(ROUNDUP(C4514-K4514,0),BAAL!$B:$B,0),MATCH(LEFT(M$2,4),BAAL!$C$2:$D$2,0)),0)))</f>
        <v>0</v>
      </c>
      <c r="N4514" s="20"/>
      <c r="O4514" s="26"/>
      <c r="P4514" s="26"/>
      <c r="Q4514" s="6">
        <f t="shared" si="283"/>
        <v>7</v>
      </c>
      <c r="R4514" s="20"/>
    </row>
    <row r="4515" spans="1:18" x14ac:dyDescent="0.25">
      <c r="A4515" s="6">
        <v>1</v>
      </c>
      <c r="B4515" s="4">
        <v>42558.041666666664</v>
      </c>
      <c r="C4515" s="2">
        <f>IF([2]Analysis!AG4515="Data Error","Data Error",[2]Analysis!AI4515*C$1)</f>
        <v>0</v>
      </c>
      <c r="D4515" s="2"/>
      <c r="E4515" s="3">
        <f>IF(C4515="Data Error","Data Error",INDEX('[2]BAAL Adj Cap'!$CB$65:$CY$72,MONTH($B4515),$A4515+1))</f>
        <v>0</v>
      </c>
      <c r="F4515" s="3"/>
      <c r="G4515" s="31">
        <f t="shared" si="280"/>
        <v>0</v>
      </c>
      <c r="H4515" s="31"/>
      <c r="I4515" s="23">
        <f t="shared" si="281"/>
        <v>0</v>
      </c>
      <c r="J4515" s="23"/>
      <c r="K4515" s="7">
        <f t="shared" si="282"/>
        <v>0</v>
      </c>
      <c r="M4515" s="20">
        <f>IF(C4515="Data Error","Data Error",IF(C4515&lt;=K4515,0,1-IFERROR(INDEX(BAAL!$C:$D,MATCH(ROUNDUP(C4515-K4515,0),BAAL!$B:$B,0),MATCH(LEFT(M$2,4),BAAL!$C$2:$D$2,0)),0)))</f>
        <v>0</v>
      </c>
      <c r="N4515" s="20"/>
      <c r="O4515" s="26"/>
      <c r="P4515" s="26"/>
      <c r="Q4515" s="6">
        <f t="shared" si="283"/>
        <v>7</v>
      </c>
      <c r="R4515" s="20"/>
    </row>
    <row r="4516" spans="1:18" x14ac:dyDescent="0.25">
      <c r="A4516" s="6">
        <v>2</v>
      </c>
      <c r="B4516" s="4">
        <v>42558.083333333336</v>
      </c>
      <c r="C4516" s="2">
        <f>IF([2]Analysis!AG4516="Data Error","Data Error",[2]Analysis!AI4516*C$1)</f>
        <v>0</v>
      </c>
      <c r="D4516" s="2"/>
      <c r="E4516" s="3">
        <f>IF(C4516="Data Error","Data Error",INDEX('[2]BAAL Adj Cap'!$CB$65:$CY$72,MONTH($B4516),$A4516+1))</f>
        <v>0</v>
      </c>
      <c r="F4516" s="3"/>
      <c r="G4516" s="31">
        <f t="shared" si="280"/>
        <v>0</v>
      </c>
      <c r="H4516" s="31"/>
      <c r="I4516" s="23">
        <f t="shared" si="281"/>
        <v>0</v>
      </c>
      <c r="J4516" s="23"/>
      <c r="K4516" s="7">
        <f t="shared" si="282"/>
        <v>0</v>
      </c>
      <c r="M4516" s="20">
        <f>IF(C4516="Data Error","Data Error",IF(C4516&lt;=K4516,0,1-IFERROR(INDEX(BAAL!$C:$D,MATCH(ROUNDUP(C4516-K4516,0),BAAL!$B:$B,0),MATCH(LEFT(M$2,4),BAAL!$C$2:$D$2,0)),0)))</f>
        <v>0</v>
      </c>
      <c r="N4516" s="20"/>
      <c r="O4516" s="26"/>
      <c r="P4516" s="26"/>
      <c r="Q4516" s="6">
        <f t="shared" si="283"/>
        <v>7</v>
      </c>
      <c r="R4516" s="20"/>
    </row>
    <row r="4517" spans="1:18" x14ac:dyDescent="0.25">
      <c r="A4517" s="6">
        <v>3</v>
      </c>
      <c r="B4517" s="4">
        <v>42558.125</v>
      </c>
      <c r="C4517" s="2">
        <f>IF([2]Analysis!AG4517="Data Error","Data Error",[2]Analysis!AI4517*C$1)</f>
        <v>0</v>
      </c>
      <c r="D4517" s="2"/>
      <c r="E4517" s="3">
        <f>IF(C4517="Data Error","Data Error",INDEX('[2]BAAL Adj Cap'!$CB$65:$CY$72,MONTH($B4517),$A4517+1))</f>
        <v>0</v>
      </c>
      <c r="F4517" s="3"/>
      <c r="G4517" s="31">
        <f t="shared" si="280"/>
        <v>0</v>
      </c>
      <c r="H4517" s="31"/>
      <c r="I4517" s="23">
        <f t="shared" si="281"/>
        <v>0</v>
      </c>
      <c r="J4517" s="23"/>
      <c r="K4517" s="7">
        <f t="shared" si="282"/>
        <v>0</v>
      </c>
      <c r="M4517" s="20">
        <f>IF(C4517="Data Error","Data Error",IF(C4517&lt;=K4517,0,1-IFERROR(INDEX(BAAL!$C:$D,MATCH(ROUNDUP(C4517-K4517,0),BAAL!$B:$B,0),MATCH(LEFT(M$2,4),BAAL!$C$2:$D$2,0)),0)))</f>
        <v>0</v>
      </c>
      <c r="N4517" s="20"/>
      <c r="O4517" s="26"/>
      <c r="P4517" s="26"/>
      <c r="Q4517" s="6">
        <f t="shared" si="283"/>
        <v>7</v>
      </c>
      <c r="R4517" s="20"/>
    </row>
    <row r="4518" spans="1:18" x14ac:dyDescent="0.25">
      <c r="A4518" s="6">
        <v>4</v>
      </c>
      <c r="B4518" s="4">
        <v>42558.166666666664</v>
      </c>
      <c r="C4518" s="2">
        <f>IF([2]Analysis!AG4518="Data Error","Data Error",[2]Analysis!AI4518*C$1)</f>
        <v>0.33999998867511749</v>
      </c>
      <c r="D4518" s="2"/>
      <c r="E4518" s="3">
        <f>IF(C4518="Data Error","Data Error",INDEX('[2]BAAL Adj Cap'!$CB$65:$CY$72,MONTH($B4518),$A4518+1))</f>
        <v>7.4999999999999997E-3</v>
      </c>
      <c r="F4518" s="3"/>
      <c r="G4518" s="31">
        <f t="shared" si="280"/>
        <v>0.63500001132488249</v>
      </c>
      <c r="H4518" s="31"/>
      <c r="I4518" s="23">
        <f t="shared" si="281"/>
        <v>7.4999999999999997E-3</v>
      </c>
      <c r="J4518" s="23"/>
      <c r="K4518" s="7">
        <f t="shared" si="282"/>
        <v>0.97499999999999998</v>
      </c>
      <c r="M4518" s="20">
        <f>IF(C4518="Data Error","Data Error",IF(C4518&lt;=K4518,0,1-IFERROR(INDEX(BAAL!$C:$D,MATCH(ROUNDUP(C4518-K4518,0),BAAL!$B:$B,0),MATCH(LEFT(M$2,4),BAAL!$C$2:$D$2,0)),0)))</f>
        <v>0</v>
      </c>
      <c r="N4518" s="20"/>
      <c r="O4518" s="26"/>
      <c r="P4518" s="26"/>
      <c r="Q4518" s="6">
        <f t="shared" si="283"/>
        <v>7</v>
      </c>
      <c r="R4518" s="20"/>
    </row>
    <row r="4519" spans="1:18" x14ac:dyDescent="0.25">
      <c r="A4519" s="6">
        <v>5</v>
      </c>
      <c r="B4519" s="4">
        <v>42558.208333333336</v>
      </c>
      <c r="C4519" s="2">
        <f>IF([2]Analysis!AG4519="Data Error","Data Error",[2]Analysis!AI4519*C$1)</f>
        <v>1.6151134622281698</v>
      </c>
      <c r="D4519" s="2"/>
      <c r="E4519" s="3">
        <f>IF(C4519="Data Error","Data Error",INDEX('[2]BAAL Adj Cap'!$CB$65:$CY$72,MONTH($B4519),$A4519+1))</f>
        <v>0.12124999999999998</v>
      </c>
      <c r="F4519" s="3"/>
      <c r="G4519" s="31">
        <f t="shared" si="280"/>
        <v>14.147386537771828</v>
      </c>
      <c r="H4519" s="31"/>
      <c r="I4519" s="23">
        <f t="shared" si="281"/>
        <v>0.12124999999999998</v>
      </c>
      <c r="J4519" s="23"/>
      <c r="K4519" s="7">
        <f t="shared" si="282"/>
        <v>15.762499999999998</v>
      </c>
      <c r="M4519" s="20">
        <f>IF(C4519="Data Error","Data Error",IF(C4519&lt;=K4519,0,1-IFERROR(INDEX(BAAL!$C:$D,MATCH(ROUNDUP(C4519-K4519,0),BAAL!$B:$B,0),MATCH(LEFT(M$2,4),BAAL!$C$2:$D$2,0)),0)))</f>
        <v>0</v>
      </c>
      <c r="N4519" s="20"/>
      <c r="O4519" s="26"/>
      <c r="P4519" s="26"/>
      <c r="Q4519" s="6">
        <f t="shared" si="283"/>
        <v>7</v>
      </c>
      <c r="R4519" s="20"/>
    </row>
    <row r="4520" spans="1:18" x14ac:dyDescent="0.25">
      <c r="A4520" s="6">
        <v>6</v>
      </c>
      <c r="B4520" s="4">
        <v>42558.25</v>
      </c>
      <c r="C4520" s="2">
        <f>IF([2]Analysis!AG4520="Data Error","Data Error",[2]Analysis!AI4520*C$1)</f>
        <v>8.8006418225415689E-2</v>
      </c>
      <c r="D4520" s="2"/>
      <c r="E4520" s="3">
        <f>IF(C4520="Data Error","Data Error",INDEX('[2]BAAL Adj Cap'!$CB$65:$CY$72,MONTH($B4520),$A4520+1))</f>
        <v>0.49249999999999999</v>
      </c>
      <c r="F4520" s="3"/>
      <c r="G4520" s="31">
        <f t="shared" si="280"/>
        <v>63.936993581774587</v>
      </c>
      <c r="H4520" s="31"/>
      <c r="I4520" s="23">
        <f t="shared" si="281"/>
        <v>0.49249999999999999</v>
      </c>
      <c r="J4520" s="23"/>
      <c r="K4520" s="7">
        <f t="shared" si="282"/>
        <v>28.990000000000009</v>
      </c>
      <c r="M4520" s="20">
        <f>IF(C4520="Data Error","Data Error",IF(C4520&lt;=K4520,0,1-IFERROR(INDEX(BAAL!$C:$D,MATCH(ROUNDUP(C4520-K4520,0),BAAL!$B:$B,0),MATCH(LEFT(M$2,4),BAAL!$C$2:$D$2,0)),0)))</f>
        <v>0</v>
      </c>
      <c r="N4520" s="20"/>
      <c r="O4520" s="26"/>
      <c r="P4520" s="26"/>
      <c r="Q4520" s="6">
        <f t="shared" si="283"/>
        <v>7</v>
      </c>
      <c r="R4520" s="20"/>
    </row>
    <row r="4521" spans="1:18" x14ac:dyDescent="0.25">
      <c r="A4521" s="6">
        <v>7</v>
      </c>
      <c r="B4521" s="4">
        <v>42558.291666666664</v>
      </c>
      <c r="C4521" s="2">
        <f>IF([2]Analysis!AG4521="Data Error","Data Error",[2]Analysis!AI4521*C$1)</f>
        <v>3.7451185648570265E-2</v>
      </c>
      <c r="D4521" s="2"/>
      <c r="E4521" s="3">
        <f>IF(C4521="Data Error","Data Error",INDEX('[2]BAAL Adj Cap'!$CB$65:$CY$72,MONTH($B4521),$A4521+1))</f>
        <v>0.87874999999999992</v>
      </c>
      <c r="F4521" s="3"/>
      <c r="G4521" s="31">
        <f t="shared" si="280"/>
        <v>114.20004881435142</v>
      </c>
      <c r="H4521" s="31"/>
      <c r="I4521" s="23">
        <f t="shared" si="281"/>
        <v>0.87874999999999992</v>
      </c>
      <c r="J4521" s="23"/>
      <c r="K4521" s="7">
        <f t="shared" si="282"/>
        <v>28.990000000000009</v>
      </c>
      <c r="M4521" s="20">
        <f>IF(C4521="Data Error","Data Error",IF(C4521&lt;=K4521,0,1-IFERROR(INDEX(BAAL!$C:$D,MATCH(ROUNDUP(C4521-K4521,0),BAAL!$B:$B,0),MATCH(LEFT(M$2,4),BAAL!$C$2:$D$2,0)),0)))</f>
        <v>0</v>
      </c>
      <c r="N4521" s="20"/>
      <c r="O4521" s="26"/>
      <c r="P4521" s="26"/>
      <c r="Q4521" s="6">
        <f t="shared" si="283"/>
        <v>7</v>
      </c>
      <c r="R4521" s="20"/>
    </row>
    <row r="4522" spans="1:18" x14ac:dyDescent="0.25">
      <c r="A4522" s="6">
        <v>8</v>
      </c>
      <c r="B4522" s="4">
        <v>42558.333333333336</v>
      </c>
      <c r="C4522" s="2">
        <f>IF([2]Analysis!AG4522="Data Error","Data Error",[2]Analysis!AI4522*C$1)</f>
        <v>3.3427318495840219</v>
      </c>
      <c r="D4522" s="2"/>
      <c r="E4522" s="3">
        <f>IF(C4522="Data Error","Data Error",INDEX('[2]BAAL Adj Cap'!$CB$65:$CY$72,MONTH($B4522),$A4522+1))</f>
        <v>0.96750000000000003</v>
      </c>
      <c r="F4522" s="3"/>
      <c r="G4522" s="31">
        <f t="shared" si="280"/>
        <v>122.43226815041598</v>
      </c>
      <c r="H4522" s="31"/>
      <c r="I4522" s="23">
        <f t="shared" si="281"/>
        <v>0.96750000000000003</v>
      </c>
      <c r="J4522" s="23"/>
      <c r="K4522" s="7">
        <f t="shared" si="282"/>
        <v>28.990000000000009</v>
      </c>
      <c r="M4522" s="20">
        <f>IF(C4522="Data Error","Data Error",IF(C4522&lt;=K4522,0,1-IFERROR(INDEX(BAAL!$C:$D,MATCH(ROUNDUP(C4522-K4522,0),BAAL!$B:$B,0),MATCH(LEFT(M$2,4),BAAL!$C$2:$D$2,0)),0)))</f>
        <v>0</v>
      </c>
      <c r="N4522" s="20"/>
      <c r="O4522" s="26"/>
      <c r="P4522" s="26"/>
      <c r="Q4522" s="6">
        <f t="shared" si="283"/>
        <v>7</v>
      </c>
      <c r="R4522" s="20"/>
    </row>
    <row r="4523" spans="1:18" x14ac:dyDescent="0.25">
      <c r="A4523" s="6">
        <v>9</v>
      </c>
      <c r="B4523" s="4">
        <v>42558.375</v>
      </c>
      <c r="C4523" s="2">
        <f>IF([2]Analysis!AG4523="Data Error","Data Error",[2]Analysis!AI4523*C$1)</f>
        <v>2.7094073068747351</v>
      </c>
      <c r="D4523" s="2"/>
      <c r="E4523" s="3">
        <f>IF(C4523="Data Error","Data Error",INDEX('[2]BAAL Adj Cap'!$CB$65:$CY$72,MONTH($B4523),$A4523+1))</f>
        <v>0.98</v>
      </c>
      <c r="F4523" s="3"/>
      <c r="G4523" s="31">
        <f t="shared" si="280"/>
        <v>124.69059269312525</v>
      </c>
      <c r="H4523" s="31"/>
      <c r="I4523" s="23">
        <f t="shared" si="281"/>
        <v>0.98</v>
      </c>
      <c r="J4523" s="23"/>
      <c r="K4523" s="7">
        <f t="shared" si="282"/>
        <v>28.990000000000009</v>
      </c>
      <c r="M4523" s="20">
        <f>IF(C4523="Data Error","Data Error",IF(C4523&lt;=K4523,0,1-IFERROR(INDEX(BAAL!$C:$D,MATCH(ROUNDUP(C4523-K4523,0),BAAL!$B:$B,0),MATCH(LEFT(M$2,4),BAAL!$C$2:$D$2,0)),0)))</f>
        <v>0</v>
      </c>
      <c r="N4523" s="20"/>
      <c r="O4523" s="26"/>
      <c r="P4523" s="26"/>
      <c r="Q4523" s="6">
        <f t="shared" si="283"/>
        <v>7</v>
      </c>
      <c r="R4523" s="20"/>
    </row>
    <row r="4524" spans="1:18" x14ac:dyDescent="0.25">
      <c r="A4524" s="6">
        <v>10</v>
      </c>
      <c r="B4524" s="4">
        <v>42558.416666666664</v>
      </c>
      <c r="C4524" s="2">
        <f>IF([2]Analysis!AG4524="Data Error","Data Error",[2]Analysis!AI4524*C$1)</f>
        <v>1.9044823473288532</v>
      </c>
      <c r="D4524" s="2"/>
      <c r="E4524" s="3">
        <f>IF(C4524="Data Error","Data Error",INDEX('[2]BAAL Adj Cap'!$CB$65:$CY$72,MONTH($B4524),$A4524+1))</f>
        <v>0.98</v>
      </c>
      <c r="F4524" s="3"/>
      <c r="G4524" s="31">
        <f t="shared" si="280"/>
        <v>125.49551765267114</v>
      </c>
      <c r="H4524" s="31"/>
      <c r="I4524" s="23">
        <f t="shared" si="281"/>
        <v>0.98</v>
      </c>
      <c r="J4524" s="23"/>
      <c r="K4524" s="7">
        <f t="shared" si="282"/>
        <v>28.990000000000009</v>
      </c>
      <c r="M4524" s="20">
        <f>IF(C4524="Data Error","Data Error",IF(C4524&lt;=K4524,0,1-IFERROR(INDEX(BAAL!$C:$D,MATCH(ROUNDUP(C4524-K4524,0),BAAL!$B:$B,0),MATCH(LEFT(M$2,4),BAAL!$C$2:$D$2,0)),0)))</f>
        <v>0</v>
      </c>
      <c r="N4524" s="20"/>
      <c r="O4524" s="26"/>
      <c r="P4524" s="26"/>
      <c r="Q4524" s="6">
        <f t="shared" si="283"/>
        <v>7</v>
      </c>
      <c r="R4524" s="20"/>
    </row>
    <row r="4525" spans="1:18" x14ac:dyDescent="0.25">
      <c r="A4525" s="6">
        <v>11</v>
      </c>
      <c r="B4525" s="4">
        <v>42558.458333333336</v>
      </c>
      <c r="C4525" s="2">
        <f>IF([2]Analysis!AG4525="Data Error","Data Error",[2]Analysis!AI4525*C$1)</f>
        <v>0</v>
      </c>
      <c r="D4525" s="2"/>
      <c r="E4525" s="3">
        <f>IF(C4525="Data Error","Data Error",INDEX('[2]BAAL Adj Cap'!$CB$65:$CY$72,MONTH($B4525),$A4525+1))</f>
        <v>0.98</v>
      </c>
      <c r="F4525" s="3"/>
      <c r="G4525" s="31">
        <f t="shared" si="280"/>
        <v>127.39999999999999</v>
      </c>
      <c r="H4525" s="31"/>
      <c r="I4525" s="23">
        <f t="shared" si="281"/>
        <v>0.98</v>
      </c>
      <c r="J4525" s="23"/>
      <c r="K4525" s="7">
        <f t="shared" si="282"/>
        <v>28.990000000000009</v>
      </c>
      <c r="M4525" s="20">
        <f>IF(C4525="Data Error","Data Error",IF(C4525&lt;=K4525,0,1-IFERROR(INDEX(BAAL!$C:$D,MATCH(ROUNDUP(C4525-K4525,0),BAAL!$B:$B,0),MATCH(LEFT(M$2,4),BAAL!$C$2:$D$2,0)),0)))</f>
        <v>0</v>
      </c>
      <c r="N4525" s="20"/>
      <c r="O4525" s="26"/>
      <c r="P4525" s="26"/>
      <c r="Q4525" s="6">
        <f t="shared" si="283"/>
        <v>7</v>
      </c>
      <c r="R4525" s="20"/>
    </row>
    <row r="4526" spans="1:18" x14ac:dyDescent="0.25">
      <c r="A4526" s="6">
        <v>12</v>
      </c>
      <c r="B4526" s="4">
        <v>42558.5</v>
      </c>
      <c r="C4526" s="2">
        <f>IF([2]Analysis!AG4526="Data Error","Data Error",[2]Analysis!AI4526*C$1)</f>
        <v>0.80686132587765358</v>
      </c>
      <c r="D4526" s="2"/>
      <c r="E4526" s="3">
        <f>IF(C4526="Data Error","Data Error",INDEX('[2]BAAL Adj Cap'!$CB$65:$CY$72,MONTH($B4526),$A4526+1))</f>
        <v>0.98</v>
      </c>
      <c r="F4526" s="3"/>
      <c r="G4526" s="31">
        <f t="shared" si="280"/>
        <v>126.59313867412234</v>
      </c>
      <c r="H4526" s="31"/>
      <c r="I4526" s="23">
        <f t="shared" si="281"/>
        <v>0.98</v>
      </c>
      <c r="J4526" s="23"/>
      <c r="K4526" s="7">
        <f t="shared" si="282"/>
        <v>28.990000000000009</v>
      </c>
      <c r="M4526" s="20">
        <f>IF(C4526="Data Error","Data Error",IF(C4526&lt;=K4526,0,1-IFERROR(INDEX(BAAL!$C:$D,MATCH(ROUNDUP(C4526-K4526,0),BAAL!$B:$B,0),MATCH(LEFT(M$2,4),BAAL!$C$2:$D$2,0)),0)))</f>
        <v>0</v>
      </c>
      <c r="N4526" s="20"/>
      <c r="O4526" s="26"/>
      <c r="P4526" s="26"/>
      <c r="Q4526" s="6">
        <f t="shared" si="283"/>
        <v>7</v>
      </c>
      <c r="R4526" s="20"/>
    </row>
    <row r="4527" spans="1:18" x14ac:dyDescent="0.25">
      <c r="A4527" s="6">
        <v>13</v>
      </c>
      <c r="B4527" s="4">
        <v>42558.541666666664</v>
      </c>
      <c r="C4527" s="2">
        <f>IF([2]Analysis!AG4527="Data Error","Data Error",[2]Analysis!AI4527*C$1)</f>
        <v>3.841485174846806</v>
      </c>
      <c r="D4527" s="2"/>
      <c r="E4527" s="3">
        <f>IF(C4527="Data Error","Data Error",INDEX('[2]BAAL Adj Cap'!$CB$65:$CY$72,MONTH($B4527),$A4527+1))</f>
        <v>0.98</v>
      </c>
      <c r="F4527" s="3"/>
      <c r="G4527" s="31">
        <f t="shared" si="280"/>
        <v>123.55851482515318</v>
      </c>
      <c r="H4527" s="31"/>
      <c r="I4527" s="23">
        <f t="shared" si="281"/>
        <v>0.98</v>
      </c>
      <c r="J4527" s="23"/>
      <c r="K4527" s="7">
        <f t="shared" si="282"/>
        <v>28.990000000000009</v>
      </c>
      <c r="M4527" s="20">
        <f>IF(C4527="Data Error","Data Error",IF(C4527&lt;=K4527,0,1-IFERROR(INDEX(BAAL!$C:$D,MATCH(ROUNDUP(C4527-K4527,0),BAAL!$B:$B,0),MATCH(LEFT(M$2,4),BAAL!$C$2:$D$2,0)),0)))</f>
        <v>0</v>
      </c>
      <c r="N4527" s="20"/>
      <c r="O4527" s="26"/>
      <c r="P4527" s="26"/>
      <c r="Q4527" s="6">
        <f t="shared" si="283"/>
        <v>7</v>
      </c>
      <c r="R4527" s="20"/>
    </row>
    <row r="4528" spans="1:18" x14ac:dyDescent="0.25">
      <c r="A4528" s="6">
        <v>14</v>
      </c>
      <c r="B4528" s="4">
        <v>42558.583333333336</v>
      </c>
      <c r="C4528" s="2">
        <f>IF([2]Analysis!AG4528="Data Error","Data Error",[2]Analysis!AI4528*C$1)</f>
        <v>0</v>
      </c>
      <c r="D4528" s="2"/>
      <c r="E4528" s="3">
        <f>IF(C4528="Data Error","Data Error",INDEX('[2]BAAL Adj Cap'!$CB$65:$CY$72,MONTH($B4528),$A4528+1))</f>
        <v>0.98</v>
      </c>
      <c r="F4528" s="3"/>
      <c r="G4528" s="31">
        <f t="shared" si="280"/>
        <v>127.39999999999999</v>
      </c>
      <c r="H4528" s="31"/>
      <c r="I4528" s="23">
        <f t="shared" si="281"/>
        <v>0.98</v>
      </c>
      <c r="J4528" s="23"/>
      <c r="K4528" s="7">
        <f t="shared" si="282"/>
        <v>28.990000000000009</v>
      </c>
      <c r="M4528" s="20">
        <f>IF(C4528="Data Error","Data Error",IF(C4528&lt;=K4528,0,1-IFERROR(INDEX(BAAL!$C:$D,MATCH(ROUNDUP(C4528-K4528,0),BAAL!$B:$B,0),MATCH(LEFT(M$2,4),BAAL!$C$2:$D$2,0)),0)))</f>
        <v>0</v>
      </c>
      <c r="N4528" s="20"/>
      <c r="O4528" s="26"/>
      <c r="P4528" s="26"/>
      <c r="Q4528" s="6">
        <f t="shared" si="283"/>
        <v>7</v>
      </c>
      <c r="R4528" s="20"/>
    </row>
    <row r="4529" spans="1:18" x14ac:dyDescent="0.25">
      <c r="A4529" s="6">
        <v>15</v>
      </c>
      <c r="B4529" s="4">
        <v>42558.625</v>
      </c>
      <c r="C4529" s="2">
        <f>IF([2]Analysis!AG4529="Data Error","Data Error",[2]Analysis!AI4529*C$1)</f>
        <v>1.1663168479994712</v>
      </c>
      <c r="D4529" s="2"/>
      <c r="E4529" s="3">
        <f>IF(C4529="Data Error","Data Error",INDEX('[2]BAAL Adj Cap'!$CB$65:$CY$72,MONTH($B4529),$A4529+1))</f>
        <v>0.98</v>
      </c>
      <c r="F4529" s="3"/>
      <c r="G4529" s="31">
        <f t="shared" si="280"/>
        <v>126.23368315200052</v>
      </c>
      <c r="H4529" s="31"/>
      <c r="I4529" s="23">
        <f t="shared" si="281"/>
        <v>0.98</v>
      </c>
      <c r="J4529" s="23"/>
      <c r="K4529" s="7">
        <f t="shared" si="282"/>
        <v>28.990000000000009</v>
      </c>
      <c r="M4529" s="20">
        <f>IF(C4529="Data Error","Data Error",IF(C4529&lt;=K4529,0,1-IFERROR(INDEX(BAAL!$C:$D,MATCH(ROUNDUP(C4529-K4529,0),BAAL!$B:$B,0),MATCH(LEFT(M$2,4),BAAL!$C$2:$D$2,0)),0)))</f>
        <v>0</v>
      </c>
      <c r="N4529" s="20"/>
      <c r="O4529" s="26"/>
      <c r="P4529" s="26"/>
      <c r="Q4529" s="6">
        <f t="shared" si="283"/>
        <v>7</v>
      </c>
      <c r="R4529" s="20"/>
    </row>
    <row r="4530" spans="1:18" x14ac:dyDescent="0.25">
      <c r="A4530" s="6">
        <v>16</v>
      </c>
      <c r="B4530" s="4">
        <v>42558.666666666664</v>
      </c>
      <c r="C4530" s="2">
        <f>IF([2]Analysis!AG4530="Data Error","Data Error",[2]Analysis!AI4530*C$1)</f>
        <v>4.6714222080541612</v>
      </c>
      <c r="D4530" s="2"/>
      <c r="E4530" s="3">
        <f>IF(C4530="Data Error","Data Error",INDEX('[2]BAAL Adj Cap'!$CB$65:$CY$72,MONTH($B4530),$A4530+1))</f>
        <v>0.98</v>
      </c>
      <c r="F4530" s="3"/>
      <c r="G4530" s="31">
        <f t="shared" si="280"/>
        <v>122.72857779194582</v>
      </c>
      <c r="H4530" s="31"/>
      <c r="I4530" s="23">
        <f t="shared" si="281"/>
        <v>0.98</v>
      </c>
      <c r="J4530" s="23"/>
      <c r="K4530" s="7">
        <f t="shared" si="282"/>
        <v>28.990000000000009</v>
      </c>
      <c r="M4530" s="20">
        <f>IF(C4530="Data Error","Data Error",IF(C4530&lt;=K4530,0,1-IFERROR(INDEX(BAAL!$C:$D,MATCH(ROUNDUP(C4530-K4530,0),BAAL!$B:$B,0),MATCH(LEFT(M$2,4),BAAL!$C$2:$D$2,0)),0)))</f>
        <v>0</v>
      </c>
      <c r="N4530" s="20"/>
      <c r="O4530" s="26"/>
      <c r="P4530" s="26"/>
      <c r="Q4530" s="6">
        <f t="shared" si="283"/>
        <v>7</v>
      </c>
      <c r="R4530" s="20"/>
    </row>
    <row r="4531" spans="1:18" x14ac:dyDescent="0.25">
      <c r="A4531" s="6">
        <v>17</v>
      </c>
      <c r="B4531" s="4">
        <v>42558.708333333336</v>
      </c>
      <c r="C4531" s="2">
        <f>IF([2]Analysis!AG4531="Data Error","Data Error",[2]Analysis!AI4531*C$1)</f>
        <v>8.8636130099797317</v>
      </c>
      <c r="D4531" s="2"/>
      <c r="E4531" s="3">
        <f>IF(C4531="Data Error","Data Error",INDEX('[2]BAAL Adj Cap'!$CB$65:$CY$72,MONTH($B4531),$A4531+1))</f>
        <v>0.96124999999999994</v>
      </c>
      <c r="F4531" s="3"/>
      <c r="G4531" s="31">
        <f t="shared" si="280"/>
        <v>116.09888699002026</v>
      </c>
      <c r="H4531" s="31"/>
      <c r="I4531" s="23">
        <f t="shared" si="281"/>
        <v>0.96124999999999994</v>
      </c>
      <c r="J4531" s="23"/>
      <c r="K4531" s="7">
        <f t="shared" si="282"/>
        <v>28.990000000000009</v>
      </c>
      <c r="M4531" s="20">
        <f>IF(C4531="Data Error","Data Error",IF(C4531&lt;=K4531,0,1-IFERROR(INDEX(BAAL!$C:$D,MATCH(ROUNDUP(C4531-K4531,0),BAAL!$B:$B,0),MATCH(LEFT(M$2,4),BAAL!$C$2:$D$2,0)),0)))</f>
        <v>0</v>
      </c>
      <c r="N4531" s="20"/>
      <c r="O4531" s="26"/>
      <c r="P4531" s="26"/>
      <c r="Q4531" s="6">
        <f t="shared" si="283"/>
        <v>7</v>
      </c>
      <c r="R4531" s="20"/>
    </row>
    <row r="4532" spans="1:18" x14ac:dyDescent="0.25">
      <c r="A4532" s="6">
        <v>18</v>
      </c>
      <c r="B4532" s="4">
        <v>42558.75</v>
      </c>
      <c r="C4532" s="2">
        <f>IF([2]Analysis!AG4532="Data Error","Data Error",[2]Analysis!AI4532*C$1)</f>
        <v>14.657292816368567</v>
      </c>
      <c r="D4532" s="2"/>
      <c r="E4532" s="3">
        <f>IF(C4532="Data Error","Data Error",INDEX('[2]BAAL Adj Cap'!$CB$65:$CY$72,MONTH($B4532),$A4532+1))</f>
        <v>0.76249999999999996</v>
      </c>
      <c r="F4532" s="3"/>
      <c r="G4532" s="31">
        <f t="shared" si="280"/>
        <v>84.467707183631433</v>
      </c>
      <c r="H4532" s="31"/>
      <c r="I4532" s="23">
        <f t="shared" si="281"/>
        <v>0.76249999999999996</v>
      </c>
      <c r="J4532" s="23"/>
      <c r="K4532" s="7">
        <f t="shared" si="282"/>
        <v>28.990000000000009</v>
      </c>
      <c r="M4532" s="20">
        <f>IF(C4532="Data Error","Data Error",IF(C4532&lt;=K4532,0,1-IFERROR(INDEX(BAAL!$C:$D,MATCH(ROUNDUP(C4532-K4532,0),BAAL!$B:$B,0),MATCH(LEFT(M$2,4),BAAL!$C$2:$D$2,0)),0)))</f>
        <v>0</v>
      </c>
      <c r="N4532" s="20"/>
      <c r="O4532" s="26"/>
      <c r="P4532" s="26"/>
      <c r="Q4532" s="6">
        <f t="shared" si="283"/>
        <v>7</v>
      </c>
      <c r="R4532" s="20"/>
    </row>
    <row r="4533" spans="1:18" x14ac:dyDescent="0.25">
      <c r="A4533" s="6">
        <v>19</v>
      </c>
      <c r="B4533" s="4">
        <v>42558.791666666664</v>
      </c>
      <c r="C4533" s="2">
        <f>IF([2]Analysis!AG4533="Data Error","Data Error",[2]Analysis!AI4533*C$1)</f>
        <v>8.5377750668754118</v>
      </c>
      <c r="D4533" s="2"/>
      <c r="E4533" s="3">
        <f>IF(C4533="Data Error","Data Error",INDEX('[2]BAAL Adj Cap'!$CB$65:$CY$72,MONTH($B4533),$A4533+1))</f>
        <v>0.30625000000000002</v>
      </c>
      <c r="F4533" s="3"/>
      <c r="G4533" s="31">
        <f t="shared" si="280"/>
        <v>31.274724933124588</v>
      </c>
      <c r="H4533" s="31"/>
      <c r="I4533" s="23">
        <f t="shared" si="281"/>
        <v>0.30625000000000002</v>
      </c>
      <c r="J4533" s="23"/>
      <c r="K4533" s="7">
        <f t="shared" si="282"/>
        <v>28.990000000000009</v>
      </c>
      <c r="M4533" s="20">
        <f>IF(C4533="Data Error","Data Error",IF(C4533&lt;=K4533,0,1-IFERROR(INDEX(BAAL!$C:$D,MATCH(ROUNDUP(C4533-K4533,0),BAAL!$B:$B,0),MATCH(LEFT(M$2,4),BAAL!$C$2:$D$2,0)),0)))</f>
        <v>0</v>
      </c>
      <c r="N4533" s="20"/>
      <c r="O4533" s="26"/>
      <c r="P4533" s="26"/>
      <c r="Q4533" s="6">
        <f t="shared" si="283"/>
        <v>7</v>
      </c>
      <c r="R4533" s="20"/>
    </row>
    <row r="4534" spans="1:18" x14ac:dyDescent="0.25">
      <c r="A4534" s="6">
        <v>20</v>
      </c>
      <c r="B4534" s="4">
        <v>42558.833333333336</v>
      </c>
      <c r="C4534" s="2">
        <f>IF([2]Analysis!AG4534="Data Error","Data Error",[2]Analysis!AI4534*C$1)</f>
        <v>4.8750000000000009</v>
      </c>
      <c r="D4534" s="2"/>
      <c r="E4534" s="3">
        <f>IF(C4534="Data Error","Data Error",INDEX('[2]BAAL Adj Cap'!$CB$65:$CY$72,MONTH($B4534),$A4534+1))</f>
        <v>3.7500000000000006E-2</v>
      </c>
      <c r="F4534" s="3"/>
      <c r="G4534" s="31">
        <f t="shared" si="280"/>
        <v>0</v>
      </c>
      <c r="H4534" s="31"/>
      <c r="I4534" s="23">
        <f t="shared" si="281"/>
        <v>3.7500000000000006E-2</v>
      </c>
      <c r="J4534" s="23"/>
      <c r="K4534" s="7">
        <f t="shared" si="282"/>
        <v>4.8750000000000009</v>
      </c>
      <c r="M4534" s="20">
        <f>IF(C4534="Data Error","Data Error",IF(C4534&lt;=K4534,0,1-IFERROR(INDEX(BAAL!$C:$D,MATCH(ROUNDUP(C4534-K4534,0),BAAL!$B:$B,0),MATCH(LEFT(M$2,4),BAAL!$C$2:$D$2,0)),0)))</f>
        <v>0</v>
      </c>
      <c r="N4534" s="20"/>
      <c r="O4534" s="26"/>
      <c r="P4534" s="26"/>
      <c r="Q4534" s="6">
        <f t="shared" si="283"/>
        <v>7</v>
      </c>
      <c r="R4534" s="20"/>
    </row>
    <row r="4535" spans="1:18" x14ac:dyDescent="0.25">
      <c r="A4535" s="6">
        <v>21</v>
      </c>
      <c r="B4535" s="4">
        <v>42558.875</v>
      </c>
      <c r="C4535" s="2">
        <f>IF([2]Analysis!AG4535="Data Error","Data Error",[2]Analysis!AI4535*C$1)</f>
        <v>0</v>
      </c>
      <c r="D4535" s="2"/>
      <c r="E4535" s="3">
        <f>IF(C4535="Data Error","Data Error",INDEX('[2]BAAL Adj Cap'!$CB$65:$CY$72,MONTH($B4535),$A4535+1))</f>
        <v>0</v>
      </c>
      <c r="F4535" s="3"/>
      <c r="G4535" s="31">
        <f t="shared" si="280"/>
        <v>0</v>
      </c>
      <c r="H4535" s="31"/>
      <c r="I4535" s="23">
        <f t="shared" si="281"/>
        <v>0</v>
      </c>
      <c r="J4535" s="23"/>
      <c r="K4535" s="7">
        <f t="shared" si="282"/>
        <v>0</v>
      </c>
      <c r="M4535" s="20">
        <f>IF(C4535="Data Error","Data Error",IF(C4535&lt;=K4535,0,1-IFERROR(INDEX(BAAL!$C:$D,MATCH(ROUNDUP(C4535-K4535,0),BAAL!$B:$B,0),MATCH(LEFT(M$2,4),BAAL!$C$2:$D$2,0)),0)))</f>
        <v>0</v>
      </c>
      <c r="N4535" s="20"/>
      <c r="O4535" s="26"/>
      <c r="P4535" s="26"/>
      <c r="Q4535" s="6">
        <f t="shared" si="283"/>
        <v>7</v>
      </c>
      <c r="R4535" s="20"/>
    </row>
    <row r="4536" spans="1:18" x14ac:dyDescent="0.25">
      <c r="A4536" s="6">
        <v>22</v>
      </c>
      <c r="B4536" s="4">
        <v>42558.916666666664</v>
      </c>
      <c r="C4536" s="2">
        <f>IF([2]Analysis!AG4536="Data Error","Data Error",[2]Analysis!AI4536*C$1)</f>
        <v>0</v>
      </c>
      <c r="D4536" s="2"/>
      <c r="E4536" s="3">
        <f>IF(C4536="Data Error","Data Error",INDEX('[2]BAAL Adj Cap'!$CB$65:$CY$72,MONTH($B4536),$A4536+1))</f>
        <v>0</v>
      </c>
      <c r="F4536" s="3"/>
      <c r="G4536" s="31">
        <f t="shared" si="280"/>
        <v>0</v>
      </c>
      <c r="H4536" s="31"/>
      <c r="I4536" s="23">
        <f t="shared" si="281"/>
        <v>0</v>
      </c>
      <c r="J4536" s="23"/>
      <c r="K4536" s="7">
        <f t="shared" si="282"/>
        <v>0</v>
      </c>
      <c r="M4536" s="20">
        <f>IF(C4536="Data Error","Data Error",IF(C4536&lt;=K4536,0,1-IFERROR(INDEX(BAAL!$C:$D,MATCH(ROUNDUP(C4536-K4536,0),BAAL!$B:$B,0),MATCH(LEFT(M$2,4),BAAL!$C$2:$D$2,0)),0)))</f>
        <v>0</v>
      </c>
      <c r="N4536" s="20"/>
      <c r="O4536" s="26"/>
      <c r="P4536" s="26"/>
      <c r="Q4536" s="6">
        <f t="shared" si="283"/>
        <v>7</v>
      </c>
      <c r="R4536" s="20"/>
    </row>
    <row r="4537" spans="1:18" x14ac:dyDescent="0.25">
      <c r="A4537" s="6">
        <v>23</v>
      </c>
      <c r="B4537" s="4">
        <v>42558.958333333336</v>
      </c>
      <c r="C4537" s="2">
        <f>IF([2]Analysis!AG4537="Data Error","Data Error",[2]Analysis!AI4537*C$1)</f>
        <v>0</v>
      </c>
      <c r="D4537" s="2"/>
      <c r="E4537" s="3">
        <f>IF(C4537="Data Error","Data Error",INDEX('[2]BAAL Adj Cap'!$CB$65:$CY$72,MONTH($B4537),$A4537+1))</f>
        <v>0</v>
      </c>
      <c r="F4537" s="3"/>
      <c r="G4537" s="31">
        <f t="shared" si="280"/>
        <v>0</v>
      </c>
      <c r="H4537" s="31"/>
      <c r="I4537" s="23">
        <f t="shared" si="281"/>
        <v>0</v>
      </c>
      <c r="J4537" s="23"/>
      <c r="K4537" s="7">
        <f t="shared" si="282"/>
        <v>0</v>
      </c>
      <c r="M4537" s="20">
        <f>IF(C4537="Data Error","Data Error",IF(C4537&lt;=K4537,0,1-IFERROR(INDEX(BAAL!$C:$D,MATCH(ROUNDUP(C4537-K4537,0),BAAL!$B:$B,0),MATCH(LEFT(M$2,4),BAAL!$C$2:$D$2,0)),0)))</f>
        <v>0</v>
      </c>
      <c r="N4537" s="20"/>
      <c r="O4537" s="26"/>
      <c r="P4537" s="26"/>
      <c r="Q4537" s="6">
        <f t="shared" si="283"/>
        <v>7</v>
      </c>
      <c r="R4537" s="20"/>
    </row>
    <row r="4538" spans="1:18" x14ac:dyDescent="0.25">
      <c r="A4538" s="6">
        <v>0</v>
      </c>
      <c r="B4538" s="1">
        <v>42559</v>
      </c>
      <c r="C4538" s="2">
        <f>IF([2]Analysis!AG4538="Data Error","Data Error",[2]Analysis!AI4538*C$1)</f>
        <v>0</v>
      </c>
      <c r="D4538" s="2"/>
      <c r="E4538" s="3">
        <f>IF(C4538="Data Error","Data Error",INDEX('[2]BAAL Adj Cap'!$CB$65:$CY$72,MONTH($B4538),$A4538+1))</f>
        <v>0</v>
      </c>
      <c r="F4538" s="3"/>
      <c r="G4538" s="31">
        <f t="shared" si="280"/>
        <v>0</v>
      </c>
      <c r="H4538" s="31"/>
      <c r="I4538" s="23">
        <f t="shared" si="281"/>
        <v>0</v>
      </c>
      <c r="J4538" s="23"/>
      <c r="K4538" s="7">
        <f t="shared" si="282"/>
        <v>0</v>
      </c>
      <c r="M4538" s="20">
        <f>IF(C4538="Data Error","Data Error",IF(C4538&lt;=K4538,0,1-IFERROR(INDEX(BAAL!$C:$D,MATCH(ROUNDUP(C4538-K4538,0),BAAL!$B:$B,0),MATCH(LEFT(M$2,4),BAAL!$C$2:$D$2,0)),0)))</f>
        <v>0</v>
      </c>
      <c r="N4538" s="20"/>
      <c r="O4538" s="26"/>
      <c r="P4538" s="26"/>
      <c r="Q4538" s="6">
        <f t="shared" si="283"/>
        <v>7</v>
      </c>
      <c r="R4538" s="20"/>
    </row>
    <row r="4539" spans="1:18" x14ac:dyDescent="0.25">
      <c r="A4539" s="6">
        <v>1</v>
      </c>
      <c r="B4539" s="4">
        <v>42559.041666666664</v>
      </c>
      <c r="C4539" s="2">
        <f>IF([2]Analysis!AG4539="Data Error","Data Error",[2]Analysis!AI4539*C$1)</f>
        <v>0</v>
      </c>
      <c r="D4539" s="2"/>
      <c r="E4539" s="3">
        <f>IF(C4539="Data Error","Data Error",INDEX('[2]BAAL Adj Cap'!$CB$65:$CY$72,MONTH($B4539),$A4539+1))</f>
        <v>0</v>
      </c>
      <c r="F4539" s="3"/>
      <c r="G4539" s="31">
        <f t="shared" si="280"/>
        <v>0</v>
      </c>
      <c r="H4539" s="31"/>
      <c r="I4539" s="23">
        <f t="shared" si="281"/>
        <v>0</v>
      </c>
      <c r="J4539" s="23"/>
      <c r="K4539" s="7">
        <f t="shared" si="282"/>
        <v>0</v>
      </c>
      <c r="M4539" s="20">
        <f>IF(C4539="Data Error","Data Error",IF(C4539&lt;=K4539,0,1-IFERROR(INDEX(BAAL!$C:$D,MATCH(ROUNDUP(C4539-K4539,0),BAAL!$B:$B,0),MATCH(LEFT(M$2,4),BAAL!$C$2:$D$2,0)),0)))</f>
        <v>0</v>
      </c>
      <c r="N4539" s="20"/>
      <c r="O4539" s="26"/>
      <c r="P4539" s="26"/>
      <c r="Q4539" s="6">
        <f t="shared" si="283"/>
        <v>7</v>
      </c>
      <c r="R4539" s="20"/>
    </row>
    <row r="4540" spans="1:18" x14ac:dyDescent="0.25">
      <c r="A4540" s="6">
        <v>2</v>
      </c>
      <c r="B4540" s="4">
        <v>42559.083333333336</v>
      </c>
      <c r="C4540" s="2">
        <f>IF([2]Analysis!AG4540="Data Error","Data Error",[2]Analysis!AI4540*C$1)</f>
        <v>0</v>
      </c>
      <c r="D4540" s="2"/>
      <c r="E4540" s="3">
        <f>IF(C4540="Data Error","Data Error",INDEX('[2]BAAL Adj Cap'!$CB$65:$CY$72,MONTH($B4540),$A4540+1))</f>
        <v>0</v>
      </c>
      <c r="F4540" s="3"/>
      <c r="G4540" s="31">
        <f t="shared" si="280"/>
        <v>0</v>
      </c>
      <c r="H4540" s="31"/>
      <c r="I4540" s="23">
        <f t="shared" si="281"/>
        <v>0</v>
      </c>
      <c r="J4540" s="23"/>
      <c r="K4540" s="7">
        <f t="shared" si="282"/>
        <v>0</v>
      </c>
      <c r="M4540" s="20">
        <f>IF(C4540="Data Error","Data Error",IF(C4540&lt;=K4540,0,1-IFERROR(INDEX(BAAL!$C:$D,MATCH(ROUNDUP(C4540-K4540,0),BAAL!$B:$B,0),MATCH(LEFT(M$2,4),BAAL!$C$2:$D$2,0)),0)))</f>
        <v>0</v>
      </c>
      <c r="N4540" s="20"/>
      <c r="O4540" s="26"/>
      <c r="P4540" s="26"/>
      <c r="Q4540" s="6">
        <f t="shared" si="283"/>
        <v>7</v>
      </c>
      <c r="R4540" s="20"/>
    </row>
    <row r="4541" spans="1:18" x14ac:dyDescent="0.25">
      <c r="A4541" s="6">
        <v>3</v>
      </c>
      <c r="B4541" s="4">
        <v>42559.125</v>
      </c>
      <c r="C4541" s="2">
        <f>IF([2]Analysis!AG4541="Data Error","Data Error",[2]Analysis!AI4541*C$1)</f>
        <v>0</v>
      </c>
      <c r="D4541" s="2"/>
      <c r="E4541" s="3">
        <f>IF(C4541="Data Error","Data Error",INDEX('[2]BAAL Adj Cap'!$CB$65:$CY$72,MONTH($B4541),$A4541+1))</f>
        <v>0</v>
      </c>
      <c r="F4541" s="3"/>
      <c r="G4541" s="31">
        <f t="shared" si="280"/>
        <v>0</v>
      </c>
      <c r="H4541" s="31"/>
      <c r="I4541" s="23">
        <f t="shared" si="281"/>
        <v>0</v>
      </c>
      <c r="J4541" s="23"/>
      <c r="K4541" s="7">
        <f t="shared" si="282"/>
        <v>0</v>
      </c>
      <c r="M4541" s="20">
        <f>IF(C4541="Data Error","Data Error",IF(C4541&lt;=K4541,0,1-IFERROR(INDEX(BAAL!$C:$D,MATCH(ROUNDUP(C4541-K4541,0),BAAL!$B:$B,0),MATCH(LEFT(M$2,4),BAAL!$C$2:$D$2,0)),0)))</f>
        <v>0</v>
      </c>
      <c r="N4541" s="20"/>
      <c r="O4541" s="26"/>
      <c r="P4541" s="26"/>
      <c r="Q4541" s="6">
        <f t="shared" si="283"/>
        <v>7</v>
      </c>
      <c r="R4541" s="20"/>
    </row>
    <row r="4542" spans="1:18" x14ac:dyDescent="0.25">
      <c r="A4542" s="6">
        <v>4</v>
      </c>
      <c r="B4542" s="4">
        <v>42559.166666666664</v>
      </c>
      <c r="C4542" s="2">
        <f>IF([2]Analysis!AG4542="Data Error","Data Error",[2]Analysis!AI4542*C$1)</f>
        <v>0.42999997735023504</v>
      </c>
      <c r="D4542" s="2"/>
      <c r="E4542" s="3">
        <f>IF(C4542="Data Error","Data Error",INDEX('[2]BAAL Adj Cap'!$CB$65:$CY$72,MONTH($B4542),$A4542+1))</f>
        <v>7.4999999999999997E-3</v>
      </c>
      <c r="F4542" s="3"/>
      <c r="G4542" s="31">
        <f t="shared" si="280"/>
        <v>0.54500002264976488</v>
      </c>
      <c r="H4542" s="31"/>
      <c r="I4542" s="23">
        <f t="shared" si="281"/>
        <v>7.4999999999999997E-3</v>
      </c>
      <c r="J4542" s="23"/>
      <c r="K4542" s="7">
        <f t="shared" si="282"/>
        <v>0.97499999999999998</v>
      </c>
      <c r="M4542" s="20">
        <f>IF(C4542="Data Error","Data Error",IF(C4542&lt;=K4542,0,1-IFERROR(INDEX(BAAL!$C:$D,MATCH(ROUNDUP(C4542-K4542,0),BAAL!$B:$B,0),MATCH(LEFT(M$2,4),BAAL!$C$2:$D$2,0)),0)))</f>
        <v>0</v>
      </c>
      <c r="N4542" s="20"/>
      <c r="O4542" s="26"/>
      <c r="P4542" s="26"/>
      <c r="Q4542" s="6">
        <f t="shared" si="283"/>
        <v>7</v>
      </c>
      <c r="R4542" s="20"/>
    </row>
    <row r="4543" spans="1:18" x14ac:dyDescent="0.25">
      <c r="A4543" s="6">
        <v>5</v>
      </c>
      <c r="B4543" s="4">
        <v>42559.208333333336</v>
      </c>
      <c r="C4543" s="2">
        <f>IF([2]Analysis!AG4543="Data Error","Data Error",[2]Analysis!AI4543*C$1)</f>
        <v>0</v>
      </c>
      <c r="D4543" s="2"/>
      <c r="E4543" s="3">
        <f>IF(C4543="Data Error","Data Error",INDEX('[2]BAAL Adj Cap'!$CB$65:$CY$72,MONTH($B4543),$A4543+1))</f>
        <v>0.12124999999999998</v>
      </c>
      <c r="F4543" s="3"/>
      <c r="G4543" s="31">
        <f t="shared" si="280"/>
        <v>15.762499999999998</v>
      </c>
      <c r="H4543" s="31"/>
      <c r="I4543" s="23">
        <f t="shared" si="281"/>
        <v>0.12124999999999998</v>
      </c>
      <c r="J4543" s="23"/>
      <c r="K4543" s="7">
        <f t="shared" si="282"/>
        <v>15.762499999999998</v>
      </c>
      <c r="M4543" s="20">
        <f>IF(C4543="Data Error","Data Error",IF(C4543&lt;=K4543,0,1-IFERROR(INDEX(BAAL!$C:$D,MATCH(ROUNDUP(C4543-K4543,0),BAAL!$B:$B,0),MATCH(LEFT(M$2,4),BAAL!$C$2:$D$2,0)),0)))</f>
        <v>0</v>
      </c>
      <c r="N4543" s="20"/>
      <c r="O4543" s="26"/>
      <c r="P4543" s="26"/>
      <c r="Q4543" s="6">
        <f t="shared" si="283"/>
        <v>7</v>
      </c>
      <c r="R4543" s="20"/>
    </row>
    <row r="4544" spans="1:18" x14ac:dyDescent="0.25">
      <c r="A4544" s="6">
        <v>6</v>
      </c>
      <c r="B4544" s="4">
        <v>42559.25</v>
      </c>
      <c r="C4544" s="2">
        <f>IF([2]Analysis!AG4544="Data Error","Data Error",[2]Analysis!AI4544*C$1)</f>
        <v>0.16507438519597045</v>
      </c>
      <c r="D4544" s="2"/>
      <c r="E4544" s="3">
        <f>IF(C4544="Data Error","Data Error",INDEX('[2]BAAL Adj Cap'!$CB$65:$CY$72,MONTH($B4544),$A4544+1))</f>
        <v>0.49249999999999999</v>
      </c>
      <c r="F4544" s="3"/>
      <c r="G4544" s="31">
        <f t="shared" si="280"/>
        <v>63.859925614804034</v>
      </c>
      <c r="H4544" s="31"/>
      <c r="I4544" s="23">
        <f t="shared" si="281"/>
        <v>0.49249999999999999</v>
      </c>
      <c r="J4544" s="23"/>
      <c r="K4544" s="7">
        <f t="shared" si="282"/>
        <v>28.990000000000009</v>
      </c>
      <c r="M4544" s="20">
        <f>IF(C4544="Data Error","Data Error",IF(C4544&lt;=K4544,0,1-IFERROR(INDEX(BAAL!$C:$D,MATCH(ROUNDUP(C4544-K4544,0),BAAL!$B:$B,0),MATCH(LEFT(M$2,4),BAAL!$C$2:$D$2,0)),0)))</f>
        <v>0</v>
      </c>
      <c r="N4544" s="20"/>
      <c r="O4544" s="26"/>
      <c r="P4544" s="26"/>
      <c r="Q4544" s="6">
        <f t="shared" si="283"/>
        <v>7</v>
      </c>
      <c r="R4544" s="20"/>
    </row>
    <row r="4545" spans="1:18" x14ac:dyDescent="0.25">
      <c r="A4545" s="6">
        <v>7</v>
      </c>
      <c r="B4545" s="4">
        <v>42559.291666666664</v>
      </c>
      <c r="C4545" s="2">
        <f>IF([2]Analysis!AG4545="Data Error","Data Error",[2]Analysis!AI4545*C$1)</f>
        <v>0</v>
      </c>
      <c r="D4545" s="2"/>
      <c r="E4545" s="3">
        <f>IF(C4545="Data Error","Data Error",INDEX('[2]BAAL Adj Cap'!$CB$65:$CY$72,MONTH($B4545),$A4545+1))</f>
        <v>0.87874999999999992</v>
      </c>
      <c r="F4545" s="3"/>
      <c r="G4545" s="31">
        <f t="shared" si="280"/>
        <v>114.23749999999998</v>
      </c>
      <c r="H4545" s="31"/>
      <c r="I4545" s="23">
        <f t="shared" si="281"/>
        <v>0.87874999999999992</v>
      </c>
      <c r="J4545" s="23"/>
      <c r="K4545" s="7">
        <f t="shared" si="282"/>
        <v>28.990000000000009</v>
      </c>
      <c r="M4545" s="20">
        <f>IF(C4545="Data Error","Data Error",IF(C4545&lt;=K4545,0,1-IFERROR(INDEX(BAAL!$C:$D,MATCH(ROUNDUP(C4545-K4545,0),BAAL!$B:$B,0),MATCH(LEFT(M$2,4),BAAL!$C$2:$D$2,0)),0)))</f>
        <v>0</v>
      </c>
      <c r="N4545" s="20"/>
      <c r="O4545" s="26"/>
      <c r="P4545" s="26"/>
      <c r="Q4545" s="6">
        <f t="shared" si="283"/>
        <v>7</v>
      </c>
      <c r="R4545" s="20"/>
    </row>
    <row r="4546" spans="1:18" x14ac:dyDescent="0.25">
      <c r="A4546" s="6">
        <v>8</v>
      </c>
      <c r="B4546" s="4">
        <v>42559.333333333336</v>
      </c>
      <c r="C4546" s="2">
        <f>IF([2]Analysis!AG4546="Data Error","Data Error",[2]Analysis!AI4546*C$1)</f>
        <v>0.85311151013702202</v>
      </c>
      <c r="D4546" s="2"/>
      <c r="E4546" s="3">
        <f>IF(C4546="Data Error","Data Error",INDEX('[2]BAAL Adj Cap'!$CB$65:$CY$72,MONTH($B4546),$A4546+1))</f>
        <v>0.96750000000000003</v>
      </c>
      <c r="F4546" s="3"/>
      <c r="G4546" s="31">
        <f t="shared" si="280"/>
        <v>124.92188848986298</v>
      </c>
      <c r="H4546" s="31"/>
      <c r="I4546" s="23">
        <f t="shared" si="281"/>
        <v>0.96750000000000003</v>
      </c>
      <c r="J4546" s="23"/>
      <c r="K4546" s="7">
        <f t="shared" si="282"/>
        <v>28.990000000000009</v>
      </c>
      <c r="M4546" s="20">
        <f>IF(C4546="Data Error","Data Error",IF(C4546&lt;=K4546,0,1-IFERROR(INDEX(BAAL!$C:$D,MATCH(ROUNDUP(C4546-K4546,0),BAAL!$B:$B,0),MATCH(LEFT(M$2,4),BAAL!$C$2:$D$2,0)),0)))</f>
        <v>0</v>
      </c>
      <c r="N4546" s="20"/>
      <c r="O4546" s="26"/>
      <c r="P4546" s="26"/>
      <c r="Q4546" s="6">
        <f t="shared" si="283"/>
        <v>7</v>
      </c>
      <c r="R4546" s="20"/>
    </row>
    <row r="4547" spans="1:18" x14ac:dyDescent="0.25">
      <c r="A4547" s="6">
        <v>9</v>
      </c>
      <c r="B4547" s="4">
        <v>42559.375</v>
      </c>
      <c r="C4547" s="2">
        <f>IF([2]Analysis!AG4547="Data Error","Data Error",[2]Analysis!AI4547*C$1)</f>
        <v>2.5964819429503572</v>
      </c>
      <c r="D4547" s="2"/>
      <c r="E4547" s="3">
        <f>IF(C4547="Data Error","Data Error",INDEX('[2]BAAL Adj Cap'!$CB$65:$CY$72,MONTH($B4547),$A4547+1))</f>
        <v>0.98</v>
      </c>
      <c r="F4547" s="3"/>
      <c r="G4547" s="31">
        <f t="shared" si="280"/>
        <v>124.80351805704963</v>
      </c>
      <c r="H4547" s="31"/>
      <c r="I4547" s="23">
        <f t="shared" si="281"/>
        <v>0.98</v>
      </c>
      <c r="J4547" s="23"/>
      <c r="K4547" s="7">
        <f t="shared" si="282"/>
        <v>28.990000000000009</v>
      </c>
      <c r="M4547" s="20">
        <f>IF(C4547="Data Error","Data Error",IF(C4547&lt;=K4547,0,1-IFERROR(INDEX(BAAL!$C:$D,MATCH(ROUNDUP(C4547-K4547,0),BAAL!$B:$B,0),MATCH(LEFT(M$2,4),BAAL!$C$2:$D$2,0)),0)))</f>
        <v>0</v>
      </c>
      <c r="N4547" s="20"/>
      <c r="O4547" s="26"/>
      <c r="P4547" s="26"/>
      <c r="Q4547" s="6">
        <f t="shared" si="283"/>
        <v>7</v>
      </c>
      <c r="R4547" s="20"/>
    </row>
    <row r="4548" spans="1:18" x14ac:dyDescent="0.25">
      <c r="A4548" s="6">
        <v>10</v>
      </c>
      <c r="B4548" s="4">
        <v>42559.416666666664</v>
      </c>
      <c r="C4548" s="2">
        <f>IF([2]Analysis!AG4548="Data Error","Data Error",[2]Analysis!AI4548*C$1)</f>
        <v>3.4989881354930543</v>
      </c>
      <c r="D4548" s="2"/>
      <c r="E4548" s="3">
        <f>IF(C4548="Data Error","Data Error",INDEX('[2]BAAL Adj Cap'!$CB$65:$CY$72,MONTH($B4548),$A4548+1))</f>
        <v>0.98</v>
      </c>
      <c r="F4548" s="3"/>
      <c r="G4548" s="31">
        <f t="shared" ref="G4548:G4611" si="284">IF(C4548="Data Error","Data Error",E4548*E$1-C4548)</f>
        <v>123.90101186450694</v>
      </c>
      <c r="H4548" s="31"/>
      <c r="I4548" s="23">
        <f t="shared" ref="I4548:I4611" si="285">IF(E4548="Data Error","Data Error",E4548)</f>
        <v>0.98</v>
      </c>
      <c r="J4548" s="23"/>
      <c r="K4548" s="7">
        <f t="shared" ref="K4548:K4611" si="286">IF(C4548="Data Error","Data Error",C$1*MAX(0,MIN(AF$9,E4548*AF$10)))</f>
        <v>28.990000000000009</v>
      </c>
      <c r="M4548" s="20">
        <f>IF(C4548="Data Error","Data Error",IF(C4548&lt;=K4548,0,1-IFERROR(INDEX(BAAL!$C:$D,MATCH(ROUNDUP(C4548-K4548,0),BAAL!$B:$B,0),MATCH(LEFT(M$2,4),BAAL!$C$2:$D$2,0)),0)))</f>
        <v>0</v>
      </c>
      <c r="N4548" s="20"/>
      <c r="O4548" s="26"/>
      <c r="P4548" s="26"/>
      <c r="Q4548" s="6">
        <f t="shared" ref="Q4548:Q4611" si="287">MONTH(B4548)</f>
        <v>7</v>
      </c>
      <c r="R4548" s="20"/>
    </row>
    <row r="4549" spans="1:18" x14ac:dyDescent="0.25">
      <c r="A4549" s="6">
        <v>11</v>
      </c>
      <c r="B4549" s="4">
        <v>42559.458333333336</v>
      </c>
      <c r="C4549" s="2">
        <f>IF([2]Analysis!AG4549="Data Error","Data Error",[2]Analysis!AI4549*C$1)</f>
        <v>1.5964076486714385</v>
      </c>
      <c r="D4549" s="2"/>
      <c r="E4549" s="3">
        <f>IF(C4549="Data Error","Data Error",INDEX('[2]BAAL Adj Cap'!$CB$65:$CY$72,MONTH($B4549),$A4549+1))</f>
        <v>0.98</v>
      </c>
      <c r="F4549" s="3"/>
      <c r="G4549" s="31">
        <f t="shared" si="284"/>
        <v>125.80359235132855</v>
      </c>
      <c r="H4549" s="31"/>
      <c r="I4549" s="23">
        <f t="shared" si="285"/>
        <v>0.98</v>
      </c>
      <c r="J4549" s="23"/>
      <c r="K4549" s="7">
        <f t="shared" si="286"/>
        <v>28.990000000000009</v>
      </c>
      <c r="M4549" s="20">
        <f>IF(C4549="Data Error","Data Error",IF(C4549&lt;=K4549,0,1-IFERROR(INDEX(BAAL!$C:$D,MATCH(ROUNDUP(C4549-K4549,0),BAAL!$B:$B,0),MATCH(LEFT(M$2,4),BAAL!$C$2:$D$2,0)),0)))</f>
        <v>0</v>
      </c>
      <c r="N4549" s="20"/>
      <c r="O4549" s="26"/>
      <c r="P4549" s="26"/>
      <c r="Q4549" s="6">
        <f t="shared" si="287"/>
        <v>7</v>
      </c>
      <c r="R4549" s="20"/>
    </row>
    <row r="4550" spans="1:18" x14ac:dyDescent="0.25">
      <c r="A4550" s="6">
        <v>12</v>
      </c>
      <c r="B4550" s="4">
        <v>42559.5</v>
      </c>
      <c r="C4550" s="2">
        <f>IF([2]Analysis!AG4550="Data Error","Data Error",[2]Analysis!AI4550*C$1)</f>
        <v>0</v>
      </c>
      <c r="D4550" s="2"/>
      <c r="E4550" s="3">
        <f>IF(C4550="Data Error","Data Error",INDEX('[2]BAAL Adj Cap'!$CB$65:$CY$72,MONTH($B4550),$A4550+1))</f>
        <v>0.98</v>
      </c>
      <c r="F4550" s="3"/>
      <c r="G4550" s="31">
        <f t="shared" si="284"/>
        <v>127.39999999999999</v>
      </c>
      <c r="H4550" s="31"/>
      <c r="I4550" s="23">
        <f t="shared" si="285"/>
        <v>0.98</v>
      </c>
      <c r="J4550" s="23"/>
      <c r="K4550" s="7">
        <f t="shared" si="286"/>
        <v>28.990000000000009</v>
      </c>
      <c r="M4550" s="20">
        <f>IF(C4550="Data Error","Data Error",IF(C4550&lt;=K4550,0,1-IFERROR(INDEX(BAAL!$C:$D,MATCH(ROUNDUP(C4550-K4550,0),BAAL!$B:$B,0),MATCH(LEFT(M$2,4),BAAL!$C$2:$D$2,0)),0)))</f>
        <v>0</v>
      </c>
      <c r="N4550" s="20"/>
      <c r="O4550" s="26"/>
      <c r="P4550" s="26"/>
      <c r="Q4550" s="6">
        <f t="shared" si="287"/>
        <v>7</v>
      </c>
      <c r="R4550" s="20"/>
    </row>
    <row r="4551" spans="1:18" x14ac:dyDescent="0.25">
      <c r="A4551" s="6">
        <v>13</v>
      </c>
      <c r="B4551" s="4">
        <v>42559.541666666664</v>
      </c>
      <c r="C4551" s="2">
        <f>IF([2]Analysis!AG4551="Data Error","Data Error",[2]Analysis!AI4551*C$1)</f>
        <v>4.9417867598742982</v>
      </c>
      <c r="D4551" s="2"/>
      <c r="E4551" s="3">
        <f>IF(C4551="Data Error","Data Error",INDEX('[2]BAAL Adj Cap'!$CB$65:$CY$72,MONTH($B4551),$A4551+1))</f>
        <v>0.98</v>
      </c>
      <c r="F4551" s="3"/>
      <c r="G4551" s="31">
        <f t="shared" si="284"/>
        <v>122.45821324012569</v>
      </c>
      <c r="H4551" s="31"/>
      <c r="I4551" s="23">
        <f t="shared" si="285"/>
        <v>0.98</v>
      </c>
      <c r="J4551" s="23"/>
      <c r="K4551" s="7">
        <f t="shared" si="286"/>
        <v>28.990000000000009</v>
      </c>
      <c r="M4551" s="20">
        <f>IF(C4551="Data Error","Data Error",IF(C4551&lt;=K4551,0,1-IFERROR(INDEX(BAAL!$C:$D,MATCH(ROUNDUP(C4551-K4551,0),BAAL!$B:$B,0),MATCH(LEFT(M$2,4),BAAL!$C$2:$D$2,0)),0)))</f>
        <v>0</v>
      </c>
      <c r="N4551" s="20"/>
      <c r="O4551" s="26"/>
      <c r="P4551" s="26"/>
      <c r="Q4551" s="6">
        <f t="shared" si="287"/>
        <v>7</v>
      </c>
      <c r="R4551" s="20"/>
    </row>
    <row r="4552" spans="1:18" x14ac:dyDescent="0.25">
      <c r="A4552" s="6">
        <v>14</v>
      </c>
      <c r="B4552" s="4">
        <v>42559.583333333336</v>
      </c>
      <c r="C4552" s="2">
        <f>IF([2]Analysis!AG4552="Data Error","Data Error",[2]Analysis!AI4552*C$1)</f>
        <v>2.6725675008857817</v>
      </c>
      <c r="D4552" s="2"/>
      <c r="E4552" s="3">
        <f>IF(C4552="Data Error","Data Error",INDEX('[2]BAAL Adj Cap'!$CB$65:$CY$72,MONTH($B4552),$A4552+1))</f>
        <v>0.98</v>
      </c>
      <c r="F4552" s="3"/>
      <c r="G4552" s="31">
        <f t="shared" si="284"/>
        <v>124.72743249911422</v>
      </c>
      <c r="H4552" s="31"/>
      <c r="I4552" s="23">
        <f t="shared" si="285"/>
        <v>0.98</v>
      </c>
      <c r="J4552" s="23"/>
      <c r="K4552" s="7">
        <f t="shared" si="286"/>
        <v>28.990000000000009</v>
      </c>
      <c r="M4552" s="20">
        <f>IF(C4552="Data Error","Data Error",IF(C4552&lt;=K4552,0,1-IFERROR(INDEX(BAAL!$C:$D,MATCH(ROUNDUP(C4552-K4552,0),BAAL!$B:$B,0),MATCH(LEFT(M$2,4),BAAL!$C$2:$D$2,0)),0)))</f>
        <v>0</v>
      </c>
      <c r="N4552" s="20"/>
      <c r="O4552" s="26"/>
      <c r="P4552" s="26"/>
      <c r="Q4552" s="6">
        <f t="shared" si="287"/>
        <v>7</v>
      </c>
      <c r="R4552" s="20"/>
    </row>
    <row r="4553" spans="1:18" x14ac:dyDescent="0.25">
      <c r="A4553" s="6">
        <v>15</v>
      </c>
      <c r="B4553" s="4">
        <v>42559.625</v>
      </c>
      <c r="C4553" s="2">
        <f>IF([2]Analysis!AG4553="Data Error","Data Error",[2]Analysis!AI4553*C$1)</f>
        <v>0</v>
      </c>
      <c r="D4553" s="2"/>
      <c r="E4553" s="3">
        <f>IF(C4553="Data Error","Data Error",INDEX('[2]BAAL Adj Cap'!$CB$65:$CY$72,MONTH($B4553),$A4553+1))</f>
        <v>0.98</v>
      </c>
      <c r="F4553" s="3"/>
      <c r="G4553" s="31">
        <f t="shared" si="284"/>
        <v>127.39999999999999</v>
      </c>
      <c r="H4553" s="31"/>
      <c r="I4553" s="23">
        <f t="shared" si="285"/>
        <v>0.98</v>
      </c>
      <c r="J4553" s="23"/>
      <c r="K4553" s="7">
        <f t="shared" si="286"/>
        <v>28.990000000000009</v>
      </c>
      <c r="M4553" s="20">
        <f>IF(C4553="Data Error","Data Error",IF(C4553&lt;=K4553,0,1-IFERROR(INDEX(BAAL!$C:$D,MATCH(ROUNDUP(C4553-K4553,0),BAAL!$B:$B,0),MATCH(LEFT(M$2,4),BAAL!$C$2:$D$2,0)),0)))</f>
        <v>0</v>
      </c>
      <c r="N4553" s="20"/>
      <c r="O4553" s="26"/>
      <c r="P4553" s="26"/>
      <c r="Q4553" s="6">
        <f t="shared" si="287"/>
        <v>7</v>
      </c>
      <c r="R4553" s="20"/>
    </row>
    <row r="4554" spans="1:18" x14ac:dyDescent="0.25">
      <c r="A4554" s="6">
        <v>16</v>
      </c>
      <c r="B4554" s="4">
        <v>42559.666666666664</v>
      </c>
      <c r="C4554" s="2">
        <f>IF([2]Analysis!AG4554="Data Error","Data Error",[2]Analysis!AI4554*C$1)</f>
        <v>14.217451156520097</v>
      </c>
      <c r="D4554" s="2"/>
      <c r="E4554" s="3">
        <f>IF(C4554="Data Error","Data Error",INDEX('[2]BAAL Adj Cap'!$CB$65:$CY$72,MONTH($B4554),$A4554+1))</f>
        <v>0.98</v>
      </c>
      <c r="F4554" s="3"/>
      <c r="G4554" s="31">
        <f t="shared" si="284"/>
        <v>113.18254884347989</v>
      </c>
      <c r="H4554" s="31"/>
      <c r="I4554" s="23">
        <f t="shared" si="285"/>
        <v>0.98</v>
      </c>
      <c r="J4554" s="23"/>
      <c r="K4554" s="7">
        <f t="shared" si="286"/>
        <v>28.990000000000009</v>
      </c>
      <c r="M4554" s="20">
        <f>IF(C4554="Data Error","Data Error",IF(C4554&lt;=K4554,0,1-IFERROR(INDEX(BAAL!$C:$D,MATCH(ROUNDUP(C4554-K4554,0),BAAL!$B:$B,0),MATCH(LEFT(M$2,4),BAAL!$C$2:$D$2,0)),0)))</f>
        <v>0</v>
      </c>
      <c r="N4554" s="20"/>
      <c r="O4554" s="26"/>
      <c r="P4554" s="26"/>
      <c r="Q4554" s="6">
        <f t="shared" si="287"/>
        <v>7</v>
      </c>
      <c r="R4554" s="20"/>
    </row>
    <row r="4555" spans="1:18" x14ac:dyDescent="0.25">
      <c r="A4555" s="6">
        <v>17</v>
      </c>
      <c r="B4555" s="4">
        <v>42559.708333333336</v>
      </c>
      <c r="C4555" s="2">
        <f>IF([2]Analysis!AG4555="Data Error","Data Error",[2]Analysis!AI4555*C$1)</f>
        <v>11.538628437980954</v>
      </c>
      <c r="D4555" s="2"/>
      <c r="E4555" s="3">
        <f>IF(C4555="Data Error","Data Error",INDEX('[2]BAAL Adj Cap'!$CB$65:$CY$72,MONTH($B4555),$A4555+1))</f>
        <v>0.96124999999999994</v>
      </c>
      <c r="F4555" s="3"/>
      <c r="G4555" s="31">
        <f t="shared" si="284"/>
        <v>113.42387156201903</v>
      </c>
      <c r="H4555" s="31"/>
      <c r="I4555" s="23">
        <f t="shared" si="285"/>
        <v>0.96124999999999994</v>
      </c>
      <c r="J4555" s="23"/>
      <c r="K4555" s="7">
        <f t="shared" si="286"/>
        <v>28.990000000000009</v>
      </c>
      <c r="M4555" s="20">
        <f>IF(C4555="Data Error","Data Error",IF(C4555&lt;=K4555,0,1-IFERROR(INDEX(BAAL!$C:$D,MATCH(ROUNDUP(C4555-K4555,0),BAAL!$B:$B,0),MATCH(LEFT(M$2,4),BAAL!$C$2:$D$2,0)),0)))</f>
        <v>0</v>
      </c>
      <c r="N4555" s="20"/>
      <c r="O4555" s="26"/>
      <c r="P4555" s="26"/>
      <c r="Q4555" s="6">
        <f t="shared" si="287"/>
        <v>7</v>
      </c>
      <c r="R4555" s="20"/>
    </row>
    <row r="4556" spans="1:18" x14ac:dyDescent="0.25">
      <c r="A4556" s="6">
        <v>18</v>
      </c>
      <c r="B4556" s="4">
        <v>42559.75</v>
      </c>
      <c r="C4556" s="2">
        <f>IF([2]Analysis!AG4556="Data Error","Data Error",[2]Analysis!AI4556*C$1)</f>
        <v>2.6619331077125312</v>
      </c>
      <c r="D4556" s="2"/>
      <c r="E4556" s="3">
        <f>IF(C4556="Data Error","Data Error",INDEX('[2]BAAL Adj Cap'!$CB$65:$CY$72,MONTH($B4556),$A4556+1))</f>
        <v>0.76249999999999996</v>
      </c>
      <c r="F4556" s="3"/>
      <c r="G4556" s="31">
        <f t="shared" si="284"/>
        <v>96.463066892287472</v>
      </c>
      <c r="H4556" s="31"/>
      <c r="I4556" s="23">
        <f t="shared" si="285"/>
        <v>0.76249999999999996</v>
      </c>
      <c r="J4556" s="23"/>
      <c r="K4556" s="7">
        <f t="shared" si="286"/>
        <v>28.990000000000009</v>
      </c>
      <c r="M4556" s="20">
        <f>IF(C4556="Data Error","Data Error",IF(C4556&lt;=K4556,0,1-IFERROR(INDEX(BAAL!$C:$D,MATCH(ROUNDUP(C4556-K4556,0),BAAL!$B:$B,0),MATCH(LEFT(M$2,4),BAAL!$C$2:$D$2,0)),0)))</f>
        <v>0</v>
      </c>
      <c r="N4556" s="20"/>
      <c r="O4556" s="26"/>
      <c r="P4556" s="26"/>
      <c r="Q4556" s="6">
        <f t="shared" si="287"/>
        <v>7</v>
      </c>
      <c r="R4556" s="20"/>
    </row>
    <row r="4557" spans="1:18" x14ac:dyDescent="0.25">
      <c r="A4557" s="6">
        <v>19</v>
      </c>
      <c r="B4557" s="4">
        <v>42559.791666666664</v>
      </c>
      <c r="C4557" s="2">
        <f>IF([2]Analysis!AG4557="Data Error","Data Error",[2]Analysis!AI4557*C$1)</f>
        <v>6.0576115811573175</v>
      </c>
      <c r="D4557" s="2"/>
      <c r="E4557" s="3">
        <f>IF(C4557="Data Error","Data Error",INDEX('[2]BAAL Adj Cap'!$CB$65:$CY$72,MONTH($B4557),$A4557+1))</f>
        <v>0.30625000000000002</v>
      </c>
      <c r="F4557" s="3"/>
      <c r="G4557" s="31">
        <f t="shared" si="284"/>
        <v>33.754888418842683</v>
      </c>
      <c r="H4557" s="31"/>
      <c r="I4557" s="23">
        <f t="shared" si="285"/>
        <v>0.30625000000000002</v>
      </c>
      <c r="J4557" s="23"/>
      <c r="K4557" s="7">
        <f t="shared" si="286"/>
        <v>28.990000000000009</v>
      </c>
      <c r="M4557" s="20">
        <f>IF(C4557="Data Error","Data Error",IF(C4557&lt;=K4557,0,1-IFERROR(INDEX(BAAL!$C:$D,MATCH(ROUNDUP(C4557-K4557,0),BAAL!$B:$B,0),MATCH(LEFT(M$2,4),BAAL!$C$2:$D$2,0)),0)))</f>
        <v>0</v>
      </c>
      <c r="N4557" s="20"/>
      <c r="O4557" s="26"/>
      <c r="P4557" s="26"/>
      <c r="Q4557" s="6">
        <f t="shared" si="287"/>
        <v>7</v>
      </c>
      <c r="R4557" s="20"/>
    </row>
    <row r="4558" spans="1:18" x14ac:dyDescent="0.25">
      <c r="A4558" s="6">
        <v>20</v>
      </c>
      <c r="B4558" s="4">
        <v>42559.833333333336</v>
      </c>
      <c r="C4558" s="2">
        <f>IF([2]Analysis!AG4558="Data Error","Data Error",[2]Analysis!AI4558*C$1)</f>
        <v>4.7501019791786696</v>
      </c>
      <c r="D4558" s="2"/>
      <c r="E4558" s="3">
        <f>IF(C4558="Data Error","Data Error",INDEX('[2]BAAL Adj Cap'!$CB$65:$CY$72,MONTH($B4558),$A4558+1))</f>
        <v>3.7500000000000006E-2</v>
      </c>
      <c r="F4558" s="3"/>
      <c r="G4558" s="31">
        <f t="shared" si="284"/>
        <v>0.12489802082133128</v>
      </c>
      <c r="H4558" s="31"/>
      <c r="I4558" s="23">
        <f t="shared" si="285"/>
        <v>3.7500000000000006E-2</v>
      </c>
      <c r="J4558" s="23"/>
      <c r="K4558" s="7">
        <f t="shared" si="286"/>
        <v>4.8750000000000009</v>
      </c>
      <c r="M4558" s="20">
        <f>IF(C4558="Data Error","Data Error",IF(C4558&lt;=K4558,0,1-IFERROR(INDEX(BAAL!$C:$D,MATCH(ROUNDUP(C4558-K4558,0),BAAL!$B:$B,0),MATCH(LEFT(M$2,4),BAAL!$C$2:$D$2,0)),0)))</f>
        <v>0</v>
      </c>
      <c r="N4558" s="20"/>
      <c r="O4558" s="26"/>
      <c r="P4558" s="26"/>
      <c r="Q4558" s="6">
        <f t="shared" si="287"/>
        <v>7</v>
      </c>
      <c r="R4558" s="20"/>
    </row>
    <row r="4559" spans="1:18" x14ac:dyDescent="0.25">
      <c r="A4559" s="6">
        <v>21</v>
      </c>
      <c r="B4559" s="4">
        <v>42559.875</v>
      </c>
      <c r="C4559" s="2">
        <f>IF([2]Analysis!AG4559="Data Error","Data Error",[2]Analysis!AI4559*C$1)</f>
        <v>0</v>
      </c>
      <c r="D4559" s="2"/>
      <c r="E4559" s="3">
        <f>IF(C4559="Data Error","Data Error",INDEX('[2]BAAL Adj Cap'!$CB$65:$CY$72,MONTH($B4559),$A4559+1))</f>
        <v>0</v>
      </c>
      <c r="F4559" s="3"/>
      <c r="G4559" s="31">
        <f t="shared" si="284"/>
        <v>0</v>
      </c>
      <c r="H4559" s="31"/>
      <c r="I4559" s="23">
        <f t="shared" si="285"/>
        <v>0</v>
      </c>
      <c r="J4559" s="23"/>
      <c r="K4559" s="7">
        <f t="shared" si="286"/>
        <v>0</v>
      </c>
      <c r="M4559" s="20">
        <f>IF(C4559="Data Error","Data Error",IF(C4559&lt;=K4559,0,1-IFERROR(INDEX(BAAL!$C:$D,MATCH(ROUNDUP(C4559-K4559,0),BAAL!$B:$B,0),MATCH(LEFT(M$2,4),BAAL!$C$2:$D$2,0)),0)))</f>
        <v>0</v>
      </c>
      <c r="N4559" s="20"/>
      <c r="O4559" s="26"/>
      <c r="P4559" s="26"/>
      <c r="Q4559" s="6">
        <f t="shared" si="287"/>
        <v>7</v>
      </c>
      <c r="R4559" s="20"/>
    </row>
    <row r="4560" spans="1:18" x14ac:dyDescent="0.25">
      <c r="A4560" s="6">
        <v>22</v>
      </c>
      <c r="B4560" s="4">
        <v>42559.916666666664</v>
      </c>
      <c r="C4560" s="2">
        <f>IF([2]Analysis!AG4560="Data Error","Data Error",[2]Analysis!AI4560*C$1)</f>
        <v>0</v>
      </c>
      <c r="D4560" s="2"/>
      <c r="E4560" s="3">
        <f>IF(C4560="Data Error","Data Error",INDEX('[2]BAAL Adj Cap'!$CB$65:$CY$72,MONTH($B4560),$A4560+1))</f>
        <v>0</v>
      </c>
      <c r="F4560" s="3"/>
      <c r="G4560" s="31">
        <f t="shared" si="284"/>
        <v>0</v>
      </c>
      <c r="H4560" s="31"/>
      <c r="I4560" s="23">
        <f t="shared" si="285"/>
        <v>0</v>
      </c>
      <c r="J4560" s="23"/>
      <c r="K4560" s="7">
        <f t="shared" si="286"/>
        <v>0</v>
      </c>
      <c r="M4560" s="20">
        <f>IF(C4560="Data Error","Data Error",IF(C4560&lt;=K4560,0,1-IFERROR(INDEX(BAAL!$C:$D,MATCH(ROUNDUP(C4560-K4560,0),BAAL!$B:$B,0),MATCH(LEFT(M$2,4),BAAL!$C$2:$D$2,0)),0)))</f>
        <v>0</v>
      </c>
      <c r="N4560" s="20"/>
      <c r="O4560" s="26"/>
      <c r="P4560" s="26"/>
      <c r="Q4560" s="6">
        <f t="shared" si="287"/>
        <v>7</v>
      </c>
      <c r="R4560" s="20"/>
    </row>
    <row r="4561" spans="1:18" x14ac:dyDescent="0.25">
      <c r="A4561" s="6">
        <v>23</v>
      </c>
      <c r="B4561" s="4">
        <v>42559.958333333336</v>
      </c>
      <c r="C4561" s="2">
        <f>IF([2]Analysis!AG4561="Data Error","Data Error",[2]Analysis!AI4561*C$1)</f>
        <v>0</v>
      </c>
      <c r="D4561" s="2"/>
      <c r="E4561" s="3">
        <f>IF(C4561="Data Error","Data Error",INDEX('[2]BAAL Adj Cap'!$CB$65:$CY$72,MONTH($B4561),$A4561+1))</f>
        <v>0</v>
      </c>
      <c r="F4561" s="3"/>
      <c r="G4561" s="31">
        <f t="shared" si="284"/>
        <v>0</v>
      </c>
      <c r="H4561" s="31"/>
      <c r="I4561" s="23">
        <f t="shared" si="285"/>
        <v>0</v>
      </c>
      <c r="J4561" s="23"/>
      <c r="K4561" s="7">
        <f t="shared" si="286"/>
        <v>0</v>
      </c>
      <c r="M4561" s="20">
        <f>IF(C4561="Data Error","Data Error",IF(C4561&lt;=K4561,0,1-IFERROR(INDEX(BAAL!$C:$D,MATCH(ROUNDUP(C4561-K4561,0),BAAL!$B:$B,0),MATCH(LEFT(M$2,4),BAAL!$C$2:$D$2,0)),0)))</f>
        <v>0</v>
      </c>
      <c r="N4561" s="20"/>
      <c r="O4561" s="26"/>
      <c r="P4561" s="26"/>
      <c r="Q4561" s="6">
        <f t="shared" si="287"/>
        <v>7</v>
      </c>
      <c r="R4561" s="20"/>
    </row>
    <row r="4562" spans="1:18" x14ac:dyDescent="0.25">
      <c r="A4562" s="6">
        <v>0</v>
      </c>
      <c r="B4562" s="1">
        <v>42560</v>
      </c>
      <c r="C4562" s="2">
        <f>IF([2]Analysis!AG4562="Data Error","Data Error",[2]Analysis!AI4562*C$1)</f>
        <v>0</v>
      </c>
      <c r="D4562" s="2"/>
      <c r="E4562" s="3">
        <f>IF(C4562="Data Error","Data Error",INDEX('[2]BAAL Adj Cap'!$CB$65:$CY$72,MONTH($B4562),$A4562+1))</f>
        <v>0</v>
      </c>
      <c r="F4562" s="3"/>
      <c r="G4562" s="31">
        <f t="shared" si="284"/>
        <v>0</v>
      </c>
      <c r="H4562" s="31"/>
      <c r="I4562" s="23">
        <f t="shared" si="285"/>
        <v>0</v>
      </c>
      <c r="J4562" s="23"/>
      <c r="K4562" s="7">
        <f t="shared" si="286"/>
        <v>0</v>
      </c>
      <c r="M4562" s="20">
        <f>IF(C4562="Data Error","Data Error",IF(C4562&lt;=K4562,0,1-IFERROR(INDEX(BAAL!$C:$D,MATCH(ROUNDUP(C4562-K4562,0),BAAL!$B:$B,0),MATCH(LEFT(M$2,4),BAAL!$C$2:$D$2,0)),0)))</f>
        <v>0</v>
      </c>
      <c r="N4562" s="20"/>
      <c r="O4562" s="26"/>
      <c r="P4562" s="26"/>
      <c r="Q4562" s="6">
        <f t="shared" si="287"/>
        <v>7</v>
      </c>
      <c r="R4562" s="20"/>
    </row>
    <row r="4563" spans="1:18" x14ac:dyDescent="0.25">
      <c r="A4563" s="6">
        <v>1</v>
      </c>
      <c r="B4563" s="4">
        <v>42560.041666666664</v>
      </c>
      <c r="C4563" s="2">
        <f>IF([2]Analysis!AG4563="Data Error","Data Error",[2]Analysis!AI4563*C$1)</f>
        <v>0</v>
      </c>
      <c r="D4563" s="2"/>
      <c r="E4563" s="3">
        <f>IF(C4563="Data Error","Data Error",INDEX('[2]BAAL Adj Cap'!$CB$65:$CY$72,MONTH($B4563),$A4563+1))</f>
        <v>0</v>
      </c>
      <c r="F4563" s="3"/>
      <c r="G4563" s="31">
        <f t="shared" si="284"/>
        <v>0</v>
      </c>
      <c r="H4563" s="31"/>
      <c r="I4563" s="23">
        <f t="shared" si="285"/>
        <v>0</v>
      </c>
      <c r="J4563" s="23"/>
      <c r="K4563" s="7">
        <f t="shared" si="286"/>
        <v>0</v>
      </c>
      <c r="M4563" s="20">
        <f>IF(C4563="Data Error","Data Error",IF(C4563&lt;=K4563,0,1-IFERROR(INDEX(BAAL!$C:$D,MATCH(ROUNDUP(C4563-K4563,0),BAAL!$B:$B,0),MATCH(LEFT(M$2,4),BAAL!$C$2:$D$2,0)),0)))</f>
        <v>0</v>
      </c>
      <c r="N4563" s="20"/>
      <c r="O4563" s="26"/>
      <c r="P4563" s="26"/>
      <c r="Q4563" s="6">
        <f t="shared" si="287"/>
        <v>7</v>
      </c>
      <c r="R4563" s="20"/>
    </row>
    <row r="4564" spans="1:18" x14ac:dyDescent="0.25">
      <c r="A4564" s="6">
        <v>2</v>
      </c>
      <c r="B4564" s="4">
        <v>42560.083333333336</v>
      </c>
      <c r="C4564" s="2">
        <f>IF([2]Analysis!AG4564="Data Error","Data Error",[2]Analysis!AI4564*C$1)</f>
        <v>0</v>
      </c>
      <c r="D4564" s="2"/>
      <c r="E4564" s="3">
        <f>IF(C4564="Data Error","Data Error",INDEX('[2]BAAL Adj Cap'!$CB$65:$CY$72,MONTH($B4564),$A4564+1))</f>
        <v>0</v>
      </c>
      <c r="F4564" s="3"/>
      <c r="G4564" s="31">
        <f t="shared" si="284"/>
        <v>0</v>
      </c>
      <c r="H4564" s="31"/>
      <c r="I4564" s="23">
        <f t="shared" si="285"/>
        <v>0</v>
      </c>
      <c r="J4564" s="23"/>
      <c r="K4564" s="7">
        <f t="shared" si="286"/>
        <v>0</v>
      </c>
      <c r="M4564" s="20">
        <f>IF(C4564="Data Error","Data Error",IF(C4564&lt;=K4564,0,1-IFERROR(INDEX(BAAL!$C:$D,MATCH(ROUNDUP(C4564-K4564,0),BAAL!$B:$B,0),MATCH(LEFT(M$2,4),BAAL!$C$2:$D$2,0)),0)))</f>
        <v>0</v>
      </c>
      <c r="N4564" s="20"/>
      <c r="O4564" s="26"/>
      <c r="P4564" s="26"/>
      <c r="Q4564" s="6">
        <f t="shared" si="287"/>
        <v>7</v>
      </c>
      <c r="R4564" s="20"/>
    </row>
    <row r="4565" spans="1:18" x14ac:dyDescent="0.25">
      <c r="A4565" s="6">
        <v>3</v>
      </c>
      <c r="B4565" s="4">
        <v>42560.125</v>
      </c>
      <c r="C4565" s="2">
        <f>IF([2]Analysis!AG4565="Data Error","Data Error",[2]Analysis!AI4565*C$1)</f>
        <v>0</v>
      </c>
      <c r="D4565" s="2"/>
      <c r="E4565" s="3">
        <f>IF(C4565="Data Error","Data Error",INDEX('[2]BAAL Adj Cap'!$CB$65:$CY$72,MONTH($B4565),$A4565+1))</f>
        <v>0</v>
      </c>
      <c r="F4565" s="3"/>
      <c r="G4565" s="31">
        <f t="shared" si="284"/>
        <v>0</v>
      </c>
      <c r="H4565" s="31"/>
      <c r="I4565" s="23">
        <f t="shared" si="285"/>
        <v>0</v>
      </c>
      <c r="J4565" s="23"/>
      <c r="K4565" s="7">
        <f t="shared" si="286"/>
        <v>0</v>
      </c>
      <c r="M4565" s="20">
        <f>IF(C4565="Data Error","Data Error",IF(C4565&lt;=K4565,0,1-IFERROR(INDEX(BAAL!$C:$D,MATCH(ROUNDUP(C4565-K4565,0),BAAL!$B:$B,0),MATCH(LEFT(M$2,4),BAAL!$C$2:$D$2,0)),0)))</f>
        <v>0</v>
      </c>
      <c r="N4565" s="20"/>
      <c r="O4565" s="26"/>
      <c r="P4565" s="26"/>
      <c r="Q4565" s="6">
        <f t="shared" si="287"/>
        <v>7</v>
      </c>
      <c r="R4565" s="20"/>
    </row>
    <row r="4566" spans="1:18" x14ac:dyDescent="0.25">
      <c r="A4566" s="6">
        <v>4</v>
      </c>
      <c r="B4566" s="4">
        <v>42560.166666666664</v>
      </c>
      <c r="C4566" s="2">
        <f>IF([2]Analysis!AG4566="Data Error","Data Error",[2]Analysis!AI4566*C$1)</f>
        <v>0.37999998033046734</v>
      </c>
      <c r="D4566" s="2"/>
      <c r="E4566" s="3">
        <f>IF(C4566="Data Error","Data Error",INDEX('[2]BAAL Adj Cap'!$CB$65:$CY$72,MONTH($B4566),$A4566+1))</f>
        <v>7.4999999999999997E-3</v>
      </c>
      <c r="F4566" s="3"/>
      <c r="G4566" s="31">
        <f t="shared" si="284"/>
        <v>0.59500001966953264</v>
      </c>
      <c r="H4566" s="31"/>
      <c r="I4566" s="23">
        <f t="shared" si="285"/>
        <v>7.4999999999999997E-3</v>
      </c>
      <c r="J4566" s="23"/>
      <c r="K4566" s="7">
        <f t="shared" si="286"/>
        <v>0.97499999999999998</v>
      </c>
      <c r="M4566" s="20">
        <f>IF(C4566="Data Error","Data Error",IF(C4566&lt;=K4566,0,1-IFERROR(INDEX(BAAL!$C:$D,MATCH(ROUNDUP(C4566-K4566,0),BAAL!$B:$B,0),MATCH(LEFT(M$2,4),BAAL!$C$2:$D$2,0)),0)))</f>
        <v>0</v>
      </c>
      <c r="N4566" s="20"/>
      <c r="O4566" s="26"/>
      <c r="P4566" s="26"/>
      <c r="Q4566" s="6">
        <f t="shared" si="287"/>
        <v>7</v>
      </c>
      <c r="R4566" s="20"/>
    </row>
    <row r="4567" spans="1:18" x14ac:dyDescent="0.25">
      <c r="A4567" s="6">
        <v>5</v>
      </c>
      <c r="B4567" s="4">
        <v>42560.208333333336</v>
      </c>
      <c r="C4567" s="2">
        <f>IF([2]Analysis!AG4567="Data Error","Data Error",[2]Analysis!AI4567*C$1)</f>
        <v>1.7961387412885346</v>
      </c>
      <c r="D4567" s="2"/>
      <c r="E4567" s="3">
        <f>IF(C4567="Data Error","Data Error",INDEX('[2]BAAL Adj Cap'!$CB$65:$CY$72,MONTH($B4567),$A4567+1))</f>
        <v>0.12124999999999998</v>
      </c>
      <c r="F4567" s="3"/>
      <c r="G4567" s="31">
        <f t="shared" si="284"/>
        <v>13.966361258711462</v>
      </c>
      <c r="H4567" s="31"/>
      <c r="I4567" s="23">
        <f t="shared" si="285"/>
        <v>0.12124999999999998</v>
      </c>
      <c r="J4567" s="23"/>
      <c r="K4567" s="7">
        <f t="shared" si="286"/>
        <v>15.762499999999998</v>
      </c>
      <c r="M4567" s="20">
        <f>IF(C4567="Data Error","Data Error",IF(C4567&lt;=K4567,0,1-IFERROR(INDEX(BAAL!$C:$D,MATCH(ROUNDUP(C4567-K4567,0),BAAL!$B:$B,0),MATCH(LEFT(M$2,4),BAAL!$C$2:$D$2,0)),0)))</f>
        <v>0</v>
      </c>
      <c r="N4567" s="20"/>
      <c r="O4567" s="26"/>
      <c r="P4567" s="26"/>
      <c r="Q4567" s="6">
        <f t="shared" si="287"/>
        <v>7</v>
      </c>
      <c r="R4567" s="20"/>
    </row>
    <row r="4568" spans="1:18" x14ac:dyDescent="0.25">
      <c r="A4568" s="6">
        <v>6</v>
      </c>
      <c r="B4568" s="4">
        <v>42560.25</v>
      </c>
      <c r="C4568" s="2">
        <f>IF([2]Analysis!AG4568="Data Error","Data Error",[2]Analysis!AI4568*C$1)</f>
        <v>0.38090713088675399</v>
      </c>
      <c r="D4568" s="2"/>
      <c r="E4568" s="3">
        <f>IF(C4568="Data Error","Data Error",INDEX('[2]BAAL Adj Cap'!$CB$65:$CY$72,MONTH($B4568),$A4568+1))</f>
        <v>0.49249999999999999</v>
      </c>
      <c r="F4568" s="3"/>
      <c r="G4568" s="31">
        <f t="shared" si="284"/>
        <v>63.644092869113251</v>
      </c>
      <c r="H4568" s="31"/>
      <c r="I4568" s="23">
        <f t="shared" si="285"/>
        <v>0.49249999999999999</v>
      </c>
      <c r="J4568" s="23"/>
      <c r="K4568" s="7">
        <f t="shared" si="286"/>
        <v>28.990000000000009</v>
      </c>
      <c r="M4568" s="20">
        <f>IF(C4568="Data Error","Data Error",IF(C4568&lt;=K4568,0,1-IFERROR(INDEX(BAAL!$C:$D,MATCH(ROUNDUP(C4568-K4568,0),BAAL!$B:$B,0),MATCH(LEFT(M$2,4),BAAL!$C$2:$D$2,0)),0)))</f>
        <v>0</v>
      </c>
      <c r="N4568" s="20"/>
      <c r="O4568" s="26"/>
      <c r="P4568" s="26"/>
      <c r="Q4568" s="6">
        <f t="shared" si="287"/>
        <v>7</v>
      </c>
      <c r="R4568" s="20"/>
    </row>
    <row r="4569" spans="1:18" x14ac:dyDescent="0.25">
      <c r="A4569" s="6">
        <v>7</v>
      </c>
      <c r="B4569" s="4">
        <v>42560.291666666664</v>
      </c>
      <c r="C4569" s="2">
        <f>IF([2]Analysis!AG4569="Data Error","Data Error",[2]Analysis!AI4569*C$1)</f>
        <v>5.7013633089780837E-2</v>
      </c>
      <c r="D4569" s="2"/>
      <c r="E4569" s="3">
        <f>IF(C4569="Data Error","Data Error",INDEX('[2]BAAL Adj Cap'!$CB$65:$CY$72,MONTH($B4569),$A4569+1))</f>
        <v>0.87874999999999992</v>
      </c>
      <c r="F4569" s="3"/>
      <c r="G4569" s="31">
        <f t="shared" si="284"/>
        <v>114.1804863669102</v>
      </c>
      <c r="H4569" s="31"/>
      <c r="I4569" s="23">
        <f t="shared" si="285"/>
        <v>0.87874999999999992</v>
      </c>
      <c r="J4569" s="23"/>
      <c r="K4569" s="7">
        <f t="shared" si="286"/>
        <v>28.990000000000009</v>
      </c>
      <c r="M4569" s="20">
        <f>IF(C4569="Data Error","Data Error",IF(C4569&lt;=K4569,0,1-IFERROR(INDEX(BAAL!$C:$D,MATCH(ROUNDUP(C4569-K4569,0),BAAL!$B:$B,0),MATCH(LEFT(M$2,4),BAAL!$C$2:$D$2,0)),0)))</f>
        <v>0</v>
      </c>
      <c r="N4569" s="20"/>
      <c r="O4569" s="26"/>
      <c r="P4569" s="26"/>
      <c r="Q4569" s="6">
        <f t="shared" si="287"/>
        <v>7</v>
      </c>
      <c r="R4569" s="20"/>
    </row>
    <row r="4570" spans="1:18" x14ac:dyDescent="0.25">
      <c r="A4570" s="6">
        <v>8</v>
      </c>
      <c r="B4570" s="4">
        <v>42560.333333333336</v>
      </c>
      <c r="C4570" s="2">
        <f>IF([2]Analysis!AG4570="Data Error","Data Error",[2]Analysis!AI4570*C$1)</f>
        <v>4.4057752137432109</v>
      </c>
      <c r="D4570" s="2"/>
      <c r="E4570" s="3">
        <f>IF(C4570="Data Error","Data Error",INDEX('[2]BAAL Adj Cap'!$CB$65:$CY$72,MONTH($B4570),$A4570+1))</f>
        <v>0.96750000000000003</v>
      </c>
      <c r="F4570" s="3"/>
      <c r="G4570" s="31">
        <f t="shared" si="284"/>
        <v>121.36922478625679</v>
      </c>
      <c r="H4570" s="31"/>
      <c r="I4570" s="23">
        <f t="shared" si="285"/>
        <v>0.96750000000000003</v>
      </c>
      <c r="J4570" s="23"/>
      <c r="K4570" s="7">
        <f t="shared" si="286"/>
        <v>28.990000000000009</v>
      </c>
      <c r="M4570" s="20">
        <f>IF(C4570="Data Error","Data Error",IF(C4570&lt;=K4570,0,1-IFERROR(INDEX(BAAL!$C:$D,MATCH(ROUNDUP(C4570-K4570,0),BAAL!$B:$B,0),MATCH(LEFT(M$2,4),BAAL!$C$2:$D$2,0)),0)))</f>
        <v>0</v>
      </c>
      <c r="N4570" s="20"/>
      <c r="O4570" s="26"/>
      <c r="P4570" s="26"/>
      <c r="Q4570" s="6">
        <f t="shared" si="287"/>
        <v>7</v>
      </c>
      <c r="R4570" s="20"/>
    </row>
    <row r="4571" spans="1:18" x14ac:dyDescent="0.25">
      <c r="A4571" s="6">
        <v>9</v>
      </c>
      <c r="B4571" s="4">
        <v>42560.375</v>
      </c>
      <c r="C4571" s="2">
        <f>IF([2]Analysis!AG4571="Data Error","Data Error",[2]Analysis!AI4571*C$1)</f>
        <v>1.2921056568249107</v>
      </c>
      <c r="D4571" s="2"/>
      <c r="E4571" s="3">
        <f>IF(C4571="Data Error","Data Error",INDEX('[2]BAAL Adj Cap'!$CB$65:$CY$72,MONTH($B4571),$A4571+1))</f>
        <v>0.98</v>
      </c>
      <c r="F4571" s="3"/>
      <c r="G4571" s="31">
        <f t="shared" si="284"/>
        <v>126.10789434317508</v>
      </c>
      <c r="H4571" s="31"/>
      <c r="I4571" s="23">
        <f t="shared" si="285"/>
        <v>0.98</v>
      </c>
      <c r="J4571" s="23"/>
      <c r="K4571" s="7">
        <f t="shared" si="286"/>
        <v>28.990000000000009</v>
      </c>
      <c r="M4571" s="20">
        <f>IF(C4571="Data Error","Data Error",IF(C4571&lt;=K4571,0,1-IFERROR(INDEX(BAAL!$C:$D,MATCH(ROUNDUP(C4571-K4571,0),BAAL!$B:$B,0),MATCH(LEFT(M$2,4),BAAL!$C$2:$D$2,0)),0)))</f>
        <v>0</v>
      </c>
      <c r="N4571" s="20"/>
      <c r="O4571" s="26"/>
      <c r="P4571" s="26"/>
      <c r="Q4571" s="6">
        <f t="shared" si="287"/>
        <v>7</v>
      </c>
      <c r="R4571" s="20"/>
    </row>
    <row r="4572" spans="1:18" x14ac:dyDescent="0.25">
      <c r="A4572" s="6">
        <v>10</v>
      </c>
      <c r="B4572" s="4">
        <v>42560.416666666664</v>
      </c>
      <c r="C4572" s="2">
        <f>IF([2]Analysis!AG4572="Data Error","Data Error",[2]Analysis!AI4572*C$1)</f>
        <v>2.4190092767961113</v>
      </c>
      <c r="D4572" s="2"/>
      <c r="E4572" s="3">
        <f>IF(C4572="Data Error","Data Error",INDEX('[2]BAAL Adj Cap'!$CB$65:$CY$72,MONTH($B4572),$A4572+1))</f>
        <v>0.98</v>
      </c>
      <c r="F4572" s="3"/>
      <c r="G4572" s="31">
        <f t="shared" si="284"/>
        <v>124.98099072320387</v>
      </c>
      <c r="H4572" s="31"/>
      <c r="I4572" s="23">
        <f t="shared" si="285"/>
        <v>0.98</v>
      </c>
      <c r="J4572" s="23"/>
      <c r="K4572" s="7">
        <f t="shared" si="286"/>
        <v>28.990000000000009</v>
      </c>
      <c r="M4572" s="20">
        <f>IF(C4572="Data Error","Data Error",IF(C4572&lt;=K4572,0,1-IFERROR(INDEX(BAAL!$C:$D,MATCH(ROUNDUP(C4572-K4572,0),BAAL!$B:$B,0),MATCH(LEFT(M$2,4),BAAL!$C$2:$D$2,0)),0)))</f>
        <v>0</v>
      </c>
      <c r="N4572" s="20"/>
      <c r="O4572" s="26"/>
      <c r="P4572" s="26"/>
      <c r="Q4572" s="6">
        <f t="shared" si="287"/>
        <v>7</v>
      </c>
      <c r="R4572" s="20"/>
    </row>
    <row r="4573" spans="1:18" x14ac:dyDescent="0.25">
      <c r="A4573" s="6">
        <v>11</v>
      </c>
      <c r="B4573" s="4">
        <v>42560.458333333336</v>
      </c>
      <c r="C4573" s="2">
        <f>IF([2]Analysis!AG4573="Data Error","Data Error",[2]Analysis!AI4573*C$1)</f>
        <v>0.2343243212951592</v>
      </c>
      <c r="D4573" s="2"/>
      <c r="E4573" s="3">
        <f>IF(C4573="Data Error","Data Error",INDEX('[2]BAAL Adj Cap'!$CB$65:$CY$72,MONTH($B4573),$A4573+1))</f>
        <v>0.98</v>
      </c>
      <c r="F4573" s="3"/>
      <c r="G4573" s="31">
        <f t="shared" si="284"/>
        <v>127.16567567870483</v>
      </c>
      <c r="H4573" s="31"/>
      <c r="I4573" s="23">
        <f t="shared" si="285"/>
        <v>0.98</v>
      </c>
      <c r="J4573" s="23"/>
      <c r="K4573" s="7">
        <f t="shared" si="286"/>
        <v>28.990000000000009</v>
      </c>
      <c r="M4573" s="20">
        <f>IF(C4573="Data Error","Data Error",IF(C4573&lt;=K4573,0,1-IFERROR(INDEX(BAAL!$C:$D,MATCH(ROUNDUP(C4573-K4573,0),BAAL!$B:$B,0),MATCH(LEFT(M$2,4),BAAL!$C$2:$D$2,0)),0)))</f>
        <v>0</v>
      </c>
      <c r="N4573" s="20"/>
      <c r="O4573" s="26"/>
      <c r="P4573" s="26"/>
      <c r="Q4573" s="6">
        <f t="shared" si="287"/>
        <v>7</v>
      </c>
      <c r="R4573" s="20"/>
    </row>
    <row r="4574" spans="1:18" x14ac:dyDescent="0.25">
      <c r="A4574" s="6">
        <v>12</v>
      </c>
      <c r="B4574" s="4">
        <v>42560.5</v>
      </c>
      <c r="C4574" s="2">
        <f>IF([2]Analysis!AG4574="Data Error","Data Error",[2]Analysis!AI4574*C$1)</f>
        <v>2.3325255594267054</v>
      </c>
      <c r="D4574" s="2"/>
      <c r="E4574" s="3">
        <f>IF(C4574="Data Error","Data Error",INDEX('[2]BAAL Adj Cap'!$CB$65:$CY$72,MONTH($B4574),$A4574+1))</f>
        <v>0.98</v>
      </c>
      <c r="F4574" s="3"/>
      <c r="G4574" s="31">
        <f t="shared" si="284"/>
        <v>125.06747444057329</v>
      </c>
      <c r="H4574" s="31"/>
      <c r="I4574" s="23">
        <f t="shared" si="285"/>
        <v>0.98</v>
      </c>
      <c r="J4574" s="23"/>
      <c r="K4574" s="7">
        <f t="shared" si="286"/>
        <v>28.990000000000009</v>
      </c>
      <c r="M4574" s="20">
        <f>IF(C4574="Data Error","Data Error",IF(C4574&lt;=K4574,0,1-IFERROR(INDEX(BAAL!$C:$D,MATCH(ROUNDUP(C4574-K4574,0),BAAL!$B:$B,0),MATCH(LEFT(M$2,4),BAAL!$C$2:$D$2,0)),0)))</f>
        <v>0</v>
      </c>
      <c r="N4574" s="20"/>
      <c r="O4574" s="26"/>
      <c r="P4574" s="26"/>
      <c r="Q4574" s="6">
        <f t="shared" si="287"/>
        <v>7</v>
      </c>
      <c r="R4574" s="20"/>
    </row>
    <row r="4575" spans="1:18" x14ac:dyDescent="0.25">
      <c r="A4575" s="6">
        <v>13</v>
      </c>
      <c r="B4575" s="4">
        <v>42560.541666666664</v>
      </c>
      <c r="C4575" s="2">
        <f>IF([2]Analysis!AG4575="Data Error","Data Error",[2]Analysis!AI4575*C$1)</f>
        <v>0</v>
      </c>
      <c r="D4575" s="2"/>
      <c r="E4575" s="3">
        <f>IF(C4575="Data Error","Data Error",INDEX('[2]BAAL Adj Cap'!$CB$65:$CY$72,MONTH($B4575),$A4575+1))</f>
        <v>0.98</v>
      </c>
      <c r="F4575" s="3"/>
      <c r="G4575" s="31">
        <f t="shared" si="284"/>
        <v>127.39999999999999</v>
      </c>
      <c r="H4575" s="31"/>
      <c r="I4575" s="23">
        <f t="shared" si="285"/>
        <v>0.98</v>
      </c>
      <c r="J4575" s="23"/>
      <c r="K4575" s="7">
        <f t="shared" si="286"/>
        <v>28.990000000000009</v>
      </c>
      <c r="M4575" s="20">
        <f>IF(C4575="Data Error","Data Error",IF(C4575&lt;=K4575,0,1-IFERROR(INDEX(BAAL!$C:$D,MATCH(ROUNDUP(C4575-K4575,0),BAAL!$B:$B,0),MATCH(LEFT(M$2,4),BAAL!$C$2:$D$2,0)),0)))</f>
        <v>0</v>
      </c>
      <c r="N4575" s="20"/>
      <c r="O4575" s="26"/>
      <c r="P4575" s="26"/>
      <c r="Q4575" s="6">
        <f t="shared" si="287"/>
        <v>7</v>
      </c>
      <c r="R4575" s="20"/>
    </row>
    <row r="4576" spans="1:18" x14ac:dyDescent="0.25">
      <c r="A4576" s="6">
        <v>14</v>
      </c>
      <c r="B4576" s="4">
        <v>42560.583333333336</v>
      </c>
      <c r="C4576" s="2">
        <f>IF([2]Analysis!AG4576="Data Error","Data Error",[2]Analysis!AI4576*C$1)</f>
        <v>5.6849921914261694</v>
      </c>
      <c r="D4576" s="2"/>
      <c r="E4576" s="3">
        <f>IF(C4576="Data Error","Data Error",INDEX('[2]BAAL Adj Cap'!$CB$65:$CY$72,MONTH($B4576),$A4576+1))</f>
        <v>0.98</v>
      </c>
      <c r="F4576" s="3"/>
      <c r="G4576" s="31">
        <f t="shared" si="284"/>
        <v>121.71500780857382</v>
      </c>
      <c r="H4576" s="31"/>
      <c r="I4576" s="23">
        <f t="shared" si="285"/>
        <v>0.98</v>
      </c>
      <c r="J4576" s="23"/>
      <c r="K4576" s="7">
        <f t="shared" si="286"/>
        <v>28.990000000000009</v>
      </c>
      <c r="M4576" s="20">
        <f>IF(C4576="Data Error","Data Error",IF(C4576&lt;=K4576,0,1-IFERROR(INDEX(BAAL!$C:$D,MATCH(ROUNDUP(C4576-K4576,0),BAAL!$B:$B,0),MATCH(LEFT(M$2,4),BAAL!$C$2:$D$2,0)),0)))</f>
        <v>0</v>
      </c>
      <c r="N4576" s="20"/>
      <c r="O4576" s="26"/>
      <c r="P4576" s="26"/>
      <c r="Q4576" s="6">
        <f t="shared" si="287"/>
        <v>7</v>
      </c>
      <c r="R4576" s="20"/>
    </row>
    <row r="4577" spans="1:18" x14ac:dyDescent="0.25">
      <c r="A4577" s="6">
        <v>15</v>
      </c>
      <c r="B4577" s="4">
        <v>42560.625</v>
      </c>
      <c r="C4577" s="2">
        <f>IF([2]Analysis!AG4577="Data Error","Data Error",[2]Analysis!AI4577*C$1)</f>
        <v>1.5556496158775734</v>
      </c>
      <c r="D4577" s="2"/>
      <c r="E4577" s="3">
        <f>IF(C4577="Data Error","Data Error",INDEX('[2]BAAL Adj Cap'!$CB$65:$CY$72,MONTH($B4577),$A4577+1))</f>
        <v>0.98</v>
      </c>
      <c r="F4577" s="3"/>
      <c r="G4577" s="31">
        <f t="shared" si="284"/>
        <v>125.84435038412242</v>
      </c>
      <c r="H4577" s="31"/>
      <c r="I4577" s="23">
        <f t="shared" si="285"/>
        <v>0.98</v>
      </c>
      <c r="J4577" s="23"/>
      <c r="K4577" s="7">
        <f t="shared" si="286"/>
        <v>28.990000000000009</v>
      </c>
      <c r="M4577" s="20">
        <f>IF(C4577="Data Error","Data Error",IF(C4577&lt;=K4577,0,1-IFERROR(INDEX(BAAL!$C:$D,MATCH(ROUNDUP(C4577-K4577,0),BAAL!$B:$B,0),MATCH(LEFT(M$2,4),BAAL!$C$2:$D$2,0)),0)))</f>
        <v>0</v>
      </c>
      <c r="N4577" s="20"/>
      <c r="O4577" s="26"/>
      <c r="P4577" s="26"/>
      <c r="Q4577" s="6">
        <f t="shared" si="287"/>
        <v>7</v>
      </c>
      <c r="R4577" s="20"/>
    </row>
    <row r="4578" spans="1:18" x14ac:dyDescent="0.25">
      <c r="A4578" s="6">
        <v>16</v>
      </c>
      <c r="B4578" s="4">
        <v>42560.666666666664</v>
      </c>
      <c r="C4578" s="2">
        <f>IF([2]Analysis!AG4578="Data Error","Data Error",[2]Analysis!AI4578*C$1)</f>
        <v>4.4696213300009671</v>
      </c>
      <c r="D4578" s="2"/>
      <c r="E4578" s="3">
        <f>IF(C4578="Data Error","Data Error",INDEX('[2]BAAL Adj Cap'!$CB$65:$CY$72,MONTH($B4578),$A4578+1))</f>
        <v>0.98</v>
      </c>
      <c r="F4578" s="3"/>
      <c r="G4578" s="31">
        <f t="shared" si="284"/>
        <v>122.93037866999903</v>
      </c>
      <c r="H4578" s="31"/>
      <c r="I4578" s="23">
        <f t="shared" si="285"/>
        <v>0.98</v>
      </c>
      <c r="J4578" s="23"/>
      <c r="K4578" s="7">
        <f t="shared" si="286"/>
        <v>28.990000000000009</v>
      </c>
      <c r="M4578" s="20">
        <f>IF(C4578="Data Error","Data Error",IF(C4578&lt;=K4578,0,1-IFERROR(INDEX(BAAL!$C:$D,MATCH(ROUNDUP(C4578-K4578,0),BAAL!$B:$B,0),MATCH(LEFT(M$2,4),BAAL!$C$2:$D$2,0)),0)))</f>
        <v>0</v>
      </c>
      <c r="N4578" s="20"/>
      <c r="O4578" s="26"/>
      <c r="P4578" s="26"/>
      <c r="Q4578" s="6">
        <f t="shared" si="287"/>
        <v>7</v>
      </c>
      <c r="R4578" s="20"/>
    </row>
    <row r="4579" spans="1:18" x14ac:dyDescent="0.25">
      <c r="A4579" s="6">
        <v>17</v>
      </c>
      <c r="B4579" s="4">
        <v>42560.708333333336</v>
      </c>
      <c r="C4579" s="2">
        <f>IF([2]Analysis!AG4579="Data Error","Data Error",[2]Analysis!AI4579*C$1)</f>
        <v>2.9307737702457861</v>
      </c>
      <c r="D4579" s="2"/>
      <c r="E4579" s="3">
        <f>IF(C4579="Data Error","Data Error",INDEX('[2]BAAL Adj Cap'!$CB$65:$CY$72,MONTH($B4579),$A4579+1))</f>
        <v>0.96124999999999994</v>
      </c>
      <c r="F4579" s="3"/>
      <c r="G4579" s="31">
        <f t="shared" si="284"/>
        <v>122.0317262297542</v>
      </c>
      <c r="H4579" s="31"/>
      <c r="I4579" s="23">
        <f t="shared" si="285"/>
        <v>0.96124999999999994</v>
      </c>
      <c r="J4579" s="23"/>
      <c r="K4579" s="7">
        <f t="shared" si="286"/>
        <v>28.990000000000009</v>
      </c>
      <c r="M4579" s="20">
        <f>IF(C4579="Data Error","Data Error",IF(C4579&lt;=K4579,0,1-IFERROR(INDEX(BAAL!$C:$D,MATCH(ROUNDUP(C4579-K4579,0),BAAL!$B:$B,0),MATCH(LEFT(M$2,4),BAAL!$C$2:$D$2,0)),0)))</f>
        <v>0</v>
      </c>
      <c r="N4579" s="20"/>
      <c r="O4579" s="26"/>
      <c r="P4579" s="26"/>
      <c r="Q4579" s="6">
        <f t="shared" si="287"/>
        <v>7</v>
      </c>
      <c r="R4579" s="20"/>
    </row>
    <row r="4580" spans="1:18" x14ac:dyDescent="0.25">
      <c r="A4580" s="6">
        <v>18</v>
      </c>
      <c r="B4580" s="4">
        <v>42560.75</v>
      </c>
      <c r="C4580" s="2">
        <f>IF([2]Analysis!AG4580="Data Error","Data Error",[2]Analysis!AI4580*C$1)</f>
        <v>33.511310786063561</v>
      </c>
      <c r="D4580" s="2"/>
      <c r="E4580" s="3">
        <f>IF(C4580="Data Error","Data Error",INDEX('[2]BAAL Adj Cap'!$CB$65:$CY$72,MONTH($B4580),$A4580+1))</f>
        <v>0.76249999999999996</v>
      </c>
      <c r="F4580" s="3"/>
      <c r="G4580" s="31">
        <f t="shared" si="284"/>
        <v>65.613689213936439</v>
      </c>
      <c r="H4580" s="31"/>
      <c r="I4580" s="23">
        <f t="shared" si="285"/>
        <v>0.76249999999999996</v>
      </c>
      <c r="J4580" s="23"/>
      <c r="K4580" s="7">
        <f t="shared" si="286"/>
        <v>28.990000000000009</v>
      </c>
      <c r="M4580" s="20">
        <f>IF(C4580="Data Error","Data Error",IF(C4580&lt;=K4580,0,1-IFERROR(INDEX(BAAL!$C:$D,MATCH(ROUNDUP(C4580-K4580,0),BAAL!$B:$B,0),MATCH(LEFT(M$2,4),BAAL!$C$2:$D$2,0)),0)))</f>
        <v>0</v>
      </c>
      <c r="N4580" s="20"/>
      <c r="O4580" s="26"/>
      <c r="P4580" s="26"/>
      <c r="Q4580" s="6">
        <f t="shared" si="287"/>
        <v>7</v>
      </c>
      <c r="R4580" s="20"/>
    </row>
    <row r="4581" spans="1:18" x14ac:dyDescent="0.25">
      <c r="A4581" s="6">
        <v>19</v>
      </c>
      <c r="B4581" s="4">
        <v>42560.791666666664</v>
      </c>
      <c r="C4581" s="2">
        <f>IF([2]Analysis!AG4581="Data Error","Data Error",[2]Analysis!AI4581*C$1)</f>
        <v>17.897326938103571</v>
      </c>
      <c r="D4581" s="2"/>
      <c r="E4581" s="3">
        <f>IF(C4581="Data Error","Data Error",INDEX('[2]BAAL Adj Cap'!$CB$65:$CY$72,MONTH($B4581),$A4581+1))</f>
        <v>0.30625000000000002</v>
      </c>
      <c r="F4581" s="3"/>
      <c r="G4581" s="31">
        <f t="shared" si="284"/>
        <v>21.915173061896429</v>
      </c>
      <c r="H4581" s="31"/>
      <c r="I4581" s="23">
        <f t="shared" si="285"/>
        <v>0.30625000000000002</v>
      </c>
      <c r="J4581" s="23"/>
      <c r="K4581" s="7">
        <f t="shared" si="286"/>
        <v>28.990000000000009</v>
      </c>
      <c r="M4581" s="20">
        <f>IF(C4581="Data Error","Data Error",IF(C4581&lt;=K4581,0,1-IFERROR(INDEX(BAAL!$C:$D,MATCH(ROUNDUP(C4581-K4581,0),BAAL!$B:$B,0),MATCH(LEFT(M$2,4),BAAL!$C$2:$D$2,0)),0)))</f>
        <v>0</v>
      </c>
      <c r="N4581" s="20"/>
      <c r="O4581" s="26"/>
      <c r="P4581" s="26"/>
      <c r="Q4581" s="6">
        <f t="shared" si="287"/>
        <v>7</v>
      </c>
      <c r="R4581" s="20"/>
    </row>
    <row r="4582" spans="1:18" x14ac:dyDescent="0.25">
      <c r="A4582" s="6">
        <v>20</v>
      </c>
      <c r="B4582" s="4">
        <v>42560.833333333336</v>
      </c>
      <c r="C4582" s="2">
        <f>IF([2]Analysis!AG4582="Data Error","Data Error",[2]Analysis!AI4582*C$1)</f>
        <v>2.6301312844499765</v>
      </c>
      <c r="D4582" s="2"/>
      <c r="E4582" s="3">
        <f>IF(C4582="Data Error","Data Error",INDEX('[2]BAAL Adj Cap'!$CB$65:$CY$72,MONTH($B4582),$A4582+1))</f>
        <v>3.7500000000000006E-2</v>
      </c>
      <c r="F4582" s="3"/>
      <c r="G4582" s="31">
        <f t="shared" si="284"/>
        <v>2.2448687155500244</v>
      </c>
      <c r="H4582" s="31"/>
      <c r="I4582" s="23">
        <f t="shared" si="285"/>
        <v>3.7500000000000006E-2</v>
      </c>
      <c r="J4582" s="23"/>
      <c r="K4582" s="7">
        <f t="shared" si="286"/>
        <v>4.8750000000000009</v>
      </c>
      <c r="M4582" s="20">
        <f>IF(C4582="Data Error","Data Error",IF(C4582&lt;=K4582,0,1-IFERROR(INDEX(BAAL!$C:$D,MATCH(ROUNDUP(C4582-K4582,0),BAAL!$B:$B,0),MATCH(LEFT(M$2,4),BAAL!$C$2:$D$2,0)),0)))</f>
        <v>0</v>
      </c>
      <c r="N4582" s="20"/>
      <c r="O4582" s="26"/>
      <c r="P4582" s="26"/>
      <c r="Q4582" s="6">
        <f t="shared" si="287"/>
        <v>7</v>
      </c>
      <c r="R4582" s="20"/>
    </row>
    <row r="4583" spans="1:18" x14ac:dyDescent="0.25">
      <c r="A4583" s="6">
        <v>21</v>
      </c>
      <c r="B4583" s="4">
        <v>42560.875</v>
      </c>
      <c r="C4583" s="2">
        <f>IF([2]Analysis!AG4583="Data Error","Data Error",[2]Analysis!AI4583*C$1)</f>
        <v>0</v>
      </c>
      <c r="D4583" s="2"/>
      <c r="E4583" s="3">
        <f>IF(C4583="Data Error","Data Error",INDEX('[2]BAAL Adj Cap'!$CB$65:$CY$72,MONTH($B4583),$A4583+1))</f>
        <v>0</v>
      </c>
      <c r="F4583" s="3"/>
      <c r="G4583" s="31">
        <f t="shared" si="284"/>
        <v>0</v>
      </c>
      <c r="H4583" s="31"/>
      <c r="I4583" s="23">
        <f t="shared" si="285"/>
        <v>0</v>
      </c>
      <c r="J4583" s="23"/>
      <c r="K4583" s="7">
        <f t="shared" si="286"/>
        <v>0</v>
      </c>
      <c r="M4583" s="20">
        <f>IF(C4583="Data Error","Data Error",IF(C4583&lt;=K4583,0,1-IFERROR(INDEX(BAAL!$C:$D,MATCH(ROUNDUP(C4583-K4583,0),BAAL!$B:$B,0),MATCH(LEFT(M$2,4),BAAL!$C$2:$D$2,0)),0)))</f>
        <v>0</v>
      </c>
      <c r="N4583" s="20"/>
      <c r="O4583" s="26"/>
      <c r="P4583" s="26"/>
      <c r="Q4583" s="6">
        <f t="shared" si="287"/>
        <v>7</v>
      </c>
      <c r="R4583" s="20"/>
    </row>
    <row r="4584" spans="1:18" x14ac:dyDescent="0.25">
      <c r="A4584" s="6">
        <v>22</v>
      </c>
      <c r="B4584" s="4">
        <v>42560.916666666664</v>
      </c>
      <c r="C4584" s="2">
        <f>IF([2]Analysis!AG4584="Data Error","Data Error",[2]Analysis!AI4584*C$1)</f>
        <v>0</v>
      </c>
      <c r="D4584" s="2"/>
      <c r="E4584" s="3">
        <f>IF(C4584="Data Error","Data Error",INDEX('[2]BAAL Adj Cap'!$CB$65:$CY$72,MONTH($B4584),$A4584+1))</f>
        <v>0</v>
      </c>
      <c r="F4584" s="3"/>
      <c r="G4584" s="31">
        <f t="shared" si="284"/>
        <v>0</v>
      </c>
      <c r="H4584" s="31"/>
      <c r="I4584" s="23">
        <f t="shared" si="285"/>
        <v>0</v>
      </c>
      <c r="J4584" s="23"/>
      <c r="K4584" s="7">
        <f t="shared" si="286"/>
        <v>0</v>
      </c>
      <c r="M4584" s="20">
        <f>IF(C4584="Data Error","Data Error",IF(C4584&lt;=K4584,0,1-IFERROR(INDEX(BAAL!$C:$D,MATCH(ROUNDUP(C4584-K4584,0),BAAL!$B:$B,0),MATCH(LEFT(M$2,4),BAAL!$C$2:$D$2,0)),0)))</f>
        <v>0</v>
      </c>
      <c r="N4584" s="20"/>
      <c r="O4584" s="26"/>
      <c r="P4584" s="26"/>
      <c r="Q4584" s="6">
        <f t="shared" si="287"/>
        <v>7</v>
      </c>
      <c r="R4584" s="20"/>
    </row>
    <row r="4585" spans="1:18" x14ac:dyDescent="0.25">
      <c r="A4585" s="6">
        <v>23</v>
      </c>
      <c r="B4585" s="4">
        <v>42560.958333333336</v>
      </c>
      <c r="C4585" s="2">
        <f>IF([2]Analysis!AG4585="Data Error","Data Error",[2]Analysis!AI4585*C$1)</f>
        <v>0</v>
      </c>
      <c r="D4585" s="2"/>
      <c r="E4585" s="3">
        <f>IF(C4585="Data Error","Data Error",INDEX('[2]BAAL Adj Cap'!$CB$65:$CY$72,MONTH($B4585),$A4585+1))</f>
        <v>0</v>
      </c>
      <c r="F4585" s="3"/>
      <c r="G4585" s="31">
        <f t="shared" si="284"/>
        <v>0</v>
      </c>
      <c r="H4585" s="31"/>
      <c r="I4585" s="23">
        <f t="shared" si="285"/>
        <v>0</v>
      </c>
      <c r="J4585" s="23"/>
      <c r="K4585" s="7">
        <f t="shared" si="286"/>
        <v>0</v>
      </c>
      <c r="M4585" s="20">
        <f>IF(C4585="Data Error","Data Error",IF(C4585&lt;=K4585,0,1-IFERROR(INDEX(BAAL!$C:$D,MATCH(ROUNDUP(C4585-K4585,0),BAAL!$B:$B,0),MATCH(LEFT(M$2,4),BAAL!$C$2:$D$2,0)),0)))</f>
        <v>0</v>
      </c>
      <c r="N4585" s="20"/>
      <c r="O4585" s="26"/>
      <c r="P4585" s="26"/>
      <c r="Q4585" s="6">
        <f t="shared" si="287"/>
        <v>7</v>
      </c>
      <c r="R4585" s="20"/>
    </row>
    <row r="4586" spans="1:18" x14ac:dyDescent="0.25">
      <c r="A4586" s="6">
        <v>0</v>
      </c>
      <c r="B4586" s="1">
        <v>42561</v>
      </c>
      <c r="C4586" s="2">
        <f>IF([2]Analysis!AG4586="Data Error","Data Error",[2]Analysis!AI4586*C$1)</f>
        <v>0</v>
      </c>
      <c r="D4586" s="2"/>
      <c r="E4586" s="3">
        <f>IF(C4586="Data Error","Data Error",INDEX('[2]BAAL Adj Cap'!$CB$65:$CY$72,MONTH($B4586),$A4586+1))</f>
        <v>0</v>
      </c>
      <c r="F4586" s="3"/>
      <c r="G4586" s="31">
        <f t="shared" si="284"/>
        <v>0</v>
      </c>
      <c r="H4586" s="31"/>
      <c r="I4586" s="23">
        <f t="shared" si="285"/>
        <v>0</v>
      </c>
      <c r="J4586" s="23"/>
      <c r="K4586" s="7">
        <f t="shared" si="286"/>
        <v>0</v>
      </c>
      <c r="M4586" s="20">
        <f>IF(C4586="Data Error","Data Error",IF(C4586&lt;=K4586,0,1-IFERROR(INDEX(BAAL!$C:$D,MATCH(ROUNDUP(C4586-K4586,0),BAAL!$B:$B,0),MATCH(LEFT(M$2,4),BAAL!$C$2:$D$2,0)),0)))</f>
        <v>0</v>
      </c>
      <c r="N4586" s="20"/>
      <c r="O4586" s="26"/>
      <c r="P4586" s="26"/>
      <c r="Q4586" s="6">
        <f t="shared" si="287"/>
        <v>7</v>
      </c>
      <c r="R4586" s="20"/>
    </row>
    <row r="4587" spans="1:18" x14ac:dyDescent="0.25">
      <c r="A4587" s="6">
        <v>1</v>
      </c>
      <c r="B4587" s="4">
        <v>42561.041666666664</v>
      </c>
      <c r="C4587" s="2">
        <f>IF([2]Analysis!AG4587="Data Error","Data Error",[2]Analysis!AI4587*C$1)</f>
        <v>0</v>
      </c>
      <c r="D4587" s="2"/>
      <c r="E4587" s="3">
        <f>IF(C4587="Data Error","Data Error",INDEX('[2]BAAL Adj Cap'!$CB$65:$CY$72,MONTH($B4587),$A4587+1))</f>
        <v>0</v>
      </c>
      <c r="F4587" s="3"/>
      <c r="G4587" s="31">
        <f t="shared" si="284"/>
        <v>0</v>
      </c>
      <c r="H4587" s="31"/>
      <c r="I4587" s="23">
        <f t="shared" si="285"/>
        <v>0</v>
      </c>
      <c r="J4587" s="23"/>
      <c r="K4587" s="7">
        <f t="shared" si="286"/>
        <v>0</v>
      </c>
      <c r="M4587" s="20">
        <f>IF(C4587="Data Error","Data Error",IF(C4587&lt;=K4587,0,1-IFERROR(INDEX(BAAL!$C:$D,MATCH(ROUNDUP(C4587-K4587,0),BAAL!$B:$B,0),MATCH(LEFT(M$2,4),BAAL!$C$2:$D$2,0)),0)))</f>
        <v>0</v>
      </c>
      <c r="N4587" s="20"/>
      <c r="O4587" s="26"/>
      <c r="P4587" s="26"/>
      <c r="Q4587" s="6">
        <f t="shared" si="287"/>
        <v>7</v>
      </c>
      <c r="R4587" s="20"/>
    </row>
    <row r="4588" spans="1:18" x14ac:dyDescent="0.25">
      <c r="A4588" s="6">
        <v>2</v>
      </c>
      <c r="B4588" s="4">
        <v>42561.083333333336</v>
      </c>
      <c r="C4588" s="2">
        <f>IF([2]Analysis!AG4588="Data Error","Data Error",[2]Analysis!AI4588*C$1)</f>
        <v>0</v>
      </c>
      <c r="D4588" s="2"/>
      <c r="E4588" s="3">
        <f>IF(C4588="Data Error","Data Error",INDEX('[2]BAAL Adj Cap'!$CB$65:$CY$72,MONTH($B4588),$A4588+1))</f>
        <v>0</v>
      </c>
      <c r="F4588" s="3"/>
      <c r="G4588" s="31">
        <f t="shared" si="284"/>
        <v>0</v>
      </c>
      <c r="H4588" s="31"/>
      <c r="I4588" s="23">
        <f t="shared" si="285"/>
        <v>0</v>
      </c>
      <c r="J4588" s="23"/>
      <c r="K4588" s="7">
        <f t="shared" si="286"/>
        <v>0</v>
      </c>
      <c r="M4588" s="20">
        <f>IF(C4588="Data Error","Data Error",IF(C4588&lt;=K4588,0,1-IFERROR(INDEX(BAAL!$C:$D,MATCH(ROUNDUP(C4588-K4588,0),BAAL!$B:$B,0),MATCH(LEFT(M$2,4),BAAL!$C$2:$D$2,0)),0)))</f>
        <v>0</v>
      </c>
      <c r="N4588" s="20"/>
      <c r="O4588" s="26"/>
      <c r="P4588" s="26"/>
      <c r="Q4588" s="6">
        <f t="shared" si="287"/>
        <v>7</v>
      </c>
      <c r="R4588" s="20"/>
    </row>
    <row r="4589" spans="1:18" x14ac:dyDescent="0.25">
      <c r="A4589" s="6">
        <v>3</v>
      </c>
      <c r="B4589" s="4">
        <v>42561.125</v>
      </c>
      <c r="C4589" s="2">
        <f>IF([2]Analysis!AG4589="Data Error","Data Error",[2]Analysis!AI4589*C$1)</f>
        <v>0</v>
      </c>
      <c r="D4589" s="2"/>
      <c r="E4589" s="3">
        <f>IF(C4589="Data Error","Data Error",INDEX('[2]BAAL Adj Cap'!$CB$65:$CY$72,MONTH($B4589),$A4589+1))</f>
        <v>0</v>
      </c>
      <c r="F4589" s="3"/>
      <c r="G4589" s="31">
        <f t="shared" si="284"/>
        <v>0</v>
      </c>
      <c r="H4589" s="31"/>
      <c r="I4589" s="23">
        <f t="shared" si="285"/>
        <v>0</v>
      </c>
      <c r="J4589" s="23"/>
      <c r="K4589" s="7">
        <f t="shared" si="286"/>
        <v>0</v>
      </c>
      <c r="M4589" s="20">
        <f>IF(C4589="Data Error","Data Error",IF(C4589&lt;=K4589,0,1-IFERROR(INDEX(BAAL!$C:$D,MATCH(ROUNDUP(C4589-K4589,0),BAAL!$B:$B,0),MATCH(LEFT(M$2,4),BAAL!$C$2:$D$2,0)),0)))</f>
        <v>0</v>
      </c>
      <c r="N4589" s="20"/>
      <c r="O4589" s="26"/>
      <c r="P4589" s="26"/>
      <c r="Q4589" s="6">
        <f t="shared" si="287"/>
        <v>7</v>
      </c>
      <c r="R4589" s="20"/>
    </row>
    <row r="4590" spans="1:18" x14ac:dyDescent="0.25">
      <c r="A4590" s="6">
        <v>4</v>
      </c>
      <c r="B4590" s="4">
        <v>42561.166666666664</v>
      </c>
      <c r="C4590" s="2">
        <f>IF([2]Analysis!AG4590="Data Error","Data Error",[2]Analysis!AI4590*C$1)</f>
        <v>0.37999998033046734</v>
      </c>
      <c r="D4590" s="2"/>
      <c r="E4590" s="3">
        <f>IF(C4590="Data Error","Data Error",INDEX('[2]BAAL Adj Cap'!$CB$65:$CY$72,MONTH($B4590),$A4590+1))</f>
        <v>7.4999999999999997E-3</v>
      </c>
      <c r="F4590" s="3"/>
      <c r="G4590" s="31">
        <f t="shared" si="284"/>
        <v>0.59500001966953264</v>
      </c>
      <c r="H4590" s="31"/>
      <c r="I4590" s="23">
        <f t="shared" si="285"/>
        <v>7.4999999999999997E-3</v>
      </c>
      <c r="J4590" s="23"/>
      <c r="K4590" s="7">
        <f t="shared" si="286"/>
        <v>0.97499999999999998</v>
      </c>
      <c r="M4590" s="20">
        <f>IF(C4590="Data Error","Data Error",IF(C4590&lt;=K4590,0,1-IFERROR(INDEX(BAAL!$C:$D,MATCH(ROUNDUP(C4590-K4590,0),BAAL!$B:$B,0),MATCH(LEFT(M$2,4),BAAL!$C$2:$D$2,0)),0)))</f>
        <v>0</v>
      </c>
      <c r="N4590" s="20"/>
      <c r="O4590" s="26"/>
      <c r="P4590" s="26"/>
      <c r="Q4590" s="6">
        <f t="shared" si="287"/>
        <v>7</v>
      </c>
      <c r="R4590" s="20"/>
    </row>
    <row r="4591" spans="1:18" x14ac:dyDescent="0.25">
      <c r="A4591" s="6">
        <v>5</v>
      </c>
      <c r="B4591" s="4">
        <v>42561.208333333336</v>
      </c>
      <c r="C4591" s="2">
        <f>IF([2]Analysis!AG4591="Data Error","Data Error",[2]Analysis!AI4591*C$1)</f>
        <v>1.6131574534440973</v>
      </c>
      <c r="D4591" s="2"/>
      <c r="E4591" s="3">
        <f>IF(C4591="Data Error","Data Error",INDEX('[2]BAAL Adj Cap'!$CB$65:$CY$72,MONTH($B4591),$A4591+1))</f>
        <v>0.12124999999999998</v>
      </c>
      <c r="F4591" s="3"/>
      <c r="G4591" s="31">
        <f t="shared" si="284"/>
        <v>14.1493425465559</v>
      </c>
      <c r="H4591" s="31"/>
      <c r="I4591" s="23">
        <f t="shared" si="285"/>
        <v>0.12124999999999998</v>
      </c>
      <c r="J4591" s="23"/>
      <c r="K4591" s="7">
        <f t="shared" si="286"/>
        <v>15.762499999999998</v>
      </c>
      <c r="M4591" s="20">
        <f>IF(C4591="Data Error","Data Error",IF(C4591&lt;=K4591,0,1-IFERROR(INDEX(BAAL!$C:$D,MATCH(ROUNDUP(C4591-K4591,0),BAAL!$B:$B,0),MATCH(LEFT(M$2,4),BAAL!$C$2:$D$2,0)),0)))</f>
        <v>0</v>
      </c>
      <c r="N4591" s="20"/>
      <c r="O4591" s="26"/>
      <c r="P4591" s="26"/>
      <c r="Q4591" s="6">
        <f t="shared" si="287"/>
        <v>7</v>
      </c>
      <c r="R4591" s="20"/>
    </row>
    <row r="4592" spans="1:18" x14ac:dyDescent="0.25">
      <c r="A4592" s="6">
        <v>6</v>
      </c>
      <c r="B4592" s="4">
        <v>42561.25</v>
      </c>
      <c r="C4592" s="2">
        <f>IF([2]Analysis!AG4592="Data Error","Data Error",[2]Analysis!AI4592*C$1)</f>
        <v>0</v>
      </c>
      <c r="D4592" s="2"/>
      <c r="E4592" s="3">
        <f>IF(C4592="Data Error","Data Error",INDEX('[2]BAAL Adj Cap'!$CB$65:$CY$72,MONTH($B4592),$A4592+1))</f>
        <v>0.49249999999999999</v>
      </c>
      <c r="F4592" s="3"/>
      <c r="G4592" s="31">
        <f t="shared" si="284"/>
        <v>64.025000000000006</v>
      </c>
      <c r="H4592" s="31"/>
      <c r="I4592" s="23">
        <f t="shared" si="285"/>
        <v>0.49249999999999999</v>
      </c>
      <c r="J4592" s="23"/>
      <c r="K4592" s="7">
        <f t="shared" si="286"/>
        <v>28.990000000000009</v>
      </c>
      <c r="M4592" s="20">
        <f>IF(C4592="Data Error","Data Error",IF(C4592&lt;=K4592,0,1-IFERROR(INDEX(BAAL!$C:$D,MATCH(ROUNDUP(C4592-K4592,0),BAAL!$B:$B,0),MATCH(LEFT(M$2,4),BAAL!$C$2:$D$2,0)),0)))</f>
        <v>0</v>
      </c>
      <c r="N4592" s="20"/>
      <c r="O4592" s="26"/>
      <c r="P4592" s="26"/>
      <c r="Q4592" s="6">
        <f t="shared" si="287"/>
        <v>7</v>
      </c>
      <c r="R4592" s="20"/>
    </row>
    <row r="4593" spans="1:18" x14ac:dyDescent="0.25">
      <c r="A4593" s="6">
        <v>7</v>
      </c>
      <c r="B4593" s="4">
        <v>42561.291666666664</v>
      </c>
      <c r="C4593" s="2">
        <f>IF([2]Analysis!AG4593="Data Error","Data Error",[2]Analysis!AI4593*C$1)</f>
        <v>0</v>
      </c>
      <c r="D4593" s="2"/>
      <c r="E4593" s="3">
        <f>IF(C4593="Data Error","Data Error",INDEX('[2]BAAL Adj Cap'!$CB$65:$CY$72,MONTH($B4593),$A4593+1))</f>
        <v>0.87874999999999992</v>
      </c>
      <c r="F4593" s="3"/>
      <c r="G4593" s="31">
        <f t="shared" si="284"/>
        <v>114.23749999999998</v>
      </c>
      <c r="H4593" s="31"/>
      <c r="I4593" s="23">
        <f t="shared" si="285"/>
        <v>0.87874999999999992</v>
      </c>
      <c r="J4593" s="23"/>
      <c r="K4593" s="7">
        <f t="shared" si="286"/>
        <v>28.990000000000009</v>
      </c>
      <c r="M4593" s="20">
        <f>IF(C4593="Data Error","Data Error",IF(C4593&lt;=K4593,0,1-IFERROR(INDEX(BAAL!$C:$D,MATCH(ROUNDUP(C4593-K4593,0),BAAL!$B:$B,0),MATCH(LEFT(M$2,4),BAAL!$C$2:$D$2,0)),0)))</f>
        <v>0</v>
      </c>
      <c r="N4593" s="20"/>
      <c r="O4593" s="26"/>
      <c r="P4593" s="26"/>
      <c r="Q4593" s="6">
        <f t="shared" si="287"/>
        <v>7</v>
      </c>
      <c r="R4593" s="20"/>
    </row>
    <row r="4594" spans="1:18" x14ac:dyDescent="0.25">
      <c r="A4594" s="6">
        <v>8</v>
      </c>
      <c r="B4594" s="4">
        <v>42561.333333333336</v>
      </c>
      <c r="C4594" s="2">
        <f>IF([2]Analysis!AG4594="Data Error","Data Error",[2]Analysis!AI4594*C$1)</f>
        <v>4.2200980889033834</v>
      </c>
      <c r="D4594" s="2"/>
      <c r="E4594" s="3">
        <f>IF(C4594="Data Error","Data Error",INDEX('[2]BAAL Adj Cap'!$CB$65:$CY$72,MONTH($B4594),$A4594+1))</f>
        <v>0.96750000000000003</v>
      </c>
      <c r="F4594" s="3"/>
      <c r="G4594" s="31">
        <f t="shared" si="284"/>
        <v>121.55490191109662</v>
      </c>
      <c r="H4594" s="31"/>
      <c r="I4594" s="23">
        <f t="shared" si="285"/>
        <v>0.96750000000000003</v>
      </c>
      <c r="J4594" s="23"/>
      <c r="K4594" s="7">
        <f t="shared" si="286"/>
        <v>28.990000000000009</v>
      </c>
      <c r="M4594" s="20">
        <f>IF(C4594="Data Error","Data Error",IF(C4594&lt;=K4594,0,1-IFERROR(INDEX(BAAL!$C:$D,MATCH(ROUNDUP(C4594-K4594,0),BAAL!$B:$B,0),MATCH(LEFT(M$2,4),BAAL!$C$2:$D$2,0)),0)))</f>
        <v>0</v>
      </c>
      <c r="N4594" s="20"/>
      <c r="O4594" s="26"/>
      <c r="P4594" s="26"/>
      <c r="Q4594" s="6">
        <f t="shared" si="287"/>
        <v>7</v>
      </c>
      <c r="R4594" s="20"/>
    </row>
    <row r="4595" spans="1:18" x14ac:dyDescent="0.25">
      <c r="A4595" s="6">
        <v>9</v>
      </c>
      <c r="B4595" s="4">
        <v>42561.375</v>
      </c>
      <c r="C4595" s="2">
        <f>IF([2]Analysis!AG4595="Data Error","Data Error",[2]Analysis!AI4595*C$1)</f>
        <v>2.5602287072016661</v>
      </c>
      <c r="D4595" s="2"/>
      <c r="E4595" s="3">
        <f>IF(C4595="Data Error","Data Error",INDEX('[2]BAAL Adj Cap'!$CB$65:$CY$72,MONTH($B4595),$A4595+1))</f>
        <v>0.98</v>
      </c>
      <c r="F4595" s="3"/>
      <c r="G4595" s="31">
        <f t="shared" si="284"/>
        <v>124.83977129279833</v>
      </c>
      <c r="H4595" s="31"/>
      <c r="I4595" s="23">
        <f t="shared" si="285"/>
        <v>0.98</v>
      </c>
      <c r="J4595" s="23"/>
      <c r="K4595" s="7">
        <f t="shared" si="286"/>
        <v>28.990000000000009</v>
      </c>
      <c r="M4595" s="20">
        <f>IF(C4595="Data Error","Data Error",IF(C4595&lt;=K4595,0,1-IFERROR(INDEX(BAAL!$C:$D,MATCH(ROUNDUP(C4595-K4595,0),BAAL!$B:$B,0),MATCH(LEFT(M$2,4),BAAL!$C$2:$D$2,0)),0)))</f>
        <v>0</v>
      </c>
      <c r="N4595" s="20"/>
      <c r="O4595" s="26"/>
      <c r="P4595" s="26"/>
      <c r="Q4595" s="6">
        <f t="shared" si="287"/>
        <v>7</v>
      </c>
      <c r="R4595" s="20"/>
    </row>
    <row r="4596" spans="1:18" x14ac:dyDescent="0.25">
      <c r="A4596" s="6">
        <v>10</v>
      </c>
      <c r="B4596" s="4">
        <v>42561.416666666664</v>
      </c>
      <c r="C4596" s="2">
        <f>IF([2]Analysis!AG4596="Data Error","Data Error",[2]Analysis!AI4596*C$1)</f>
        <v>2.252105412363659</v>
      </c>
      <c r="D4596" s="2"/>
      <c r="E4596" s="3">
        <f>IF(C4596="Data Error","Data Error",INDEX('[2]BAAL Adj Cap'!$CB$65:$CY$72,MONTH($B4596),$A4596+1))</f>
        <v>0.98</v>
      </c>
      <c r="F4596" s="3"/>
      <c r="G4596" s="31">
        <f t="shared" si="284"/>
        <v>125.14789458763633</v>
      </c>
      <c r="H4596" s="31"/>
      <c r="I4596" s="23">
        <f t="shared" si="285"/>
        <v>0.98</v>
      </c>
      <c r="J4596" s="23"/>
      <c r="K4596" s="7">
        <f t="shared" si="286"/>
        <v>28.990000000000009</v>
      </c>
      <c r="M4596" s="20">
        <f>IF(C4596="Data Error","Data Error",IF(C4596&lt;=K4596,0,1-IFERROR(INDEX(BAAL!$C:$D,MATCH(ROUNDUP(C4596-K4596,0),BAAL!$B:$B,0),MATCH(LEFT(M$2,4),BAAL!$C$2:$D$2,0)),0)))</f>
        <v>0</v>
      </c>
      <c r="N4596" s="20"/>
      <c r="O4596" s="26"/>
      <c r="P4596" s="26"/>
      <c r="Q4596" s="6">
        <f t="shared" si="287"/>
        <v>7</v>
      </c>
      <c r="R4596" s="20"/>
    </row>
    <row r="4597" spans="1:18" x14ac:dyDescent="0.25">
      <c r="A4597" s="6">
        <v>11</v>
      </c>
      <c r="B4597" s="4">
        <v>42561.458333333336</v>
      </c>
      <c r="C4597" s="2">
        <f>IF([2]Analysis!AG4597="Data Error","Data Error",[2]Analysis!AI4597*C$1)</f>
        <v>0.9560845108640359</v>
      </c>
      <c r="D4597" s="2"/>
      <c r="E4597" s="3">
        <f>IF(C4597="Data Error","Data Error",INDEX('[2]BAAL Adj Cap'!$CB$65:$CY$72,MONTH($B4597),$A4597+1))</f>
        <v>0.98</v>
      </c>
      <c r="F4597" s="3"/>
      <c r="G4597" s="31">
        <f t="shared" si="284"/>
        <v>126.44391548913596</v>
      </c>
      <c r="H4597" s="31"/>
      <c r="I4597" s="23">
        <f t="shared" si="285"/>
        <v>0.98</v>
      </c>
      <c r="J4597" s="23"/>
      <c r="K4597" s="7">
        <f t="shared" si="286"/>
        <v>28.990000000000009</v>
      </c>
      <c r="M4597" s="20">
        <f>IF(C4597="Data Error","Data Error",IF(C4597&lt;=K4597,0,1-IFERROR(INDEX(BAAL!$C:$D,MATCH(ROUNDUP(C4597-K4597,0),BAAL!$B:$B,0),MATCH(LEFT(M$2,4),BAAL!$C$2:$D$2,0)),0)))</f>
        <v>0</v>
      </c>
      <c r="N4597" s="20"/>
      <c r="O4597" s="26"/>
      <c r="P4597" s="26"/>
      <c r="Q4597" s="6">
        <f t="shared" si="287"/>
        <v>7</v>
      </c>
      <c r="R4597" s="20"/>
    </row>
    <row r="4598" spans="1:18" x14ac:dyDescent="0.25">
      <c r="A4598" s="6">
        <v>12</v>
      </c>
      <c r="B4598" s="4">
        <v>42561.5</v>
      </c>
      <c r="C4598" s="2">
        <f>IF([2]Analysis!AG4598="Data Error","Data Error",[2]Analysis!AI4598*C$1)</f>
        <v>0</v>
      </c>
      <c r="D4598" s="2"/>
      <c r="E4598" s="3">
        <f>IF(C4598="Data Error","Data Error",INDEX('[2]BAAL Adj Cap'!$CB$65:$CY$72,MONTH($B4598),$A4598+1))</f>
        <v>0.98</v>
      </c>
      <c r="F4598" s="3"/>
      <c r="G4598" s="31">
        <f t="shared" si="284"/>
        <v>127.39999999999999</v>
      </c>
      <c r="H4598" s="31"/>
      <c r="I4598" s="23">
        <f t="shared" si="285"/>
        <v>0.98</v>
      </c>
      <c r="J4598" s="23"/>
      <c r="K4598" s="7">
        <f t="shared" si="286"/>
        <v>28.990000000000009</v>
      </c>
      <c r="M4598" s="20">
        <f>IF(C4598="Data Error","Data Error",IF(C4598&lt;=K4598,0,1-IFERROR(INDEX(BAAL!$C:$D,MATCH(ROUNDUP(C4598-K4598,0),BAAL!$B:$B,0),MATCH(LEFT(M$2,4),BAAL!$C$2:$D$2,0)),0)))</f>
        <v>0</v>
      </c>
      <c r="N4598" s="20"/>
      <c r="O4598" s="26"/>
      <c r="P4598" s="26"/>
      <c r="Q4598" s="6">
        <f t="shared" si="287"/>
        <v>7</v>
      </c>
      <c r="R4598" s="20"/>
    </row>
    <row r="4599" spans="1:18" x14ac:dyDescent="0.25">
      <c r="A4599" s="6">
        <v>13</v>
      </c>
      <c r="B4599" s="4">
        <v>42561.541666666664</v>
      </c>
      <c r="C4599" s="2">
        <f>IF([2]Analysis!AG4599="Data Error","Data Error",[2]Analysis!AI4599*C$1)</f>
        <v>7.708659548555362</v>
      </c>
      <c r="D4599" s="2"/>
      <c r="E4599" s="3">
        <f>IF(C4599="Data Error","Data Error",INDEX('[2]BAAL Adj Cap'!$CB$65:$CY$72,MONTH($B4599),$A4599+1))</f>
        <v>0.98</v>
      </c>
      <c r="F4599" s="3"/>
      <c r="G4599" s="31">
        <f t="shared" si="284"/>
        <v>119.69134045144463</v>
      </c>
      <c r="H4599" s="31"/>
      <c r="I4599" s="23">
        <f t="shared" si="285"/>
        <v>0.98</v>
      </c>
      <c r="J4599" s="23"/>
      <c r="K4599" s="7">
        <f t="shared" si="286"/>
        <v>28.990000000000009</v>
      </c>
      <c r="M4599" s="20">
        <f>IF(C4599="Data Error","Data Error",IF(C4599&lt;=K4599,0,1-IFERROR(INDEX(BAAL!$C:$D,MATCH(ROUNDUP(C4599-K4599,0),BAAL!$B:$B,0),MATCH(LEFT(M$2,4),BAAL!$C$2:$D$2,0)),0)))</f>
        <v>0</v>
      </c>
      <c r="N4599" s="20"/>
      <c r="O4599" s="26"/>
      <c r="P4599" s="26"/>
      <c r="Q4599" s="6">
        <f t="shared" si="287"/>
        <v>7</v>
      </c>
      <c r="R4599" s="20"/>
    </row>
    <row r="4600" spans="1:18" x14ac:dyDescent="0.25">
      <c r="A4600" s="6">
        <v>14</v>
      </c>
      <c r="B4600" s="4">
        <v>42561.583333333336</v>
      </c>
      <c r="C4600" s="2">
        <f>IF([2]Analysis!AG4600="Data Error","Data Error",[2]Analysis!AI4600*C$1)</f>
        <v>10.241323091575</v>
      </c>
      <c r="D4600" s="2"/>
      <c r="E4600" s="3">
        <f>IF(C4600="Data Error","Data Error",INDEX('[2]BAAL Adj Cap'!$CB$65:$CY$72,MONTH($B4600),$A4600+1))</f>
        <v>0.98</v>
      </c>
      <c r="F4600" s="3"/>
      <c r="G4600" s="31">
        <f t="shared" si="284"/>
        <v>117.15867690842499</v>
      </c>
      <c r="H4600" s="31"/>
      <c r="I4600" s="23">
        <f t="shared" si="285"/>
        <v>0.98</v>
      </c>
      <c r="J4600" s="23"/>
      <c r="K4600" s="7">
        <f t="shared" si="286"/>
        <v>28.990000000000009</v>
      </c>
      <c r="M4600" s="20">
        <f>IF(C4600="Data Error","Data Error",IF(C4600&lt;=K4600,0,1-IFERROR(INDEX(BAAL!$C:$D,MATCH(ROUNDUP(C4600-K4600,0),BAAL!$B:$B,0),MATCH(LEFT(M$2,4),BAAL!$C$2:$D$2,0)),0)))</f>
        <v>0</v>
      </c>
      <c r="N4600" s="20"/>
      <c r="O4600" s="26"/>
      <c r="P4600" s="26"/>
      <c r="Q4600" s="6">
        <f t="shared" si="287"/>
        <v>7</v>
      </c>
      <c r="R4600" s="20"/>
    </row>
    <row r="4601" spans="1:18" x14ac:dyDescent="0.25">
      <c r="A4601" s="6">
        <v>15</v>
      </c>
      <c r="B4601" s="4">
        <v>42561.625</v>
      </c>
      <c r="C4601" s="2">
        <f>IF([2]Analysis!AG4601="Data Error","Data Error",[2]Analysis!AI4601*C$1)</f>
        <v>0.69033984878524057</v>
      </c>
      <c r="D4601" s="2"/>
      <c r="E4601" s="3">
        <f>IF(C4601="Data Error","Data Error",INDEX('[2]BAAL Adj Cap'!$CB$65:$CY$72,MONTH($B4601),$A4601+1))</f>
        <v>0.98</v>
      </c>
      <c r="F4601" s="3"/>
      <c r="G4601" s="31">
        <f t="shared" si="284"/>
        <v>126.70966015121475</v>
      </c>
      <c r="H4601" s="31"/>
      <c r="I4601" s="23">
        <f t="shared" si="285"/>
        <v>0.98</v>
      </c>
      <c r="J4601" s="23"/>
      <c r="K4601" s="7">
        <f t="shared" si="286"/>
        <v>28.990000000000009</v>
      </c>
      <c r="M4601" s="20">
        <f>IF(C4601="Data Error","Data Error",IF(C4601&lt;=K4601,0,1-IFERROR(INDEX(BAAL!$C:$D,MATCH(ROUNDUP(C4601-K4601,0),BAAL!$B:$B,0),MATCH(LEFT(M$2,4),BAAL!$C$2:$D$2,0)),0)))</f>
        <v>0</v>
      </c>
      <c r="N4601" s="20"/>
      <c r="O4601" s="26"/>
      <c r="P4601" s="26"/>
      <c r="Q4601" s="6">
        <f t="shared" si="287"/>
        <v>7</v>
      </c>
      <c r="R4601" s="20"/>
    </row>
    <row r="4602" spans="1:18" x14ac:dyDescent="0.25">
      <c r="A4602" s="6">
        <v>16</v>
      </c>
      <c r="B4602" s="4">
        <v>42561.666666666664</v>
      </c>
      <c r="C4602" s="2">
        <f>IF([2]Analysis!AG4602="Data Error","Data Error",[2]Analysis!AI4602*C$1)</f>
        <v>1.6582417472632009</v>
      </c>
      <c r="D4602" s="2"/>
      <c r="E4602" s="3">
        <f>IF(C4602="Data Error","Data Error",INDEX('[2]BAAL Adj Cap'!$CB$65:$CY$72,MONTH($B4602),$A4602+1))</f>
        <v>0.98</v>
      </c>
      <c r="F4602" s="3"/>
      <c r="G4602" s="31">
        <f t="shared" si="284"/>
        <v>125.74175825273679</v>
      </c>
      <c r="H4602" s="31"/>
      <c r="I4602" s="23">
        <f t="shared" si="285"/>
        <v>0.98</v>
      </c>
      <c r="J4602" s="23"/>
      <c r="K4602" s="7">
        <f t="shared" si="286"/>
        <v>28.990000000000009</v>
      </c>
      <c r="M4602" s="20">
        <f>IF(C4602="Data Error","Data Error",IF(C4602&lt;=K4602,0,1-IFERROR(INDEX(BAAL!$C:$D,MATCH(ROUNDUP(C4602-K4602,0),BAAL!$B:$B,0),MATCH(LEFT(M$2,4),BAAL!$C$2:$D$2,0)),0)))</f>
        <v>0</v>
      </c>
      <c r="N4602" s="20"/>
      <c r="O4602" s="26"/>
      <c r="P4602" s="26"/>
      <c r="Q4602" s="6">
        <f t="shared" si="287"/>
        <v>7</v>
      </c>
      <c r="R4602" s="20"/>
    </row>
    <row r="4603" spans="1:18" x14ac:dyDescent="0.25">
      <c r="A4603" s="6">
        <v>17</v>
      </c>
      <c r="B4603" s="4">
        <v>42561.708333333336</v>
      </c>
      <c r="C4603" s="2">
        <f>IF([2]Analysis!AG4603="Data Error","Data Error",[2]Analysis!AI4603*C$1)</f>
        <v>2.8181626085269387</v>
      </c>
      <c r="D4603" s="2"/>
      <c r="E4603" s="3">
        <f>IF(C4603="Data Error","Data Error",INDEX('[2]BAAL Adj Cap'!$CB$65:$CY$72,MONTH($B4603),$A4603+1))</f>
        <v>0.96124999999999994</v>
      </c>
      <c r="F4603" s="3"/>
      <c r="G4603" s="31">
        <f t="shared" si="284"/>
        <v>122.14433739147306</v>
      </c>
      <c r="H4603" s="31"/>
      <c r="I4603" s="23">
        <f t="shared" si="285"/>
        <v>0.96124999999999994</v>
      </c>
      <c r="J4603" s="23"/>
      <c r="K4603" s="7">
        <f t="shared" si="286"/>
        <v>28.990000000000009</v>
      </c>
      <c r="M4603" s="20">
        <f>IF(C4603="Data Error","Data Error",IF(C4603&lt;=K4603,0,1-IFERROR(INDEX(BAAL!$C:$D,MATCH(ROUNDUP(C4603-K4603,0),BAAL!$B:$B,0),MATCH(LEFT(M$2,4),BAAL!$C$2:$D$2,0)),0)))</f>
        <v>0</v>
      </c>
      <c r="N4603" s="20"/>
      <c r="O4603" s="26"/>
      <c r="P4603" s="26"/>
      <c r="Q4603" s="6">
        <f t="shared" si="287"/>
        <v>7</v>
      </c>
      <c r="R4603" s="20"/>
    </row>
    <row r="4604" spans="1:18" x14ac:dyDescent="0.25">
      <c r="A4604" s="6">
        <v>18</v>
      </c>
      <c r="B4604" s="4">
        <v>42561.75</v>
      </c>
      <c r="C4604" s="2">
        <f>IF([2]Analysis!AG4604="Data Error","Data Error",[2]Analysis!AI4604*C$1)</f>
        <v>4.3642461160562158</v>
      </c>
      <c r="D4604" s="2"/>
      <c r="E4604" s="3">
        <f>IF(C4604="Data Error","Data Error",INDEX('[2]BAAL Adj Cap'!$CB$65:$CY$72,MONTH($B4604),$A4604+1))</f>
        <v>0.76249999999999996</v>
      </c>
      <c r="F4604" s="3"/>
      <c r="G4604" s="31">
        <f t="shared" si="284"/>
        <v>94.760753883943778</v>
      </c>
      <c r="H4604" s="31"/>
      <c r="I4604" s="23">
        <f t="shared" si="285"/>
        <v>0.76249999999999996</v>
      </c>
      <c r="J4604" s="23"/>
      <c r="K4604" s="7">
        <f t="shared" si="286"/>
        <v>28.990000000000009</v>
      </c>
      <c r="M4604" s="20">
        <f>IF(C4604="Data Error","Data Error",IF(C4604&lt;=K4604,0,1-IFERROR(INDEX(BAAL!$C:$D,MATCH(ROUNDUP(C4604-K4604,0),BAAL!$B:$B,0),MATCH(LEFT(M$2,4),BAAL!$C$2:$D$2,0)),0)))</f>
        <v>0</v>
      </c>
      <c r="N4604" s="20"/>
      <c r="O4604" s="26"/>
      <c r="P4604" s="26"/>
      <c r="Q4604" s="6">
        <f t="shared" si="287"/>
        <v>7</v>
      </c>
      <c r="R4604" s="20"/>
    </row>
    <row r="4605" spans="1:18" x14ac:dyDescent="0.25">
      <c r="A4605" s="6">
        <v>19</v>
      </c>
      <c r="B4605" s="4">
        <v>42561.791666666664</v>
      </c>
      <c r="C4605" s="2">
        <f>IF([2]Analysis!AG4605="Data Error","Data Error",[2]Analysis!AI4605*C$1)</f>
        <v>6.2872452341613378</v>
      </c>
      <c r="D4605" s="2"/>
      <c r="E4605" s="3">
        <f>IF(C4605="Data Error","Data Error",INDEX('[2]BAAL Adj Cap'!$CB$65:$CY$72,MONTH($B4605),$A4605+1))</f>
        <v>0.30625000000000002</v>
      </c>
      <c r="F4605" s="3"/>
      <c r="G4605" s="31">
        <f t="shared" si="284"/>
        <v>33.52525476583866</v>
      </c>
      <c r="H4605" s="31"/>
      <c r="I4605" s="23">
        <f t="shared" si="285"/>
        <v>0.30625000000000002</v>
      </c>
      <c r="J4605" s="23"/>
      <c r="K4605" s="7">
        <f t="shared" si="286"/>
        <v>28.990000000000009</v>
      </c>
      <c r="M4605" s="20">
        <f>IF(C4605="Data Error","Data Error",IF(C4605&lt;=K4605,0,1-IFERROR(INDEX(BAAL!$C:$D,MATCH(ROUNDUP(C4605-K4605,0),BAAL!$B:$B,0),MATCH(LEFT(M$2,4),BAAL!$C$2:$D$2,0)),0)))</f>
        <v>0</v>
      </c>
      <c r="N4605" s="20"/>
      <c r="O4605" s="26"/>
      <c r="P4605" s="26"/>
      <c r="Q4605" s="6">
        <f t="shared" si="287"/>
        <v>7</v>
      </c>
      <c r="R4605" s="20"/>
    </row>
    <row r="4606" spans="1:18" x14ac:dyDescent="0.25">
      <c r="A4606" s="6">
        <v>20</v>
      </c>
      <c r="B4606" s="4">
        <v>42561.833333333336</v>
      </c>
      <c r="C4606" s="2">
        <f>IF([2]Analysis!AG4606="Data Error","Data Error",[2]Analysis!AI4606*C$1)</f>
        <v>4.8750000000000009</v>
      </c>
      <c r="D4606" s="2"/>
      <c r="E4606" s="3">
        <f>IF(C4606="Data Error","Data Error",INDEX('[2]BAAL Adj Cap'!$CB$65:$CY$72,MONTH($B4606),$A4606+1))</f>
        <v>3.7500000000000006E-2</v>
      </c>
      <c r="F4606" s="3"/>
      <c r="G4606" s="31">
        <f t="shared" si="284"/>
        <v>0</v>
      </c>
      <c r="H4606" s="31"/>
      <c r="I4606" s="23">
        <f t="shared" si="285"/>
        <v>3.7500000000000006E-2</v>
      </c>
      <c r="J4606" s="23"/>
      <c r="K4606" s="7">
        <f t="shared" si="286"/>
        <v>4.8750000000000009</v>
      </c>
      <c r="M4606" s="20">
        <f>IF(C4606="Data Error","Data Error",IF(C4606&lt;=K4606,0,1-IFERROR(INDEX(BAAL!$C:$D,MATCH(ROUNDUP(C4606-K4606,0),BAAL!$B:$B,0),MATCH(LEFT(M$2,4),BAAL!$C$2:$D$2,0)),0)))</f>
        <v>0</v>
      </c>
      <c r="N4606" s="20"/>
      <c r="O4606" s="26"/>
      <c r="P4606" s="26"/>
      <c r="Q4606" s="6">
        <f t="shared" si="287"/>
        <v>7</v>
      </c>
      <c r="R4606" s="20"/>
    </row>
    <row r="4607" spans="1:18" x14ac:dyDescent="0.25">
      <c r="A4607" s="6">
        <v>21</v>
      </c>
      <c r="B4607" s="4">
        <v>42561.875</v>
      </c>
      <c r="C4607" s="2">
        <f>IF([2]Analysis!AG4607="Data Error","Data Error",[2]Analysis!AI4607*C$1)</f>
        <v>0</v>
      </c>
      <c r="D4607" s="2"/>
      <c r="E4607" s="3">
        <f>IF(C4607="Data Error","Data Error",INDEX('[2]BAAL Adj Cap'!$CB$65:$CY$72,MONTH($B4607),$A4607+1))</f>
        <v>0</v>
      </c>
      <c r="F4607" s="3"/>
      <c r="G4607" s="31">
        <f t="shared" si="284"/>
        <v>0</v>
      </c>
      <c r="H4607" s="31"/>
      <c r="I4607" s="23">
        <f t="shared" si="285"/>
        <v>0</v>
      </c>
      <c r="J4607" s="23"/>
      <c r="K4607" s="7">
        <f t="shared" si="286"/>
        <v>0</v>
      </c>
      <c r="M4607" s="20">
        <f>IF(C4607="Data Error","Data Error",IF(C4607&lt;=K4607,0,1-IFERROR(INDEX(BAAL!$C:$D,MATCH(ROUNDUP(C4607-K4607,0),BAAL!$B:$B,0),MATCH(LEFT(M$2,4),BAAL!$C$2:$D$2,0)),0)))</f>
        <v>0</v>
      </c>
      <c r="N4607" s="20"/>
      <c r="O4607" s="26"/>
      <c r="P4607" s="26"/>
      <c r="Q4607" s="6">
        <f t="shared" si="287"/>
        <v>7</v>
      </c>
      <c r="R4607" s="20"/>
    </row>
    <row r="4608" spans="1:18" x14ac:dyDescent="0.25">
      <c r="A4608" s="6">
        <v>22</v>
      </c>
      <c r="B4608" s="4">
        <v>42561.916666666664</v>
      </c>
      <c r="C4608" s="2">
        <f>IF([2]Analysis!AG4608="Data Error","Data Error",[2]Analysis!AI4608*C$1)</f>
        <v>0</v>
      </c>
      <c r="D4608" s="2"/>
      <c r="E4608" s="3">
        <f>IF(C4608="Data Error","Data Error",INDEX('[2]BAAL Adj Cap'!$CB$65:$CY$72,MONTH($B4608),$A4608+1))</f>
        <v>0</v>
      </c>
      <c r="F4608" s="3"/>
      <c r="G4608" s="31">
        <f t="shared" si="284"/>
        <v>0</v>
      </c>
      <c r="H4608" s="31"/>
      <c r="I4608" s="23">
        <f t="shared" si="285"/>
        <v>0</v>
      </c>
      <c r="J4608" s="23"/>
      <c r="K4608" s="7">
        <f t="shared" si="286"/>
        <v>0</v>
      </c>
      <c r="M4608" s="20">
        <f>IF(C4608="Data Error","Data Error",IF(C4608&lt;=K4608,0,1-IFERROR(INDEX(BAAL!$C:$D,MATCH(ROUNDUP(C4608-K4608,0),BAAL!$B:$B,0),MATCH(LEFT(M$2,4),BAAL!$C$2:$D$2,0)),0)))</f>
        <v>0</v>
      </c>
      <c r="N4608" s="20"/>
      <c r="O4608" s="26"/>
      <c r="P4608" s="26"/>
      <c r="Q4608" s="6">
        <f t="shared" si="287"/>
        <v>7</v>
      </c>
      <c r="R4608" s="20"/>
    </row>
    <row r="4609" spans="1:18" x14ac:dyDescent="0.25">
      <c r="A4609" s="6">
        <v>23</v>
      </c>
      <c r="B4609" s="4">
        <v>42561.958333333336</v>
      </c>
      <c r="C4609" s="2">
        <f>IF([2]Analysis!AG4609="Data Error","Data Error",[2]Analysis!AI4609*C$1)</f>
        <v>0</v>
      </c>
      <c r="D4609" s="2"/>
      <c r="E4609" s="3">
        <f>IF(C4609="Data Error","Data Error",INDEX('[2]BAAL Adj Cap'!$CB$65:$CY$72,MONTH($B4609),$A4609+1))</f>
        <v>0</v>
      </c>
      <c r="F4609" s="3"/>
      <c r="G4609" s="31">
        <f t="shared" si="284"/>
        <v>0</v>
      </c>
      <c r="H4609" s="31"/>
      <c r="I4609" s="23">
        <f t="shared" si="285"/>
        <v>0</v>
      </c>
      <c r="J4609" s="23"/>
      <c r="K4609" s="7">
        <f t="shared" si="286"/>
        <v>0</v>
      </c>
      <c r="M4609" s="20">
        <f>IF(C4609="Data Error","Data Error",IF(C4609&lt;=K4609,0,1-IFERROR(INDEX(BAAL!$C:$D,MATCH(ROUNDUP(C4609-K4609,0),BAAL!$B:$B,0),MATCH(LEFT(M$2,4),BAAL!$C$2:$D$2,0)),0)))</f>
        <v>0</v>
      </c>
      <c r="N4609" s="20"/>
      <c r="O4609" s="26"/>
      <c r="P4609" s="26"/>
      <c r="Q4609" s="6">
        <f t="shared" si="287"/>
        <v>7</v>
      </c>
      <c r="R4609" s="20"/>
    </row>
    <row r="4610" spans="1:18" x14ac:dyDescent="0.25">
      <c r="A4610" s="6">
        <v>0</v>
      </c>
      <c r="B4610" s="1">
        <v>42562</v>
      </c>
      <c r="C4610" s="2">
        <f>IF([2]Analysis!AG4610="Data Error","Data Error",[2]Analysis!AI4610*C$1)</f>
        <v>0</v>
      </c>
      <c r="D4610" s="2"/>
      <c r="E4610" s="3">
        <f>IF(C4610="Data Error","Data Error",INDEX('[2]BAAL Adj Cap'!$CB$65:$CY$72,MONTH($B4610),$A4610+1))</f>
        <v>0</v>
      </c>
      <c r="F4610" s="3"/>
      <c r="G4610" s="31">
        <f t="shared" si="284"/>
        <v>0</v>
      </c>
      <c r="H4610" s="31"/>
      <c r="I4610" s="23">
        <f t="shared" si="285"/>
        <v>0</v>
      </c>
      <c r="J4610" s="23"/>
      <c r="K4610" s="7">
        <f t="shared" si="286"/>
        <v>0</v>
      </c>
      <c r="M4610" s="20">
        <f>IF(C4610="Data Error","Data Error",IF(C4610&lt;=K4610,0,1-IFERROR(INDEX(BAAL!$C:$D,MATCH(ROUNDUP(C4610-K4610,0),BAAL!$B:$B,0),MATCH(LEFT(M$2,4),BAAL!$C$2:$D$2,0)),0)))</f>
        <v>0</v>
      </c>
      <c r="N4610" s="20"/>
      <c r="O4610" s="26"/>
      <c r="P4610" s="26"/>
      <c r="Q4610" s="6">
        <f t="shared" si="287"/>
        <v>7</v>
      </c>
      <c r="R4610" s="20"/>
    </row>
    <row r="4611" spans="1:18" x14ac:dyDescent="0.25">
      <c r="A4611" s="6">
        <v>1</v>
      </c>
      <c r="B4611" s="4">
        <v>42562.041666666664</v>
      </c>
      <c r="C4611" s="2">
        <f>IF([2]Analysis!AG4611="Data Error","Data Error",[2]Analysis!AI4611*C$1)</f>
        <v>0</v>
      </c>
      <c r="D4611" s="2"/>
      <c r="E4611" s="3">
        <f>IF(C4611="Data Error","Data Error",INDEX('[2]BAAL Adj Cap'!$CB$65:$CY$72,MONTH($B4611),$A4611+1))</f>
        <v>0</v>
      </c>
      <c r="F4611" s="3"/>
      <c r="G4611" s="31">
        <f t="shared" si="284"/>
        <v>0</v>
      </c>
      <c r="H4611" s="31"/>
      <c r="I4611" s="23">
        <f t="shared" si="285"/>
        <v>0</v>
      </c>
      <c r="J4611" s="23"/>
      <c r="K4611" s="7">
        <f t="shared" si="286"/>
        <v>0</v>
      </c>
      <c r="M4611" s="20">
        <f>IF(C4611="Data Error","Data Error",IF(C4611&lt;=K4611,0,1-IFERROR(INDEX(BAAL!$C:$D,MATCH(ROUNDUP(C4611-K4611,0),BAAL!$B:$B,0),MATCH(LEFT(M$2,4),BAAL!$C$2:$D$2,0)),0)))</f>
        <v>0</v>
      </c>
      <c r="N4611" s="20"/>
      <c r="O4611" s="26"/>
      <c r="P4611" s="26"/>
      <c r="Q4611" s="6">
        <f t="shared" si="287"/>
        <v>7</v>
      </c>
      <c r="R4611" s="20"/>
    </row>
    <row r="4612" spans="1:18" x14ac:dyDescent="0.25">
      <c r="A4612" s="6">
        <v>2</v>
      </c>
      <c r="B4612" s="4">
        <v>42562.083333333336</v>
      </c>
      <c r="C4612" s="2">
        <f>IF([2]Analysis!AG4612="Data Error","Data Error",[2]Analysis!AI4612*C$1)</f>
        <v>0</v>
      </c>
      <c r="D4612" s="2"/>
      <c r="E4612" s="3">
        <f>IF(C4612="Data Error","Data Error",INDEX('[2]BAAL Adj Cap'!$CB$65:$CY$72,MONTH($B4612),$A4612+1))</f>
        <v>0</v>
      </c>
      <c r="F4612" s="3"/>
      <c r="G4612" s="31">
        <f t="shared" ref="G4612:G4675" si="288">IF(C4612="Data Error","Data Error",E4612*E$1-C4612)</f>
        <v>0</v>
      </c>
      <c r="H4612" s="31"/>
      <c r="I4612" s="23">
        <f t="shared" ref="I4612:I4675" si="289">IF(E4612="Data Error","Data Error",E4612)</f>
        <v>0</v>
      </c>
      <c r="J4612" s="23"/>
      <c r="K4612" s="7">
        <f t="shared" ref="K4612:K4675" si="290">IF(C4612="Data Error","Data Error",C$1*MAX(0,MIN(AF$9,E4612*AF$10)))</f>
        <v>0</v>
      </c>
      <c r="M4612" s="20">
        <f>IF(C4612="Data Error","Data Error",IF(C4612&lt;=K4612,0,1-IFERROR(INDEX(BAAL!$C:$D,MATCH(ROUNDUP(C4612-K4612,0),BAAL!$B:$B,0),MATCH(LEFT(M$2,4),BAAL!$C$2:$D$2,0)),0)))</f>
        <v>0</v>
      </c>
      <c r="N4612" s="20"/>
      <c r="O4612" s="26"/>
      <c r="P4612" s="26"/>
      <c r="Q4612" s="6">
        <f t="shared" ref="Q4612:Q4675" si="291">MONTH(B4612)</f>
        <v>7</v>
      </c>
      <c r="R4612" s="20"/>
    </row>
    <row r="4613" spans="1:18" x14ac:dyDescent="0.25">
      <c r="A4613" s="6">
        <v>3</v>
      </c>
      <c r="B4613" s="4">
        <v>42562.125</v>
      </c>
      <c r="C4613" s="2">
        <f>IF([2]Analysis!AG4613="Data Error","Data Error",[2]Analysis!AI4613*C$1)</f>
        <v>0</v>
      </c>
      <c r="D4613" s="2"/>
      <c r="E4613" s="3">
        <f>IF(C4613="Data Error","Data Error",INDEX('[2]BAAL Adj Cap'!$CB$65:$CY$72,MONTH($B4613),$A4613+1))</f>
        <v>0</v>
      </c>
      <c r="F4613" s="3"/>
      <c r="G4613" s="31">
        <f t="shared" si="288"/>
        <v>0</v>
      </c>
      <c r="H4613" s="31"/>
      <c r="I4613" s="23">
        <f t="shared" si="289"/>
        <v>0</v>
      </c>
      <c r="J4613" s="23"/>
      <c r="K4613" s="7">
        <f t="shared" si="290"/>
        <v>0</v>
      </c>
      <c r="M4613" s="20">
        <f>IF(C4613="Data Error","Data Error",IF(C4613&lt;=K4613,0,1-IFERROR(INDEX(BAAL!$C:$D,MATCH(ROUNDUP(C4613-K4613,0),BAAL!$B:$B,0),MATCH(LEFT(M$2,4),BAAL!$C$2:$D$2,0)),0)))</f>
        <v>0</v>
      </c>
      <c r="N4613" s="20"/>
      <c r="O4613" s="26"/>
      <c r="P4613" s="26"/>
      <c r="Q4613" s="6">
        <f t="shared" si="291"/>
        <v>7</v>
      </c>
      <c r="R4613" s="20"/>
    </row>
    <row r="4614" spans="1:18" x14ac:dyDescent="0.25">
      <c r="A4614" s="6">
        <v>4</v>
      </c>
      <c r="B4614" s="4">
        <v>42562.166666666664</v>
      </c>
      <c r="C4614" s="2">
        <f>IF([2]Analysis!AG4614="Data Error","Data Error",[2]Analysis!AI4614*C$1)</f>
        <v>0.38999999314546591</v>
      </c>
      <c r="D4614" s="2"/>
      <c r="E4614" s="3">
        <f>IF(C4614="Data Error","Data Error",INDEX('[2]BAAL Adj Cap'!$CB$65:$CY$72,MONTH($B4614),$A4614+1))</f>
        <v>7.4999999999999997E-3</v>
      </c>
      <c r="F4614" s="3"/>
      <c r="G4614" s="31">
        <f t="shared" si="288"/>
        <v>0.58500000685453402</v>
      </c>
      <c r="H4614" s="31"/>
      <c r="I4614" s="23">
        <f t="shared" si="289"/>
        <v>7.4999999999999997E-3</v>
      </c>
      <c r="J4614" s="23"/>
      <c r="K4614" s="7">
        <f t="shared" si="290"/>
        <v>0.97499999999999998</v>
      </c>
      <c r="M4614" s="20">
        <f>IF(C4614="Data Error","Data Error",IF(C4614&lt;=K4614,0,1-IFERROR(INDEX(BAAL!$C:$D,MATCH(ROUNDUP(C4614-K4614,0),BAAL!$B:$B,0),MATCH(LEFT(M$2,4),BAAL!$C$2:$D$2,0)),0)))</f>
        <v>0</v>
      </c>
      <c r="N4614" s="20"/>
      <c r="O4614" s="26"/>
      <c r="P4614" s="26"/>
      <c r="Q4614" s="6">
        <f t="shared" si="291"/>
        <v>7</v>
      </c>
      <c r="R4614" s="20"/>
    </row>
    <row r="4615" spans="1:18" x14ac:dyDescent="0.25">
      <c r="A4615" s="6">
        <v>5</v>
      </c>
      <c r="B4615" s="4">
        <v>42562.208333333336</v>
      </c>
      <c r="C4615" s="2">
        <f>IF([2]Analysis!AG4615="Data Error","Data Error",[2]Analysis!AI4615*C$1)</f>
        <v>2.6499985820948377</v>
      </c>
      <c r="D4615" s="2"/>
      <c r="E4615" s="3">
        <f>IF(C4615="Data Error","Data Error",INDEX('[2]BAAL Adj Cap'!$CB$65:$CY$72,MONTH($B4615),$A4615+1))</f>
        <v>0.12124999999999998</v>
      </c>
      <c r="F4615" s="3"/>
      <c r="G4615" s="31">
        <f t="shared" si="288"/>
        <v>13.112501417905159</v>
      </c>
      <c r="H4615" s="31"/>
      <c r="I4615" s="23">
        <f t="shared" si="289"/>
        <v>0.12124999999999998</v>
      </c>
      <c r="J4615" s="23"/>
      <c r="K4615" s="7">
        <f t="shared" si="290"/>
        <v>15.762499999999998</v>
      </c>
      <c r="M4615" s="20">
        <f>IF(C4615="Data Error","Data Error",IF(C4615&lt;=K4615,0,1-IFERROR(INDEX(BAAL!$C:$D,MATCH(ROUNDUP(C4615-K4615,0),BAAL!$B:$B,0),MATCH(LEFT(M$2,4),BAAL!$C$2:$D$2,0)),0)))</f>
        <v>0</v>
      </c>
      <c r="N4615" s="20"/>
      <c r="O4615" s="26"/>
      <c r="P4615" s="26"/>
      <c r="Q4615" s="6">
        <f t="shared" si="291"/>
        <v>7</v>
      </c>
      <c r="R4615" s="20"/>
    </row>
    <row r="4616" spans="1:18" x14ac:dyDescent="0.25">
      <c r="A4616" s="6">
        <v>6</v>
      </c>
      <c r="B4616" s="4">
        <v>42562.25</v>
      </c>
      <c r="C4616" s="2">
        <f>IF([2]Analysis!AG4616="Data Error","Data Error",[2]Analysis!AI4616*C$1)</f>
        <v>0.26537308939701093</v>
      </c>
      <c r="D4616" s="2"/>
      <c r="E4616" s="3">
        <f>IF(C4616="Data Error","Data Error",INDEX('[2]BAAL Adj Cap'!$CB$65:$CY$72,MONTH($B4616),$A4616+1))</f>
        <v>0.49249999999999999</v>
      </c>
      <c r="F4616" s="3"/>
      <c r="G4616" s="31">
        <f t="shared" si="288"/>
        <v>63.759626910602996</v>
      </c>
      <c r="H4616" s="31"/>
      <c r="I4616" s="23">
        <f t="shared" si="289"/>
        <v>0.49249999999999999</v>
      </c>
      <c r="J4616" s="23"/>
      <c r="K4616" s="7">
        <f t="shared" si="290"/>
        <v>28.990000000000009</v>
      </c>
      <c r="M4616" s="20">
        <f>IF(C4616="Data Error","Data Error",IF(C4616&lt;=K4616,0,1-IFERROR(INDEX(BAAL!$C:$D,MATCH(ROUNDUP(C4616-K4616,0),BAAL!$B:$B,0),MATCH(LEFT(M$2,4),BAAL!$C$2:$D$2,0)),0)))</f>
        <v>0</v>
      </c>
      <c r="N4616" s="20"/>
      <c r="O4616" s="26"/>
      <c r="P4616" s="26"/>
      <c r="Q4616" s="6">
        <f t="shared" si="291"/>
        <v>7</v>
      </c>
      <c r="R4616" s="20"/>
    </row>
    <row r="4617" spans="1:18" x14ac:dyDescent="0.25">
      <c r="A4617" s="6">
        <v>7</v>
      </c>
      <c r="B4617" s="4">
        <v>42562.291666666664</v>
      </c>
      <c r="C4617" s="2">
        <f>IF([2]Analysis!AG4617="Data Error","Data Error",[2]Analysis!AI4617*C$1)</f>
        <v>0</v>
      </c>
      <c r="D4617" s="2"/>
      <c r="E4617" s="3">
        <f>IF(C4617="Data Error","Data Error",INDEX('[2]BAAL Adj Cap'!$CB$65:$CY$72,MONTH($B4617),$A4617+1))</f>
        <v>0.87874999999999992</v>
      </c>
      <c r="F4617" s="3"/>
      <c r="G4617" s="31">
        <f t="shared" si="288"/>
        <v>114.23749999999998</v>
      </c>
      <c r="H4617" s="31"/>
      <c r="I4617" s="23">
        <f t="shared" si="289"/>
        <v>0.87874999999999992</v>
      </c>
      <c r="J4617" s="23"/>
      <c r="K4617" s="7">
        <f t="shared" si="290"/>
        <v>28.990000000000009</v>
      </c>
      <c r="M4617" s="20">
        <f>IF(C4617="Data Error","Data Error",IF(C4617&lt;=K4617,0,1-IFERROR(INDEX(BAAL!$C:$D,MATCH(ROUNDUP(C4617-K4617,0),BAAL!$B:$B,0),MATCH(LEFT(M$2,4),BAAL!$C$2:$D$2,0)),0)))</f>
        <v>0</v>
      </c>
      <c r="N4617" s="20"/>
      <c r="O4617" s="26"/>
      <c r="P4617" s="26"/>
      <c r="Q4617" s="6">
        <f t="shared" si="291"/>
        <v>7</v>
      </c>
      <c r="R4617" s="20"/>
    </row>
    <row r="4618" spans="1:18" x14ac:dyDescent="0.25">
      <c r="A4618" s="6">
        <v>8</v>
      </c>
      <c r="B4618" s="4">
        <v>42562.333333333336</v>
      </c>
      <c r="C4618" s="2">
        <f>IF([2]Analysis!AG4618="Data Error","Data Error",[2]Analysis!AI4618*C$1)</f>
        <v>0.43762860825528732</v>
      </c>
      <c r="D4618" s="2"/>
      <c r="E4618" s="3">
        <f>IF(C4618="Data Error","Data Error",INDEX('[2]BAAL Adj Cap'!$CB$65:$CY$72,MONTH($B4618),$A4618+1))</f>
        <v>0.96750000000000003</v>
      </c>
      <c r="F4618" s="3"/>
      <c r="G4618" s="31">
        <f t="shared" si="288"/>
        <v>125.33737139174472</v>
      </c>
      <c r="H4618" s="31"/>
      <c r="I4618" s="23">
        <f t="shared" si="289"/>
        <v>0.96750000000000003</v>
      </c>
      <c r="J4618" s="23"/>
      <c r="K4618" s="7">
        <f t="shared" si="290"/>
        <v>28.990000000000009</v>
      </c>
      <c r="M4618" s="20">
        <f>IF(C4618="Data Error","Data Error",IF(C4618&lt;=K4618,0,1-IFERROR(INDEX(BAAL!$C:$D,MATCH(ROUNDUP(C4618-K4618,0),BAAL!$B:$B,0),MATCH(LEFT(M$2,4),BAAL!$C$2:$D$2,0)),0)))</f>
        <v>0</v>
      </c>
      <c r="N4618" s="20"/>
      <c r="O4618" s="26"/>
      <c r="P4618" s="26"/>
      <c r="Q4618" s="6">
        <f t="shared" si="291"/>
        <v>7</v>
      </c>
      <c r="R4618" s="20"/>
    </row>
    <row r="4619" spans="1:18" x14ac:dyDescent="0.25">
      <c r="A4619" s="6">
        <v>9</v>
      </c>
      <c r="B4619" s="4">
        <v>42562.375</v>
      </c>
      <c r="C4619" s="2">
        <f>IF([2]Analysis!AG4619="Data Error","Data Error",[2]Analysis!AI4619*C$1)</f>
        <v>0</v>
      </c>
      <c r="D4619" s="2"/>
      <c r="E4619" s="3">
        <f>IF(C4619="Data Error","Data Error",INDEX('[2]BAAL Adj Cap'!$CB$65:$CY$72,MONTH($B4619),$A4619+1))</f>
        <v>0.98</v>
      </c>
      <c r="F4619" s="3"/>
      <c r="G4619" s="31">
        <f t="shared" si="288"/>
        <v>127.39999999999999</v>
      </c>
      <c r="H4619" s="31"/>
      <c r="I4619" s="23">
        <f t="shared" si="289"/>
        <v>0.98</v>
      </c>
      <c r="J4619" s="23"/>
      <c r="K4619" s="7">
        <f t="shared" si="290"/>
        <v>28.990000000000009</v>
      </c>
      <c r="M4619" s="20">
        <f>IF(C4619="Data Error","Data Error",IF(C4619&lt;=K4619,0,1-IFERROR(INDEX(BAAL!$C:$D,MATCH(ROUNDUP(C4619-K4619,0),BAAL!$B:$B,0),MATCH(LEFT(M$2,4),BAAL!$C$2:$D$2,0)),0)))</f>
        <v>0</v>
      </c>
      <c r="N4619" s="20"/>
      <c r="O4619" s="26"/>
      <c r="P4619" s="26"/>
      <c r="Q4619" s="6">
        <f t="shared" si="291"/>
        <v>7</v>
      </c>
      <c r="R4619" s="20"/>
    </row>
    <row r="4620" spans="1:18" x14ac:dyDescent="0.25">
      <c r="A4620" s="6">
        <v>10</v>
      </c>
      <c r="B4620" s="4">
        <v>42562.416666666664</v>
      </c>
      <c r="C4620" s="2">
        <f>IF([2]Analysis!AG4620="Data Error","Data Error",[2]Analysis!AI4620*C$1)</f>
        <v>0.70871464865056788</v>
      </c>
      <c r="D4620" s="2"/>
      <c r="E4620" s="3">
        <f>IF(C4620="Data Error","Data Error",INDEX('[2]BAAL Adj Cap'!$CB$65:$CY$72,MONTH($B4620),$A4620+1))</f>
        <v>0.98</v>
      </c>
      <c r="F4620" s="3"/>
      <c r="G4620" s="31">
        <f t="shared" si="288"/>
        <v>126.69128535134942</v>
      </c>
      <c r="H4620" s="31"/>
      <c r="I4620" s="23">
        <f t="shared" si="289"/>
        <v>0.98</v>
      </c>
      <c r="J4620" s="23"/>
      <c r="K4620" s="7">
        <f t="shared" si="290"/>
        <v>28.990000000000009</v>
      </c>
      <c r="M4620" s="20">
        <f>IF(C4620="Data Error","Data Error",IF(C4620&lt;=K4620,0,1-IFERROR(INDEX(BAAL!$C:$D,MATCH(ROUNDUP(C4620-K4620,0),BAAL!$B:$B,0),MATCH(LEFT(M$2,4),BAAL!$C$2:$D$2,0)),0)))</f>
        <v>0</v>
      </c>
      <c r="N4620" s="20"/>
      <c r="O4620" s="26"/>
      <c r="P4620" s="26"/>
      <c r="Q4620" s="6">
        <f t="shared" si="291"/>
        <v>7</v>
      </c>
      <c r="R4620" s="20"/>
    </row>
    <row r="4621" spans="1:18" x14ac:dyDescent="0.25">
      <c r="A4621" s="6">
        <v>11</v>
      </c>
      <c r="B4621" s="4">
        <v>42562.458333333336</v>
      </c>
      <c r="C4621" s="2">
        <f>IF([2]Analysis!AG4621="Data Error","Data Error",[2]Analysis!AI4621*C$1)</f>
        <v>1.5061430132067937</v>
      </c>
      <c r="D4621" s="2"/>
      <c r="E4621" s="3">
        <f>IF(C4621="Data Error","Data Error",INDEX('[2]BAAL Adj Cap'!$CB$65:$CY$72,MONTH($B4621),$A4621+1))</f>
        <v>0.98</v>
      </c>
      <c r="F4621" s="3"/>
      <c r="G4621" s="31">
        <f t="shared" si="288"/>
        <v>125.8938569867932</v>
      </c>
      <c r="H4621" s="31"/>
      <c r="I4621" s="23">
        <f t="shared" si="289"/>
        <v>0.98</v>
      </c>
      <c r="J4621" s="23"/>
      <c r="K4621" s="7">
        <f t="shared" si="290"/>
        <v>28.990000000000009</v>
      </c>
      <c r="M4621" s="20">
        <f>IF(C4621="Data Error","Data Error",IF(C4621&lt;=K4621,0,1-IFERROR(INDEX(BAAL!$C:$D,MATCH(ROUNDUP(C4621-K4621,0),BAAL!$B:$B,0),MATCH(LEFT(M$2,4),BAAL!$C$2:$D$2,0)),0)))</f>
        <v>0</v>
      </c>
      <c r="N4621" s="20"/>
      <c r="O4621" s="26"/>
      <c r="P4621" s="26"/>
      <c r="Q4621" s="6">
        <f t="shared" si="291"/>
        <v>7</v>
      </c>
      <c r="R4621" s="20"/>
    </row>
    <row r="4622" spans="1:18" x14ac:dyDescent="0.25">
      <c r="A4622" s="6">
        <v>12</v>
      </c>
      <c r="B4622" s="4">
        <v>42562.5</v>
      </c>
      <c r="C4622" s="2">
        <f>IF([2]Analysis!AG4622="Data Error","Data Error",[2]Analysis!AI4622*C$1)</f>
        <v>3.9609360786458629</v>
      </c>
      <c r="D4622" s="2"/>
      <c r="E4622" s="3">
        <f>IF(C4622="Data Error","Data Error",INDEX('[2]BAAL Adj Cap'!$CB$65:$CY$72,MONTH($B4622),$A4622+1))</f>
        <v>0.98</v>
      </c>
      <c r="F4622" s="3"/>
      <c r="G4622" s="31">
        <f t="shared" si="288"/>
        <v>123.43906392135413</v>
      </c>
      <c r="H4622" s="31"/>
      <c r="I4622" s="23">
        <f t="shared" si="289"/>
        <v>0.98</v>
      </c>
      <c r="J4622" s="23"/>
      <c r="K4622" s="7">
        <f t="shared" si="290"/>
        <v>28.990000000000009</v>
      </c>
      <c r="M4622" s="20">
        <f>IF(C4622="Data Error","Data Error",IF(C4622&lt;=K4622,0,1-IFERROR(INDEX(BAAL!$C:$D,MATCH(ROUNDUP(C4622-K4622,0),BAAL!$B:$B,0),MATCH(LEFT(M$2,4),BAAL!$C$2:$D$2,0)),0)))</f>
        <v>0</v>
      </c>
      <c r="N4622" s="20"/>
      <c r="O4622" s="26"/>
      <c r="P4622" s="26"/>
      <c r="Q4622" s="6">
        <f t="shared" si="291"/>
        <v>7</v>
      </c>
      <c r="R4622" s="20"/>
    </row>
    <row r="4623" spans="1:18" x14ac:dyDescent="0.25">
      <c r="A4623" s="6">
        <v>13</v>
      </c>
      <c r="B4623" s="4">
        <v>42562.541666666664</v>
      </c>
      <c r="C4623" s="2">
        <f>IF([2]Analysis!AG4623="Data Error","Data Error",[2]Analysis!AI4623*C$1)</f>
        <v>4.0929018454183526</v>
      </c>
      <c r="D4623" s="2"/>
      <c r="E4623" s="3">
        <f>IF(C4623="Data Error","Data Error",INDEX('[2]BAAL Adj Cap'!$CB$65:$CY$72,MONTH($B4623),$A4623+1))</f>
        <v>0.98</v>
      </c>
      <c r="F4623" s="3"/>
      <c r="G4623" s="31">
        <f t="shared" si="288"/>
        <v>123.30709815458164</v>
      </c>
      <c r="H4623" s="31"/>
      <c r="I4623" s="23">
        <f t="shared" si="289"/>
        <v>0.98</v>
      </c>
      <c r="J4623" s="23"/>
      <c r="K4623" s="7">
        <f t="shared" si="290"/>
        <v>28.990000000000009</v>
      </c>
      <c r="M4623" s="20">
        <f>IF(C4623="Data Error","Data Error",IF(C4623&lt;=K4623,0,1-IFERROR(INDEX(BAAL!$C:$D,MATCH(ROUNDUP(C4623-K4623,0),BAAL!$B:$B,0),MATCH(LEFT(M$2,4),BAAL!$C$2:$D$2,0)),0)))</f>
        <v>0</v>
      </c>
      <c r="N4623" s="20"/>
      <c r="O4623" s="26"/>
      <c r="P4623" s="26"/>
      <c r="Q4623" s="6">
        <f t="shared" si="291"/>
        <v>7</v>
      </c>
      <c r="R4623" s="20"/>
    </row>
    <row r="4624" spans="1:18" x14ac:dyDescent="0.25">
      <c r="A4624" s="6">
        <v>14</v>
      </c>
      <c r="B4624" s="4">
        <v>42562.583333333336</v>
      </c>
      <c r="C4624" s="2">
        <f>IF([2]Analysis!AG4624="Data Error","Data Error",[2]Analysis!AI4624*C$1)</f>
        <v>2.120267222826886</v>
      </c>
      <c r="D4624" s="2"/>
      <c r="E4624" s="3">
        <f>IF(C4624="Data Error","Data Error",INDEX('[2]BAAL Adj Cap'!$CB$65:$CY$72,MONTH($B4624),$A4624+1))</f>
        <v>0.98</v>
      </c>
      <c r="F4624" s="3"/>
      <c r="G4624" s="31">
        <f t="shared" si="288"/>
        <v>125.27973277717311</v>
      </c>
      <c r="H4624" s="31"/>
      <c r="I4624" s="23">
        <f t="shared" si="289"/>
        <v>0.98</v>
      </c>
      <c r="J4624" s="23"/>
      <c r="K4624" s="7">
        <f t="shared" si="290"/>
        <v>28.990000000000009</v>
      </c>
      <c r="M4624" s="20">
        <f>IF(C4624="Data Error","Data Error",IF(C4624&lt;=K4624,0,1-IFERROR(INDEX(BAAL!$C:$D,MATCH(ROUNDUP(C4624-K4624,0),BAAL!$B:$B,0),MATCH(LEFT(M$2,4),BAAL!$C$2:$D$2,0)),0)))</f>
        <v>0</v>
      </c>
      <c r="N4624" s="20"/>
      <c r="O4624" s="26"/>
      <c r="P4624" s="26"/>
      <c r="Q4624" s="6">
        <f t="shared" si="291"/>
        <v>7</v>
      </c>
      <c r="R4624" s="20"/>
    </row>
    <row r="4625" spans="1:18" x14ac:dyDescent="0.25">
      <c r="A4625" s="6">
        <v>15</v>
      </c>
      <c r="B4625" s="4">
        <v>42562.625</v>
      </c>
      <c r="C4625" s="2">
        <f>IF([2]Analysis!AG4625="Data Error","Data Error",[2]Analysis!AI4625*C$1)</f>
        <v>2.554730586069752</v>
      </c>
      <c r="D4625" s="2"/>
      <c r="E4625" s="3">
        <f>IF(C4625="Data Error","Data Error",INDEX('[2]BAAL Adj Cap'!$CB$65:$CY$72,MONTH($B4625),$A4625+1))</f>
        <v>0.98</v>
      </c>
      <c r="F4625" s="3"/>
      <c r="G4625" s="31">
        <f t="shared" si="288"/>
        <v>124.84526941393024</v>
      </c>
      <c r="H4625" s="31"/>
      <c r="I4625" s="23">
        <f t="shared" si="289"/>
        <v>0.98</v>
      </c>
      <c r="J4625" s="23"/>
      <c r="K4625" s="7">
        <f t="shared" si="290"/>
        <v>28.990000000000009</v>
      </c>
      <c r="M4625" s="20">
        <f>IF(C4625="Data Error","Data Error",IF(C4625&lt;=K4625,0,1-IFERROR(INDEX(BAAL!$C:$D,MATCH(ROUNDUP(C4625-K4625,0),BAAL!$B:$B,0),MATCH(LEFT(M$2,4),BAAL!$C$2:$D$2,0)),0)))</f>
        <v>0</v>
      </c>
      <c r="N4625" s="20"/>
      <c r="O4625" s="26"/>
      <c r="P4625" s="26"/>
      <c r="Q4625" s="6">
        <f t="shared" si="291"/>
        <v>7</v>
      </c>
      <c r="R4625" s="20"/>
    </row>
    <row r="4626" spans="1:18" x14ac:dyDescent="0.25">
      <c r="A4626" s="6">
        <v>16</v>
      </c>
      <c r="B4626" s="4">
        <v>42562.666666666664</v>
      </c>
      <c r="C4626" s="2">
        <f>IF([2]Analysis!AG4626="Data Error","Data Error",[2]Analysis!AI4626*C$1)</f>
        <v>2.484760864260537</v>
      </c>
      <c r="D4626" s="2"/>
      <c r="E4626" s="3">
        <f>IF(C4626="Data Error","Data Error",INDEX('[2]BAAL Adj Cap'!$CB$65:$CY$72,MONTH($B4626),$A4626+1))</f>
        <v>0.98</v>
      </c>
      <c r="F4626" s="3"/>
      <c r="G4626" s="31">
        <f t="shared" si="288"/>
        <v>124.91523913573945</v>
      </c>
      <c r="H4626" s="31"/>
      <c r="I4626" s="23">
        <f t="shared" si="289"/>
        <v>0.98</v>
      </c>
      <c r="J4626" s="23"/>
      <c r="K4626" s="7">
        <f t="shared" si="290"/>
        <v>28.990000000000009</v>
      </c>
      <c r="M4626" s="20">
        <f>IF(C4626="Data Error","Data Error",IF(C4626&lt;=K4626,0,1-IFERROR(INDEX(BAAL!$C:$D,MATCH(ROUNDUP(C4626-K4626,0),BAAL!$B:$B,0),MATCH(LEFT(M$2,4),BAAL!$C$2:$D$2,0)),0)))</f>
        <v>0</v>
      </c>
      <c r="N4626" s="20"/>
      <c r="O4626" s="26"/>
      <c r="P4626" s="26"/>
      <c r="Q4626" s="6">
        <f t="shared" si="291"/>
        <v>7</v>
      </c>
      <c r="R4626" s="20"/>
    </row>
    <row r="4627" spans="1:18" x14ac:dyDescent="0.25">
      <c r="A4627" s="6">
        <v>17</v>
      </c>
      <c r="B4627" s="4">
        <v>42562.708333333336</v>
      </c>
      <c r="C4627" s="2">
        <f>IF([2]Analysis!AG4627="Data Error","Data Error",[2]Analysis!AI4627*C$1)</f>
        <v>6.0300014489577114</v>
      </c>
      <c r="D4627" s="2"/>
      <c r="E4627" s="3">
        <f>IF(C4627="Data Error","Data Error",INDEX('[2]BAAL Adj Cap'!$CB$65:$CY$72,MONTH($B4627),$A4627+1))</f>
        <v>0.96124999999999994</v>
      </c>
      <c r="F4627" s="3"/>
      <c r="G4627" s="31">
        <f t="shared" si="288"/>
        <v>118.93249855104229</v>
      </c>
      <c r="H4627" s="31"/>
      <c r="I4627" s="23">
        <f t="shared" si="289"/>
        <v>0.96124999999999994</v>
      </c>
      <c r="J4627" s="23"/>
      <c r="K4627" s="7">
        <f t="shared" si="290"/>
        <v>28.990000000000009</v>
      </c>
      <c r="M4627" s="20">
        <f>IF(C4627="Data Error","Data Error",IF(C4627&lt;=K4627,0,1-IFERROR(INDEX(BAAL!$C:$D,MATCH(ROUNDUP(C4627-K4627,0),BAAL!$B:$B,0),MATCH(LEFT(M$2,4),BAAL!$C$2:$D$2,0)),0)))</f>
        <v>0</v>
      </c>
      <c r="N4627" s="20"/>
      <c r="O4627" s="26"/>
      <c r="P4627" s="26"/>
      <c r="Q4627" s="6">
        <f t="shared" si="291"/>
        <v>7</v>
      </c>
      <c r="R4627" s="20"/>
    </row>
    <row r="4628" spans="1:18" x14ac:dyDescent="0.25">
      <c r="A4628" s="6">
        <v>18</v>
      </c>
      <c r="B4628" s="4">
        <v>42562.75</v>
      </c>
      <c r="C4628" s="2">
        <f>IF([2]Analysis!AG4628="Data Error","Data Error",[2]Analysis!AI4628*C$1)</f>
        <v>6.7453441343144478</v>
      </c>
      <c r="D4628" s="2"/>
      <c r="E4628" s="3">
        <f>IF(C4628="Data Error","Data Error",INDEX('[2]BAAL Adj Cap'!$CB$65:$CY$72,MONTH($B4628),$A4628+1))</f>
        <v>0.76249999999999996</v>
      </c>
      <c r="F4628" s="3"/>
      <c r="G4628" s="31">
        <f t="shared" si="288"/>
        <v>92.37965586568555</v>
      </c>
      <c r="H4628" s="31"/>
      <c r="I4628" s="23">
        <f t="shared" si="289"/>
        <v>0.76249999999999996</v>
      </c>
      <c r="J4628" s="23"/>
      <c r="K4628" s="7">
        <f t="shared" si="290"/>
        <v>28.990000000000009</v>
      </c>
      <c r="M4628" s="20">
        <f>IF(C4628="Data Error","Data Error",IF(C4628&lt;=K4628,0,1-IFERROR(INDEX(BAAL!$C:$D,MATCH(ROUNDUP(C4628-K4628,0),BAAL!$B:$B,0),MATCH(LEFT(M$2,4),BAAL!$C$2:$D$2,0)),0)))</f>
        <v>0</v>
      </c>
      <c r="N4628" s="20"/>
      <c r="O4628" s="26"/>
      <c r="P4628" s="26"/>
      <c r="Q4628" s="6">
        <f t="shared" si="291"/>
        <v>7</v>
      </c>
      <c r="R4628" s="20"/>
    </row>
    <row r="4629" spans="1:18" x14ac:dyDescent="0.25">
      <c r="A4629" s="6">
        <v>19</v>
      </c>
      <c r="B4629" s="4">
        <v>42562.791666666664</v>
      </c>
      <c r="C4629" s="2">
        <f>IF([2]Analysis!AG4629="Data Error","Data Error",[2]Analysis!AI4629*C$1)</f>
        <v>7.7781875733845034</v>
      </c>
      <c r="D4629" s="2"/>
      <c r="E4629" s="3">
        <f>IF(C4629="Data Error","Data Error",INDEX('[2]BAAL Adj Cap'!$CB$65:$CY$72,MONTH($B4629),$A4629+1))</f>
        <v>0.30625000000000002</v>
      </c>
      <c r="F4629" s="3"/>
      <c r="G4629" s="31">
        <f t="shared" si="288"/>
        <v>32.0343124266155</v>
      </c>
      <c r="H4629" s="31"/>
      <c r="I4629" s="23">
        <f t="shared" si="289"/>
        <v>0.30625000000000002</v>
      </c>
      <c r="J4629" s="23"/>
      <c r="K4629" s="7">
        <f t="shared" si="290"/>
        <v>28.990000000000009</v>
      </c>
      <c r="M4629" s="20">
        <f>IF(C4629="Data Error","Data Error",IF(C4629&lt;=K4629,0,1-IFERROR(INDEX(BAAL!$C:$D,MATCH(ROUNDUP(C4629-K4629,0),BAAL!$B:$B,0),MATCH(LEFT(M$2,4),BAAL!$C$2:$D$2,0)),0)))</f>
        <v>0</v>
      </c>
      <c r="N4629" s="20"/>
      <c r="O4629" s="26"/>
      <c r="P4629" s="26"/>
      <c r="Q4629" s="6">
        <f t="shared" si="291"/>
        <v>7</v>
      </c>
      <c r="R4629" s="20"/>
    </row>
    <row r="4630" spans="1:18" x14ac:dyDescent="0.25">
      <c r="A4630" s="6">
        <v>20</v>
      </c>
      <c r="B4630" s="4">
        <v>42562.833333333336</v>
      </c>
      <c r="C4630" s="2">
        <f>IF([2]Analysis!AG4630="Data Error","Data Error",[2]Analysis!AI4630*C$1)</f>
        <v>1.3469351744868518</v>
      </c>
      <c r="D4630" s="2"/>
      <c r="E4630" s="3">
        <f>IF(C4630="Data Error","Data Error",INDEX('[2]BAAL Adj Cap'!$CB$65:$CY$72,MONTH($B4630),$A4630+1))</f>
        <v>3.7500000000000006E-2</v>
      </c>
      <c r="F4630" s="3"/>
      <c r="G4630" s="31">
        <f t="shared" si="288"/>
        <v>3.528064825513149</v>
      </c>
      <c r="H4630" s="31"/>
      <c r="I4630" s="23">
        <f t="shared" si="289"/>
        <v>3.7500000000000006E-2</v>
      </c>
      <c r="J4630" s="23"/>
      <c r="K4630" s="7">
        <f t="shared" si="290"/>
        <v>4.8750000000000009</v>
      </c>
      <c r="M4630" s="20">
        <f>IF(C4630="Data Error","Data Error",IF(C4630&lt;=K4630,0,1-IFERROR(INDEX(BAAL!$C:$D,MATCH(ROUNDUP(C4630-K4630,0),BAAL!$B:$B,0),MATCH(LEFT(M$2,4),BAAL!$C$2:$D$2,0)),0)))</f>
        <v>0</v>
      </c>
      <c r="N4630" s="20"/>
      <c r="O4630" s="26"/>
      <c r="P4630" s="26"/>
      <c r="Q4630" s="6">
        <f t="shared" si="291"/>
        <v>7</v>
      </c>
      <c r="R4630" s="20"/>
    </row>
    <row r="4631" spans="1:18" x14ac:dyDescent="0.25">
      <c r="A4631" s="6">
        <v>21</v>
      </c>
      <c r="B4631" s="4">
        <v>42562.875</v>
      </c>
      <c r="C4631" s="2">
        <f>IF([2]Analysis!AG4631="Data Error","Data Error",[2]Analysis!AI4631*C$1)</f>
        <v>0</v>
      </c>
      <c r="D4631" s="2"/>
      <c r="E4631" s="3">
        <f>IF(C4631="Data Error","Data Error",INDEX('[2]BAAL Adj Cap'!$CB$65:$CY$72,MONTH($B4631),$A4631+1))</f>
        <v>0</v>
      </c>
      <c r="F4631" s="3"/>
      <c r="G4631" s="31">
        <f t="shared" si="288"/>
        <v>0</v>
      </c>
      <c r="H4631" s="31"/>
      <c r="I4631" s="23">
        <f t="shared" si="289"/>
        <v>0</v>
      </c>
      <c r="J4631" s="23"/>
      <c r="K4631" s="7">
        <f t="shared" si="290"/>
        <v>0</v>
      </c>
      <c r="M4631" s="20">
        <f>IF(C4631="Data Error","Data Error",IF(C4631&lt;=K4631,0,1-IFERROR(INDEX(BAAL!$C:$D,MATCH(ROUNDUP(C4631-K4631,0),BAAL!$B:$B,0),MATCH(LEFT(M$2,4),BAAL!$C$2:$D$2,0)),0)))</f>
        <v>0</v>
      </c>
      <c r="N4631" s="20"/>
      <c r="O4631" s="26"/>
      <c r="P4631" s="26"/>
      <c r="Q4631" s="6">
        <f t="shared" si="291"/>
        <v>7</v>
      </c>
      <c r="R4631" s="20"/>
    </row>
    <row r="4632" spans="1:18" x14ac:dyDescent="0.25">
      <c r="A4632" s="6">
        <v>22</v>
      </c>
      <c r="B4632" s="4">
        <v>42562.916666666664</v>
      </c>
      <c r="C4632" s="2">
        <f>IF([2]Analysis!AG4632="Data Error","Data Error",[2]Analysis!AI4632*C$1)</f>
        <v>0</v>
      </c>
      <c r="D4632" s="2"/>
      <c r="E4632" s="3">
        <f>IF(C4632="Data Error","Data Error",INDEX('[2]BAAL Adj Cap'!$CB$65:$CY$72,MONTH($B4632),$A4632+1))</f>
        <v>0</v>
      </c>
      <c r="F4632" s="3"/>
      <c r="G4632" s="31">
        <f t="shared" si="288"/>
        <v>0</v>
      </c>
      <c r="H4632" s="31"/>
      <c r="I4632" s="23">
        <f t="shared" si="289"/>
        <v>0</v>
      </c>
      <c r="J4632" s="23"/>
      <c r="K4632" s="7">
        <f t="shared" si="290"/>
        <v>0</v>
      </c>
      <c r="M4632" s="20">
        <f>IF(C4632="Data Error","Data Error",IF(C4632&lt;=K4632,0,1-IFERROR(INDEX(BAAL!$C:$D,MATCH(ROUNDUP(C4632-K4632,0),BAAL!$B:$B,0),MATCH(LEFT(M$2,4),BAAL!$C$2:$D$2,0)),0)))</f>
        <v>0</v>
      </c>
      <c r="N4632" s="20"/>
      <c r="O4632" s="26"/>
      <c r="P4632" s="26"/>
      <c r="Q4632" s="6">
        <f t="shared" si="291"/>
        <v>7</v>
      </c>
      <c r="R4632" s="20"/>
    </row>
    <row r="4633" spans="1:18" x14ac:dyDescent="0.25">
      <c r="A4633" s="6">
        <v>23</v>
      </c>
      <c r="B4633" s="4">
        <v>42562.958333333336</v>
      </c>
      <c r="C4633" s="2">
        <f>IF([2]Analysis!AG4633="Data Error","Data Error",[2]Analysis!AI4633*C$1)</f>
        <v>0</v>
      </c>
      <c r="D4633" s="2"/>
      <c r="E4633" s="3">
        <f>IF(C4633="Data Error","Data Error",INDEX('[2]BAAL Adj Cap'!$CB$65:$CY$72,MONTH($B4633),$A4633+1))</f>
        <v>0</v>
      </c>
      <c r="F4633" s="3"/>
      <c r="G4633" s="31">
        <f t="shared" si="288"/>
        <v>0</v>
      </c>
      <c r="H4633" s="31"/>
      <c r="I4633" s="23">
        <f t="shared" si="289"/>
        <v>0</v>
      </c>
      <c r="J4633" s="23"/>
      <c r="K4633" s="7">
        <f t="shared" si="290"/>
        <v>0</v>
      </c>
      <c r="M4633" s="20">
        <f>IF(C4633="Data Error","Data Error",IF(C4633&lt;=K4633,0,1-IFERROR(INDEX(BAAL!$C:$D,MATCH(ROUNDUP(C4633-K4633,0),BAAL!$B:$B,0),MATCH(LEFT(M$2,4),BAAL!$C$2:$D$2,0)),0)))</f>
        <v>0</v>
      </c>
      <c r="N4633" s="20"/>
      <c r="O4633" s="26"/>
      <c r="P4633" s="26"/>
      <c r="Q4633" s="6">
        <f t="shared" si="291"/>
        <v>7</v>
      </c>
      <c r="R4633" s="20"/>
    </row>
    <row r="4634" spans="1:18" x14ac:dyDescent="0.25">
      <c r="A4634" s="6">
        <v>0</v>
      </c>
      <c r="B4634" s="1">
        <v>42563</v>
      </c>
      <c r="C4634" s="2">
        <f>IF([2]Analysis!AG4634="Data Error","Data Error",[2]Analysis!AI4634*C$1)</f>
        <v>0</v>
      </c>
      <c r="D4634" s="2"/>
      <c r="E4634" s="3">
        <f>IF(C4634="Data Error","Data Error",INDEX('[2]BAAL Adj Cap'!$CB$65:$CY$72,MONTH($B4634),$A4634+1))</f>
        <v>0</v>
      </c>
      <c r="F4634" s="3"/>
      <c r="G4634" s="31">
        <f t="shared" si="288"/>
        <v>0</v>
      </c>
      <c r="H4634" s="31"/>
      <c r="I4634" s="23">
        <f t="shared" si="289"/>
        <v>0</v>
      </c>
      <c r="J4634" s="23"/>
      <c r="K4634" s="7">
        <f t="shared" si="290"/>
        <v>0</v>
      </c>
      <c r="M4634" s="20">
        <f>IF(C4634="Data Error","Data Error",IF(C4634&lt;=K4634,0,1-IFERROR(INDEX(BAAL!$C:$D,MATCH(ROUNDUP(C4634-K4634,0),BAAL!$B:$B,0),MATCH(LEFT(M$2,4),BAAL!$C$2:$D$2,0)),0)))</f>
        <v>0</v>
      </c>
      <c r="N4634" s="20"/>
      <c r="O4634" s="26"/>
      <c r="P4634" s="26"/>
      <c r="Q4634" s="6">
        <f t="shared" si="291"/>
        <v>7</v>
      </c>
      <c r="R4634" s="20"/>
    </row>
    <row r="4635" spans="1:18" x14ac:dyDescent="0.25">
      <c r="A4635" s="6">
        <v>1</v>
      </c>
      <c r="B4635" s="4">
        <v>42563.041666666664</v>
      </c>
      <c r="C4635" s="2">
        <f>IF([2]Analysis!AG4635="Data Error","Data Error",[2]Analysis!AI4635*C$1)</f>
        <v>0</v>
      </c>
      <c r="D4635" s="2"/>
      <c r="E4635" s="3">
        <f>IF(C4635="Data Error","Data Error",INDEX('[2]BAAL Adj Cap'!$CB$65:$CY$72,MONTH($B4635),$A4635+1))</f>
        <v>0</v>
      </c>
      <c r="F4635" s="3"/>
      <c r="G4635" s="31">
        <f t="shared" si="288"/>
        <v>0</v>
      </c>
      <c r="H4635" s="31"/>
      <c r="I4635" s="23">
        <f t="shared" si="289"/>
        <v>0</v>
      </c>
      <c r="J4635" s="23"/>
      <c r="K4635" s="7">
        <f t="shared" si="290"/>
        <v>0</v>
      </c>
      <c r="M4635" s="20">
        <f>IF(C4635="Data Error","Data Error",IF(C4635&lt;=K4635,0,1-IFERROR(INDEX(BAAL!$C:$D,MATCH(ROUNDUP(C4635-K4635,0),BAAL!$B:$B,0),MATCH(LEFT(M$2,4),BAAL!$C$2:$D$2,0)),0)))</f>
        <v>0</v>
      </c>
      <c r="N4635" s="20"/>
      <c r="O4635" s="26"/>
      <c r="P4635" s="26"/>
      <c r="Q4635" s="6">
        <f t="shared" si="291"/>
        <v>7</v>
      </c>
      <c r="R4635" s="20"/>
    </row>
    <row r="4636" spans="1:18" x14ac:dyDescent="0.25">
      <c r="A4636" s="6">
        <v>2</v>
      </c>
      <c r="B4636" s="4">
        <v>42563.083333333336</v>
      </c>
      <c r="C4636" s="2">
        <f>IF([2]Analysis!AG4636="Data Error","Data Error",[2]Analysis!AI4636*C$1)</f>
        <v>0</v>
      </c>
      <c r="D4636" s="2"/>
      <c r="E4636" s="3">
        <f>IF(C4636="Data Error","Data Error",INDEX('[2]BAAL Adj Cap'!$CB$65:$CY$72,MONTH($B4636),$A4636+1))</f>
        <v>0</v>
      </c>
      <c r="F4636" s="3"/>
      <c r="G4636" s="31">
        <f t="shared" si="288"/>
        <v>0</v>
      </c>
      <c r="H4636" s="31"/>
      <c r="I4636" s="23">
        <f t="shared" si="289"/>
        <v>0</v>
      </c>
      <c r="J4636" s="23"/>
      <c r="K4636" s="7">
        <f t="shared" si="290"/>
        <v>0</v>
      </c>
      <c r="M4636" s="20">
        <f>IF(C4636="Data Error","Data Error",IF(C4636&lt;=K4636,0,1-IFERROR(INDEX(BAAL!$C:$D,MATCH(ROUNDUP(C4636-K4636,0),BAAL!$B:$B,0),MATCH(LEFT(M$2,4),BAAL!$C$2:$D$2,0)),0)))</f>
        <v>0</v>
      </c>
      <c r="N4636" s="20"/>
      <c r="O4636" s="26"/>
      <c r="P4636" s="26"/>
      <c r="Q4636" s="6">
        <f t="shared" si="291"/>
        <v>7</v>
      </c>
      <c r="R4636" s="20"/>
    </row>
    <row r="4637" spans="1:18" x14ac:dyDescent="0.25">
      <c r="A4637" s="6">
        <v>3</v>
      </c>
      <c r="B4637" s="4">
        <v>42563.125</v>
      </c>
      <c r="C4637" s="2">
        <f>IF([2]Analysis!AG4637="Data Error","Data Error",[2]Analysis!AI4637*C$1)</f>
        <v>0</v>
      </c>
      <c r="D4637" s="2"/>
      <c r="E4637" s="3">
        <f>IF(C4637="Data Error","Data Error",INDEX('[2]BAAL Adj Cap'!$CB$65:$CY$72,MONTH($B4637),$A4637+1))</f>
        <v>0</v>
      </c>
      <c r="F4637" s="3"/>
      <c r="G4637" s="31">
        <f t="shared" si="288"/>
        <v>0</v>
      </c>
      <c r="H4637" s="31"/>
      <c r="I4637" s="23">
        <f t="shared" si="289"/>
        <v>0</v>
      </c>
      <c r="J4637" s="23"/>
      <c r="K4637" s="7">
        <f t="shared" si="290"/>
        <v>0</v>
      </c>
      <c r="M4637" s="20">
        <f>IF(C4637="Data Error","Data Error",IF(C4637&lt;=K4637,0,1-IFERROR(INDEX(BAAL!$C:$D,MATCH(ROUNDUP(C4637-K4637,0),BAAL!$B:$B,0),MATCH(LEFT(M$2,4),BAAL!$C$2:$D$2,0)),0)))</f>
        <v>0</v>
      </c>
      <c r="N4637" s="20"/>
      <c r="O4637" s="26"/>
      <c r="P4637" s="26"/>
      <c r="Q4637" s="6">
        <f t="shared" si="291"/>
        <v>7</v>
      </c>
      <c r="R4637" s="20"/>
    </row>
    <row r="4638" spans="1:18" x14ac:dyDescent="0.25">
      <c r="A4638" s="6">
        <v>4</v>
      </c>
      <c r="B4638" s="4">
        <v>42563.166666666664</v>
      </c>
      <c r="C4638" s="2">
        <f>IF([2]Analysis!AG4638="Data Error","Data Error",[2]Analysis!AI4638*C$1)</f>
        <v>0.34999997913837422</v>
      </c>
      <c r="D4638" s="2"/>
      <c r="E4638" s="3">
        <f>IF(C4638="Data Error","Data Error",INDEX('[2]BAAL Adj Cap'!$CB$65:$CY$72,MONTH($B4638),$A4638+1))</f>
        <v>7.4999999999999997E-3</v>
      </c>
      <c r="F4638" s="3"/>
      <c r="G4638" s="31">
        <f t="shared" si="288"/>
        <v>0.62500002086162576</v>
      </c>
      <c r="H4638" s="31"/>
      <c r="I4638" s="23">
        <f t="shared" si="289"/>
        <v>7.4999999999999997E-3</v>
      </c>
      <c r="J4638" s="23"/>
      <c r="K4638" s="7">
        <f t="shared" si="290"/>
        <v>0.97499999999999998</v>
      </c>
      <c r="M4638" s="20">
        <f>IF(C4638="Data Error","Data Error",IF(C4638&lt;=K4638,0,1-IFERROR(INDEX(BAAL!$C:$D,MATCH(ROUNDUP(C4638-K4638,0),BAAL!$B:$B,0),MATCH(LEFT(M$2,4),BAAL!$C$2:$D$2,0)),0)))</f>
        <v>0</v>
      </c>
      <c r="N4638" s="20"/>
      <c r="O4638" s="26"/>
      <c r="P4638" s="26"/>
      <c r="Q4638" s="6">
        <f t="shared" si="291"/>
        <v>7</v>
      </c>
      <c r="R4638" s="20"/>
    </row>
    <row r="4639" spans="1:18" x14ac:dyDescent="0.25">
      <c r="A4639" s="6">
        <v>5</v>
      </c>
      <c r="B4639" s="4">
        <v>42563.208333333336</v>
      </c>
      <c r="C4639" s="2">
        <f>IF([2]Analysis!AG4639="Data Error","Data Error",[2]Analysis!AI4639*C$1)</f>
        <v>0</v>
      </c>
      <c r="D4639" s="2"/>
      <c r="E4639" s="3">
        <f>IF(C4639="Data Error","Data Error",INDEX('[2]BAAL Adj Cap'!$CB$65:$CY$72,MONTH($B4639),$A4639+1))</f>
        <v>0.12124999999999998</v>
      </c>
      <c r="F4639" s="3"/>
      <c r="G4639" s="31">
        <f t="shared" si="288"/>
        <v>15.762499999999998</v>
      </c>
      <c r="H4639" s="31"/>
      <c r="I4639" s="23">
        <f t="shared" si="289"/>
        <v>0.12124999999999998</v>
      </c>
      <c r="J4639" s="23"/>
      <c r="K4639" s="7">
        <f t="shared" si="290"/>
        <v>15.762499999999998</v>
      </c>
      <c r="M4639" s="20">
        <f>IF(C4639="Data Error","Data Error",IF(C4639&lt;=K4639,0,1-IFERROR(INDEX(BAAL!$C:$D,MATCH(ROUNDUP(C4639-K4639,0),BAAL!$B:$B,0),MATCH(LEFT(M$2,4),BAAL!$C$2:$D$2,0)),0)))</f>
        <v>0</v>
      </c>
      <c r="N4639" s="20"/>
      <c r="O4639" s="26"/>
      <c r="P4639" s="26"/>
      <c r="Q4639" s="6">
        <f t="shared" si="291"/>
        <v>7</v>
      </c>
      <c r="R4639" s="20"/>
    </row>
    <row r="4640" spans="1:18" x14ac:dyDescent="0.25">
      <c r="A4640" s="6">
        <v>6</v>
      </c>
      <c r="B4640" s="4">
        <v>42563.25</v>
      </c>
      <c r="C4640" s="2">
        <f>IF([2]Analysis!AG4640="Data Error","Data Error",[2]Analysis!AI4640*C$1)</f>
        <v>0.13019820022867507</v>
      </c>
      <c r="D4640" s="2"/>
      <c r="E4640" s="3">
        <f>IF(C4640="Data Error","Data Error",INDEX('[2]BAAL Adj Cap'!$CB$65:$CY$72,MONTH($B4640),$A4640+1))</f>
        <v>0.49249999999999999</v>
      </c>
      <c r="F4640" s="3"/>
      <c r="G4640" s="31">
        <f t="shared" si="288"/>
        <v>63.894801799771329</v>
      </c>
      <c r="H4640" s="31"/>
      <c r="I4640" s="23">
        <f t="shared" si="289"/>
        <v>0.49249999999999999</v>
      </c>
      <c r="J4640" s="23"/>
      <c r="K4640" s="7">
        <f t="shared" si="290"/>
        <v>28.990000000000009</v>
      </c>
      <c r="M4640" s="20">
        <f>IF(C4640="Data Error","Data Error",IF(C4640&lt;=K4640,0,1-IFERROR(INDEX(BAAL!$C:$D,MATCH(ROUNDUP(C4640-K4640,0),BAAL!$B:$B,0),MATCH(LEFT(M$2,4),BAAL!$C$2:$D$2,0)),0)))</f>
        <v>0</v>
      </c>
      <c r="N4640" s="20"/>
      <c r="O4640" s="26"/>
      <c r="P4640" s="26"/>
      <c r="Q4640" s="6">
        <f t="shared" si="291"/>
        <v>7</v>
      </c>
      <c r="R4640" s="20"/>
    </row>
    <row r="4641" spans="1:18" x14ac:dyDescent="0.25">
      <c r="A4641" s="6">
        <v>7</v>
      </c>
      <c r="B4641" s="4">
        <v>42563.291666666664</v>
      </c>
      <c r="C4641" s="2">
        <f>IF([2]Analysis!AG4641="Data Error","Data Error",[2]Analysis!AI4641*C$1)</f>
        <v>0</v>
      </c>
      <c r="D4641" s="2"/>
      <c r="E4641" s="3">
        <f>IF(C4641="Data Error","Data Error",INDEX('[2]BAAL Adj Cap'!$CB$65:$CY$72,MONTH($B4641),$A4641+1))</f>
        <v>0.87874999999999992</v>
      </c>
      <c r="F4641" s="3"/>
      <c r="G4641" s="31">
        <f t="shared" si="288"/>
        <v>114.23749999999998</v>
      </c>
      <c r="H4641" s="31"/>
      <c r="I4641" s="23">
        <f t="shared" si="289"/>
        <v>0.87874999999999992</v>
      </c>
      <c r="J4641" s="23"/>
      <c r="K4641" s="7">
        <f t="shared" si="290"/>
        <v>28.990000000000009</v>
      </c>
      <c r="M4641" s="20">
        <f>IF(C4641="Data Error","Data Error",IF(C4641&lt;=K4641,0,1-IFERROR(INDEX(BAAL!$C:$D,MATCH(ROUNDUP(C4641-K4641,0),BAAL!$B:$B,0),MATCH(LEFT(M$2,4),BAAL!$C$2:$D$2,0)),0)))</f>
        <v>0</v>
      </c>
      <c r="N4641" s="20"/>
      <c r="O4641" s="26"/>
      <c r="P4641" s="26"/>
      <c r="Q4641" s="6">
        <f t="shared" si="291"/>
        <v>7</v>
      </c>
      <c r="R4641" s="20"/>
    </row>
    <row r="4642" spans="1:18" x14ac:dyDescent="0.25">
      <c r="A4642" s="6">
        <v>8</v>
      </c>
      <c r="B4642" s="4">
        <v>42563.333333333336</v>
      </c>
      <c r="C4642" s="2">
        <f>IF([2]Analysis!AG4642="Data Error","Data Error",[2]Analysis!AI4642*C$1)</f>
        <v>0.61094750201816106</v>
      </c>
      <c r="D4642" s="2"/>
      <c r="E4642" s="3">
        <f>IF(C4642="Data Error","Data Error",INDEX('[2]BAAL Adj Cap'!$CB$65:$CY$72,MONTH($B4642),$A4642+1))</f>
        <v>0.96750000000000003</v>
      </c>
      <c r="F4642" s="3"/>
      <c r="G4642" s="31">
        <f t="shared" si="288"/>
        <v>125.16405249798184</v>
      </c>
      <c r="H4642" s="31"/>
      <c r="I4642" s="23">
        <f t="shared" si="289"/>
        <v>0.96750000000000003</v>
      </c>
      <c r="J4642" s="23"/>
      <c r="K4642" s="7">
        <f t="shared" si="290"/>
        <v>28.990000000000009</v>
      </c>
      <c r="M4642" s="20">
        <f>IF(C4642="Data Error","Data Error",IF(C4642&lt;=K4642,0,1-IFERROR(INDEX(BAAL!$C:$D,MATCH(ROUNDUP(C4642-K4642,0),BAAL!$B:$B,0),MATCH(LEFT(M$2,4),BAAL!$C$2:$D$2,0)),0)))</f>
        <v>0</v>
      </c>
      <c r="N4642" s="20"/>
      <c r="O4642" s="26"/>
      <c r="P4642" s="26"/>
      <c r="Q4642" s="6">
        <f t="shared" si="291"/>
        <v>7</v>
      </c>
      <c r="R4642" s="20"/>
    </row>
    <row r="4643" spans="1:18" x14ac:dyDescent="0.25">
      <c r="A4643" s="6">
        <v>9</v>
      </c>
      <c r="B4643" s="4">
        <v>42563.375</v>
      </c>
      <c r="C4643" s="2">
        <f>IF([2]Analysis!AG4643="Data Error","Data Error",[2]Analysis!AI4643*C$1)</f>
        <v>2.6096579987395567</v>
      </c>
      <c r="D4643" s="2"/>
      <c r="E4643" s="3">
        <f>IF(C4643="Data Error","Data Error",INDEX('[2]BAAL Adj Cap'!$CB$65:$CY$72,MONTH($B4643),$A4643+1))</f>
        <v>0.98</v>
      </c>
      <c r="F4643" s="3"/>
      <c r="G4643" s="31">
        <f t="shared" si="288"/>
        <v>124.79034200126044</v>
      </c>
      <c r="H4643" s="31"/>
      <c r="I4643" s="23">
        <f t="shared" si="289"/>
        <v>0.98</v>
      </c>
      <c r="J4643" s="23"/>
      <c r="K4643" s="7">
        <f t="shared" si="290"/>
        <v>28.990000000000009</v>
      </c>
      <c r="M4643" s="20">
        <f>IF(C4643="Data Error","Data Error",IF(C4643&lt;=K4643,0,1-IFERROR(INDEX(BAAL!$C:$D,MATCH(ROUNDUP(C4643-K4643,0),BAAL!$B:$B,0),MATCH(LEFT(M$2,4),BAAL!$C$2:$D$2,0)),0)))</f>
        <v>0</v>
      </c>
      <c r="N4643" s="20"/>
      <c r="O4643" s="26"/>
      <c r="P4643" s="26"/>
      <c r="Q4643" s="6">
        <f t="shared" si="291"/>
        <v>7</v>
      </c>
      <c r="R4643" s="20"/>
    </row>
    <row r="4644" spans="1:18" x14ac:dyDescent="0.25">
      <c r="A4644" s="6">
        <v>10</v>
      </c>
      <c r="B4644" s="4">
        <v>42563.416666666664</v>
      </c>
      <c r="C4644" s="2">
        <f>IF([2]Analysis!AG4644="Data Error","Data Error",[2]Analysis!AI4644*C$1)</f>
        <v>2.3422423859454113</v>
      </c>
      <c r="D4644" s="2"/>
      <c r="E4644" s="3">
        <f>IF(C4644="Data Error","Data Error",INDEX('[2]BAAL Adj Cap'!$CB$65:$CY$72,MONTH($B4644),$A4644+1))</f>
        <v>0.98</v>
      </c>
      <c r="F4644" s="3"/>
      <c r="G4644" s="31">
        <f t="shared" si="288"/>
        <v>125.05775761405458</v>
      </c>
      <c r="H4644" s="31"/>
      <c r="I4644" s="23">
        <f t="shared" si="289"/>
        <v>0.98</v>
      </c>
      <c r="J4644" s="23"/>
      <c r="K4644" s="7">
        <f t="shared" si="290"/>
        <v>28.990000000000009</v>
      </c>
      <c r="M4644" s="20">
        <f>IF(C4644="Data Error","Data Error",IF(C4644&lt;=K4644,0,1-IFERROR(INDEX(BAAL!$C:$D,MATCH(ROUNDUP(C4644-K4644,0),BAAL!$B:$B,0),MATCH(LEFT(M$2,4),BAAL!$C$2:$D$2,0)),0)))</f>
        <v>0</v>
      </c>
      <c r="N4644" s="20"/>
      <c r="O4644" s="26"/>
      <c r="P4644" s="26"/>
      <c r="Q4644" s="6">
        <f t="shared" si="291"/>
        <v>7</v>
      </c>
      <c r="R4644" s="20"/>
    </row>
    <row r="4645" spans="1:18" x14ac:dyDescent="0.25">
      <c r="A4645" s="6">
        <v>11</v>
      </c>
      <c r="B4645" s="4">
        <v>42563.458333333336</v>
      </c>
      <c r="C4645" s="2">
        <f>IF([2]Analysis!AG4645="Data Error","Data Error",[2]Analysis!AI4645*C$1)</f>
        <v>1.8351993958385544</v>
      </c>
      <c r="D4645" s="2"/>
      <c r="E4645" s="3">
        <f>IF(C4645="Data Error","Data Error",INDEX('[2]BAAL Adj Cap'!$CB$65:$CY$72,MONTH($B4645),$A4645+1))</f>
        <v>0.98</v>
      </c>
      <c r="F4645" s="3"/>
      <c r="G4645" s="31">
        <f t="shared" si="288"/>
        <v>125.56480060416143</v>
      </c>
      <c r="H4645" s="31"/>
      <c r="I4645" s="23">
        <f t="shared" si="289"/>
        <v>0.98</v>
      </c>
      <c r="J4645" s="23"/>
      <c r="K4645" s="7">
        <f t="shared" si="290"/>
        <v>28.990000000000009</v>
      </c>
      <c r="M4645" s="20">
        <f>IF(C4645="Data Error","Data Error",IF(C4645&lt;=K4645,0,1-IFERROR(INDEX(BAAL!$C:$D,MATCH(ROUNDUP(C4645-K4645,0),BAAL!$B:$B,0),MATCH(LEFT(M$2,4),BAAL!$C$2:$D$2,0)),0)))</f>
        <v>0</v>
      </c>
      <c r="N4645" s="20"/>
      <c r="O4645" s="26"/>
      <c r="P4645" s="26"/>
      <c r="Q4645" s="6">
        <f t="shared" si="291"/>
        <v>7</v>
      </c>
      <c r="R4645" s="20"/>
    </row>
    <row r="4646" spans="1:18" x14ac:dyDescent="0.25">
      <c r="A4646" s="6">
        <v>12</v>
      </c>
      <c r="B4646" s="4">
        <v>42563.5</v>
      </c>
      <c r="C4646" s="2">
        <f>IF([2]Analysis!AG4646="Data Error","Data Error",[2]Analysis!AI4646*C$1)</f>
        <v>3.886894688683848</v>
      </c>
      <c r="D4646" s="2"/>
      <c r="E4646" s="3">
        <f>IF(C4646="Data Error","Data Error",INDEX('[2]BAAL Adj Cap'!$CB$65:$CY$72,MONTH($B4646),$A4646+1))</f>
        <v>0.98</v>
      </c>
      <c r="F4646" s="3"/>
      <c r="G4646" s="31">
        <f t="shared" si="288"/>
        <v>123.51310531131614</v>
      </c>
      <c r="H4646" s="31"/>
      <c r="I4646" s="23">
        <f t="shared" si="289"/>
        <v>0.98</v>
      </c>
      <c r="J4646" s="23"/>
      <c r="K4646" s="7">
        <f t="shared" si="290"/>
        <v>28.990000000000009</v>
      </c>
      <c r="M4646" s="20">
        <f>IF(C4646="Data Error","Data Error",IF(C4646&lt;=K4646,0,1-IFERROR(INDEX(BAAL!$C:$D,MATCH(ROUNDUP(C4646-K4646,0),BAAL!$B:$B,0),MATCH(LEFT(M$2,4),BAAL!$C$2:$D$2,0)),0)))</f>
        <v>0</v>
      </c>
      <c r="N4646" s="20"/>
      <c r="O4646" s="26"/>
      <c r="P4646" s="26"/>
      <c r="Q4646" s="6">
        <f t="shared" si="291"/>
        <v>7</v>
      </c>
      <c r="R4646" s="20"/>
    </row>
    <row r="4647" spans="1:18" x14ac:dyDescent="0.25">
      <c r="A4647" s="6">
        <v>13</v>
      </c>
      <c r="B4647" s="4">
        <v>42563.541666666664</v>
      </c>
      <c r="C4647" s="2">
        <f>IF([2]Analysis!AG4647="Data Error","Data Error",[2]Analysis!AI4647*C$1)</f>
        <v>0.99911232131721761</v>
      </c>
      <c r="D4647" s="2"/>
      <c r="E4647" s="3">
        <f>IF(C4647="Data Error","Data Error",INDEX('[2]BAAL Adj Cap'!$CB$65:$CY$72,MONTH($B4647),$A4647+1))</f>
        <v>0.98</v>
      </c>
      <c r="F4647" s="3"/>
      <c r="G4647" s="31">
        <f t="shared" si="288"/>
        <v>126.40088767868278</v>
      </c>
      <c r="H4647" s="31"/>
      <c r="I4647" s="23">
        <f t="shared" si="289"/>
        <v>0.98</v>
      </c>
      <c r="J4647" s="23"/>
      <c r="K4647" s="7">
        <f t="shared" si="290"/>
        <v>28.990000000000009</v>
      </c>
      <c r="M4647" s="20">
        <f>IF(C4647="Data Error","Data Error",IF(C4647&lt;=K4647,0,1-IFERROR(INDEX(BAAL!$C:$D,MATCH(ROUNDUP(C4647-K4647,0),BAAL!$B:$B,0),MATCH(LEFT(M$2,4),BAAL!$C$2:$D$2,0)),0)))</f>
        <v>0</v>
      </c>
      <c r="N4647" s="20"/>
      <c r="O4647" s="26"/>
      <c r="P4647" s="26"/>
      <c r="Q4647" s="6">
        <f t="shared" si="291"/>
        <v>7</v>
      </c>
      <c r="R4647" s="20"/>
    </row>
    <row r="4648" spans="1:18" x14ac:dyDescent="0.25">
      <c r="A4648" s="6">
        <v>14</v>
      </c>
      <c r="B4648" s="4">
        <v>42563.583333333336</v>
      </c>
      <c r="C4648" s="2">
        <f>IF([2]Analysis!AG4648="Data Error","Data Error",[2]Analysis!AI4648*C$1)</f>
        <v>0</v>
      </c>
      <c r="D4648" s="2"/>
      <c r="E4648" s="3">
        <f>IF(C4648="Data Error","Data Error",INDEX('[2]BAAL Adj Cap'!$CB$65:$CY$72,MONTH($B4648),$A4648+1))</f>
        <v>0.98</v>
      </c>
      <c r="F4648" s="3"/>
      <c r="G4648" s="31">
        <f t="shared" si="288"/>
        <v>127.39999999999999</v>
      </c>
      <c r="H4648" s="31"/>
      <c r="I4648" s="23">
        <f t="shared" si="289"/>
        <v>0.98</v>
      </c>
      <c r="J4648" s="23"/>
      <c r="K4648" s="7">
        <f t="shared" si="290"/>
        <v>28.990000000000009</v>
      </c>
      <c r="M4648" s="20">
        <f>IF(C4648="Data Error","Data Error",IF(C4648&lt;=K4648,0,1-IFERROR(INDEX(BAAL!$C:$D,MATCH(ROUNDUP(C4648-K4648,0),BAAL!$B:$B,0),MATCH(LEFT(M$2,4),BAAL!$C$2:$D$2,0)),0)))</f>
        <v>0</v>
      </c>
      <c r="N4648" s="20"/>
      <c r="O4648" s="26"/>
      <c r="P4648" s="26"/>
      <c r="Q4648" s="6">
        <f t="shared" si="291"/>
        <v>7</v>
      </c>
      <c r="R4648" s="20"/>
    </row>
    <row r="4649" spans="1:18" x14ac:dyDescent="0.25">
      <c r="A4649" s="6">
        <v>15</v>
      </c>
      <c r="B4649" s="4">
        <v>42563.625</v>
      </c>
      <c r="C4649" s="2">
        <f>IF([2]Analysis!AG4649="Data Error","Data Error",[2]Analysis!AI4649*C$1)</f>
        <v>0</v>
      </c>
      <c r="D4649" s="2"/>
      <c r="E4649" s="3">
        <f>IF(C4649="Data Error","Data Error",INDEX('[2]BAAL Adj Cap'!$CB$65:$CY$72,MONTH($B4649),$A4649+1))</f>
        <v>0.98</v>
      </c>
      <c r="F4649" s="3"/>
      <c r="G4649" s="31">
        <f t="shared" si="288"/>
        <v>127.39999999999999</v>
      </c>
      <c r="H4649" s="31"/>
      <c r="I4649" s="23">
        <f t="shared" si="289"/>
        <v>0.98</v>
      </c>
      <c r="J4649" s="23"/>
      <c r="K4649" s="7">
        <f t="shared" si="290"/>
        <v>28.990000000000009</v>
      </c>
      <c r="M4649" s="20">
        <f>IF(C4649="Data Error","Data Error",IF(C4649&lt;=K4649,0,1-IFERROR(INDEX(BAAL!$C:$D,MATCH(ROUNDUP(C4649-K4649,0),BAAL!$B:$B,0),MATCH(LEFT(M$2,4),BAAL!$C$2:$D$2,0)),0)))</f>
        <v>0</v>
      </c>
      <c r="N4649" s="20"/>
      <c r="O4649" s="26"/>
      <c r="P4649" s="26"/>
      <c r="Q4649" s="6">
        <f t="shared" si="291"/>
        <v>7</v>
      </c>
      <c r="R4649" s="20"/>
    </row>
    <row r="4650" spans="1:18" x14ac:dyDescent="0.25">
      <c r="A4650" s="6">
        <v>16</v>
      </c>
      <c r="B4650" s="4">
        <v>42563.666666666664</v>
      </c>
      <c r="C4650" s="2">
        <f>IF([2]Analysis!AG4650="Data Error","Data Error",[2]Analysis!AI4650*C$1)</f>
        <v>4.9318825226849965</v>
      </c>
      <c r="D4650" s="2"/>
      <c r="E4650" s="3">
        <f>IF(C4650="Data Error","Data Error",INDEX('[2]BAAL Adj Cap'!$CB$65:$CY$72,MONTH($B4650),$A4650+1))</f>
        <v>0.98</v>
      </c>
      <c r="F4650" s="3"/>
      <c r="G4650" s="31">
        <f t="shared" si="288"/>
        <v>122.46811747731499</v>
      </c>
      <c r="H4650" s="31"/>
      <c r="I4650" s="23">
        <f t="shared" si="289"/>
        <v>0.98</v>
      </c>
      <c r="J4650" s="23"/>
      <c r="K4650" s="7">
        <f t="shared" si="290"/>
        <v>28.990000000000009</v>
      </c>
      <c r="M4650" s="20">
        <f>IF(C4650="Data Error","Data Error",IF(C4650&lt;=K4650,0,1-IFERROR(INDEX(BAAL!$C:$D,MATCH(ROUNDUP(C4650-K4650,0),BAAL!$B:$B,0),MATCH(LEFT(M$2,4),BAAL!$C$2:$D$2,0)),0)))</f>
        <v>0</v>
      </c>
      <c r="N4650" s="20"/>
      <c r="O4650" s="26"/>
      <c r="P4650" s="26"/>
      <c r="Q4650" s="6">
        <f t="shared" si="291"/>
        <v>7</v>
      </c>
      <c r="R4650" s="20"/>
    </row>
    <row r="4651" spans="1:18" x14ac:dyDescent="0.25">
      <c r="A4651" s="6">
        <v>17</v>
      </c>
      <c r="B4651" s="4">
        <v>42563.708333333336</v>
      </c>
      <c r="C4651" s="2">
        <f>IF([2]Analysis!AG4651="Data Error","Data Error",[2]Analysis!AI4651*C$1)</f>
        <v>0.75872448369348433</v>
      </c>
      <c r="D4651" s="2"/>
      <c r="E4651" s="3">
        <f>IF(C4651="Data Error","Data Error",INDEX('[2]BAAL Adj Cap'!$CB$65:$CY$72,MONTH($B4651),$A4651+1))</f>
        <v>0.96124999999999994</v>
      </c>
      <c r="F4651" s="3"/>
      <c r="G4651" s="31">
        <f t="shared" si="288"/>
        <v>124.20377551630651</v>
      </c>
      <c r="H4651" s="31"/>
      <c r="I4651" s="23">
        <f t="shared" si="289"/>
        <v>0.96124999999999994</v>
      </c>
      <c r="J4651" s="23"/>
      <c r="K4651" s="7">
        <f t="shared" si="290"/>
        <v>28.990000000000009</v>
      </c>
      <c r="M4651" s="20">
        <f>IF(C4651="Data Error","Data Error",IF(C4651&lt;=K4651,0,1-IFERROR(INDEX(BAAL!$C:$D,MATCH(ROUNDUP(C4651-K4651,0),BAAL!$B:$B,0),MATCH(LEFT(M$2,4),BAAL!$C$2:$D$2,0)),0)))</f>
        <v>0</v>
      </c>
      <c r="N4651" s="20"/>
      <c r="O4651" s="26"/>
      <c r="P4651" s="26"/>
      <c r="Q4651" s="6">
        <f t="shared" si="291"/>
        <v>7</v>
      </c>
      <c r="R4651" s="20"/>
    </row>
    <row r="4652" spans="1:18" x14ac:dyDescent="0.25">
      <c r="A4652" s="6">
        <v>18</v>
      </c>
      <c r="B4652" s="4">
        <v>42563.75</v>
      </c>
      <c r="C4652" s="2">
        <f>IF([2]Analysis!AG4652="Data Error","Data Error",[2]Analysis!AI4652*C$1)</f>
        <v>4.942074407576456</v>
      </c>
      <c r="D4652" s="2"/>
      <c r="E4652" s="3">
        <f>IF(C4652="Data Error","Data Error",INDEX('[2]BAAL Adj Cap'!$CB$65:$CY$72,MONTH($B4652),$A4652+1))</f>
        <v>0.76249999999999996</v>
      </c>
      <c r="F4652" s="3"/>
      <c r="G4652" s="31">
        <f t="shared" si="288"/>
        <v>94.182925592423544</v>
      </c>
      <c r="H4652" s="31"/>
      <c r="I4652" s="23">
        <f t="shared" si="289"/>
        <v>0.76249999999999996</v>
      </c>
      <c r="J4652" s="23"/>
      <c r="K4652" s="7">
        <f t="shared" si="290"/>
        <v>28.990000000000009</v>
      </c>
      <c r="M4652" s="20">
        <f>IF(C4652="Data Error","Data Error",IF(C4652&lt;=K4652,0,1-IFERROR(INDEX(BAAL!$C:$D,MATCH(ROUNDUP(C4652-K4652,0),BAAL!$B:$B,0),MATCH(LEFT(M$2,4),BAAL!$C$2:$D$2,0)),0)))</f>
        <v>0</v>
      </c>
      <c r="N4652" s="20"/>
      <c r="O4652" s="26"/>
      <c r="P4652" s="26"/>
      <c r="Q4652" s="6">
        <f t="shared" si="291"/>
        <v>7</v>
      </c>
      <c r="R4652" s="20"/>
    </row>
    <row r="4653" spans="1:18" x14ac:dyDescent="0.25">
      <c r="A4653" s="6">
        <v>19</v>
      </c>
      <c r="B4653" s="4">
        <v>42563.791666666664</v>
      </c>
      <c r="C4653" s="2">
        <f>IF([2]Analysis!AG4653="Data Error","Data Error",[2]Analysis!AI4653*C$1)</f>
        <v>7.095212213183733</v>
      </c>
      <c r="D4653" s="2"/>
      <c r="E4653" s="3">
        <f>IF(C4653="Data Error","Data Error",INDEX('[2]BAAL Adj Cap'!$CB$65:$CY$72,MONTH($B4653),$A4653+1))</f>
        <v>0.30625000000000002</v>
      </c>
      <c r="F4653" s="3"/>
      <c r="G4653" s="31">
        <f t="shared" si="288"/>
        <v>32.717287786816264</v>
      </c>
      <c r="H4653" s="31"/>
      <c r="I4653" s="23">
        <f t="shared" si="289"/>
        <v>0.30625000000000002</v>
      </c>
      <c r="J4653" s="23"/>
      <c r="K4653" s="7">
        <f t="shared" si="290"/>
        <v>28.990000000000009</v>
      </c>
      <c r="M4653" s="20">
        <f>IF(C4653="Data Error","Data Error",IF(C4653&lt;=K4653,0,1-IFERROR(INDEX(BAAL!$C:$D,MATCH(ROUNDUP(C4653-K4653,0),BAAL!$B:$B,0),MATCH(LEFT(M$2,4),BAAL!$C$2:$D$2,0)),0)))</f>
        <v>0</v>
      </c>
      <c r="N4653" s="20"/>
      <c r="O4653" s="26"/>
      <c r="P4653" s="26"/>
      <c r="Q4653" s="6">
        <f t="shared" si="291"/>
        <v>7</v>
      </c>
      <c r="R4653" s="20"/>
    </row>
    <row r="4654" spans="1:18" x14ac:dyDescent="0.25">
      <c r="A4654" s="6">
        <v>20</v>
      </c>
      <c r="B4654" s="4">
        <v>42563.833333333336</v>
      </c>
      <c r="C4654" s="2">
        <f>IF([2]Analysis!AG4654="Data Error","Data Error",[2]Analysis!AI4654*C$1)</f>
        <v>4.8750000000000009</v>
      </c>
      <c r="D4654" s="2"/>
      <c r="E4654" s="3">
        <f>IF(C4654="Data Error","Data Error",INDEX('[2]BAAL Adj Cap'!$CB$65:$CY$72,MONTH($B4654),$A4654+1))</f>
        <v>3.7500000000000006E-2</v>
      </c>
      <c r="F4654" s="3"/>
      <c r="G4654" s="31">
        <f t="shared" si="288"/>
        <v>0</v>
      </c>
      <c r="H4654" s="31"/>
      <c r="I4654" s="23">
        <f t="shared" si="289"/>
        <v>3.7500000000000006E-2</v>
      </c>
      <c r="J4654" s="23"/>
      <c r="K4654" s="7">
        <f t="shared" si="290"/>
        <v>4.8750000000000009</v>
      </c>
      <c r="M4654" s="20">
        <f>IF(C4654="Data Error","Data Error",IF(C4654&lt;=K4654,0,1-IFERROR(INDEX(BAAL!$C:$D,MATCH(ROUNDUP(C4654-K4654,0),BAAL!$B:$B,0),MATCH(LEFT(M$2,4),BAAL!$C$2:$D$2,0)),0)))</f>
        <v>0</v>
      </c>
      <c r="N4654" s="20"/>
      <c r="O4654" s="26"/>
      <c r="P4654" s="26"/>
      <c r="Q4654" s="6">
        <f t="shared" si="291"/>
        <v>7</v>
      </c>
      <c r="R4654" s="20"/>
    </row>
    <row r="4655" spans="1:18" x14ac:dyDescent="0.25">
      <c r="A4655" s="6">
        <v>21</v>
      </c>
      <c r="B4655" s="4">
        <v>42563.875</v>
      </c>
      <c r="C4655" s="2">
        <f>IF([2]Analysis!AG4655="Data Error","Data Error",[2]Analysis!AI4655*C$1)</f>
        <v>0</v>
      </c>
      <c r="D4655" s="2"/>
      <c r="E4655" s="3">
        <f>IF(C4655="Data Error","Data Error",INDEX('[2]BAAL Adj Cap'!$CB$65:$CY$72,MONTH($B4655),$A4655+1))</f>
        <v>0</v>
      </c>
      <c r="F4655" s="3"/>
      <c r="G4655" s="31">
        <f t="shared" si="288"/>
        <v>0</v>
      </c>
      <c r="H4655" s="31"/>
      <c r="I4655" s="23">
        <f t="shared" si="289"/>
        <v>0</v>
      </c>
      <c r="J4655" s="23"/>
      <c r="K4655" s="7">
        <f t="shared" si="290"/>
        <v>0</v>
      </c>
      <c r="M4655" s="20">
        <f>IF(C4655="Data Error","Data Error",IF(C4655&lt;=K4655,0,1-IFERROR(INDEX(BAAL!$C:$D,MATCH(ROUNDUP(C4655-K4655,0),BAAL!$B:$B,0),MATCH(LEFT(M$2,4),BAAL!$C$2:$D$2,0)),0)))</f>
        <v>0</v>
      </c>
      <c r="N4655" s="20"/>
      <c r="O4655" s="26"/>
      <c r="P4655" s="26"/>
      <c r="Q4655" s="6">
        <f t="shared" si="291"/>
        <v>7</v>
      </c>
      <c r="R4655" s="20"/>
    </row>
    <row r="4656" spans="1:18" x14ac:dyDescent="0.25">
      <c r="A4656" s="6">
        <v>22</v>
      </c>
      <c r="B4656" s="4">
        <v>42563.916666666664</v>
      </c>
      <c r="C4656" s="2">
        <f>IF([2]Analysis!AG4656="Data Error","Data Error",[2]Analysis!AI4656*C$1)</f>
        <v>0</v>
      </c>
      <c r="D4656" s="2"/>
      <c r="E4656" s="3">
        <f>IF(C4656="Data Error","Data Error",INDEX('[2]BAAL Adj Cap'!$CB$65:$CY$72,MONTH($B4656),$A4656+1))</f>
        <v>0</v>
      </c>
      <c r="F4656" s="3"/>
      <c r="G4656" s="31">
        <f t="shared" si="288"/>
        <v>0</v>
      </c>
      <c r="H4656" s="31"/>
      <c r="I4656" s="23">
        <f t="shared" si="289"/>
        <v>0</v>
      </c>
      <c r="J4656" s="23"/>
      <c r="K4656" s="7">
        <f t="shared" si="290"/>
        <v>0</v>
      </c>
      <c r="M4656" s="20">
        <f>IF(C4656="Data Error","Data Error",IF(C4656&lt;=K4656,0,1-IFERROR(INDEX(BAAL!$C:$D,MATCH(ROUNDUP(C4656-K4656,0),BAAL!$B:$B,0),MATCH(LEFT(M$2,4),BAAL!$C$2:$D$2,0)),0)))</f>
        <v>0</v>
      </c>
      <c r="N4656" s="20"/>
      <c r="O4656" s="26"/>
      <c r="P4656" s="26"/>
      <c r="Q4656" s="6">
        <f t="shared" si="291"/>
        <v>7</v>
      </c>
      <c r="R4656" s="20"/>
    </row>
    <row r="4657" spans="1:18" x14ac:dyDescent="0.25">
      <c r="A4657" s="6">
        <v>23</v>
      </c>
      <c r="B4657" s="4">
        <v>42563.958333333336</v>
      </c>
      <c r="C4657" s="2">
        <f>IF([2]Analysis!AG4657="Data Error","Data Error",[2]Analysis!AI4657*C$1)</f>
        <v>0</v>
      </c>
      <c r="D4657" s="2"/>
      <c r="E4657" s="3">
        <f>IF(C4657="Data Error","Data Error",INDEX('[2]BAAL Adj Cap'!$CB$65:$CY$72,MONTH($B4657),$A4657+1))</f>
        <v>0</v>
      </c>
      <c r="F4657" s="3"/>
      <c r="G4657" s="31">
        <f t="shared" si="288"/>
        <v>0</v>
      </c>
      <c r="H4657" s="31"/>
      <c r="I4657" s="23">
        <f t="shared" si="289"/>
        <v>0</v>
      </c>
      <c r="J4657" s="23"/>
      <c r="K4657" s="7">
        <f t="shared" si="290"/>
        <v>0</v>
      </c>
      <c r="M4657" s="20">
        <f>IF(C4657="Data Error","Data Error",IF(C4657&lt;=K4657,0,1-IFERROR(INDEX(BAAL!$C:$D,MATCH(ROUNDUP(C4657-K4657,0),BAAL!$B:$B,0),MATCH(LEFT(M$2,4),BAAL!$C$2:$D$2,0)),0)))</f>
        <v>0</v>
      </c>
      <c r="N4657" s="20"/>
      <c r="O4657" s="26"/>
      <c r="P4657" s="26"/>
      <c r="Q4657" s="6">
        <f t="shared" si="291"/>
        <v>7</v>
      </c>
      <c r="R4657" s="20"/>
    </row>
    <row r="4658" spans="1:18" x14ac:dyDescent="0.25">
      <c r="A4658" s="6">
        <v>0</v>
      </c>
      <c r="B4658" s="1">
        <v>42564</v>
      </c>
      <c r="C4658" s="2">
        <f>IF([2]Analysis!AG4658="Data Error","Data Error",[2]Analysis!AI4658*C$1)</f>
        <v>0</v>
      </c>
      <c r="D4658" s="2"/>
      <c r="E4658" s="3">
        <f>IF(C4658="Data Error","Data Error",INDEX('[2]BAAL Adj Cap'!$CB$65:$CY$72,MONTH($B4658),$A4658+1))</f>
        <v>0</v>
      </c>
      <c r="F4658" s="3"/>
      <c r="G4658" s="31">
        <f t="shared" si="288"/>
        <v>0</v>
      </c>
      <c r="H4658" s="31"/>
      <c r="I4658" s="23">
        <f t="shared" si="289"/>
        <v>0</v>
      </c>
      <c r="J4658" s="23"/>
      <c r="K4658" s="7">
        <f t="shared" si="290"/>
        <v>0</v>
      </c>
      <c r="M4658" s="20">
        <f>IF(C4658="Data Error","Data Error",IF(C4658&lt;=K4658,0,1-IFERROR(INDEX(BAAL!$C:$D,MATCH(ROUNDUP(C4658-K4658,0),BAAL!$B:$B,0),MATCH(LEFT(M$2,4),BAAL!$C$2:$D$2,0)),0)))</f>
        <v>0</v>
      </c>
      <c r="N4658" s="20"/>
      <c r="O4658" s="26"/>
      <c r="P4658" s="26"/>
      <c r="Q4658" s="6">
        <f t="shared" si="291"/>
        <v>7</v>
      </c>
      <c r="R4658" s="20"/>
    </row>
    <row r="4659" spans="1:18" x14ac:dyDescent="0.25">
      <c r="A4659" s="6">
        <v>1</v>
      </c>
      <c r="B4659" s="4">
        <v>42564.041666666664</v>
      </c>
      <c r="C4659" s="2">
        <f>IF([2]Analysis!AG4659="Data Error","Data Error",[2]Analysis!AI4659*C$1)</f>
        <v>0</v>
      </c>
      <c r="D4659" s="2"/>
      <c r="E4659" s="3">
        <f>IF(C4659="Data Error","Data Error",INDEX('[2]BAAL Adj Cap'!$CB$65:$CY$72,MONTH($B4659),$A4659+1))</f>
        <v>0</v>
      </c>
      <c r="F4659" s="3"/>
      <c r="G4659" s="31">
        <f t="shared" si="288"/>
        <v>0</v>
      </c>
      <c r="H4659" s="31"/>
      <c r="I4659" s="23">
        <f t="shared" si="289"/>
        <v>0</v>
      </c>
      <c r="J4659" s="23"/>
      <c r="K4659" s="7">
        <f t="shared" si="290"/>
        <v>0</v>
      </c>
      <c r="M4659" s="20">
        <f>IF(C4659="Data Error","Data Error",IF(C4659&lt;=K4659,0,1-IFERROR(INDEX(BAAL!$C:$D,MATCH(ROUNDUP(C4659-K4659,0),BAAL!$B:$B,0),MATCH(LEFT(M$2,4),BAAL!$C$2:$D$2,0)),0)))</f>
        <v>0</v>
      </c>
      <c r="N4659" s="20"/>
      <c r="O4659" s="26"/>
      <c r="P4659" s="26"/>
      <c r="Q4659" s="6">
        <f t="shared" si="291"/>
        <v>7</v>
      </c>
      <c r="R4659" s="20"/>
    </row>
    <row r="4660" spans="1:18" x14ac:dyDescent="0.25">
      <c r="A4660" s="6">
        <v>2</v>
      </c>
      <c r="B4660" s="4">
        <v>42564.083333333336</v>
      </c>
      <c r="C4660" s="2">
        <f>IF([2]Analysis!AG4660="Data Error","Data Error",[2]Analysis!AI4660*C$1)</f>
        <v>0</v>
      </c>
      <c r="D4660" s="2"/>
      <c r="E4660" s="3">
        <f>IF(C4660="Data Error","Data Error",INDEX('[2]BAAL Adj Cap'!$CB$65:$CY$72,MONTH($B4660),$A4660+1))</f>
        <v>0</v>
      </c>
      <c r="F4660" s="3"/>
      <c r="G4660" s="31">
        <f t="shared" si="288"/>
        <v>0</v>
      </c>
      <c r="H4660" s="31"/>
      <c r="I4660" s="23">
        <f t="shared" si="289"/>
        <v>0</v>
      </c>
      <c r="J4660" s="23"/>
      <c r="K4660" s="7">
        <f t="shared" si="290"/>
        <v>0</v>
      </c>
      <c r="M4660" s="20">
        <f>IF(C4660="Data Error","Data Error",IF(C4660&lt;=K4660,0,1-IFERROR(INDEX(BAAL!$C:$D,MATCH(ROUNDUP(C4660-K4660,0),BAAL!$B:$B,0),MATCH(LEFT(M$2,4),BAAL!$C$2:$D$2,0)),0)))</f>
        <v>0</v>
      </c>
      <c r="N4660" s="20"/>
      <c r="O4660" s="26"/>
      <c r="P4660" s="26"/>
      <c r="Q4660" s="6">
        <f t="shared" si="291"/>
        <v>7</v>
      </c>
      <c r="R4660" s="20"/>
    </row>
    <row r="4661" spans="1:18" x14ac:dyDescent="0.25">
      <c r="A4661" s="6">
        <v>3</v>
      </c>
      <c r="B4661" s="4">
        <v>42564.125</v>
      </c>
      <c r="C4661" s="2">
        <f>IF([2]Analysis!AG4661="Data Error","Data Error",[2]Analysis!AI4661*C$1)</f>
        <v>0</v>
      </c>
      <c r="D4661" s="2"/>
      <c r="E4661" s="3">
        <f>IF(C4661="Data Error","Data Error",INDEX('[2]BAAL Adj Cap'!$CB$65:$CY$72,MONTH($B4661),$A4661+1))</f>
        <v>0</v>
      </c>
      <c r="F4661" s="3"/>
      <c r="G4661" s="31">
        <f t="shared" si="288"/>
        <v>0</v>
      </c>
      <c r="H4661" s="31"/>
      <c r="I4661" s="23">
        <f t="shared" si="289"/>
        <v>0</v>
      </c>
      <c r="J4661" s="23"/>
      <c r="K4661" s="7">
        <f t="shared" si="290"/>
        <v>0</v>
      </c>
      <c r="M4661" s="20">
        <f>IF(C4661="Data Error","Data Error",IF(C4661&lt;=K4661,0,1-IFERROR(INDEX(BAAL!$C:$D,MATCH(ROUNDUP(C4661-K4661,0),BAAL!$B:$B,0),MATCH(LEFT(M$2,4),BAAL!$C$2:$D$2,0)),0)))</f>
        <v>0</v>
      </c>
      <c r="N4661" s="20"/>
      <c r="O4661" s="26"/>
      <c r="P4661" s="26"/>
      <c r="Q4661" s="6">
        <f t="shared" si="291"/>
        <v>7</v>
      </c>
      <c r="R4661" s="20"/>
    </row>
    <row r="4662" spans="1:18" x14ac:dyDescent="0.25">
      <c r="A4662" s="6">
        <v>4</v>
      </c>
      <c r="B4662" s="4">
        <v>42564.166666666664</v>
      </c>
      <c r="C4662" s="2">
        <f>IF([2]Analysis!AG4662="Data Error","Data Error",[2]Analysis!AI4662*C$1)</f>
        <v>0.38999997824430471</v>
      </c>
      <c r="D4662" s="2"/>
      <c r="E4662" s="3">
        <f>IF(C4662="Data Error","Data Error",INDEX('[2]BAAL Adj Cap'!$CB$65:$CY$72,MONTH($B4662),$A4662+1))</f>
        <v>7.4999999999999997E-3</v>
      </c>
      <c r="F4662" s="3"/>
      <c r="G4662" s="31">
        <f t="shared" si="288"/>
        <v>0.58500002175569521</v>
      </c>
      <c r="H4662" s="31"/>
      <c r="I4662" s="23">
        <f t="shared" si="289"/>
        <v>7.4999999999999997E-3</v>
      </c>
      <c r="J4662" s="23"/>
      <c r="K4662" s="7">
        <f t="shared" si="290"/>
        <v>0.97499999999999998</v>
      </c>
      <c r="M4662" s="20">
        <f>IF(C4662="Data Error","Data Error",IF(C4662&lt;=K4662,0,1-IFERROR(INDEX(BAAL!$C:$D,MATCH(ROUNDUP(C4662-K4662,0),BAAL!$B:$B,0),MATCH(LEFT(M$2,4),BAAL!$C$2:$D$2,0)),0)))</f>
        <v>0</v>
      </c>
      <c r="N4662" s="20"/>
      <c r="O4662" s="26"/>
      <c r="P4662" s="26"/>
      <c r="Q4662" s="6">
        <f t="shared" si="291"/>
        <v>7</v>
      </c>
      <c r="R4662" s="20"/>
    </row>
    <row r="4663" spans="1:18" x14ac:dyDescent="0.25">
      <c r="A4663" s="6">
        <v>5</v>
      </c>
      <c r="B4663" s="4">
        <v>42564.208333333336</v>
      </c>
      <c r="C4663" s="2">
        <f>IF([2]Analysis!AG4663="Data Error","Data Error",[2]Analysis!AI4663*C$1)</f>
        <v>1.659636592410779</v>
      </c>
      <c r="D4663" s="2"/>
      <c r="E4663" s="3">
        <f>IF(C4663="Data Error","Data Error",INDEX('[2]BAAL Adj Cap'!$CB$65:$CY$72,MONTH($B4663),$A4663+1))</f>
        <v>0.12124999999999998</v>
      </c>
      <c r="F4663" s="3"/>
      <c r="G4663" s="31">
        <f t="shared" si="288"/>
        <v>14.102863407589219</v>
      </c>
      <c r="H4663" s="31"/>
      <c r="I4663" s="23">
        <f t="shared" si="289"/>
        <v>0.12124999999999998</v>
      </c>
      <c r="J4663" s="23"/>
      <c r="K4663" s="7">
        <f t="shared" si="290"/>
        <v>15.762499999999998</v>
      </c>
      <c r="M4663" s="20">
        <f>IF(C4663="Data Error","Data Error",IF(C4663&lt;=K4663,0,1-IFERROR(INDEX(BAAL!$C:$D,MATCH(ROUNDUP(C4663-K4663,0),BAAL!$B:$B,0),MATCH(LEFT(M$2,4),BAAL!$C$2:$D$2,0)),0)))</f>
        <v>0</v>
      </c>
      <c r="N4663" s="20"/>
      <c r="O4663" s="26"/>
      <c r="P4663" s="26"/>
      <c r="Q4663" s="6">
        <f t="shared" si="291"/>
        <v>7</v>
      </c>
      <c r="R4663" s="20"/>
    </row>
    <row r="4664" spans="1:18" x14ac:dyDescent="0.25">
      <c r="A4664" s="6">
        <v>6</v>
      </c>
      <c r="B4664" s="4">
        <v>42564.25</v>
      </c>
      <c r="C4664" s="2">
        <f>IF([2]Analysis!AG4664="Data Error","Data Error",[2]Analysis!AI4664*C$1)</f>
        <v>0</v>
      </c>
      <c r="D4664" s="2"/>
      <c r="E4664" s="3">
        <f>IF(C4664="Data Error","Data Error",INDEX('[2]BAAL Adj Cap'!$CB$65:$CY$72,MONTH($B4664),$A4664+1))</f>
        <v>0.49249999999999999</v>
      </c>
      <c r="F4664" s="3"/>
      <c r="G4664" s="31">
        <f t="shared" si="288"/>
        <v>64.025000000000006</v>
      </c>
      <c r="H4664" s="31"/>
      <c r="I4664" s="23">
        <f t="shared" si="289"/>
        <v>0.49249999999999999</v>
      </c>
      <c r="J4664" s="23"/>
      <c r="K4664" s="7">
        <f t="shared" si="290"/>
        <v>28.990000000000009</v>
      </c>
      <c r="M4664" s="20">
        <f>IF(C4664="Data Error","Data Error",IF(C4664&lt;=K4664,0,1-IFERROR(INDEX(BAAL!$C:$D,MATCH(ROUNDUP(C4664-K4664,0),BAAL!$B:$B,0),MATCH(LEFT(M$2,4),BAAL!$C$2:$D$2,0)),0)))</f>
        <v>0</v>
      </c>
      <c r="N4664" s="20"/>
      <c r="O4664" s="26"/>
      <c r="P4664" s="26"/>
      <c r="Q4664" s="6">
        <f t="shared" si="291"/>
        <v>7</v>
      </c>
      <c r="R4664" s="20"/>
    </row>
    <row r="4665" spans="1:18" x14ac:dyDescent="0.25">
      <c r="A4665" s="6">
        <v>7</v>
      </c>
      <c r="B4665" s="4">
        <v>42564.291666666664</v>
      </c>
      <c r="C4665" s="2">
        <f>IF([2]Analysis!AG4665="Data Error","Data Error",[2]Analysis!AI4665*C$1)</f>
        <v>5.2474967265554992E-2</v>
      </c>
      <c r="D4665" s="2"/>
      <c r="E4665" s="3">
        <f>IF(C4665="Data Error","Data Error",INDEX('[2]BAAL Adj Cap'!$CB$65:$CY$72,MONTH($B4665),$A4665+1))</f>
        <v>0.87874999999999992</v>
      </c>
      <c r="F4665" s="3"/>
      <c r="G4665" s="31">
        <f t="shared" si="288"/>
        <v>114.18502503273443</v>
      </c>
      <c r="H4665" s="31"/>
      <c r="I4665" s="23">
        <f t="shared" si="289"/>
        <v>0.87874999999999992</v>
      </c>
      <c r="J4665" s="23"/>
      <c r="K4665" s="7">
        <f t="shared" si="290"/>
        <v>28.990000000000009</v>
      </c>
      <c r="M4665" s="20">
        <f>IF(C4665="Data Error","Data Error",IF(C4665&lt;=K4665,0,1-IFERROR(INDEX(BAAL!$C:$D,MATCH(ROUNDUP(C4665-K4665,0),BAAL!$B:$B,0),MATCH(LEFT(M$2,4),BAAL!$C$2:$D$2,0)),0)))</f>
        <v>0</v>
      </c>
      <c r="N4665" s="20"/>
      <c r="O4665" s="26"/>
      <c r="P4665" s="26"/>
      <c r="Q4665" s="6">
        <f t="shared" si="291"/>
        <v>7</v>
      </c>
      <c r="R4665" s="20"/>
    </row>
    <row r="4666" spans="1:18" x14ac:dyDescent="0.25">
      <c r="A4666" s="6">
        <v>8</v>
      </c>
      <c r="B4666" s="4">
        <v>42564.333333333336</v>
      </c>
      <c r="C4666" s="2">
        <f>IF([2]Analysis!AG4666="Data Error","Data Error",[2]Analysis!AI4666*C$1)</f>
        <v>0</v>
      </c>
      <c r="D4666" s="2"/>
      <c r="E4666" s="3">
        <f>IF(C4666="Data Error","Data Error",INDEX('[2]BAAL Adj Cap'!$CB$65:$CY$72,MONTH($B4666),$A4666+1))</f>
        <v>0.96750000000000003</v>
      </c>
      <c r="F4666" s="3"/>
      <c r="G4666" s="31">
        <f t="shared" si="288"/>
        <v>125.77500000000001</v>
      </c>
      <c r="H4666" s="31"/>
      <c r="I4666" s="23">
        <f t="shared" si="289"/>
        <v>0.96750000000000003</v>
      </c>
      <c r="J4666" s="23"/>
      <c r="K4666" s="7">
        <f t="shared" si="290"/>
        <v>28.990000000000009</v>
      </c>
      <c r="M4666" s="20">
        <f>IF(C4666="Data Error","Data Error",IF(C4666&lt;=K4666,0,1-IFERROR(INDEX(BAAL!$C:$D,MATCH(ROUNDUP(C4666-K4666,0),BAAL!$B:$B,0),MATCH(LEFT(M$2,4),BAAL!$C$2:$D$2,0)),0)))</f>
        <v>0</v>
      </c>
      <c r="N4666" s="20"/>
      <c r="O4666" s="26"/>
      <c r="P4666" s="26"/>
      <c r="Q4666" s="6">
        <f t="shared" si="291"/>
        <v>7</v>
      </c>
      <c r="R4666" s="20"/>
    </row>
    <row r="4667" spans="1:18" x14ac:dyDescent="0.25">
      <c r="A4667" s="6">
        <v>9</v>
      </c>
      <c r="B4667" s="4">
        <v>42564.375</v>
      </c>
      <c r="C4667" s="2">
        <f>IF([2]Analysis!AG4667="Data Error","Data Error",[2]Analysis!AI4667*C$1)</f>
        <v>2.2977966504423697</v>
      </c>
      <c r="D4667" s="2"/>
      <c r="E4667" s="3">
        <f>IF(C4667="Data Error","Data Error",INDEX('[2]BAAL Adj Cap'!$CB$65:$CY$72,MONTH($B4667),$A4667+1))</f>
        <v>0.98</v>
      </c>
      <c r="F4667" s="3"/>
      <c r="G4667" s="31">
        <f t="shared" si="288"/>
        <v>125.10220334955763</v>
      </c>
      <c r="H4667" s="31"/>
      <c r="I4667" s="23">
        <f t="shared" si="289"/>
        <v>0.98</v>
      </c>
      <c r="J4667" s="23"/>
      <c r="K4667" s="7">
        <f t="shared" si="290"/>
        <v>28.990000000000009</v>
      </c>
      <c r="M4667" s="20">
        <f>IF(C4667="Data Error","Data Error",IF(C4667&lt;=K4667,0,1-IFERROR(INDEX(BAAL!$C:$D,MATCH(ROUNDUP(C4667-K4667,0),BAAL!$B:$B,0),MATCH(LEFT(M$2,4),BAAL!$C$2:$D$2,0)),0)))</f>
        <v>0</v>
      </c>
      <c r="N4667" s="20"/>
      <c r="O4667" s="26"/>
      <c r="P4667" s="26"/>
      <c r="Q4667" s="6">
        <f t="shared" si="291"/>
        <v>7</v>
      </c>
      <c r="R4667" s="20"/>
    </row>
    <row r="4668" spans="1:18" x14ac:dyDescent="0.25">
      <c r="A4668" s="6">
        <v>10</v>
      </c>
      <c r="B4668" s="4">
        <v>42564.416666666664</v>
      </c>
      <c r="C4668" s="2">
        <f>IF([2]Analysis!AG4668="Data Error","Data Error",[2]Analysis!AI4668*C$1)</f>
        <v>0</v>
      </c>
      <c r="D4668" s="2"/>
      <c r="E4668" s="3">
        <f>IF(C4668="Data Error","Data Error",INDEX('[2]BAAL Adj Cap'!$CB$65:$CY$72,MONTH($B4668),$A4668+1))</f>
        <v>0.98</v>
      </c>
      <c r="F4668" s="3"/>
      <c r="G4668" s="31">
        <f t="shared" si="288"/>
        <v>127.39999999999999</v>
      </c>
      <c r="H4668" s="31"/>
      <c r="I4668" s="23">
        <f t="shared" si="289"/>
        <v>0.98</v>
      </c>
      <c r="J4668" s="23"/>
      <c r="K4668" s="7">
        <f t="shared" si="290"/>
        <v>28.990000000000009</v>
      </c>
      <c r="M4668" s="20">
        <f>IF(C4668="Data Error","Data Error",IF(C4668&lt;=K4668,0,1-IFERROR(INDEX(BAAL!$C:$D,MATCH(ROUNDUP(C4668-K4668,0),BAAL!$B:$B,0),MATCH(LEFT(M$2,4),BAAL!$C$2:$D$2,0)),0)))</f>
        <v>0</v>
      </c>
      <c r="N4668" s="20"/>
      <c r="O4668" s="26"/>
      <c r="P4668" s="26"/>
      <c r="Q4668" s="6">
        <f t="shared" si="291"/>
        <v>7</v>
      </c>
      <c r="R4668" s="20"/>
    </row>
    <row r="4669" spans="1:18" x14ac:dyDescent="0.25">
      <c r="A4669" s="6">
        <v>11</v>
      </c>
      <c r="B4669" s="4">
        <v>42564.458333333336</v>
      </c>
      <c r="C4669" s="2">
        <f>IF([2]Analysis!AG4669="Data Error","Data Error",[2]Analysis!AI4669*C$1)</f>
        <v>0.64464653077396472</v>
      </c>
      <c r="D4669" s="2"/>
      <c r="E4669" s="3">
        <f>IF(C4669="Data Error","Data Error",INDEX('[2]BAAL Adj Cap'!$CB$65:$CY$72,MONTH($B4669),$A4669+1))</f>
        <v>0.98</v>
      </c>
      <c r="F4669" s="3"/>
      <c r="G4669" s="31">
        <f t="shared" si="288"/>
        <v>126.75535346922602</v>
      </c>
      <c r="H4669" s="31"/>
      <c r="I4669" s="23">
        <f t="shared" si="289"/>
        <v>0.98</v>
      </c>
      <c r="J4669" s="23"/>
      <c r="K4669" s="7">
        <f t="shared" si="290"/>
        <v>28.990000000000009</v>
      </c>
      <c r="M4669" s="20">
        <f>IF(C4669="Data Error","Data Error",IF(C4669&lt;=K4669,0,1-IFERROR(INDEX(BAAL!$C:$D,MATCH(ROUNDUP(C4669-K4669,0),BAAL!$B:$B,0),MATCH(LEFT(M$2,4),BAAL!$C$2:$D$2,0)),0)))</f>
        <v>0</v>
      </c>
      <c r="N4669" s="20"/>
      <c r="O4669" s="26"/>
      <c r="P4669" s="26"/>
      <c r="Q4669" s="6">
        <f t="shared" si="291"/>
        <v>7</v>
      </c>
      <c r="R4669" s="20"/>
    </row>
    <row r="4670" spans="1:18" x14ac:dyDescent="0.25">
      <c r="A4670" s="6">
        <v>12</v>
      </c>
      <c r="B4670" s="4">
        <v>42564.5</v>
      </c>
      <c r="C4670" s="2">
        <f>IF([2]Analysis!AG4670="Data Error","Data Error",[2]Analysis!AI4670*C$1)</f>
        <v>6.3488251961516875</v>
      </c>
      <c r="D4670" s="2"/>
      <c r="E4670" s="3">
        <f>IF(C4670="Data Error","Data Error",INDEX('[2]BAAL Adj Cap'!$CB$65:$CY$72,MONTH($B4670),$A4670+1))</f>
        <v>0.98</v>
      </c>
      <c r="F4670" s="3"/>
      <c r="G4670" s="31">
        <f t="shared" si="288"/>
        <v>121.0511748038483</v>
      </c>
      <c r="H4670" s="31"/>
      <c r="I4670" s="23">
        <f t="shared" si="289"/>
        <v>0.98</v>
      </c>
      <c r="J4670" s="23"/>
      <c r="K4670" s="7">
        <f t="shared" si="290"/>
        <v>28.990000000000009</v>
      </c>
      <c r="M4670" s="20">
        <f>IF(C4670="Data Error","Data Error",IF(C4670&lt;=K4670,0,1-IFERROR(INDEX(BAAL!$C:$D,MATCH(ROUNDUP(C4670-K4670,0),BAAL!$B:$B,0),MATCH(LEFT(M$2,4),BAAL!$C$2:$D$2,0)),0)))</f>
        <v>0</v>
      </c>
      <c r="N4670" s="20"/>
      <c r="O4670" s="26"/>
      <c r="P4670" s="26"/>
      <c r="Q4670" s="6">
        <f t="shared" si="291"/>
        <v>7</v>
      </c>
      <c r="R4670" s="20"/>
    </row>
    <row r="4671" spans="1:18" x14ac:dyDescent="0.25">
      <c r="A4671" s="6">
        <v>13</v>
      </c>
      <c r="B4671" s="4">
        <v>42564.541666666664</v>
      </c>
      <c r="C4671" s="2">
        <f>IF([2]Analysis!AG4671="Data Error","Data Error",[2]Analysis!AI4671*C$1)</f>
        <v>3.0832469943696621</v>
      </c>
      <c r="D4671" s="2"/>
      <c r="E4671" s="3">
        <f>IF(C4671="Data Error","Data Error",INDEX('[2]BAAL Adj Cap'!$CB$65:$CY$72,MONTH($B4671),$A4671+1))</f>
        <v>0.98</v>
      </c>
      <c r="F4671" s="3"/>
      <c r="G4671" s="31">
        <f t="shared" si="288"/>
        <v>124.31675300563033</v>
      </c>
      <c r="H4671" s="31"/>
      <c r="I4671" s="23">
        <f t="shared" si="289"/>
        <v>0.98</v>
      </c>
      <c r="J4671" s="23"/>
      <c r="K4671" s="7">
        <f t="shared" si="290"/>
        <v>28.990000000000009</v>
      </c>
      <c r="M4671" s="20">
        <f>IF(C4671="Data Error","Data Error",IF(C4671&lt;=K4671,0,1-IFERROR(INDEX(BAAL!$C:$D,MATCH(ROUNDUP(C4671-K4671,0),BAAL!$B:$B,0),MATCH(LEFT(M$2,4),BAAL!$C$2:$D$2,0)),0)))</f>
        <v>0</v>
      </c>
      <c r="N4671" s="20"/>
      <c r="O4671" s="26"/>
      <c r="P4671" s="26"/>
      <c r="Q4671" s="6">
        <f t="shared" si="291"/>
        <v>7</v>
      </c>
      <c r="R4671" s="20"/>
    </row>
    <row r="4672" spans="1:18" x14ac:dyDescent="0.25">
      <c r="A4672" s="6">
        <v>14</v>
      </c>
      <c r="B4672" s="4">
        <v>42564.583333333336</v>
      </c>
      <c r="C4672" s="2">
        <f>IF([2]Analysis!AG4672="Data Error","Data Error",[2]Analysis!AI4672*C$1)</f>
        <v>4.1755073127911979</v>
      </c>
      <c r="D4672" s="2"/>
      <c r="E4672" s="3">
        <f>IF(C4672="Data Error","Data Error",INDEX('[2]BAAL Adj Cap'!$CB$65:$CY$72,MONTH($B4672),$A4672+1))</f>
        <v>0.98</v>
      </c>
      <c r="F4672" s="3"/>
      <c r="G4672" s="31">
        <f t="shared" si="288"/>
        <v>123.22449268720879</v>
      </c>
      <c r="H4672" s="31"/>
      <c r="I4672" s="23">
        <f t="shared" si="289"/>
        <v>0.98</v>
      </c>
      <c r="J4672" s="23"/>
      <c r="K4672" s="7">
        <f t="shared" si="290"/>
        <v>28.990000000000009</v>
      </c>
      <c r="M4672" s="20">
        <f>IF(C4672="Data Error","Data Error",IF(C4672&lt;=K4672,0,1-IFERROR(INDEX(BAAL!$C:$D,MATCH(ROUNDUP(C4672-K4672,0),BAAL!$B:$B,0),MATCH(LEFT(M$2,4),BAAL!$C$2:$D$2,0)),0)))</f>
        <v>0</v>
      </c>
      <c r="N4672" s="20"/>
      <c r="O4672" s="26"/>
      <c r="P4672" s="26"/>
      <c r="Q4672" s="6">
        <f t="shared" si="291"/>
        <v>7</v>
      </c>
      <c r="R4672" s="20"/>
    </row>
    <row r="4673" spans="1:18" x14ac:dyDescent="0.25">
      <c r="A4673" s="6">
        <v>15</v>
      </c>
      <c r="B4673" s="4">
        <v>42564.625</v>
      </c>
      <c r="C4673" s="2">
        <f>IF([2]Analysis!AG4673="Data Error","Data Error",[2]Analysis!AI4673*C$1)</f>
        <v>3.0164090348403225</v>
      </c>
      <c r="D4673" s="2"/>
      <c r="E4673" s="3">
        <f>IF(C4673="Data Error","Data Error",INDEX('[2]BAAL Adj Cap'!$CB$65:$CY$72,MONTH($B4673),$A4673+1))</f>
        <v>0.98</v>
      </c>
      <c r="F4673" s="3"/>
      <c r="G4673" s="31">
        <f t="shared" si="288"/>
        <v>124.38359096515967</v>
      </c>
      <c r="H4673" s="31"/>
      <c r="I4673" s="23">
        <f t="shared" si="289"/>
        <v>0.98</v>
      </c>
      <c r="J4673" s="23"/>
      <c r="K4673" s="7">
        <f t="shared" si="290"/>
        <v>28.990000000000009</v>
      </c>
      <c r="M4673" s="20">
        <f>IF(C4673="Data Error","Data Error",IF(C4673&lt;=K4673,0,1-IFERROR(INDEX(BAAL!$C:$D,MATCH(ROUNDUP(C4673-K4673,0),BAAL!$B:$B,0),MATCH(LEFT(M$2,4),BAAL!$C$2:$D$2,0)),0)))</f>
        <v>0</v>
      </c>
      <c r="N4673" s="20"/>
      <c r="O4673" s="26"/>
      <c r="P4673" s="26"/>
      <c r="Q4673" s="6">
        <f t="shared" si="291"/>
        <v>7</v>
      </c>
      <c r="R4673" s="20"/>
    </row>
    <row r="4674" spans="1:18" x14ac:dyDescent="0.25">
      <c r="A4674" s="6">
        <v>16</v>
      </c>
      <c r="B4674" s="4">
        <v>42564.666666666664</v>
      </c>
      <c r="C4674" s="2">
        <f>IF([2]Analysis!AG4674="Data Error","Data Error",[2]Analysis!AI4674*C$1)</f>
        <v>5.5265235893175317</v>
      </c>
      <c r="D4674" s="2"/>
      <c r="E4674" s="3">
        <f>IF(C4674="Data Error","Data Error",INDEX('[2]BAAL Adj Cap'!$CB$65:$CY$72,MONTH($B4674),$A4674+1))</f>
        <v>0.98</v>
      </c>
      <c r="F4674" s="3"/>
      <c r="G4674" s="31">
        <f t="shared" si="288"/>
        <v>121.87347641068246</v>
      </c>
      <c r="H4674" s="31"/>
      <c r="I4674" s="23">
        <f t="shared" si="289"/>
        <v>0.98</v>
      </c>
      <c r="J4674" s="23"/>
      <c r="K4674" s="7">
        <f t="shared" si="290"/>
        <v>28.990000000000009</v>
      </c>
      <c r="M4674" s="20">
        <f>IF(C4674="Data Error","Data Error",IF(C4674&lt;=K4674,0,1-IFERROR(INDEX(BAAL!$C:$D,MATCH(ROUNDUP(C4674-K4674,0),BAAL!$B:$B,0),MATCH(LEFT(M$2,4),BAAL!$C$2:$D$2,0)),0)))</f>
        <v>0</v>
      </c>
      <c r="N4674" s="20"/>
      <c r="O4674" s="26"/>
      <c r="P4674" s="26"/>
      <c r="Q4674" s="6">
        <f t="shared" si="291"/>
        <v>7</v>
      </c>
      <c r="R4674" s="20"/>
    </row>
    <row r="4675" spans="1:18" x14ac:dyDescent="0.25">
      <c r="A4675" s="6">
        <v>17</v>
      </c>
      <c r="B4675" s="4">
        <v>42564.708333333336</v>
      </c>
      <c r="C4675" s="2">
        <f>IF([2]Analysis!AG4675="Data Error","Data Error",[2]Analysis!AI4675*C$1)</f>
        <v>7.8687296669419799</v>
      </c>
      <c r="D4675" s="2"/>
      <c r="E4675" s="3">
        <f>IF(C4675="Data Error","Data Error",INDEX('[2]BAAL Adj Cap'!$CB$65:$CY$72,MONTH($B4675),$A4675+1))</f>
        <v>0.96124999999999994</v>
      </c>
      <c r="F4675" s="3"/>
      <c r="G4675" s="31">
        <f t="shared" si="288"/>
        <v>117.09377033305802</v>
      </c>
      <c r="H4675" s="31"/>
      <c r="I4675" s="23">
        <f t="shared" si="289"/>
        <v>0.96124999999999994</v>
      </c>
      <c r="J4675" s="23"/>
      <c r="K4675" s="7">
        <f t="shared" si="290"/>
        <v>28.990000000000009</v>
      </c>
      <c r="M4675" s="20">
        <f>IF(C4675="Data Error","Data Error",IF(C4675&lt;=K4675,0,1-IFERROR(INDEX(BAAL!$C:$D,MATCH(ROUNDUP(C4675-K4675,0),BAAL!$B:$B,0),MATCH(LEFT(M$2,4),BAAL!$C$2:$D$2,0)),0)))</f>
        <v>0</v>
      </c>
      <c r="N4675" s="20"/>
      <c r="O4675" s="26"/>
      <c r="P4675" s="26"/>
      <c r="Q4675" s="6">
        <f t="shared" si="291"/>
        <v>7</v>
      </c>
      <c r="R4675" s="20"/>
    </row>
    <row r="4676" spans="1:18" x14ac:dyDescent="0.25">
      <c r="A4676" s="6">
        <v>18</v>
      </c>
      <c r="B4676" s="4">
        <v>42564.75</v>
      </c>
      <c r="C4676" s="2">
        <f>IF([2]Analysis!AG4676="Data Error","Data Error",[2]Analysis!AI4676*C$1)</f>
        <v>9.4455936599344827</v>
      </c>
      <c r="D4676" s="2"/>
      <c r="E4676" s="3">
        <f>IF(C4676="Data Error","Data Error",INDEX('[2]BAAL Adj Cap'!$CB$65:$CY$72,MONTH($B4676),$A4676+1))</f>
        <v>0.76249999999999996</v>
      </c>
      <c r="F4676" s="3"/>
      <c r="G4676" s="31">
        <f t="shared" ref="G4676:G4739" si="292">IF(C4676="Data Error","Data Error",E4676*E$1-C4676)</f>
        <v>89.679406340065512</v>
      </c>
      <c r="H4676" s="31"/>
      <c r="I4676" s="23">
        <f t="shared" ref="I4676:I4739" si="293">IF(E4676="Data Error","Data Error",E4676)</f>
        <v>0.76249999999999996</v>
      </c>
      <c r="J4676" s="23"/>
      <c r="K4676" s="7">
        <f t="shared" ref="K4676:K4739" si="294">IF(C4676="Data Error","Data Error",C$1*MAX(0,MIN(AF$9,E4676*AF$10)))</f>
        <v>28.990000000000009</v>
      </c>
      <c r="M4676" s="20">
        <f>IF(C4676="Data Error","Data Error",IF(C4676&lt;=K4676,0,1-IFERROR(INDEX(BAAL!$C:$D,MATCH(ROUNDUP(C4676-K4676,0),BAAL!$B:$B,0),MATCH(LEFT(M$2,4),BAAL!$C$2:$D$2,0)),0)))</f>
        <v>0</v>
      </c>
      <c r="N4676" s="20"/>
      <c r="O4676" s="26"/>
      <c r="P4676" s="26"/>
      <c r="Q4676" s="6">
        <f t="shared" ref="Q4676:Q4739" si="295">MONTH(B4676)</f>
        <v>7</v>
      </c>
      <c r="R4676" s="20"/>
    </row>
    <row r="4677" spans="1:18" x14ac:dyDescent="0.25">
      <c r="A4677" s="6">
        <v>19</v>
      </c>
      <c r="B4677" s="4">
        <v>42564.791666666664</v>
      </c>
      <c r="C4677" s="2">
        <f>IF([2]Analysis!AG4677="Data Error","Data Error",[2]Analysis!AI4677*C$1)</f>
        <v>7.2900406052962117</v>
      </c>
      <c r="D4677" s="2"/>
      <c r="E4677" s="3">
        <f>IF(C4677="Data Error","Data Error",INDEX('[2]BAAL Adj Cap'!$CB$65:$CY$72,MONTH($B4677),$A4677+1))</f>
        <v>0.30625000000000002</v>
      </c>
      <c r="F4677" s="3"/>
      <c r="G4677" s="31">
        <f t="shared" si="292"/>
        <v>32.522459394703787</v>
      </c>
      <c r="H4677" s="31"/>
      <c r="I4677" s="23">
        <f t="shared" si="293"/>
        <v>0.30625000000000002</v>
      </c>
      <c r="J4677" s="23"/>
      <c r="K4677" s="7">
        <f t="shared" si="294"/>
        <v>28.990000000000009</v>
      </c>
      <c r="M4677" s="20">
        <f>IF(C4677="Data Error","Data Error",IF(C4677&lt;=K4677,0,1-IFERROR(INDEX(BAAL!$C:$D,MATCH(ROUNDUP(C4677-K4677,0),BAAL!$B:$B,0),MATCH(LEFT(M$2,4),BAAL!$C$2:$D$2,0)),0)))</f>
        <v>0</v>
      </c>
      <c r="N4677" s="20"/>
      <c r="O4677" s="26"/>
      <c r="P4677" s="26"/>
      <c r="Q4677" s="6">
        <f t="shared" si="295"/>
        <v>7</v>
      </c>
      <c r="R4677" s="20"/>
    </row>
    <row r="4678" spans="1:18" x14ac:dyDescent="0.25">
      <c r="A4678" s="6">
        <v>20</v>
      </c>
      <c r="B4678" s="4">
        <v>42564.833333333336</v>
      </c>
      <c r="C4678" s="2">
        <f>IF([2]Analysis!AG4678="Data Error","Data Error",[2]Analysis!AI4678*C$1)</f>
        <v>4.853556282563364</v>
      </c>
      <c r="D4678" s="2"/>
      <c r="E4678" s="3">
        <f>IF(C4678="Data Error","Data Error",INDEX('[2]BAAL Adj Cap'!$CB$65:$CY$72,MONTH($B4678),$A4678+1))</f>
        <v>3.7500000000000006E-2</v>
      </c>
      <c r="F4678" s="3"/>
      <c r="G4678" s="31">
        <f t="shared" si="292"/>
        <v>2.1443717436636867E-2</v>
      </c>
      <c r="H4678" s="31"/>
      <c r="I4678" s="23">
        <f t="shared" si="293"/>
        <v>3.7500000000000006E-2</v>
      </c>
      <c r="J4678" s="23"/>
      <c r="K4678" s="7">
        <f t="shared" si="294"/>
        <v>4.8750000000000009</v>
      </c>
      <c r="M4678" s="20">
        <f>IF(C4678="Data Error","Data Error",IF(C4678&lt;=K4678,0,1-IFERROR(INDEX(BAAL!$C:$D,MATCH(ROUNDUP(C4678-K4678,0),BAAL!$B:$B,0),MATCH(LEFT(M$2,4),BAAL!$C$2:$D$2,0)),0)))</f>
        <v>0</v>
      </c>
      <c r="N4678" s="20"/>
      <c r="O4678" s="26"/>
      <c r="P4678" s="26"/>
      <c r="Q4678" s="6">
        <f t="shared" si="295"/>
        <v>7</v>
      </c>
      <c r="R4678" s="20"/>
    </row>
    <row r="4679" spans="1:18" x14ac:dyDescent="0.25">
      <c r="A4679" s="6">
        <v>21</v>
      </c>
      <c r="B4679" s="4">
        <v>42564.875</v>
      </c>
      <c r="C4679" s="2">
        <f>IF([2]Analysis!AG4679="Data Error","Data Error",[2]Analysis!AI4679*C$1)</f>
        <v>0</v>
      </c>
      <c r="D4679" s="2"/>
      <c r="E4679" s="3">
        <f>IF(C4679="Data Error","Data Error",INDEX('[2]BAAL Adj Cap'!$CB$65:$CY$72,MONTH($B4679),$A4679+1))</f>
        <v>0</v>
      </c>
      <c r="F4679" s="3"/>
      <c r="G4679" s="31">
        <f t="shared" si="292"/>
        <v>0</v>
      </c>
      <c r="H4679" s="31"/>
      <c r="I4679" s="23">
        <f t="shared" si="293"/>
        <v>0</v>
      </c>
      <c r="J4679" s="23"/>
      <c r="K4679" s="7">
        <f t="shared" si="294"/>
        <v>0</v>
      </c>
      <c r="M4679" s="20">
        <f>IF(C4679="Data Error","Data Error",IF(C4679&lt;=K4679,0,1-IFERROR(INDEX(BAAL!$C:$D,MATCH(ROUNDUP(C4679-K4679,0),BAAL!$B:$B,0),MATCH(LEFT(M$2,4),BAAL!$C$2:$D$2,0)),0)))</f>
        <v>0</v>
      </c>
      <c r="N4679" s="20"/>
      <c r="O4679" s="26"/>
      <c r="P4679" s="26"/>
      <c r="Q4679" s="6">
        <f t="shared" si="295"/>
        <v>7</v>
      </c>
      <c r="R4679" s="20"/>
    </row>
    <row r="4680" spans="1:18" x14ac:dyDescent="0.25">
      <c r="A4680" s="6">
        <v>22</v>
      </c>
      <c r="B4680" s="4">
        <v>42564.916666666664</v>
      </c>
      <c r="C4680" s="2">
        <f>IF([2]Analysis!AG4680="Data Error","Data Error",[2]Analysis!AI4680*C$1)</f>
        <v>0</v>
      </c>
      <c r="D4680" s="2"/>
      <c r="E4680" s="3">
        <f>IF(C4680="Data Error","Data Error",INDEX('[2]BAAL Adj Cap'!$CB$65:$CY$72,MONTH($B4680),$A4680+1))</f>
        <v>0</v>
      </c>
      <c r="F4680" s="3"/>
      <c r="G4680" s="31">
        <f t="shared" si="292"/>
        <v>0</v>
      </c>
      <c r="H4680" s="31"/>
      <c r="I4680" s="23">
        <f t="shared" si="293"/>
        <v>0</v>
      </c>
      <c r="J4680" s="23"/>
      <c r="K4680" s="7">
        <f t="shared" si="294"/>
        <v>0</v>
      </c>
      <c r="M4680" s="20">
        <f>IF(C4680="Data Error","Data Error",IF(C4680&lt;=K4680,0,1-IFERROR(INDEX(BAAL!$C:$D,MATCH(ROUNDUP(C4680-K4680,0),BAAL!$B:$B,0),MATCH(LEFT(M$2,4),BAAL!$C$2:$D$2,0)),0)))</f>
        <v>0</v>
      </c>
      <c r="N4680" s="20"/>
      <c r="O4680" s="26"/>
      <c r="P4680" s="26"/>
      <c r="Q4680" s="6">
        <f t="shared" si="295"/>
        <v>7</v>
      </c>
      <c r="R4680" s="20"/>
    </row>
    <row r="4681" spans="1:18" x14ac:dyDescent="0.25">
      <c r="A4681" s="6">
        <v>23</v>
      </c>
      <c r="B4681" s="4">
        <v>42564.958333333336</v>
      </c>
      <c r="C4681" s="2">
        <f>IF([2]Analysis!AG4681="Data Error","Data Error",[2]Analysis!AI4681*C$1)</f>
        <v>0</v>
      </c>
      <c r="D4681" s="2"/>
      <c r="E4681" s="3">
        <f>IF(C4681="Data Error","Data Error",INDEX('[2]BAAL Adj Cap'!$CB$65:$CY$72,MONTH($B4681),$A4681+1))</f>
        <v>0</v>
      </c>
      <c r="F4681" s="3"/>
      <c r="G4681" s="31">
        <f t="shared" si="292"/>
        <v>0</v>
      </c>
      <c r="H4681" s="31"/>
      <c r="I4681" s="23">
        <f t="shared" si="293"/>
        <v>0</v>
      </c>
      <c r="J4681" s="23"/>
      <c r="K4681" s="7">
        <f t="shared" si="294"/>
        <v>0</v>
      </c>
      <c r="M4681" s="20">
        <f>IF(C4681="Data Error","Data Error",IF(C4681&lt;=K4681,0,1-IFERROR(INDEX(BAAL!$C:$D,MATCH(ROUNDUP(C4681-K4681,0),BAAL!$B:$B,0),MATCH(LEFT(M$2,4),BAAL!$C$2:$D$2,0)),0)))</f>
        <v>0</v>
      </c>
      <c r="N4681" s="20"/>
      <c r="O4681" s="26"/>
      <c r="P4681" s="26"/>
      <c r="Q4681" s="6">
        <f t="shared" si="295"/>
        <v>7</v>
      </c>
      <c r="R4681" s="20"/>
    </row>
    <row r="4682" spans="1:18" x14ac:dyDescent="0.25">
      <c r="A4682" s="6">
        <v>0</v>
      </c>
      <c r="B4682" s="1">
        <v>42565</v>
      </c>
      <c r="C4682" s="2">
        <f>IF([2]Analysis!AG4682="Data Error","Data Error",[2]Analysis!AI4682*C$1)</f>
        <v>0</v>
      </c>
      <c r="D4682" s="2"/>
      <c r="E4682" s="3">
        <f>IF(C4682="Data Error","Data Error",INDEX('[2]BAAL Adj Cap'!$CB$65:$CY$72,MONTH($B4682),$A4682+1))</f>
        <v>0</v>
      </c>
      <c r="F4682" s="3"/>
      <c r="G4682" s="31">
        <f t="shared" si="292"/>
        <v>0</v>
      </c>
      <c r="H4682" s="31"/>
      <c r="I4682" s="23">
        <f t="shared" si="293"/>
        <v>0</v>
      </c>
      <c r="J4682" s="23"/>
      <c r="K4682" s="7">
        <f t="shared" si="294"/>
        <v>0</v>
      </c>
      <c r="M4682" s="20">
        <f>IF(C4682="Data Error","Data Error",IF(C4682&lt;=K4682,0,1-IFERROR(INDEX(BAAL!$C:$D,MATCH(ROUNDUP(C4682-K4682,0),BAAL!$B:$B,0),MATCH(LEFT(M$2,4),BAAL!$C$2:$D$2,0)),0)))</f>
        <v>0</v>
      </c>
      <c r="N4682" s="20"/>
      <c r="O4682" s="26"/>
      <c r="P4682" s="26"/>
      <c r="Q4682" s="6">
        <f t="shared" si="295"/>
        <v>7</v>
      </c>
      <c r="R4682" s="20"/>
    </row>
    <row r="4683" spans="1:18" x14ac:dyDescent="0.25">
      <c r="A4683" s="6">
        <v>1</v>
      </c>
      <c r="B4683" s="4">
        <v>42565.041666666664</v>
      </c>
      <c r="C4683" s="2">
        <f>IF([2]Analysis!AG4683="Data Error","Data Error",[2]Analysis!AI4683*C$1)</f>
        <v>0</v>
      </c>
      <c r="D4683" s="2"/>
      <c r="E4683" s="3">
        <f>IF(C4683="Data Error","Data Error",INDEX('[2]BAAL Adj Cap'!$CB$65:$CY$72,MONTH($B4683),$A4683+1))</f>
        <v>0</v>
      </c>
      <c r="F4683" s="3"/>
      <c r="G4683" s="31">
        <f t="shared" si="292"/>
        <v>0</v>
      </c>
      <c r="H4683" s="31"/>
      <c r="I4683" s="23">
        <f t="shared" si="293"/>
        <v>0</v>
      </c>
      <c r="J4683" s="23"/>
      <c r="K4683" s="7">
        <f t="shared" si="294"/>
        <v>0</v>
      </c>
      <c r="M4683" s="20">
        <f>IF(C4683="Data Error","Data Error",IF(C4683&lt;=K4683,0,1-IFERROR(INDEX(BAAL!$C:$D,MATCH(ROUNDUP(C4683-K4683,0),BAAL!$B:$B,0),MATCH(LEFT(M$2,4),BAAL!$C$2:$D$2,0)),0)))</f>
        <v>0</v>
      </c>
      <c r="N4683" s="20"/>
      <c r="O4683" s="26"/>
      <c r="P4683" s="26"/>
      <c r="Q4683" s="6">
        <f t="shared" si="295"/>
        <v>7</v>
      </c>
      <c r="R4683" s="20"/>
    </row>
    <row r="4684" spans="1:18" x14ac:dyDescent="0.25">
      <c r="A4684" s="6">
        <v>2</v>
      </c>
      <c r="B4684" s="4">
        <v>42565.083333333336</v>
      </c>
      <c r="C4684" s="2">
        <f>IF([2]Analysis!AG4684="Data Error","Data Error",[2]Analysis!AI4684*C$1)</f>
        <v>0</v>
      </c>
      <c r="D4684" s="2"/>
      <c r="E4684" s="3">
        <f>IF(C4684="Data Error","Data Error",INDEX('[2]BAAL Adj Cap'!$CB$65:$CY$72,MONTH($B4684),$A4684+1))</f>
        <v>0</v>
      </c>
      <c r="F4684" s="3"/>
      <c r="G4684" s="31">
        <f t="shared" si="292"/>
        <v>0</v>
      </c>
      <c r="H4684" s="31"/>
      <c r="I4684" s="23">
        <f t="shared" si="293"/>
        <v>0</v>
      </c>
      <c r="J4684" s="23"/>
      <c r="K4684" s="7">
        <f t="shared" si="294"/>
        <v>0</v>
      </c>
      <c r="M4684" s="20">
        <f>IF(C4684="Data Error","Data Error",IF(C4684&lt;=K4684,0,1-IFERROR(INDEX(BAAL!$C:$D,MATCH(ROUNDUP(C4684-K4684,0),BAAL!$B:$B,0),MATCH(LEFT(M$2,4),BAAL!$C$2:$D$2,0)),0)))</f>
        <v>0</v>
      </c>
      <c r="N4684" s="20"/>
      <c r="O4684" s="26"/>
      <c r="P4684" s="26"/>
      <c r="Q4684" s="6">
        <f t="shared" si="295"/>
        <v>7</v>
      </c>
      <c r="R4684" s="20"/>
    </row>
    <row r="4685" spans="1:18" x14ac:dyDescent="0.25">
      <c r="A4685" s="6">
        <v>3</v>
      </c>
      <c r="B4685" s="4">
        <v>42565.125</v>
      </c>
      <c r="C4685" s="2">
        <f>IF([2]Analysis!AG4685="Data Error","Data Error",[2]Analysis!AI4685*C$1)</f>
        <v>0</v>
      </c>
      <c r="D4685" s="2"/>
      <c r="E4685" s="3">
        <f>IF(C4685="Data Error","Data Error",INDEX('[2]BAAL Adj Cap'!$CB$65:$CY$72,MONTH($B4685),$A4685+1))</f>
        <v>0</v>
      </c>
      <c r="F4685" s="3"/>
      <c r="G4685" s="31">
        <f t="shared" si="292"/>
        <v>0</v>
      </c>
      <c r="H4685" s="31"/>
      <c r="I4685" s="23">
        <f t="shared" si="293"/>
        <v>0</v>
      </c>
      <c r="J4685" s="23"/>
      <c r="K4685" s="7">
        <f t="shared" si="294"/>
        <v>0</v>
      </c>
      <c r="M4685" s="20">
        <f>IF(C4685="Data Error","Data Error",IF(C4685&lt;=K4685,0,1-IFERROR(INDEX(BAAL!$C:$D,MATCH(ROUNDUP(C4685-K4685,0),BAAL!$B:$B,0),MATCH(LEFT(M$2,4),BAAL!$C$2:$D$2,0)),0)))</f>
        <v>0</v>
      </c>
      <c r="N4685" s="20"/>
      <c r="O4685" s="26"/>
      <c r="P4685" s="26"/>
      <c r="Q4685" s="6">
        <f t="shared" si="295"/>
        <v>7</v>
      </c>
      <c r="R4685" s="20"/>
    </row>
    <row r="4686" spans="1:18" x14ac:dyDescent="0.25">
      <c r="A4686" s="6">
        <v>4</v>
      </c>
      <c r="B4686" s="4">
        <v>42565.166666666664</v>
      </c>
      <c r="C4686" s="2">
        <f>IF([2]Analysis!AG4686="Data Error","Data Error",[2]Analysis!AI4686*C$1)</f>
        <v>0.32999999821186071</v>
      </c>
      <c r="D4686" s="2"/>
      <c r="E4686" s="3">
        <f>IF(C4686="Data Error","Data Error",INDEX('[2]BAAL Adj Cap'!$CB$65:$CY$72,MONTH($B4686),$A4686+1))</f>
        <v>7.4999999999999997E-3</v>
      </c>
      <c r="F4686" s="3"/>
      <c r="G4686" s="31">
        <f t="shared" si="292"/>
        <v>0.64500000178813921</v>
      </c>
      <c r="H4686" s="31"/>
      <c r="I4686" s="23">
        <f t="shared" si="293"/>
        <v>7.4999999999999997E-3</v>
      </c>
      <c r="J4686" s="23"/>
      <c r="K4686" s="7">
        <f t="shared" si="294"/>
        <v>0.97499999999999998</v>
      </c>
      <c r="M4686" s="20">
        <f>IF(C4686="Data Error","Data Error",IF(C4686&lt;=K4686,0,1-IFERROR(INDEX(BAAL!$C:$D,MATCH(ROUNDUP(C4686-K4686,0),BAAL!$B:$B,0),MATCH(LEFT(M$2,4),BAAL!$C$2:$D$2,0)),0)))</f>
        <v>0</v>
      </c>
      <c r="N4686" s="20"/>
      <c r="O4686" s="26"/>
      <c r="P4686" s="26"/>
      <c r="Q4686" s="6">
        <f t="shared" si="295"/>
        <v>7</v>
      </c>
      <c r="R4686" s="20"/>
    </row>
    <row r="4687" spans="1:18" x14ac:dyDescent="0.25">
      <c r="A4687" s="6">
        <v>5</v>
      </c>
      <c r="B4687" s="4">
        <v>42565.208333333336</v>
      </c>
      <c r="C4687" s="2">
        <f>IF([2]Analysis!AG4687="Data Error","Data Error",[2]Analysis!AI4687*C$1)</f>
        <v>1.8820042702529083</v>
      </c>
      <c r="D4687" s="2"/>
      <c r="E4687" s="3">
        <f>IF(C4687="Data Error","Data Error",INDEX('[2]BAAL Adj Cap'!$CB$65:$CY$72,MONTH($B4687),$A4687+1))</f>
        <v>0.12124999999999998</v>
      </c>
      <c r="F4687" s="3"/>
      <c r="G4687" s="31">
        <f t="shared" si="292"/>
        <v>13.880495729747089</v>
      </c>
      <c r="H4687" s="31"/>
      <c r="I4687" s="23">
        <f t="shared" si="293"/>
        <v>0.12124999999999998</v>
      </c>
      <c r="J4687" s="23"/>
      <c r="K4687" s="7">
        <f t="shared" si="294"/>
        <v>15.762499999999998</v>
      </c>
      <c r="M4687" s="20">
        <f>IF(C4687="Data Error","Data Error",IF(C4687&lt;=K4687,0,1-IFERROR(INDEX(BAAL!$C:$D,MATCH(ROUNDUP(C4687-K4687,0),BAAL!$B:$B,0),MATCH(LEFT(M$2,4),BAAL!$C$2:$D$2,0)),0)))</f>
        <v>0</v>
      </c>
      <c r="N4687" s="20"/>
      <c r="O4687" s="26"/>
      <c r="P4687" s="26"/>
      <c r="Q4687" s="6">
        <f t="shared" si="295"/>
        <v>7</v>
      </c>
      <c r="R4687" s="20"/>
    </row>
    <row r="4688" spans="1:18" x14ac:dyDescent="0.25">
      <c r="A4688" s="6">
        <v>6</v>
      </c>
      <c r="B4688" s="4">
        <v>42565.25</v>
      </c>
      <c r="C4688" s="2">
        <f>IF([2]Analysis!AG4688="Data Error","Data Error",[2]Analysis!AI4688*C$1)</f>
        <v>0.18038158799401285</v>
      </c>
      <c r="D4688" s="2"/>
      <c r="E4688" s="3">
        <f>IF(C4688="Data Error","Data Error",INDEX('[2]BAAL Adj Cap'!$CB$65:$CY$72,MONTH($B4688),$A4688+1))</f>
        <v>0.49249999999999999</v>
      </c>
      <c r="F4688" s="3"/>
      <c r="G4688" s="31">
        <f t="shared" si="292"/>
        <v>63.844618412005993</v>
      </c>
      <c r="H4688" s="31"/>
      <c r="I4688" s="23">
        <f t="shared" si="293"/>
        <v>0.49249999999999999</v>
      </c>
      <c r="J4688" s="23"/>
      <c r="K4688" s="7">
        <f t="shared" si="294"/>
        <v>28.990000000000009</v>
      </c>
      <c r="M4688" s="20">
        <f>IF(C4688="Data Error","Data Error",IF(C4688&lt;=K4688,0,1-IFERROR(INDEX(BAAL!$C:$D,MATCH(ROUNDUP(C4688-K4688,0),BAAL!$B:$B,0),MATCH(LEFT(M$2,4),BAAL!$C$2:$D$2,0)),0)))</f>
        <v>0</v>
      </c>
      <c r="N4688" s="20"/>
      <c r="O4688" s="26"/>
      <c r="P4688" s="26"/>
      <c r="Q4688" s="6">
        <f t="shared" si="295"/>
        <v>7</v>
      </c>
      <c r="R4688" s="20"/>
    </row>
    <row r="4689" spans="1:18" x14ac:dyDescent="0.25">
      <c r="A4689" s="6">
        <v>7</v>
      </c>
      <c r="B4689" s="4">
        <v>42565.291666666664</v>
      </c>
      <c r="C4689" s="2">
        <f>IF([2]Analysis!AG4689="Data Error","Data Error",[2]Analysis!AI4689*C$1)</f>
        <v>0</v>
      </c>
      <c r="D4689" s="2"/>
      <c r="E4689" s="3">
        <f>IF(C4689="Data Error","Data Error",INDEX('[2]BAAL Adj Cap'!$CB$65:$CY$72,MONTH($B4689),$A4689+1))</f>
        <v>0.87874999999999992</v>
      </c>
      <c r="F4689" s="3"/>
      <c r="G4689" s="31">
        <f t="shared" si="292"/>
        <v>114.23749999999998</v>
      </c>
      <c r="H4689" s="31"/>
      <c r="I4689" s="23">
        <f t="shared" si="293"/>
        <v>0.87874999999999992</v>
      </c>
      <c r="J4689" s="23"/>
      <c r="K4689" s="7">
        <f t="shared" si="294"/>
        <v>28.990000000000009</v>
      </c>
      <c r="M4689" s="20">
        <f>IF(C4689="Data Error","Data Error",IF(C4689&lt;=K4689,0,1-IFERROR(INDEX(BAAL!$C:$D,MATCH(ROUNDUP(C4689-K4689,0),BAAL!$B:$B,0),MATCH(LEFT(M$2,4),BAAL!$C$2:$D$2,0)),0)))</f>
        <v>0</v>
      </c>
      <c r="N4689" s="20"/>
      <c r="O4689" s="26"/>
      <c r="P4689" s="26"/>
      <c r="Q4689" s="6">
        <f t="shared" si="295"/>
        <v>7</v>
      </c>
      <c r="R4689" s="20"/>
    </row>
    <row r="4690" spans="1:18" x14ac:dyDescent="0.25">
      <c r="A4690" s="6">
        <v>8</v>
      </c>
      <c r="B4690" s="4">
        <v>42565.333333333336</v>
      </c>
      <c r="C4690" s="2">
        <f>IF([2]Analysis!AG4690="Data Error","Data Error",[2]Analysis!AI4690*C$1)</f>
        <v>0</v>
      </c>
      <c r="D4690" s="2"/>
      <c r="E4690" s="3">
        <f>IF(C4690="Data Error","Data Error",INDEX('[2]BAAL Adj Cap'!$CB$65:$CY$72,MONTH($B4690),$A4690+1))</f>
        <v>0.96750000000000003</v>
      </c>
      <c r="F4690" s="3"/>
      <c r="G4690" s="31">
        <f t="shared" si="292"/>
        <v>125.77500000000001</v>
      </c>
      <c r="H4690" s="31"/>
      <c r="I4690" s="23">
        <f t="shared" si="293"/>
        <v>0.96750000000000003</v>
      </c>
      <c r="J4690" s="23"/>
      <c r="K4690" s="7">
        <f t="shared" si="294"/>
        <v>28.990000000000009</v>
      </c>
      <c r="M4690" s="20">
        <f>IF(C4690="Data Error","Data Error",IF(C4690&lt;=K4690,0,1-IFERROR(INDEX(BAAL!$C:$D,MATCH(ROUNDUP(C4690-K4690,0),BAAL!$B:$B,0),MATCH(LEFT(M$2,4),BAAL!$C$2:$D$2,0)),0)))</f>
        <v>0</v>
      </c>
      <c r="N4690" s="20"/>
      <c r="O4690" s="26"/>
      <c r="P4690" s="26"/>
      <c r="Q4690" s="6">
        <f t="shared" si="295"/>
        <v>7</v>
      </c>
      <c r="R4690" s="20"/>
    </row>
    <row r="4691" spans="1:18" x14ac:dyDescent="0.25">
      <c r="A4691" s="6">
        <v>9</v>
      </c>
      <c r="B4691" s="4">
        <v>42565.375</v>
      </c>
      <c r="C4691" s="2">
        <f>IF([2]Analysis!AG4691="Data Error","Data Error",[2]Analysis!AI4691*C$1)</f>
        <v>0</v>
      </c>
      <c r="D4691" s="2"/>
      <c r="E4691" s="3">
        <f>IF(C4691="Data Error","Data Error",INDEX('[2]BAAL Adj Cap'!$CB$65:$CY$72,MONTH($B4691),$A4691+1))</f>
        <v>0.98</v>
      </c>
      <c r="F4691" s="3"/>
      <c r="G4691" s="31">
        <f t="shared" si="292"/>
        <v>127.39999999999999</v>
      </c>
      <c r="H4691" s="31"/>
      <c r="I4691" s="23">
        <f t="shared" si="293"/>
        <v>0.98</v>
      </c>
      <c r="J4691" s="23"/>
      <c r="K4691" s="7">
        <f t="shared" si="294"/>
        <v>28.990000000000009</v>
      </c>
      <c r="M4691" s="20">
        <f>IF(C4691="Data Error","Data Error",IF(C4691&lt;=K4691,0,1-IFERROR(INDEX(BAAL!$C:$D,MATCH(ROUNDUP(C4691-K4691,0),BAAL!$B:$B,0),MATCH(LEFT(M$2,4),BAAL!$C$2:$D$2,0)),0)))</f>
        <v>0</v>
      </c>
      <c r="N4691" s="20"/>
      <c r="O4691" s="26"/>
      <c r="P4691" s="26"/>
      <c r="Q4691" s="6">
        <f t="shared" si="295"/>
        <v>7</v>
      </c>
      <c r="R4691" s="20"/>
    </row>
    <row r="4692" spans="1:18" x14ac:dyDescent="0.25">
      <c r="A4692" s="6">
        <v>10</v>
      </c>
      <c r="B4692" s="4">
        <v>42565.416666666664</v>
      </c>
      <c r="C4692" s="2">
        <f>IF([2]Analysis!AG4692="Data Error","Data Error",[2]Analysis!AI4692*C$1)</f>
        <v>3.7580143280979801</v>
      </c>
      <c r="D4692" s="2"/>
      <c r="E4692" s="3">
        <f>IF(C4692="Data Error","Data Error",INDEX('[2]BAAL Adj Cap'!$CB$65:$CY$72,MONTH($B4692),$A4692+1))</f>
        <v>0.98</v>
      </c>
      <c r="F4692" s="3"/>
      <c r="G4692" s="31">
        <f t="shared" si="292"/>
        <v>123.64198567190201</v>
      </c>
      <c r="H4692" s="31"/>
      <c r="I4692" s="23">
        <f t="shared" si="293"/>
        <v>0.98</v>
      </c>
      <c r="J4692" s="23"/>
      <c r="K4692" s="7">
        <f t="shared" si="294"/>
        <v>28.990000000000009</v>
      </c>
      <c r="M4692" s="20">
        <f>IF(C4692="Data Error","Data Error",IF(C4692&lt;=K4692,0,1-IFERROR(INDEX(BAAL!$C:$D,MATCH(ROUNDUP(C4692-K4692,0),BAAL!$B:$B,0),MATCH(LEFT(M$2,4),BAAL!$C$2:$D$2,0)),0)))</f>
        <v>0</v>
      </c>
      <c r="N4692" s="20"/>
      <c r="O4692" s="26"/>
      <c r="P4692" s="26"/>
      <c r="Q4692" s="6">
        <f t="shared" si="295"/>
        <v>7</v>
      </c>
      <c r="R4692" s="20"/>
    </row>
    <row r="4693" spans="1:18" x14ac:dyDescent="0.25">
      <c r="A4693" s="6">
        <v>11</v>
      </c>
      <c r="B4693" s="4">
        <v>42565.458333333336</v>
      </c>
      <c r="C4693" s="2">
        <f>IF([2]Analysis!AG4693="Data Error","Data Error",[2]Analysis!AI4693*C$1)</f>
        <v>0.78014161110162905</v>
      </c>
      <c r="D4693" s="2"/>
      <c r="E4693" s="3">
        <f>IF(C4693="Data Error","Data Error",INDEX('[2]BAAL Adj Cap'!$CB$65:$CY$72,MONTH($B4693),$A4693+1))</f>
        <v>0.98</v>
      </c>
      <c r="F4693" s="3"/>
      <c r="G4693" s="31">
        <f t="shared" si="292"/>
        <v>126.61985838889836</v>
      </c>
      <c r="H4693" s="31"/>
      <c r="I4693" s="23">
        <f t="shared" si="293"/>
        <v>0.98</v>
      </c>
      <c r="J4693" s="23"/>
      <c r="K4693" s="7">
        <f t="shared" si="294"/>
        <v>28.990000000000009</v>
      </c>
      <c r="M4693" s="20">
        <f>IF(C4693="Data Error","Data Error",IF(C4693&lt;=K4693,0,1-IFERROR(INDEX(BAAL!$C:$D,MATCH(ROUNDUP(C4693-K4693,0),BAAL!$B:$B,0),MATCH(LEFT(M$2,4),BAAL!$C$2:$D$2,0)),0)))</f>
        <v>0</v>
      </c>
      <c r="N4693" s="20"/>
      <c r="O4693" s="26"/>
      <c r="P4693" s="26"/>
      <c r="Q4693" s="6">
        <f t="shared" si="295"/>
        <v>7</v>
      </c>
      <c r="R4693" s="20"/>
    </row>
    <row r="4694" spans="1:18" x14ac:dyDescent="0.25">
      <c r="A4694" s="6">
        <v>12</v>
      </c>
      <c r="B4694" s="4">
        <v>42565.5</v>
      </c>
      <c r="C4694" s="2">
        <f>IF([2]Analysis!AG4694="Data Error","Data Error",[2]Analysis!AI4694*C$1)</f>
        <v>0</v>
      </c>
      <c r="D4694" s="2"/>
      <c r="E4694" s="3">
        <f>IF(C4694="Data Error","Data Error",INDEX('[2]BAAL Adj Cap'!$CB$65:$CY$72,MONTH($B4694),$A4694+1))</f>
        <v>0.98</v>
      </c>
      <c r="F4694" s="3"/>
      <c r="G4694" s="31">
        <f t="shared" si="292"/>
        <v>127.39999999999999</v>
      </c>
      <c r="H4694" s="31"/>
      <c r="I4694" s="23">
        <f t="shared" si="293"/>
        <v>0.98</v>
      </c>
      <c r="J4694" s="23"/>
      <c r="K4694" s="7">
        <f t="shared" si="294"/>
        <v>28.990000000000009</v>
      </c>
      <c r="M4694" s="20">
        <f>IF(C4694="Data Error","Data Error",IF(C4694&lt;=K4694,0,1-IFERROR(INDEX(BAAL!$C:$D,MATCH(ROUNDUP(C4694-K4694,0),BAAL!$B:$B,0),MATCH(LEFT(M$2,4),BAAL!$C$2:$D$2,0)),0)))</f>
        <v>0</v>
      </c>
      <c r="N4694" s="20"/>
      <c r="O4694" s="26"/>
      <c r="P4694" s="26"/>
      <c r="Q4694" s="6">
        <f t="shared" si="295"/>
        <v>7</v>
      </c>
      <c r="R4694" s="20"/>
    </row>
    <row r="4695" spans="1:18" x14ac:dyDescent="0.25">
      <c r="A4695" s="6">
        <v>13</v>
      </c>
      <c r="B4695" s="4">
        <v>42565.541666666664</v>
      </c>
      <c r="C4695" s="2">
        <f>IF([2]Analysis!AG4695="Data Error","Data Error",[2]Analysis!AI4695*C$1)</f>
        <v>0</v>
      </c>
      <c r="D4695" s="2"/>
      <c r="E4695" s="3">
        <f>IF(C4695="Data Error","Data Error",INDEX('[2]BAAL Adj Cap'!$CB$65:$CY$72,MONTH($B4695),$A4695+1))</f>
        <v>0.98</v>
      </c>
      <c r="F4695" s="3"/>
      <c r="G4695" s="31">
        <f t="shared" si="292"/>
        <v>127.39999999999999</v>
      </c>
      <c r="H4695" s="31"/>
      <c r="I4695" s="23">
        <f t="shared" si="293"/>
        <v>0.98</v>
      </c>
      <c r="J4695" s="23"/>
      <c r="K4695" s="7">
        <f t="shared" si="294"/>
        <v>28.990000000000009</v>
      </c>
      <c r="M4695" s="20">
        <f>IF(C4695="Data Error","Data Error",IF(C4695&lt;=K4695,0,1-IFERROR(INDEX(BAAL!$C:$D,MATCH(ROUNDUP(C4695-K4695,0),BAAL!$B:$B,0),MATCH(LEFT(M$2,4),BAAL!$C$2:$D$2,0)),0)))</f>
        <v>0</v>
      </c>
      <c r="N4695" s="20"/>
      <c r="O4695" s="26"/>
      <c r="P4695" s="26"/>
      <c r="Q4695" s="6">
        <f t="shared" si="295"/>
        <v>7</v>
      </c>
      <c r="R4695" s="20"/>
    </row>
    <row r="4696" spans="1:18" x14ac:dyDescent="0.25">
      <c r="A4696" s="6">
        <v>14</v>
      </c>
      <c r="B4696" s="4">
        <v>42565.583333333336</v>
      </c>
      <c r="C4696" s="2">
        <f>IF([2]Analysis!AG4696="Data Error","Data Error",[2]Analysis!AI4696*C$1)</f>
        <v>2.9063762015359917</v>
      </c>
      <c r="D4696" s="2"/>
      <c r="E4696" s="3">
        <f>IF(C4696="Data Error","Data Error",INDEX('[2]BAAL Adj Cap'!$CB$65:$CY$72,MONTH($B4696),$A4696+1))</f>
        <v>0.98</v>
      </c>
      <c r="F4696" s="3"/>
      <c r="G4696" s="31">
        <f t="shared" si="292"/>
        <v>124.493623798464</v>
      </c>
      <c r="H4696" s="31"/>
      <c r="I4696" s="23">
        <f t="shared" si="293"/>
        <v>0.98</v>
      </c>
      <c r="J4696" s="23"/>
      <c r="K4696" s="7">
        <f t="shared" si="294"/>
        <v>28.990000000000009</v>
      </c>
      <c r="M4696" s="20">
        <f>IF(C4696="Data Error","Data Error",IF(C4696&lt;=K4696,0,1-IFERROR(INDEX(BAAL!$C:$D,MATCH(ROUNDUP(C4696-K4696,0),BAAL!$B:$B,0),MATCH(LEFT(M$2,4),BAAL!$C$2:$D$2,0)),0)))</f>
        <v>0</v>
      </c>
      <c r="N4696" s="20"/>
      <c r="O4696" s="26"/>
      <c r="P4696" s="26"/>
      <c r="Q4696" s="6">
        <f t="shared" si="295"/>
        <v>7</v>
      </c>
      <c r="R4696" s="20"/>
    </row>
    <row r="4697" spans="1:18" x14ac:dyDescent="0.25">
      <c r="A4697" s="6">
        <v>15</v>
      </c>
      <c r="B4697" s="4">
        <v>42565.625</v>
      </c>
      <c r="C4697" s="2">
        <f>IF([2]Analysis!AG4697="Data Error","Data Error",[2]Analysis!AI4697*C$1)</f>
        <v>4.2310802170416997</v>
      </c>
      <c r="D4697" s="2"/>
      <c r="E4697" s="3">
        <f>IF(C4697="Data Error","Data Error",INDEX('[2]BAAL Adj Cap'!$CB$65:$CY$72,MONTH($B4697),$A4697+1))</f>
        <v>0.98</v>
      </c>
      <c r="F4697" s="3"/>
      <c r="G4697" s="31">
        <f t="shared" si="292"/>
        <v>123.1689197829583</v>
      </c>
      <c r="H4697" s="31"/>
      <c r="I4697" s="23">
        <f t="shared" si="293"/>
        <v>0.98</v>
      </c>
      <c r="J4697" s="23"/>
      <c r="K4697" s="7">
        <f t="shared" si="294"/>
        <v>28.990000000000009</v>
      </c>
      <c r="M4697" s="20">
        <f>IF(C4697="Data Error","Data Error",IF(C4697&lt;=K4697,0,1-IFERROR(INDEX(BAAL!$C:$D,MATCH(ROUNDUP(C4697-K4697,0),BAAL!$B:$B,0),MATCH(LEFT(M$2,4),BAAL!$C$2:$D$2,0)),0)))</f>
        <v>0</v>
      </c>
      <c r="N4697" s="20"/>
      <c r="O4697" s="26"/>
      <c r="P4697" s="26"/>
      <c r="Q4697" s="6">
        <f t="shared" si="295"/>
        <v>7</v>
      </c>
      <c r="R4697" s="20"/>
    </row>
    <row r="4698" spans="1:18" x14ac:dyDescent="0.25">
      <c r="A4698" s="6">
        <v>16</v>
      </c>
      <c r="B4698" s="4">
        <v>42565.666666666664</v>
      </c>
      <c r="C4698" s="2">
        <f>IF([2]Analysis!AG4698="Data Error","Data Error",[2]Analysis!AI4698*C$1)</f>
        <v>4.2143898545849741</v>
      </c>
      <c r="D4698" s="2"/>
      <c r="E4698" s="3">
        <f>IF(C4698="Data Error","Data Error",INDEX('[2]BAAL Adj Cap'!$CB$65:$CY$72,MONTH($B4698),$A4698+1))</f>
        <v>0.98</v>
      </c>
      <c r="F4698" s="3"/>
      <c r="G4698" s="31">
        <f t="shared" si="292"/>
        <v>123.18561014541501</v>
      </c>
      <c r="H4698" s="31"/>
      <c r="I4698" s="23">
        <f t="shared" si="293"/>
        <v>0.98</v>
      </c>
      <c r="J4698" s="23"/>
      <c r="K4698" s="7">
        <f t="shared" si="294"/>
        <v>28.990000000000009</v>
      </c>
      <c r="M4698" s="20">
        <f>IF(C4698="Data Error","Data Error",IF(C4698&lt;=K4698,0,1-IFERROR(INDEX(BAAL!$C:$D,MATCH(ROUNDUP(C4698-K4698,0),BAAL!$B:$B,0),MATCH(LEFT(M$2,4),BAAL!$C$2:$D$2,0)),0)))</f>
        <v>0</v>
      </c>
      <c r="N4698" s="20"/>
      <c r="O4698" s="26"/>
      <c r="P4698" s="26"/>
      <c r="Q4698" s="6">
        <f t="shared" si="295"/>
        <v>7</v>
      </c>
      <c r="R4698" s="20"/>
    </row>
    <row r="4699" spans="1:18" x14ac:dyDescent="0.25">
      <c r="A4699" s="6">
        <v>17</v>
      </c>
      <c r="B4699" s="4">
        <v>42565.708333333336</v>
      </c>
      <c r="C4699" s="2">
        <f>IF([2]Analysis!AG4699="Data Error","Data Error",[2]Analysis!AI4699*C$1)</f>
        <v>8.7087301066275611</v>
      </c>
      <c r="D4699" s="2"/>
      <c r="E4699" s="3">
        <f>IF(C4699="Data Error","Data Error",INDEX('[2]BAAL Adj Cap'!$CB$65:$CY$72,MONTH($B4699),$A4699+1))</f>
        <v>0.96124999999999994</v>
      </c>
      <c r="F4699" s="3"/>
      <c r="G4699" s="31">
        <f t="shared" si="292"/>
        <v>116.25376989337244</v>
      </c>
      <c r="H4699" s="31"/>
      <c r="I4699" s="23">
        <f t="shared" si="293"/>
        <v>0.96124999999999994</v>
      </c>
      <c r="J4699" s="23"/>
      <c r="K4699" s="7">
        <f t="shared" si="294"/>
        <v>28.990000000000009</v>
      </c>
      <c r="M4699" s="20">
        <f>IF(C4699="Data Error","Data Error",IF(C4699&lt;=K4699,0,1-IFERROR(INDEX(BAAL!$C:$D,MATCH(ROUNDUP(C4699-K4699,0),BAAL!$B:$B,0),MATCH(LEFT(M$2,4),BAAL!$C$2:$D$2,0)),0)))</f>
        <v>0</v>
      </c>
      <c r="N4699" s="20"/>
      <c r="O4699" s="26"/>
      <c r="P4699" s="26"/>
      <c r="Q4699" s="6">
        <f t="shared" si="295"/>
        <v>7</v>
      </c>
      <c r="R4699" s="20"/>
    </row>
    <row r="4700" spans="1:18" x14ac:dyDescent="0.25">
      <c r="A4700" s="6">
        <v>18</v>
      </c>
      <c r="B4700" s="4">
        <v>42565.75</v>
      </c>
      <c r="C4700" s="2">
        <f>IF([2]Analysis!AG4700="Data Error","Data Error",[2]Analysis!AI4700*C$1)</f>
        <v>11.831732203972848</v>
      </c>
      <c r="D4700" s="2"/>
      <c r="E4700" s="3">
        <f>IF(C4700="Data Error","Data Error",INDEX('[2]BAAL Adj Cap'!$CB$65:$CY$72,MONTH($B4700),$A4700+1))</f>
        <v>0.76249999999999996</v>
      </c>
      <c r="F4700" s="3"/>
      <c r="G4700" s="31">
        <f t="shared" si="292"/>
        <v>87.293267796027152</v>
      </c>
      <c r="H4700" s="31"/>
      <c r="I4700" s="23">
        <f t="shared" si="293"/>
        <v>0.76249999999999996</v>
      </c>
      <c r="J4700" s="23"/>
      <c r="K4700" s="7">
        <f t="shared" si="294"/>
        <v>28.990000000000009</v>
      </c>
      <c r="M4700" s="20">
        <f>IF(C4700="Data Error","Data Error",IF(C4700&lt;=K4700,0,1-IFERROR(INDEX(BAAL!$C:$D,MATCH(ROUNDUP(C4700-K4700,0),BAAL!$B:$B,0),MATCH(LEFT(M$2,4),BAAL!$C$2:$D$2,0)),0)))</f>
        <v>0</v>
      </c>
      <c r="N4700" s="20"/>
      <c r="O4700" s="26"/>
      <c r="P4700" s="26"/>
      <c r="Q4700" s="6">
        <f t="shared" si="295"/>
        <v>7</v>
      </c>
      <c r="R4700" s="20"/>
    </row>
    <row r="4701" spans="1:18" x14ac:dyDescent="0.25">
      <c r="A4701" s="6">
        <v>19</v>
      </c>
      <c r="B4701" s="4">
        <v>42565.791666666664</v>
      </c>
      <c r="C4701" s="2">
        <f>IF([2]Analysis!AG4701="Data Error","Data Error",[2]Analysis!AI4701*C$1)</f>
        <v>7.4190299279460712</v>
      </c>
      <c r="D4701" s="2"/>
      <c r="E4701" s="3">
        <f>IF(C4701="Data Error","Data Error",INDEX('[2]BAAL Adj Cap'!$CB$65:$CY$72,MONTH($B4701),$A4701+1))</f>
        <v>0.30625000000000002</v>
      </c>
      <c r="F4701" s="3"/>
      <c r="G4701" s="31">
        <f t="shared" si="292"/>
        <v>32.39347007205393</v>
      </c>
      <c r="H4701" s="31"/>
      <c r="I4701" s="23">
        <f t="shared" si="293"/>
        <v>0.30625000000000002</v>
      </c>
      <c r="J4701" s="23"/>
      <c r="K4701" s="7">
        <f t="shared" si="294"/>
        <v>28.990000000000009</v>
      </c>
      <c r="M4701" s="20">
        <f>IF(C4701="Data Error","Data Error",IF(C4701&lt;=K4701,0,1-IFERROR(INDEX(BAAL!$C:$D,MATCH(ROUNDUP(C4701-K4701,0),BAAL!$B:$B,0),MATCH(LEFT(M$2,4),BAAL!$C$2:$D$2,0)),0)))</f>
        <v>0</v>
      </c>
      <c r="N4701" s="20"/>
      <c r="O4701" s="26"/>
      <c r="P4701" s="26"/>
      <c r="Q4701" s="6">
        <f t="shared" si="295"/>
        <v>7</v>
      </c>
      <c r="R4701" s="20"/>
    </row>
    <row r="4702" spans="1:18" x14ac:dyDescent="0.25">
      <c r="A4702" s="6">
        <v>20</v>
      </c>
      <c r="B4702" s="4">
        <v>42565.833333333336</v>
      </c>
      <c r="C4702" s="2">
        <f>IF([2]Analysis!AG4702="Data Error","Data Error",[2]Analysis!AI4702*C$1)</f>
        <v>3.8262249819786964</v>
      </c>
      <c r="D4702" s="2"/>
      <c r="E4702" s="3">
        <f>IF(C4702="Data Error","Data Error",INDEX('[2]BAAL Adj Cap'!$CB$65:$CY$72,MONTH($B4702),$A4702+1))</f>
        <v>3.7500000000000006E-2</v>
      </c>
      <c r="F4702" s="3"/>
      <c r="G4702" s="31">
        <f t="shared" si="292"/>
        <v>1.0487750180213045</v>
      </c>
      <c r="H4702" s="31"/>
      <c r="I4702" s="23">
        <f t="shared" si="293"/>
        <v>3.7500000000000006E-2</v>
      </c>
      <c r="J4702" s="23"/>
      <c r="K4702" s="7">
        <f t="shared" si="294"/>
        <v>4.8750000000000009</v>
      </c>
      <c r="M4702" s="20">
        <f>IF(C4702="Data Error","Data Error",IF(C4702&lt;=K4702,0,1-IFERROR(INDEX(BAAL!$C:$D,MATCH(ROUNDUP(C4702-K4702,0),BAAL!$B:$B,0),MATCH(LEFT(M$2,4),BAAL!$C$2:$D$2,0)),0)))</f>
        <v>0</v>
      </c>
      <c r="N4702" s="20"/>
      <c r="O4702" s="26"/>
      <c r="P4702" s="26"/>
      <c r="Q4702" s="6">
        <f t="shared" si="295"/>
        <v>7</v>
      </c>
      <c r="R4702" s="20"/>
    </row>
    <row r="4703" spans="1:18" x14ac:dyDescent="0.25">
      <c r="A4703" s="6">
        <v>21</v>
      </c>
      <c r="B4703" s="4">
        <v>42565.875</v>
      </c>
      <c r="C4703" s="2">
        <f>IF([2]Analysis!AG4703="Data Error","Data Error",[2]Analysis!AI4703*C$1)</f>
        <v>0</v>
      </c>
      <c r="D4703" s="2"/>
      <c r="E4703" s="3">
        <f>IF(C4703="Data Error","Data Error",INDEX('[2]BAAL Adj Cap'!$CB$65:$CY$72,MONTH($B4703),$A4703+1))</f>
        <v>0</v>
      </c>
      <c r="F4703" s="3"/>
      <c r="G4703" s="31">
        <f t="shared" si="292"/>
        <v>0</v>
      </c>
      <c r="H4703" s="31"/>
      <c r="I4703" s="23">
        <f t="shared" si="293"/>
        <v>0</v>
      </c>
      <c r="J4703" s="23"/>
      <c r="K4703" s="7">
        <f t="shared" si="294"/>
        <v>0</v>
      </c>
      <c r="M4703" s="20">
        <f>IF(C4703="Data Error","Data Error",IF(C4703&lt;=K4703,0,1-IFERROR(INDEX(BAAL!$C:$D,MATCH(ROUNDUP(C4703-K4703,0),BAAL!$B:$B,0),MATCH(LEFT(M$2,4),BAAL!$C$2:$D$2,0)),0)))</f>
        <v>0</v>
      </c>
      <c r="N4703" s="20"/>
      <c r="O4703" s="26"/>
      <c r="P4703" s="26"/>
      <c r="Q4703" s="6">
        <f t="shared" si="295"/>
        <v>7</v>
      </c>
      <c r="R4703" s="20"/>
    </row>
    <row r="4704" spans="1:18" x14ac:dyDescent="0.25">
      <c r="A4704" s="6">
        <v>22</v>
      </c>
      <c r="B4704" s="4">
        <v>42565.916666666664</v>
      </c>
      <c r="C4704" s="2">
        <f>IF([2]Analysis!AG4704="Data Error","Data Error",[2]Analysis!AI4704*C$1)</f>
        <v>0</v>
      </c>
      <c r="D4704" s="2"/>
      <c r="E4704" s="3">
        <f>IF(C4704="Data Error","Data Error",INDEX('[2]BAAL Adj Cap'!$CB$65:$CY$72,MONTH($B4704),$A4704+1))</f>
        <v>0</v>
      </c>
      <c r="F4704" s="3"/>
      <c r="G4704" s="31">
        <f t="shared" si="292"/>
        <v>0</v>
      </c>
      <c r="H4704" s="31"/>
      <c r="I4704" s="23">
        <f t="shared" si="293"/>
        <v>0</v>
      </c>
      <c r="J4704" s="23"/>
      <c r="K4704" s="7">
        <f t="shared" si="294"/>
        <v>0</v>
      </c>
      <c r="M4704" s="20">
        <f>IF(C4704="Data Error","Data Error",IF(C4704&lt;=K4704,0,1-IFERROR(INDEX(BAAL!$C:$D,MATCH(ROUNDUP(C4704-K4704,0),BAAL!$B:$B,0),MATCH(LEFT(M$2,4),BAAL!$C$2:$D$2,0)),0)))</f>
        <v>0</v>
      </c>
      <c r="N4704" s="20"/>
      <c r="O4704" s="26"/>
      <c r="P4704" s="26"/>
      <c r="Q4704" s="6">
        <f t="shared" si="295"/>
        <v>7</v>
      </c>
      <c r="R4704" s="20"/>
    </row>
    <row r="4705" spans="1:18" x14ac:dyDescent="0.25">
      <c r="A4705" s="6">
        <v>23</v>
      </c>
      <c r="B4705" s="4">
        <v>42565.958333333336</v>
      </c>
      <c r="C4705" s="2">
        <f>IF([2]Analysis!AG4705="Data Error","Data Error",[2]Analysis!AI4705*C$1)</f>
        <v>0</v>
      </c>
      <c r="D4705" s="2"/>
      <c r="E4705" s="3">
        <f>IF(C4705="Data Error","Data Error",INDEX('[2]BAAL Adj Cap'!$CB$65:$CY$72,MONTH($B4705),$A4705+1))</f>
        <v>0</v>
      </c>
      <c r="F4705" s="3"/>
      <c r="G4705" s="31">
        <f t="shared" si="292"/>
        <v>0</v>
      </c>
      <c r="H4705" s="31"/>
      <c r="I4705" s="23">
        <f t="shared" si="293"/>
        <v>0</v>
      </c>
      <c r="J4705" s="23"/>
      <c r="K4705" s="7">
        <f t="shared" si="294"/>
        <v>0</v>
      </c>
      <c r="M4705" s="20">
        <f>IF(C4705="Data Error","Data Error",IF(C4705&lt;=K4705,0,1-IFERROR(INDEX(BAAL!$C:$D,MATCH(ROUNDUP(C4705-K4705,0),BAAL!$B:$B,0),MATCH(LEFT(M$2,4),BAAL!$C$2:$D$2,0)),0)))</f>
        <v>0</v>
      </c>
      <c r="N4705" s="20"/>
      <c r="O4705" s="26"/>
      <c r="P4705" s="26"/>
      <c r="Q4705" s="6">
        <f t="shared" si="295"/>
        <v>7</v>
      </c>
      <c r="R4705" s="20"/>
    </row>
    <row r="4706" spans="1:18" x14ac:dyDescent="0.25">
      <c r="A4706" s="6">
        <v>0</v>
      </c>
      <c r="B4706" s="1">
        <v>42566</v>
      </c>
      <c r="C4706" s="2">
        <f>IF([2]Analysis!AG4706="Data Error","Data Error",[2]Analysis!AI4706*C$1)</f>
        <v>0</v>
      </c>
      <c r="D4706" s="2"/>
      <c r="E4706" s="3">
        <f>IF(C4706="Data Error","Data Error",INDEX('[2]BAAL Adj Cap'!$CB$65:$CY$72,MONTH($B4706),$A4706+1))</f>
        <v>0</v>
      </c>
      <c r="F4706" s="3"/>
      <c r="G4706" s="31">
        <f t="shared" si="292"/>
        <v>0</v>
      </c>
      <c r="H4706" s="31"/>
      <c r="I4706" s="23">
        <f t="shared" si="293"/>
        <v>0</v>
      </c>
      <c r="J4706" s="23"/>
      <c r="K4706" s="7">
        <f t="shared" si="294"/>
        <v>0</v>
      </c>
      <c r="M4706" s="20">
        <f>IF(C4706="Data Error","Data Error",IF(C4706&lt;=K4706,0,1-IFERROR(INDEX(BAAL!$C:$D,MATCH(ROUNDUP(C4706-K4706,0),BAAL!$B:$B,0),MATCH(LEFT(M$2,4),BAAL!$C$2:$D$2,0)),0)))</f>
        <v>0</v>
      </c>
      <c r="N4706" s="20"/>
      <c r="O4706" s="26"/>
      <c r="P4706" s="26"/>
      <c r="Q4706" s="6">
        <f t="shared" si="295"/>
        <v>7</v>
      </c>
      <c r="R4706" s="20"/>
    </row>
    <row r="4707" spans="1:18" x14ac:dyDescent="0.25">
      <c r="A4707" s="6">
        <v>1</v>
      </c>
      <c r="B4707" s="4">
        <v>42566.041666666664</v>
      </c>
      <c r="C4707" s="2">
        <f>IF([2]Analysis!AG4707="Data Error","Data Error",[2]Analysis!AI4707*C$1)</f>
        <v>0</v>
      </c>
      <c r="D4707" s="2"/>
      <c r="E4707" s="3">
        <f>IF(C4707="Data Error","Data Error",INDEX('[2]BAAL Adj Cap'!$CB$65:$CY$72,MONTH($B4707),$A4707+1))</f>
        <v>0</v>
      </c>
      <c r="F4707" s="3"/>
      <c r="G4707" s="31">
        <f t="shared" si="292"/>
        <v>0</v>
      </c>
      <c r="H4707" s="31"/>
      <c r="I4707" s="23">
        <f t="shared" si="293"/>
        <v>0</v>
      </c>
      <c r="J4707" s="23"/>
      <c r="K4707" s="7">
        <f t="shared" si="294"/>
        <v>0</v>
      </c>
      <c r="M4707" s="20">
        <f>IF(C4707="Data Error","Data Error",IF(C4707&lt;=K4707,0,1-IFERROR(INDEX(BAAL!$C:$D,MATCH(ROUNDUP(C4707-K4707,0),BAAL!$B:$B,0),MATCH(LEFT(M$2,4),BAAL!$C$2:$D$2,0)),0)))</f>
        <v>0</v>
      </c>
      <c r="N4707" s="20"/>
      <c r="O4707" s="26"/>
      <c r="P4707" s="26"/>
      <c r="Q4707" s="6">
        <f t="shared" si="295"/>
        <v>7</v>
      </c>
      <c r="R4707" s="20"/>
    </row>
    <row r="4708" spans="1:18" x14ac:dyDescent="0.25">
      <c r="A4708" s="6">
        <v>2</v>
      </c>
      <c r="B4708" s="4">
        <v>42566.083333333336</v>
      </c>
      <c r="C4708" s="2">
        <f>IF([2]Analysis!AG4708="Data Error","Data Error",[2]Analysis!AI4708*C$1)</f>
        <v>0</v>
      </c>
      <c r="D4708" s="2"/>
      <c r="E4708" s="3">
        <f>IF(C4708="Data Error","Data Error",INDEX('[2]BAAL Adj Cap'!$CB$65:$CY$72,MONTH($B4708),$A4708+1))</f>
        <v>0</v>
      </c>
      <c r="F4708" s="3"/>
      <c r="G4708" s="31">
        <f t="shared" si="292"/>
        <v>0</v>
      </c>
      <c r="H4708" s="31"/>
      <c r="I4708" s="23">
        <f t="shared" si="293"/>
        <v>0</v>
      </c>
      <c r="J4708" s="23"/>
      <c r="K4708" s="7">
        <f t="shared" si="294"/>
        <v>0</v>
      </c>
      <c r="M4708" s="20">
        <f>IF(C4708="Data Error","Data Error",IF(C4708&lt;=K4708,0,1-IFERROR(INDEX(BAAL!$C:$D,MATCH(ROUNDUP(C4708-K4708,0),BAAL!$B:$B,0),MATCH(LEFT(M$2,4),BAAL!$C$2:$D$2,0)),0)))</f>
        <v>0</v>
      </c>
      <c r="N4708" s="20"/>
      <c r="O4708" s="26"/>
      <c r="P4708" s="26"/>
      <c r="Q4708" s="6">
        <f t="shared" si="295"/>
        <v>7</v>
      </c>
      <c r="R4708" s="20"/>
    </row>
    <row r="4709" spans="1:18" x14ac:dyDescent="0.25">
      <c r="A4709" s="6">
        <v>3</v>
      </c>
      <c r="B4709" s="4">
        <v>42566.125</v>
      </c>
      <c r="C4709" s="2">
        <f>IF([2]Analysis!AG4709="Data Error","Data Error",[2]Analysis!AI4709*C$1)</f>
        <v>0</v>
      </c>
      <c r="D4709" s="2"/>
      <c r="E4709" s="3">
        <f>IF(C4709="Data Error","Data Error",INDEX('[2]BAAL Adj Cap'!$CB$65:$CY$72,MONTH($B4709),$A4709+1))</f>
        <v>0</v>
      </c>
      <c r="F4709" s="3"/>
      <c r="G4709" s="31">
        <f t="shared" si="292"/>
        <v>0</v>
      </c>
      <c r="H4709" s="31"/>
      <c r="I4709" s="23">
        <f t="shared" si="293"/>
        <v>0</v>
      </c>
      <c r="J4709" s="23"/>
      <c r="K4709" s="7">
        <f t="shared" si="294"/>
        <v>0</v>
      </c>
      <c r="M4709" s="20">
        <f>IF(C4709="Data Error","Data Error",IF(C4709&lt;=K4709,0,1-IFERROR(INDEX(BAAL!$C:$D,MATCH(ROUNDUP(C4709-K4709,0),BAAL!$B:$B,0),MATCH(LEFT(M$2,4),BAAL!$C$2:$D$2,0)),0)))</f>
        <v>0</v>
      </c>
      <c r="N4709" s="20"/>
      <c r="O4709" s="26"/>
      <c r="P4709" s="26"/>
      <c r="Q4709" s="6">
        <f t="shared" si="295"/>
        <v>7</v>
      </c>
      <c r="R4709" s="20"/>
    </row>
    <row r="4710" spans="1:18" x14ac:dyDescent="0.25">
      <c r="A4710" s="6">
        <v>4</v>
      </c>
      <c r="B4710" s="4">
        <v>42566.166666666664</v>
      </c>
      <c r="C4710" s="2">
        <f>IF([2]Analysis!AG4710="Data Error","Data Error",[2]Analysis!AI4710*C$1)</f>
        <v>0.37000000104308134</v>
      </c>
      <c r="D4710" s="2"/>
      <c r="E4710" s="3">
        <f>IF(C4710="Data Error","Data Error",INDEX('[2]BAAL Adj Cap'!$CB$65:$CY$72,MONTH($B4710),$A4710+1))</f>
        <v>7.4999999999999997E-3</v>
      </c>
      <c r="F4710" s="3"/>
      <c r="G4710" s="31">
        <f t="shared" si="292"/>
        <v>0.60499999895691858</v>
      </c>
      <c r="H4710" s="31"/>
      <c r="I4710" s="23">
        <f t="shared" si="293"/>
        <v>7.4999999999999997E-3</v>
      </c>
      <c r="J4710" s="23"/>
      <c r="K4710" s="7">
        <f t="shared" si="294"/>
        <v>0.97499999999999998</v>
      </c>
      <c r="M4710" s="20">
        <f>IF(C4710="Data Error","Data Error",IF(C4710&lt;=K4710,0,1-IFERROR(INDEX(BAAL!$C:$D,MATCH(ROUNDUP(C4710-K4710,0),BAAL!$B:$B,0),MATCH(LEFT(M$2,4),BAAL!$C$2:$D$2,0)),0)))</f>
        <v>0</v>
      </c>
      <c r="N4710" s="20"/>
      <c r="O4710" s="26"/>
      <c r="P4710" s="26"/>
      <c r="Q4710" s="6">
        <f t="shared" si="295"/>
        <v>7</v>
      </c>
      <c r="R4710" s="20"/>
    </row>
    <row r="4711" spans="1:18" x14ac:dyDescent="0.25">
      <c r="A4711" s="6">
        <v>5</v>
      </c>
      <c r="B4711" s="4">
        <v>42566.208333333336</v>
      </c>
      <c r="C4711" s="2">
        <f>IF([2]Analysis!AG4711="Data Error","Data Error",[2]Analysis!AI4711*C$1)</f>
        <v>1.8737611460871895</v>
      </c>
      <c r="D4711" s="2"/>
      <c r="E4711" s="3">
        <f>IF(C4711="Data Error","Data Error",INDEX('[2]BAAL Adj Cap'!$CB$65:$CY$72,MONTH($B4711),$A4711+1))</f>
        <v>0.12124999999999998</v>
      </c>
      <c r="F4711" s="3"/>
      <c r="G4711" s="31">
        <f t="shared" si="292"/>
        <v>13.888738853912809</v>
      </c>
      <c r="H4711" s="31"/>
      <c r="I4711" s="23">
        <f t="shared" si="293"/>
        <v>0.12124999999999998</v>
      </c>
      <c r="J4711" s="23"/>
      <c r="K4711" s="7">
        <f t="shared" si="294"/>
        <v>15.762499999999998</v>
      </c>
      <c r="M4711" s="20">
        <f>IF(C4711="Data Error","Data Error",IF(C4711&lt;=K4711,0,1-IFERROR(INDEX(BAAL!$C:$D,MATCH(ROUNDUP(C4711-K4711,0),BAAL!$B:$B,0),MATCH(LEFT(M$2,4),BAAL!$C$2:$D$2,0)),0)))</f>
        <v>0</v>
      </c>
      <c r="N4711" s="20"/>
      <c r="O4711" s="26"/>
      <c r="P4711" s="26"/>
      <c r="Q4711" s="6">
        <f t="shared" si="295"/>
        <v>7</v>
      </c>
      <c r="R4711" s="20"/>
    </row>
    <row r="4712" spans="1:18" x14ac:dyDescent="0.25">
      <c r="A4712" s="6">
        <v>6</v>
      </c>
      <c r="B4712" s="4">
        <v>42566.25</v>
      </c>
      <c r="C4712" s="2">
        <f>IF([2]Analysis!AG4712="Data Error","Data Error",[2]Analysis!AI4712*C$1)</f>
        <v>2.2486618188546852E-2</v>
      </c>
      <c r="D4712" s="2"/>
      <c r="E4712" s="3">
        <f>IF(C4712="Data Error","Data Error",INDEX('[2]BAAL Adj Cap'!$CB$65:$CY$72,MONTH($B4712),$A4712+1))</f>
        <v>0.49249999999999999</v>
      </c>
      <c r="F4712" s="3"/>
      <c r="G4712" s="31">
        <f t="shared" si="292"/>
        <v>64.002513381811454</v>
      </c>
      <c r="H4712" s="31"/>
      <c r="I4712" s="23">
        <f t="shared" si="293"/>
        <v>0.49249999999999999</v>
      </c>
      <c r="J4712" s="23"/>
      <c r="K4712" s="7">
        <f t="shared" si="294"/>
        <v>28.990000000000009</v>
      </c>
      <c r="M4712" s="20">
        <f>IF(C4712="Data Error","Data Error",IF(C4712&lt;=K4712,0,1-IFERROR(INDEX(BAAL!$C:$D,MATCH(ROUNDUP(C4712-K4712,0),BAAL!$B:$B,0),MATCH(LEFT(M$2,4),BAAL!$C$2:$D$2,0)),0)))</f>
        <v>0</v>
      </c>
      <c r="N4712" s="20"/>
      <c r="O4712" s="26"/>
      <c r="P4712" s="26"/>
      <c r="Q4712" s="6">
        <f t="shared" si="295"/>
        <v>7</v>
      </c>
      <c r="R4712" s="20"/>
    </row>
    <row r="4713" spans="1:18" x14ac:dyDescent="0.25">
      <c r="A4713" s="6">
        <v>7</v>
      </c>
      <c r="B4713" s="4">
        <v>42566.291666666664</v>
      </c>
      <c r="C4713" s="2">
        <f>IF([2]Analysis!AG4713="Data Error","Data Error",[2]Analysis!AI4713*C$1)</f>
        <v>0</v>
      </c>
      <c r="D4713" s="2"/>
      <c r="E4713" s="3">
        <f>IF(C4713="Data Error","Data Error",INDEX('[2]BAAL Adj Cap'!$CB$65:$CY$72,MONTH($B4713),$A4713+1))</f>
        <v>0.87874999999999992</v>
      </c>
      <c r="F4713" s="3"/>
      <c r="G4713" s="31">
        <f t="shared" si="292"/>
        <v>114.23749999999998</v>
      </c>
      <c r="H4713" s="31"/>
      <c r="I4713" s="23">
        <f t="shared" si="293"/>
        <v>0.87874999999999992</v>
      </c>
      <c r="J4713" s="23"/>
      <c r="K4713" s="7">
        <f t="shared" si="294"/>
        <v>28.990000000000009</v>
      </c>
      <c r="M4713" s="20">
        <f>IF(C4713="Data Error","Data Error",IF(C4713&lt;=K4713,0,1-IFERROR(INDEX(BAAL!$C:$D,MATCH(ROUNDUP(C4713-K4713,0),BAAL!$B:$B,0),MATCH(LEFT(M$2,4),BAAL!$C$2:$D$2,0)),0)))</f>
        <v>0</v>
      </c>
      <c r="N4713" s="20"/>
      <c r="O4713" s="26"/>
      <c r="P4713" s="26"/>
      <c r="Q4713" s="6">
        <f t="shared" si="295"/>
        <v>7</v>
      </c>
      <c r="R4713" s="20"/>
    </row>
    <row r="4714" spans="1:18" x14ac:dyDescent="0.25">
      <c r="A4714" s="6">
        <v>8</v>
      </c>
      <c r="B4714" s="4">
        <v>42566.333333333336</v>
      </c>
      <c r="C4714" s="2">
        <f>IF([2]Analysis!AG4714="Data Error","Data Error",[2]Analysis!AI4714*C$1)</f>
        <v>0</v>
      </c>
      <c r="D4714" s="2"/>
      <c r="E4714" s="3">
        <f>IF(C4714="Data Error","Data Error",INDEX('[2]BAAL Adj Cap'!$CB$65:$CY$72,MONTH($B4714),$A4714+1))</f>
        <v>0.96750000000000003</v>
      </c>
      <c r="F4714" s="3"/>
      <c r="G4714" s="31">
        <f t="shared" si="292"/>
        <v>125.77500000000001</v>
      </c>
      <c r="H4714" s="31"/>
      <c r="I4714" s="23">
        <f t="shared" si="293"/>
        <v>0.96750000000000003</v>
      </c>
      <c r="J4714" s="23"/>
      <c r="K4714" s="7">
        <f t="shared" si="294"/>
        <v>28.990000000000009</v>
      </c>
      <c r="M4714" s="20">
        <f>IF(C4714="Data Error","Data Error",IF(C4714&lt;=K4714,0,1-IFERROR(INDEX(BAAL!$C:$D,MATCH(ROUNDUP(C4714-K4714,0),BAAL!$B:$B,0),MATCH(LEFT(M$2,4),BAAL!$C$2:$D$2,0)),0)))</f>
        <v>0</v>
      </c>
      <c r="N4714" s="20"/>
      <c r="O4714" s="26"/>
      <c r="P4714" s="26"/>
      <c r="Q4714" s="6">
        <f t="shared" si="295"/>
        <v>7</v>
      </c>
      <c r="R4714" s="20"/>
    </row>
    <row r="4715" spans="1:18" x14ac:dyDescent="0.25">
      <c r="A4715" s="6">
        <v>9</v>
      </c>
      <c r="B4715" s="4">
        <v>42566.375</v>
      </c>
      <c r="C4715" s="2">
        <f>IF([2]Analysis!AG4715="Data Error","Data Error",[2]Analysis!AI4715*C$1)</f>
        <v>1.2985294110283261</v>
      </c>
      <c r="D4715" s="2"/>
      <c r="E4715" s="3">
        <f>IF(C4715="Data Error","Data Error",INDEX('[2]BAAL Adj Cap'!$CB$65:$CY$72,MONTH($B4715),$A4715+1))</f>
        <v>0.98</v>
      </c>
      <c r="F4715" s="3"/>
      <c r="G4715" s="31">
        <f t="shared" si="292"/>
        <v>126.10147058897167</v>
      </c>
      <c r="H4715" s="31"/>
      <c r="I4715" s="23">
        <f t="shared" si="293"/>
        <v>0.98</v>
      </c>
      <c r="J4715" s="23"/>
      <c r="K4715" s="7">
        <f t="shared" si="294"/>
        <v>28.990000000000009</v>
      </c>
      <c r="M4715" s="20">
        <f>IF(C4715="Data Error","Data Error",IF(C4715&lt;=K4715,0,1-IFERROR(INDEX(BAAL!$C:$D,MATCH(ROUNDUP(C4715-K4715,0),BAAL!$B:$B,0),MATCH(LEFT(M$2,4),BAAL!$C$2:$D$2,0)),0)))</f>
        <v>0</v>
      </c>
      <c r="N4715" s="20"/>
      <c r="O4715" s="26"/>
      <c r="P4715" s="26"/>
      <c r="Q4715" s="6">
        <f t="shared" si="295"/>
        <v>7</v>
      </c>
      <c r="R4715" s="20"/>
    </row>
    <row r="4716" spans="1:18" x14ac:dyDescent="0.25">
      <c r="A4716" s="6">
        <v>10</v>
      </c>
      <c r="B4716" s="4">
        <v>42566.416666666664</v>
      </c>
      <c r="C4716" s="2">
        <f>IF([2]Analysis!AG4716="Data Error","Data Error",[2]Analysis!AI4716*C$1)</f>
        <v>2.7152243574530672</v>
      </c>
      <c r="D4716" s="2"/>
      <c r="E4716" s="3">
        <f>IF(C4716="Data Error","Data Error",INDEX('[2]BAAL Adj Cap'!$CB$65:$CY$72,MONTH($B4716),$A4716+1))</f>
        <v>0.98</v>
      </c>
      <c r="F4716" s="3"/>
      <c r="G4716" s="31">
        <f t="shared" si="292"/>
        <v>124.68477564254692</v>
      </c>
      <c r="H4716" s="31"/>
      <c r="I4716" s="23">
        <f t="shared" si="293"/>
        <v>0.98</v>
      </c>
      <c r="J4716" s="23"/>
      <c r="K4716" s="7">
        <f t="shared" si="294"/>
        <v>28.990000000000009</v>
      </c>
      <c r="M4716" s="20">
        <f>IF(C4716="Data Error","Data Error",IF(C4716&lt;=K4716,0,1-IFERROR(INDEX(BAAL!$C:$D,MATCH(ROUNDUP(C4716-K4716,0),BAAL!$B:$B,0),MATCH(LEFT(M$2,4),BAAL!$C$2:$D$2,0)),0)))</f>
        <v>0</v>
      </c>
      <c r="N4716" s="20"/>
      <c r="O4716" s="26"/>
      <c r="P4716" s="26"/>
      <c r="Q4716" s="6">
        <f t="shared" si="295"/>
        <v>7</v>
      </c>
      <c r="R4716" s="20"/>
    </row>
    <row r="4717" spans="1:18" x14ac:dyDescent="0.25">
      <c r="A4717" s="6">
        <v>11</v>
      </c>
      <c r="B4717" s="4">
        <v>42566.458333333336</v>
      </c>
      <c r="C4717" s="2">
        <f>IF([2]Analysis!AG4717="Data Error","Data Error",[2]Analysis!AI4717*C$1)</f>
        <v>1.0236958056127217</v>
      </c>
      <c r="D4717" s="2"/>
      <c r="E4717" s="3">
        <f>IF(C4717="Data Error","Data Error",INDEX('[2]BAAL Adj Cap'!$CB$65:$CY$72,MONTH($B4717),$A4717+1))</f>
        <v>0.98</v>
      </c>
      <c r="F4717" s="3"/>
      <c r="G4717" s="31">
        <f t="shared" si="292"/>
        <v>126.37630419438727</v>
      </c>
      <c r="H4717" s="31"/>
      <c r="I4717" s="23">
        <f t="shared" si="293"/>
        <v>0.98</v>
      </c>
      <c r="J4717" s="23"/>
      <c r="K4717" s="7">
        <f t="shared" si="294"/>
        <v>28.990000000000009</v>
      </c>
      <c r="M4717" s="20">
        <f>IF(C4717="Data Error","Data Error",IF(C4717&lt;=K4717,0,1-IFERROR(INDEX(BAAL!$C:$D,MATCH(ROUNDUP(C4717-K4717,0),BAAL!$B:$B,0),MATCH(LEFT(M$2,4),BAAL!$C$2:$D$2,0)),0)))</f>
        <v>0</v>
      </c>
      <c r="N4717" s="20"/>
      <c r="O4717" s="26"/>
      <c r="P4717" s="26"/>
      <c r="Q4717" s="6">
        <f t="shared" si="295"/>
        <v>7</v>
      </c>
      <c r="R4717" s="20"/>
    </row>
    <row r="4718" spans="1:18" x14ac:dyDescent="0.25">
      <c r="A4718" s="6">
        <v>12</v>
      </c>
      <c r="B4718" s="4">
        <v>42566.5</v>
      </c>
      <c r="C4718" s="2">
        <f>IF([2]Analysis!AG4718="Data Error","Data Error",[2]Analysis!AI4718*C$1)</f>
        <v>1.8097212269731329</v>
      </c>
      <c r="D4718" s="2"/>
      <c r="E4718" s="3">
        <f>IF(C4718="Data Error","Data Error",INDEX('[2]BAAL Adj Cap'!$CB$65:$CY$72,MONTH($B4718),$A4718+1))</f>
        <v>0.98</v>
      </c>
      <c r="F4718" s="3"/>
      <c r="G4718" s="31">
        <f t="shared" si="292"/>
        <v>125.59027877302685</v>
      </c>
      <c r="H4718" s="31"/>
      <c r="I4718" s="23">
        <f t="shared" si="293"/>
        <v>0.98</v>
      </c>
      <c r="J4718" s="23"/>
      <c r="K4718" s="7">
        <f t="shared" si="294"/>
        <v>28.990000000000009</v>
      </c>
      <c r="M4718" s="20">
        <f>IF(C4718="Data Error","Data Error",IF(C4718&lt;=K4718,0,1-IFERROR(INDEX(BAAL!$C:$D,MATCH(ROUNDUP(C4718-K4718,0),BAAL!$B:$B,0),MATCH(LEFT(M$2,4),BAAL!$C$2:$D$2,0)),0)))</f>
        <v>0</v>
      </c>
      <c r="N4718" s="20"/>
      <c r="O4718" s="26"/>
      <c r="P4718" s="26"/>
      <c r="Q4718" s="6">
        <f t="shared" si="295"/>
        <v>7</v>
      </c>
      <c r="R4718" s="20"/>
    </row>
    <row r="4719" spans="1:18" x14ac:dyDescent="0.25">
      <c r="A4719" s="6">
        <v>13</v>
      </c>
      <c r="B4719" s="4">
        <v>42566.541666666664</v>
      </c>
      <c r="C4719" s="2">
        <f>IF([2]Analysis!AG4719="Data Error","Data Error",[2]Analysis!AI4719*C$1)</f>
        <v>3.6617662892360276</v>
      </c>
      <c r="D4719" s="2"/>
      <c r="E4719" s="3">
        <f>IF(C4719="Data Error","Data Error",INDEX('[2]BAAL Adj Cap'!$CB$65:$CY$72,MONTH($B4719),$A4719+1))</f>
        <v>0.98</v>
      </c>
      <c r="F4719" s="3"/>
      <c r="G4719" s="31">
        <f t="shared" si="292"/>
        <v>123.73823371076396</v>
      </c>
      <c r="H4719" s="31"/>
      <c r="I4719" s="23">
        <f t="shared" si="293"/>
        <v>0.98</v>
      </c>
      <c r="J4719" s="23"/>
      <c r="K4719" s="7">
        <f t="shared" si="294"/>
        <v>28.990000000000009</v>
      </c>
      <c r="M4719" s="20">
        <f>IF(C4719="Data Error","Data Error",IF(C4719&lt;=K4719,0,1-IFERROR(INDEX(BAAL!$C:$D,MATCH(ROUNDUP(C4719-K4719,0),BAAL!$B:$B,0),MATCH(LEFT(M$2,4),BAAL!$C$2:$D$2,0)),0)))</f>
        <v>0</v>
      </c>
      <c r="N4719" s="20"/>
      <c r="O4719" s="26"/>
      <c r="P4719" s="26"/>
      <c r="Q4719" s="6">
        <f t="shared" si="295"/>
        <v>7</v>
      </c>
      <c r="R4719" s="20"/>
    </row>
    <row r="4720" spans="1:18" x14ac:dyDescent="0.25">
      <c r="A4720" s="6">
        <v>14</v>
      </c>
      <c r="B4720" s="4">
        <v>42566.583333333336</v>
      </c>
      <c r="C4720" s="2">
        <f>IF([2]Analysis!AG4720="Data Error","Data Error",[2]Analysis!AI4720*C$1)</f>
        <v>24.148177182167863</v>
      </c>
      <c r="D4720" s="2"/>
      <c r="E4720" s="3">
        <f>IF(C4720="Data Error","Data Error",INDEX('[2]BAAL Adj Cap'!$CB$65:$CY$72,MONTH($B4720),$A4720+1))</f>
        <v>0.98</v>
      </c>
      <c r="F4720" s="3"/>
      <c r="G4720" s="31">
        <f t="shared" si="292"/>
        <v>103.25182281783214</v>
      </c>
      <c r="H4720" s="31"/>
      <c r="I4720" s="23">
        <f t="shared" si="293"/>
        <v>0.98</v>
      </c>
      <c r="J4720" s="23"/>
      <c r="K4720" s="7">
        <f t="shared" si="294"/>
        <v>28.990000000000009</v>
      </c>
      <c r="M4720" s="20">
        <f>IF(C4720="Data Error","Data Error",IF(C4720&lt;=K4720,0,1-IFERROR(INDEX(BAAL!$C:$D,MATCH(ROUNDUP(C4720-K4720,0),BAAL!$B:$B,0),MATCH(LEFT(M$2,4),BAAL!$C$2:$D$2,0)),0)))</f>
        <v>0</v>
      </c>
      <c r="N4720" s="20"/>
      <c r="O4720" s="26"/>
      <c r="P4720" s="26"/>
      <c r="Q4720" s="6">
        <f t="shared" si="295"/>
        <v>7</v>
      </c>
      <c r="R4720" s="20"/>
    </row>
    <row r="4721" spans="1:18" x14ac:dyDescent="0.25">
      <c r="A4721" s="6">
        <v>15</v>
      </c>
      <c r="B4721" s="4">
        <v>42566.625</v>
      </c>
      <c r="C4721" s="2">
        <f>IF([2]Analysis!AG4721="Data Error","Data Error",[2]Analysis!AI4721*C$1)</f>
        <v>1.689107780398903</v>
      </c>
      <c r="D4721" s="2"/>
      <c r="E4721" s="3">
        <f>IF(C4721="Data Error","Data Error",INDEX('[2]BAAL Adj Cap'!$CB$65:$CY$72,MONTH($B4721),$A4721+1))</f>
        <v>0.98</v>
      </c>
      <c r="F4721" s="3"/>
      <c r="G4721" s="31">
        <f t="shared" si="292"/>
        <v>125.71089221960109</v>
      </c>
      <c r="H4721" s="31"/>
      <c r="I4721" s="23">
        <f t="shared" si="293"/>
        <v>0.98</v>
      </c>
      <c r="J4721" s="23"/>
      <c r="K4721" s="7">
        <f t="shared" si="294"/>
        <v>28.990000000000009</v>
      </c>
      <c r="M4721" s="20">
        <f>IF(C4721="Data Error","Data Error",IF(C4721&lt;=K4721,0,1-IFERROR(INDEX(BAAL!$C:$D,MATCH(ROUNDUP(C4721-K4721,0),BAAL!$B:$B,0),MATCH(LEFT(M$2,4),BAAL!$C$2:$D$2,0)),0)))</f>
        <v>0</v>
      </c>
      <c r="N4721" s="20"/>
      <c r="O4721" s="26"/>
      <c r="P4721" s="26"/>
      <c r="Q4721" s="6">
        <f t="shared" si="295"/>
        <v>7</v>
      </c>
      <c r="R4721" s="20"/>
    </row>
    <row r="4722" spans="1:18" x14ac:dyDescent="0.25">
      <c r="A4722" s="6">
        <v>16</v>
      </c>
      <c r="B4722" s="4">
        <v>42566.666666666664</v>
      </c>
      <c r="C4722" s="2">
        <f>IF([2]Analysis!AG4722="Data Error","Data Error",[2]Analysis!AI4722*C$1)</f>
        <v>3.2076674907894112</v>
      </c>
      <c r="D4722" s="2"/>
      <c r="E4722" s="3">
        <f>IF(C4722="Data Error","Data Error",INDEX('[2]BAAL Adj Cap'!$CB$65:$CY$72,MONTH($B4722),$A4722+1))</f>
        <v>0.98</v>
      </c>
      <c r="F4722" s="3"/>
      <c r="G4722" s="31">
        <f t="shared" si="292"/>
        <v>124.19233250921059</v>
      </c>
      <c r="H4722" s="31"/>
      <c r="I4722" s="23">
        <f t="shared" si="293"/>
        <v>0.98</v>
      </c>
      <c r="J4722" s="23"/>
      <c r="K4722" s="7">
        <f t="shared" si="294"/>
        <v>28.990000000000009</v>
      </c>
      <c r="M4722" s="20">
        <f>IF(C4722="Data Error","Data Error",IF(C4722&lt;=K4722,0,1-IFERROR(INDEX(BAAL!$C:$D,MATCH(ROUNDUP(C4722-K4722,0),BAAL!$B:$B,0),MATCH(LEFT(M$2,4),BAAL!$C$2:$D$2,0)),0)))</f>
        <v>0</v>
      </c>
      <c r="N4722" s="20"/>
      <c r="O4722" s="26"/>
      <c r="P4722" s="26"/>
      <c r="Q4722" s="6">
        <f t="shared" si="295"/>
        <v>7</v>
      </c>
      <c r="R4722" s="20"/>
    </row>
    <row r="4723" spans="1:18" x14ac:dyDescent="0.25">
      <c r="A4723" s="6">
        <v>17</v>
      </c>
      <c r="B4723" s="4">
        <v>42566.708333333336</v>
      </c>
      <c r="C4723" s="2">
        <f>IF([2]Analysis!AG4723="Data Error","Data Error",[2]Analysis!AI4723*C$1)</f>
        <v>9.0858746914268114</v>
      </c>
      <c r="D4723" s="2"/>
      <c r="E4723" s="3">
        <f>IF(C4723="Data Error","Data Error",INDEX('[2]BAAL Adj Cap'!$CB$65:$CY$72,MONTH($B4723),$A4723+1))</f>
        <v>0.96124999999999994</v>
      </c>
      <c r="F4723" s="3"/>
      <c r="G4723" s="31">
        <f t="shared" si="292"/>
        <v>115.87662530857318</v>
      </c>
      <c r="H4723" s="31"/>
      <c r="I4723" s="23">
        <f t="shared" si="293"/>
        <v>0.96124999999999994</v>
      </c>
      <c r="J4723" s="23"/>
      <c r="K4723" s="7">
        <f t="shared" si="294"/>
        <v>28.990000000000009</v>
      </c>
      <c r="M4723" s="20">
        <f>IF(C4723="Data Error","Data Error",IF(C4723&lt;=K4723,0,1-IFERROR(INDEX(BAAL!$C:$D,MATCH(ROUNDUP(C4723-K4723,0),BAAL!$B:$B,0),MATCH(LEFT(M$2,4),BAAL!$C$2:$D$2,0)),0)))</f>
        <v>0</v>
      </c>
      <c r="N4723" s="20"/>
      <c r="O4723" s="26"/>
      <c r="P4723" s="26"/>
      <c r="Q4723" s="6">
        <f t="shared" si="295"/>
        <v>7</v>
      </c>
      <c r="R4723" s="20"/>
    </row>
    <row r="4724" spans="1:18" x14ac:dyDescent="0.25">
      <c r="A4724" s="6">
        <v>18</v>
      </c>
      <c r="B4724" s="4">
        <v>42566.75</v>
      </c>
      <c r="C4724" s="2">
        <f>IF([2]Analysis!AG4724="Data Error","Data Error",[2]Analysis!AI4724*C$1)</f>
        <v>14.474613698966305</v>
      </c>
      <c r="D4724" s="2"/>
      <c r="E4724" s="3">
        <f>IF(C4724="Data Error","Data Error",INDEX('[2]BAAL Adj Cap'!$CB$65:$CY$72,MONTH($B4724),$A4724+1))</f>
        <v>0.76249999999999996</v>
      </c>
      <c r="F4724" s="3"/>
      <c r="G4724" s="31">
        <f t="shared" si="292"/>
        <v>84.650386301033691</v>
      </c>
      <c r="H4724" s="31"/>
      <c r="I4724" s="23">
        <f t="shared" si="293"/>
        <v>0.76249999999999996</v>
      </c>
      <c r="J4724" s="23"/>
      <c r="K4724" s="7">
        <f t="shared" si="294"/>
        <v>28.990000000000009</v>
      </c>
      <c r="M4724" s="20">
        <f>IF(C4724="Data Error","Data Error",IF(C4724&lt;=K4724,0,1-IFERROR(INDEX(BAAL!$C:$D,MATCH(ROUNDUP(C4724-K4724,0),BAAL!$B:$B,0),MATCH(LEFT(M$2,4),BAAL!$C$2:$D$2,0)),0)))</f>
        <v>0</v>
      </c>
      <c r="N4724" s="20"/>
      <c r="O4724" s="26"/>
      <c r="P4724" s="26"/>
      <c r="Q4724" s="6">
        <f t="shared" si="295"/>
        <v>7</v>
      </c>
      <c r="R4724" s="20"/>
    </row>
    <row r="4725" spans="1:18" x14ac:dyDescent="0.25">
      <c r="A4725" s="6">
        <v>19</v>
      </c>
      <c r="B4725" s="4">
        <v>42566.791666666664</v>
      </c>
      <c r="C4725" s="2">
        <f>IF([2]Analysis!AG4725="Data Error","Data Error",[2]Analysis!AI4725*C$1)</f>
        <v>9.8334446788504746</v>
      </c>
      <c r="D4725" s="2"/>
      <c r="E4725" s="3">
        <f>IF(C4725="Data Error","Data Error",INDEX('[2]BAAL Adj Cap'!$CB$65:$CY$72,MONTH($B4725),$A4725+1))</f>
        <v>0.30625000000000002</v>
      </c>
      <c r="F4725" s="3"/>
      <c r="G4725" s="31">
        <f t="shared" si="292"/>
        <v>29.979055321149524</v>
      </c>
      <c r="H4725" s="31"/>
      <c r="I4725" s="23">
        <f t="shared" si="293"/>
        <v>0.30625000000000002</v>
      </c>
      <c r="J4725" s="23"/>
      <c r="K4725" s="7">
        <f t="shared" si="294"/>
        <v>28.990000000000009</v>
      </c>
      <c r="M4725" s="20">
        <f>IF(C4725="Data Error","Data Error",IF(C4725&lt;=K4725,0,1-IFERROR(INDEX(BAAL!$C:$D,MATCH(ROUNDUP(C4725-K4725,0),BAAL!$B:$B,0),MATCH(LEFT(M$2,4),BAAL!$C$2:$D$2,0)),0)))</f>
        <v>0</v>
      </c>
      <c r="N4725" s="20"/>
      <c r="O4725" s="26"/>
      <c r="P4725" s="26"/>
      <c r="Q4725" s="6">
        <f t="shared" si="295"/>
        <v>7</v>
      </c>
      <c r="R4725" s="20"/>
    </row>
    <row r="4726" spans="1:18" x14ac:dyDescent="0.25">
      <c r="A4726" s="6">
        <v>20</v>
      </c>
      <c r="B4726" s="4">
        <v>42566.833333333336</v>
      </c>
      <c r="C4726" s="2">
        <f>IF([2]Analysis!AG4726="Data Error","Data Error",[2]Analysis!AI4726*C$1)</f>
        <v>3.9270021309188139</v>
      </c>
      <c r="D4726" s="2"/>
      <c r="E4726" s="3">
        <f>IF(C4726="Data Error","Data Error",INDEX('[2]BAAL Adj Cap'!$CB$65:$CY$72,MONTH($B4726),$A4726+1))</f>
        <v>3.7500000000000006E-2</v>
      </c>
      <c r="F4726" s="3"/>
      <c r="G4726" s="31">
        <f t="shared" si="292"/>
        <v>0.94799786908118699</v>
      </c>
      <c r="H4726" s="31"/>
      <c r="I4726" s="23">
        <f t="shared" si="293"/>
        <v>3.7500000000000006E-2</v>
      </c>
      <c r="J4726" s="23"/>
      <c r="K4726" s="7">
        <f t="shared" si="294"/>
        <v>4.8750000000000009</v>
      </c>
      <c r="M4726" s="20">
        <f>IF(C4726="Data Error","Data Error",IF(C4726&lt;=K4726,0,1-IFERROR(INDEX(BAAL!$C:$D,MATCH(ROUNDUP(C4726-K4726,0),BAAL!$B:$B,0),MATCH(LEFT(M$2,4),BAAL!$C$2:$D$2,0)),0)))</f>
        <v>0</v>
      </c>
      <c r="N4726" s="20"/>
      <c r="O4726" s="26"/>
      <c r="P4726" s="26"/>
      <c r="Q4726" s="6">
        <f t="shared" si="295"/>
        <v>7</v>
      </c>
      <c r="R4726" s="20"/>
    </row>
    <row r="4727" spans="1:18" x14ac:dyDescent="0.25">
      <c r="A4727" s="6">
        <v>21</v>
      </c>
      <c r="B4727" s="4">
        <v>42566.875</v>
      </c>
      <c r="C4727" s="2">
        <f>IF([2]Analysis!AG4727="Data Error","Data Error",[2]Analysis!AI4727*C$1)</f>
        <v>0</v>
      </c>
      <c r="D4727" s="2"/>
      <c r="E4727" s="3">
        <f>IF(C4727="Data Error","Data Error",INDEX('[2]BAAL Adj Cap'!$CB$65:$CY$72,MONTH($B4727),$A4727+1))</f>
        <v>0</v>
      </c>
      <c r="F4727" s="3"/>
      <c r="G4727" s="31">
        <f t="shared" si="292"/>
        <v>0</v>
      </c>
      <c r="H4727" s="31"/>
      <c r="I4727" s="23">
        <f t="shared" si="293"/>
        <v>0</v>
      </c>
      <c r="J4727" s="23"/>
      <c r="K4727" s="7">
        <f t="shared" si="294"/>
        <v>0</v>
      </c>
      <c r="M4727" s="20">
        <f>IF(C4727="Data Error","Data Error",IF(C4727&lt;=K4727,0,1-IFERROR(INDEX(BAAL!$C:$D,MATCH(ROUNDUP(C4727-K4727,0),BAAL!$B:$B,0),MATCH(LEFT(M$2,4),BAAL!$C$2:$D$2,0)),0)))</f>
        <v>0</v>
      </c>
      <c r="N4727" s="20"/>
      <c r="O4727" s="26"/>
      <c r="P4727" s="26"/>
      <c r="Q4727" s="6">
        <f t="shared" si="295"/>
        <v>7</v>
      </c>
      <c r="R4727" s="20"/>
    </row>
    <row r="4728" spans="1:18" x14ac:dyDescent="0.25">
      <c r="A4728" s="6">
        <v>22</v>
      </c>
      <c r="B4728" s="4">
        <v>42566.916666666664</v>
      </c>
      <c r="C4728" s="2">
        <f>IF([2]Analysis!AG4728="Data Error","Data Error",[2]Analysis!AI4728*C$1)</f>
        <v>0</v>
      </c>
      <c r="D4728" s="2"/>
      <c r="E4728" s="3">
        <f>IF(C4728="Data Error","Data Error",INDEX('[2]BAAL Adj Cap'!$CB$65:$CY$72,MONTH($B4728),$A4728+1))</f>
        <v>0</v>
      </c>
      <c r="F4728" s="3"/>
      <c r="G4728" s="31">
        <f t="shared" si="292"/>
        <v>0</v>
      </c>
      <c r="H4728" s="31"/>
      <c r="I4728" s="23">
        <f t="shared" si="293"/>
        <v>0</v>
      </c>
      <c r="J4728" s="23"/>
      <c r="K4728" s="7">
        <f t="shared" si="294"/>
        <v>0</v>
      </c>
      <c r="M4728" s="20">
        <f>IF(C4728="Data Error","Data Error",IF(C4728&lt;=K4728,0,1-IFERROR(INDEX(BAAL!$C:$D,MATCH(ROUNDUP(C4728-K4728,0),BAAL!$B:$B,0),MATCH(LEFT(M$2,4),BAAL!$C$2:$D$2,0)),0)))</f>
        <v>0</v>
      </c>
      <c r="N4728" s="20"/>
      <c r="O4728" s="26"/>
      <c r="P4728" s="26"/>
      <c r="Q4728" s="6">
        <f t="shared" si="295"/>
        <v>7</v>
      </c>
      <c r="R4728" s="20"/>
    </row>
    <row r="4729" spans="1:18" x14ac:dyDescent="0.25">
      <c r="A4729" s="6">
        <v>23</v>
      </c>
      <c r="B4729" s="4">
        <v>42566.958333333336</v>
      </c>
      <c r="C4729" s="2">
        <f>IF([2]Analysis!AG4729="Data Error","Data Error",[2]Analysis!AI4729*C$1)</f>
        <v>0</v>
      </c>
      <c r="D4729" s="2"/>
      <c r="E4729" s="3">
        <f>IF(C4729="Data Error","Data Error",INDEX('[2]BAAL Adj Cap'!$CB$65:$CY$72,MONTH($B4729),$A4729+1))</f>
        <v>0</v>
      </c>
      <c r="F4729" s="3"/>
      <c r="G4729" s="31">
        <f t="shared" si="292"/>
        <v>0</v>
      </c>
      <c r="H4729" s="31"/>
      <c r="I4729" s="23">
        <f t="shared" si="293"/>
        <v>0</v>
      </c>
      <c r="J4729" s="23"/>
      <c r="K4729" s="7">
        <f t="shared" si="294"/>
        <v>0</v>
      </c>
      <c r="M4729" s="20">
        <f>IF(C4729="Data Error","Data Error",IF(C4729&lt;=K4729,0,1-IFERROR(INDEX(BAAL!$C:$D,MATCH(ROUNDUP(C4729-K4729,0),BAAL!$B:$B,0),MATCH(LEFT(M$2,4),BAAL!$C$2:$D$2,0)),0)))</f>
        <v>0</v>
      </c>
      <c r="N4729" s="20"/>
      <c r="O4729" s="26"/>
      <c r="P4729" s="26"/>
      <c r="Q4729" s="6">
        <f t="shared" si="295"/>
        <v>7</v>
      </c>
      <c r="R4729" s="20"/>
    </row>
    <row r="4730" spans="1:18" x14ac:dyDescent="0.25">
      <c r="A4730" s="6">
        <v>0</v>
      </c>
      <c r="B4730" s="1">
        <v>42567</v>
      </c>
      <c r="C4730" s="2">
        <f>IF([2]Analysis!AG4730="Data Error","Data Error",[2]Analysis!AI4730*C$1)</f>
        <v>0</v>
      </c>
      <c r="D4730" s="2"/>
      <c r="E4730" s="3">
        <f>IF(C4730="Data Error","Data Error",INDEX('[2]BAAL Adj Cap'!$CB$65:$CY$72,MONTH($B4730),$A4730+1))</f>
        <v>0</v>
      </c>
      <c r="F4730" s="3"/>
      <c r="G4730" s="31">
        <f t="shared" si="292"/>
        <v>0</v>
      </c>
      <c r="H4730" s="31"/>
      <c r="I4730" s="23">
        <f t="shared" si="293"/>
        <v>0</v>
      </c>
      <c r="J4730" s="23"/>
      <c r="K4730" s="7">
        <f t="shared" si="294"/>
        <v>0</v>
      </c>
      <c r="M4730" s="20">
        <f>IF(C4730="Data Error","Data Error",IF(C4730&lt;=K4730,0,1-IFERROR(INDEX(BAAL!$C:$D,MATCH(ROUNDUP(C4730-K4730,0),BAAL!$B:$B,0),MATCH(LEFT(M$2,4),BAAL!$C$2:$D$2,0)),0)))</f>
        <v>0</v>
      </c>
      <c r="N4730" s="20"/>
      <c r="O4730" s="26"/>
      <c r="P4730" s="26"/>
      <c r="Q4730" s="6">
        <f t="shared" si="295"/>
        <v>7</v>
      </c>
      <c r="R4730" s="20"/>
    </row>
    <row r="4731" spans="1:18" x14ac:dyDescent="0.25">
      <c r="A4731" s="6">
        <v>1</v>
      </c>
      <c r="B4731" s="4">
        <v>42567.041666666664</v>
      </c>
      <c r="C4731" s="2">
        <f>IF([2]Analysis!AG4731="Data Error","Data Error",[2]Analysis!AI4731*C$1)</f>
        <v>0</v>
      </c>
      <c r="D4731" s="2"/>
      <c r="E4731" s="3">
        <f>IF(C4731="Data Error","Data Error",INDEX('[2]BAAL Adj Cap'!$CB$65:$CY$72,MONTH($B4731),$A4731+1))</f>
        <v>0</v>
      </c>
      <c r="F4731" s="3"/>
      <c r="G4731" s="31">
        <f t="shared" si="292"/>
        <v>0</v>
      </c>
      <c r="H4731" s="31"/>
      <c r="I4731" s="23">
        <f t="shared" si="293"/>
        <v>0</v>
      </c>
      <c r="J4731" s="23"/>
      <c r="K4731" s="7">
        <f t="shared" si="294"/>
        <v>0</v>
      </c>
      <c r="M4731" s="20">
        <f>IF(C4731="Data Error","Data Error",IF(C4731&lt;=K4731,0,1-IFERROR(INDEX(BAAL!$C:$D,MATCH(ROUNDUP(C4731-K4731,0),BAAL!$B:$B,0),MATCH(LEFT(M$2,4),BAAL!$C$2:$D$2,0)),0)))</f>
        <v>0</v>
      </c>
      <c r="N4731" s="20"/>
      <c r="O4731" s="26"/>
      <c r="P4731" s="26"/>
      <c r="Q4731" s="6">
        <f t="shared" si="295"/>
        <v>7</v>
      </c>
      <c r="R4731" s="20"/>
    </row>
    <row r="4732" spans="1:18" x14ac:dyDescent="0.25">
      <c r="A4732" s="6">
        <v>2</v>
      </c>
      <c r="B4732" s="4">
        <v>42567.083333333336</v>
      </c>
      <c r="C4732" s="2">
        <f>IF([2]Analysis!AG4732="Data Error","Data Error",[2]Analysis!AI4732*C$1)</f>
        <v>0</v>
      </c>
      <c r="D4732" s="2"/>
      <c r="E4732" s="3">
        <f>IF(C4732="Data Error","Data Error",INDEX('[2]BAAL Adj Cap'!$CB$65:$CY$72,MONTH($B4732),$A4732+1))</f>
        <v>0</v>
      </c>
      <c r="F4732" s="3"/>
      <c r="G4732" s="31">
        <f t="shared" si="292"/>
        <v>0</v>
      </c>
      <c r="H4732" s="31"/>
      <c r="I4732" s="23">
        <f t="shared" si="293"/>
        <v>0</v>
      </c>
      <c r="J4732" s="23"/>
      <c r="K4732" s="7">
        <f t="shared" si="294"/>
        <v>0</v>
      </c>
      <c r="M4732" s="20">
        <f>IF(C4732="Data Error","Data Error",IF(C4732&lt;=K4732,0,1-IFERROR(INDEX(BAAL!$C:$D,MATCH(ROUNDUP(C4732-K4732,0),BAAL!$B:$B,0),MATCH(LEFT(M$2,4),BAAL!$C$2:$D$2,0)),0)))</f>
        <v>0</v>
      </c>
      <c r="N4732" s="20"/>
      <c r="O4732" s="26"/>
      <c r="P4732" s="26"/>
      <c r="Q4732" s="6">
        <f t="shared" si="295"/>
        <v>7</v>
      </c>
      <c r="R4732" s="20"/>
    </row>
    <row r="4733" spans="1:18" x14ac:dyDescent="0.25">
      <c r="A4733" s="6">
        <v>3</v>
      </c>
      <c r="B4733" s="4">
        <v>42567.125</v>
      </c>
      <c r="C4733" s="2">
        <f>IF([2]Analysis!AG4733="Data Error","Data Error",[2]Analysis!AI4733*C$1)</f>
        <v>0</v>
      </c>
      <c r="D4733" s="2"/>
      <c r="E4733" s="3">
        <f>IF(C4733="Data Error","Data Error",INDEX('[2]BAAL Adj Cap'!$CB$65:$CY$72,MONTH($B4733),$A4733+1))</f>
        <v>0</v>
      </c>
      <c r="F4733" s="3"/>
      <c r="G4733" s="31">
        <f t="shared" si="292"/>
        <v>0</v>
      </c>
      <c r="H4733" s="31"/>
      <c r="I4733" s="23">
        <f t="shared" si="293"/>
        <v>0</v>
      </c>
      <c r="J4733" s="23"/>
      <c r="K4733" s="7">
        <f t="shared" si="294"/>
        <v>0</v>
      </c>
      <c r="M4733" s="20">
        <f>IF(C4733="Data Error","Data Error",IF(C4733&lt;=K4733,0,1-IFERROR(INDEX(BAAL!$C:$D,MATCH(ROUNDUP(C4733-K4733,0),BAAL!$B:$B,0),MATCH(LEFT(M$2,4),BAAL!$C$2:$D$2,0)),0)))</f>
        <v>0</v>
      </c>
      <c r="N4733" s="20"/>
      <c r="O4733" s="26"/>
      <c r="P4733" s="26"/>
      <c r="Q4733" s="6">
        <f t="shared" si="295"/>
        <v>7</v>
      </c>
      <c r="R4733" s="20"/>
    </row>
    <row r="4734" spans="1:18" x14ac:dyDescent="0.25">
      <c r="A4734" s="6">
        <v>4</v>
      </c>
      <c r="B4734" s="4">
        <v>42567.166666666664</v>
      </c>
      <c r="C4734" s="2">
        <f>IF([2]Analysis!AG4734="Data Error","Data Error",[2]Analysis!AI4734*C$1)</f>
        <v>0.35999998450279241</v>
      </c>
      <c r="D4734" s="2"/>
      <c r="E4734" s="3">
        <f>IF(C4734="Data Error","Data Error",INDEX('[2]BAAL Adj Cap'!$CB$65:$CY$72,MONTH($B4734),$A4734+1))</f>
        <v>7.4999999999999997E-3</v>
      </c>
      <c r="F4734" s="3"/>
      <c r="G4734" s="31">
        <f t="shared" si="292"/>
        <v>0.61500001549720751</v>
      </c>
      <c r="H4734" s="31"/>
      <c r="I4734" s="23">
        <f t="shared" si="293"/>
        <v>7.4999999999999997E-3</v>
      </c>
      <c r="J4734" s="23"/>
      <c r="K4734" s="7">
        <f t="shared" si="294"/>
        <v>0.97499999999999998</v>
      </c>
      <c r="M4734" s="20">
        <f>IF(C4734="Data Error","Data Error",IF(C4734&lt;=K4734,0,1-IFERROR(INDEX(BAAL!$C:$D,MATCH(ROUNDUP(C4734-K4734,0),BAAL!$B:$B,0),MATCH(LEFT(M$2,4),BAAL!$C$2:$D$2,0)),0)))</f>
        <v>0</v>
      </c>
      <c r="N4734" s="20"/>
      <c r="O4734" s="26"/>
      <c r="P4734" s="26"/>
      <c r="Q4734" s="6">
        <f t="shared" si="295"/>
        <v>7</v>
      </c>
      <c r="R4734" s="20"/>
    </row>
    <row r="4735" spans="1:18" x14ac:dyDescent="0.25">
      <c r="A4735" s="6">
        <v>5</v>
      </c>
      <c r="B4735" s="4">
        <v>42567.208333333336</v>
      </c>
      <c r="C4735" s="2">
        <f>IF([2]Analysis!AG4735="Data Error","Data Error",[2]Analysis!AI4735*C$1)</f>
        <v>1.8621339616255927</v>
      </c>
      <c r="D4735" s="2"/>
      <c r="E4735" s="3">
        <f>IF(C4735="Data Error","Data Error",INDEX('[2]BAAL Adj Cap'!$CB$65:$CY$72,MONTH($B4735),$A4735+1))</f>
        <v>0.12124999999999998</v>
      </c>
      <c r="F4735" s="3"/>
      <c r="G4735" s="31">
        <f t="shared" si="292"/>
        <v>13.900366038374404</v>
      </c>
      <c r="H4735" s="31"/>
      <c r="I4735" s="23">
        <f t="shared" si="293"/>
        <v>0.12124999999999998</v>
      </c>
      <c r="J4735" s="23"/>
      <c r="K4735" s="7">
        <f t="shared" si="294"/>
        <v>15.762499999999998</v>
      </c>
      <c r="M4735" s="20">
        <f>IF(C4735="Data Error","Data Error",IF(C4735&lt;=K4735,0,1-IFERROR(INDEX(BAAL!$C:$D,MATCH(ROUNDUP(C4735-K4735,0),BAAL!$B:$B,0),MATCH(LEFT(M$2,4),BAAL!$C$2:$D$2,0)),0)))</f>
        <v>0</v>
      </c>
      <c r="N4735" s="20"/>
      <c r="O4735" s="26"/>
      <c r="P4735" s="26"/>
      <c r="Q4735" s="6">
        <f t="shared" si="295"/>
        <v>7</v>
      </c>
      <c r="R4735" s="20"/>
    </row>
    <row r="4736" spans="1:18" x14ac:dyDescent="0.25">
      <c r="A4736" s="6">
        <v>6</v>
      </c>
      <c r="B4736" s="4">
        <v>42567.25</v>
      </c>
      <c r="C4736" s="2">
        <f>IF([2]Analysis!AG4736="Data Error","Data Error",[2]Analysis!AI4736*C$1)</f>
        <v>2.4206192341512868E-2</v>
      </c>
      <c r="D4736" s="2"/>
      <c r="E4736" s="3">
        <f>IF(C4736="Data Error","Data Error",INDEX('[2]BAAL Adj Cap'!$CB$65:$CY$72,MONTH($B4736),$A4736+1))</f>
        <v>0.49249999999999999</v>
      </c>
      <c r="F4736" s="3"/>
      <c r="G4736" s="31">
        <f t="shared" si="292"/>
        <v>64.000793807658496</v>
      </c>
      <c r="H4736" s="31"/>
      <c r="I4736" s="23">
        <f t="shared" si="293"/>
        <v>0.49249999999999999</v>
      </c>
      <c r="J4736" s="23"/>
      <c r="K4736" s="7">
        <f t="shared" si="294"/>
        <v>28.990000000000009</v>
      </c>
      <c r="M4736" s="20">
        <f>IF(C4736="Data Error","Data Error",IF(C4736&lt;=K4736,0,1-IFERROR(INDEX(BAAL!$C:$D,MATCH(ROUNDUP(C4736-K4736,0),BAAL!$B:$B,0),MATCH(LEFT(M$2,4),BAAL!$C$2:$D$2,0)),0)))</f>
        <v>0</v>
      </c>
      <c r="N4736" s="20"/>
      <c r="O4736" s="26"/>
      <c r="P4736" s="26"/>
      <c r="Q4736" s="6">
        <f t="shared" si="295"/>
        <v>7</v>
      </c>
      <c r="R4736" s="20"/>
    </row>
    <row r="4737" spans="1:18" x14ac:dyDescent="0.25">
      <c r="A4737" s="6">
        <v>7</v>
      </c>
      <c r="B4737" s="4">
        <v>42567.291666666664</v>
      </c>
      <c r="C4737" s="2">
        <f>IF([2]Analysis!AG4737="Data Error","Data Error",[2]Analysis!AI4737*C$1)</f>
        <v>5.7492071646638221E-2</v>
      </c>
      <c r="D4737" s="2"/>
      <c r="E4737" s="3">
        <f>IF(C4737="Data Error","Data Error",INDEX('[2]BAAL Adj Cap'!$CB$65:$CY$72,MONTH($B4737),$A4737+1))</f>
        <v>0.87874999999999992</v>
      </c>
      <c r="F4737" s="3"/>
      <c r="G4737" s="31">
        <f t="shared" si="292"/>
        <v>114.18000792835335</v>
      </c>
      <c r="H4737" s="31"/>
      <c r="I4737" s="23">
        <f t="shared" si="293"/>
        <v>0.87874999999999992</v>
      </c>
      <c r="J4737" s="23"/>
      <c r="K4737" s="7">
        <f t="shared" si="294"/>
        <v>28.990000000000009</v>
      </c>
      <c r="M4737" s="20">
        <f>IF(C4737="Data Error","Data Error",IF(C4737&lt;=K4737,0,1-IFERROR(INDEX(BAAL!$C:$D,MATCH(ROUNDUP(C4737-K4737,0),BAAL!$B:$B,0),MATCH(LEFT(M$2,4),BAAL!$C$2:$D$2,0)),0)))</f>
        <v>0</v>
      </c>
      <c r="N4737" s="20"/>
      <c r="O4737" s="26"/>
      <c r="P4737" s="26"/>
      <c r="Q4737" s="6">
        <f t="shared" si="295"/>
        <v>7</v>
      </c>
      <c r="R4737" s="20"/>
    </row>
    <row r="4738" spans="1:18" x14ac:dyDescent="0.25">
      <c r="A4738" s="6">
        <v>8</v>
      </c>
      <c r="B4738" s="4">
        <v>42567.333333333336</v>
      </c>
      <c r="C4738" s="2">
        <f>IF([2]Analysis!AG4738="Data Error","Data Error",[2]Analysis!AI4738*C$1)</f>
        <v>0.93771352543384734</v>
      </c>
      <c r="D4738" s="2"/>
      <c r="E4738" s="3">
        <f>IF(C4738="Data Error","Data Error",INDEX('[2]BAAL Adj Cap'!$CB$65:$CY$72,MONTH($B4738),$A4738+1))</f>
        <v>0.96750000000000003</v>
      </c>
      <c r="F4738" s="3"/>
      <c r="G4738" s="31">
        <f t="shared" si="292"/>
        <v>124.83728647456616</v>
      </c>
      <c r="H4738" s="31"/>
      <c r="I4738" s="23">
        <f t="shared" si="293"/>
        <v>0.96750000000000003</v>
      </c>
      <c r="J4738" s="23"/>
      <c r="K4738" s="7">
        <f t="shared" si="294"/>
        <v>28.990000000000009</v>
      </c>
      <c r="M4738" s="20">
        <f>IF(C4738="Data Error","Data Error",IF(C4738&lt;=K4738,0,1-IFERROR(INDEX(BAAL!$C:$D,MATCH(ROUNDUP(C4738-K4738,0),BAAL!$B:$B,0),MATCH(LEFT(M$2,4),BAAL!$C$2:$D$2,0)),0)))</f>
        <v>0</v>
      </c>
      <c r="N4738" s="20"/>
      <c r="O4738" s="26"/>
      <c r="P4738" s="26"/>
      <c r="Q4738" s="6">
        <f t="shared" si="295"/>
        <v>7</v>
      </c>
      <c r="R4738" s="20"/>
    </row>
    <row r="4739" spans="1:18" x14ac:dyDescent="0.25">
      <c r="A4739" s="6">
        <v>9</v>
      </c>
      <c r="B4739" s="4">
        <v>42567.375</v>
      </c>
      <c r="C4739" s="2">
        <f>IF([2]Analysis!AG4739="Data Error","Data Error",[2]Analysis!AI4739*C$1)</f>
        <v>1.1437643706792253</v>
      </c>
      <c r="D4739" s="2"/>
      <c r="E4739" s="3">
        <f>IF(C4739="Data Error","Data Error",INDEX('[2]BAAL Adj Cap'!$CB$65:$CY$72,MONTH($B4739),$A4739+1))</f>
        <v>0.98</v>
      </c>
      <c r="F4739" s="3"/>
      <c r="G4739" s="31">
        <f t="shared" si="292"/>
        <v>126.25623562932077</v>
      </c>
      <c r="H4739" s="31"/>
      <c r="I4739" s="23">
        <f t="shared" si="293"/>
        <v>0.98</v>
      </c>
      <c r="J4739" s="23"/>
      <c r="K4739" s="7">
        <f t="shared" si="294"/>
        <v>28.990000000000009</v>
      </c>
      <c r="M4739" s="20">
        <f>IF(C4739="Data Error","Data Error",IF(C4739&lt;=K4739,0,1-IFERROR(INDEX(BAAL!$C:$D,MATCH(ROUNDUP(C4739-K4739,0),BAAL!$B:$B,0),MATCH(LEFT(M$2,4),BAAL!$C$2:$D$2,0)),0)))</f>
        <v>0</v>
      </c>
      <c r="N4739" s="20"/>
      <c r="O4739" s="26"/>
      <c r="P4739" s="26"/>
      <c r="Q4739" s="6">
        <f t="shared" si="295"/>
        <v>7</v>
      </c>
      <c r="R4739" s="20"/>
    </row>
    <row r="4740" spans="1:18" x14ac:dyDescent="0.25">
      <c r="A4740" s="6">
        <v>10</v>
      </c>
      <c r="B4740" s="4">
        <v>42567.416666666664</v>
      </c>
      <c r="C4740" s="2">
        <f>IF([2]Analysis!AG4740="Data Error","Data Error",[2]Analysis!AI4740*C$1)</f>
        <v>4.6548455237115594</v>
      </c>
      <c r="D4740" s="2"/>
      <c r="E4740" s="3">
        <f>IF(C4740="Data Error","Data Error",INDEX('[2]BAAL Adj Cap'!$CB$65:$CY$72,MONTH($B4740),$A4740+1))</f>
        <v>0.98</v>
      </c>
      <c r="F4740" s="3"/>
      <c r="G4740" s="31">
        <f t="shared" ref="G4740:G4803" si="296">IF(C4740="Data Error","Data Error",E4740*E$1-C4740)</f>
        <v>122.74515447628843</v>
      </c>
      <c r="H4740" s="31"/>
      <c r="I4740" s="23">
        <f t="shared" ref="I4740:I4803" si="297">IF(E4740="Data Error","Data Error",E4740)</f>
        <v>0.98</v>
      </c>
      <c r="J4740" s="23"/>
      <c r="K4740" s="7">
        <f t="shared" ref="K4740:K4803" si="298">IF(C4740="Data Error","Data Error",C$1*MAX(0,MIN(AF$9,E4740*AF$10)))</f>
        <v>28.990000000000009</v>
      </c>
      <c r="M4740" s="20">
        <f>IF(C4740="Data Error","Data Error",IF(C4740&lt;=K4740,0,1-IFERROR(INDEX(BAAL!$C:$D,MATCH(ROUNDUP(C4740-K4740,0),BAAL!$B:$B,0),MATCH(LEFT(M$2,4),BAAL!$C$2:$D$2,0)),0)))</f>
        <v>0</v>
      </c>
      <c r="N4740" s="20"/>
      <c r="O4740" s="26"/>
      <c r="P4740" s="26"/>
      <c r="Q4740" s="6">
        <f t="shared" ref="Q4740:Q4803" si="299">MONTH(B4740)</f>
        <v>7</v>
      </c>
      <c r="R4740" s="20"/>
    </row>
    <row r="4741" spans="1:18" x14ac:dyDescent="0.25">
      <c r="A4741" s="6">
        <v>11</v>
      </c>
      <c r="B4741" s="4">
        <v>42567.458333333336</v>
      </c>
      <c r="C4741" s="2">
        <f>IF([2]Analysis!AG4741="Data Error","Data Error",[2]Analysis!AI4741*C$1)</f>
        <v>0</v>
      </c>
      <c r="D4741" s="2"/>
      <c r="E4741" s="3">
        <f>IF(C4741="Data Error","Data Error",INDEX('[2]BAAL Adj Cap'!$CB$65:$CY$72,MONTH($B4741),$A4741+1))</f>
        <v>0.98</v>
      </c>
      <c r="F4741" s="3"/>
      <c r="G4741" s="31">
        <f t="shared" si="296"/>
        <v>127.39999999999999</v>
      </c>
      <c r="H4741" s="31"/>
      <c r="I4741" s="23">
        <f t="shared" si="297"/>
        <v>0.98</v>
      </c>
      <c r="J4741" s="23"/>
      <c r="K4741" s="7">
        <f t="shared" si="298"/>
        <v>28.990000000000009</v>
      </c>
      <c r="M4741" s="20">
        <f>IF(C4741="Data Error","Data Error",IF(C4741&lt;=K4741,0,1-IFERROR(INDEX(BAAL!$C:$D,MATCH(ROUNDUP(C4741-K4741,0),BAAL!$B:$B,0),MATCH(LEFT(M$2,4),BAAL!$C$2:$D$2,0)),0)))</f>
        <v>0</v>
      </c>
      <c r="N4741" s="20"/>
      <c r="O4741" s="26"/>
      <c r="P4741" s="26"/>
      <c r="Q4741" s="6">
        <f t="shared" si="299"/>
        <v>7</v>
      </c>
      <c r="R4741" s="20"/>
    </row>
    <row r="4742" spans="1:18" x14ac:dyDescent="0.25">
      <c r="A4742" s="6">
        <v>12</v>
      </c>
      <c r="B4742" s="4">
        <v>42567.5</v>
      </c>
      <c r="C4742" s="2">
        <f>IF([2]Analysis!AG4742="Data Error","Data Error",[2]Analysis!AI4742*C$1)</f>
        <v>3.6221118725136376</v>
      </c>
      <c r="D4742" s="2"/>
      <c r="E4742" s="3">
        <f>IF(C4742="Data Error","Data Error",INDEX('[2]BAAL Adj Cap'!$CB$65:$CY$72,MONTH($B4742),$A4742+1))</f>
        <v>0.98</v>
      </c>
      <c r="F4742" s="3"/>
      <c r="G4742" s="31">
        <f t="shared" si="296"/>
        <v>123.77788812748635</v>
      </c>
      <c r="H4742" s="31"/>
      <c r="I4742" s="23">
        <f t="shared" si="297"/>
        <v>0.98</v>
      </c>
      <c r="J4742" s="23"/>
      <c r="K4742" s="7">
        <f t="shared" si="298"/>
        <v>28.990000000000009</v>
      </c>
      <c r="M4742" s="20">
        <f>IF(C4742="Data Error","Data Error",IF(C4742&lt;=K4742,0,1-IFERROR(INDEX(BAAL!$C:$D,MATCH(ROUNDUP(C4742-K4742,0),BAAL!$B:$B,0),MATCH(LEFT(M$2,4),BAAL!$C$2:$D$2,0)),0)))</f>
        <v>0</v>
      </c>
      <c r="N4742" s="20"/>
      <c r="O4742" s="26"/>
      <c r="P4742" s="26"/>
      <c r="Q4742" s="6">
        <f t="shared" si="299"/>
        <v>7</v>
      </c>
      <c r="R4742" s="20"/>
    </row>
    <row r="4743" spans="1:18" x14ac:dyDescent="0.25">
      <c r="A4743" s="6">
        <v>13</v>
      </c>
      <c r="B4743" s="4">
        <v>42567.541666666664</v>
      </c>
      <c r="C4743" s="2">
        <f>IF([2]Analysis!AG4743="Data Error","Data Error",[2]Analysis!AI4743*C$1)</f>
        <v>2.3049713303774162</v>
      </c>
      <c r="D4743" s="2"/>
      <c r="E4743" s="3">
        <f>IF(C4743="Data Error","Data Error",INDEX('[2]BAAL Adj Cap'!$CB$65:$CY$72,MONTH($B4743),$A4743+1))</f>
        <v>0.98</v>
      </c>
      <c r="F4743" s="3"/>
      <c r="G4743" s="31">
        <f t="shared" si="296"/>
        <v>125.09502866962258</v>
      </c>
      <c r="H4743" s="31"/>
      <c r="I4743" s="23">
        <f t="shared" si="297"/>
        <v>0.98</v>
      </c>
      <c r="J4743" s="23"/>
      <c r="K4743" s="7">
        <f t="shared" si="298"/>
        <v>28.990000000000009</v>
      </c>
      <c r="M4743" s="20">
        <f>IF(C4743="Data Error","Data Error",IF(C4743&lt;=K4743,0,1-IFERROR(INDEX(BAAL!$C:$D,MATCH(ROUNDUP(C4743-K4743,0),BAAL!$B:$B,0),MATCH(LEFT(M$2,4),BAAL!$C$2:$D$2,0)),0)))</f>
        <v>0</v>
      </c>
      <c r="N4743" s="20"/>
      <c r="O4743" s="26"/>
      <c r="P4743" s="26"/>
      <c r="Q4743" s="6">
        <f t="shared" si="299"/>
        <v>7</v>
      </c>
      <c r="R4743" s="20"/>
    </row>
    <row r="4744" spans="1:18" x14ac:dyDescent="0.25">
      <c r="A4744" s="6">
        <v>14</v>
      </c>
      <c r="B4744" s="4">
        <v>42567.583333333336</v>
      </c>
      <c r="C4744" s="2">
        <f>IF([2]Analysis!AG4744="Data Error","Data Error",[2]Analysis!AI4744*C$1)</f>
        <v>15.64698905240625</v>
      </c>
      <c r="D4744" s="2"/>
      <c r="E4744" s="3">
        <f>IF(C4744="Data Error","Data Error",INDEX('[2]BAAL Adj Cap'!$CB$65:$CY$72,MONTH($B4744),$A4744+1))</f>
        <v>0.98</v>
      </c>
      <c r="F4744" s="3"/>
      <c r="G4744" s="31">
        <f t="shared" si="296"/>
        <v>111.75301094759374</v>
      </c>
      <c r="H4744" s="31"/>
      <c r="I4744" s="23">
        <f t="shared" si="297"/>
        <v>0.98</v>
      </c>
      <c r="J4744" s="23"/>
      <c r="K4744" s="7">
        <f t="shared" si="298"/>
        <v>28.990000000000009</v>
      </c>
      <c r="M4744" s="20">
        <f>IF(C4744="Data Error","Data Error",IF(C4744&lt;=K4744,0,1-IFERROR(INDEX(BAAL!$C:$D,MATCH(ROUNDUP(C4744-K4744,0),BAAL!$B:$B,0),MATCH(LEFT(M$2,4),BAAL!$C$2:$D$2,0)),0)))</f>
        <v>0</v>
      </c>
      <c r="N4744" s="20"/>
      <c r="O4744" s="26"/>
      <c r="P4744" s="26"/>
      <c r="Q4744" s="6">
        <f t="shared" si="299"/>
        <v>7</v>
      </c>
      <c r="R4744" s="20"/>
    </row>
    <row r="4745" spans="1:18" x14ac:dyDescent="0.25">
      <c r="A4745" s="6">
        <v>15</v>
      </c>
      <c r="B4745" s="4">
        <v>42567.625</v>
      </c>
      <c r="C4745" s="2">
        <f>IF([2]Analysis!AG4745="Data Error","Data Error",[2]Analysis!AI4745*C$1)</f>
        <v>9.8360535422123174</v>
      </c>
      <c r="D4745" s="2"/>
      <c r="E4745" s="3">
        <f>IF(C4745="Data Error","Data Error",INDEX('[2]BAAL Adj Cap'!$CB$65:$CY$72,MONTH($B4745),$A4745+1))</f>
        <v>0.98</v>
      </c>
      <c r="F4745" s="3"/>
      <c r="G4745" s="31">
        <f t="shared" si="296"/>
        <v>117.56394645778768</v>
      </c>
      <c r="H4745" s="31"/>
      <c r="I4745" s="23">
        <f t="shared" si="297"/>
        <v>0.98</v>
      </c>
      <c r="J4745" s="23"/>
      <c r="K4745" s="7">
        <f t="shared" si="298"/>
        <v>28.990000000000009</v>
      </c>
      <c r="M4745" s="20">
        <f>IF(C4745="Data Error","Data Error",IF(C4745&lt;=K4745,0,1-IFERROR(INDEX(BAAL!$C:$D,MATCH(ROUNDUP(C4745-K4745,0),BAAL!$B:$B,0),MATCH(LEFT(M$2,4),BAAL!$C$2:$D$2,0)),0)))</f>
        <v>0</v>
      </c>
      <c r="N4745" s="20"/>
      <c r="O4745" s="26"/>
      <c r="P4745" s="26"/>
      <c r="Q4745" s="6">
        <f t="shared" si="299"/>
        <v>7</v>
      </c>
      <c r="R4745" s="20"/>
    </row>
    <row r="4746" spans="1:18" x14ac:dyDescent="0.25">
      <c r="A4746" s="6">
        <v>16</v>
      </c>
      <c r="B4746" s="4">
        <v>42567.666666666664</v>
      </c>
      <c r="C4746" s="2">
        <f>IF([2]Analysis!AG4746="Data Error","Data Error",[2]Analysis!AI4746*C$1)</f>
        <v>24.856267854533005</v>
      </c>
      <c r="D4746" s="2"/>
      <c r="E4746" s="3">
        <f>IF(C4746="Data Error","Data Error",INDEX('[2]BAAL Adj Cap'!$CB$65:$CY$72,MONTH($B4746),$A4746+1))</f>
        <v>0.98</v>
      </c>
      <c r="F4746" s="3"/>
      <c r="G4746" s="31">
        <f t="shared" si="296"/>
        <v>102.54373214546699</v>
      </c>
      <c r="H4746" s="31"/>
      <c r="I4746" s="23">
        <f t="shared" si="297"/>
        <v>0.98</v>
      </c>
      <c r="J4746" s="23"/>
      <c r="K4746" s="7">
        <f t="shared" si="298"/>
        <v>28.990000000000009</v>
      </c>
      <c r="M4746" s="20">
        <f>IF(C4746="Data Error","Data Error",IF(C4746&lt;=K4746,0,1-IFERROR(INDEX(BAAL!$C:$D,MATCH(ROUNDUP(C4746-K4746,0),BAAL!$B:$B,0),MATCH(LEFT(M$2,4),BAAL!$C$2:$D$2,0)),0)))</f>
        <v>0</v>
      </c>
      <c r="N4746" s="20"/>
      <c r="O4746" s="26"/>
      <c r="P4746" s="26"/>
      <c r="Q4746" s="6">
        <f t="shared" si="299"/>
        <v>7</v>
      </c>
      <c r="R4746" s="20"/>
    </row>
    <row r="4747" spans="1:18" x14ac:dyDescent="0.25">
      <c r="A4747" s="6">
        <v>17</v>
      </c>
      <c r="B4747" s="4">
        <v>42567.708333333336</v>
      </c>
      <c r="C4747" s="2">
        <f>IF([2]Analysis!AG4747="Data Error","Data Error",[2]Analysis!AI4747*C$1)</f>
        <v>50.279263346937171</v>
      </c>
      <c r="D4747" s="2"/>
      <c r="E4747" s="3">
        <f>IF(C4747="Data Error","Data Error",INDEX('[2]BAAL Adj Cap'!$CB$65:$CY$72,MONTH($B4747),$A4747+1))</f>
        <v>0.96124999999999994</v>
      </c>
      <c r="F4747" s="3"/>
      <c r="G4747" s="31">
        <f t="shared" si="296"/>
        <v>74.683236653062821</v>
      </c>
      <c r="H4747" s="31"/>
      <c r="I4747" s="23">
        <f t="shared" si="297"/>
        <v>0.96124999999999994</v>
      </c>
      <c r="J4747" s="23"/>
      <c r="K4747" s="7">
        <f t="shared" si="298"/>
        <v>28.990000000000009</v>
      </c>
      <c r="M4747" s="20">
        <f>IF(C4747="Data Error","Data Error",IF(C4747&lt;=K4747,0,1-IFERROR(INDEX(BAAL!$C:$D,MATCH(ROUNDUP(C4747-K4747,0),BAAL!$B:$B,0),MATCH(LEFT(M$2,4),BAAL!$C$2:$D$2,0)),0)))</f>
        <v>4.0000000000000036E-3</v>
      </c>
      <c r="N4747" s="20"/>
      <c r="O4747" s="26"/>
      <c r="P4747" s="26"/>
      <c r="Q4747" s="6">
        <f t="shared" si="299"/>
        <v>7</v>
      </c>
      <c r="R4747" s="20"/>
    </row>
    <row r="4748" spans="1:18" x14ac:dyDescent="0.25">
      <c r="A4748" s="6">
        <v>18</v>
      </c>
      <c r="B4748" s="4">
        <v>42567.75</v>
      </c>
      <c r="C4748" s="2">
        <f>IF([2]Analysis!AG4748="Data Error","Data Error",[2]Analysis!AI4748*C$1)</f>
        <v>11.681441032983271</v>
      </c>
      <c r="D4748" s="2"/>
      <c r="E4748" s="3">
        <f>IF(C4748="Data Error","Data Error",INDEX('[2]BAAL Adj Cap'!$CB$65:$CY$72,MONTH($B4748),$A4748+1))</f>
        <v>0.76249999999999996</v>
      </c>
      <c r="F4748" s="3"/>
      <c r="G4748" s="31">
        <f t="shared" si="296"/>
        <v>87.443558967016727</v>
      </c>
      <c r="H4748" s="31"/>
      <c r="I4748" s="23">
        <f t="shared" si="297"/>
        <v>0.76249999999999996</v>
      </c>
      <c r="J4748" s="23"/>
      <c r="K4748" s="7">
        <f t="shared" si="298"/>
        <v>28.990000000000009</v>
      </c>
      <c r="M4748" s="20">
        <f>IF(C4748="Data Error","Data Error",IF(C4748&lt;=K4748,0,1-IFERROR(INDEX(BAAL!$C:$D,MATCH(ROUNDUP(C4748-K4748,0),BAAL!$B:$B,0),MATCH(LEFT(M$2,4),BAAL!$C$2:$D$2,0)),0)))</f>
        <v>0</v>
      </c>
      <c r="N4748" s="20"/>
      <c r="O4748" s="26"/>
      <c r="P4748" s="26"/>
      <c r="Q4748" s="6">
        <f t="shared" si="299"/>
        <v>7</v>
      </c>
      <c r="R4748" s="20"/>
    </row>
    <row r="4749" spans="1:18" x14ac:dyDescent="0.25">
      <c r="A4749" s="6">
        <v>19</v>
      </c>
      <c r="B4749" s="4">
        <v>42567.791666666664</v>
      </c>
      <c r="C4749" s="2">
        <f>IF([2]Analysis!AG4749="Data Error","Data Error",[2]Analysis!AI4749*C$1)</f>
        <v>2.996749540021526</v>
      </c>
      <c r="D4749" s="2"/>
      <c r="E4749" s="3">
        <f>IF(C4749="Data Error","Data Error",INDEX('[2]BAAL Adj Cap'!$CB$65:$CY$72,MONTH($B4749),$A4749+1))</f>
        <v>0.30625000000000002</v>
      </c>
      <c r="F4749" s="3"/>
      <c r="G4749" s="31">
        <f t="shared" si="296"/>
        <v>36.815750459978474</v>
      </c>
      <c r="H4749" s="31"/>
      <c r="I4749" s="23">
        <f t="shared" si="297"/>
        <v>0.30625000000000002</v>
      </c>
      <c r="J4749" s="23"/>
      <c r="K4749" s="7">
        <f t="shared" si="298"/>
        <v>28.990000000000009</v>
      </c>
      <c r="M4749" s="20">
        <f>IF(C4749="Data Error","Data Error",IF(C4749&lt;=K4749,0,1-IFERROR(INDEX(BAAL!$C:$D,MATCH(ROUNDUP(C4749-K4749,0),BAAL!$B:$B,0),MATCH(LEFT(M$2,4),BAAL!$C$2:$D$2,0)),0)))</f>
        <v>0</v>
      </c>
      <c r="N4749" s="20"/>
      <c r="O4749" s="26"/>
      <c r="P4749" s="26"/>
      <c r="Q4749" s="6">
        <f t="shared" si="299"/>
        <v>7</v>
      </c>
      <c r="R4749" s="20"/>
    </row>
    <row r="4750" spans="1:18" x14ac:dyDescent="0.25">
      <c r="A4750" s="6">
        <v>20</v>
      </c>
      <c r="B4750" s="4">
        <v>42567.833333333336</v>
      </c>
      <c r="C4750" s="2">
        <f>IF([2]Analysis!AG4750="Data Error","Data Error",[2]Analysis!AI4750*C$1)</f>
        <v>2.2501887072764286</v>
      </c>
      <c r="D4750" s="2"/>
      <c r="E4750" s="3">
        <f>IF(C4750="Data Error","Data Error",INDEX('[2]BAAL Adj Cap'!$CB$65:$CY$72,MONTH($B4750),$A4750+1))</f>
        <v>3.7500000000000006E-2</v>
      </c>
      <c r="F4750" s="3"/>
      <c r="G4750" s="31">
        <f t="shared" si="296"/>
        <v>2.6248112927235723</v>
      </c>
      <c r="H4750" s="31"/>
      <c r="I4750" s="23">
        <f t="shared" si="297"/>
        <v>3.7500000000000006E-2</v>
      </c>
      <c r="J4750" s="23"/>
      <c r="K4750" s="7">
        <f t="shared" si="298"/>
        <v>4.8750000000000009</v>
      </c>
      <c r="M4750" s="20">
        <f>IF(C4750="Data Error","Data Error",IF(C4750&lt;=K4750,0,1-IFERROR(INDEX(BAAL!$C:$D,MATCH(ROUNDUP(C4750-K4750,0),BAAL!$B:$B,0),MATCH(LEFT(M$2,4),BAAL!$C$2:$D$2,0)),0)))</f>
        <v>0</v>
      </c>
      <c r="N4750" s="20"/>
      <c r="O4750" s="26"/>
      <c r="P4750" s="26"/>
      <c r="Q4750" s="6">
        <f t="shared" si="299"/>
        <v>7</v>
      </c>
      <c r="R4750" s="20"/>
    </row>
    <row r="4751" spans="1:18" x14ac:dyDescent="0.25">
      <c r="A4751" s="6">
        <v>21</v>
      </c>
      <c r="B4751" s="4">
        <v>42567.875</v>
      </c>
      <c r="C4751" s="2">
        <f>IF([2]Analysis!AG4751="Data Error","Data Error",[2]Analysis!AI4751*C$1)</f>
        <v>0</v>
      </c>
      <c r="D4751" s="2"/>
      <c r="E4751" s="3">
        <f>IF(C4751="Data Error","Data Error",INDEX('[2]BAAL Adj Cap'!$CB$65:$CY$72,MONTH($B4751),$A4751+1))</f>
        <v>0</v>
      </c>
      <c r="F4751" s="3"/>
      <c r="G4751" s="31">
        <f t="shared" si="296"/>
        <v>0</v>
      </c>
      <c r="H4751" s="31"/>
      <c r="I4751" s="23">
        <f t="shared" si="297"/>
        <v>0</v>
      </c>
      <c r="J4751" s="23"/>
      <c r="K4751" s="7">
        <f t="shared" si="298"/>
        <v>0</v>
      </c>
      <c r="M4751" s="20">
        <f>IF(C4751="Data Error","Data Error",IF(C4751&lt;=K4751,0,1-IFERROR(INDEX(BAAL!$C:$D,MATCH(ROUNDUP(C4751-K4751,0),BAAL!$B:$B,0),MATCH(LEFT(M$2,4),BAAL!$C$2:$D$2,0)),0)))</f>
        <v>0</v>
      </c>
      <c r="N4751" s="20"/>
      <c r="O4751" s="26"/>
      <c r="P4751" s="26"/>
      <c r="Q4751" s="6">
        <f t="shared" si="299"/>
        <v>7</v>
      </c>
      <c r="R4751" s="20"/>
    </row>
    <row r="4752" spans="1:18" x14ac:dyDescent="0.25">
      <c r="A4752" s="6">
        <v>22</v>
      </c>
      <c r="B4752" s="4">
        <v>42567.916666666664</v>
      </c>
      <c r="C4752" s="2">
        <f>IF([2]Analysis!AG4752="Data Error","Data Error",[2]Analysis!AI4752*C$1)</f>
        <v>0</v>
      </c>
      <c r="D4752" s="2"/>
      <c r="E4752" s="3">
        <f>IF(C4752="Data Error","Data Error",INDEX('[2]BAAL Adj Cap'!$CB$65:$CY$72,MONTH($B4752),$A4752+1))</f>
        <v>0</v>
      </c>
      <c r="F4752" s="3"/>
      <c r="G4752" s="31">
        <f t="shared" si="296"/>
        <v>0</v>
      </c>
      <c r="H4752" s="31"/>
      <c r="I4752" s="23">
        <f t="shared" si="297"/>
        <v>0</v>
      </c>
      <c r="J4752" s="23"/>
      <c r="K4752" s="7">
        <f t="shared" si="298"/>
        <v>0</v>
      </c>
      <c r="M4752" s="20">
        <f>IF(C4752="Data Error","Data Error",IF(C4752&lt;=K4752,0,1-IFERROR(INDEX(BAAL!$C:$D,MATCH(ROUNDUP(C4752-K4752,0),BAAL!$B:$B,0),MATCH(LEFT(M$2,4),BAAL!$C$2:$D$2,0)),0)))</f>
        <v>0</v>
      </c>
      <c r="N4752" s="20"/>
      <c r="O4752" s="26"/>
      <c r="P4752" s="26"/>
      <c r="Q4752" s="6">
        <f t="shared" si="299"/>
        <v>7</v>
      </c>
      <c r="R4752" s="20"/>
    </row>
    <row r="4753" spans="1:18" x14ac:dyDescent="0.25">
      <c r="A4753" s="6">
        <v>23</v>
      </c>
      <c r="B4753" s="4">
        <v>42567.958333333336</v>
      </c>
      <c r="C4753" s="2">
        <f>IF([2]Analysis!AG4753="Data Error","Data Error",[2]Analysis!AI4753*C$1)</f>
        <v>0</v>
      </c>
      <c r="D4753" s="2"/>
      <c r="E4753" s="3">
        <f>IF(C4753="Data Error","Data Error",INDEX('[2]BAAL Adj Cap'!$CB$65:$CY$72,MONTH($B4753),$A4753+1))</f>
        <v>0</v>
      </c>
      <c r="F4753" s="3"/>
      <c r="G4753" s="31">
        <f t="shared" si="296"/>
        <v>0</v>
      </c>
      <c r="H4753" s="31"/>
      <c r="I4753" s="23">
        <f t="shared" si="297"/>
        <v>0</v>
      </c>
      <c r="J4753" s="23"/>
      <c r="K4753" s="7">
        <f t="shared" si="298"/>
        <v>0</v>
      </c>
      <c r="M4753" s="20">
        <f>IF(C4753="Data Error","Data Error",IF(C4753&lt;=K4753,0,1-IFERROR(INDEX(BAAL!$C:$D,MATCH(ROUNDUP(C4753-K4753,0),BAAL!$B:$B,0),MATCH(LEFT(M$2,4),BAAL!$C$2:$D$2,0)),0)))</f>
        <v>0</v>
      </c>
      <c r="N4753" s="20"/>
      <c r="O4753" s="26"/>
      <c r="P4753" s="26"/>
      <c r="Q4753" s="6">
        <f t="shared" si="299"/>
        <v>7</v>
      </c>
      <c r="R4753" s="20"/>
    </row>
    <row r="4754" spans="1:18" x14ac:dyDescent="0.25">
      <c r="A4754" s="6">
        <v>0</v>
      </c>
      <c r="B4754" s="1">
        <v>42568</v>
      </c>
      <c r="C4754" s="2">
        <f>IF([2]Analysis!AG4754="Data Error","Data Error",[2]Analysis!AI4754*C$1)</f>
        <v>0</v>
      </c>
      <c r="D4754" s="2"/>
      <c r="E4754" s="3">
        <f>IF(C4754="Data Error","Data Error",INDEX('[2]BAAL Adj Cap'!$CB$65:$CY$72,MONTH($B4754),$A4754+1))</f>
        <v>0</v>
      </c>
      <c r="F4754" s="3"/>
      <c r="G4754" s="31">
        <f t="shared" si="296"/>
        <v>0</v>
      </c>
      <c r="H4754" s="31"/>
      <c r="I4754" s="23">
        <f t="shared" si="297"/>
        <v>0</v>
      </c>
      <c r="J4754" s="23"/>
      <c r="K4754" s="7">
        <f t="shared" si="298"/>
        <v>0</v>
      </c>
      <c r="M4754" s="20">
        <f>IF(C4754="Data Error","Data Error",IF(C4754&lt;=K4754,0,1-IFERROR(INDEX(BAAL!$C:$D,MATCH(ROUNDUP(C4754-K4754,0),BAAL!$B:$B,0),MATCH(LEFT(M$2,4),BAAL!$C$2:$D$2,0)),0)))</f>
        <v>0</v>
      </c>
      <c r="N4754" s="20"/>
      <c r="O4754" s="26"/>
      <c r="P4754" s="26"/>
      <c r="Q4754" s="6">
        <f t="shared" si="299"/>
        <v>7</v>
      </c>
      <c r="R4754" s="20"/>
    </row>
    <row r="4755" spans="1:18" x14ac:dyDescent="0.25">
      <c r="A4755" s="6">
        <v>1</v>
      </c>
      <c r="B4755" s="4">
        <v>42568.041666666664</v>
      </c>
      <c r="C4755" s="2">
        <f>IF([2]Analysis!AG4755="Data Error","Data Error",[2]Analysis!AI4755*C$1)</f>
        <v>0</v>
      </c>
      <c r="D4755" s="2"/>
      <c r="E4755" s="3">
        <f>IF(C4755="Data Error","Data Error",INDEX('[2]BAAL Adj Cap'!$CB$65:$CY$72,MONTH($B4755),$A4755+1))</f>
        <v>0</v>
      </c>
      <c r="F4755" s="3"/>
      <c r="G4755" s="31">
        <f t="shared" si="296"/>
        <v>0</v>
      </c>
      <c r="H4755" s="31"/>
      <c r="I4755" s="23">
        <f t="shared" si="297"/>
        <v>0</v>
      </c>
      <c r="J4755" s="23"/>
      <c r="K4755" s="7">
        <f t="shared" si="298"/>
        <v>0</v>
      </c>
      <c r="M4755" s="20">
        <f>IF(C4755="Data Error","Data Error",IF(C4755&lt;=K4755,0,1-IFERROR(INDEX(BAAL!$C:$D,MATCH(ROUNDUP(C4755-K4755,0),BAAL!$B:$B,0),MATCH(LEFT(M$2,4),BAAL!$C$2:$D$2,0)),0)))</f>
        <v>0</v>
      </c>
      <c r="N4755" s="20"/>
      <c r="O4755" s="26"/>
      <c r="P4755" s="26"/>
      <c r="Q4755" s="6">
        <f t="shared" si="299"/>
        <v>7</v>
      </c>
      <c r="R4755" s="20"/>
    </row>
    <row r="4756" spans="1:18" x14ac:dyDescent="0.25">
      <c r="A4756" s="6">
        <v>2</v>
      </c>
      <c r="B4756" s="4">
        <v>42568.083333333336</v>
      </c>
      <c r="C4756" s="2">
        <f>IF([2]Analysis!AG4756="Data Error","Data Error",[2]Analysis!AI4756*C$1)</f>
        <v>0</v>
      </c>
      <c r="D4756" s="2"/>
      <c r="E4756" s="3">
        <f>IF(C4756="Data Error","Data Error",INDEX('[2]BAAL Adj Cap'!$CB$65:$CY$72,MONTH($B4756),$A4756+1))</f>
        <v>0</v>
      </c>
      <c r="F4756" s="3"/>
      <c r="G4756" s="31">
        <f t="shared" si="296"/>
        <v>0</v>
      </c>
      <c r="H4756" s="31"/>
      <c r="I4756" s="23">
        <f t="shared" si="297"/>
        <v>0</v>
      </c>
      <c r="J4756" s="23"/>
      <c r="K4756" s="7">
        <f t="shared" si="298"/>
        <v>0</v>
      </c>
      <c r="M4756" s="20">
        <f>IF(C4756="Data Error","Data Error",IF(C4756&lt;=K4756,0,1-IFERROR(INDEX(BAAL!$C:$D,MATCH(ROUNDUP(C4756-K4756,0),BAAL!$B:$B,0),MATCH(LEFT(M$2,4),BAAL!$C$2:$D$2,0)),0)))</f>
        <v>0</v>
      </c>
      <c r="N4756" s="20"/>
      <c r="O4756" s="26"/>
      <c r="P4756" s="26"/>
      <c r="Q4756" s="6">
        <f t="shared" si="299"/>
        <v>7</v>
      </c>
      <c r="R4756" s="20"/>
    </row>
    <row r="4757" spans="1:18" x14ac:dyDescent="0.25">
      <c r="A4757" s="6">
        <v>3</v>
      </c>
      <c r="B4757" s="4">
        <v>42568.125</v>
      </c>
      <c r="C4757" s="2">
        <f>IF([2]Analysis!AG4757="Data Error","Data Error",[2]Analysis!AI4757*C$1)</f>
        <v>0</v>
      </c>
      <c r="D4757" s="2"/>
      <c r="E4757" s="3">
        <f>IF(C4757="Data Error","Data Error",INDEX('[2]BAAL Adj Cap'!$CB$65:$CY$72,MONTH($B4757),$A4757+1))</f>
        <v>0</v>
      </c>
      <c r="F4757" s="3"/>
      <c r="G4757" s="31">
        <f t="shared" si="296"/>
        <v>0</v>
      </c>
      <c r="H4757" s="31"/>
      <c r="I4757" s="23">
        <f t="shared" si="297"/>
        <v>0</v>
      </c>
      <c r="J4757" s="23"/>
      <c r="K4757" s="7">
        <f t="shared" si="298"/>
        <v>0</v>
      </c>
      <c r="M4757" s="20">
        <f>IF(C4757="Data Error","Data Error",IF(C4757&lt;=K4757,0,1-IFERROR(INDEX(BAAL!$C:$D,MATCH(ROUNDUP(C4757-K4757,0),BAAL!$B:$B,0),MATCH(LEFT(M$2,4),BAAL!$C$2:$D$2,0)),0)))</f>
        <v>0</v>
      </c>
      <c r="N4757" s="20"/>
      <c r="O4757" s="26"/>
      <c r="P4757" s="26"/>
      <c r="Q4757" s="6">
        <f t="shared" si="299"/>
        <v>7</v>
      </c>
      <c r="R4757" s="20"/>
    </row>
    <row r="4758" spans="1:18" x14ac:dyDescent="0.25">
      <c r="A4758" s="6">
        <v>4</v>
      </c>
      <c r="B4758" s="4">
        <v>42568.166666666664</v>
      </c>
      <c r="C4758" s="2">
        <f>IF([2]Analysis!AG4758="Data Error","Data Error",[2]Analysis!AI4758*C$1)</f>
        <v>0.34999999031424528</v>
      </c>
      <c r="D4758" s="2"/>
      <c r="E4758" s="3">
        <f>IF(C4758="Data Error","Data Error",INDEX('[2]BAAL Adj Cap'!$CB$65:$CY$72,MONTH($B4758),$A4758+1))</f>
        <v>7.4999999999999997E-3</v>
      </c>
      <c r="F4758" s="3"/>
      <c r="G4758" s="31">
        <f t="shared" si="296"/>
        <v>0.62500000968575464</v>
      </c>
      <c r="H4758" s="31"/>
      <c r="I4758" s="23">
        <f t="shared" si="297"/>
        <v>7.4999999999999997E-3</v>
      </c>
      <c r="J4758" s="23"/>
      <c r="K4758" s="7">
        <f t="shared" si="298"/>
        <v>0.97499999999999998</v>
      </c>
      <c r="M4758" s="20">
        <f>IF(C4758="Data Error","Data Error",IF(C4758&lt;=K4758,0,1-IFERROR(INDEX(BAAL!$C:$D,MATCH(ROUNDUP(C4758-K4758,0),BAAL!$B:$B,0),MATCH(LEFT(M$2,4),BAAL!$C$2:$D$2,0)),0)))</f>
        <v>0</v>
      </c>
      <c r="N4758" s="20"/>
      <c r="O4758" s="26"/>
      <c r="P4758" s="26"/>
      <c r="Q4758" s="6">
        <f t="shared" si="299"/>
        <v>7</v>
      </c>
      <c r="R4758" s="20"/>
    </row>
    <row r="4759" spans="1:18" x14ac:dyDescent="0.25">
      <c r="A4759" s="6">
        <v>5</v>
      </c>
      <c r="B4759" s="4">
        <v>42568.208333333336</v>
      </c>
      <c r="C4759" s="2">
        <f>IF([2]Analysis!AG4759="Data Error","Data Error",[2]Analysis!AI4759*C$1)</f>
        <v>0.91310581308309813</v>
      </c>
      <c r="D4759" s="2"/>
      <c r="E4759" s="3">
        <f>IF(C4759="Data Error","Data Error",INDEX('[2]BAAL Adj Cap'!$CB$65:$CY$72,MONTH($B4759),$A4759+1))</f>
        <v>0.12124999999999998</v>
      </c>
      <c r="F4759" s="3"/>
      <c r="G4759" s="31">
        <f t="shared" si="296"/>
        <v>14.8493941869169</v>
      </c>
      <c r="H4759" s="31"/>
      <c r="I4759" s="23">
        <f t="shared" si="297"/>
        <v>0.12124999999999998</v>
      </c>
      <c r="J4759" s="23"/>
      <c r="K4759" s="7">
        <f t="shared" si="298"/>
        <v>15.762499999999998</v>
      </c>
      <c r="M4759" s="20">
        <f>IF(C4759="Data Error","Data Error",IF(C4759&lt;=K4759,0,1-IFERROR(INDEX(BAAL!$C:$D,MATCH(ROUNDUP(C4759-K4759,0),BAAL!$B:$B,0),MATCH(LEFT(M$2,4),BAAL!$C$2:$D$2,0)),0)))</f>
        <v>0</v>
      </c>
      <c r="N4759" s="20"/>
      <c r="O4759" s="26"/>
      <c r="P4759" s="26"/>
      <c r="Q4759" s="6">
        <f t="shared" si="299"/>
        <v>7</v>
      </c>
      <c r="R4759" s="20"/>
    </row>
    <row r="4760" spans="1:18" x14ac:dyDescent="0.25">
      <c r="A4760" s="6">
        <v>6</v>
      </c>
      <c r="B4760" s="4">
        <v>42568.25</v>
      </c>
      <c r="C4760" s="2">
        <f>IF([2]Analysis!AG4760="Data Error","Data Error",[2]Analysis!AI4760*C$1)</f>
        <v>1.2859806705704374E-3</v>
      </c>
      <c r="D4760" s="2"/>
      <c r="E4760" s="3">
        <f>IF(C4760="Data Error","Data Error",INDEX('[2]BAAL Adj Cap'!$CB$65:$CY$72,MONTH($B4760),$A4760+1))</f>
        <v>0.49249999999999999</v>
      </c>
      <c r="F4760" s="3"/>
      <c r="G4760" s="31">
        <f t="shared" si="296"/>
        <v>64.023714019329432</v>
      </c>
      <c r="H4760" s="31"/>
      <c r="I4760" s="23">
        <f t="shared" si="297"/>
        <v>0.49249999999999999</v>
      </c>
      <c r="J4760" s="23"/>
      <c r="K4760" s="7">
        <f t="shared" si="298"/>
        <v>28.990000000000009</v>
      </c>
      <c r="M4760" s="20">
        <f>IF(C4760="Data Error","Data Error",IF(C4760&lt;=K4760,0,1-IFERROR(INDEX(BAAL!$C:$D,MATCH(ROUNDUP(C4760-K4760,0),BAAL!$B:$B,0),MATCH(LEFT(M$2,4),BAAL!$C$2:$D$2,0)),0)))</f>
        <v>0</v>
      </c>
      <c r="N4760" s="20"/>
      <c r="O4760" s="26"/>
      <c r="P4760" s="26"/>
      <c r="Q4760" s="6">
        <f t="shared" si="299"/>
        <v>7</v>
      </c>
      <c r="R4760" s="20"/>
    </row>
    <row r="4761" spans="1:18" x14ac:dyDescent="0.25">
      <c r="A4761" s="6">
        <v>7</v>
      </c>
      <c r="B4761" s="4">
        <v>42568.291666666664</v>
      </c>
      <c r="C4761" s="2">
        <f>IF([2]Analysis!AG4761="Data Error","Data Error",[2]Analysis!AI4761*C$1)</f>
        <v>0</v>
      </c>
      <c r="D4761" s="2"/>
      <c r="E4761" s="3">
        <f>IF(C4761="Data Error","Data Error",INDEX('[2]BAAL Adj Cap'!$CB$65:$CY$72,MONTH($B4761),$A4761+1))</f>
        <v>0.87874999999999992</v>
      </c>
      <c r="F4761" s="3"/>
      <c r="G4761" s="31">
        <f t="shared" si="296"/>
        <v>114.23749999999998</v>
      </c>
      <c r="H4761" s="31"/>
      <c r="I4761" s="23">
        <f t="shared" si="297"/>
        <v>0.87874999999999992</v>
      </c>
      <c r="J4761" s="23"/>
      <c r="K4761" s="7">
        <f t="shared" si="298"/>
        <v>28.990000000000009</v>
      </c>
      <c r="M4761" s="20">
        <f>IF(C4761="Data Error","Data Error",IF(C4761&lt;=K4761,0,1-IFERROR(INDEX(BAAL!$C:$D,MATCH(ROUNDUP(C4761-K4761,0),BAAL!$B:$B,0),MATCH(LEFT(M$2,4),BAAL!$C$2:$D$2,0)),0)))</f>
        <v>0</v>
      </c>
      <c r="N4761" s="20"/>
      <c r="O4761" s="26"/>
      <c r="P4761" s="26"/>
      <c r="Q4761" s="6">
        <f t="shared" si="299"/>
        <v>7</v>
      </c>
      <c r="R4761" s="20"/>
    </row>
    <row r="4762" spans="1:18" x14ac:dyDescent="0.25">
      <c r="A4762" s="6">
        <v>8</v>
      </c>
      <c r="B4762" s="4">
        <v>42568.333333333336</v>
      </c>
      <c r="C4762" s="2">
        <f>IF([2]Analysis!AG4762="Data Error","Data Error",[2]Analysis!AI4762*C$1)</f>
        <v>0</v>
      </c>
      <c r="D4762" s="2"/>
      <c r="E4762" s="3">
        <f>IF(C4762="Data Error","Data Error",INDEX('[2]BAAL Adj Cap'!$CB$65:$CY$72,MONTH($B4762),$A4762+1))</f>
        <v>0.96750000000000003</v>
      </c>
      <c r="F4762" s="3"/>
      <c r="G4762" s="31">
        <f t="shared" si="296"/>
        <v>125.77500000000001</v>
      </c>
      <c r="H4762" s="31"/>
      <c r="I4762" s="23">
        <f t="shared" si="297"/>
        <v>0.96750000000000003</v>
      </c>
      <c r="J4762" s="23"/>
      <c r="K4762" s="7">
        <f t="shared" si="298"/>
        <v>28.990000000000009</v>
      </c>
      <c r="M4762" s="20">
        <f>IF(C4762="Data Error","Data Error",IF(C4762&lt;=K4762,0,1-IFERROR(INDEX(BAAL!$C:$D,MATCH(ROUNDUP(C4762-K4762,0),BAAL!$B:$B,0),MATCH(LEFT(M$2,4),BAAL!$C$2:$D$2,0)),0)))</f>
        <v>0</v>
      </c>
      <c r="N4762" s="20"/>
      <c r="O4762" s="26"/>
      <c r="P4762" s="26"/>
      <c r="Q4762" s="6">
        <f t="shared" si="299"/>
        <v>7</v>
      </c>
      <c r="R4762" s="20"/>
    </row>
    <row r="4763" spans="1:18" x14ac:dyDescent="0.25">
      <c r="A4763" s="6">
        <v>9</v>
      </c>
      <c r="B4763" s="4">
        <v>42568.375</v>
      </c>
      <c r="C4763" s="2">
        <f>IF([2]Analysis!AG4763="Data Error","Data Error",[2]Analysis!AI4763*C$1)</f>
        <v>1.9174840393469172</v>
      </c>
      <c r="D4763" s="2"/>
      <c r="E4763" s="3">
        <f>IF(C4763="Data Error","Data Error",INDEX('[2]BAAL Adj Cap'!$CB$65:$CY$72,MONTH($B4763),$A4763+1))</f>
        <v>0.98</v>
      </c>
      <c r="F4763" s="3"/>
      <c r="G4763" s="31">
        <f t="shared" si="296"/>
        <v>125.48251596065307</v>
      </c>
      <c r="H4763" s="31"/>
      <c r="I4763" s="23">
        <f t="shared" si="297"/>
        <v>0.98</v>
      </c>
      <c r="J4763" s="23"/>
      <c r="K4763" s="7">
        <f t="shared" si="298"/>
        <v>28.990000000000009</v>
      </c>
      <c r="M4763" s="20">
        <f>IF(C4763="Data Error","Data Error",IF(C4763&lt;=K4763,0,1-IFERROR(INDEX(BAAL!$C:$D,MATCH(ROUNDUP(C4763-K4763,0),BAAL!$B:$B,0),MATCH(LEFT(M$2,4),BAAL!$C$2:$D$2,0)),0)))</f>
        <v>0</v>
      </c>
      <c r="N4763" s="20"/>
      <c r="O4763" s="26"/>
      <c r="P4763" s="26"/>
      <c r="Q4763" s="6">
        <f t="shared" si="299"/>
        <v>7</v>
      </c>
      <c r="R4763" s="20"/>
    </row>
    <row r="4764" spans="1:18" x14ac:dyDescent="0.25">
      <c r="A4764" s="6">
        <v>10</v>
      </c>
      <c r="B4764" s="4">
        <v>42568.416666666664</v>
      </c>
      <c r="C4764" s="2">
        <f>IF([2]Analysis!AG4764="Data Error","Data Error",[2]Analysis!AI4764*C$1)</f>
        <v>1.2857929225377407</v>
      </c>
      <c r="D4764" s="2"/>
      <c r="E4764" s="3">
        <f>IF(C4764="Data Error","Data Error",INDEX('[2]BAAL Adj Cap'!$CB$65:$CY$72,MONTH($B4764),$A4764+1))</f>
        <v>0.98</v>
      </c>
      <c r="F4764" s="3"/>
      <c r="G4764" s="31">
        <f t="shared" si="296"/>
        <v>126.11420707746225</v>
      </c>
      <c r="H4764" s="31"/>
      <c r="I4764" s="23">
        <f t="shared" si="297"/>
        <v>0.98</v>
      </c>
      <c r="J4764" s="23"/>
      <c r="K4764" s="7">
        <f t="shared" si="298"/>
        <v>28.990000000000009</v>
      </c>
      <c r="M4764" s="20">
        <f>IF(C4764="Data Error","Data Error",IF(C4764&lt;=K4764,0,1-IFERROR(INDEX(BAAL!$C:$D,MATCH(ROUNDUP(C4764-K4764,0),BAAL!$B:$B,0),MATCH(LEFT(M$2,4),BAAL!$C$2:$D$2,0)),0)))</f>
        <v>0</v>
      </c>
      <c r="N4764" s="20"/>
      <c r="O4764" s="26"/>
      <c r="P4764" s="26"/>
      <c r="Q4764" s="6">
        <f t="shared" si="299"/>
        <v>7</v>
      </c>
      <c r="R4764" s="20"/>
    </row>
    <row r="4765" spans="1:18" x14ac:dyDescent="0.25">
      <c r="A4765" s="6">
        <v>11</v>
      </c>
      <c r="B4765" s="4">
        <v>42568.458333333336</v>
      </c>
      <c r="C4765" s="2">
        <f>IF([2]Analysis!AG4765="Data Error","Data Error",[2]Analysis!AI4765*C$1)</f>
        <v>1.9437986548727932</v>
      </c>
      <c r="D4765" s="2"/>
      <c r="E4765" s="3">
        <f>IF(C4765="Data Error","Data Error",INDEX('[2]BAAL Adj Cap'!$CB$65:$CY$72,MONTH($B4765),$A4765+1))</f>
        <v>0.98</v>
      </c>
      <c r="F4765" s="3"/>
      <c r="G4765" s="31">
        <f t="shared" si="296"/>
        <v>125.4562013451272</v>
      </c>
      <c r="H4765" s="31"/>
      <c r="I4765" s="23">
        <f t="shared" si="297"/>
        <v>0.98</v>
      </c>
      <c r="J4765" s="23"/>
      <c r="K4765" s="7">
        <f t="shared" si="298"/>
        <v>28.990000000000009</v>
      </c>
      <c r="M4765" s="20">
        <f>IF(C4765="Data Error","Data Error",IF(C4765&lt;=K4765,0,1-IFERROR(INDEX(BAAL!$C:$D,MATCH(ROUNDUP(C4765-K4765,0),BAAL!$B:$B,0),MATCH(LEFT(M$2,4),BAAL!$C$2:$D$2,0)),0)))</f>
        <v>0</v>
      </c>
      <c r="N4765" s="20"/>
      <c r="O4765" s="26"/>
      <c r="P4765" s="26"/>
      <c r="Q4765" s="6">
        <f t="shared" si="299"/>
        <v>7</v>
      </c>
      <c r="R4765" s="20"/>
    </row>
    <row r="4766" spans="1:18" x14ac:dyDescent="0.25">
      <c r="A4766" s="6">
        <v>12</v>
      </c>
      <c r="B4766" s="4">
        <v>42568.5</v>
      </c>
      <c r="C4766" s="2">
        <f>IF([2]Analysis!AG4766="Data Error","Data Error",[2]Analysis!AI4766*C$1)</f>
        <v>1.4346351674217448</v>
      </c>
      <c r="D4766" s="2"/>
      <c r="E4766" s="3">
        <f>IF(C4766="Data Error","Data Error",INDEX('[2]BAAL Adj Cap'!$CB$65:$CY$72,MONTH($B4766),$A4766+1))</f>
        <v>0.98</v>
      </c>
      <c r="F4766" s="3"/>
      <c r="G4766" s="31">
        <f t="shared" si="296"/>
        <v>125.96536483257825</v>
      </c>
      <c r="H4766" s="31"/>
      <c r="I4766" s="23">
        <f t="shared" si="297"/>
        <v>0.98</v>
      </c>
      <c r="J4766" s="23"/>
      <c r="K4766" s="7">
        <f t="shared" si="298"/>
        <v>28.990000000000009</v>
      </c>
      <c r="M4766" s="20">
        <f>IF(C4766="Data Error","Data Error",IF(C4766&lt;=K4766,0,1-IFERROR(INDEX(BAAL!$C:$D,MATCH(ROUNDUP(C4766-K4766,0),BAAL!$B:$B,0),MATCH(LEFT(M$2,4),BAAL!$C$2:$D$2,0)),0)))</f>
        <v>0</v>
      </c>
      <c r="N4766" s="20"/>
      <c r="O4766" s="26"/>
      <c r="P4766" s="26"/>
      <c r="Q4766" s="6">
        <f t="shared" si="299"/>
        <v>7</v>
      </c>
      <c r="R4766" s="20"/>
    </row>
    <row r="4767" spans="1:18" x14ac:dyDescent="0.25">
      <c r="A4767" s="6">
        <v>13</v>
      </c>
      <c r="B4767" s="4">
        <v>42568.541666666664</v>
      </c>
      <c r="C4767" s="2">
        <f>IF([2]Analysis!AG4767="Data Error","Data Error",[2]Analysis!AI4767*C$1)</f>
        <v>9.847986126090694</v>
      </c>
      <c r="D4767" s="2"/>
      <c r="E4767" s="3">
        <f>IF(C4767="Data Error","Data Error",INDEX('[2]BAAL Adj Cap'!$CB$65:$CY$72,MONTH($B4767),$A4767+1))</f>
        <v>0.98</v>
      </c>
      <c r="F4767" s="3"/>
      <c r="G4767" s="31">
        <f t="shared" si="296"/>
        <v>117.5520138739093</v>
      </c>
      <c r="H4767" s="31"/>
      <c r="I4767" s="23">
        <f t="shared" si="297"/>
        <v>0.98</v>
      </c>
      <c r="J4767" s="23"/>
      <c r="K4767" s="7">
        <f t="shared" si="298"/>
        <v>28.990000000000009</v>
      </c>
      <c r="M4767" s="20">
        <f>IF(C4767="Data Error","Data Error",IF(C4767&lt;=K4767,0,1-IFERROR(INDEX(BAAL!$C:$D,MATCH(ROUNDUP(C4767-K4767,0),BAAL!$B:$B,0),MATCH(LEFT(M$2,4),BAAL!$C$2:$D$2,0)),0)))</f>
        <v>0</v>
      </c>
      <c r="N4767" s="20"/>
      <c r="O4767" s="26"/>
      <c r="P4767" s="26"/>
      <c r="Q4767" s="6">
        <f t="shared" si="299"/>
        <v>7</v>
      </c>
      <c r="R4767" s="20"/>
    </row>
    <row r="4768" spans="1:18" x14ac:dyDescent="0.25">
      <c r="A4768" s="6">
        <v>14</v>
      </c>
      <c r="B4768" s="4">
        <v>42568.583333333336</v>
      </c>
      <c r="C4768" s="2">
        <f>IF([2]Analysis!AG4768="Data Error","Data Error",[2]Analysis!AI4768*C$1)</f>
        <v>3.6345664334167016</v>
      </c>
      <c r="D4768" s="2"/>
      <c r="E4768" s="3">
        <f>IF(C4768="Data Error","Data Error",INDEX('[2]BAAL Adj Cap'!$CB$65:$CY$72,MONTH($B4768),$A4768+1))</f>
        <v>0.98</v>
      </c>
      <c r="F4768" s="3"/>
      <c r="G4768" s="31">
        <f t="shared" si="296"/>
        <v>123.76543356658328</v>
      </c>
      <c r="H4768" s="31"/>
      <c r="I4768" s="23">
        <f t="shared" si="297"/>
        <v>0.98</v>
      </c>
      <c r="J4768" s="23"/>
      <c r="K4768" s="7">
        <f t="shared" si="298"/>
        <v>28.990000000000009</v>
      </c>
      <c r="M4768" s="20">
        <f>IF(C4768="Data Error","Data Error",IF(C4768&lt;=K4768,0,1-IFERROR(INDEX(BAAL!$C:$D,MATCH(ROUNDUP(C4768-K4768,0),BAAL!$B:$B,0),MATCH(LEFT(M$2,4),BAAL!$C$2:$D$2,0)),0)))</f>
        <v>0</v>
      </c>
      <c r="N4768" s="20"/>
      <c r="O4768" s="26"/>
      <c r="P4768" s="26"/>
      <c r="Q4768" s="6">
        <f t="shared" si="299"/>
        <v>7</v>
      </c>
      <c r="R4768" s="20"/>
    </row>
    <row r="4769" spans="1:18" x14ac:dyDescent="0.25">
      <c r="A4769" s="6">
        <v>15</v>
      </c>
      <c r="B4769" s="4">
        <v>42568.625</v>
      </c>
      <c r="C4769" s="2">
        <f>IF([2]Analysis!AG4769="Data Error","Data Error",[2]Analysis!AI4769*C$1)</f>
        <v>0</v>
      </c>
      <c r="D4769" s="2"/>
      <c r="E4769" s="3">
        <f>IF(C4769="Data Error","Data Error",INDEX('[2]BAAL Adj Cap'!$CB$65:$CY$72,MONTH($B4769),$A4769+1))</f>
        <v>0.98</v>
      </c>
      <c r="F4769" s="3"/>
      <c r="G4769" s="31">
        <f t="shared" si="296"/>
        <v>127.39999999999999</v>
      </c>
      <c r="H4769" s="31"/>
      <c r="I4769" s="23">
        <f t="shared" si="297"/>
        <v>0.98</v>
      </c>
      <c r="J4769" s="23"/>
      <c r="K4769" s="7">
        <f t="shared" si="298"/>
        <v>28.990000000000009</v>
      </c>
      <c r="M4769" s="20">
        <f>IF(C4769="Data Error","Data Error",IF(C4769&lt;=K4769,0,1-IFERROR(INDEX(BAAL!$C:$D,MATCH(ROUNDUP(C4769-K4769,0),BAAL!$B:$B,0),MATCH(LEFT(M$2,4),BAAL!$C$2:$D$2,0)),0)))</f>
        <v>0</v>
      </c>
      <c r="N4769" s="20"/>
      <c r="O4769" s="26"/>
      <c r="P4769" s="26"/>
      <c r="Q4769" s="6">
        <f t="shared" si="299"/>
        <v>7</v>
      </c>
      <c r="R4769" s="20"/>
    </row>
    <row r="4770" spans="1:18" x14ac:dyDescent="0.25">
      <c r="A4770" s="6">
        <v>16</v>
      </c>
      <c r="B4770" s="4">
        <v>42568.666666666664</v>
      </c>
      <c r="C4770" s="2">
        <f>IF([2]Analysis!AG4770="Data Error","Data Error",[2]Analysis!AI4770*C$1)</f>
        <v>0.72695557303073111</v>
      </c>
      <c r="D4770" s="2"/>
      <c r="E4770" s="3">
        <f>IF(C4770="Data Error","Data Error",INDEX('[2]BAAL Adj Cap'!$CB$65:$CY$72,MONTH($B4770),$A4770+1))</f>
        <v>0.98</v>
      </c>
      <c r="F4770" s="3"/>
      <c r="G4770" s="31">
        <f t="shared" si="296"/>
        <v>126.67304442696926</v>
      </c>
      <c r="H4770" s="31"/>
      <c r="I4770" s="23">
        <f t="shared" si="297"/>
        <v>0.98</v>
      </c>
      <c r="J4770" s="23"/>
      <c r="K4770" s="7">
        <f t="shared" si="298"/>
        <v>28.990000000000009</v>
      </c>
      <c r="M4770" s="20">
        <f>IF(C4770="Data Error","Data Error",IF(C4770&lt;=K4770,0,1-IFERROR(INDEX(BAAL!$C:$D,MATCH(ROUNDUP(C4770-K4770,0),BAAL!$B:$B,0),MATCH(LEFT(M$2,4),BAAL!$C$2:$D$2,0)),0)))</f>
        <v>0</v>
      </c>
      <c r="N4770" s="20"/>
      <c r="O4770" s="26"/>
      <c r="P4770" s="26"/>
      <c r="Q4770" s="6">
        <f t="shared" si="299"/>
        <v>7</v>
      </c>
      <c r="R4770" s="20"/>
    </row>
    <row r="4771" spans="1:18" x14ac:dyDescent="0.25">
      <c r="A4771" s="6">
        <v>17</v>
      </c>
      <c r="B4771" s="4">
        <v>42568.708333333336</v>
      </c>
      <c r="C4771" s="2">
        <f>IF([2]Analysis!AG4771="Data Error","Data Error",[2]Analysis!AI4771*C$1)</f>
        <v>7.8220553984045464</v>
      </c>
      <c r="D4771" s="2"/>
      <c r="E4771" s="3">
        <f>IF(C4771="Data Error","Data Error",INDEX('[2]BAAL Adj Cap'!$CB$65:$CY$72,MONTH($B4771),$A4771+1))</f>
        <v>0.96124999999999994</v>
      </c>
      <c r="F4771" s="3"/>
      <c r="G4771" s="31">
        <f t="shared" si="296"/>
        <v>117.14044460159545</v>
      </c>
      <c r="H4771" s="31"/>
      <c r="I4771" s="23">
        <f t="shared" si="297"/>
        <v>0.96124999999999994</v>
      </c>
      <c r="J4771" s="23"/>
      <c r="K4771" s="7">
        <f t="shared" si="298"/>
        <v>28.990000000000009</v>
      </c>
      <c r="M4771" s="20">
        <f>IF(C4771="Data Error","Data Error",IF(C4771&lt;=K4771,0,1-IFERROR(INDEX(BAAL!$C:$D,MATCH(ROUNDUP(C4771-K4771,0),BAAL!$B:$B,0),MATCH(LEFT(M$2,4),BAAL!$C$2:$D$2,0)),0)))</f>
        <v>0</v>
      </c>
      <c r="N4771" s="20"/>
      <c r="O4771" s="26"/>
      <c r="P4771" s="26"/>
      <c r="Q4771" s="6">
        <f t="shared" si="299"/>
        <v>7</v>
      </c>
      <c r="R4771" s="20"/>
    </row>
    <row r="4772" spans="1:18" x14ac:dyDescent="0.25">
      <c r="A4772" s="6">
        <v>18</v>
      </c>
      <c r="B4772" s="4">
        <v>42568.75</v>
      </c>
      <c r="C4772" s="2">
        <f>IF([2]Analysis!AG4772="Data Error","Data Error",[2]Analysis!AI4772*C$1)</f>
        <v>11.017640796534492</v>
      </c>
      <c r="D4772" s="2"/>
      <c r="E4772" s="3">
        <f>IF(C4772="Data Error","Data Error",INDEX('[2]BAAL Adj Cap'!$CB$65:$CY$72,MONTH($B4772),$A4772+1))</f>
        <v>0.76249999999999996</v>
      </c>
      <c r="F4772" s="3"/>
      <c r="G4772" s="31">
        <f t="shared" si="296"/>
        <v>88.107359203465506</v>
      </c>
      <c r="H4772" s="31"/>
      <c r="I4772" s="23">
        <f t="shared" si="297"/>
        <v>0.76249999999999996</v>
      </c>
      <c r="J4772" s="23"/>
      <c r="K4772" s="7">
        <f t="shared" si="298"/>
        <v>28.990000000000009</v>
      </c>
      <c r="M4772" s="20">
        <f>IF(C4772="Data Error","Data Error",IF(C4772&lt;=K4772,0,1-IFERROR(INDEX(BAAL!$C:$D,MATCH(ROUNDUP(C4772-K4772,0),BAAL!$B:$B,0),MATCH(LEFT(M$2,4),BAAL!$C$2:$D$2,0)),0)))</f>
        <v>0</v>
      </c>
      <c r="N4772" s="20"/>
      <c r="O4772" s="26"/>
      <c r="P4772" s="26"/>
      <c r="Q4772" s="6">
        <f t="shared" si="299"/>
        <v>7</v>
      </c>
      <c r="R4772" s="20"/>
    </row>
    <row r="4773" spans="1:18" x14ac:dyDescent="0.25">
      <c r="A4773" s="6">
        <v>19</v>
      </c>
      <c r="B4773" s="4">
        <v>42568.791666666664</v>
      </c>
      <c r="C4773" s="2">
        <f>IF([2]Analysis!AG4773="Data Error","Data Error",[2]Analysis!AI4773*C$1)</f>
        <v>7.719907144582133</v>
      </c>
      <c r="D4773" s="2"/>
      <c r="E4773" s="3">
        <f>IF(C4773="Data Error","Data Error",INDEX('[2]BAAL Adj Cap'!$CB$65:$CY$72,MONTH($B4773),$A4773+1))</f>
        <v>0.30625000000000002</v>
      </c>
      <c r="F4773" s="3"/>
      <c r="G4773" s="31">
        <f t="shared" si="296"/>
        <v>32.09259285541787</v>
      </c>
      <c r="H4773" s="31"/>
      <c r="I4773" s="23">
        <f t="shared" si="297"/>
        <v>0.30625000000000002</v>
      </c>
      <c r="J4773" s="23"/>
      <c r="K4773" s="7">
        <f t="shared" si="298"/>
        <v>28.990000000000009</v>
      </c>
      <c r="M4773" s="20">
        <f>IF(C4773="Data Error","Data Error",IF(C4773&lt;=K4773,0,1-IFERROR(INDEX(BAAL!$C:$D,MATCH(ROUNDUP(C4773-K4773,0),BAAL!$B:$B,0),MATCH(LEFT(M$2,4),BAAL!$C$2:$D$2,0)),0)))</f>
        <v>0</v>
      </c>
      <c r="N4773" s="20"/>
      <c r="O4773" s="26"/>
      <c r="P4773" s="26"/>
      <c r="Q4773" s="6">
        <f t="shared" si="299"/>
        <v>7</v>
      </c>
      <c r="R4773" s="20"/>
    </row>
    <row r="4774" spans="1:18" x14ac:dyDescent="0.25">
      <c r="A4774" s="6">
        <v>20</v>
      </c>
      <c r="B4774" s="4">
        <v>42568.833333333336</v>
      </c>
      <c r="C4774" s="2">
        <f>IF([2]Analysis!AG4774="Data Error","Data Error",[2]Analysis!AI4774*C$1)</f>
        <v>4.8371626595100299</v>
      </c>
      <c r="D4774" s="2"/>
      <c r="E4774" s="3">
        <f>IF(C4774="Data Error","Data Error",INDEX('[2]BAAL Adj Cap'!$CB$65:$CY$72,MONTH($B4774),$A4774+1))</f>
        <v>3.7500000000000006E-2</v>
      </c>
      <c r="F4774" s="3"/>
      <c r="G4774" s="31">
        <f t="shared" si="296"/>
        <v>3.7837340489971005E-2</v>
      </c>
      <c r="H4774" s="31"/>
      <c r="I4774" s="23">
        <f t="shared" si="297"/>
        <v>3.7500000000000006E-2</v>
      </c>
      <c r="J4774" s="23"/>
      <c r="K4774" s="7">
        <f t="shared" si="298"/>
        <v>4.8750000000000009</v>
      </c>
      <c r="M4774" s="20">
        <f>IF(C4774="Data Error","Data Error",IF(C4774&lt;=K4774,0,1-IFERROR(INDEX(BAAL!$C:$D,MATCH(ROUNDUP(C4774-K4774,0),BAAL!$B:$B,0),MATCH(LEFT(M$2,4),BAAL!$C$2:$D$2,0)),0)))</f>
        <v>0</v>
      </c>
      <c r="N4774" s="20"/>
      <c r="O4774" s="26"/>
      <c r="P4774" s="26"/>
      <c r="Q4774" s="6">
        <f t="shared" si="299"/>
        <v>7</v>
      </c>
      <c r="R4774" s="20"/>
    </row>
    <row r="4775" spans="1:18" x14ac:dyDescent="0.25">
      <c r="A4775" s="6">
        <v>21</v>
      </c>
      <c r="B4775" s="4">
        <v>42568.875</v>
      </c>
      <c r="C4775" s="2">
        <f>IF([2]Analysis!AG4775="Data Error","Data Error",[2]Analysis!AI4775*C$1)</f>
        <v>0</v>
      </c>
      <c r="D4775" s="2"/>
      <c r="E4775" s="3">
        <f>IF(C4775="Data Error","Data Error",INDEX('[2]BAAL Adj Cap'!$CB$65:$CY$72,MONTH($B4775),$A4775+1))</f>
        <v>0</v>
      </c>
      <c r="F4775" s="3"/>
      <c r="G4775" s="31">
        <f t="shared" si="296"/>
        <v>0</v>
      </c>
      <c r="H4775" s="31"/>
      <c r="I4775" s="23">
        <f t="shared" si="297"/>
        <v>0</v>
      </c>
      <c r="J4775" s="23"/>
      <c r="K4775" s="7">
        <f t="shared" si="298"/>
        <v>0</v>
      </c>
      <c r="M4775" s="20">
        <f>IF(C4775="Data Error","Data Error",IF(C4775&lt;=K4775,0,1-IFERROR(INDEX(BAAL!$C:$D,MATCH(ROUNDUP(C4775-K4775,0),BAAL!$B:$B,0),MATCH(LEFT(M$2,4),BAAL!$C$2:$D$2,0)),0)))</f>
        <v>0</v>
      </c>
      <c r="N4775" s="20"/>
      <c r="O4775" s="26"/>
      <c r="P4775" s="26"/>
      <c r="Q4775" s="6">
        <f t="shared" si="299"/>
        <v>7</v>
      </c>
      <c r="R4775" s="20"/>
    </row>
    <row r="4776" spans="1:18" x14ac:dyDescent="0.25">
      <c r="A4776" s="6">
        <v>22</v>
      </c>
      <c r="B4776" s="4">
        <v>42568.916666666664</v>
      </c>
      <c r="C4776" s="2">
        <f>IF([2]Analysis!AG4776="Data Error","Data Error",[2]Analysis!AI4776*C$1)</f>
        <v>0</v>
      </c>
      <c r="D4776" s="2"/>
      <c r="E4776" s="3">
        <f>IF(C4776="Data Error","Data Error",INDEX('[2]BAAL Adj Cap'!$CB$65:$CY$72,MONTH($B4776),$A4776+1))</f>
        <v>0</v>
      </c>
      <c r="F4776" s="3"/>
      <c r="G4776" s="31">
        <f t="shared" si="296"/>
        <v>0</v>
      </c>
      <c r="H4776" s="31"/>
      <c r="I4776" s="23">
        <f t="shared" si="297"/>
        <v>0</v>
      </c>
      <c r="J4776" s="23"/>
      <c r="K4776" s="7">
        <f t="shared" si="298"/>
        <v>0</v>
      </c>
      <c r="M4776" s="20">
        <f>IF(C4776="Data Error","Data Error",IF(C4776&lt;=K4776,0,1-IFERROR(INDEX(BAAL!$C:$D,MATCH(ROUNDUP(C4776-K4776,0),BAAL!$B:$B,0),MATCH(LEFT(M$2,4),BAAL!$C$2:$D$2,0)),0)))</f>
        <v>0</v>
      </c>
      <c r="N4776" s="20"/>
      <c r="O4776" s="26"/>
      <c r="P4776" s="26"/>
      <c r="Q4776" s="6">
        <f t="shared" si="299"/>
        <v>7</v>
      </c>
      <c r="R4776" s="20"/>
    </row>
    <row r="4777" spans="1:18" x14ac:dyDescent="0.25">
      <c r="A4777" s="6">
        <v>23</v>
      </c>
      <c r="B4777" s="4">
        <v>42568.958333333336</v>
      </c>
      <c r="C4777" s="2">
        <f>IF([2]Analysis!AG4777="Data Error","Data Error",[2]Analysis!AI4777*C$1)</f>
        <v>0</v>
      </c>
      <c r="D4777" s="2"/>
      <c r="E4777" s="3">
        <f>IF(C4777="Data Error","Data Error",INDEX('[2]BAAL Adj Cap'!$CB$65:$CY$72,MONTH($B4777),$A4777+1))</f>
        <v>0</v>
      </c>
      <c r="F4777" s="3"/>
      <c r="G4777" s="31">
        <f t="shared" si="296"/>
        <v>0</v>
      </c>
      <c r="H4777" s="31"/>
      <c r="I4777" s="23">
        <f t="shared" si="297"/>
        <v>0</v>
      </c>
      <c r="J4777" s="23"/>
      <c r="K4777" s="7">
        <f t="shared" si="298"/>
        <v>0</v>
      </c>
      <c r="M4777" s="20">
        <f>IF(C4777="Data Error","Data Error",IF(C4777&lt;=K4777,0,1-IFERROR(INDEX(BAAL!$C:$D,MATCH(ROUNDUP(C4777-K4777,0),BAAL!$B:$B,0),MATCH(LEFT(M$2,4),BAAL!$C$2:$D$2,0)),0)))</f>
        <v>0</v>
      </c>
      <c r="N4777" s="20"/>
      <c r="O4777" s="26"/>
      <c r="P4777" s="26"/>
      <c r="Q4777" s="6">
        <f t="shared" si="299"/>
        <v>7</v>
      </c>
      <c r="R4777" s="20"/>
    </row>
    <row r="4778" spans="1:18" x14ac:dyDescent="0.25">
      <c r="A4778" s="6">
        <v>0</v>
      </c>
      <c r="B4778" s="1">
        <v>42569</v>
      </c>
      <c r="C4778" s="2">
        <f>IF([2]Analysis!AG4778="Data Error","Data Error",[2]Analysis!AI4778*C$1)</f>
        <v>0</v>
      </c>
      <c r="D4778" s="2"/>
      <c r="E4778" s="3">
        <f>IF(C4778="Data Error","Data Error",INDEX('[2]BAAL Adj Cap'!$CB$65:$CY$72,MONTH($B4778),$A4778+1))</f>
        <v>0</v>
      </c>
      <c r="F4778" s="3"/>
      <c r="G4778" s="31">
        <f t="shared" si="296"/>
        <v>0</v>
      </c>
      <c r="H4778" s="31"/>
      <c r="I4778" s="23">
        <f t="shared" si="297"/>
        <v>0</v>
      </c>
      <c r="J4778" s="23"/>
      <c r="K4778" s="7">
        <f t="shared" si="298"/>
        <v>0</v>
      </c>
      <c r="M4778" s="20">
        <f>IF(C4778="Data Error","Data Error",IF(C4778&lt;=K4778,0,1-IFERROR(INDEX(BAAL!$C:$D,MATCH(ROUNDUP(C4778-K4778,0),BAAL!$B:$B,0),MATCH(LEFT(M$2,4),BAAL!$C$2:$D$2,0)),0)))</f>
        <v>0</v>
      </c>
      <c r="N4778" s="20"/>
      <c r="O4778" s="26"/>
      <c r="P4778" s="26"/>
      <c r="Q4778" s="6">
        <f t="shared" si="299"/>
        <v>7</v>
      </c>
      <c r="R4778" s="20"/>
    </row>
    <row r="4779" spans="1:18" x14ac:dyDescent="0.25">
      <c r="A4779" s="6">
        <v>1</v>
      </c>
      <c r="B4779" s="4">
        <v>42569.041666666664</v>
      </c>
      <c r="C4779" s="2">
        <f>IF([2]Analysis!AG4779="Data Error","Data Error",[2]Analysis!AI4779*C$1)</f>
        <v>0</v>
      </c>
      <c r="D4779" s="2"/>
      <c r="E4779" s="3">
        <f>IF(C4779="Data Error","Data Error",INDEX('[2]BAAL Adj Cap'!$CB$65:$CY$72,MONTH($B4779),$A4779+1))</f>
        <v>0</v>
      </c>
      <c r="F4779" s="3"/>
      <c r="G4779" s="31">
        <f t="shared" si="296"/>
        <v>0</v>
      </c>
      <c r="H4779" s="31"/>
      <c r="I4779" s="23">
        <f t="shared" si="297"/>
        <v>0</v>
      </c>
      <c r="J4779" s="23"/>
      <c r="K4779" s="7">
        <f t="shared" si="298"/>
        <v>0</v>
      </c>
      <c r="M4779" s="20">
        <f>IF(C4779="Data Error","Data Error",IF(C4779&lt;=K4779,0,1-IFERROR(INDEX(BAAL!$C:$D,MATCH(ROUNDUP(C4779-K4779,0),BAAL!$B:$B,0),MATCH(LEFT(M$2,4),BAAL!$C$2:$D$2,0)),0)))</f>
        <v>0</v>
      </c>
      <c r="N4779" s="20"/>
      <c r="O4779" s="26"/>
      <c r="P4779" s="26"/>
      <c r="Q4779" s="6">
        <f t="shared" si="299"/>
        <v>7</v>
      </c>
      <c r="R4779" s="20"/>
    </row>
    <row r="4780" spans="1:18" x14ac:dyDescent="0.25">
      <c r="A4780" s="6">
        <v>2</v>
      </c>
      <c r="B4780" s="4">
        <v>42569.083333333336</v>
      </c>
      <c r="C4780" s="2">
        <f>IF([2]Analysis!AG4780="Data Error","Data Error",[2]Analysis!AI4780*C$1)</f>
        <v>0</v>
      </c>
      <c r="D4780" s="2"/>
      <c r="E4780" s="3">
        <f>IF(C4780="Data Error","Data Error",INDEX('[2]BAAL Adj Cap'!$CB$65:$CY$72,MONTH($B4780),$A4780+1))</f>
        <v>0</v>
      </c>
      <c r="F4780" s="3"/>
      <c r="G4780" s="31">
        <f t="shared" si="296"/>
        <v>0</v>
      </c>
      <c r="H4780" s="31"/>
      <c r="I4780" s="23">
        <f t="shared" si="297"/>
        <v>0</v>
      </c>
      <c r="J4780" s="23"/>
      <c r="K4780" s="7">
        <f t="shared" si="298"/>
        <v>0</v>
      </c>
      <c r="M4780" s="20">
        <f>IF(C4780="Data Error","Data Error",IF(C4780&lt;=K4780,0,1-IFERROR(INDEX(BAAL!$C:$D,MATCH(ROUNDUP(C4780-K4780,0),BAAL!$B:$B,0),MATCH(LEFT(M$2,4),BAAL!$C$2:$D$2,0)),0)))</f>
        <v>0</v>
      </c>
      <c r="N4780" s="20"/>
      <c r="O4780" s="26"/>
      <c r="P4780" s="26"/>
      <c r="Q4780" s="6">
        <f t="shared" si="299"/>
        <v>7</v>
      </c>
      <c r="R4780" s="20"/>
    </row>
    <row r="4781" spans="1:18" x14ac:dyDescent="0.25">
      <c r="A4781" s="6">
        <v>3</v>
      </c>
      <c r="B4781" s="4">
        <v>42569.125</v>
      </c>
      <c r="C4781" s="2">
        <f>IF([2]Analysis!AG4781="Data Error","Data Error",[2]Analysis!AI4781*C$1)</f>
        <v>0</v>
      </c>
      <c r="D4781" s="2"/>
      <c r="E4781" s="3">
        <f>IF(C4781="Data Error","Data Error",INDEX('[2]BAAL Adj Cap'!$CB$65:$CY$72,MONTH($B4781),$A4781+1))</f>
        <v>0</v>
      </c>
      <c r="F4781" s="3"/>
      <c r="G4781" s="31">
        <f t="shared" si="296"/>
        <v>0</v>
      </c>
      <c r="H4781" s="31"/>
      <c r="I4781" s="23">
        <f t="shared" si="297"/>
        <v>0</v>
      </c>
      <c r="J4781" s="23"/>
      <c r="K4781" s="7">
        <f t="shared" si="298"/>
        <v>0</v>
      </c>
      <c r="M4781" s="20">
        <f>IF(C4781="Data Error","Data Error",IF(C4781&lt;=K4781,0,1-IFERROR(INDEX(BAAL!$C:$D,MATCH(ROUNDUP(C4781-K4781,0),BAAL!$B:$B,0),MATCH(LEFT(M$2,4),BAAL!$C$2:$D$2,0)),0)))</f>
        <v>0</v>
      </c>
      <c r="N4781" s="20"/>
      <c r="O4781" s="26"/>
      <c r="P4781" s="26"/>
      <c r="Q4781" s="6">
        <f t="shared" si="299"/>
        <v>7</v>
      </c>
      <c r="R4781" s="20"/>
    </row>
    <row r="4782" spans="1:18" x14ac:dyDescent="0.25">
      <c r="A4782" s="6">
        <v>4</v>
      </c>
      <c r="B4782" s="4">
        <v>42569.166666666664</v>
      </c>
      <c r="C4782" s="2">
        <f>IF([2]Analysis!AG4782="Data Error","Data Error",[2]Analysis!AI4782*C$1)</f>
        <v>0.34999999031424528</v>
      </c>
      <c r="D4782" s="2"/>
      <c r="E4782" s="3">
        <f>IF(C4782="Data Error","Data Error",INDEX('[2]BAAL Adj Cap'!$CB$65:$CY$72,MONTH($B4782),$A4782+1))</f>
        <v>7.4999999999999997E-3</v>
      </c>
      <c r="F4782" s="3"/>
      <c r="G4782" s="31">
        <f t="shared" si="296"/>
        <v>0.62500000968575464</v>
      </c>
      <c r="H4782" s="31"/>
      <c r="I4782" s="23">
        <f t="shared" si="297"/>
        <v>7.4999999999999997E-3</v>
      </c>
      <c r="J4782" s="23"/>
      <c r="K4782" s="7">
        <f t="shared" si="298"/>
        <v>0.97499999999999998</v>
      </c>
      <c r="M4782" s="20">
        <f>IF(C4782="Data Error","Data Error",IF(C4782&lt;=K4782,0,1-IFERROR(INDEX(BAAL!$C:$D,MATCH(ROUNDUP(C4782-K4782,0),BAAL!$B:$B,0),MATCH(LEFT(M$2,4),BAAL!$C$2:$D$2,0)),0)))</f>
        <v>0</v>
      </c>
      <c r="N4782" s="20"/>
      <c r="O4782" s="26"/>
      <c r="P4782" s="26"/>
      <c r="Q4782" s="6">
        <f t="shared" si="299"/>
        <v>7</v>
      </c>
      <c r="R4782" s="20"/>
    </row>
    <row r="4783" spans="1:18" x14ac:dyDescent="0.25">
      <c r="A4783" s="6">
        <v>5</v>
      </c>
      <c r="B4783" s="4">
        <v>42569.208333333336</v>
      </c>
      <c r="C4783" s="2">
        <f>IF([2]Analysis!AG4783="Data Error","Data Error",[2]Analysis!AI4783*C$1)</f>
        <v>0</v>
      </c>
      <c r="D4783" s="2"/>
      <c r="E4783" s="3">
        <f>IF(C4783="Data Error","Data Error",INDEX('[2]BAAL Adj Cap'!$CB$65:$CY$72,MONTH($B4783),$A4783+1))</f>
        <v>0.12124999999999998</v>
      </c>
      <c r="F4783" s="3"/>
      <c r="G4783" s="31">
        <f t="shared" si="296"/>
        <v>15.762499999999998</v>
      </c>
      <c r="H4783" s="31"/>
      <c r="I4783" s="23">
        <f t="shared" si="297"/>
        <v>0.12124999999999998</v>
      </c>
      <c r="J4783" s="23"/>
      <c r="K4783" s="7">
        <f t="shared" si="298"/>
        <v>15.762499999999998</v>
      </c>
      <c r="M4783" s="20">
        <f>IF(C4783="Data Error","Data Error",IF(C4783&lt;=K4783,0,1-IFERROR(INDEX(BAAL!$C:$D,MATCH(ROUNDUP(C4783-K4783,0),BAAL!$B:$B,0),MATCH(LEFT(M$2,4),BAAL!$C$2:$D$2,0)),0)))</f>
        <v>0</v>
      </c>
      <c r="N4783" s="20"/>
      <c r="O4783" s="26"/>
      <c r="P4783" s="26"/>
      <c r="Q4783" s="6">
        <f t="shared" si="299"/>
        <v>7</v>
      </c>
      <c r="R4783" s="20"/>
    </row>
    <row r="4784" spans="1:18" x14ac:dyDescent="0.25">
      <c r="A4784" s="6">
        <v>6</v>
      </c>
      <c r="B4784" s="4">
        <v>42569.25</v>
      </c>
      <c r="C4784" s="2">
        <f>IF([2]Analysis!AG4784="Data Error","Data Error",[2]Analysis!AI4784*C$1)</f>
        <v>2.4673484333523628</v>
      </c>
      <c r="D4784" s="2"/>
      <c r="E4784" s="3">
        <f>IF(C4784="Data Error","Data Error",INDEX('[2]BAAL Adj Cap'!$CB$65:$CY$72,MONTH($B4784),$A4784+1))</f>
        <v>0.49249999999999999</v>
      </c>
      <c r="F4784" s="3"/>
      <c r="G4784" s="31">
        <f t="shared" si="296"/>
        <v>61.557651566647642</v>
      </c>
      <c r="H4784" s="31"/>
      <c r="I4784" s="23">
        <f t="shared" si="297"/>
        <v>0.49249999999999999</v>
      </c>
      <c r="J4784" s="23"/>
      <c r="K4784" s="7">
        <f t="shared" si="298"/>
        <v>28.990000000000009</v>
      </c>
      <c r="M4784" s="20">
        <f>IF(C4784="Data Error","Data Error",IF(C4784&lt;=K4784,0,1-IFERROR(INDEX(BAAL!$C:$D,MATCH(ROUNDUP(C4784-K4784,0),BAAL!$B:$B,0),MATCH(LEFT(M$2,4),BAAL!$C$2:$D$2,0)),0)))</f>
        <v>0</v>
      </c>
      <c r="N4784" s="20"/>
      <c r="O4784" s="26"/>
      <c r="P4784" s="26"/>
      <c r="Q4784" s="6">
        <f t="shared" si="299"/>
        <v>7</v>
      </c>
      <c r="R4784" s="20"/>
    </row>
    <row r="4785" spans="1:18" x14ac:dyDescent="0.25">
      <c r="A4785" s="6">
        <v>7</v>
      </c>
      <c r="B4785" s="4">
        <v>42569.291666666664</v>
      </c>
      <c r="C4785" s="2">
        <f>IF([2]Analysis!AG4785="Data Error","Data Error",[2]Analysis!AI4785*C$1)</f>
        <v>0.46148336769118803</v>
      </c>
      <c r="D4785" s="2"/>
      <c r="E4785" s="3">
        <f>IF(C4785="Data Error","Data Error",INDEX('[2]BAAL Adj Cap'!$CB$65:$CY$72,MONTH($B4785),$A4785+1))</f>
        <v>0.87874999999999992</v>
      </c>
      <c r="F4785" s="3"/>
      <c r="G4785" s="31">
        <f t="shared" si="296"/>
        <v>113.7760166323088</v>
      </c>
      <c r="H4785" s="31"/>
      <c r="I4785" s="23">
        <f t="shared" si="297"/>
        <v>0.87874999999999992</v>
      </c>
      <c r="J4785" s="23"/>
      <c r="K4785" s="7">
        <f t="shared" si="298"/>
        <v>28.990000000000009</v>
      </c>
      <c r="M4785" s="20">
        <f>IF(C4785="Data Error","Data Error",IF(C4785&lt;=K4785,0,1-IFERROR(INDEX(BAAL!$C:$D,MATCH(ROUNDUP(C4785-K4785,0),BAAL!$B:$B,0),MATCH(LEFT(M$2,4),BAAL!$C$2:$D$2,0)),0)))</f>
        <v>0</v>
      </c>
      <c r="N4785" s="20"/>
      <c r="O4785" s="26"/>
      <c r="P4785" s="26"/>
      <c r="Q4785" s="6">
        <f t="shared" si="299"/>
        <v>7</v>
      </c>
      <c r="R4785" s="20"/>
    </row>
    <row r="4786" spans="1:18" x14ac:dyDescent="0.25">
      <c r="A4786" s="6">
        <v>8</v>
      </c>
      <c r="B4786" s="4">
        <v>42569.333333333336</v>
      </c>
      <c r="C4786" s="2">
        <f>IF([2]Analysis!AG4786="Data Error","Data Error",[2]Analysis!AI4786*C$1)</f>
        <v>0.65869186409921865</v>
      </c>
      <c r="D4786" s="2"/>
      <c r="E4786" s="3">
        <f>IF(C4786="Data Error","Data Error",INDEX('[2]BAAL Adj Cap'!$CB$65:$CY$72,MONTH($B4786),$A4786+1))</f>
        <v>0.96750000000000003</v>
      </c>
      <c r="F4786" s="3"/>
      <c r="G4786" s="31">
        <f t="shared" si="296"/>
        <v>125.11630813590078</v>
      </c>
      <c r="H4786" s="31"/>
      <c r="I4786" s="23">
        <f t="shared" si="297"/>
        <v>0.96750000000000003</v>
      </c>
      <c r="J4786" s="23"/>
      <c r="K4786" s="7">
        <f t="shared" si="298"/>
        <v>28.990000000000009</v>
      </c>
      <c r="M4786" s="20">
        <f>IF(C4786="Data Error","Data Error",IF(C4786&lt;=K4786,0,1-IFERROR(INDEX(BAAL!$C:$D,MATCH(ROUNDUP(C4786-K4786,0),BAAL!$B:$B,0),MATCH(LEFT(M$2,4),BAAL!$C$2:$D$2,0)),0)))</f>
        <v>0</v>
      </c>
      <c r="N4786" s="20"/>
      <c r="O4786" s="26"/>
      <c r="P4786" s="26"/>
      <c r="Q4786" s="6">
        <f t="shared" si="299"/>
        <v>7</v>
      </c>
      <c r="R4786" s="20"/>
    </row>
    <row r="4787" spans="1:18" x14ac:dyDescent="0.25">
      <c r="A4787" s="6">
        <v>9</v>
      </c>
      <c r="B4787" s="4">
        <v>42569.375</v>
      </c>
      <c r="C4787" s="2">
        <f>IF([2]Analysis!AG4787="Data Error","Data Error",[2]Analysis!AI4787*C$1)</f>
        <v>0.63649253041258136</v>
      </c>
      <c r="D4787" s="2"/>
      <c r="E4787" s="3">
        <f>IF(C4787="Data Error","Data Error",INDEX('[2]BAAL Adj Cap'!$CB$65:$CY$72,MONTH($B4787),$A4787+1))</f>
        <v>0.98</v>
      </c>
      <c r="F4787" s="3"/>
      <c r="G4787" s="31">
        <f t="shared" si="296"/>
        <v>126.76350746958741</v>
      </c>
      <c r="H4787" s="31"/>
      <c r="I4787" s="23">
        <f t="shared" si="297"/>
        <v>0.98</v>
      </c>
      <c r="J4787" s="23"/>
      <c r="K4787" s="7">
        <f t="shared" si="298"/>
        <v>28.990000000000009</v>
      </c>
      <c r="M4787" s="20">
        <f>IF(C4787="Data Error","Data Error",IF(C4787&lt;=K4787,0,1-IFERROR(INDEX(BAAL!$C:$D,MATCH(ROUNDUP(C4787-K4787,0),BAAL!$B:$B,0),MATCH(LEFT(M$2,4),BAAL!$C$2:$D$2,0)),0)))</f>
        <v>0</v>
      </c>
      <c r="N4787" s="20"/>
      <c r="O4787" s="26"/>
      <c r="P4787" s="26"/>
      <c r="Q4787" s="6">
        <f t="shared" si="299"/>
        <v>7</v>
      </c>
      <c r="R4787" s="20"/>
    </row>
    <row r="4788" spans="1:18" x14ac:dyDescent="0.25">
      <c r="A4788" s="6">
        <v>10</v>
      </c>
      <c r="B4788" s="4">
        <v>42569.416666666664</v>
      </c>
      <c r="C4788" s="2">
        <f>IF([2]Analysis!AG4788="Data Error","Data Error",[2]Analysis!AI4788*C$1)</f>
        <v>0</v>
      </c>
      <c r="D4788" s="2"/>
      <c r="E4788" s="3">
        <f>IF(C4788="Data Error","Data Error",INDEX('[2]BAAL Adj Cap'!$CB$65:$CY$72,MONTH($B4788),$A4788+1))</f>
        <v>0.98</v>
      </c>
      <c r="F4788" s="3"/>
      <c r="G4788" s="31">
        <f t="shared" si="296"/>
        <v>127.39999999999999</v>
      </c>
      <c r="H4788" s="31"/>
      <c r="I4788" s="23">
        <f t="shared" si="297"/>
        <v>0.98</v>
      </c>
      <c r="J4788" s="23"/>
      <c r="K4788" s="7">
        <f t="shared" si="298"/>
        <v>28.990000000000009</v>
      </c>
      <c r="M4788" s="20">
        <f>IF(C4788="Data Error","Data Error",IF(C4788&lt;=K4788,0,1-IFERROR(INDEX(BAAL!$C:$D,MATCH(ROUNDUP(C4788-K4788,0),BAAL!$B:$B,0),MATCH(LEFT(M$2,4),BAAL!$C$2:$D$2,0)),0)))</f>
        <v>0</v>
      </c>
      <c r="N4788" s="20"/>
      <c r="O4788" s="26"/>
      <c r="P4788" s="26"/>
      <c r="Q4788" s="6">
        <f t="shared" si="299"/>
        <v>7</v>
      </c>
      <c r="R4788" s="20"/>
    </row>
    <row r="4789" spans="1:18" x14ac:dyDescent="0.25">
      <c r="A4789" s="6">
        <v>11</v>
      </c>
      <c r="B4789" s="4">
        <v>42569.458333333336</v>
      </c>
      <c r="C4789" s="2">
        <f>IF([2]Analysis!AG4789="Data Error","Data Error",[2]Analysis!AI4789*C$1)</f>
        <v>0.69700589879285169</v>
      </c>
      <c r="D4789" s="2"/>
      <c r="E4789" s="3">
        <f>IF(C4789="Data Error","Data Error",INDEX('[2]BAAL Adj Cap'!$CB$65:$CY$72,MONTH($B4789),$A4789+1))</f>
        <v>0.98</v>
      </c>
      <c r="F4789" s="3"/>
      <c r="G4789" s="31">
        <f t="shared" si="296"/>
        <v>126.70299410120714</v>
      </c>
      <c r="H4789" s="31"/>
      <c r="I4789" s="23">
        <f t="shared" si="297"/>
        <v>0.98</v>
      </c>
      <c r="J4789" s="23"/>
      <c r="K4789" s="7">
        <f t="shared" si="298"/>
        <v>28.990000000000009</v>
      </c>
      <c r="M4789" s="20">
        <f>IF(C4789="Data Error","Data Error",IF(C4789&lt;=K4789,0,1-IFERROR(INDEX(BAAL!$C:$D,MATCH(ROUNDUP(C4789-K4789,0),BAAL!$B:$B,0),MATCH(LEFT(M$2,4),BAAL!$C$2:$D$2,0)),0)))</f>
        <v>0</v>
      </c>
      <c r="N4789" s="20"/>
      <c r="O4789" s="26"/>
      <c r="P4789" s="26"/>
      <c r="Q4789" s="6">
        <f t="shared" si="299"/>
        <v>7</v>
      </c>
      <c r="R4789" s="20"/>
    </row>
    <row r="4790" spans="1:18" x14ac:dyDescent="0.25">
      <c r="A4790" s="6">
        <v>12</v>
      </c>
      <c r="B4790" s="4">
        <v>42569.5</v>
      </c>
      <c r="C4790" s="2">
        <f>IF([2]Analysis!AG4790="Data Error","Data Error",[2]Analysis!AI4790*C$1)</f>
        <v>25.393386350110319</v>
      </c>
      <c r="D4790" s="2"/>
      <c r="E4790" s="3">
        <f>IF(C4790="Data Error","Data Error",INDEX('[2]BAAL Adj Cap'!$CB$65:$CY$72,MONTH($B4790),$A4790+1))</f>
        <v>0.98</v>
      </c>
      <c r="F4790" s="3"/>
      <c r="G4790" s="31">
        <f t="shared" si="296"/>
        <v>102.00661364988967</v>
      </c>
      <c r="H4790" s="31"/>
      <c r="I4790" s="23">
        <f t="shared" si="297"/>
        <v>0.98</v>
      </c>
      <c r="J4790" s="23"/>
      <c r="K4790" s="7">
        <f t="shared" si="298"/>
        <v>28.990000000000009</v>
      </c>
      <c r="M4790" s="20">
        <f>IF(C4790="Data Error","Data Error",IF(C4790&lt;=K4790,0,1-IFERROR(INDEX(BAAL!$C:$D,MATCH(ROUNDUP(C4790-K4790,0),BAAL!$B:$B,0),MATCH(LEFT(M$2,4),BAAL!$C$2:$D$2,0)),0)))</f>
        <v>0</v>
      </c>
      <c r="N4790" s="20"/>
      <c r="O4790" s="26"/>
      <c r="P4790" s="26"/>
      <c r="Q4790" s="6">
        <f t="shared" si="299"/>
        <v>7</v>
      </c>
      <c r="R4790" s="20"/>
    </row>
    <row r="4791" spans="1:18" x14ac:dyDescent="0.25">
      <c r="A4791" s="6">
        <v>13</v>
      </c>
      <c r="B4791" s="4">
        <v>42569.541666666664</v>
      </c>
      <c r="C4791" s="2">
        <f>IF([2]Analysis!AG4791="Data Error","Data Error",[2]Analysis!AI4791*C$1)</f>
        <v>2.7561495046621607</v>
      </c>
      <c r="D4791" s="2"/>
      <c r="E4791" s="3">
        <f>IF(C4791="Data Error","Data Error",INDEX('[2]BAAL Adj Cap'!$CB$65:$CY$72,MONTH($B4791),$A4791+1))</f>
        <v>0.98</v>
      </c>
      <c r="F4791" s="3"/>
      <c r="G4791" s="31">
        <f t="shared" si="296"/>
        <v>124.64385049533783</v>
      </c>
      <c r="H4791" s="31"/>
      <c r="I4791" s="23">
        <f t="shared" si="297"/>
        <v>0.98</v>
      </c>
      <c r="J4791" s="23"/>
      <c r="K4791" s="7">
        <f t="shared" si="298"/>
        <v>28.990000000000009</v>
      </c>
      <c r="M4791" s="20">
        <f>IF(C4791="Data Error","Data Error",IF(C4791&lt;=K4791,0,1-IFERROR(INDEX(BAAL!$C:$D,MATCH(ROUNDUP(C4791-K4791,0),BAAL!$B:$B,0),MATCH(LEFT(M$2,4),BAAL!$C$2:$D$2,0)),0)))</f>
        <v>0</v>
      </c>
      <c r="N4791" s="20"/>
      <c r="O4791" s="26"/>
      <c r="P4791" s="26"/>
      <c r="Q4791" s="6">
        <f t="shared" si="299"/>
        <v>7</v>
      </c>
      <c r="R4791" s="20"/>
    </row>
    <row r="4792" spans="1:18" x14ac:dyDescent="0.25">
      <c r="A4792" s="6">
        <v>14</v>
      </c>
      <c r="B4792" s="4">
        <v>42569.583333333336</v>
      </c>
      <c r="C4792" s="2">
        <f>IF([2]Analysis!AG4792="Data Error","Data Error",[2]Analysis!AI4792*C$1)</f>
        <v>16.434435807525713</v>
      </c>
      <c r="D4792" s="2"/>
      <c r="E4792" s="3">
        <f>IF(C4792="Data Error","Data Error",INDEX('[2]BAAL Adj Cap'!$CB$65:$CY$72,MONTH($B4792),$A4792+1))</f>
        <v>0.98</v>
      </c>
      <c r="F4792" s="3"/>
      <c r="G4792" s="31">
        <f t="shared" si="296"/>
        <v>110.96556419247428</v>
      </c>
      <c r="H4792" s="31"/>
      <c r="I4792" s="23">
        <f t="shared" si="297"/>
        <v>0.98</v>
      </c>
      <c r="J4792" s="23"/>
      <c r="K4792" s="7">
        <f t="shared" si="298"/>
        <v>28.990000000000009</v>
      </c>
      <c r="M4792" s="20">
        <f>IF(C4792="Data Error","Data Error",IF(C4792&lt;=K4792,0,1-IFERROR(INDEX(BAAL!$C:$D,MATCH(ROUNDUP(C4792-K4792,0),BAAL!$B:$B,0),MATCH(LEFT(M$2,4),BAAL!$C$2:$D$2,0)),0)))</f>
        <v>0</v>
      </c>
      <c r="N4792" s="20"/>
      <c r="O4792" s="26"/>
      <c r="P4792" s="26"/>
      <c r="Q4792" s="6">
        <f t="shared" si="299"/>
        <v>7</v>
      </c>
      <c r="R4792" s="20"/>
    </row>
    <row r="4793" spans="1:18" x14ac:dyDescent="0.25">
      <c r="A4793" s="6">
        <v>15</v>
      </c>
      <c r="B4793" s="4">
        <v>42569.625</v>
      </c>
      <c r="C4793" s="2">
        <f>IF([2]Analysis!AG4793="Data Error","Data Error",[2]Analysis!AI4793*C$1)</f>
        <v>14.168075468738543</v>
      </c>
      <c r="D4793" s="2"/>
      <c r="E4793" s="3">
        <f>IF(C4793="Data Error","Data Error",INDEX('[2]BAAL Adj Cap'!$CB$65:$CY$72,MONTH($B4793),$A4793+1))</f>
        <v>0.98</v>
      </c>
      <c r="F4793" s="3"/>
      <c r="G4793" s="31">
        <f t="shared" si="296"/>
        <v>113.23192453126146</v>
      </c>
      <c r="H4793" s="31"/>
      <c r="I4793" s="23">
        <f t="shared" si="297"/>
        <v>0.98</v>
      </c>
      <c r="J4793" s="23"/>
      <c r="K4793" s="7">
        <f t="shared" si="298"/>
        <v>28.990000000000009</v>
      </c>
      <c r="M4793" s="20">
        <f>IF(C4793="Data Error","Data Error",IF(C4793&lt;=K4793,0,1-IFERROR(INDEX(BAAL!$C:$D,MATCH(ROUNDUP(C4793-K4793,0),BAAL!$B:$B,0),MATCH(LEFT(M$2,4),BAAL!$C$2:$D$2,0)),0)))</f>
        <v>0</v>
      </c>
      <c r="N4793" s="20"/>
      <c r="O4793" s="26"/>
      <c r="P4793" s="26"/>
      <c r="Q4793" s="6">
        <f t="shared" si="299"/>
        <v>7</v>
      </c>
      <c r="R4793" s="20"/>
    </row>
    <row r="4794" spans="1:18" x14ac:dyDescent="0.25">
      <c r="A4794" s="6">
        <v>16</v>
      </c>
      <c r="B4794" s="4">
        <v>42569.666666666664</v>
      </c>
      <c r="C4794" s="2">
        <f>IF([2]Analysis!AG4794="Data Error","Data Error",[2]Analysis!AI4794*C$1)</f>
        <v>0.67660786989660249</v>
      </c>
      <c r="D4794" s="2"/>
      <c r="E4794" s="3">
        <f>IF(C4794="Data Error","Data Error",INDEX('[2]BAAL Adj Cap'!$CB$65:$CY$72,MONTH($B4794),$A4794+1))</f>
        <v>0.98</v>
      </c>
      <c r="F4794" s="3"/>
      <c r="G4794" s="31">
        <f t="shared" si="296"/>
        <v>126.72339213010339</v>
      </c>
      <c r="H4794" s="31"/>
      <c r="I4794" s="23">
        <f t="shared" si="297"/>
        <v>0.98</v>
      </c>
      <c r="J4794" s="23"/>
      <c r="K4794" s="7">
        <f t="shared" si="298"/>
        <v>28.990000000000009</v>
      </c>
      <c r="M4794" s="20">
        <f>IF(C4794="Data Error","Data Error",IF(C4794&lt;=K4794,0,1-IFERROR(INDEX(BAAL!$C:$D,MATCH(ROUNDUP(C4794-K4794,0),BAAL!$B:$B,0),MATCH(LEFT(M$2,4),BAAL!$C$2:$D$2,0)),0)))</f>
        <v>0</v>
      </c>
      <c r="N4794" s="20"/>
      <c r="O4794" s="26"/>
      <c r="P4794" s="26"/>
      <c r="Q4794" s="6">
        <f t="shared" si="299"/>
        <v>7</v>
      </c>
      <c r="R4794" s="20"/>
    </row>
    <row r="4795" spans="1:18" x14ac:dyDescent="0.25">
      <c r="A4795" s="6">
        <v>17</v>
      </c>
      <c r="B4795" s="4">
        <v>42569.708333333336</v>
      </c>
      <c r="C4795" s="2">
        <f>IF([2]Analysis!AG4795="Data Error","Data Error",[2]Analysis!AI4795*C$1)</f>
        <v>0.6346347324151429</v>
      </c>
      <c r="D4795" s="2"/>
      <c r="E4795" s="3">
        <f>IF(C4795="Data Error","Data Error",INDEX('[2]BAAL Adj Cap'!$CB$65:$CY$72,MONTH($B4795),$A4795+1))</f>
        <v>0.96124999999999994</v>
      </c>
      <c r="F4795" s="3"/>
      <c r="G4795" s="31">
        <f t="shared" si="296"/>
        <v>124.32786526758485</v>
      </c>
      <c r="H4795" s="31"/>
      <c r="I4795" s="23">
        <f t="shared" si="297"/>
        <v>0.96124999999999994</v>
      </c>
      <c r="J4795" s="23"/>
      <c r="K4795" s="7">
        <f t="shared" si="298"/>
        <v>28.990000000000009</v>
      </c>
      <c r="M4795" s="20">
        <f>IF(C4795="Data Error","Data Error",IF(C4795&lt;=K4795,0,1-IFERROR(INDEX(BAAL!$C:$D,MATCH(ROUNDUP(C4795-K4795,0),BAAL!$B:$B,0),MATCH(LEFT(M$2,4),BAAL!$C$2:$D$2,0)),0)))</f>
        <v>0</v>
      </c>
      <c r="N4795" s="20"/>
      <c r="O4795" s="26"/>
      <c r="P4795" s="26"/>
      <c r="Q4795" s="6">
        <f t="shared" si="299"/>
        <v>7</v>
      </c>
      <c r="R4795" s="20"/>
    </row>
    <row r="4796" spans="1:18" x14ac:dyDescent="0.25">
      <c r="A4796" s="6">
        <v>18</v>
      </c>
      <c r="B4796" s="4">
        <v>42569.75</v>
      </c>
      <c r="C4796" s="2">
        <f>IF([2]Analysis!AG4796="Data Error","Data Error",[2]Analysis!AI4796*C$1)</f>
        <v>0.42817496529007226</v>
      </c>
      <c r="D4796" s="2"/>
      <c r="E4796" s="3">
        <f>IF(C4796="Data Error","Data Error",INDEX('[2]BAAL Adj Cap'!$CB$65:$CY$72,MONTH($B4796),$A4796+1))</f>
        <v>0.76249999999999996</v>
      </c>
      <c r="F4796" s="3"/>
      <c r="G4796" s="31">
        <f t="shared" si="296"/>
        <v>98.696825034709931</v>
      </c>
      <c r="H4796" s="31"/>
      <c r="I4796" s="23">
        <f t="shared" si="297"/>
        <v>0.76249999999999996</v>
      </c>
      <c r="J4796" s="23"/>
      <c r="K4796" s="7">
        <f t="shared" si="298"/>
        <v>28.990000000000009</v>
      </c>
      <c r="M4796" s="20">
        <f>IF(C4796="Data Error","Data Error",IF(C4796&lt;=K4796,0,1-IFERROR(INDEX(BAAL!$C:$D,MATCH(ROUNDUP(C4796-K4796,0),BAAL!$B:$B,0),MATCH(LEFT(M$2,4),BAAL!$C$2:$D$2,0)),0)))</f>
        <v>0</v>
      </c>
      <c r="N4796" s="20"/>
      <c r="O4796" s="26"/>
      <c r="P4796" s="26"/>
      <c r="Q4796" s="6">
        <f t="shared" si="299"/>
        <v>7</v>
      </c>
      <c r="R4796" s="20"/>
    </row>
    <row r="4797" spans="1:18" x14ac:dyDescent="0.25">
      <c r="A4797" s="6">
        <v>19</v>
      </c>
      <c r="B4797" s="4">
        <v>42569.791666666664</v>
      </c>
      <c r="C4797" s="2">
        <f>IF([2]Analysis!AG4797="Data Error","Data Error",[2]Analysis!AI4797*C$1)</f>
        <v>5.0563985909674694</v>
      </c>
      <c r="D4797" s="2"/>
      <c r="E4797" s="3">
        <f>IF(C4797="Data Error","Data Error",INDEX('[2]BAAL Adj Cap'!$CB$65:$CY$72,MONTH($B4797),$A4797+1))</f>
        <v>0.30625000000000002</v>
      </c>
      <c r="F4797" s="3"/>
      <c r="G4797" s="31">
        <f t="shared" si="296"/>
        <v>34.756101409032532</v>
      </c>
      <c r="H4797" s="31"/>
      <c r="I4797" s="23">
        <f t="shared" si="297"/>
        <v>0.30625000000000002</v>
      </c>
      <c r="J4797" s="23"/>
      <c r="K4797" s="7">
        <f t="shared" si="298"/>
        <v>28.990000000000009</v>
      </c>
      <c r="M4797" s="20">
        <f>IF(C4797="Data Error","Data Error",IF(C4797&lt;=K4797,0,1-IFERROR(INDEX(BAAL!$C:$D,MATCH(ROUNDUP(C4797-K4797,0),BAAL!$B:$B,0),MATCH(LEFT(M$2,4),BAAL!$C$2:$D$2,0)),0)))</f>
        <v>0</v>
      </c>
      <c r="N4797" s="20"/>
      <c r="O4797" s="26"/>
      <c r="P4797" s="26"/>
      <c r="Q4797" s="6">
        <f t="shared" si="299"/>
        <v>7</v>
      </c>
      <c r="R4797" s="20"/>
    </row>
    <row r="4798" spans="1:18" x14ac:dyDescent="0.25">
      <c r="A4798" s="6">
        <v>20</v>
      </c>
      <c r="B4798" s="4">
        <v>42569.833333333336</v>
      </c>
      <c r="C4798" s="2">
        <f>IF([2]Analysis!AG4798="Data Error","Data Error",[2]Analysis!AI4798*C$1)</f>
        <v>3.2372121554640549</v>
      </c>
      <c r="D4798" s="2"/>
      <c r="E4798" s="3">
        <f>IF(C4798="Data Error","Data Error",INDEX('[2]BAAL Adj Cap'!$CB$65:$CY$72,MONTH($B4798),$A4798+1))</f>
        <v>3.7500000000000006E-2</v>
      </c>
      <c r="F4798" s="3"/>
      <c r="G4798" s="31">
        <f t="shared" si="296"/>
        <v>1.6377878445359459</v>
      </c>
      <c r="H4798" s="31"/>
      <c r="I4798" s="23">
        <f t="shared" si="297"/>
        <v>3.7500000000000006E-2</v>
      </c>
      <c r="J4798" s="23"/>
      <c r="K4798" s="7">
        <f t="shared" si="298"/>
        <v>4.8750000000000009</v>
      </c>
      <c r="M4798" s="20">
        <f>IF(C4798="Data Error","Data Error",IF(C4798&lt;=K4798,0,1-IFERROR(INDEX(BAAL!$C:$D,MATCH(ROUNDUP(C4798-K4798,0),BAAL!$B:$B,0),MATCH(LEFT(M$2,4),BAAL!$C$2:$D$2,0)),0)))</f>
        <v>0</v>
      </c>
      <c r="N4798" s="20"/>
      <c r="O4798" s="26"/>
      <c r="P4798" s="26"/>
      <c r="Q4798" s="6">
        <f t="shared" si="299"/>
        <v>7</v>
      </c>
      <c r="R4798" s="20"/>
    </row>
    <row r="4799" spans="1:18" x14ac:dyDescent="0.25">
      <c r="A4799" s="6">
        <v>21</v>
      </c>
      <c r="B4799" s="4">
        <v>42569.875</v>
      </c>
      <c r="C4799" s="2">
        <f>IF([2]Analysis!AG4799="Data Error","Data Error",[2]Analysis!AI4799*C$1)</f>
        <v>0</v>
      </c>
      <c r="D4799" s="2"/>
      <c r="E4799" s="3">
        <f>IF(C4799="Data Error","Data Error",INDEX('[2]BAAL Adj Cap'!$CB$65:$CY$72,MONTH($B4799),$A4799+1))</f>
        <v>0</v>
      </c>
      <c r="F4799" s="3"/>
      <c r="G4799" s="31">
        <f t="shared" si="296"/>
        <v>0</v>
      </c>
      <c r="H4799" s="31"/>
      <c r="I4799" s="23">
        <f t="shared" si="297"/>
        <v>0</v>
      </c>
      <c r="J4799" s="23"/>
      <c r="K4799" s="7">
        <f t="shared" si="298"/>
        <v>0</v>
      </c>
      <c r="M4799" s="20">
        <f>IF(C4799="Data Error","Data Error",IF(C4799&lt;=K4799,0,1-IFERROR(INDEX(BAAL!$C:$D,MATCH(ROUNDUP(C4799-K4799,0),BAAL!$B:$B,0),MATCH(LEFT(M$2,4),BAAL!$C$2:$D$2,0)),0)))</f>
        <v>0</v>
      </c>
      <c r="N4799" s="20"/>
      <c r="O4799" s="26"/>
      <c r="P4799" s="26"/>
      <c r="Q4799" s="6">
        <f t="shared" si="299"/>
        <v>7</v>
      </c>
      <c r="R4799" s="20"/>
    </row>
    <row r="4800" spans="1:18" x14ac:dyDescent="0.25">
      <c r="A4800" s="6">
        <v>22</v>
      </c>
      <c r="B4800" s="4">
        <v>42569.916666666664</v>
      </c>
      <c r="C4800" s="2">
        <f>IF([2]Analysis!AG4800="Data Error","Data Error",[2]Analysis!AI4800*C$1)</f>
        <v>0</v>
      </c>
      <c r="D4800" s="2"/>
      <c r="E4800" s="3">
        <f>IF(C4800="Data Error","Data Error",INDEX('[2]BAAL Adj Cap'!$CB$65:$CY$72,MONTH($B4800),$A4800+1))</f>
        <v>0</v>
      </c>
      <c r="F4800" s="3"/>
      <c r="G4800" s="31">
        <f t="shared" si="296"/>
        <v>0</v>
      </c>
      <c r="H4800" s="31"/>
      <c r="I4800" s="23">
        <f t="shared" si="297"/>
        <v>0</v>
      </c>
      <c r="J4800" s="23"/>
      <c r="K4800" s="7">
        <f t="shared" si="298"/>
        <v>0</v>
      </c>
      <c r="M4800" s="20">
        <f>IF(C4800="Data Error","Data Error",IF(C4800&lt;=K4800,0,1-IFERROR(INDEX(BAAL!$C:$D,MATCH(ROUNDUP(C4800-K4800,0),BAAL!$B:$B,0),MATCH(LEFT(M$2,4),BAAL!$C$2:$D$2,0)),0)))</f>
        <v>0</v>
      </c>
      <c r="N4800" s="20"/>
      <c r="O4800" s="26"/>
      <c r="P4800" s="26"/>
      <c r="Q4800" s="6">
        <f t="shared" si="299"/>
        <v>7</v>
      </c>
      <c r="R4800" s="20"/>
    </row>
    <row r="4801" spans="1:18" x14ac:dyDescent="0.25">
      <c r="A4801" s="6">
        <v>23</v>
      </c>
      <c r="B4801" s="4">
        <v>42569.958333333336</v>
      </c>
      <c r="C4801" s="2">
        <f>IF([2]Analysis!AG4801="Data Error","Data Error",[2]Analysis!AI4801*C$1)</f>
        <v>0</v>
      </c>
      <c r="D4801" s="2"/>
      <c r="E4801" s="3">
        <f>IF(C4801="Data Error","Data Error",INDEX('[2]BAAL Adj Cap'!$CB$65:$CY$72,MONTH($B4801),$A4801+1))</f>
        <v>0</v>
      </c>
      <c r="F4801" s="3"/>
      <c r="G4801" s="31">
        <f t="shared" si="296"/>
        <v>0</v>
      </c>
      <c r="H4801" s="31"/>
      <c r="I4801" s="23">
        <f t="shared" si="297"/>
        <v>0</v>
      </c>
      <c r="J4801" s="23"/>
      <c r="K4801" s="7">
        <f t="shared" si="298"/>
        <v>0</v>
      </c>
      <c r="M4801" s="20">
        <f>IF(C4801="Data Error","Data Error",IF(C4801&lt;=K4801,0,1-IFERROR(INDEX(BAAL!$C:$D,MATCH(ROUNDUP(C4801-K4801,0),BAAL!$B:$B,0),MATCH(LEFT(M$2,4),BAAL!$C$2:$D$2,0)),0)))</f>
        <v>0</v>
      </c>
      <c r="N4801" s="20"/>
      <c r="O4801" s="26"/>
      <c r="P4801" s="26"/>
      <c r="Q4801" s="6">
        <f t="shared" si="299"/>
        <v>7</v>
      </c>
      <c r="R4801" s="20"/>
    </row>
    <row r="4802" spans="1:18" x14ac:dyDescent="0.25">
      <c r="A4802" s="6">
        <v>0</v>
      </c>
      <c r="B4802" s="1">
        <v>42570</v>
      </c>
      <c r="C4802" s="2">
        <f>IF([2]Analysis!AG4802="Data Error","Data Error",[2]Analysis!AI4802*C$1)</f>
        <v>0</v>
      </c>
      <c r="D4802" s="2"/>
      <c r="E4802" s="3">
        <f>IF(C4802="Data Error","Data Error",INDEX('[2]BAAL Adj Cap'!$CB$65:$CY$72,MONTH($B4802),$A4802+1))</f>
        <v>0</v>
      </c>
      <c r="F4802" s="3"/>
      <c r="G4802" s="31">
        <f t="shared" si="296"/>
        <v>0</v>
      </c>
      <c r="H4802" s="31"/>
      <c r="I4802" s="23">
        <f t="shared" si="297"/>
        <v>0</v>
      </c>
      <c r="J4802" s="23"/>
      <c r="K4802" s="7">
        <f t="shared" si="298"/>
        <v>0</v>
      </c>
      <c r="M4802" s="20">
        <f>IF(C4802="Data Error","Data Error",IF(C4802&lt;=K4802,0,1-IFERROR(INDEX(BAAL!$C:$D,MATCH(ROUNDUP(C4802-K4802,0),BAAL!$B:$B,0),MATCH(LEFT(M$2,4),BAAL!$C$2:$D$2,0)),0)))</f>
        <v>0</v>
      </c>
      <c r="N4802" s="20"/>
      <c r="O4802" s="26"/>
      <c r="P4802" s="26"/>
      <c r="Q4802" s="6">
        <f t="shared" si="299"/>
        <v>7</v>
      </c>
      <c r="R4802" s="20"/>
    </row>
    <row r="4803" spans="1:18" x14ac:dyDescent="0.25">
      <c r="A4803" s="6">
        <v>1</v>
      </c>
      <c r="B4803" s="4">
        <v>42570.041666666664</v>
      </c>
      <c r="C4803" s="2">
        <f>IF([2]Analysis!AG4803="Data Error","Data Error",[2]Analysis!AI4803*C$1)</f>
        <v>0</v>
      </c>
      <c r="D4803" s="2"/>
      <c r="E4803" s="3">
        <f>IF(C4803="Data Error","Data Error",INDEX('[2]BAAL Adj Cap'!$CB$65:$CY$72,MONTH($B4803),$A4803+1))</f>
        <v>0</v>
      </c>
      <c r="F4803" s="3"/>
      <c r="G4803" s="31">
        <f t="shared" si="296"/>
        <v>0</v>
      </c>
      <c r="H4803" s="31"/>
      <c r="I4803" s="23">
        <f t="shared" si="297"/>
        <v>0</v>
      </c>
      <c r="J4803" s="23"/>
      <c r="K4803" s="7">
        <f t="shared" si="298"/>
        <v>0</v>
      </c>
      <c r="M4803" s="20">
        <f>IF(C4803="Data Error","Data Error",IF(C4803&lt;=K4803,0,1-IFERROR(INDEX(BAAL!$C:$D,MATCH(ROUNDUP(C4803-K4803,0),BAAL!$B:$B,0),MATCH(LEFT(M$2,4),BAAL!$C$2:$D$2,0)),0)))</f>
        <v>0</v>
      </c>
      <c r="N4803" s="20"/>
      <c r="O4803" s="26"/>
      <c r="P4803" s="26"/>
      <c r="Q4803" s="6">
        <f t="shared" si="299"/>
        <v>7</v>
      </c>
      <c r="R4803" s="20"/>
    </row>
    <row r="4804" spans="1:18" x14ac:dyDescent="0.25">
      <c r="A4804" s="6">
        <v>2</v>
      </c>
      <c r="B4804" s="4">
        <v>42570.083333333336</v>
      </c>
      <c r="C4804" s="2">
        <f>IF([2]Analysis!AG4804="Data Error","Data Error",[2]Analysis!AI4804*C$1)</f>
        <v>0</v>
      </c>
      <c r="D4804" s="2"/>
      <c r="E4804" s="3">
        <f>IF(C4804="Data Error","Data Error",INDEX('[2]BAAL Adj Cap'!$CB$65:$CY$72,MONTH($B4804),$A4804+1))</f>
        <v>0</v>
      </c>
      <c r="F4804" s="3"/>
      <c r="G4804" s="31">
        <f t="shared" ref="G4804:G4867" si="300">IF(C4804="Data Error","Data Error",E4804*E$1-C4804)</f>
        <v>0</v>
      </c>
      <c r="H4804" s="31"/>
      <c r="I4804" s="23">
        <f t="shared" ref="I4804:I4867" si="301">IF(E4804="Data Error","Data Error",E4804)</f>
        <v>0</v>
      </c>
      <c r="J4804" s="23"/>
      <c r="K4804" s="7">
        <f t="shared" ref="K4804:K4867" si="302">IF(C4804="Data Error","Data Error",C$1*MAX(0,MIN(AF$9,E4804*AF$10)))</f>
        <v>0</v>
      </c>
      <c r="M4804" s="20">
        <f>IF(C4804="Data Error","Data Error",IF(C4804&lt;=K4804,0,1-IFERROR(INDEX(BAAL!$C:$D,MATCH(ROUNDUP(C4804-K4804,0),BAAL!$B:$B,0),MATCH(LEFT(M$2,4),BAAL!$C$2:$D$2,0)),0)))</f>
        <v>0</v>
      </c>
      <c r="N4804" s="20"/>
      <c r="O4804" s="26"/>
      <c r="P4804" s="26"/>
      <c r="Q4804" s="6">
        <f t="shared" ref="Q4804:Q4867" si="303">MONTH(B4804)</f>
        <v>7</v>
      </c>
      <c r="R4804" s="20"/>
    </row>
    <row r="4805" spans="1:18" x14ac:dyDescent="0.25">
      <c r="A4805" s="6">
        <v>3</v>
      </c>
      <c r="B4805" s="4">
        <v>42570.125</v>
      </c>
      <c r="C4805" s="2">
        <f>IF([2]Analysis!AG4805="Data Error","Data Error",[2]Analysis!AI4805*C$1)</f>
        <v>0</v>
      </c>
      <c r="D4805" s="2"/>
      <c r="E4805" s="3">
        <f>IF(C4805="Data Error","Data Error",INDEX('[2]BAAL Adj Cap'!$CB$65:$CY$72,MONTH($B4805),$A4805+1))</f>
        <v>0</v>
      </c>
      <c r="F4805" s="3"/>
      <c r="G4805" s="31">
        <f t="shared" si="300"/>
        <v>0</v>
      </c>
      <c r="H4805" s="31"/>
      <c r="I4805" s="23">
        <f t="shared" si="301"/>
        <v>0</v>
      </c>
      <c r="J4805" s="23"/>
      <c r="K4805" s="7">
        <f t="shared" si="302"/>
        <v>0</v>
      </c>
      <c r="M4805" s="20">
        <f>IF(C4805="Data Error","Data Error",IF(C4805&lt;=K4805,0,1-IFERROR(INDEX(BAAL!$C:$D,MATCH(ROUNDUP(C4805-K4805,0),BAAL!$B:$B,0),MATCH(LEFT(M$2,4),BAAL!$C$2:$D$2,0)),0)))</f>
        <v>0</v>
      </c>
      <c r="N4805" s="20"/>
      <c r="O4805" s="26"/>
      <c r="P4805" s="26"/>
      <c r="Q4805" s="6">
        <f t="shared" si="303"/>
        <v>7</v>
      </c>
      <c r="R4805" s="20"/>
    </row>
    <row r="4806" spans="1:18" x14ac:dyDescent="0.25">
      <c r="A4806" s="6">
        <v>4</v>
      </c>
      <c r="B4806" s="4">
        <v>42570.166666666664</v>
      </c>
      <c r="C4806" s="2">
        <f>IF([2]Analysis!AG4806="Data Error","Data Error",[2]Analysis!AI4806*C$1)</f>
        <v>0.35000000149011612</v>
      </c>
      <c r="D4806" s="2"/>
      <c r="E4806" s="3">
        <f>IF(C4806="Data Error","Data Error",INDEX('[2]BAAL Adj Cap'!$CB$65:$CY$72,MONTH($B4806),$A4806+1))</f>
        <v>7.4999999999999997E-3</v>
      </c>
      <c r="F4806" s="3"/>
      <c r="G4806" s="31">
        <f t="shared" si="300"/>
        <v>0.62499999850988386</v>
      </c>
      <c r="H4806" s="31"/>
      <c r="I4806" s="23">
        <f t="shared" si="301"/>
        <v>7.4999999999999997E-3</v>
      </c>
      <c r="J4806" s="23"/>
      <c r="K4806" s="7">
        <f t="shared" si="302"/>
        <v>0.97499999999999998</v>
      </c>
      <c r="M4806" s="20">
        <f>IF(C4806="Data Error","Data Error",IF(C4806&lt;=K4806,0,1-IFERROR(INDEX(BAAL!$C:$D,MATCH(ROUNDUP(C4806-K4806,0),BAAL!$B:$B,0),MATCH(LEFT(M$2,4),BAAL!$C$2:$D$2,0)),0)))</f>
        <v>0</v>
      </c>
      <c r="N4806" s="20"/>
      <c r="O4806" s="26"/>
      <c r="P4806" s="26"/>
      <c r="Q4806" s="6">
        <f t="shared" si="303"/>
        <v>7</v>
      </c>
      <c r="R4806" s="20"/>
    </row>
    <row r="4807" spans="1:18" x14ac:dyDescent="0.25">
      <c r="A4807" s="6">
        <v>5</v>
      </c>
      <c r="B4807" s="4">
        <v>42570.208333333336</v>
      </c>
      <c r="C4807" s="2">
        <f>IF([2]Analysis!AG4807="Data Error","Data Error",[2]Analysis!AI4807*C$1)</f>
        <v>2.136694199540401</v>
      </c>
      <c r="D4807" s="2"/>
      <c r="E4807" s="3">
        <f>IF(C4807="Data Error","Data Error",INDEX('[2]BAAL Adj Cap'!$CB$65:$CY$72,MONTH($B4807),$A4807+1))</f>
        <v>0.12124999999999998</v>
      </c>
      <c r="F4807" s="3"/>
      <c r="G4807" s="31">
        <f t="shared" si="300"/>
        <v>13.625805800459597</v>
      </c>
      <c r="H4807" s="31"/>
      <c r="I4807" s="23">
        <f t="shared" si="301"/>
        <v>0.12124999999999998</v>
      </c>
      <c r="J4807" s="23"/>
      <c r="K4807" s="7">
        <f t="shared" si="302"/>
        <v>15.762499999999998</v>
      </c>
      <c r="M4807" s="20">
        <f>IF(C4807="Data Error","Data Error",IF(C4807&lt;=K4807,0,1-IFERROR(INDEX(BAAL!$C:$D,MATCH(ROUNDUP(C4807-K4807,0),BAAL!$B:$B,0),MATCH(LEFT(M$2,4),BAAL!$C$2:$D$2,0)),0)))</f>
        <v>0</v>
      </c>
      <c r="N4807" s="20"/>
      <c r="O4807" s="26"/>
      <c r="P4807" s="26"/>
      <c r="Q4807" s="6">
        <f t="shared" si="303"/>
        <v>7</v>
      </c>
      <c r="R4807" s="20"/>
    </row>
    <row r="4808" spans="1:18" x14ac:dyDescent="0.25">
      <c r="A4808" s="6">
        <v>6</v>
      </c>
      <c r="B4808" s="4">
        <v>42570.25</v>
      </c>
      <c r="C4808" s="2">
        <f>IF([2]Analysis!AG4808="Data Error","Data Error",[2]Analysis!AI4808*C$1)</f>
        <v>1.2156403406366825</v>
      </c>
      <c r="D4808" s="2"/>
      <c r="E4808" s="3">
        <f>IF(C4808="Data Error","Data Error",INDEX('[2]BAAL Adj Cap'!$CB$65:$CY$72,MONTH($B4808),$A4808+1))</f>
        <v>0.49249999999999999</v>
      </c>
      <c r="F4808" s="3"/>
      <c r="G4808" s="31">
        <f t="shared" si="300"/>
        <v>62.809359659363324</v>
      </c>
      <c r="H4808" s="31"/>
      <c r="I4808" s="23">
        <f t="shared" si="301"/>
        <v>0.49249999999999999</v>
      </c>
      <c r="J4808" s="23"/>
      <c r="K4808" s="7">
        <f t="shared" si="302"/>
        <v>28.990000000000009</v>
      </c>
      <c r="M4808" s="20">
        <f>IF(C4808="Data Error","Data Error",IF(C4808&lt;=K4808,0,1-IFERROR(INDEX(BAAL!$C:$D,MATCH(ROUNDUP(C4808-K4808,0),BAAL!$B:$B,0),MATCH(LEFT(M$2,4),BAAL!$C$2:$D$2,0)),0)))</f>
        <v>0</v>
      </c>
      <c r="N4808" s="20"/>
      <c r="O4808" s="26"/>
      <c r="P4808" s="26"/>
      <c r="Q4808" s="6">
        <f t="shared" si="303"/>
        <v>7</v>
      </c>
      <c r="R4808" s="20"/>
    </row>
    <row r="4809" spans="1:18" x14ac:dyDescent="0.25">
      <c r="A4809" s="6">
        <v>7</v>
      </c>
      <c r="B4809" s="4">
        <v>42570.291666666664</v>
      </c>
      <c r="C4809" s="2">
        <f>IF([2]Analysis!AG4809="Data Error","Data Error",[2]Analysis!AI4809*C$1)</f>
        <v>4.808118923480826E-2</v>
      </c>
      <c r="D4809" s="2"/>
      <c r="E4809" s="3">
        <f>IF(C4809="Data Error","Data Error",INDEX('[2]BAAL Adj Cap'!$CB$65:$CY$72,MONTH($B4809),$A4809+1))</f>
        <v>0.87874999999999992</v>
      </c>
      <c r="F4809" s="3"/>
      <c r="G4809" s="31">
        <f t="shared" si="300"/>
        <v>114.18941881076518</v>
      </c>
      <c r="H4809" s="31"/>
      <c r="I4809" s="23">
        <f t="shared" si="301"/>
        <v>0.87874999999999992</v>
      </c>
      <c r="J4809" s="23"/>
      <c r="K4809" s="7">
        <f t="shared" si="302"/>
        <v>28.990000000000009</v>
      </c>
      <c r="M4809" s="20">
        <f>IF(C4809="Data Error","Data Error",IF(C4809&lt;=K4809,0,1-IFERROR(INDEX(BAAL!$C:$D,MATCH(ROUNDUP(C4809-K4809,0),BAAL!$B:$B,0),MATCH(LEFT(M$2,4),BAAL!$C$2:$D$2,0)),0)))</f>
        <v>0</v>
      </c>
      <c r="N4809" s="20"/>
      <c r="O4809" s="26"/>
      <c r="P4809" s="26"/>
      <c r="Q4809" s="6">
        <f t="shared" si="303"/>
        <v>7</v>
      </c>
      <c r="R4809" s="20"/>
    </row>
    <row r="4810" spans="1:18" x14ac:dyDescent="0.25">
      <c r="A4810" s="6">
        <v>8</v>
      </c>
      <c r="B4810" s="4">
        <v>42570.333333333336</v>
      </c>
      <c r="C4810" s="2">
        <f>IF([2]Analysis!AG4810="Data Error","Data Error",[2]Analysis!AI4810*C$1)</f>
        <v>0.55571171387197338</v>
      </c>
      <c r="D4810" s="2"/>
      <c r="E4810" s="3">
        <f>IF(C4810="Data Error","Data Error",INDEX('[2]BAAL Adj Cap'!$CB$65:$CY$72,MONTH($B4810),$A4810+1))</f>
        <v>0.96750000000000003</v>
      </c>
      <c r="F4810" s="3"/>
      <c r="G4810" s="31">
        <f t="shared" si="300"/>
        <v>125.21928828612803</v>
      </c>
      <c r="H4810" s="31"/>
      <c r="I4810" s="23">
        <f t="shared" si="301"/>
        <v>0.96750000000000003</v>
      </c>
      <c r="J4810" s="23"/>
      <c r="K4810" s="7">
        <f t="shared" si="302"/>
        <v>28.990000000000009</v>
      </c>
      <c r="M4810" s="20">
        <f>IF(C4810="Data Error","Data Error",IF(C4810&lt;=K4810,0,1-IFERROR(INDEX(BAAL!$C:$D,MATCH(ROUNDUP(C4810-K4810,0),BAAL!$B:$B,0),MATCH(LEFT(M$2,4),BAAL!$C$2:$D$2,0)),0)))</f>
        <v>0</v>
      </c>
      <c r="N4810" s="20"/>
      <c r="O4810" s="26"/>
      <c r="P4810" s="26"/>
      <c r="Q4810" s="6">
        <f t="shared" si="303"/>
        <v>7</v>
      </c>
      <c r="R4810" s="20"/>
    </row>
    <row r="4811" spans="1:18" x14ac:dyDescent="0.25">
      <c r="A4811" s="6">
        <v>9</v>
      </c>
      <c r="B4811" s="4">
        <v>42570.375</v>
      </c>
      <c r="C4811" s="2">
        <f>IF([2]Analysis!AG4811="Data Error","Data Error",[2]Analysis!AI4811*C$1)</f>
        <v>0</v>
      </c>
      <c r="D4811" s="2"/>
      <c r="E4811" s="3">
        <f>IF(C4811="Data Error","Data Error",INDEX('[2]BAAL Adj Cap'!$CB$65:$CY$72,MONTH($B4811),$A4811+1))</f>
        <v>0.98</v>
      </c>
      <c r="F4811" s="3"/>
      <c r="G4811" s="31">
        <f t="shared" si="300"/>
        <v>127.39999999999999</v>
      </c>
      <c r="H4811" s="31"/>
      <c r="I4811" s="23">
        <f t="shared" si="301"/>
        <v>0.98</v>
      </c>
      <c r="J4811" s="23"/>
      <c r="K4811" s="7">
        <f t="shared" si="302"/>
        <v>28.990000000000009</v>
      </c>
      <c r="M4811" s="20">
        <f>IF(C4811="Data Error","Data Error",IF(C4811&lt;=K4811,0,1-IFERROR(INDEX(BAAL!$C:$D,MATCH(ROUNDUP(C4811-K4811,0),BAAL!$B:$B,0),MATCH(LEFT(M$2,4),BAAL!$C$2:$D$2,0)),0)))</f>
        <v>0</v>
      </c>
      <c r="N4811" s="20"/>
      <c r="O4811" s="26"/>
      <c r="P4811" s="26"/>
      <c r="Q4811" s="6">
        <f t="shared" si="303"/>
        <v>7</v>
      </c>
      <c r="R4811" s="20"/>
    </row>
    <row r="4812" spans="1:18" x14ac:dyDescent="0.25">
      <c r="A4812" s="6">
        <v>10</v>
      </c>
      <c r="B4812" s="4">
        <v>42570.416666666664</v>
      </c>
      <c r="C4812" s="2">
        <f>IF([2]Analysis!AG4812="Data Error","Data Error",[2]Analysis!AI4812*C$1)</f>
        <v>9.9556543505070216</v>
      </c>
      <c r="D4812" s="2"/>
      <c r="E4812" s="3">
        <f>IF(C4812="Data Error","Data Error",INDEX('[2]BAAL Adj Cap'!$CB$65:$CY$72,MONTH($B4812),$A4812+1))</f>
        <v>0.98</v>
      </c>
      <c r="F4812" s="3"/>
      <c r="G4812" s="31">
        <f t="shared" si="300"/>
        <v>117.44434564949297</v>
      </c>
      <c r="H4812" s="31"/>
      <c r="I4812" s="23">
        <f t="shared" si="301"/>
        <v>0.98</v>
      </c>
      <c r="J4812" s="23"/>
      <c r="K4812" s="7">
        <f t="shared" si="302"/>
        <v>28.990000000000009</v>
      </c>
      <c r="M4812" s="20">
        <f>IF(C4812="Data Error","Data Error",IF(C4812&lt;=K4812,0,1-IFERROR(INDEX(BAAL!$C:$D,MATCH(ROUNDUP(C4812-K4812,0),BAAL!$B:$B,0),MATCH(LEFT(M$2,4),BAAL!$C$2:$D$2,0)),0)))</f>
        <v>0</v>
      </c>
      <c r="N4812" s="20"/>
      <c r="O4812" s="26"/>
      <c r="P4812" s="26"/>
      <c r="Q4812" s="6">
        <f t="shared" si="303"/>
        <v>7</v>
      </c>
      <c r="R4812" s="20"/>
    </row>
    <row r="4813" spans="1:18" x14ac:dyDescent="0.25">
      <c r="A4813" s="6">
        <v>11</v>
      </c>
      <c r="B4813" s="4">
        <v>42570.458333333336</v>
      </c>
      <c r="C4813" s="2">
        <f>IF([2]Analysis!AG4813="Data Error","Data Error",[2]Analysis!AI4813*C$1)</f>
        <v>0.47355863809143056</v>
      </c>
      <c r="D4813" s="2"/>
      <c r="E4813" s="3">
        <f>IF(C4813="Data Error","Data Error",INDEX('[2]BAAL Adj Cap'!$CB$65:$CY$72,MONTH($B4813),$A4813+1))</f>
        <v>0.98</v>
      </c>
      <c r="F4813" s="3"/>
      <c r="G4813" s="31">
        <f t="shared" si="300"/>
        <v>126.92644136190856</v>
      </c>
      <c r="H4813" s="31"/>
      <c r="I4813" s="23">
        <f t="shared" si="301"/>
        <v>0.98</v>
      </c>
      <c r="J4813" s="23"/>
      <c r="K4813" s="7">
        <f t="shared" si="302"/>
        <v>28.990000000000009</v>
      </c>
      <c r="M4813" s="20">
        <f>IF(C4813="Data Error","Data Error",IF(C4813&lt;=K4813,0,1-IFERROR(INDEX(BAAL!$C:$D,MATCH(ROUNDUP(C4813-K4813,0),BAAL!$B:$B,0),MATCH(LEFT(M$2,4),BAAL!$C$2:$D$2,0)),0)))</f>
        <v>0</v>
      </c>
      <c r="N4813" s="20"/>
      <c r="O4813" s="26"/>
      <c r="P4813" s="26"/>
      <c r="Q4813" s="6">
        <f t="shared" si="303"/>
        <v>7</v>
      </c>
      <c r="R4813" s="20"/>
    </row>
    <row r="4814" spans="1:18" x14ac:dyDescent="0.25">
      <c r="A4814" s="6">
        <v>12</v>
      </c>
      <c r="B4814" s="4">
        <v>42570.5</v>
      </c>
      <c r="C4814" s="2">
        <f>IF([2]Analysis!AG4814="Data Error","Data Error",[2]Analysis!AI4814*C$1)</f>
        <v>1.594551428886134</v>
      </c>
      <c r="D4814" s="2"/>
      <c r="E4814" s="3">
        <f>IF(C4814="Data Error","Data Error",INDEX('[2]BAAL Adj Cap'!$CB$65:$CY$72,MONTH($B4814),$A4814+1))</f>
        <v>0.98</v>
      </c>
      <c r="F4814" s="3"/>
      <c r="G4814" s="31">
        <f t="shared" si="300"/>
        <v>125.80544857111386</v>
      </c>
      <c r="H4814" s="31"/>
      <c r="I4814" s="23">
        <f t="shared" si="301"/>
        <v>0.98</v>
      </c>
      <c r="J4814" s="23"/>
      <c r="K4814" s="7">
        <f t="shared" si="302"/>
        <v>28.990000000000009</v>
      </c>
      <c r="M4814" s="20">
        <f>IF(C4814="Data Error","Data Error",IF(C4814&lt;=K4814,0,1-IFERROR(INDEX(BAAL!$C:$D,MATCH(ROUNDUP(C4814-K4814,0),BAAL!$B:$B,0),MATCH(LEFT(M$2,4),BAAL!$C$2:$D$2,0)),0)))</f>
        <v>0</v>
      </c>
      <c r="N4814" s="20"/>
      <c r="O4814" s="26"/>
      <c r="P4814" s="26"/>
      <c r="Q4814" s="6">
        <f t="shared" si="303"/>
        <v>7</v>
      </c>
      <c r="R4814" s="20"/>
    </row>
    <row r="4815" spans="1:18" x14ac:dyDescent="0.25">
      <c r="A4815" s="6">
        <v>13</v>
      </c>
      <c r="B4815" s="4">
        <v>42570.541666666664</v>
      </c>
      <c r="C4815" s="2">
        <f>IF([2]Analysis!AG4815="Data Error","Data Error",[2]Analysis!AI4815*C$1)</f>
        <v>20.072796553504514</v>
      </c>
      <c r="D4815" s="2"/>
      <c r="E4815" s="3">
        <f>IF(C4815="Data Error","Data Error",INDEX('[2]BAAL Adj Cap'!$CB$65:$CY$72,MONTH($B4815),$A4815+1))</f>
        <v>0.98</v>
      </c>
      <c r="F4815" s="3"/>
      <c r="G4815" s="31">
        <f t="shared" si="300"/>
        <v>107.32720344649547</v>
      </c>
      <c r="H4815" s="31"/>
      <c r="I4815" s="23">
        <f t="shared" si="301"/>
        <v>0.98</v>
      </c>
      <c r="J4815" s="23"/>
      <c r="K4815" s="7">
        <f t="shared" si="302"/>
        <v>28.990000000000009</v>
      </c>
      <c r="M4815" s="20">
        <f>IF(C4815="Data Error","Data Error",IF(C4815&lt;=K4815,0,1-IFERROR(INDEX(BAAL!$C:$D,MATCH(ROUNDUP(C4815-K4815,0),BAAL!$B:$B,0),MATCH(LEFT(M$2,4),BAAL!$C$2:$D$2,0)),0)))</f>
        <v>0</v>
      </c>
      <c r="N4815" s="20"/>
      <c r="O4815" s="26"/>
      <c r="P4815" s="26"/>
      <c r="Q4815" s="6">
        <f t="shared" si="303"/>
        <v>7</v>
      </c>
      <c r="R4815" s="20"/>
    </row>
    <row r="4816" spans="1:18" x14ac:dyDescent="0.25">
      <c r="A4816" s="6">
        <v>14</v>
      </c>
      <c r="B4816" s="4">
        <v>42570.583333333336</v>
      </c>
      <c r="C4816" s="2">
        <f>IF([2]Analysis!AG4816="Data Error","Data Error",[2]Analysis!AI4816*C$1)</f>
        <v>4.9046678827453203</v>
      </c>
      <c r="D4816" s="2"/>
      <c r="E4816" s="3">
        <f>IF(C4816="Data Error","Data Error",INDEX('[2]BAAL Adj Cap'!$CB$65:$CY$72,MONTH($B4816),$A4816+1))</f>
        <v>0.98</v>
      </c>
      <c r="F4816" s="3"/>
      <c r="G4816" s="31">
        <f t="shared" si="300"/>
        <v>122.49533211725468</v>
      </c>
      <c r="H4816" s="31"/>
      <c r="I4816" s="23">
        <f t="shared" si="301"/>
        <v>0.98</v>
      </c>
      <c r="J4816" s="23"/>
      <c r="K4816" s="7">
        <f t="shared" si="302"/>
        <v>28.990000000000009</v>
      </c>
      <c r="M4816" s="20">
        <f>IF(C4816="Data Error","Data Error",IF(C4816&lt;=K4816,0,1-IFERROR(INDEX(BAAL!$C:$D,MATCH(ROUNDUP(C4816-K4816,0),BAAL!$B:$B,0),MATCH(LEFT(M$2,4),BAAL!$C$2:$D$2,0)),0)))</f>
        <v>0</v>
      </c>
      <c r="N4816" s="20"/>
      <c r="O4816" s="26"/>
      <c r="P4816" s="26"/>
      <c r="Q4816" s="6">
        <f t="shared" si="303"/>
        <v>7</v>
      </c>
      <c r="R4816" s="20"/>
    </row>
    <row r="4817" spans="1:18" x14ac:dyDescent="0.25">
      <c r="A4817" s="6">
        <v>15</v>
      </c>
      <c r="B4817" s="4">
        <v>42570.625</v>
      </c>
      <c r="C4817" s="2">
        <f>IF([2]Analysis!AG4817="Data Error","Data Error",[2]Analysis!AI4817*C$1)</f>
        <v>0.6285013641152023</v>
      </c>
      <c r="D4817" s="2"/>
      <c r="E4817" s="3">
        <f>IF(C4817="Data Error","Data Error",INDEX('[2]BAAL Adj Cap'!$CB$65:$CY$72,MONTH($B4817),$A4817+1))</f>
        <v>0.98</v>
      </c>
      <c r="F4817" s="3"/>
      <c r="G4817" s="31">
        <f t="shared" si="300"/>
        <v>126.77149863588478</v>
      </c>
      <c r="H4817" s="31"/>
      <c r="I4817" s="23">
        <f t="shared" si="301"/>
        <v>0.98</v>
      </c>
      <c r="J4817" s="23"/>
      <c r="K4817" s="7">
        <f t="shared" si="302"/>
        <v>28.990000000000009</v>
      </c>
      <c r="M4817" s="20">
        <f>IF(C4817="Data Error","Data Error",IF(C4817&lt;=K4817,0,1-IFERROR(INDEX(BAAL!$C:$D,MATCH(ROUNDUP(C4817-K4817,0),BAAL!$B:$B,0),MATCH(LEFT(M$2,4),BAAL!$C$2:$D$2,0)),0)))</f>
        <v>0</v>
      </c>
      <c r="N4817" s="20"/>
      <c r="O4817" s="26"/>
      <c r="P4817" s="26"/>
      <c r="Q4817" s="6">
        <f t="shared" si="303"/>
        <v>7</v>
      </c>
      <c r="R4817" s="20"/>
    </row>
    <row r="4818" spans="1:18" x14ac:dyDescent="0.25">
      <c r="A4818" s="6">
        <v>16</v>
      </c>
      <c r="B4818" s="4">
        <v>42570.666666666664</v>
      </c>
      <c r="C4818" s="2">
        <f>IF([2]Analysis!AG4818="Data Error","Data Error",[2]Analysis!AI4818*C$1)</f>
        <v>3.7072086233792105</v>
      </c>
      <c r="D4818" s="2"/>
      <c r="E4818" s="3">
        <f>IF(C4818="Data Error","Data Error",INDEX('[2]BAAL Adj Cap'!$CB$65:$CY$72,MONTH($B4818),$A4818+1))</f>
        <v>0.98</v>
      </c>
      <c r="F4818" s="3"/>
      <c r="G4818" s="31">
        <f t="shared" si="300"/>
        <v>123.69279137662078</v>
      </c>
      <c r="H4818" s="31"/>
      <c r="I4818" s="23">
        <f t="shared" si="301"/>
        <v>0.98</v>
      </c>
      <c r="J4818" s="23"/>
      <c r="K4818" s="7">
        <f t="shared" si="302"/>
        <v>28.990000000000009</v>
      </c>
      <c r="M4818" s="20">
        <f>IF(C4818="Data Error","Data Error",IF(C4818&lt;=K4818,0,1-IFERROR(INDEX(BAAL!$C:$D,MATCH(ROUNDUP(C4818-K4818,0),BAAL!$B:$B,0),MATCH(LEFT(M$2,4),BAAL!$C$2:$D$2,0)),0)))</f>
        <v>0</v>
      </c>
      <c r="N4818" s="20"/>
      <c r="O4818" s="26"/>
      <c r="P4818" s="26"/>
      <c r="Q4818" s="6">
        <f t="shared" si="303"/>
        <v>7</v>
      </c>
      <c r="R4818" s="20"/>
    </row>
    <row r="4819" spans="1:18" x14ac:dyDescent="0.25">
      <c r="A4819" s="6">
        <v>17</v>
      </c>
      <c r="B4819" s="4">
        <v>42570.708333333336</v>
      </c>
      <c r="C4819" s="2">
        <f>IF([2]Analysis!AG4819="Data Error","Data Error",[2]Analysis!AI4819*C$1)</f>
        <v>0</v>
      </c>
      <c r="D4819" s="2"/>
      <c r="E4819" s="3">
        <f>IF(C4819="Data Error","Data Error",INDEX('[2]BAAL Adj Cap'!$CB$65:$CY$72,MONTH($B4819),$A4819+1))</f>
        <v>0.96124999999999994</v>
      </c>
      <c r="F4819" s="3"/>
      <c r="G4819" s="31">
        <f t="shared" si="300"/>
        <v>124.96249999999999</v>
      </c>
      <c r="H4819" s="31"/>
      <c r="I4819" s="23">
        <f t="shared" si="301"/>
        <v>0.96124999999999994</v>
      </c>
      <c r="J4819" s="23"/>
      <c r="K4819" s="7">
        <f t="shared" si="302"/>
        <v>28.990000000000009</v>
      </c>
      <c r="M4819" s="20">
        <f>IF(C4819="Data Error","Data Error",IF(C4819&lt;=K4819,0,1-IFERROR(INDEX(BAAL!$C:$D,MATCH(ROUNDUP(C4819-K4819,0),BAAL!$B:$B,0),MATCH(LEFT(M$2,4),BAAL!$C$2:$D$2,0)),0)))</f>
        <v>0</v>
      </c>
      <c r="N4819" s="20"/>
      <c r="O4819" s="26"/>
      <c r="P4819" s="26"/>
      <c r="Q4819" s="6">
        <f t="shared" si="303"/>
        <v>7</v>
      </c>
      <c r="R4819" s="20"/>
    </row>
    <row r="4820" spans="1:18" x14ac:dyDescent="0.25">
      <c r="A4820" s="6">
        <v>18</v>
      </c>
      <c r="B4820" s="4">
        <v>42570.75</v>
      </c>
      <c r="C4820" s="2">
        <f>IF([2]Analysis!AG4820="Data Error","Data Error",[2]Analysis!AI4820*C$1)</f>
        <v>12.484587029978798</v>
      </c>
      <c r="D4820" s="2"/>
      <c r="E4820" s="3">
        <f>IF(C4820="Data Error","Data Error",INDEX('[2]BAAL Adj Cap'!$CB$65:$CY$72,MONTH($B4820),$A4820+1))</f>
        <v>0.76249999999999996</v>
      </c>
      <c r="F4820" s="3"/>
      <c r="G4820" s="31">
        <f t="shared" si="300"/>
        <v>86.640412970021202</v>
      </c>
      <c r="H4820" s="31"/>
      <c r="I4820" s="23">
        <f t="shared" si="301"/>
        <v>0.76249999999999996</v>
      </c>
      <c r="J4820" s="23"/>
      <c r="K4820" s="7">
        <f t="shared" si="302"/>
        <v>28.990000000000009</v>
      </c>
      <c r="M4820" s="20">
        <f>IF(C4820="Data Error","Data Error",IF(C4820&lt;=K4820,0,1-IFERROR(INDEX(BAAL!$C:$D,MATCH(ROUNDUP(C4820-K4820,0),BAAL!$B:$B,0),MATCH(LEFT(M$2,4),BAAL!$C$2:$D$2,0)),0)))</f>
        <v>0</v>
      </c>
      <c r="N4820" s="20"/>
      <c r="O4820" s="26"/>
      <c r="P4820" s="26"/>
      <c r="Q4820" s="6">
        <f t="shared" si="303"/>
        <v>7</v>
      </c>
      <c r="R4820" s="20"/>
    </row>
    <row r="4821" spans="1:18" x14ac:dyDescent="0.25">
      <c r="A4821" s="6">
        <v>19</v>
      </c>
      <c r="B4821" s="4">
        <v>42570.791666666664</v>
      </c>
      <c r="C4821" s="2">
        <f>IF([2]Analysis!AG4821="Data Error","Data Error",[2]Analysis!AI4821*C$1)</f>
        <v>8.8490294240787506</v>
      </c>
      <c r="D4821" s="2"/>
      <c r="E4821" s="3">
        <f>IF(C4821="Data Error","Data Error",INDEX('[2]BAAL Adj Cap'!$CB$65:$CY$72,MONTH($B4821),$A4821+1))</f>
        <v>0.30625000000000002</v>
      </c>
      <c r="F4821" s="3"/>
      <c r="G4821" s="31">
        <f t="shared" si="300"/>
        <v>30.963470575921249</v>
      </c>
      <c r="H4821" s="31"/>
      <c r="I4821" s="23">
        <f t="shared" si="301"/>
        <v>0.30625000000000002</v>
      </c>
      <c r="J4821" s="23"/>
      <c r="K4821" s="7">
        <f t="shared" si="302"/>
        <v>28.990000000000009</v>
      </c>
      <c r="M4821" s="20">
        <f>IF(C4821="Data Error","Data Error",IF(C4821&lt;=K4821,0,1-IFERROR(INDEX(BAAL!$C:$D,MATCH(ROUNDUP(C4821-K4821,0),BAAL!$B:$B,0),MATCH(LEFT(M$2,4),BAAL!$C$2:$D$2,0)),0)))</f>
        <v>0</v>
      </c>
      <c r="N4821" s="20"/>
      <c r="O4821" s="26"/>
      <c r="P4821" s="26"/>
      <c r="Q4821" s="6">
        <f t="shared" si="303"/>
        <v>7</v>
      </c>
      <c r="R4821" s="20"/>
    </row>
    <row r="4822" spans="1:18" x14ac:dyDescent="0.25">
      <c r="A4822" s="6">
        <v>20</v>
      </c>
      <c r="B4822" s="4">
        <v>42570.833333333336</v>
      </c>
      <c r="C4822" s="2">
        <f>IF([2]Analysis!AG4822="Data Error","Data Error",[2]Analysis!AI4822*C$1)</f>
        <v>3.4832080113943569</v>
      </c>
      <c r="D4822" s="2"/>
      <c r="E4822" s="3">
        <f>IF(C4822="Data Error","Data Error",INDEX('[2]BAAL Adj Cap'!$CB$65:$CY$72,MONTH($B4822),$A4822+1))</f>
        <v>3.7500000000000006E-2</v>
      </c>
      <c r="F4822" s="3"/>
      <c r="G4822" s="31">
        <f t="shared" si="300"/>
        <v>1.391791988605644</v>
      </c>
      <c r="H4822" s="31"/>
      <c r="I4822" s="23">
        <f t="shared" si="301"/>
        <v>3.7500000000000006E-2</v>
      </c>
      <c r="J4822" s="23"/>
      <c r="K4822" s="7">
        <f t="shared" si="302"/>
        <v>4.8750000000000009</v>
      </c>
      <c r="M4822" s="20">
        <f>IF(C4822="Data Error","Data Error",IF(C4822&lt;=K4822,0,1-IFERROR(INDEX(BAAL!$C:$D,MATCH(ROUNDUP(C4822-K4822,0),BAAL!$B:$B,0),MATCH(LEFT(M$2,4),BAAL!$C$2:$D$2,0)),0)))</f>
        <v>0</v>
      </c>
      <c r="N4822" s="20"/>
      <c r="O4822" s="26"/>
      <c r="P4822" s="26"/>
      <c r="Q4822" s="6">
        <f t="shared" si="303"/>
        <v>7</v>
      </c>
      <c r="R4822" s="20"/>
    </row>
    <row r="4823" spans="1:18" x14ac:dyDescent="0.25">
      <c r="A4823" s="6">
        <v>21</v>
      </c>
      <c r="B4823" s="4">
        <v>42570.875</v>
      </c>
      <c r="C4823" s="2">
        <f>IF([2]Analysis!AG4823="Data Error","Data Error",[2]Analysis!AI4823*C$1)</f>
        <v>0</v>
      </c>
      <c r="D4823" s="2"/>
      <c r="E4823" s="3">
        <f>IF(C4823="Data Error","Data Error",INDEX('[2]BAAL Adj Cap'!$CB$65:$CY$72,MONTH($B4823),$A4823+1))</f>
        <v>0</v>
      </c>
      <c r="F4823" s="3"/>
      <c r="G4823" s="31">
        <f t="shared" si="300"/>
        <v>0</v>
      </c>
      <c r="H4823" s="31"/>
      <c r="I4823" s="23">
        <f t="shared" si="301"/>
        <v>0</v>
      </c>
      <c r="J4823" s="23"/>
      <c r="K4823" s="7">
        <f t="shared" si="302"/>
        <v>0</v>
      </c>
      <c r="M4823" s="20">
        <f>IF(C4823="Data Error","Data Error",IF(C4823&lt;=K4823,0,1-IFERROR(INDEX(BAAL!$C:$D,MATCH(ROUNDUP(C4823-K4823,0),BAAL!$B:$B,0),MATCH(LEFT(M$2,4),BAAL!$C$2:$D$2,0)),0)))</f>
        <v>0</v>
      </c>
      <c r="N4823" s="20"/>
      <c r="O4823" s="26"/>
      <c r="P4823" s="26"/>
      <c r="Q4823" s="6">
        <f t="shared" si="303"/>
        <v>7</v>
      </c>
      <c r="R4823" s="20"/>
    </row>
    <row r="4824" spans="1:18" x14ac:dyDescent="0.25">
      <c r="A4824" s="6">
        <v>22</v>
      </c>
      <c r="B4824" s="4">
        <v>42570.916666666664</v>
      </c>
      <c r="C4824" s="2">
        <f>IF([2]Analysis!AG4824="Data Error","Data Error",[2]Analysis!AI4824*C$1)</f>
        <v>0</v>
      </c>
      <c r="D4824" s="2"/>
      <c r="E4824" s="3">
        <f>IF(C4824="Data Error","Data Error",INDEX('[2]BAAL Adj Cap'!$CB$65:$CY$72,MONTH($B4824),$A4824+1))</f>
        <v>0</v>
      </c>
      <c r="F4824" s="3"/>
      <c r="G4824" s="31">
        <f t="shared" si="300"/>
        <v>0</v>
      </c>
      <c r="H4824" s="31"/>
      <c r="I4824" s="23">
        <f t="shared" si="301"/>
        <v>0</v>
      </c>
      <c r="J4824" s="23"/>
      <c r="K4824" s="7">
        <f t="shared" si="302"/>
        <v>0</v>
      </c>
      <c r="M4824" s="20">
        <f>IF(C4824="Data Error","Data Error",IF(C4824&lt;=K4824,0,1-IFERROR(INDEX(BAAL!$C:$D,MATCH(ROUNDUP(C4824-K4824,0),BAAL!$B:$B,0),MATCH(LEFT(M$2,4),BAAL!$C$2:$D$2,0)),0)))</f>
        <v>0</v>
      </c>
      <c r="N4824" s="20"/>
      <c r="O4824" s="26"/>
      <c r="P4824" s="26"/>
      <c r="Q4824" s="6">
        <f t="shared" si="303"/>
        <v>7</v>
      </c>
      <c r="R4824" s="20"/>
    </row>
    <row r="4825" spans="1:18" x14ac:dyDescent="0.25">
      <c r="A4825" s="6">
        <v>23</v>
      </c>
      <c r="B4825" s="4">
        <v>42570.958333333336</v>
      </c>
      <c r="C4825" s="2">
        <f>IF([2]Analysis!AG4825="Data Error","Data Error",[2]Analysis!AI4825*C$1)</f>
        <v>0</v>
      </c>
      <c r="D4825" s="2"/>
      <c r="E4825" s="3">
        <f>IF(C4825="Data Error","Data Error",INDEX('[2]BAAL Adj Cap'!$CB$65:$CY$72,MONTH($B4825),$A4825+1))</f>
        <v>0</v>
      </c>
      <c r="F4825" s="3"/>
      <c r="G4825" s="31">
        <f t="shared" si="300"/>
        <v>0</v>
      </c>
      <c r="H4825" s="31"/>
      <c r="I4825" s="23">
        <f t="shared" si="301"/>
        <v>0</v>
      </c>
      <c r="J4825" s="23"/>
      <c r="K4825" s="7">
        <f t="shared" si="302"/>
        <v>0</v>
      </c>
      <c r="M4825" s="20">
        <f>IF(C4825="Data Error","Data Error",IF(C4825&lt;=K4825,0,1-IFERROR(INDEX(BAAL!$C:$D,MATCH(ROUNDUP(C4825-K4825,0),BAAL!$B:$B,0),MATCH(LEFT(M$2,4),BAAL!$C$2:$D$2,0)),0)))</f>
        <v>0</v>
      </c>
      <c r="N4825" s="20"/>
      <c r="O4825" s="26"/>
      <c r="P4825" s="26"/>
      <c r="Q4825" s="6">
        <f t="shared" si="303"/>
        <v>7</v>
      </c>
      <c r="R4825" s="20"/>
    </row>
    <row r="4826" spans="1:18" x14ac:dyDescent="0.25">
      <c r="A4826" s="6">
        <v>0</v>
      </c>
      <c r="B4826" s="1">
        <v>42571</v>
      </c>
      <c r="C4826" s="2">
        <f>IF([2]Analysis!AG4826="Data Error","Data Error",[2]Analysis!AI4826*C$1)</f>
        <v>0</v>
      </c>
      <c r="D4826" s="2"/>
      <c r="E4826" s="3">
        <f>IF(C4826="Data Error","Data Error",INDEX('[2]BAAL Adj Cap'!$CB$65:$CY$72,MONTH($B4826),$A4826+1))</f>
        <v>0</v>
      </c>
      <c r="F4826" s="3"/>
      <c r="G4826" s="31">
        <f t="shared" si="300"/>
        <v>0</v>
      </c>
      <c r="H4826" s="31"/>
      <c r="I4826" s="23">
        <f t="shared" si="301"/>
        <v>0</v>
      </c>
      <c r="J4826" s="23"/>
      <c r="K4826" s="7">
        <f t="shared" si="302"/>
        <v>0</v>
      </c>
      <c r="M4826" s="20">
        <f>IF(C4826="Data Error","Data Error",IF(C4826&lt;=K4826,0,1-IFERROR(INDEX(BAAL!$C:$D,MATCH(ROUNDUP(C4826-K4826,0),BAAL!$B:$B,0),MATCH(LEFT(M$2,4),BAAL!$C$2:$D$2,0)),0)))</f>
        <v>0</v>
      </c>
      <c r="N4826" s="20"/>
      <c r="O4826" s="26"/>
      <c r="P4826" s="26"/>
      <c r="Q4826" s="6">
        <f t="shared" si="303"/>
        <v>7</v>
      </c>
      <c r="R4826" s="20"/>
    </row>
    <row r="4827" spans="1:18" x14ac:dyDescent="0.25">
      <c r="A4827" s="6">
        <v>1</v>
      </c>
      <c r="B4827" s="4">
        <v>42571.041666666664</v>
      </c>
      <c r="C4827" s="2">
        <f>IF([2]Analysis!AG4827="Data Error","Data Error",[2]Analysis!AI4827*C$1)</f>
        <v>0</v>
      </c>
      <c r="D4827" s="2"/>
      <c r="E4827" s="3">
        <f>IF(C4827="Data Error","Data Error",INDEX('[2]BAAL Adj Cap'!$CB$65:$CY$72,MONTH($B4827),$A4827+1))</f>
        <v>0</v>
      </c>
      <c r="F4827" s="3"/>
      <c r="G4827" s="31">
        <f t="shared" si="300"/>
        <v>0</v>
      </c>
      <c r="H4827" s="31"/>
      <c r="I4827" s="23">
        <f t="shared" si="301"/>
        <v>0</v>
      </c>
      <c r="J4827" s="23"/>
      <c r="K4827" s="7">
        <f t="shared" si="302"/>
        <v>0</v>
      </c>
      <c r="M4827" s="20">
        <f>IF(C4827="Data Error","Data Error",IF(C4827&lt;=K4827,0,1-IFERROR(INDEX(BAAL!$C:$D,MATCH(ROUNDUP(C4827-K4827,0),BAAL!$B:$B,0),MATCH(LEFT(M$2,4),BAAL!$C$2:$D$2,0)),0)))</f>
        <v>0</v>
      </c>
      <c r="N4827" s="20"/>
      <c r="O4827" s="26"/>
      <c r="P4827" s="26"/>
      <c r="Q4827" s="6">
        <f t="shared" si="303"/>
        <v>7</v>
      </c>
      <c r="R4827" s="20"/>
    </row>
    <row r="4828" spans="1:18" x14ac:dyDescent="0.25">
      <c r="A4828" s="6">
        <v>2</v>
      </c>
      <c r="B4828" s="4">
        <v>42571.083333333336</v>
      </c>
      <c r="C4828" s="2">
        <f>IF([2]Analysis!AG4828="Data Error","Data Error",[2]Analysis!AI4828*C$1)</f>
        <v>0</v>
      </c>
      <c r="D4828" s="2"/>
      <c r="E4828" s="3">
        <f>IF(C4828="Data Error","Data Error",INDEX('[2]BAAL Adj Cap'!$CB$65:$CY$72,MONTH($B4828),$A4828+1))</f>
        <v>0</v>
      </c>
      <c r="F4828" s="3"/>
      <c r="G4828" s="31">
        <f t="shared" si="300"/>
        <v>0</v>
      </c>
      <c r="H4828" s="31"/>
      <c r="I4828" s="23">
        <f t="shared" si="301"/>
        <v>0</v>
      </c>
      <c r="J4828" s="23"/>
      <c r="K4828" s="7">
        <f t="shared" si="302"/>
        <v>0</v>
      </c>
      <c r="M4828" s="20">
        <f>IF(C4828="Data Error","Data Error",IF(C4828&lt;=K4828,0,1-IFERROR(INDEX(BAAL!$C:$D,MATCH(ROUNDUP(C4828-K4828,0),BAAL!$B:$B,0),MATCH(LEFT(M$2,4),BAAL!$C$2:$D$2,0)),0)))</f>
        <v>0</v>
      </c>
      <c r="N4828" s="20"/>
      <c r="O4828" s="26"/>
      <c r="P4828" s="26"/>
      <c r="Q4828" s="6">
        <f t="shared" si="303"/>
        <v>7</v>
      </c>
      <c r="R4828" s="20"/>
    </row>
    <row r="4829" spans="1:18" x14ac:dyDescent="0.25">
      <c r="A4829" s="6">
        <v>3</v>
      </c>
      <c r="B4829" s="4">
        <v>42571.125</v>
      </c>
      <c r="C4829" s="2">
        <f>IF([2]Analysis!AG4829="Data Error","Data Error",[2]Analysis!AI4829*C$1)</f>
        <v>0</v>
      </c>
      <c r="D4829" s="2"/>
      <c r="E4829" s="3">
        <f>IF(C4829="Data Error","Data Error",INDEX('[2]BAAL Adj Cap'!$CB$65:$CY$72,MONTH($B4829),$A4829+1))</f>
        <v>0</v>
      </c>
      <c r="F4829" s="3"/>
      <c r="G4829" s="31">
        <f t="shared" si="300"/>
        <v>0</v>
      </c>
      <c r="H4829" s="31"/>
      <c r="I4829" s="23">
        <f t="shared" si="301"/>
        <v>0</v>
      </c>
      <c r="J4829" s="23"/>
      <c r="K4829" s="7">
        <f t="shared" si="302"/>
        <v>0</v>
      </c>
      <c r="M4829" s="20">
        <f>IF(C4829="Data Error","Data Error",IF(C4829&lt;=K4829,0,1-IFERROR(INDEX(BAAL!$C:$D,MATCH(ROUNDUP(C4829-K4829,0),BAAL!$B:$B,0),MATCH(LEFT(M$2,4),BAAL!$C$2:$D$2,0)),0)))</f>
        <v>0</v>
      </c>
      <c r="N4829" s="20"/>
      <c r="O4829" s="26"/>
      <c r="P4829" s="26"/>
      <c r="Q4829" s="6">
        <f t="shared" si="303"/>
        <v>7</v>
      </c>
      <c r="R4829" s="20"/>
    </row>
    <row r="4830" spans="1:18" x14ac:dyDescent="0.25">
      <c r="A4830" s="6">
        <v>4</v>
      </c>
      <c r="B4830" s="4">
        <v>42571.166666666664</v>
      </c>
      <c r="C4830" s="2">
        <f>IF([2]Analysis!AG4830="Data Error","Data Error",[2]Analysis!AI4830*C$1)</f>
        <v>0.32999999076128006</v>
      </c>
      <c r="D4830" s="2"/>
      <c r="E4830" s="3">
        <f>IF(C4830="Data Error","Data Error",INDEX('[2]BAAL Adj Cap'!$CB$65:$CY$72,MONTH($B4830),$A4830+1))</f>
        <v>7.4999999999999997E-3</v>
      </c>
      <c r="F4830" s="3"/>
      <c r="G4830" s="31">
        <f t="shared" si="300"/>
        <v>0.64500000923871992</v>
      </c>
      <c r="H4830" s="31"/>
      <c r="I4830" s="23">
        <f t="shared" si="301"/>
        <v>7.4999999999999997E-3</v>
      </c>
      <c r="J4830" s="23"/>
      <c r="K4830" s="7">
        <f t="shared" si="302"/>
        <v>0.97499999999999998</v>
      </c>
      <c r="M4830" s="20">
        <f>IF(C4830="Data Error","Data Error",IF(C4830&lt;=K4830,0,1-IFERROR(INDEX(BAAL!$C:$D,MATCH(ROUNDUP(C4830-K4830,0),BAAL!$B:$B,0),MATCH(LEFT(M$2,4),BAAL!$C$2:$D$2,0)),0)))</f>
        <v>0</v>
      </c>
      <c r="N4830" s="20"/>
      <c r="O4830" s="26"/>
      <c r="P4830" s="26"/>
      <c r="Q4830" s="6">
        <f t="shared" si="303"/>
        <v>7</v>
      </c>
      <c r="R4830" s="20"/>
    </row>
    <row r="4831" spans="1:18" x14ac:dyDescent="0.25">
      <c r="A4831" s="6">
        <v>5</v>
      </c>
      <c r="B4831" s="4">
        <v>42571.208333333336</v>
      </c>
      <c r="C4831" s="2">
        <f>IF([2]Analysis!AG4831="Data Error","Data Error",[2]Analysis!AI4831*C$1)</f>
        <v>1.7611858352931526</v>
      </c>
      <c r="D4831" s="2"/>
      <c r="E4831" s="3">
        <f>IF(C4831="Data Error","Data Error",INDEX('[2]BAAL Adj Cap'!$CB$65:$CY$72,MONTH($B4831),$A4831+1))</f>
        <v>0.12124999999999998</v>
      </c>
      <c r="F4831" s="3"/>
      <c r="G4831" s="31">
        <f t="shared" si="300"/>
        <v>14.001314164706844</v>
      </c>
      <c r="H4831" s="31"/>
      <c r="I4831" s="23">
        <f t="shared" si="301"/>
        <v>0.12124999999999998</v>
      </c>
      <c r="J4831" s="23"/>
      <c r="K4831" s="7">
        <f t="shared" si="302"/>
        <v>15.762499999999998</v>
      </c>
      <c r="M4831" s="20">
        <f>IF(C4831="Data Error","Data Error",IF(C4831&lt;=K4831,0,1-IFERROR(INDEX(BAAL!$C:$D,MATCH(ROUNDUP(C4831-K4831,0),BAAL!$B:$B,0),MATCH(LEFT(M$2,4),BAAL!$C$2:$D$2,0)),0)))</f>
        <v>0</v>
      </c>
      <c r="N4831" s="20"/>
      <c r="O4831" s="26"/>
      <c r="P4831" s="26"/>
      <c r="Q4831" s="6">
        <f t="shared" si="303"/>
        <v>7</v>
      </c>
      <c r="R4831" s="20"/>
    </row>
    <row r="4832" spans="1:18" x14ac:dyDescent="0.25">
      <c r="A4832" s="6">
        <v>6</v>
      </c>
      <c r="B4832" s="4">
        <v>42571.25</v>
      </c>
      <c r="C4832" s="2">
        <f>IF([2]Analysis!AG4832="Data Error","Data Error",[2]Analysis!AI4832*C$1)</f>
        <v>0.17682734692978505</v>
      </c>
      <c r="D4832" s="2"/>
      <c r="E4832" s="3">
        <f>IF(C4832="Data Error","Data Error",INDEX('[2]BAAL Adj Cap'!$CB$65:$CY$72,MONTH($B4832),$A4832+1))</f>
        <v>0.49249999999999999</v>
      </c>
      <c r="F4832" s="3"/>
      <c r="G4832" s="31">
        <f t="shared" si="300"/>
        <v>63.848172653070222</v>
      </c>
      <c r="H4832" s="31"/>
      <c r="I4832" s="23">
        <f t="shared" si="301"/>
        <v>0.49249999999999999</v>
      </c>
      <c r="J4832" s="23"/>
      <c r="K4832" s="7">
        <f t="shared" si="302"/>
        <v>28.990000000000009</v>
      </c>
      <c r="M4832" s="20">
        <f>IF(C4832="Data Error","Data Error",IF(C4832&lt;=K4832,0,1-IFERROR(INDEX(BAAL!$C:$D,MATCH(ROUNDUP(C4832-K4832,0),BAAL!$B:$B,0),MATCH(LEFT(M$2,4),BAAL!$C$2:$D$2,0)),0)))</f>
        <v>0</v>
      </c>
      <c r="N4832" s="20"/>
      <c r="O4832" s="26"/>
      <c r="P4832" s="26"/>
      <c r="Q4832" s="6">
        <f t="shared" si="303"/>
        <v>7</v>
      </c>
      <c r="R4832" s="20"/>
    </row>
    <row r="4833" spans="1:18" x14ac:dyDescent="0.25">
      <c r="A4833" s="6">
        <v>7</v>
      </c>
      <c r="B4833" s="4">
        <v>42571.291666666664</v>
      </c>
      <c r="C4833" s="2">
        <f>IF([2]Analysis!AG4833="Data Error","Data Error",[2]Analysis!AI4833*C$1)</f>
        <v>5.6254915746887457E-2</v>
      </c>
      <c r="D4833" s="2"/>
      <c r="E4833" s="3">
        <f>IF(C4833="Data Error","Data Error",INDEX('[2]BAAL Adj Cap'!$CB$65:$CY$72,MONTH($B4833),$A4833+1))</f>
        <v>0.87874999999999992</v>
      </c>
      <c r="F4833" s="3"/>
      <c r="G4833" s="31">
        <f t="shared" si="300"/>
        <v>114.18124508425309</v>
      </c>
      <c r="H4833" s="31"/>
      <c r="I4833" s="23">
        <f t="shared" si="301"/>
        <v>0.87874999999999992</v>
      </c>
      <c r="J4833" s="23"/>
      <c r="K4833" s="7">
        <f t="shared" si="302"/>
        <v>28.990000000000009</v>
      </c>
      <c r="M4833" s="20">
        <f>IF(C4833="Data Error","Data Error",IF(C4833&lt;=K4833,0,1-IFERROR(INDEX(BAAL!$C:$D,MATCH(ROUNDUP(C4833-K4833,0),BAAL!$B:$B,0),MATCH(LEFT(M$2,4),BAAL!$C$2:$D$2,0)),0)))</f>
        <v>0</v>
      </c>
      <c r="N4833" s="20"/>
      <c r="O4833" s="26"/>
      <c r="P4833" s="26"/>
      <c r="Q4833" s="6">
        <f t="shared" si="303"/>
        <v>7</v>
      </c>
      <c r="R4833" s="20"/>
    </row>
    <row r="4834" spans="1:18" x14ac:dyDescent="0.25">
      <c r="A4834" s="6">
        <v>8</v>
      </c>
      <c r="B4834" s="4">
        <v>42571.333333333336</v>
      </c>
      <c r="C4834" s="2">
        <f>IF([2]Analysis!AG4834="Data Error","Data Error",[2]Analysis!AI4834*C$1)</f>
        <v>1.1174956867000871</v>
      </c>
      <c r="D4834" s="2"/>
      <c r="E4834" s="3">
        <f>IF(C4834="Data Error","Data Error",INDEX('[2]BAAL Adj Cap'!$CB$65:$CY$72,MONTH($B4834),$A4834+1))</f>
        <v>0.96750000000000003</v>
      </c>
      <c r="F4834" s="3"/>
      <c r="G4834" s="31">
        <f t="shared" si="300"/>
        <v>124.65750431329992</v>
      </c>
      <c r="H4834" s="31"/>
      <c r="I4834" s="23">
        <f t="shared" si="301"/>
        <v>0.96750000000000003</v>
      </c>
      <c r="J4834" s="23"/>
      <c r="K4834" s="7">
        <f t="shared" si="302"/>
        <v>28.990000000000009</v>
      </c>
      <c r="M4834" s="20">
        <f>IF(C4834="Data Error","Data Error",IF(C4834&lt;=K4834,0,1-IFERROR(INDEX(BAAL!$C:$D,MATCH(ROUNDUP(C4834-K4834,0),BAAL!$B:$B,0),MATCH(LEFT(M$2,4),BAAL!$C$2:$D$2,0)),0)))</f>
        <v>0</v>
      </c>
      <c r="N4834" s="20"/>
      <c r="O4834" s="26"/>
      <c r="P4834" s="26"/>
      <c r="Q4834" s="6">
        <f t="shared" si="303"/>
        <v>7</v>
      </c>
      <c r="R4834" s="20"/>
    </row>
    <row r="4835" spans="1:18" x14ac:dyDescent="0.25">
      <c r="A4835" s="6">
        <v>9</v>
      </c>
      <c r="B4835" s="4">
        <v>42571.375</v>
      </c>
      <c r="C4835" s="2">
        <f>IF([2]Analysis!AG4835="Data Error","Data Error",[2]Analysis!AI4835*C$1)</f>
        <v>2.1208300976487537</v>
      </c>
      <c r="D4835" s="2"/>
      <c r="E4835" s="3">
        <f>IF(C4835="Data Error","Data Error",INDEX('[2]BAAL Adj Cap'!$CB$65:$CY$72,MONTH($B4835),$A4835+1))</f>
        <v>0.98</v>
      </c>
      <c r="F4835" s="3"/>
      <c r="G4835" s="31">
        <f t="shared" si="300"/>
        <v>125.27916990235124</v>
      </c>
      <c r="H4835" s="31"/>
      <c r="I4835" s="23">
        <f t="shared" si="301"/>
        <v>0.98</v>
      </c>
      <c r="J4835" s="23"/>
      <c r="K4835" s="7">
        <f t="shared" si="302"/>
        <v>28.990000000000009</v>
      </c>
      <c r="M4835" s="20">
        <f>IF(C4835="Data Error","Data Error",IF(C4835&lt;=K4835,0,1-IFERROR(INDEX(BAAL!$C:$D,MATCH(ROUNDUP(C4835-K4835,0),BAAL!$B:$B,0),MATCH(LEFT(M$2,4),BAAL!$C$2:$D$2,0)),0)))</f>
        <v>0</v>
      </c>
      <c r="N4835" s="20"/>
      <c r="O4835" s="26"/>
      <c r="P4835" s="26"/>
      <c r="Q4835" s="6">
        <f t="shared" si="303"/>
        <v>7</v>
      </c>
      <c r="R4835" s="20"/>
    </row>
    <row r="4836" spans="1:18" x14ac:dyDescent="0.25">
      <c r="A4836" s="6">
        <v>10</v>
      </c>
      <c r="B4836" s="4">
        <v>42571.416666666664</v>
      </c>
      <c r="C4836" s="2">
        <f>IF([2]Analysis!AG4836="Data Error","Data Error",[2]Analysis!AI4836*C$1)</f>
        <v>0</v>
      </c>
      <c r="D4836" s="2"/>
      <c r="E4836" s="3">
        <f>IF(C4836="Data Error","Data Error",INDEX('[2]BAAL Adj Cap'!$CB$65:$CY$72,MONTH($B4836),$A4836+1))</f>
        <v>0.98</v>
      </c>
      <c r="F4836" s="3"/>
      <c r="G4836" s="31">
        <f t="shared" si="300"/>
        <v>127.39999999999999</v>
      </c>
      <c r="H4836" s="31"/>
      <c r="I4836" s="23">
        <f t="shared" si="301"/>
        <v>0.98</v>
      </c>
      <c r="J4836" s="23"/>
      <c r="K4836" s="7">
        <f t="shared" si="302"/>
        <v>28.990000000000009</v>
      </c>
      <c r="M4836" s="20">
        <f>IF(C4836="Data Error","Data Error",IF(C4836&lt;=K4836,0,1-IFERROR(INDEX(BAAL!$C:$D,MATCH(ROUNDUP(C4836-K4836,0),BAAL!$B:$B,0),MATCH(LEFT(M$2,4),BAAL!$C$2:$D$2,0)),0)))</f>
        <v>0</v>
      </c>
      <c r="N4836" s="20"/>
      <c r="O4836" s="26"/>
      <c r="P4836" s="26"/>
      <c r="Q4836" s="6">
        <f t="shared" si="303"/>
        <v>7</v>
      </c>
      <c r="R4836" s="20"/>
    </row>
    <row r="4837" spans="1:18" x14ac:dyDescent="0.25">
      <c r="A4837" s="6">
        <v>11</v>
      </c>
      <c r="B4837" s="4">
        <v>42571.458333333336</v>
      </c>
      <c r="C4837" s="2">
        <f>IF([2]Analysis!AG4837="Data Error","Data Error",[2]Analysis!AI4837*C$1)</f>
        <v>1.1950972961090027</v>
      </c>
      <c r="D4837" s="2"/>
      <c r="E4837" s="3">
        <f>IF(C4837="Data Error","Data Error",INDEX('[2]BAAL Adj Cap'!$CB$65:$CY$72,MONTH($B4837),$A4837+1))</f>
        <v>0.98</v>
      </c>
      <c r="F4837" s="3"/>
      <c r="G4837" s="31">
        <f t="shared" si="300"/>
        <v>126.20490270389099</v>
      </c>
      <c r="H4837" s="31"/>
      <c r="I4837" s="23">
        <f t="shared" si="301"/>
        <v>0.98</v>
      </c>
      <c r="J4837" s="23"/>
      <c r="K4837" s="7">
        <f t="shared" si="302"/>
        <v>28.990000000000009</v>
      </c>
      <c r="M4837" s="20">
        <f>IF(C4837="Data Error","Data Error",IF(C4837&lt;=K4837,0,1-IFERROR(INDEX(BAAL!$C:$D,MATCH(ROUNDUP(C4837-K4837,0),BAAL!$B:$B,0),MATCH(LEFT(M$2,4),BAAL!$C$2:$D$2,0)),0)))</f>
        <v>0</v>
      </c>
      <c r="N4837" s="20"/>
      <c r="O4837" s="26"/>
      <c r="P4837" s="26"/>
      <c r="Q4837" s="6">
        <f t="shared" si="303"/>
        <v>7</v>
      </c>
      <c r="R4837" s="20"/>
    </row>
    <row r="4838" spans="1:18" x14ac:dyDescent="0.25">
      <c r="A4838" s="6">
        <v>12</v>
      </c>
      <c r="B4838" s="4">
        <v>42571.5</v>
      </c>
      <c r="C4838" s="2">
        <f>IF([2]Analysis!AG4838="Data Error","Data Error",[2]Analysis!AI4838*C$1)</f>
        <v>2.5275209908921785</v>
      </c>
      <c r="D4838" s="2"/>
      <c r="E4838" s="3">
        <f>IF(C4838="Data Error","Data Error",INDEX('[2]BAAL Adj Cap'!$CB$65:$CY$72,MONTH($B4838),$A4838+1))</f>
        <v>0.98</v>
      </c>
      <c r="F4838" s="3"/>
      <c r="G4838" s="31">
        <f t="shared" si="300"/>
        <v>124.87247900910781</v>
      </c>
      <c r="H4838" s="31"/>
      <c r="I4838" s="23">
        <f t="shared" si="301"/>
        <v>0.98</v>
      </c>
      <c r="J4838" s="23"/>
      <c r="K4838" s="7">
        <f t="shared" si="302"/>
        <v>28.990000000000009</v>
      </c>
      <c r="M4838" s="20">
        <f>IF(C4838="Data Error","Data Error",IF(C4838&lt;=K4838,0,1-IFERROR(INDEX(BAAL!$C:$D,MATCH(ROUNDUP(C4838-K4838,0),BAAL!$B:$B,0),MATCH(LEFT(M$2,4),BAAL!$C$2:$D$2,0)),0)))</f>
        <v>0</v>
      </c>
      <c r="N4838" s="20"/>
      <c r="O4838" s="26"/>
      <c r="P4838" s="26"/>
      <c r="Q4838" s="6">
        <f t="shared" si="303"/>
        <v>7</v>
      </c>
      <c r="R4838" s="20"/>
    </row>
    <row r="4839" spans="1:18" x14ac:dyDescent="0.25">
      <c r="A4839" s="6">
        <v>13</v>
      </c>
      <c r="B4839" s="4">
        <v>42571.541666666664</v>
      </c>
      <c r="C4839" s="2">
        <f>IF([2]Analysis!AG4839="Data Error","Data Error",[2]Analysis!AI4839*C$1)</f>
        <v>3.7009109096639148</v>
      </c>
      <c r="D4839" s="2"/>
      <c r="E4839" s="3">
        <f>IF(C4839="Data Error","Data Error",INDEX('[2]BAAL Adj Cap'!$CB$65:$CY$72,MONTH($B4839),$A4839+1))</f>
        <v>0.98</v>
      </c>
      <c r="F4839" s="3"/>
      <c r="G4839" s="31">
        <f t="shared" si="300"/>
        <v>123.69908909033607</v>
      </c>
      <c r="H4839" s="31"/>
      <c r="I4839" s="23">
        <f t="shared" si="301"/>
        <v>0.98</v>
      </c>
      <c r="J4839" s="23"/>
      <c r="K4839" s="7">
        <f t="shared" si="302"/>
        <v>28.990000000000009</v>
      </c>
      <c r="M4839" s="20">
        <f>IF(C4839="Data Error","Data Error",IF(C4839&lt;=K4839,0,1-IFERROR(INDEX(BAAL!$C:$D,MATCH(ROUNDUP(C4839-K4839,0),BAAL!$B:$B,0),MATCH(LEFT(M$2,4),BAAL!$C$2:$D$2,0)),0)))</f>
        <v>0</v>
      </c>
      <c r="N4839" s="20"/>
      <c r="O4839" s="26"/>
      <c r="P4839" s="26"/>
      <c r="Q4839" s="6">
        <f t="shared" si="303"/>
        <v>7</v>
      </c>
      <c r="R4839" s="20"/>
    </row>
    <row r="4840" spans="1:18" x14ac:dyDescent="0.25">
      <c r="A4840" s="6">
        <v>14</v>
      </c>
      <c r="B4840" s="4">
        <v>42571.583333333336</v>
      </c>
      <c r="C4840" s="2">
        <f>IF([2]Analysis!AG4840="Data Error","Data Error",[2]Analysis!AI4840*C$1)</f>
        <v>0</v>
      </c>
      <c r="D4840" s="2"/>
      <c r="E4840" s="3">
        <f>IF(C4840="Data Error","Data Error",INDEX('[2]BAAL Adj Cap'!$CB$65:$CY$72,MONTH($B4840),$A4840+1))</f>
        <v>0.98</v>
      </c>
      <c r="F4840" s="3"/>
      <c r="G4840" s="31">
        <f t="shared" si="300"/>
        <v>127.39999999999999</v>
      </c>
      <c r="H4840" s="31"/>
      <c r="I4840" s="23">
        <f t="shared" si="301"/>
        <v>0.98</v>
      </c>
      <c r="J4840" s="23"/>
      <c r="K4840" s="7">
        <f t="shared" si="302"/>
        <v>28.990000000000009</v>
      </c>
      <c r="M4840" s="20">
        <f>IF(C4840="Data Error","Data Error",IF(C4840&lt;=K4840,0,1-IFERROR(INDEX(BAAL!$C:$D,MATCH(ROUNDUP(C4840-K4840,0),BAAL!$B:$B,0),MATCH(LEFT(M$2,4),BAAL!$C$2:$D$2,0)),0)))</f>
        <v>0</v>
      </c>
      <c r="N4840" s="20"/>
      <c r="O4840" s="26"/>
      <c r="P4840" s="26"/>
      <c r="Q4840" s="6">
        <f t="shared" si="303"/>
        <v>7</v>
      </c>
      <c r="R4840" s="20"/>
    </row>
    <row r="4841" spans="1:18" x14ac:dyDescent="0.25">
      <c r="A4841" s="6">
        <v>15</v>
      </c>
      <c r="B4841" s="4">
        <v>42571.625</v>
      </c>
      <c r="C4841" s="2">
        <f>IF([2]Analysis!AG4841="Data Error","Data Error",[2]Analysis!AI4841*C$1)</f>
        <v>5.8412139584808029</v>
      </c>
      <c r="D4841" s="2"/>
      <c r="E4841" s="3">
        <f>IF(C4841="Data Error","Data Error",INDEX('[2]BAAL Adj Cap'!$CB$65:$CY$72,MONTH($B4841),$A4841+1))</f>
        <v>0.98</v>
      </c>
      <c r="F4841" s="3"/>
      <c r="G4841" s="31">
        <f t="shared" si="300"/>
        <v>121.55878604151918</v>
      </c>
      <c r="H4841" s="31"/>
      <c r="I4841" s="23">
        <f t="shared" si="301"/>
        <v>0.98</v>
      </c>
      <c r="J4841" s="23"/>
      <c r="K4841" s="7">
        <f t="shared" si="302"/>
        <v>28.990000000000009</v>
      </c>
      <c r="M4841" s="20">
        <f>IF(C4841="Data Error","Data Error",IF(C4841&lt;=K4841,0,1-IFERROR(INDEX(BAAL!$C:$D,MATCH(ROUNDUP(C4841-K4841,0),BAAL!$B:$B,0),MATCH(LEFT(M$2,4),BAAL!$C$2:$D$2,0)),0)))</f>
        <v>0</v>
      </c>
      <c r="N4841" s="20"/>
      <c r="O4841" s="26"/>
      <c r="P4841" s="26"/>
      <c r="Q4841" s="6">
        <f t="shared" si="303"/>
        <v>7</v>
      </c>
      <c r="R4841" s="20"/>
    </row>
    <row r="4842" spans="1:18" x14ac:dyDescent="0.25">
      <c r="A4842" s="6">
        <v>16</v>
      </c>
      <c r="B4842" s="4">
        <v>42571.666666666664</v>
      </c>
      <c r="C4842" s="2">
        <f>IF([2]Analysis!AG4842="Data Error","Data Error",[2]Analysis!AI4842*C$1)</f>
        <v>0</v>
      </c>
      <c r="D4842" s="2"/>
      <c r="E4842" s="3">
        <f>IF(C4842="Data Error","Data Error",INDEX('[2]BAAL Adj Cap'!$CB$65:$CY$72,MONTH($B4842),$A4842+1))</f>
        <v>0.98</v>
      </c>
      <c r="F4842" s="3"/>
      <c r="G4842" s="31">
        <f t="shared" si="300"/>
        <v>127.39999999999999</v>
      </c>
      <c r="H4842" s="31"/>
      <c r="I4842" s="23">
        <f t="shared" si="301"/>
        <v>0.98</v>
      </c>
      <c r="J4842" s="23"/>
      <c r="K4842" s="7">
        <f t="shared" si="302"/>
        <v>28.990000000000009</v>
      </c>
      <c r="M4842" s="20">
        <f>IF(C4842="Data Error","Data Error",IF(C4842&lt;=K4842,0,1-IFERROR(INDEX(BAAL!$C:$D,MATCH(ROUNDUP(C4842-K4842,0),BAAL!$B:$B,0),MATCH(LEFT(M$2,4),BAAL!$C$2:$D$2,0)),0)))</f>
        <v>0</v>
      </c>
      <c r="N4842" s="20"/>
      <c r="O4842" s="26"/>
      <c r="P4842" s="26"/>
      <c r="Q4842" s="6">
        <f t="shared" si="303"/>
        <v>7</v>
      </c>
      <c r="R4842" s="20"/>
    </row>
    <row r="4843" spans="1:18" x14ac:dyDescent="0.25">
      <c r="A4843" s="6">
        <v>17</v>
      </c>
      <c r="B4843" s="4">
        <v>42571.708333333336</v>
      </c>
      <c r="C4843" s="2">
        <f>IF([2]Analysis!AG4843="Data Error","Data Error",[2]Analysis!AI4843*C$1)</f>
        <v>5.158467658842401</v>
      </c>
      <c r="D4843" s="2"/>
      <c r="E4843" s="3">
        <f>IF(C4843="Data Error","Data Error",INDEX('[2]BAAL Adj Cap'!$CB$65:$CY$72,MONTH($B4843),$A4843+1))</f>
        <v>0.96124999999999994</v>
      </c>
      <c r="F4843" s="3"/>
      <c r="G4843" s="31">
        <f t="shared" si="300"/>
        <v>119.80403234115759</v>
      </c>
      <c r="H4843" s="31"/>
      <c r="I4843" s="23">
        <f t="shared" si="301"/>
        <v>0.96124999999999994</v>
      </c>
      <c r="J4843" s="23"/>
      <c r="K4843" s="7">
        <f t="shared" si="302"/>
        <v>28.990000000000009</v>
      </c>
      <c r="M4843" s="20">
        <f>IF(C4843="Data Error","Data Error",IF(C4843&lt;=K4843,0,1-IFERROR(INDEX(BAAL!$C:$D,MATCH(ROUNDUP(C4843-K4843,0),BAAL!$B:$B,0),MATCH(LEFT(M$2,4),BAAL!$C$2:$D$2,0)),0)))</f>
        <v>0</v>
      </c>
      <c r="N4843" s="20"/>
      <c r="O4843" s="26"/>
      <c r="P4843" s="26"/>
      <c r="Q4843" s="6">
        <f t="shared" si="303"/>
        <v>7</v>
      </c>
      <c r="R4843" s="20"/>
    </row>
    <row r="4844" spans="1:18" x14ac:dyDescent="0.25">
      <c r="A4844" s="6">
        <v>18</v>
      </c>
      <c r="B4844" s="4">
        <v>42571.75</v>
      </c>
      <c r="C4844" s="2">
        <f>IF([2]Analysis!AG4844="Data Error","Data Error",[2]Analysis!AI4844*C$1)</f>
        <v>2.6499063219962169</v>
      </c>
      <c r="D4844" s="2"/>
      <c r="E4844" s="3">
        <f>IF(C4844="Data Error","Data Error",INDEX('[2]BAAL Adj Cap'!$CB$65:$CY$72,MONTH($B4844),$A4844+1))</f>
        <v>0.76249999999999996</v>
      </c>
      <c r="F4844" s="3"/>
      <c r="G4844" s="31">
        <f t="shared" si="300"/>
        <v>96.475093678003788</v>
      </c>
      <c r="H4844" s="31"/>
      <c r="I4844" s="23">
        <f t="shared" si="301"/>
        <v>0.76249999999999996</v>
      </c>
      <c r="J4844" s="23"/>
      <c r="K4844" s="7">
        <f t="shared" si="302"/>
        <v>28.990000000000009</v>
      </c>
      <c r="M4844" s="20">
        <f>IF(C4844="Data Error","Data Error",IF(C4844&lt;=K4844,0,1-IFERROR(INDEX(BAAL!$C:$D,MATCH(ROUNDUP(C4844-K4844,0),BAAL!$B:$B,0),MATCH(LEFT(M$2,4),BAAL!$C$2:$D$2,0)),0)))</f>
        <v>0</v>
      </c>
      <c r="N4844" s="20"/>
      <c r="O4844" s="26"/>
      <c r="P4844" s="26"/>
      <c r="Q4844" s="6">
        <f t="shared" si="303"/>
        <v>7</v>
      </c>
      <c r="R4844" s="20"/>
    </row>
    <row r="4845" spans="1:18" x14ac:dyDescent="0.25">
      <c r="A4845" s="6">
        <v>19</v>
      </c>
      <c r="B4845" s="4">
        <v>42571.791666666664</v>
      </c>
      <c r="C4845" s="2">
        <f>IF([2]Analysis!AG4845="Data Error","Data Error",[2]Analysis!AI4845*C$1)</f>
        <v>4.7884552056112515</v>
      </c>
      <c r="D4845" s="2"/>
      <c r="E4845" s="3">
        <f>IF(C4845="Data Error","Data Error",INDEX('[2]BAAL Adj Cap'!$CB$65:$CY$72,MONTH($B4845),$A4845+1))</f>
        <v>0.30625000000000002</v>
      </c>
      <c r="F4845" s="3"/>
      <c r="G4845" s="31">
        <f t="shared" si="300"/>
        <v>35.02404479438875</v>
      </c>
      <c r="H4845" s="31"/>
      <c r="I4845" s="23">
        <f t="shared" si="301"/>
        <v>0.30625000000000002</v>
      </c>
      <c r="J4845" s="23"/>
      <c r="K4845" s="7">
        <f t="shared" si="302"/>
        <v>28.990000000000009</v>
      </c>
      <c r="M4845" s="20">
        <f>IF(C4845="Data Error","Data Error",IF(C4845&lt;=K4845,0,1-IFERROR(INDEX(BAAL!$C:$D,MATCH(ROUNDUP(C4845-K4845,0),BAAL!$B:$B,0),MATCH(LEFT(M$2,4),BAAL!$C$2:$D$2,0)),0)))</f>
        <v>0</v>
      </c>
      <c r="N4845" s="20"/>
      <c r="O4845" s="26"/>
      <c r="P4845" s="26"/>
      <c r="Q4845" s="6">
        <f t="shared" si="303"/>
        <v>7</v>
      </c>
      <c r="R4845" s="20"/>
    </row>
    <row r="4846" spans="1:18" x14ac:dyDescent="0.25">
      <c r="A4846" s="6">
        <v>20</v>
      </c>
      <c r="B4846" s="4">
        <v>42571.833333333336</v>
      </c>
      <c r="C4846" s="2">
        <f>IF([2]Analysis!AG4846="Data Error","Data Error",[2]Analysis!AI4846*C$1)</f>
        <v>4.7325641675251484</v>
      </c>
      <c r="D4846" s="2"/>
      <c r="E4846" s="3">
        <f>IF(C4846="Data Error","Data Error",INDEX('[2]BAAL Adj Cap'!$CB$65:$CY$72,MONTH($B4846),$A4846+1))</f>
        <v>3.7500000000000006E-2</v>
      </c>
      <c r="F4846" s="3"/>
      <c r="G4846" s="31">
        <f t="shared" si="300"/>
        <v>0.14243583247485248</v>
      </c>
      <c r="H4846" s="31"/>
      <c r="I4846" s="23">
        <f t="shared" si="301"/>
        <v>3.7500000000000006E-2</v>
      </c>
      <c r="J4846" s="23"/>
      <c r="K4846" s="7">
        <f t="shared" si="302"/>
        <v>4.8750000000000009</v>
      </c>
      <c r="M4846" s="20">
        <f>IF(C4846="Data Error","Data Error",IF(C4846&lt;=K4846,0,1-IFERROR(INDEX(BAAL!$C:$D,MATCH(ROUNDUP(C4846-K4846,0),BAAL!$B:$B,0),MATCH(LEFT(M$2,4),BAAL!$C$2:$D$2,0)),0)))</f>
        <v>0</v>
      </c>
      <c r="N4846" s="20"/>
      <c r="O4846" s="26"/>
      <c r="P4846" s="26"/>
      <c r="Q4846" s="6">
        <f t="shared" si="303"/>
        <v>7</v>
      </c>
      <c r="R4846" s="20"/>
    </row>
    <row r="4847" spans="1:18" x14ac:dyDescent="0.25">
      <c r="A4847" s="6">
        <v>21</v>
      </c>
      <c r="B4847" s="4">
        <v>42571.875</v>
      </c>
      <c r="C4847" s="2">
        <f>IF([2]Analysis!AG4847="Data Error","Data Error",[2]Analysis!AI4847*C$1)</f>
        <v>0</v>
      </c>
      <c r="D4847" s="2"/>
      <c r="E4847" s="3">
        <f>IF(C4847="Data Error","Data Error",INDEX('[2]BAAL Adj Cap'!$CB$65:$CY$72,MONTH($B4847),$A4847+1))</f>
        <v>0</v>
      </c>
      <c r="F4847" s="3"/>
      <c r="G4847" s="31">
        <f t="shared" si="300"/>
        <v>0</v>
      </c>
      <c r="H4847" s="31"/>
      <c r="I4847" s="23">
        <f t="shared" si="301"/>
        <v>0</v>
      </c>
      <c r="J4847" s="23"/>
      <c r="K4847" s="7">
        <f t="shared" si="302"/>
        <v>0</v>
      </c>
      <c r="M4847" s="20">
        <f>IF(C4847="Data Error","Data Error",IF(C4847&lt;=K4847,0,1-IFERROR(INDEX(BAAL!$C:$D,MATCH(ROUNDUP(C4847-K4847,0),BAAL!$B:$B,0),MATCH(LEFT(M$2,4),BAAL!$C$2:$D$2,0)),0)))</f>
        <v>0</v>
      </c>
      <c r="N4847" s="20"/>
      <c r="O4847" s="26"/>
      <c r="P4847" s="26"/>
      <c r="Q4847" s="6">
        <f t="shared" si="303"/>
        <v>7</v>
      </c>
      <c r="R4847" s="20"/>
    </row>
    <row r="4848" spans="1:18" x14ac:dyDescent="0.25">
      <c r="A4848" s="6">
        <v>22</v>
      </c>
      <c r="B4848" s="4">
        <v>42571.916666666664</v>
      </c>
      <c r="C4848" s="2">
        <f>IF([2]Analysis!AG4848="Data Error","Data Error",[2]Analysis!AI4848*C$1)</f>
        <v>0</v>
      </c>
      <c r="D4848" s="2"/>
      <c r="E4848" s="3">
        <f>IF(C4848="Data Error","Data Error",INDEX('[2]BAAL Adj Cap'!$CB$65:$CY$72,MONTH($B4848),$A4848+1))</f>
        <v>0</v>
      </c>
      <c r="F4848" s="3"/>
      <c r="G4848" s="31">
        <f t="shared" si="300"/>
        <v>0</v>
      </c>
      <c r="H4848" s="31"/>
      <c r="I4848" s="23">
        <f t="shared" si="301"/>
        <v>0</v>
      </c>
      <c r="J4848" s="23"/>
      <c r="K4848" s="7">
        <f t="shared" si="302"/>
        <v>0</v>
      </c>
      <c r="M4848" s="20">
        <f>IF(C4848="Data Error","Data Error",IF(C4848&lt;=K4848,0,1-IFERROR(INDEX(BAAL!$C:$D,MATCH(ROUNDUP(C4848-K4848,0),BAAL!$B:$B,0),MATCH(LEFT(M$2,4),BAAL!$C$2:$D$2,0)),0)))</f>
        <v>0</v>
      </c>
      <c r="N4848" s="20"/>
      <c r="O4848" s="26"/>
      <c r="P4848" s="26"/>
      <c r="Q4848" s="6">
        <f t="shared" si="303"/>
        <v>7</v>
      </c>
      <c r="R4848" s="20"/>
    </row>
    <row r="4849" spans="1:18" x14ac:dyDescent="0.25">
      <c r="A4849" s="6">
        <v>23</v>
      </c>
      <c r="B4849" s="4">
        <v>42571.958333333336</v>
      </c>
      <c r="C4849" s="2">
        <f>IF([2]Analysis!AG4849="Data Error","Data Error",[2]Analysis!AI4849*C$1)</f>
        <v>0</v>
      </c>
      <c r="D4849" s="2"/>
      <c r="E4849" s="3">
        <f>IF(C4849="Data Error","Data Error",INDEX('[2]BAAL Adj Cap'!$CB$65:$CY$72,MONTH($B4849),$A4849+1))</f>
        <v>0</v>
      </c>
      <c r="F4849" s="3"/>
      <c r="G4849" s="31">
        <f t="shared" si="300"/>
        <v>0</v>
      </c>
      <c r="H4849" s="31"/>
      <c r="I4849" s="23">
        <f t="shared" si="301"/>
        <v>0</v>
      </c>
      <c r="J4849" s="23"/>
      <c r="K4849" s="7">
        <f t="shared" si="302"/>
        <v>0</v>
      </c>
      <c r="M4849" s="20">
        <f>IF(C4849="Data Error","Data Error",IF(C4849&lt;=K4849,0,1-IFERROR(INDEX(BAAL!$C:$D,MATCH(ROUNDUP(C4849-K4849,0),BAAL!$B:$B,0),MATCH(LEFT(M$2,4),BAAL!$C$2:$D$2,0)),0)))</f>
        <v>0</v>
      </c>
      <c r="N4849" s="20"/>
      <c r="O4849" s="26"/>
      <c r="P4849" s="26"/>
      <c r="Q4849" s="6">
        <f t="shared" si="303"/>
        <v>7</v>
      </c>
      <c r="R4849" s="20"/>
    </row>
    <row r="4850" spans="1:18" x14ac:dyDescent="0.25">
      <c r="A4850" s="6">
        <v>0</v>
      </c>
      <c r="B4850" s="1">
        <v>42572</v>
      </c>
      <c r="C4850" s="2">
        <f>IF([2]Analysis!AG4850="Data Error","Data Error",[2]Analysis!AI4850*C$1)</f>
        <v>0</v>
      </c>
      <c r="D4850" s="2"/>
      <c r="E4850" s="3">
        <f>IF(C4850="Data Error","Data Error",INDEX('[2]BAAL Adj Cap'!$CB$65:$CY$72,MONTH($B4850),$A4850+1))</f>
        <v>0</v>
      </c>
      <c r="F4850" s="3"/>
      <c r="G4850" s="31">
        <f t="shared" si="300"/>
        <v>0</v>
      </c>
      <c r="H4850" s="31"/>
      <c r="I4850" s="23">
        <f t="shared" si="301"/>
        <v>0</v>
      </c>
      <c r="J4850" s="23"/>
      <c r="K4850" s="7">
        <f t="shared" si="302"/>
        <v>0</v>
      </c>
      <c r="M4850" s="20">
        <f>IF(C4850="Data Error","Data Error",IF(C4850&lt;=K4850,0,1-IFERROR(INDEX(BAAL!$C:$D,MATCH(ROUNDUP(C4850-K4850,0),BAAL!$B:$B,0),MATCH(LEFT(M$2,4),BAAL!$C$2:$D$2,0)),0)))</f>
        <v>0</v>
      </c>
      <c r="N4850" s="20"/>
      <c r="O4850" s="26"/>
      <c r="P4850" s="26"/>
      <c r="Q4850" s="6">
        <f t="shared" si="303"/>
        <v>7</v>
      </c>
      <c r="R4850" s="20"/>
    </row>
    <row r="4851" spans="1:18" x14ac:dyDescent="0.25">
      <c r="A4851" s="6">
        <v>1</v>
      </c>
      <c r="B4851" s="4">
        <v>42572.041666666664</v>
      </c>
      <c r="C4851" s="2">
        <f>IF([2]Analysis!AG4851="Data Error","Data Error",[2]Analysis!AI4851*C$1)</f>
        <v>0</v>
      </c>
      <c r="D4851" s="2"/>
      <c r="E4851" s="3">
        <f>IF(C4851="Data Error","Data Error",INDEX('[2]BAAL Adj Cap'!$CB$65:$CY$72,MONTH($B4851),$A4851+1))</f>
        <v>0</v>
      </c>
      <c r="F4851" s="3"/>
      <c r="G4851" s="31">
        <f t="shared" si="300"/>
        <v>0</v>
      </c>
      <c r="H4851" s="31"/>
      <c r="I4851" s="23">
        <f t="shared" si="301"/>
        <v>0</v>
      </c>
      <c r="J4851" s="23"/>
      <c r="K4851" s="7">
        <f t="shared" si="302"/>
        <v>0</v>
      </c>
      <c r="M4851" s="20">
        <f>IF(C4851="Data Error","Data Error",IF(C4851&lt;=K4851,0,1-IFERROR(INDEX(BAAL!$C:$D,MATCH(ROUNDUP(C4851-K4851,0),BAAL!$B:$B,0),MATCH(LEFT(M$2,4),BAAL!$C$2:$D$2,0)),0)))</f>
        <v>0</v>
      </c>
      <c r="N4851" s="20"/>
      <c r="O4851" s="26"/>
      <c r="P4851" s="26"/>
      <c r="Q4851" s="6">
        <f t="shared" si="303"/>
        <v>7</v>
      </c>
      <c r="R4851" s="20"/>
    </row>
    <row r="4852" spans="1:18" x14ac:dyDescent="0.25">
      <c r="A4852" s="6">
        <v>2</v>
      </c>
      <c r="B4852" s="4">
        <v>42572.083333333336</v>
      </c>
      <c r="C4852" s="2">
        <f>IF([2]Analysis!AG4852="Data Error","Data Error",[2]Analysis!AI4852*C$1)</f>
        <v>0</v>
      </c>
      <c r="D4852" s="2"/>
      <c r="E4852" s="3">
        <f>IF(C4852="Data Error","Data Error",INDEX('[2]BAAL Adj Cap'!$CB$65:$CY$72,MONTH($B4852),$A4852+1))</f>
        <v>0</v>
      </c>
      <c r="F4852" s="3"/>
      <c r="G4852" s="31">
        <f t="shared" si="300"/>
        <v>0</v>
      </c>
      <c r="H4852" s="31"/>
      <c r="I4852" s="23">
        <f t="shared" si="301"/>
        <v>0</v>
      </c>
      <c r="J4852" s="23"/>
      <c r="K4852" s="7">
        <f t="shared" si="302"/>
        <v>0</v>
      </c>
      <c r="M4852" s="20">
        <f>IF(C4852="Data Error","Data Error",IF(C4852&lt;=K4852,0,1-IFERROR(INDEX(BAAL!$C:$D,MATCH(ROUNDUP(C4852-K4852,0),BAAL!$B:$B,0),MATCH(LEFT(M$2,4),BAAL!$C$2:$D$2,0)),0)))</f>
        <v>0</v>
      </c>
      <c r="N4852" s="20"/>
      <c r="O4852" s="26"/>
      <c r="P4852" s="26"/>
      <c r="Q4852" s="6">
        <f t="shared" si="303"/>
        <v>7</v>
      </c>
      <c r="R4852" s="20"/>
    </row>
    <row r="4853" spans="1:18" x14ac:dyDescent="0.25">
      <c r="A4853" s="6">
        <v>3</v>
      </c>
      <c r="B4853" s="4">
        <v>42572.125</v>
      </c>
      <c r="C4853" s="2">
        <f>IF([2]Analysis!AG4853="Data Error","Data Error",[2]Analysis!AI4853*C$1)</f>
        <v>0</v>
      </c>
      <c r="D4853" s="2"/>
      <c r="E4853" s="3">
        <f>IF(C4853="Data Error","Data Error",INDEX('[2]BAAL Adj Cap'!$CB$65:$CY$72,MONTH($B4853),$A4853+1))</f>
        <v>0</v>
      </c>
      <c r="F4853" s="3"/>
      <c r="G4853" s="31">
        <f t="shared" si="300"/>
        <v>0</v>
      </c>
      <c r="H4853" s="31"/>
      <c r="I4853" s="23">
        <f t="shared" si="301"/>
        <v>0</v>
      </c>
      <c r="J4853" s="23"/>
      <c r="K4853" s="7">
        <f t="shared" si="302"/>
        <v>0</v>
      </c>
      <c r="M4853" s="20">
        <f>IF(C4853="Data Error","Data Error",IF(C4853&lt;=K4853,0,1-IFERROR(INDEX(BAAL!$C:$D,MATCH(ROUNDUP(C4853-K4853,0),BAAL!$B:$B,0),MATCH(LEFT(M$2,4),BAAL!$C$2:$D$2,0)),0)))</f>
        <v>0</v>
      </c>
      <c r="N4853" s="20"/>
      <c r="O4853" s="26"/>
      <c r="P4853" s="26"/>
      <c r="Q4853" s="6">
        <f t="shared" si="303"/>
        <v>7</v>
      </c>
      <c r="R4853" s="20"/>
    </row>
    <row r="4854" spans="1:18" x14ac:dyDescent="0.25">
      <c r="A4854" s="6">
        <v>4</v>
      </c>
      <c r="B4854" s="4">
        <v>42572.166666666664</v>
      </c>
      <c r="C4854" s="2">
        <f>IF([2]Analysis!AG4854="Data Error","Data Error",[2]Analysis!AI4854*C$1)</f>
        <v>0.37999998033046734</v>
      </c>
      <c r="D4854" s="2"/>
      <c r="E4854" s="3">
        <f>IF(C4854="Data Error","Data Error",INDEX('[2]BAAL Adj Cap'!$CB$65:$CY$72,MONTH($B4854),$A4854+1))</f>
        <v>7.4999999999999997E-3</v>
      </c>
      <c r="F4854" s="3"/>
      <c r="G4854" s="31">
        <f t="shared" si="300"/>
        <v>0.59500001966953264</v>
      </c>
      <c r="H4854" s="31"/>
      <c r="I4854" s="23">
        <f t="shared" si="301"/>
        <v>7.4999999999999997E-3</v>
      </c>
      <c r="J4854" s="23"/>
      <c r="K4854" s="7">
        <f t="shared" si="302"/>
        <v>0.97499999999999998</v>
      </c>
      <c r="M4854" s="20">
        <f>IF(C4854="Data Error","Data Error",IF(C4854&lt;=K4854,0,1-IFERROR(INDEX(BAAL!$C:$D,MATCH(ROUNDUP(C4854-K4854,0),BAAL!$B:$B,0),MATCH(LEFT(M$2,4),BAAL!$C$2:$D$2,0)),0)))</f>
        <v>0</v>
      </c>
      <c r="N4854" s="20"/>
      <c r="O4854" s="26"/>
      <c r="P4854" s="26"/>
      <c r="Q4854" s="6">
        <f t="shared" si="303"/>
        <v>7</v>
      </c>
      <c r="R4854" s="20"/>
    </row>
    <row r="4855" spans="1:18" x14ac:dyDescent="0.25">
      <c r="A4855" s="6">
        <v>5</v>
      </c>
      <c r="B4855" s="4">
        <v>42572.208333333336</v>
      </c>
      <c r="C4855" s="2">
        <f>IF([2]Analysis!AG4855="Data Error","Data Error",[2]Analysis!AI4855*C$1)</f>
        <v>2.1682207491333276</v>
      </c>
      <c r="D4855" s="2"/>
      <c r="E4855" s="3">
        <f>IF(C4855="Data Error","Data Error",INDEX('[2]BAAL Adj Cap'!$CB$65:$CY$72,MONTH($B4855),$A4855+1))</f>
        <v>0.12124999999999998</v>
      </c>
      <c r="F4855" s="3"/>
      <c r="G4855" s="31">
        <f t="shared" si="300"/>
        <v>13.59427925086667</v>
      </c>
      <c r="H4855" s="31"/>
      <c r="I4855" s="23">
        <f t="shared" si="301"/>
        <v>0.12124999999999998</v>
      </c>
      <c r="J4855" s="23"/>
      <c r="K4855" s="7">
        <f t="shared" si="302"/>
        <v>15.762499999999998</v>
      </c>
      <c r="M4855" s="20">
        <f>IF(C4855="Data Error","Data Error",IF(C4855&lt;=K4855,0,1-IFERROR(INDEX(BAAL!$C:$D,MATCH(ROUNDUP(C4855-K4855,0),BAAL!$B:$B,0),MATCH(LEFT(M$2,4),BAAL!$C$2:$D$2,0)),0)))</f>
        <v>0</v>
      </c>
      <c r="N4855" s="20"/>
      <c r="O4855" s="26"/>
      <c r="P4855" s="26"/>
      <c r="Q4855" s="6">
        <f t="shared" si="303"/>
        <v>7</v>
      </c>
      <c r="R4855" s="20"/>
    </row>
    <row r="4856" spans="1:18" x14ac:dyDescent="0.25">
      <c r="A4856" s="6">
        <v>6</v>
      </c>
      <c r="B4856" s="4">
        <v>42572.25</v>
      </c>
      <c r="C4856" s="2">
        <f>IF([2]Analysis!AG4856="Data Error","Data Error",[2]Analysis!AI4856*C$1)</f>
        <v>0.5724573749017835</v>
      </c>
      <c r="D4856" s="2"/>
      <c r="E4856" s="3">
        <f>IF(C4856="Data Error","Data Error",INDEX('[2]BAAL Adj Cap'!$CB$65:$CY$72,MONTH($B4856),$A4856+1))</f>
        <v>0.49249999999999999</v>
      </c>
      <c r="F4856" s="3"/>
      <c r="G4856" s="31">
        <f t="shared" si="300"/>
        <v>63.452542625098225</v>
      </c>
      <c r="H4856" s="31"/>
      <c r="I4856" s="23">
        <f t="shared" si="301"/>
        <v>0.49249999999999999</v>
      </c>
      <c r="J4856" s="23"/>
      <c r="K4856" s="7">
        <f t="shared" si="302"/>
        <v>28.990000000000009</v>
      </c>
      <c r="M4856" s="20">
        <f>IF(C4856="Data Error","Data Error",IF(C4856&lt;=K4856,0,1-IFERROR(INDEX(BAAL!$C:$D,MATCH(ROUNDUP(C4856-K4856,0),BAAL!$B:$B,0),MATCH(LEFT(M$2,4),BAAL!$C$2:$D$2,0)),0)))</f>
        <v>0</v>
      </c>
      <c r="N4856" s="20"/>
      <c r="O4856" s="26"/>
      <c r="P4856" s="26"/>
      <c r="Q4856" s="6">
        <f t="shared" si="303"/>
        <v>7</v>
      </c>
      <c r="R4856" s="20"/>
    </row>
    <row r="4857" spans="1:18" x14ac:dyDescent="0.25">
      <c r="A4857" s="6">
        <v>7</v>
      </c>
      <c r="B4857" s="4">
        <v>42572.291666666664</v>
      </c>
      <c r="C4857" s="2">
        <f>IF([2]Analysis!AG4857="Data Error","Data Error",[2]Analysis!AI4857*C$1)</f>
        <v>0</v>
      </c>
      <c r="D4857" s="2"/>
      <c r="E4857" s="3">
        <f>IF(C4857="Data Error","Data Error",INDEX('[2]BAAL Adj Cap'!$CB$65:$CY$72,MONTH($B4857),$A4857+1))</f>
        <v>0.87874999999999992</v>
      </c>
      <c r="F4857" s="3"/>
      <c r="G4857" s="31">
        <f t="shared" si="300"/>
        <v>114.23749999999998</v>
      </c>
      <c r="H4857" s="31"/>
      <c r="I4857" s="23">
        <f t="shared" si="301"/>
        <v>0.87874999999999992</v>
      </c>
      <c r="J4857" s="23"/>
      <c r="K4857" s="7">
        <f t="shared" si="302"/>
        <v>28.990000000000009</v>
      </c>
      <c r="M4857" s="20">
        <f>IF(C4857="Data Error","Data Error",IF(C4857&lt;=K4857,0,1-IFERROR(INDEX(BAAL!$C:$D,MATCH(ROUNDUP(C4857-K4857,0),BAAL!$B:$B,0),MATCH(LEFT(M$2,4),BAAL!$C$2:$D$2,0)),0)))</f>
        <v>0</v>
      </c>
      <c r="N4857" s="20"/>
      <c r="O4857" s="26"/>
      <c r="P4857" s="26"/>
      <c r="Q4857" s="6">
        <f t="shared" si="303"/>
        <v>7</v>
      </c>
      <c r="R4857" s="20"/>
    </row>
    <row r="4858" spans="1:18" x14ac:dyDescent="0.25">
      <c r="A4858" s="6">
        <v>8</v>
      </c>
      <c r="B4858" s="4">
        <v>42572.333333333336</v>
      </c>
      <c r="C4858" s="2">
        <f>IF([2]Analysis!AG4858="Data Error","Data Error",[2]Analysis!AI4858*C$1)</f>
        <v>0.64576099503559969</v>
      </c>
      <c r="D4858" s="2"/>
      <c r="E4858" s="3">
        <f>IF(C4858="Data Error","Data Error",INDEX('[2]BAAL Adj Cap'!$CB$65:$CY$72,MONTH($B4858),$A4858+1))</f>
        <v>0.96750000000000003</v>
      </c>
      <c r="F4858" s="3"/>
      <c r="G4858" s="31">
        <f t="shared" si="300"/>
        <v>125.1292390049644</v>
      </c>
      <c r="H4858" s="31"/>
      <c r="I4858" s="23">
        <f t="shared" si="301"/>
        <v>0.96750000000000003</v>
      </c>
      <c r="J4858" s="23"/>
      <c r="K4858" s="7">
        <f t="shared" si="302"/>
        <v>28.990000000000009</v>
      </c>
      <c r="M4858" s="20">
        <f>IF(C4858="Data Error","Data Error",IF(C4858&lt;=K4858,0,1-IFERROR(INDEX(BAAL!$C:$D,MATCH(ROUNDUP(C4858-K4858,0),BAAL!$B:$B,0),MATCH(LEFT(M$2,4),BAAL!$C$2:$D$2,0)),0)))</f>
        <v>0</v>
      </c>
      <c r="N4858" s="20"/>
      <c r="O4858" s="26"/>
      <c r="P4858" s="26"/>
      <c r="Q4858" s="6">
        <f t="shared" si="303"/>
        <v>7</v>
      </c>
      <c r="R4858" s="20"/>
    </row>
    <row r="4859" spans="1:18" x14ac:dyDescent="0.25">
      <c r="A4859" s="6">
        <v>9</v>
      </c>
      <c r="B4859" s="4">
        <v>42572.375</v>
      </c>
      <c r="C4859" s="2">
        <f>IF([2]Analysis!AG4859="Data Error","Data Error",[2]Analysis!AI4859*C$1)</f>
        <v>0.58429966084870943</v>
      </c>
      <c r="D4859" s="2"/>
      <c r="E4859" s="3">
        <f>IF(C4859="Data Error","Data Error",INDEX('[2]BAAL Adj Cap'!$CB$65:$CY$72,MONTH($B4859),$A4859+1))</f>
        <v>0.98</v>
      </c>
      <c r="F4859" s="3"/>
      <c r="G4859" s="31">
        <f t="shared" si="300"/>
        <v>126.81570033915128</v>
      </c>
      <c r="H4859" s="31"/>
      <c r="I4859" s="23">
        <f t="shared" si="301"/>
        <v>0.98</v>
      </c>
      <c r="J4859" s="23"/>
      <c r="K4859" s="7">
        <f t="shared" si="302"/>
        <v>28.990000000000009</v>
      </c>
      <c r="M4859" s="20">
        <f>IF(C4859="Data Error","Data Error",IF(C4859&lt;=K4859,0,1-IFERROR(INDEX(BAAL!$C:$D,MATCH(ROUNDUP(C4859-K4859,0),BAAL!$B:$B,0),MATCH(LEFT(M$2,4),BAAL!$C$2:$D$2,0)),0)))</f>
        <v>0</v>
      </c>
      <c r="N4859" s="20"/>
      <c r="O4859" s="26"/>
      <c r="P4859" s="26"/>
      <c r="Q4859" s="6">
        <f t="shared" si="303"/>
        <v>7</v>
      </c>
      <c r="R4859" s="20"/>
    </row>
    <row r="4860" spans="1:18" x14ac:dyDescent="0.25">
      <c r="A4860" s="6">
        <v>10</v>
      </c>
      <c r="B4860" s="4">
        <v>42572.416666666664</v>
      </c>
      <c r="C4860" s="2">
        <f>IF([2]Analysis!AG4860="Data Error","Data Error",[2]Analysis!AI4860*C$1)</f>
        <v>0</v>
      </c>
      <c r="D4860" s="2"/>
      <c r="E4860" s="3">
        <f>IF(C4860="Data Error","Data Error",INDEX('[2]BAAL Adj Cap'!$CB$65:$CY$72,MONTH($B4860),$A4860+1))</f>
        <v>0.98</v>
      </c>
      <c r="F4860" s="3"/>
      <c r="G4860" s="31">
        <f t="shared" si="300"/>
        <v>127.39999999999999</v>
      </c>
      <c r="H4860" s="31"/>
      <c r="I4860" s="23">
        <f t="shared" si="301"/>
        <v>0.98</v>
      </c>
      <c r="J4860" s="23"/>
      <c r="K4860" s="7">
        <f t="shared" si="302"/>
        <v>28.990000000000009</v>
      </c>
      <c r="M4860" s="20">
        <f>IF(C4860="Data Error","Data Error",IF(C4860&lt;=K4860,0,1-IFERROR(INDEX(BAAL!$C:$D,MATCH(ROUNDUP(C4860-K4860,0),BAAL!$B:$B,0),MATCH(LEFT(M$2,4),BAAL!$C$2:$D$2,0)),0)))</f>
        <v>0</v>
      </c>
      <c r="N4860" s="20"/>
      <c r="O4860" s="26"/>
      <c r="P4860" s="26"/>
      <c r="Q4860" s="6">
        <f t="shared" si="303"/>
        <v>7</v>
      </c>
      <c r="R4860" s="20"/>
    </row>
    <row r="4861" spans="1:18" x14ac:dyDescent="0.25">
      <c r="A4861" s="6">
        <v>11</v>
      </c>
      <c r="B4861" s="4">
        <v>42572.458333333336</v>
      </c>
      <c r="C4861" s="2">
        <f>IF([2]Analysis!AG4861="Data Error","Data Error",[2]Analysis!AI4861*C$1)</f>
        <v>0</v>
      </c>
      <c r="D4861" s="2"/>
      <c r="E4861" s="3">
        <f>IF(C4861="Data Error","Data Error",INDEX('[2]BAAL Adj Cap'!$CB$65:$CY$72,MONTH($B4861),$A4861+1))</f>
        <v>0.98</v>
      </c>
      <c r="F4861" s="3"/>
      <c r="G4861" s="31">
        <f t="shared" si="300"/>
        <v>127.39999999999999</v>
      </c>
      <c r="H4861" s="31"/>
      <c r="I4861" s="23">
        <f t="shared" si="301"/>
        <v>0.98</v>
      </c>
      <c r="J4861" s="23"/>
      <c r="K4861" s="7">
        <f t="shared" si="302"/>
        <v>28.990000000000009</v>
      </c>
      <c r="M4861" s="20">
        <f>IF(C4861="Data Error","Data Error",IF(C4861&lt;=K4861,0,1-IFERROR(INDEX(BAAL!$C:$D,MATCH(ROUNDUP(C4861-K4861,0),BAAL!$B:$B,0),MATCH(LEFT(M$2,4),BAAL!$C$2:$D$2,0)),0)))</f>
        <v>0</v>
      </c>
      <c r="N4861" s="20"/>
      <c r="O4861" s="26"/>
      <c r="P4861" s="26"/>
      <c r="Q4861" s="6">
        <f t="shared" si="303"/>
        <v>7</v>
      </c>
      <c r="R4861" s="20"/>
    </row>
    <row r="4862" spans="1:18" x14ac:dyDescent="0.25">
      <c r="A4862" s="6">
        <v>12</v>
      </c>
      <c r="B4862" s="4">
        <v>42572.5</v>
      </c>
      <c r="C4862" s="2">
        <f>IF([2]Analysis!AG4862="Data Error","Data Error",[2]Analysis!AI4862*C$1)</f>
        <v>2.6574649988540284</v>
      </c>
      <c r="D4862" s="2"/>
      <c r="E4862" s="3">
        <f>IF(C4862="Data Error","Data Error",INDEX('[2]BAAL Adj Cap'!$CB$65:$CY$72,MONTH($B4862),$A4862+1))</f>
        <v>0.98</v>
      </c>
      <c r="F4862" s="3"/>
      <c r="G4862" s="31">
        <f t="shared" si="300"/>
        <v>124.74253500114597</v>
      </c>
      <c r="H4862" s="31"/>
      <c r="I4862" s="23">
        <f t="shared" si="301"/>
        <v>0.98</v>
      </c>
      <c r="J4862" s="23"/>
      <c r="K4862" s="7">
        <f t="shared" si="302"/>
        <v>28.990000000000009</v>
      </c>
      <c r="M4862" s="20">
        <f>IF(C4862="Data Error","Data Error",IF(C4862&lt;=K4862,0,1-IFERROR(INDEX(BAAL!$C:$D,MATCH(ROUNDUP(C4862-K4862,0),BAAL!$B:$B,0),MATCH(LEFT(M$2,4),BAAL!$C$2:$D$2,0)),0)))</f>
        <v>0</v>
      </c>
      <c r="N4862" s="20"/>
      <c r="O4862" s="26"/>
      <c r="P4862" s="26"/>
      <c r="Q4862" s="6">
        <f t="shared" si="303"/>
        <v>7</v>
      </c>
      <c r="R4862" s="20"/>
    </row>
    <row r="4863" spans="1:18" x14ac:dyDescent="0.25">
      <c r="A4863" s="6">
        <v>13</v>
      </c>
      <c r="B4863" s="4">
        <v>42572.541666666664</v>
      </c>
      <c r="C4863" s="2">
        <f>IF([2]Analysis!AG4863="Data Error","Data Error",[2]Analysis!AI4863*C$1)</f>
        <v>0</v>
      </c>
      <c r="D4863" s="2"/>
      <c r="E4863" s="3">
        <f>IF(C4863="Data Error","Data Error",INDEX('[2]BAAL Adj Cap'!$CB$65:$CY$72,MONTH($B4863),$A4863+1))</f>
        <v>0.98</v>
      </c>
      <c r="F4863" s="3"/>
      <c r="G4863" s="31">
        <f t="shared" si="300"/>
        <v>127.39999999999999</v>
      </c>
      <c r="H4863" s="31"/>
      <c r="I4863" s="23">
        <f t="shared" si="301"/>
        <v>0.98</v>
      </c>
      <c r="J4863" s="23"/>
      <c r="K4863" s="7">
        <f t="shared" si="302"/>
        <v>28.990000000000009</v>
      </c>
      <c r="M4863" s="20">
        <f>IF(C4863="Data Error","Data Error",IF(C4863&lt;=K4863,0,1-IFERROR(INDEX(BAAL!$C:$D,MATCH(ROUNDUP(C4863-K4863,0),BAAL!$B:$B,0),MATCH(LEFT(M$2,4),BAAL!$C$2:$D$2,0)),0)))</f>
        <v>0</v>
      </c>
      <c r="N4863" s="20"/>
      <c r="O4863" s="26"/>
      <c r="P4863" s="26"/>
      <c r="Q4863" s="6">
        <f t="shared" si="303"/>
        <v>7</v>
      </c>
      <c r="R4863" s="20"/>
    </row>
    <row r="4864" spans="1:18" x14ac:dyDescent="0.25">
      <c r="A4864" s="6">
        <v>14</v>
      </c>
      <c r="B4864" s="4">
        <v>42572.583333333336</v>
      </c>
      <c r="C4864" s="2">
        <f>IF([2]Analysis!AG4864="Data Error","Data Error",[2]Analysis!AI4864*C$1)</f>
        <v>4.2223571641792885</v>
      </c>
      <c r="D4864" s="2"/>
      <c r="E4864" s="3">
        <f>IF(C4864="Data Error","Data Error",INDEX('[2]BAAL Adj Cap'!$CB$65:$CY$72,MONTH($B4864),$A4864+1))</f>
        <v>0.98</v>
      </c>
      <c r="F4864" s="3"/>
      <c r="G4864" s="31">
        <f t="shared" si="300"/>
        <v>123.17764283582071</v>
      </c>
      <c r="H4864" s="31"/>
      <c r="I4864" s="23">
        <f t="shared" si="301"/>
        <v>0.98</v>
      </c>
      <c r="J4864" s="23"/>
      <c r="K4864" s="7">
        <f t="shared" si="302"/>
        <v>28.990000000000009</v>
      </c>
      <c r="M4864" s="20">
        <f>IF(C4864="Data Error","Data Error",IF(C4864&lt;=K4864,0,1-IFERROR(INDEX(BAAL!$C:$D,MATCH(ROUNDUP(C4864-K4864,0),BAAL!$B:$B,0),MATCH(LEFT(M$2,4),BAAL!$C$2:$D$2,0)),0)))</f>
        <v>0</v>
      </c>
      <c r="N4864" s="20"/>
      <c r="O4864" s="26"/>
      <c r="P4864" s="26"/>
      <c r="Q4864" s="6">
        <f t="shared" si="303"/>
        <v>7</v>
      </c>
      <c r="R4864" s="20"/>
    </row>
    <row r="4865" spans="1:18" x14ac:dyDescent="0.25">
      <c r="A4865" s="6">
        <v>15</v>
      </c>
      <c r="B4865" s="4">
        <v>42572.625</v>
      </c>
      <c r="C4865" s="2">
        <f>IF([2]Analysis!AG4865="Data Error","Data Error",[2]Analysis!AI4865*C$1)</f>
        <v>6.2954261531101547</v>
      </c>
      <c r="D4865" s="2"/>
      <c r="E4865" s="3">
        <f>IF(C4865="Data Error","Data Error",INDEX('[2]BAAL Adj Cap'!$CB$65:$CY$72,MONTH($B4865),$A4865+1))</f>
        <v>0.98</v>
      </c>
      <c r="F4865" s="3"/>
      <c r="G4865" s="31">
        <f t="shared" si="300"/>
        <v>121.10457384688983</v>
      </c>
      <c r="H4865" s="31"/>
      <c r="I4865" s="23">
        <f t="shared" si="301"/>
        <v>0.98</v>
      </c>
      <c r="J4865" s="23"/>
      <c r="K4865" s="7">
        <f t="shared" si="302"/>
        <v>28.990000000000009</v>
      </c>
      <c r="M4865" s="20">
        <f>IF(C4865="Data Error","Data Error",IF(C4865&lt;=K4865,0,1-IFERROR(INDEX(BAAL!$C:$D,MATCH(ROUNDUP(C4865-K4865,0),BAAL!$B:$B,0),MATCH(LEFT(M$2,4),BAAL!$C$2:$D$2,0)),0)))</f>
        <v>0</v>
      </c>
      <c r="N4865" s="20"/>
      <c r="O4865" s="26"/>
      <c r="P4865" s="26"/>
      <c r="Q4865" s="6">
        <f t="shared" si="303"/>
        <v>7</v>
      </c>
      <c r="R4865" s="20"/>
    </row>
    <row r="4866" spans="1:18" x14ac:dyDescent="0.25">
      <c r="A4866" s="6">
        <v>16</v>
      </c>
      <c r="B4866" s="4">
        <v>42572.666666666664</v>
      </c>
      <c r="C4866" s="2">
        <f>IF([2]Analysis!AG4866="Data Error","Data Error",[2]Analysis!AI4866*C$1)</f>
        <v>38.153644247178313</v>
      </c>
      <c r="D4866" s="2"/>
      <c r="E4866" s="3">
        <f>IF(C4866="Data Error","Data Error",INDEX('[2]BAAL Adj Cap'!$CB$65:$CY$72,MONTH($B4866),$A4866+1))</f>
        <v>0.98</v>
      </c>
      <c r="F4866" s="3"/>
      <c r="G4866" s="31">
        <f t="shared" si="300"/>
        <v>89.246355752821671</v>
      </c>
      <c r="H4866" s="31"/>
      <c r="I4866" s="23">
        <f t="shared" si="301"/>
        <v>0.98</v>
      </c>
      <c r="J4866" s="23"/>
      <c r="K4866" s="7">
        <f t="shared" si="302"/>
        <v>28.990000000000009</v>
      </c>
      <c r="M4866" s="20">
        <f>IF(C4866="Data Error","Data Error",IF(C4866&lt;=K4866,0,1-IFERROR(INDEX(BAAL!$C:$D,MATCH(ROUNDUP(C4866-K4866,0),BAAL!$B:$B,0),MATCH(LEFT(M$2,4),BAAL!$C$2:$D$2,0)),0)))</f>
        <v>2.0000000000000018E-3</v>
      </c>
      <c r="N4866" s="20"/>
      <c r="O4866" s="26"/>
      <c r="P4866" s="26"/>
      <c r="Q4866" s="6">
        <f t="shared" si="303"/>
        <v>7</v>
      </c>
      <c r="R4866" s="20"/>
    </row>
    <row r="4867" spans="1:18" x14ac:dyDescent="0.25">
      <c r="A4867" s="6">
        <v>17</v>
      </c>
      <c r="B4867" s="4">
        <v>42572.708333333336</v>
      </c>
      <c r="C4867" s="2">
        <f>IF([2]Analysis!AG4867="Data Error","Data Error",[2]Analysis!AI4867*C$1)</f>
        <v>11.869008755273935</v>
      </c>
      <c r="D4867" s="2"/>
      <c r="E4867" s="3">
        <f>IF(C4867="Data Error","Data Error",INDEX('[2]BAAL Adj Cap'!$CB$65:$CY$72,MONTH($B4867),$A4867+1))</f>
        <v>0.96124999999999994</v>
      </c>
      <c r="F4867" s="3"/>
      <c r="G4867" s="31">
        <f t="shared" si="300"/>
        <v>113.09349124472605</v>
      </c>
      <c r="H4867" s="31"/>
      <c r="I4867" s="23">
        <f t="shared" si="301"/>
        <v>0.96124999999999994</v>
      </c>
      <c r="J4867" s="23"/>
      <c r="K4867" s="7">
        <f t="shared" si="302"/>
        <v>28.990000000000009</v>
      </c>
      <c r="M4867" s="20">
        <f>IF(C4867="Data Error","Data Error",IF(C4867&lt;=K4867,0,1-IFERROR(INDEX(BAAL!$C:$D,MATCH(ROUNDUP(C4867-K4867,0),BAAL!$B:$B,0),MATCH(LEFT(M$2,4),BAAL!$C$2:$D$2,0)),0)))</f>
        <v>0</v>
      </c>
      <c r="N4867" s="20"/>
      <c r="O4867" s="26"/>
      <c r="P4867" s="26"/>
      <c r="Q4867" s="6">
        <f t="shared" si="303"/>
        <v>7</v>
      </c>
      <c r="R4867" s="20"/>
    </row>
    <row r="4868" spans="1:18" x14ac:dyDescent="0.25">
      <c r="A4868" s="6">
        <v>18</v>
      </c>
      <c r="B4868" s="4">
        <v>42572.75</v>
      </c>
      <c r="C4868" s="2">
        <f>IF([2]Analysis!AG4868="Data Error","Data Error",[2]Analysis!AI4868*C$1)</f>
        <v>17.654852662799044</v>
      </c>
      <c r="D4868" s="2"/>
      <c r="E4868" s="3">
        <f>IF(C4868="Data Error","Data Error",INDEX('[2]BAAL Adj Cap'!$CB$65:$CY$72,MONTH($B4868),$A4868+1))</f>
        <v>0.76249999999999996</v>
      </c>
      <c r="F4868" s="3"/>
      <c r="G4868" s="31">
        <f t="shared" ref="G4868:G4931" si="304">IF(C4868="Data Error","Data Error",E4868*E$1-C4868)</f>
        <v>81.470147337200956</v>
      </c>
      <c r="H4868" s="31"/>
      <c r="I4868" s="23">
        <f t="shared" ref="I4868:I4931" si="305">IF(E4868="Data Error","Data Error",E4868)</f>
        <v>0.76249999999999996</v>
      </c>
      <c r="J4868" s="23"/>
      <c r="K4868" s="7">
        <f t="shared" ref="K4868:K4931" si="306">IF(C4868="Data Error","Data Error",C$1*MAX(0,MIN(AF$9,E4868*AF$10)))</f>
        <v>28.990000000000009</v>
      </c>
      <c r="M4868" s="20">
        <f>IF(C4868="Data Error","Data Error",IF(C4868&lt;=K4868,0,1-IFERROR(INDEX(BAAL!$C:$D,MATCH(ROUNDUP(C4868-K4868,0),BAAL!$B:$B,0),MATCH(LEFT(M$2,4),BAAL!$C$2:$D$2,0)),0)))</f>
        <v>0</v>
      </c>
      <c r="N4868" s="20"/>
      <c r="O4868" s="26"/>
      <c r="P4868" s="26"/>
      <c r="Q4868" s="6">
        <f t="shared" ref="Q4868:Q4931" si="307">MONTH(B4868)</f>
        <v>7</v>
      </c>
      <c r="R4868" s="20"/>
    </row>
    <row r="4869" spans="1:18" x14ac:dyDescent="0.25">
      <c r="A4869" s="6">
        <v>19</v>
      </c>
      <c r="B4869" s="4">
        <v>42572.791666666664</v>
      </c>
      <c r="C4869" s="2">
        <f>IF([2]Analysis!AG4869="Data Error","Data Error",[2]Analysis!AI4869*C$1)</f>
        <v>9.3240668845527104</v>
      </c>
      <c r="D4869" s="2"/>
      <c r="E4869" s="3">
        <f>IF(C4869="Data Error","Data Error",INDEX('[2]BAAL Adj Cap'!$CB$65:$CY$72,MONTH($B4869),$A4869+1))</f>
        <v>0.30625000000000002</v>
      </c>
      <c r="F4869" s="3"/>
      <c r="G4869" s="31">
        <f t="shared" si="304"/>
        <v>30.48843311544729</v>
      </c>
      <c r="H4869" s="31"/>
      <c r="I4869" s="23">
        <f t="shared" si="305"/>
        <v>0.30625000000000002</v>
      </c>
      <c r="J4869" s="23"/>
      <c r="K4869" s="7">
        <f t="shared" si="306"/>
        <v>28.990000000000009</v>
      </c>
      <c r="M4869" s="20">
        <f>IF(C4869="Data Error","Data Error",IF(C4869&lt;=K4869,0,1-IFERROR(INDEX(BAAL!$C:$D,MATCH(ROUNDUP(C4869-K4869,0),BAAL!$B:$B,0),MATCH(LEFT(M$2,4),BAAL!$C$2:$D$2,0)),0)))</f>
        <v>0</v>
      </c>
      <c r="N4869" s="20"/>
      <c r="O4869" s="26"/>
      <c r="P4869" s="26"/>
      <c r="Q4869" s="6">
        <f t="shared" si="307"/>
        <v>7</v>
      </c>
      <c r="R4869" s="20"/>
    </row>
    <row r="4870" spans="1:18" x14ac:dyDescent="0.25">
      <c r="A4870" s="6">
        <v>20</v>
      </c>
      <c r="B4870" s="4">
        <v>42572.833333333336</v>
      </c>
      <c r="C4870" s="2">
        <f>IF([2]Analysis!AG4870="Data Error","Data Error",[2]Analysis!AI4870*C$1)</f>
        <v>4.8750000000000009</v>
      </c>
      <c r="D4870" s="2"/>
      <c r="E4870" s="3">
        <f>IF(C4870="Data Error","Data Error",INDEX('[2]BAAL Adj Cap'!$CB$65:$CY$72,MONTH($B4870),$A4870+1))</f>
        <v>3.7500000000000006E-2</v>
      </c>
      <c r="F4870" s="3"/>
      <c r="G4870" s="31">
        <f t="shared" si="304"/>
        <v>0</v>
      </c>
      <c r="H4870" s="31"/>
      <c r="I4870" s="23">
        <f t="shared" si="305"/>
        <v>3.7500000000000006E-2</v>
      </c>
      <c r="J4870" s="23"/>
      <c r="K4870" s="7">
        <f t="shared" si="306"/>
        <v>4.8750000000000009</v>
      </c>
      <c r="M4870" s="20">
        <f>IF(C4870="Data Error","Data Error",IF(C4870&lt;=K4870,0,1-IFERROR(INDEX(BAAL!$C:$D,MATCH(ROUNDUP(C4870-K4870,0),BAAL!$B:$B,0),MATCH(LEFT(M$2,4),BAAL!$C$2:$D$2,0)),0)))</f>
        <v>0</v>
      </c>
      <c r="N4870" s="20"/>
      <c r="O4870" s="26"/>
      <c r="P4870" s="26"/>
      <c r="Q4870" s="6">
        <f t="shared" si="307"/>
        <v>7</v>
      </c>
      <c r="R4870" s="20"/>
    </row>
    <row r="4871" spans="1:18" x14ac:dyDescent="0.25">
      <c r="A4871" s="6">
        <v>21</v>
      </c>
      <c r="B4871" s="4">
        <v>42572.875</v>
      </c>
      <c r="C4871" s="2">
        <f>IF([2]Analysis!AG4871="Data Error","Data Error",[2]Analysis!AI4871*C$1)</f>
        <v>0</v>
      </c>
      <c r="D4871" s="2"/>
      <c r="E4871" s="3">
        <f>IF(C4871="Data Error","Data Error",INDEX('[2]BAAL Adj Cap'!$CB$65:$CY$72,MONTH($B4871),$A4871+1))</f>
        <v>0</v>
      </c>
      <c r="F4871" s="3"/>
      <c r="G4871" s="31">
        <f t="shared" si="304"/>
        <v>0</v>
      </c>
      <c r="H4871" s="31"/>
      <c r="I4871" s="23">
        <f t="shared" si="305"/>
        <v>0</v>
      </c>
      <c r="J4871" s="23"/>
      <c r="K4871" s="7">
        <f t="shared" si="306"/>
        <v>0</v>
      </c>
      <c r="M4871" s="20">
        <f>IF(C4871="Data Error","Data Error",IF(C4871&lt;=K4871,0,1-IFERROR(INDEX(BAAL!$C:$D,MATCH(ROUNDUP(C4871-K4871,0),BAAL!$B:$B,0),MATCH(LEFT(M$2,4),BAAL!$C$2:$D$2,0)),0)))</f>
        <v>0</v>
      </c>
      <c r="N4871" s="20"/>
      <c r="O4871" s="26"/>
      <c r="P4871" s="26"/>
      <c r="Q4871" s="6">
        <f t="shared" si="307"/>
        <v>7</v>
      </c>
      <c r="R4871" s="20"/>
    </row>
    <row r="4872" spans="1:18" x14ac:dyDescent="0.25">
      <c r="A4872" s="6">
        <v>22</v>
      </c>
      <c r="B4872" s="4">
        <v>42572.916666666664</v>
      </c>
      <c r="C4872" s="2">
        <f>IF([2]Analysis!AG4872="Data Error","Data Error",[2]Analysis!AI4872*C$1)</f>
        <v>0</v>
      </c>
      <c r="D4872" s="2"/>
      <c r="E4872" s="3">
        <f>IF(C4872="Data Error","Data Error",INDEX('[2]BAAL Adj Cap'!$CB$65:$CY$72,MONTH($B4872),$A4872+1))</f>
        <v>0</v>
      </c>
      <c r="F4872" s="3"/>
      <c r="G4872" s="31">
        <f t="shared" si="304"/>
        <v>0</v>
      </c>
      <c r="H4872" s="31"/>
      <c r="I4872" s="23">
        <f t="shared" si="305"/>
        <v>0</v>
      </c>
      <c r="J4872" s="23"/>
      <c r="K4872" s="7">
        <f t="shared" si="306"/>
        <v>0</v>
      </c>
      <c r="M4872" s="20">
        <f>IF(C4872="Data Error","Data Error",IF(C4872&lt;=K4872,0,1-IFERROR(INDEX(BAAL!$C:$D,MATCH(ROUNDUP(C4872-K4872,0),BAAL!$B:$B,0),MATCH(LEFT(M$2,4),BAAL!$C$2:$D$2,0)),0)))</f>
        <v>0</v>
      </c>
      <c r="N4872" s="20"/>
      <c r="O4872" s="26"/>
      <c r="P4872" s="26"/>
      <c r="Q4872" s="6">
        <f t="shared" si="307"/>
        <v>7</v>
      </c>
      <c r="R4872" s="20"/>
    </row>
    <row r="4873" spans="1:18" x14ac:dyDescent="0.25">
      <c r="A4873" s="6">
        <v>23</v>
      </c>
      <c r="B4873" s="4">
        <v>42572.958333333336</v>
      </c>
      <c r="C4873" s="2">
        <f>IF([2]Analysis!AG4873="Data Error","Data Error",[2]Analysis!AI4873*C$1)</f>
        <v>0</v>
      </c>
      <c r="D4873" s="2"/>
      <c r="E4873" s="3">
        <f>IF(C4873="Data Error","Data Error",INDEX('[2]BAAL Adj Cap'!$CB$65:$CY$72,MONTH($B4873),$A4873+1))</f>
        <v>0</v>
      </c>
      <c r="F4873" s="3"/>
      <c r="G4873" s="31">
        <f t="shared" si="304"/>
        <v>0</v>
      </c>
      <c r="H4873" s="31"/>
      <c r="I4873" s="23">
        <f t="shared" si="305"/>
        <v>0</v>
      </c>
      <c r="J4873" s="23"/>
      <c r="K4873" s="7">
        <f t="shared" si="306"/>
        <v>0</v>
      </c>
      <c r="M4873" s="20">
        <f>IF(C4873="Data Error","Data Error",IF(C4873&lt;=K4873,0,1-IFERROR(INDEX(BAAL!$C:$D,MATCH(ROUNDUP(C4873-K4873,0),BAAL!$B:$B,0),MATCH(LEFT(M$2,4),BAAL!$C$2:$D$2,0)),0)))</f>
        <v>0</v>
      </c>
      <c r="N4873" s="20"/>
      <c r="O4873" s="26"/>
      <c r="P4873" s="26"/>
      <c r="Q4873" s="6">
        <f t="shared" si="307"/>
        <v>7</v>
      </c>
      <c r="R4873" s="20"/>
    </row>
    <row r="4874" spans="1:18" x14ac:dyDescent="0.25">
      <c r="A4874" s="6">
        <v>0</v>
      </c>
      <c r="B4874" s="1">
        <v>42573</v>
      </c>
      <c r="C4874" s="2">
        <f>IF([2]Analysis!AG4874="Data Error","Data Error",[2]Analysis!AI4874*C$1)</f>
        <v>0</v>
      </c>
      <c r="D4874" s="2"/>
      <c r="E4874" s="3">
        <f>IF(C4874="Data Error","Data Error",INDEX('[2]BAAL Adj Cap'!$CB$65:$CY$72,MONTH($B4874),$A4874+1))</f>
        <v>0</v>
      </c>
      <c r="F4874" s="3"/>
      <c r="G4874" s="31">
        <f t="shared" si="304"/>
        <v>0</v>
      </c>
      <c r="H4874" s="31"/>
      <c r="I4874" s="23">
        <f t="shared" si="305"/>
        <v>0</v>
      </c>
      <c r="J4874" s="23"/>
      <c r="K4874" s="7">
        <f t="shared" si="306"/>
        <v>0</v>
      </c>
      <c r="M4874" s="20">
        <f>IF(C4874="Data Error","Data Error",IF(C4874&lt;=K4874,0,1-IFERROR(INDEX(BAAL!$C:$D,MATCH(ROUNDUP(C4874-K4874,0),BAAL!$B:$B,0),MATCH(LEFT(M$2,4),BAAL!$C$2:$D$2,0)),0)))</f>
        <v>0</v>
      </c>
      <c r="N4874" s="20"/>
      <c r="O4874" s="26"/>
      <c r="P4874" s="26"/>
      <c r="Q4874" s="6">
        <f t="shared" si="307"/>
        <v>7</v>
      </c>
      <c r="R4874" s="20"/>
    </row>
    <row r="4875" spans="1:18" x14ac:dyDescent="0.25">
      <c r="A4875" s="6">
        <v>1</v>
      </c>
      <c r="B4875" s="4">
        <v>42573.041666666664</v>
      </c>
      <c r="C4875" s="2">
        <f>IF([2]Analysis!AG4875="Data Error","Data Error",[2]Analysis!AI4875*C$1)</f>
        <v>0</v>
      </c>
      <c r="D4875" s="2"/>
      <c r="E4875" s="3">
        <f>IF(C4875="Data Error","Data Error",INDEX('[2]BAAL Adj Cap'!$CB$65:$CY$72,MONTH($B4875),$A4875+1))</f>
        <v>0</v>
      </c>
      <c r="F4875" s="3"/>
      <c r="G4875" s="31">
        <f t="shared" si="304"/>
        <v>0</v>
      </c>
      <c r="H4875" s="31"/>
      <c r="I4875" s="23">
        <f t="shared" si="305"/>
        <v>0</v>
      </c>
      <c r="J4875" s="23"/>
      <c r="K4875" s="7">
        <f t="shared" si="306"/>
        <v>0</v>
      </c>
      <c r="M4875" s="20">
        <f>IF(C4875="Data Error","Data Error",IF(C4875&lt;=K4875,0,1-IFERROR(INDEX(BAAL!$C:$D,MATCH(ROUNDUP(C4875-K4875,0),BAAL!$B:$B,0),MATCH(LEFT(M$2,4),BAAL!$C$2:$D$2,0)),0)))</f>
        <v>0</v>
      </c>
      <c r="N4875" s="20"/>
      <c r="O4875" s="26"/>
      <c r="P4875" s="26"/>
      <c r="Q4875" s="6">
        <f t="shared" si="307"/>
        <v>7</v>
      </c>
      <c r="R4875" s="20"/>
    </row>
    <row r="4876" spans="1:18" x14ac:dyDescent="0.25">
      <c r="A4876" s="6">
        <v>2</v>
      </c>
      <c r="B4876" s="4">
        <v>42573.083333333336</v>
      </c>
      <c r="C4876" s="2">
        <f>IF([2]Analysis!AG4876="Data Error","Data Error",[2]Analysis!AI4876*C$1)</f>
        <v>0</v>
      </c>
      <c r="D4876" s="2"/>
      <c r="E4876" s="3">
        <f>IF(C4876="Data Error","Data Error",INDEX('[2]BAAL Adj Cap'!$CB$65:$CY$72,MONTH($B4876),$A4876+1))</f>
        <v>0</v>
      </c>
      <c r="F4876" s="3"/>
      <c r="G4876" s="31">
        <f t="shared" si="304"/>
        <v>0</v>
      </c>
      <c r="H4876" s="31"/>
      <c r="I4876" s="23">
        <f t="shared" si="305"/>
        <v>0</v>
      </c>
      <c r="J4876" s="23"/>
      <c r="K4876" s="7">
        <f t="shared" si="306"/>
        <v>0</v>
      </c>
      <c r="M4876" s="20">
        <f>IF(C4876="Data Error","Data Error",IF(C4876&lt;=K4876,0,1-IFERROR(INDEX(BAAL!$C:$D,MATCH(ROUNDUP(C4876-K4876,0),BAAL!$B:$B,0),MATCH(LEFT(M$2,4),BAAL!$C$2:$D$2,0)),0)))</f>
        <v>0</v>
      </c>
      <c r="N4876" s="20"/>
      <c r="O4876" s="26"/>
      <c r="P4876" s="26"/>
      <c r="Q4876" s="6">
        <f t="shared" si="307"/>
        <v>7</v>
      </c>
      <c r="R4876" s="20"/>
    </row>
    <row r="4877" spans="1:18" x14ac:dyDescent="0.25">
      <c r="A4877" s="6">
        <v>3</v>
      </c>
      <c r="B4877" s="4">
        <v>42573.125</v>
      </c>
      <c r="C4877" s="2">
        <f>IF([2]Analysis!AG4877="Data Error","Data Error",[2]Analysis!AI4877*C$1)</f>
        <v>0</v>
      </c>
      <c r="D4877" s="2"/>
      <c r="E4877" s="3">
        <f>IF(C4877="Data Error","Data Error",INDEX('[2]BAAL Adj Cap'!$CB$65:$CY$72,MONTH($B4877),$A4877+1))</f>
        <v>0</v>
      </c>
      <c r="F4877" s="3"/>
      <c r="G4877" s="31">
        <f t="shared" si="304"/>
        <v>0</v>
      </c>
      <c r="H4877" s="31"/>
      <c r="I4877" s="23">
        <f t="shared" si="305"/>
        <v>0</v>
      </c>
      <c r="J4877" s="23"/>
      <c r="K4877" s="7">
        <f t="shared" si="306"/>
        <v>0</v>
      </c>
      <c r="M4877" s="20">
        <f>IF(C4877="Data Error","Data Error",IF(C4877&lt;=K4877,0,1-IFERROR(INDEX(BAAL!$C:$D,MATCH(ROUNDUP(C4877-K4877,0),BAAL!$B:$B,0),MATCH(LEFT(M$2,4),BAAL!$C$2:$D$2,0)),0)))</f>
        <v>0</v>
      </c>
      <c r="N4877" s="20"/>
      <c r="O4877" s="26"/>
      <c r="P4877" s="26"/>
      <c r="Q4877" s="6">
        <f t="shared" si="307"/>
        <v>7</v>
      </c>
      <c r="R4877" s="20"/>
    </row>
    <row r="4878" spans="1:18" x14ac:dyDescent="0.25">
      <c r="A4878" s="6">
        <v>4</v>
      </c>
      <c r="B4878" s="4">
        <v>42573.166666666664</v>
      </c>
      <c r="C4878" s="2">
        <f>IF([2]Analysis!AG4878="Data Error","Data Error",[2]Analysis!AI4878*C$1)</f>
        <v>0.37999998778104788</v>
      </c>
      <c r="D4878" s="2"/>
      <c r="E4878" s="3">
        <f>IF(C4878="Data Error","Data Error",INDEX('[2]BAAL Adj Cap'!$CB$65:$CY$72,MONTH($B4878),$A4878+1))</f>
        <v>7.4999999999999997E-3</v>
      </c>
      <c r="F4878" s="3"/>
      <c r="G4878" s="31">
        <f t="shared" si="304"/>
        <v>0.59500001221895205</v>
      </c>
      <c r="H4878" s="31"/>
      <c r="I4878" s="23">
        <f t="shared" si="305"/>
        <v>7.4999999999999997E-3</v>
      </c>
      <c r="J4878" s="23"/>
      <c r="K4878" s="7">
        <f t="shared" si="306"/>
        <v>0.97499999999999998</v>
      </c>
      <c r="M4878" s="20">
        <f>IF(C4878="Data Error","Data Error",IF(C4878&lt;=K4878,0,1-IFERROR(INDEX(BAAL!$C:$D,MATCH(ROUNDUP(C4878-K4878,0),BAAL!$B:$B,0),MATCH(LEFT(M$2,4),BAAL!$C$2:$D$2,0)),0)))</f>
        <v>0</v>
      </c>
      <c r="N4878" s="20"/>
      <c r="O4878" s="26"/>
      <c r="P4878" s="26"/>
      <c r="Q4878" s="6">
        <f t="shared" si="307"/>
        <v>7</v>
      </c>
      <c r="R4878" s="20"/>
    </row>
    <row r="4879" spans="1:18" x14ac:dyDescent="0.25">
      <c r="A4879" s="6">
        <v>5</v>
      </c>
      <c r="B4879" s="4">
        <v>42573.208333333336</v>
      </c>
      <c r="C4879" s="2">
        <f>IF([2]Analysis!AG4879="Data Error","Data Error",[2]Analysis!AI4879*C$1)</f>
        <v>0</v>
      </c>
      <c r="D4879" s="2"/>
      <c r="E4879" s="3">
        <f>IF(C4879="Data Error","Data Error",INDEX('[2]BAAL Adj Cap'!$CB$65:$CY$72,MONTH($B4879),$A4879+1))</f>
        <v>0.12124999999999998</v>
      </c>
      <c r="F4879" s="3"/>
      <c r="G4879" s="31">
        <f t="shared" si="304"/>
        <v>15.762499999999998</v>
      </c>
      <c r="H4879" s="31"/>
      <c r="I4879" s="23">
        <f t="shared" si="305"/>
        <v>0.12124999999999998</v>
      </c>
      <c r="J4879" s="23"/>
      <c r="K4879" s="7">
        <f t="shared" si="306"/>
        <v>15.762499999999998</v>
      </c>
      <c r="M4879" s="20">
        <f>IF(C4879="Data Error","Data Error",IF(C4879&lt;=K4879,0,1-IFERROR(INDEX(BAAL!$C:$D,MATCH(ROUNDUP(C4879-K4879,0),BAAL!$B:$B,0),MATCH(LEFT(M$2,4),BAAL!$C$2:$D$2,0)),0)))</f>
        <v>0</v>
      </c>
      <c r="N4879" s="20"/>
      <c r="O4879" s="26"/>
      <c r="P4879" s="26"/>
      <c r="Q4879" s="6">
        <f t="shared" si="307"/>
        <v>7</v>
      </c>
      <c r="R4879" s="20"/>
    </row>
    <row r="4880" spans="1:18" x14ac:dyDescent="0.25">
      <c r="A4880" s="6">
        <v>6</v>
      </c>
      <c r="B4880" s="4">
        <v>42573.25</v>
      </c>
      <c r="C4880" s="2">
        <f>IF([2]Analysis!AG4880="Data Error","Data Error",[2]Analysis!AI4880*C$1)</f>
        <v>0.53630252538699463</v>
      </c>
      <c r="D4880" s="2"/>
      <c r="E4880" s="3">
        <f>IF(C4880="Data Error","Data Error",INDEX('[2]BAAL Adj Cap'!$CB$65:$CY$72,MONTH($B4880),$A4880+1))</f>
        <v>0.49249999999999999</v>
      </c>
      <c r="F4880" s="3"/>
      <c r="G4880" s="31">
        <f t="shared" si="304"/>
        <v>63.488697474613012</v>
      </c>
      <c r="H4880" s="31"/>
      <c r="I4880" s="23">
        <f t="shared" si="305"/>
        <v>0.49249999999999999</v>
      </c>
      <c r="J4880" s="23"/>
      <c r="K4880" s="7">
        <f t="shared" si="306"/>
        <v>28.990000000000009</v>
      </c>
      <c r="M4880" s="20">
        <f>IF(C4880="Data Error","Data Error",IF(C4880&lt;=K4880,0,1-IFERROR(INDEX(BAAL!$C:$D,MATCH(ROUNDUP(C4880-K4880,0),BAAL!$B:$B,0),MATCH(LEFT(M$2,4),BAAL!$C$2:$D$2,0)),0)))</f>
        <v>0</v>
      </c>
      <c r="N4880" s="20"/>
      <c r="O4880" s="26"/>
      <c r="P4880" s="26"/>
      <c r="Q4880" s="6">
        <f t="shared" si="307"/>
        <v>7</v>
      </c>
      <c r="R4880" s="20"/>
    </row>
    <row r="4881" spans="1:18" x14ac:dyDescent="0.25">
      <c r="A4881" s="6">
        <v>7</v>
      </c>
      <c r="B4881" s="4">
        <v>42573.291666666664</v>
      </c>
      <c r="C4881" s="2">
        <f>IF([2]Analysis!AG4881="Data Error","Data Error",[2]Analysis!AI4881*C$1)</f>
        <v>0</v>
      </c>
      <c r="D4881" s="2"/>
      <c r="E4881" s="3">
        <f>IF(C4881="Data Error","Data Error",INDEX('[2]BAAL Adj Cap'!$CB$65:$CY$72,MONTH($B4881),$A4881+1))</f>
        <v>0.87874999999999992</v>
      </c>
      <c r="F4881" s="3"/>
      <c r="G4881" s="31">
        <f t="shared" si="304"/>
        <v>114.23749999999998</v>
      </c>
      <c r="H4881" s="31"/>
      <c r="I4881" s="23">
        <f t="shared" si="305"/>
        <v>0.87874999999999992</v>
      </c>
      <c r="J4881" s="23"/>
      <c r="K4881" s="7">
        <f t="shared" si="306"/>
        <v>28.990000000000009</v>
      </c>
      <c r="M4881" s="20">
        <f>IF(C4881="Data Error","Data Error",IF(C4881&lt;=K4881,0,1-IFERROR(INDEX(BAAL!$C:$D,MATCH(ROUNDUP(C4881-K4881,0),BAAL!$B:$B,0),MATCH(LEFT(M$2,4),BAAL!$C$2:$D$2,0)),0)))</f>
        <v>0</v>
      </c>
      <c r="N4881" s="20"/>
      <c r="O4881" s="26"/>
      <c r="P4881" s="26"/>
      <c r="Q4881" s="6">
        <f t="shared" si="307"/>
        <v>7</v>
      </c>
      <c r="R4881" s="20"/>
    </row>
    <row r="4882" spans="1:18" x14ac:dyDescent="0.25">
      <c r="A4882" s="6">
        <v>8</v>
      </c>
      <c r="B4882" s="4">
        <v>42573.333333333336</v>
      </c>
      <c r="C4882" s="2">
        <f>IF([2]Analysis!AG4882="Data Error","Data Error",[2]Analysis!AI4882*C$1)</f>
        <v>0</v>
      </c>
      <c r="D4882" s="2"/>
      <c r="E4882" s="3">
        <f>IF(C4882="Data Error","Data Error",INDEX('[2]BAAL Adj Cap'!$CB$65:$CY$72,MONTH($B4882),$A4882+1))</f>
        <v>0.96750000000000003</v>
      </c>
      <c r="F4882" s="3"/>
      <c r="G4882" s="31">
        <f t="shared" si="304"/>
        <v>125.77500000000001</v>
      </c>
      <c r="H4882" s="31"/>
      <c r="I4882" s="23">
        <f t="shared" si="305"/>
        <v>0.96750000000000003</v>
      </c>
      <c r="J4882" s="23"/>
      <c r="K4882" s="7">
        <f t="shared" si="306"/>
        <v>28.990000000000009</v>
      </c>
      <c r="M4882" s="20">
        <f>IF(C4882="Data Error","Data Error",IF(C4882&lt;=K4882,0,1-IFERROR(INDEX(BAAL!$C:$D,MATCH(ROUNDUP(C4882-K4882,0),BAAL!$B:$B,0),MATCH(LEFT(M$2,4),BAAL!$C$2:$D$2,0)),0)))</f>
        <v>0</v>
      </c>
      <c r="N4882" s="20"/>
      <c r="O4882" s="26"/>
      <c r="P4882" s="26"/>
      <c r="Q4882" s="6">
        <f t="shared" si="307"/>
        <v>7</v>
      </c>
      <c r="R4882" s="20"/>
    </row>
    <row r="4883" spans="1:18" x14ac:dyDescent="0.25">
      <c r="A4883" s="6">
        <v>9</v>
      </c>
      <c r="B4883" s="4">
        <v>42573.375</v>
      </c>
      <c r="C4883" s="2">
        <f>IF([2]Analysis!AG4883="Data Error","Data Error",[2]Analysis!AI4883*C$1)</f>
        <v>0.61744304793095139</v>
      </c>
      <c r="D4883" s="2"/>
      <c r="E4883" s="3">
        <f>IF(C4883="Data Error","Data Error",INDEX('[2]BAAL Adj Cap'!$CB$65:$CY$72,MONTH($B4883),$A4883+1))</f>
        <v>0.98</v>
      </c>
      <c r="F4883" s="3"/>
      <c r="G4883" s="31">
        <f t="shared" si="304"/>
        <v>126.78255695206904</v>
      </c>
      <c r="H4883" s="31"/>
      <c r="I4883" s="23">
        <f t="shared" si="305"/>
        <v>0.98</v>
      </c>
      <c r="J4883" s="23"/>
      <c r="K4883" s="7">
        <f t="shared" si="306"/>
        <v>28.990000000000009</v>
      </c>
      <c r="M4883" s="20">
        <f>IF(C4883="Data Error","Data Error",IF(C4883&lt;=K4883,0,1-IFERROR(INDEX(BAAL!$C:$D,MATCH(ROUNDUP(C4883-K4883,0),BAAL!$B:$B,0),MATCH(LEFT(M$2,4),BAAL!$C$2:$D$2,0)),0)))</f>
        <v>0</v>
      </c>
      <c r="N4883" s="20"/>
      <c r="O4883" s="26"/>
      <c r="P4883" s="26"/>
      <c r="Q4883" s="6">
        <f t="shared" si="307"/>
        <v>7</v>
      </c>
      <c r="R4883" s="20"/>
    </row>
    <row r="4884" spans="1:18" x14ac:dyDescent="0.25">
      <c r="A4884" s="6">
        <v>10</v>
      </c>
      <c r="B4884" s="4">
        <v>42573.416666666664</v>
      </c>
      <c r="C4884" s="2">
        <f>IF([2]Analysis!AG4884="Data Error","Data Error",[2]Analysis!AI4884*C$1)</f>
        <v>2.2853303085140766</v>
      </c>
      <c r="D4884" s="2"/>
      <c r="E4884" s="3">
        <f>IF(C4884="Data Error","Data Error",INDEX('[2]BAAL Adj Cap'!$CB$65:$CY$72,MONTH($B4884),$A4884+1))</f>
        <v>0.98</v>
      </c>
      <c r="F4884" s="3"/>
      <c r="G4884" s="31">
        <f t="shared" si="304"/>
        <v>125.11466969148591</v>
      </c>
      <c r="H4884" s="31"/>
      <c r="I4884" s="23">
        <f t="shared" si="305"/>
        <v>0.98</v>
      </c>
      <c r="J4884" s="23"/>
      <c r="K4884" s="7">
        <f t="shared" si="306"/>
        <v>28.990000000000009</v>
      </c>
      <c r="M4884" s="20">
        <f>IF(C4884="Data Error","Data Error",IF(C4884&lt;=K4884,0,1-IFERROR(INDEX(BAAL!$C:$D,MATCH(ROUNDUP(C4884-K4884,0),BAAL!$B:$B,0),MATCH(LEFT(M$2,4),BAAL!$C$2:$D$2,0)),0)))</f>
        <v>0</v>
      </c>
      <c r="N4884" s="20"/>
      <c r="O4884" s="26"/>
      <c r="P4884" s="26"/>
      <c r="Q4884" s="6">
        <f t="shared" si="307"/>
        <v>7</v>
      </c>
      <c r="R4884" s="20"/>
    </row>
    <row r="4885" spans="1:18" x14ac:dyDescent="0.25">
      <c r="A4885" s="6">
        <v>11</v>
      </c>
      <c r="B4885" s="4">
        <v>42573.458333333336</v>
      </c>
      <c r="C4885" s="2">
        <f>IF([2]Analysis!AG4885="Data Error","Data Error",[2]Analysis!AI4885*C$1)</f>
        <v>15.433497229943784</v>
      </c>
      <c r="D4885" s="2"/>
      <c r="E4885" s="3">
        <f>IF(C4885="Data Error","Data Error",INDEX('[2]BAAL Adj Cap'!$CB$65:$CY$72,MONTH($B4885),$A4885+1))</f>
        <v>0.98</v>
      </c>
      <c r="F4885" s="3"/>
      <c r="G4885" s="31">
        <f t="shared" si="304"/>
        <v>111.96650277005621</v>
      </c>
      <c r="H4885" s="31"/>
      <c r="I4885" s="23">
        <f t="shared" si="305"/>
        <v>0.98</v>
      </c>
      <c r="J4885" s="23"/>
      <c r="K4885" s="7">
        <f t="shared" si="306"/>
        <v>28.990000000000009</v>
      </c>
      <c r="M4885" s="20">
        <f>IF(C4885="Data Error","Data Error",IF(C4885&lt;=K4885,0,1-IFERROR(INDEX(BAAL!$C:$D,MATCH(ROUNDUP(C4885-K4885,0),BAAL!$B:$B,0),MATCH(LEFT(M$2,4),BAAL!$C$2:$D$2,0)),0)))</f>
        <v>0</v>
      </c>
      <c r="N4885" s="20"/>
      <c r="O4885" s="26"/>
      <c r="P4885" s="26"/>
      <c r="Q4885" s="6">
        <f t="shared" si="307"/>
        <v>7</v>
      </c>
      <c r="R4885" s="20"/>
    </row>
    <row r="4886" spans="1:18" x14ac:dyDescent="0.25">
      <c r="A4886" s="6">
        <v>12</v>
      </c>
      <c r="B4886" s="4">
        <v>42573.5</v>
      </c>
      <c r="C4886" s="2">
        <f>IF([2]Analysis!AG4886="Data Error","Data Error",[2]Analysis!AI4886*C$1)</f>
        <v>0</v>
      </c>
      <c r="D4886" s="2"/>
      <c r="E4886" s="3">
        <f>IF(C4886="Data Error","Data Error",INDEX('[2]BAAL Adj Cap'!$CB$65:$CY$72,MONTH($B4886),$A4886+1))</f>
        <v>0.98</v>
      </c>
      <c r="F4886" s="3"/>
      <c r="G4886" s="31">
        <f t="shared" si="304"/>
        <v>127.39999999999999</v>
      </c>
      <c r="H4886" s="31"/>
      <c r="I4886" s="23">
        <f t="shared" si="305"/>
        <v>0.98</v>
      </c>
      <c r="J4886" s="23"/>
      <c r="K4886" s="7">
        <f t="shared" si="306"/>
        <v>28.990000000000009</v>
      </c>
      <c r="M4886" s="20">
        <f>IF(C4886="Data Error","Data Error",IF(C4886&lt;=K4886,0,1-IFERROR(INDEX(BAAL!$C:$D,MATCH(ROUNDUP(C4886-K4886,0),BAAL!$B:$B,0),MATCH(LEFT(M$2,4),BAAL!$C$2:$D$2,0)),0)))</f>
        <v>0</v>
      </c>
      <c r="N4886" s="20"/>
      <c r="O4886" s="26"/>
      <c r="P4886" s="26"/>
      <c r="Q4886" s="6">
        <f t="shared" si="307"/>
        <v>7</v>
      </c>
      <c r="R4886" s="20"/>
    </row>
    <row r="4887" spans="1:18" x14ac:dyDescent="0.25">
      <c r="A4887" s="6">
        <v>13</v>
      </c>
      <c r="B4887" s="4">
        <v>42573.541666666664</v>
      </c>
      <c r="C4887" s="2">
        <f>IF([2]Analysis!AG4887="Data Error","Data Error",[2]Analysis!AI4887*C$1)</f>
        <v>2.6032144806297706</v>
      </c>
      <c r="D4887" s="2"/>
      <c r="E4887" s="3">
        <f>IF(C4887="Data Error","Data Error",INDEX('[2]BAAL Adj Cap'!$CB$65:$CY$72,MONTH($B4887),$A4887+1))</f>
        <v>0.98</v>
      </c>
      <c r="F4887" s="3"/>
      <c r="G4887" s="31">
        <f t="shared" si="304"/>
        <v>124.79678551937022</v>
      </c>
      <c r="H4887" s="31"/>
      <c r="I4887" s="23">
        <f t="shared" si="305"/>
        <v>0.98</v>
      </c>
      <c r="J4887" s="23"/>
      <c r="K4887" s="7">
        <f t="shared" si="306"/>
        <v>28.990000000000009</v>
      </c>
      <c r="M4887" s="20">
        <f>IF(C4887="Data Error","Data Error",IF(C4887&lt;=K4887,0,1-IFERROR(INDEX(BAAL!$C:$D,MATCH(ROUNDUP(C4887-K4887,0),BAAL!$B:$B,0),MATCH(LEFT(M$2,4),BAAL!$C$2:$D$2,0)),0)))</f>
        <v>0</v>
      </c>
      <c r="N4887" s="20"/>
      <c r="O4887" s="26"/>
      <c r="P4887" s="26"/>
      <c r="Q4887" s="6">
        <f t="shared" si="307"/>
        <v>7</v>
      </c>
      <c r="R4887" s="20"/>
    </row>
    <row r="4888" spans="1:18" x14ac:dyDescent="0.25">
      <c r="A4888" s="6">
        <v>14</v>
      </c>
      <c r="B4888" s="4">
        <v>42573.583333333336</v>
      </c>
      <c r="C4888" s="2">
        <f>IF([2]Analysis!AG4888="Data Error","Data Error",[2]Analysis!AI4888*C$1)</f>
        <v>3.7277618959855841</v>
      </c>
      <c r="D4888" s="2"/>
      <c r="E4888" s="3">
        <f>IF(C4888="Data Error","Data Error",INDEX('[2]BAAL Adj Cap'!$CB$65:$CY$72,MONTH($B4888),$A4888+1))</f>
        <v>0.98</v>
      </c>
      <c r="F4888" s="3"/>
      <c r="G4888" s="31">
        <f t="shared" si="304"/>
        <v>123.67223810401441</v>
      </c>
      <c r="H4888" s="31"/>
      <c r="I4888" s="23">
        <f t="shared" si="305"/>
        <v>0.98</v>
      </c>
      <c r="J4888" s="23"/>
      <c r="K4888" s="7">
        <f t="shared" si="306"/>
        <v>28.990000000000009</v>
      </c>
      <c r="M4888" s="20">
        <f>IF(C4888="Data Error","Data Error",IF(C4888&lt;=K4888,0,1-IFERROR(INDEX(BAAL!$C:$D,MATCH(ROUNDUP(C4888-K4888,0),BAAL!$B:$B,0),MATCH(LEFT(M$2,4),BAAL!$C$2:$D$2,0)),0)))</f>
        <v>0</v>
      </c>
      <c r="N4888" s="20"/>
      <c r="O4888" s="26"/>
      <c r="P4888" s="26"/>
      <c r="Q4888" s="6">
        <f t="shared" si="307"/>
        <v>7</v>
      </c>
      <c r="R4888" s="20"/>
    </row>
    <row r="4889" spans="1:18" x14ac:dyDescent="0.25">
      <c r="A4889" s="6">
        <v>15</v>
      </c>
      <c r="B4889" s="4">
        <v>42573.625</v>
      </c>
      <c r="C4889" s="2">
        <f>IF([2]Analysis!AG4889="Data Error","Data Error",[2]Analysis!AI4889*C$1)</f>
        <v>0.8910757906797564</v>
      </c>
      <c r="D4889" s="2"/>
      <c r="E4889" s="3">
        <f>IF(C4889="Data Error","Data Error",INDEX('[2]BAAL Adj Cap'!$CB$65:$CY$72,MONTH($B4889),$A4889+1))</f>
        <v>0.98</v>
      </c>
      <c r="F4889" s="3"/>
      <c r="G4889" s="31">
        <f t="shared" si="304"/>
        <v>126.50892420932024</v>
      </c>
      <c r="H4889" s="31"/>
      <c r="I4889" s="23">
        <f t="shared" si="305"/>
        <v>0.98</v>
      </c>
      <c r="J4889" s="23"/>
      <c r="K4889" s="7">
        <f t="shared" si="306"/>
        <v>28.990000000000009</v>
      </c>
      <c r="M4889" s="20">
        <f>IF(C4889="Data Error","Data Error",IF(C4889&lt;=K4889,0,1-IFERROR(INDEX(BAAL!$C:$D,MATCH(ROUNDUP(C4889-K4889,0),BAAL!$B:$B,0),MATCH(LEFT(M$2,4),BAAL!$C$2:$D$2,0)),0)))</f>
        <v>0</v>
      </c>
      <c r="N4889" s="20"/>
      <c r="O4889" s="26"/>
      <c r="P4889" s="26"/>
      <c r="Q4889" s="6">
        <f t="shared" si="307"/>
        <v>7</v>
      </c>
      <c r="R4889" s="20"/>
    </row>
    <row r="4890" spans="1:18" x14ac:dyDescent="0.25">
      <c r="A4890" s="6">
        <v>16</v>
      </c>
      <c r="B4890" s="4">
        <v>42573.666666666664</v>
      </c>
      <c r="C4890" s="2">
        <f>IF([2]Analysis!AG4890="Data Error","Data Error",[2]Analysis!AI4890*C$1)</f>
        <v>1.1045819137860127</v>
      </c>
      <c r="D4890" s="2"/>
      <c r="E4890" s="3">
        <f>IF(C4890="Data Error","Data Error",INDEX('[2]BAAL Adj Cap'!$CB$65:$CY$72,MONTH($B4890),$A4890+1))</f>
        <v>0.98</v>
      </c>
      <c r="F4890" s="3"/>
      <c r="G4890" s="31">
        <f t="shared" si="304"/>
        <v>126.29541808621399</v>
      </c>
      <c r="H4890" s="31"/>
      <c r="I4890" s="23">
        <f t="shared" si="305"/>
        <v>0.98</v>
      </c>
      <c r="J4890" s="23"/>
      <c r="K4890" s="7">
        <f t="shared" si="306"/>
        <v>28.990000000000009</v>
      </c>
      <c r="M4890" s="20">
        <f>IF(C4890="Data Error","Data Error",IF(C4890&lt;=K4890,0,1-IFERROR(INDEX(BAAL!$C:$D,MATCH(ROUNDUP(C4890-K4890,0),BAAL!$B:$B,0),MATCH(LEFT(M$2,4),BAAL!$C$2:$D$2,0)),0)))</f>
        <v>0</v>
      </c>
      <c r="N4890" s="20"/>
      <c r="O4890" s="26"/>
      <c r="P4890" s="26"/>
      <c r="Q4890" s="6">
        <f t="shared" si="307"/>
        <v>7</v>
      </c>
      <c r="R4890" s="20"/>
    </row>
    <row r="4891" spans="1:18" x14ac:dyDescent="0.25">
      <c r="A4891" s="6">
        <v>17</v>
      </c>
      <c r="B4891" s="4">
        <v>42573.708333333336</v>
      </c>
      <c r="C4891" s="2">
        <f>IF([2]Analysis!AG4891="Data Error","Data Error",[2]Analysis!AI4891*C$1)</f>
        <v>5.0143391005871711</v>
      </c>
      <c r="D4891" s="2"/>
      <c r="E4891" s="3">
        <f>IF(C4891="Data Error","Data Error",INDEX('[2]BAAL Adj Cap'!$CB$65:$CY$72,MONTH($B4891),$A4891+1))</f>
        <v>0.96124999999999994</v>
      </c>
      <c r="F4891" s="3"/>
      <c r="G4891" s="31">
        <f t="shared" si="304"/>
        <v>119.94816089941283</v>
      </c>
      <c r="H4891" s="31"/>
      <c r="I4891" s="23">
        <f t="shared" si="305"/>
        <v>0.96124999999999994</v>
      </c>
      <c r="J4891" s="23"/>
      <c r="K4891" s="7">
        <f t="shared" si="306"/>
        <v>28.990000000000009</v>
      </c>
      <c r="M4891" s="20">
        <f>IF(C4891="Data Error","Data Error",IF(C4891&lt;=K4891,0,1-IFERROR(INDEX(BAAL!$C:$D,MATCH(ROUNDUP(C4891-K4891,0),BAAL!$B:$B,0),MATCH(LEFT(M$2,4),BAAL!$C$2:$D$2,0)),0)))</f>
        <v>0</v>
      </c>
      <c r="N4891" s="20"/>
      <c r="O4891" s="26"/>
      <c r="P4891" s="26"/>
      <c r="Q4891" s="6">
        <f t="shared" si="307"/>
        <v>7</v>
      </c>
      <c r="R4891" s="20"/>
    </row>
    <row r="4892" spans="1:18" x14ac:dyDescent="0.25">
      <c r="A4892" s="6">
        <v>18</v>
      </c>
      <c r="B4892" s="4">
        <v>42573.75</v>
      </c>
      <c r="C4892" s="2">
        <f>IF([2]Analysis!AG4892="Data Error","Data Error",[2]Analysis!AI4892*C$1)</f>
        <v>7.5607038527250419</v>
      </c>
      <c r="D4892" s="2"/>
      <c r="E4892" s="3">
        <f>IF(C4892="Data Error","Data Error",INDEX('[2]BAAL Adj Cap'!$CB$65:$CY$72,MONTH($B4892),$A4892+1))</f>
        <v>0.76249999999999996</v>
      </c>
      <c r="F4892" s="3"/>
      <c r="G4892" s="31">
        <f t="shared" si="304"/>
        <v>91.564296147274959</v>
      </c>
      <c r="H4892" s="31"/>
      <c r="I4892" s="23">
        <f t="shared" si="305"/>
        <v>0.76249999999999996</v>
      </c>
      <c r="J4892" s="23"/>
      <c r="K4892" s="7">
        <f t="shared" si="306"/>
        <v>28.990000000000009</v>
      </c>
      <c r="M4892" s="20">
        <f>IF(C4892="Data Error","Data Error",IF(C4892&lt;=K4892,0,1-IFERROR(INDEX(BAAL!$C:$D,MATCH(ROUNDUP(C4892-K4892,0),BAAL!$B:$B,0),MATCH(LEFT(M$2,4),BAAL!$C$2:$D$2,0)),0)))</f>
        <v>0</v>
      </c>
      <c r="N4892" s="20"/>
      <c r="O4892" s="26"/>
      <c r="P4892" s="26"/>
      <c r="Q4892" s="6">
        <f t="shared" si="307"/>
        <v>7</v>
      </c>
      <c r="R4892" s="20"/>
    </row>
    <row r="4893" spans="1:18" x14ac:dyDescent="0.25">
      <c r="A4893" s="6">
        <v>19</v>
      </c>
      <c r="B4893" s="4">
        <v>42573.791666666664</v>
      </c>
      <c r="C4893" s="2">
        <f>IF([2]Analysis!AG4893="Data Error","Data Error",[2]Analysis!AI4893*C$1)</f>
        <v>8.0018457720739438</v>
      </c>
      <c r="D4893" s="2"/>
      <c r="E4893" s="3">
        <f>IF(C4893="Data Error","Data Error",INDEX('[2]BAAL Adj Cap'!$CB$65:$CY$72,MONTH($B4893),$A4893+1))</f>
        <v>0.30625000000000002</v>
      </c>
      <c r="F4893" s="3"/>
      <c r="G4893" s="31">
        <f t="shared" si="304"/>
        <v>31.810654227926058</v>
      </c>
      <c r="H4893" s="31"/>
      <c r="I4893" s="23">
        <f t="shared" si="305"/>
        <v>0.30625000000000002</v>
      </c>
      <c r="J4893" s="23"/>
      <c r="K4893" s="7">
        <f t="shared" si="306"/>
        <v>28.990000000000009</v>
      </c>
      <c r="M4893" s="20">
        <f>IF(C4893="Data Error","Data Error",IF(C4893&lt;=K4893,0,1-IFERROR(INDEX(BAAL!$C:$D,MATCH(ROUNDUP(C4893-K4893,0),BAAL!$B:$B,0),MATCH(LEFT(M$2,4),BAAL!$C$2:$D$2,0)),0)))</f>
        <v>0</v>
      </c>
      <c r="N4893" s="20"/>
      <c r="O4893" s="26"/>
      <c r="P4893" s="26"/>
      <c r="Q4893" s="6">
        <f t="shared" si="307"/>
        <v>7</v>
      </c>
      <c r="R4893" s="20"/>
    </row>
    <row r="4894" spans="1:18" x14ac:dyDescent="0.25">
      <c r="A4894" s="6">
        <v>20</v>
      </c>
      <c r="B4894" s="4">
        <v>42573.833333333336</v>
      </c>
      <c r="C4894" s="2">
        <f>IF([2]Analysis!AG4894="Data Error","Data Error",[2]Analysis!AI4894*C$1)</f>
        <v>4.2606260650997481</v>
      </c>
      <c r="D4894" s="2"/>
      <c r="E4894" s="3">
        <f>IF(C4894="Data Error","Data Error",INDEX('[2]BAAL Adj Cap'!$CB$65:$CY$72,MONTH($B4894),$A4894+1))</f>
        <v>3.7500000000000006E-2</v>
      </c>
      <c r="F4894" s="3"/>
      <c r="G4894" s="31">
        <f t="shared" si="304"/>
        <v>0.61437393490025283</v>
      </c>
      <c r="H4894" s="31"/>
      <c r="I4894" s="23">
        <f t="shared" si="305"/>
        <v>3.7500000000000006E-2</v>
      </c>
      <c r="J4894" s="23"/>
      <c r="K4894" s="7">
        <f t="shared" si="306"/>
        <v>4.8750000000000009</v>
      </c>
      <c r="M4894" s="20">
        <f>IF(C4894="Data Error","Data Error",IF(C4894&lt;=K4894,0,1-IFERROR(INDEX(BAAL!$C:$D,MATCH(ROUNDUP(C4894-K4894,0),BAAL!$B:$B,0),MATCH(LEFT(M$2,4),BAAL!$C$2:$D$2,0)),0)))</f>
        <v>0</v>
      </c>
      <c r="N4894" s="20"/>
      <c r="O4894" s="26"/>
      <c r="P4894" s="26"/>
      <c r="Q4894" s="6">
        <f t="shared" si="307"/>
        <v>7</v>
      </c>
      <c r="R4894" s="20"/>
    </row>
    <row r="4895" spans="1:18" x14ac:dyDescent="0.25">
      <c r="A4895" s="6">
        <v>21</v>
      </c>
      <c r="B4895" s="4">
        <v>42573.875</v>
      </c>
      <c r="C4895" s="2">
        <f>IF([2]Analysis!AG4895="Data Error","Data Error",[2]Analysis!AI4895*C$1)</f>
        <v>0</v>
      </c>
      <c r="D4895" s="2"/>
      <c r="E4895" s="3">
        <f>IF(C4895="Data Error","Data Error",INDEX('[2]BAAL Adj Cap'!$CB$65:$CY$72,MONTH($B4895),$A4895+1))</f>
        <v>0</v>
      </c>
      <c r="F4895" s="3"/>
      <c r="G4895" s="31">
        <f t="shared" si="304"/>
        <v>0</v>
      </c>
      <c r="H4895" s="31"/>
      <c r="I4895" s="23">
        <f t="shared" si="305"/>
        <v>0</v>
      </c>
      <c r="J4895" s="23"/>
      <c r="K4895" s="7">
        <f t="shared" si="306"/>
        <v>0</v>
      </c>
      <c r="M4895" s="20">
        <f>IF(C4895="Data Error","Data Error",IF(C4895&lt;=K4895,0,1-IFERROR(INDEX(BAAL!$C:$D,MATCH(ROUNDUP(C4895-K4895,0),BAAL!$B:$B,0),MATCH(LEFT(M$2,4),BAAL!$C$2:$D$2,0)),0)))</f>
        <v>0</v>
      </c>
      <c r="N4895" s="20"/>
      <c r="O4895" s="26"/>
      <c r="P4895" s="26"/>
      <c r="Q4895" s="6">
        <f t="shared" si="307"/>
        <v>7</v>
      </c>
      <c r="R4895" s="20"/>
    </row>
    <row r="4896" spans="1:18" x14ac:dyDescent="0.25">
      <c r="A4896" s="6">
        <v>22</v>
      </c>
      <c r="B4896" s="4">
        <v>42573.916666666664</v>
      </c>
      <c r="C4896" s="2">
        <f>IF([2]Analysis!AG4896="Data Error","Data Error",[2]Analysis!AI4896*C$1)</f>
        <v>0</v>
      </c>
      <c r="D4896" s="2"/>
      <c r="E4896" s="3">
        <f>IF(C4896="Data Error","Data Error",INDEX('[2]BAAL Adj Cap'!$CB$65:$CY$72,MONTH($B4896),$A4896+1))</f>
        <v>0</v>
      </c>
      <c r="F4896" s="3"/>
      <c r="G4896" s="31">
        <f t="shared" si="304"/>
        <v>0</v>
      </c>
      <c r="H4896" s="31"/>
      <c r="I4896" s="23">
        <f t="shared" si="305"/>
        <v>0</v>
      </c>
      <c r="J4896" s="23"/>
      <c r="K4896" s="7">
        <f t="shared" si="306"/>
        <v>0</v>
      </c>
      <c r="M4896" s="20">
        <f>IF(C4896="Data Error","Data Error",IF(C4896&lt;=K4896,0,1-IFERROR(INDEX(BAAL!$C:$D,MATCH(ROUNDUP(C4896-K4896,0),BAAL!$B:$B,0),MATCH(LEFT(M$2,4),BAAL!$C$2:$D$2,0)),0)))</f>
        <v>0</v>
      </c>
      <c r="N4896" s="20"/>
      <c r="O4896" s="26"/>
      <c r="P4896" s="26"/>
      <c r="Q4896" s="6">
        <f t="shared" si="307"/>
        <v>7</v>
      </c>
      <c r="R4896" s="20"/>
    </row>
    <row r="4897" spans="1:18" x14ac:dyDescent="0.25">
      <c r="A4897" s="6">
        <v>23</v>
      </c>
      <c r="B4897" s="4">
        <v>42573.958333333336</v>
      </c>
      <c r="C4897" s="2">
        <f>IF([2]Analysis!AG4897="Data Error","Data Error",[2]Analysis!AI4897*C$1)</f>
        <v>0</v>
      </c>
      <c r="D4897" s="2"/>
      <c r="E4897" s="3">
        <f>IF(C4897="Data Error","Data Error",INDEX('[2]BAAL Adj Cap'!$CB$65:$CY$72,MONTH($B4897),$A4897+1))</f>
        <v>0</v>
      </c>
      <c r="F4897" s="3"/>
      <c r="G4897" s="31">
        <f t="shared" si="304"/>
        <v>0</v>
      </c>
      <c r="H4897" s="31"/>
      <c r="I4897" s="23">
        <f t="shared" si="305"/>
        <v>0</v>
      </c>
      <c r="J4897" s="23"/>
      <c r="K4897" s="7">
        <f t="shared" si="306"/>
        <v>0</v>
      </c>
      <c r="M4897" s="20">
        <f>IF(C4897="Data Error","Data Error",IF(C4897&lt;=K4897,0,1-IFERROR(INDEX(BAAL!$C:$D,MATCH(ROUNDUP(C4897-K4897,0),BAAL!$B:$B,0),MATCH(LEFT(M$2,4),BAAL!$C$2:$D$2,0)),0)))</f>
        <v>0</v>
      </c>
      <c r="N4897" s="20"/>
      <c r="O4897" s="26"/>
      <c r="P4897" s="26"/>
      <c r="Q4897" s="6">
        <f t="shared" si="307"/>
        <v>7</v>
      </c>
      <c r="R4897" s="20"/>
    </row>
    <row r="4898" spans="1:18" x14ac:dyDescent="0.25">
      <c r="A4898" s="6">
        <v>0</v>
      </c>
      <c r="B4898" s="1">
        <v>42574</v>
      </c>
      <c r="C4898" s="2">
        <f>IF([2]Analysis!AG4898="Data Error","Data Error",[2]Analysis!AI4898*C$1)</f>
        <v>0</v>
      </c>
      <c r="D4898" s="2"/>
      <c r="E4898" s="3">
        <f>IF(C4898="Data Error","Data Error",INDEX('[2]BAAL Adj Cap'!$CB$65:$CY$72,MONTH($B4898),$A4898+1))</f>
        <v>0</v>
      </c>
      <c r="F4898" s="3"/>
      <c r="G4898" s="31">
        <f t="shared" si="304"/>
        <v>0</v>
      </c>
      <c r="H4898" s="31"/>
      <c r="I4898" s="23">
        <f t="shared" si="305"/>
        <v>0</v>
      </c>
      <c r="J4898" s="23"/>
      <c r="K4898" s="7">
        <f t="shared" si="306"/>
        <v>0</v>
      </c>
      <c r="M4898" s="20">
        <f>IF(C4898="Data Error","Data Error",IF(C4898&lt;=K4898,0,1-IFERROR(INDEX(BAAL!$C:$D,MATCH(ROUNDUP(C4898-K4898,0),BAAL!$B:$B,0),MATCH(LEFT(M$2,4),BAAL!$C$2:$D$2,0)),0)))</f>
        <v>0</v>
      </c>
      <c r="N4898" s="20"/>
      <c r="O4898" s="26"/>
      <c r="P4898" s="26"/>
      <c r="Q4898" s="6">
        <f t="shared" si="307"/>
        <v>7</v>
      </c>
      <c r="R4898" s="20"/>
    </row>
    <row r="4899" spans="1:18" x14ac:dyDescent="0.25">
      <c r="A4899" s="6">
        <v>1</v>
      </c>
      <c r="B4899" s="4">
        <v>42574.041666666664</v>
      </c>
      <c r="C4899" s="2">
        <f>IF([2]Analysis!AG4899="Data Error","Data Error",[2]Analysis!AI4899*C$1)</f>
        <v>0</v>
      </c>
      <c r="D4899" s="2"/>
      <c r="E4899" s="3">
        <f>IF(C4899="Data Error","Data Error",INDEX('[2]BAAL Adj Cap'!$CB$65:$CY$72,MONTH($B4899),$A4899+1))</f>
        <v>0</v>
      </c>
      <c r="F4899" s="3"/>
      <c r="G4899" s="31">
        <f t="shared" si="304"/>
        <v>0</v>
      </c>
      <c r="H4899" s="31"/>
      <c r="I4899" s="23">
        <f t="shared" si="305"/>
        <v>0</v>
      </c>
      <c r="J4899" s="23"/>
      <c r="K4899" s="7">
        <f t="shared" si="306"/>
        <v>0</v>
      </c>
      <c r="M4899" s="20">
        <f>IF(C4899="Data Error","Data Error",IF(C4899&lt;=K4899,0,1-IFERROR(INDEX(BAAL!$C:$D,MATCH(ROUNDUP(C4899-K4899,0),BAAL!$B:$B,0),MATCH(LEFT(M$2,4),BAAL!$C$2:$D$2,0)),0)))</f>
        <v>0</v>
      </c>
      <c r="N4899" s="20"/>
      <c r="O4899" s="26"/>
      <c r="P4899" s="26"/>
      <c r="Q4899" s="6">
        <f t="shared" si="307"/>
        <v>7</v>
      </c>
      <c r="R4899" s="20"/>
    </row>
    <row r="4900" spans="1:18" x14ac:dyDescent="0.25">
      <c r="A4900" s="6">
        <v>2</v>
      </c>
      <c r="B4900" s="4">
        <v>42574.083333333336</v>
      </c>
      <c r="C4900" s="2">
        <f>IF([2]Analysis!AG4900="Data Error","Data Error",[2]Analysis!AI4900*C$1)</f>
        <v>0</v>
      </c>
      <c r="D4900" s="2"/>
      <c r="E4900" s="3">
        <f>IF(C4900="Data Error","Data Error",INDEX('[2]BAAL Adj Cap'!$CB$65:$CY$72,MONTH($B4900),$A4900+1))</f>
        <v>0</v>
      </c>
      <c r="F4900" s="3"/>
      <c r="G4900" s="31">
        <f t="shared" si="304"/>
        <v>0</v>
      </c>
      <c r="H4900" s="31"/>
      <c r="I4900" s="23">
        <f t="shared" si="305"/>
        <v>0</v>
      </c>
      <c r="J4900" s="23"/>
      <c r="K4900" s="7">
        <f t="shared" si="306"/>
        <v>0</v>
      </c>
      <c r="M4900" s="20">
        <f>IF(C4900="Data Error","Data Error",IF(C4900&lt;=K4900,0,1-IFERROR(INDEX(BAAL!$C:$D,MATCH(ROUNDUP(C4900-K4900,0),BAAL!$B:$B,0),MATCH(LEFT(M$2,4),BAAL!$C$2:$D$2,0)),0)))</f>
        <v>0</v>
      </c>
      <c r="N4900" s="20"/>
      <c r="O4900" s="26"/>
      <c r="P4900" s="26"/>
      <c r="Q4900" s="6">
        <f t="shared" si="307"/>
        <v>7</v>
      </c>
      <c r="R4900" s="20"/>
    </row>
    <row r="4901" spans="1:18" x14ac:dyDescent="0.25">
      <c r="A4901" s="6">
        <v>3</v>
      </c>
      <c r="B4901" s="4">
        <v>42574.125</v>
      </c>
      <c r="C4901" s="2">
        <f>IF([2]Analysis!AG4901="Data Error","Data Error",[2]Analysis!AI4901*C$1)</f>
        <v>0</v>
      </c>
      <c r="D4901" s="2"/>
      <c r="E4901" s="3">
        <f>IF(C4901="Data Error","Data Error",INDEX('[2]BAAL Adj Cap'!$CB$65:$CY$72,MONTH($B4901),$A4901+1))</f>
        <v>0</v>
      </c>
      <c r="F4901" s="3"/>
      <c r="G4901" s="31">
        <f t="shared" si="304"/>
        <v>0</v>
      </c>
      <c r="H4901" s="31"/>
      <c r="I4901" s="23">
        <f t="shared" si="305"/>
        <v>0</v>
      </c>
      <c r="J4901" s="23"/>
      <c r="K4901" s="7">
        <f t="shared" si="306"/>
        <v>0</v>
      </c>
      <c r="M4901" s="20">
        <f>IF(C4901="Data Error","Data Error",IF(C4901&lt;=K4901,0,1-IFERROR(INDEX(BAAL!$C:$D,MATCH(ROUNDUP(C4901-K4901,0),BAAL!$B:$B,0),MATCH(LEFT(M$2,4),BAAL!$C$2:$D$2,0)),0)))</f>
        <v>0</v>
      </c>
      <c r="N4901" s="20"/>
      <c r="O4901" s="26"/>
      <c r="P4901" s="26"/>
      <c r="Q4901" s="6">
        <f t="shared" si="307"/>
        <v>7</v>
      </c>
      <c r="R4901" s="20"/>
    </row>
    <row r="4902" spans="1:18" x14ac:dyDescent="0.25">
      <c r="A4902" s="6">
        <v>4</v>
      </c>
      <c r="B4902" s="4">
        <v>42574.166666666664</v>
      </c>
      <c r="C4902" s="2">
        <f>IF([2]Analysis!AG4902="Data Error","Data Error",[2]Analysis!AI4902*C$1)</f>
        <v>0.40999998897314077</v>
      </c>
      <c r="D4902" s="2"/>
      <c r="E4902" s="3">
        <f>IF(C4902="Data Error","Data Error",INDEX('[2]BAAL Adj Cap'!$CB$65:$CY$72,MONTH($B4902),$A4902+1))</f>
        <v>7.4999999999999997E-3</v>
      </c>
      <c r="F4902" s="3"/>
      <c r="G4902" s="31">
        <f t="shared" si="304"/>
        <v>0.56500001102685915</v>
      </c>
      <c r="H4902" s="31"/>
      <c r="I4902" s="23">
        <f t="shared" si="305"/>
        <v>7.4999999999999997E-3</v>
      </c>
      <c r="J4902" s="23"/>
      <c r="K4902" s="7">
        <f t="shared" si="306"/>
        <v>0.97499999999999998</v>
      </c>
      <c r="M4902" s="20">
        <f>IF(C4902="Data Error","Data Error",IF(C4902&lt;=K4902,0,1-IFERROR(INDEX(BAAL!$C:$D,MATCH(ROUNDUP(C4902-K4902,0),BAAL!$B:$B,0),MATCH(LEFT(M$2,4),BAAL!$C$2:$D$2,0)),0)))</f>
        <v>0</v>
      </c>
      <c r="N4902" s="20"/>
      <c r="O4902" s="26"/>
      <c r="P4902" s="26"/>
      <c r="Q4902" s="6">
        <f t="shared" si="307"/>
        <v>7</v>
      </c>
      <c r="R4902" s="20"/>
    </row>
    <row r="4903" spans="1:18" x14ac:dyDescent="0.25">
      <c r="A4903" s="6">
        <v>5</v>
      </c>
      <c r="B4903" s="4">
        <v>42574.208333333336</v>
      </c>
      <c r="C4903" s="2">
        <f>IF([2]Analysis!AG4903="Data Error","Data Error",[2]Analysis!AI4903*C$1)</f>
        <v>0</v>
      </c>
      <c r="D4903" s="2"/>
      <c r="E4903" s="3">
        <f>IF(C4903="Data Error","Data Error",INDEX('[2]BAAL Adj Cap'!$CB$65:$CY$72,MONTH($B4903),$A4903+1))</f>
        <v>0.12124999999999998</v>
      </c>
      <c r="F4903" s="3"/>
      <c r="G4903" s="31">
        <f t="shared" si="304"/>
        <v>15.762499999999998</v>
      </c>
      <c r="H4903" s="31"/>
      <c r="I4903" s="23">
        <f t="shared" si="305"/>
        <v>0.12124999999999998</v>
      </c>
      <c r="J4903" s="23"/>
      <c r="K4903" s="7">
        <f t="shared" si="306"/>
        <v>15.762499999999998</v>
      </c>
      <c r="M4903" s="20">
        <f>IF(C4903="Data Error","Data Error",IF(C4903&lt;=K4903,0,1-IFERROR(INDEX(BAAL!$C:$D,MATCH(ROUNDUP(C4903-K4903,0),BAAL!$B:$B,0),MATCH(LEFT(M$2,4),BAAL!$C$2:$D$2,0)),0)))</f>
        <v>0</v>
      </c>
      <c r="N4903" s="20"/>
      <c r="O4903" s="26"/>
      <c r="P4903" s="26"/>
      <c r="Q4903" s="6">
        <f t="shared" si="307"/>
        <v>7</v>
      </c>
      <c r="R4903" s="20"/>
    </row>
    <row r="4904" spans="1:18" x14ac:dyDescent="0.25">
      <c r="A4904" s="6">
        <v>6</v>
      </c>
      <c r="B4904" s="4">
        <v>42574.25</v>
      </c>
      <c r="C4904" s="2">
        <f>IF([2]Analysis!AG4904="Data Error","Data Error",[2]Analysis!AI4904*C$1)</f>
        <v>0.82218069460507026</v>
      </c>
      <c r="D4904" s="2"/>
      <c r="E4904" s="3">
        <f>IF(C4904="Data Error","Data Error",INDEX('[2]BAAL Adj Cap'!$CB$65:$CY$72,MONTH($B4904),$A4904+1))</f>
        <v>0.49249999999999999</v>
      </c>
      <c r="F4904" s="3"/>
      <c r="G4904" s="31">
        <f t="shared" si="304"/>
        <v>63.202819305394932</v>
      </c>
      <c r="H4904" s="31"/>
      <c r="I4904" s="23">
        <f t="shared" si="305"/>
        <v>0.49249999999999999</v>
      </c>
      <c r="J4904" s="23"/>
      <c r="K4904" s="7">
        <f t="shared" si="306"/>
        <v>28.990000000000009</v>
      </c>
      <c r="M4904" s="20">
        <f>IF(C4904="Data Error","Data Error",IF(C4904&lt;=K4904,0,1-IFERROR(INDEX(BAAL!$C:$D,MATCH(ROUNDUP(C4904-K4904,0),BAAL!$B:$B,0),MATCH(LEFT(M$2,4),BAAL!$C$2:$D$2,0)),0)))</f>
        <v>0</v>
      </c>
      <c r="N4904" s="20"/>
      <c r="O4904" s="26"/>
      <c r="P4904" s="26"/>
      <c r="Q4904" s="6">
        <f t="shared" si="307"/>
        <v>7</v>
      </c>
      <c r="R4904" s="20"/>
    </row>
    <row r="4905" spans="1:18" x14ac:dyDescent="0.25">
      <c r="A4905" s="6">
        <v>7</v>
      </c>
      <c r="B4905" s="4">
        <v>42574.291666666664</v>
      </c>
      <c r="C4905" s="2">
        <f>IF([2]Analysis!AG4905="Data Error","Data Error",[2]Analysis!AI4905*C$1)</f>
        <v>5.6162007599962191E-2</v>
      </c>
      <c r="D4905" s="2"/>
      <c r="E4905" s="3">
        <f>IF(C4905="Data Error","Data Error",INDEX('[2]BAAL Adj Cap'!$CB$65:$CY$72,MONTH($B4905),$A4905+1))</f>
        <v>0.87874999999999992</v>
      </c>
      <c r="F4905" s="3"/>
      <c r="G4905" s="31">
        <f t="shared" si="304"/>
        <v>114.18133799240002</v>
      </c>
      <c r="H4905" s="31"/>
      <c r="I4905" s="23">
        <f t="shared" si="305"/>
        <v>0.87874999999999992</v>
      </c>
      <c r="J4905" s="23"/>
      <c r="K4905" s="7">
        <f t="shared" si="306"/>
        <v>28.990000000000009</v>
      </c>
      <c r="M4905" s="20">
        <f>IF(C4905="Data Error","Data Error",IF(C4905&lt;=K4905,0,1-IFERROR(INDEX(BAAL!$C:$D,MATCH(ROUNDUP(C4905-K4905,0),BAAL!$B:$B,0),MATCH(LEFT(M$2,4),BAAL!$C$2:$D$2,0)),0)))</f>
        <v>0</v>
      </c>
      <c r="N4905" s="20"/>
      <c r="O4905" s="26"/>
      <c r="P4905" s="26"/>
      <c r="Q4905" s="6">
        <f t="shared" si="307"/>
        <v>7</v>
      </c>
      <c r="R4905" s="20"/>
    </row>
    <row r="4906" spans="1:18" x14ac:dyDescent="0.25">
      <c r="A4906" s="6">
        <v>8</v>
      </c>
      <c r="B4906" s="4">
        <v>42574.333333333336</v>
      </c>
      <c r="C4906" s="2">
        <f>IF([2]Analysis!AG4906="Data Error","Data Error",[2]Analysis!AI4906*C$1)</f>
        <v>0.6419519772929706</v>
      </c>
      <c r="D4906" s="2"/>
      <c r="E4906" s="3">
        <f>IF(C4906="Data Error","Data Error",INDEX('[2]BAAL Adj Cap'!$CB$65:$CY$72,MONTH($B4906),$A4906+1))</f>
        <v>0.96750000000000003</v>
      </c>
      <c r="F4906" s="3"/>
      <c r="G4906" s="31">
        <f t="shared" si="304"/>
        <v>125.13304802270703</v>
      </c>
      <c r="H4906" s="31"/>
      <c r="I4906" s="23">
        <f t="shared" si="305"/>
        <v>0.96750000000000003</v>
      </c>
      <c r="J4906" s="23"/>
      <c r="K4906" s="7">
        <f t="shared" si="306"/>
        <v>28.990000000000009</v>
      </c>
      <c r="M4906" s="20">
        <f>IF(C4906="Data Error","Data Error",IF(C4906&lt;=K4906,0,1-IFERROR(INDEX(BAAL!$C:$D,MATCH(ROUNDUP(C4906-K4906,0),BAAL!$B:$B,0),MATCH(LEFT(M$2,4),BAAL!$C$2:$D$2,0)),0)))</f>
        <v>0</v>
      </c>
      <c r="N4906" s="20"/>
      <c r="O4906" s="26"/>
      <c r="P4906" s="26"/>
      <c r="Q4906" s="6">
        <f t="shared" si="307"/>
        <v>7</v>
      </c>
      <c r="R4906" s="20"/>
    </row>
    <row r="4907" spans="1:18" x14ac:dyDescent="0.25">
      <c r="A4907" s="6">
        <v>9</v>
      </c>
      <c r="B4907" s="4">
        <v>42574.375</v>
      </c>
      <c r="C4907" s="2">
        <f>IF([2]Analysis!AG4907="Data Error","Data Error",[2]Analysis!AI4907*C$1)</f>
        <v>0.90449432911554206</v>
      </c>
      <c r="D4907" s="2"/>
      <c r="E4907" s="3">
        <f>IF(C4907="Data Error","Data Error",INDEX('[2]BAAL Adj Cap'!$CB$65:$CY$72,MONTH($B4907),$A4907+1))</f>
        <v>0.98</v>
      </c>
      <c r="F4907" s="3"/>
      <c r="G4907" s="31">
        <f t="shared" si="304"/>
        <v>126.49550567088446</v>
      </c>
      <c r="H4907" s="31"/>
      <c r="I4907" s="23">
        <f t="shared" si="305"/>
        <v>0.98</v>
      </c>
      <c r="J4907" s="23"/>
      <c r="K4907" s="7">
        <f t="shared" si="306"/>
        <v>28.990000000000009</v>
      </c>
      <c r="M4907" s="20">
        <f>IF(C4907="Data Error","Data Error",IF(C4907&lt;=K4907,0,1-IFERROR(INDEX(BAAL!$C:$D,MATCH(ROUNDUP(C4907-K4907,0),BAAL!$B:$B,0),MATCH(LEFT(M$2,4),BAAL!$C$2:$D$2,0)),0)))</f>
        <v>0</v>
      </c>
      <c r="N4907" s="20"/>
      <c r="O4907" s="26"/>
      <c r="P4907" s="26"/>
      <c r="Q4907" s="6">
        <f t="shared" si="307"/>
        <v>7</v>
      </c>
      <c r="R4907" s="20"/>
    </row>
    <row r="4908" spans="1:18" x14ac:dyDescent="0.25">
      <c r="A4908" s="6">
        <v>10</v>
      </c>
      <c r="B4908" s="4">
        <v>42574.416666666664</v>
      </c>
      <c r="C4908" s="2">
        <f>IF([2]Analysis!AG4908="Data Error","Data Error",[2]Analysis!AI4908*C$1)</f>
        <v>0</v>
      </c>
      <c r="D4908" s="2"/>
      <c r="E4908" s="3">
        <f>IF(C4908="Data Error","Data Error",INDEX('[2]BAAL Adj Cap'!$CB$65:$CY$72,MONTH($B4908),$A4908+1))</f>
        <v>0.98</v>
      </c>
      <c r="F4908" s="3"/>
      <c r="G4908" s="31">
        <f t="shared" si="304"/>
        <v>127.39999999999999</v>
      </c>
      <c r="H4908" s="31"/>
      <c r="I4908" s="23">
        <f t="shared" si="305"/>
        <v>0.98</v>
      </c>
      <c r="J4908" s="23"/>
      <c r="K4908" s="7">
        <f t="shared" si="306"/>
        <v>28.990000000000009</v>
      </c>
      <c r="M4908" s="20">
        <f>IF(C4908="Data Error","Data Error",IF(C4908&lt;=K4908,0,1-IFERROR(INDEX(BAAL!$C:$D,MATCH(ROUNDUP(C4908-K4908,0),BAAL!$B:$B,0),MATCH(LEFT(M$2,4),BAAL!$C$2:$D$2,0)),0)))</f>
        <v>0</v>
      </c>
      <c r="N4908" s="20"/>
      <c r="O4908" s="26"/>
      <c r="P4908" s="26"/>
      <c r="Q4908" s="6">
        <f t="shared" si="307"/>
        <v>7</v>
      </c>
      <c r="R4908" s="20"/>
    </row>
    <row r="4909" spans="1:18" x14ac:dyDescent="0.25">
      <c r="A4909" s="6">
        <v>11</v>
      </c>
      <c r="B4909" s="4">
        <v>42574.458333333336</v>
      </c>
      <c r="C4909" s="2">
        <f>IF([2]Analysis!AG4909="Data Error","Data Error",[2]Analysis!AI4909*C$1)</f>
        <v>3.6265518333923628</v>
      </c>
      <c r="D4909" s="2"/>
      <c r="E4909" s="3">
        <f>IF(C4909="Data Error","Data Error",INDEX('[2]BAAL Adj Cap'!$CB$65:$CY$72,MONTH($B4909),$A4909+1))</f>
        <v>0.98</v>
      </c>
      <c r="F4909" s="3"/>
      <c r="G4909" s="31">
        <f t="shared" si="304"/>
        <v>123.77344816660762</v>
      </c>
      <c r="H4909" s="31"/>
      <c r="I4909" s="23">
        <f t="shared" si="305"/>
        <v>0.98</v>
      </c>
      <c r="J4909" s="23"/>
      <c r="K4909" s="7">
        <f t="shared" si="306"/>
        <v>28.990000000000009</v>
      </c>
      <c r="M4909" s="20">
        <f>IF(C4909="Data Error","Data Error",IF(C4909&lt;=K4909,0,1-IFERROR(INDEX(BAAL!$C:$D,MATCH(ROUNDUP(C4909-K4909,0),BAAL!$B:$B,0),MATCH(LEFT(M$2,4),BAAL!$C$2:$D$2,0)),0)))</f>
        <v>0</v>
      </c>
      <c r="N4909" s="20"/>
      <c r="O4909" s="26"/>
      <c r="P4909" s="26"/>
      <c r="Q4909" s="6">
        <f t="shared" si="307"/>
        <v>7</v>
      </c>
      <c r="R4909" s="20"/>
    </row>
    <row r="4910" spans="1:18" x14ac:dyDescent="0.25">
      <c r="A4910" s="6">
        <v>12</v>
      </c>
      <c r="B4910" s="4">
        <v>42574.5</v>
      </c>
      <c r="C4910" s="2">
        <f>IF([2]Analysis!AG4910="Data Error","Data Error",[2]Analysis!AI4910*C$1)</f>
        <v>0</v>
      </c>
      <c r="D4910" s="2"/>
      <c r="E4910" s="3">
        <f>IF(C4910="Data Error","Data Error",INDEX('[2]BAAL Adj Cap'!$CB$65:$CY$72,MONTH($B4910),$A4910+1))</f>
        <v>0.98</v>
      </c>
      <c r="F4910" s="3"/>
      <c r="G4910" s="31">
        <f t="shared" si="304"/>
        <v>127.39999999999999</v>
      </c>
      <c r="H4910" s="31"/>
      <c r="I4910" s="23">
        <f t="shared" si="305"/>
        <v>0.98</v>
      </c>
      <c r="J4910" s="23"/>
      <c r="K4910" s="7">
        <f t="shared" si="306"/>
        <v>28.990000000000009</v>
      </c>
      <c r="M4910" s="20">
        <f>IF(C4910="Data Error","Data Error",IF(C4910&lt;=K4910,0,1-IFERROR(INDEX(BAAL!$C:$D,MATCH(ROUNDUP(C4910-K4910,0),BAAL!$B:$B,0),MATCH(LEFT(M$2,4),BAAL!$C$2:$D$2,0)),0)))</f>
        <v>0</v>
      </c>
      <c r="N4910" s="20"/>
      <c r="O4910" s="26"/>
      <c r="P4910" s="26"/>
      <c r="Q4910" s="6">
        <f t="shared" si="307"/>
        <v>7</v>
      </c>
      <c r="R4910" s="20"/>
    </row>
    <row r="4911" spans="1:18" x14ac:dyDescent="0.25">
      <c r="A4911" s="6">
        <v>13</v>
      </c>
      <c r="B4911" s="4">
        <v>42574.541666666664</v>
      </c>
      <c r="C4911" s="2">
        <f>IF([2]Analysis!AG4911="Data Error","Data Error",[2]Analysis!AI4911*C$1)</f>
        <v>3.3854378568063317</v>
      </c>
      <c r="D4911" s="2"/>
      <c r="E4911" s="3">
        <f>IF(C4911="Data Error","Data Error",INDEX('[2]BAAL Adj Cap'!$CB$65:$CY$72,MONTH($B4911),$A4911+1))</f>
        <v>0.98</v>
      </c>
      <c r="F4911" s="3"/>
      <c r="G4911" s="31">
        <f t="shared" si="304"/>
        <v>124.01456214319366</v>
      </c>
      <c r="H4911" s="31"/>
      <c r="I4911" s="23">
        <f t="shared" si="305"/>
        <v>0.98</v>
      </c>
      <c r="J4911" s="23"/>
      <c r="K4911" s="7">
        <f t="shared" si="306"/>
        <v>28.990000000000009</v>
      </c>
      <c r="M4911" s="20">
        <f>IF(C4911="Data Error","Data Error",IF(C4911&lt;=K4911,0,1-IFERROR(INDEX(BAAL!$C:$D,MATCH(ROUNDUP(C4911-K4911,0),BAAL!$B:$B,0),MATCH(LEFT(M$2,4),BAAL!$C$2:$D$2,0)),0)))</f>
        <v>0</v>
      </c>
      <c r="N4911" s="20"/>
      <c r="O4911" s="26"/>
      <c r="P4911" s="26"/>
      <c r="Q4911" s="6">
        <f t="shared" si="307"/>
        <v>7</v>
      </c>
      <c r="R4911" s="20"/>
    </row>
    <row r="4912" spans="1:18" x14ac:dyDescent="0.25">
      <c r="A4912" s="6">
        <v>14</v>
      </c>
      <c r="B4912" s="4">
        <v>42574.583333333336</v>
      </c>
      <c r="C4912" s="2">
        <f>IF([2]Analysis!AG4912="Data Error","Data Error",[2]Analysis!AI4912*C$1)</f>
        <v>4.4440423954353383</v>
      </c>
      <c r="D4912" s="2"/>
      <c r="E4912" s="3">
        <f>IF(C4912="Data Error","Data Error",INDEX('[2]BAAL Adj Cap'!$CB$65:$CY$72,MONTH($B4912),$A4912+1))</f>
        <v>0.98</v>
      </c>
      <c r="F4912" s="3"/>
      <c r="G4912" s="31">
        <f t="shared" si="304"/>
        <v>122.95595760456466</v>
      </c>
      <c r="H4912" s="31"/>
      <c r="I4912" s="23">
        <f t="shared" si="305"/>
        <v>0.98</v>
      </c>
      <c r="J4912" s="23"/>
      <c r="K4912" s="7">
        <f t="shared" si="306"/>
        <v>28.990000000000009</v>
      </c>
      <c r="M4912" s="20">
        <f>IF(C4912="Data Error","Data Error",IF(C4912&lt;=K4912,0,1-IFERROR(INDEX(BAAL!$C:$D,MATCH(ROUNDUP(C4912-K4912,0),BAAL!$B:$B,0),MATCH(LEFT(M$2,4),BAAL!$C$2:$D$2,0)),0)))</f>
        <v>0</v>
      </c>
      <c r="N4912" s="20"/>
      <c r="O4912" s="26"/>
      <c r="P4912" s="26"/>
      <c r="Q4912" s="6">
        <f t="shared" si="307"/>
        <v>7</v>
      </c>
      <c r="R4912" s="20"/>
    </row>
    <row r="4913" spans="1:18" x14ac:dyDescent="0.25">
      <c r="A4913" s="6">
        <v>15</v>
      </c>
      <c r="B4913" s="4">
        <v>42574.625</v>
      </c>
      <c r="C4913" s="2">
        <f>IF([2]Analysis!AG4913="Data Error","Data Error",[2]Analysis!AI4913*C$1)</f>
        <v>4.4799463279254343</v>
      </c>
      <c r="D4913" s="2"/>
      <c r="E4913" s="3">
        <f>IF(C4913="Data Error","Data Error",INDEX('[2]BAAL Adj Cap'!$CB$65:$CY$72,MONTH($B4913),$A4913+1))</f>
        <v>0.98</v>
      </c>
      <c r="F4913" s="3"/>
      <c r="G4913" s="31">
        <f t="shared" si="304"/>
        <v>122.92005367207456</v>
      </c>
      <c r="H4913" s="31"/>
      <c r="I4913" s="23">
        <f t="shared" si="305"/>
        <v>0.98</v>
      </c>
      <c r="J4913" s="23"/>
      <c r="K4913" s="7">
        <f t="shared" si="306"/>
        <v>28.990000000000009</v>
      </c>
      <c r="M4913" s="20">
        <f>IF(C4913="Data Error","Data Error",IF(C4913&lt;=K4913,0,1-IFERROR(INDEX(BAAL!$C:$D,MATCH(ROUNDUP(C4913-K4913,0),BAAL!$B:$B,0),MATCH(LEFT(M$2,4),BAAL!$C$2:$D$2,0)),0)))</f>
        <v>0</v>
      </c>
      <c r="N4913" s="20"/>
      <c r="O4913" s="26"/>
      <c r="P4913" s="26"/>
      <c r="Q4913" s="6">
        <f t="shared" si="307"/>
        <v>7</v>
      </c>
      <c r="R4913" s="20"/>
    </row>
    <row r="4914" spans="1:18" x14ac:dyDescent="0.25">
      <c r="A4914" s="6">
        <v>16</v>
      </c>
      <c r="B4914" s="4">
        <v>42574.666666666664</v>
      </c>
      <c r="C4914" s="2">
        <f>IF([2]Analysis!AG4914="Data Error","Data Error",[2]Analysis!AI4914*C$1)</f>
        <v>4.7509570309275606</v>
      </c>
      <c r="D4914" s="2"/>
      <c r="E4914" s="3">
        <f>IF(C4914="Data Error","Data Error",INDEX('[2]BAAL Adj Cap'!$CB$65:$CY$72,MONTH($B4914),$A4914+1))</f>
        <v>0.98</v>
      </c>
      <c r="F4914" s="3"/>
      <c r="G4914" s="31">
        <f t="shared" si="304"/>
        <v>122.64904296907243</v>
      </c>
      <c r="H4914" s="31"/>
      <c r="I4914" s="23">
        <f t="shared" si="305"/>
        <v>0.98</v>
      </c>
      <c r="J4914" s="23"/>
      <c r="K4914" s="7">
        <f t="shared" si="306"/>
        <v>28.990000000000009</v>
      </c>
      <c r="M4914" s="20">
        <f>IF(C4914="Data Error","Data Error",IF(C4914&lt;=K4914,0,1-IFERROR(INDEX(BAAL!$C:$D,MATCH(ROUNDUP(C4914-K4914,0),BAAL!$B:$B,0),MATCH(LEFT(M$2,4),BAAL!$C$2:$D$2,0)),0)))</f>
        <v>0</v>
      </c>
      <c r="N4914" s="20"/>
      <c r="O4914" s="26"/>
      <c r="P4914" s="26"/>
      <c r="Q4914" s="6">
        <f t="shared" si="307"/>
        <v>7</v>
      </c>
      <c r="R4914" s="20"/>
    </row>
    <row r="4915" spans="1:18" x14ac:dyDescent="0.25">
      <c r="A4915" s="6">
        <v>17</v>
      </c>
      <c r="B4915" s="4">
        <v>42574.708333333336</v>
      </c>
      <c r="C4915" s="2">
        <f>IF([2]Analysis!AG4915="Data Error","Data Error",[2]Analysis!AI4915*C$1)</f>
        <v>8.6579345411936686</v>
      </c>
      <c r="D4915" s="2"/>
      <c r="E4915" s="3">
        <f>IF(C4915="Data Error","Data Error",INDEX('[2]BAAL Adj Cap'!$CB$65:$CY$72,MONTH($B4915),$A4915+1))</f>
        <v>0.96124999999999994</v>
      </c>
      <c r="F4915" s="3"/>
      <c r="G4915" s="31">
        <f t="shared" si="304"/>
        <v>116.30456545880632</v>
      </c>
      <c r="H4915" s="31"/>
      <c r="I4915" s="23">
        <f t="shared" si="305"/>
        <v>0.96124999999999994</v>
      </c>
      <c r="J4915" s="23"/>
      <c r="K4915" s="7">
        <f t="shared" si="306"/>
        <v>28.990000000000009</v>
      </c>
      <c r="M4915" s="20">
        <f>IF(C4915="Data Error","Data Error",IF(C4915&lt;=K4915,0,1-IFERROR(INDEX(BAAL!$C:$D,MATCH(ROUNDUP(C4915-K4915,0),BAAL!$B:$B,0),MATCH(LEFT(M$2,4),BAAL!$C$2:$D$2,0)),0)))</f>
        <v>0</v>
      </c>
      <c r="N4915" s="20"/>
      <c r="O4915" s="26"/>
      <c r="P4915" s="26"/>
      <c r="Q4915" s="6">
        <f t="shared" si="307"/>
        <v>7</v>
      </c>
      <c r="R4915" s="20"/>
    </row>
    <row r="4916" spans="1:18" x14ac:dyDescent="0.25">
      <c r="A4916" s="6">
        <v>18</v>
      </c>
      <c r="B4916" s="4">
        <v>42574.75</v>
      </c>
      <c r="C4916" s="2">
        <f>IF([2]Analysis!AG4916="Data Error","Data Error",[2]Analysis!AI4916*C$1)</f>
        <v>9.541694728992951</v>
      </c>
      <c r="D4916" s="2"/>
      <c r="E4916" s="3">
        <f>IF(C4916="Data Error","Data Error",INDEX('[2]BAAL Adj Cap'!$CB$65:$CY$72,MONTH($B4916),$A4916+1))</f>
        <v>0.76249999999999996</v>
      </c>
      <c r="F4916" s="3"/>
      <c r="G4916" s="31">
        <f t="shared" si="304"/>
        <v>89.583305271007049</v>
      </c>
      <c r="H4916" s="31"/>
      <c r="I4916" s="23">
        <f t="shared" si="305"/>
        <v>0.76249999999999996</v>
      </c>
      <c r="J4916" s="23"/>
      <c r="K4916" s="7">
        <f t="shared" si="306"/>
        <v>28.990000000000009</v>
      </c>
      <c r="M4916" s="20">
        <f>IF(C4916="Data Error","Data Error",IF(C4916&lt;=K4916,0,1-IFERROR(INDEX(BAAL!$C:$D,MATCH(ROUNDUP(C4916-K4916,0),BAAL!$B:$B,0),MATCH(LEFT(M$2,4),BAAL!$C$2:$D$2,0)),0)))</f>
        <v>0</v>
      </c>
      <c r="N4916" s="20"/>
      <c r="O4916" s="26"/>
      <c r="P4916" s="26"/>
      <c r="Q4916" s="6">
        <f t="shared" si="307"/>
        <v>7</v>
      </c>
      <c r="R4916" s="20"/>
    </row>
    <row r="4917" spans="1:18" x14ac:dyDescent="0.25">
      <c r="A4917" s="6">
        <v>19</v>
      </c>
      <c r="B4917" s="4">
        <v>42574.791666666664</v>
      </c>
      <c r="C4917" s="2">
        <f>IF([2]Analysis!AG4917="Data Error","Data Error",[2]Analysis!AI4917*C$1)</f>
        <v>6.2880496047920857</v>
      </c>
      <c r="D4917" s="2"/>
      <c r="E4917" s="3">
        <f>IF(C4917="Data Error","Data Error",INDEX('[2]BAAL Adj Cap'!$CB$65:$CY$72,MONTH($B4917),$A4917+1))</f>
        <v>0.30625000000000002</v>
      </c>
      <c r="F4917" s="3"/>
      <c r="G4917" s="31">
        <f t="shared" si="304"/>
        <v>33.524450395207914</v>
      </c>
      <c r="H4917" s="31"/>
      <c r="I4917" s="23">
        <f t="shared" si="305"/>
        <v>0.30625000000000002</v>
      </c>
      <c r="J4917" s="23"/>
      <c r="K4917" s="7">
        <f t="shared" si="306"/>
        <v>28.990000000000009</v>
      </c>
      <c r="M4917" s="20">
        <f>IF(C4917="Data Error","Data Error",IF(C4917&lt;=K4917,0,1-IFERROR(INDEX(BAAL!$C:$D,MATCH(ROUNDUP(C4917-K4917,0),BAAL!$B:$B,0),MATCH(LEFT(M$2,4),BAAL!$C$2:$D$2,0)),0)))</f>
        <v>0</v>
      </c>
      <c r="N4917" s="20"/>
      <c r="O4917" s="26"/>
      <c r="P4917" s="26"/>
      <c r="Q4917" s="6">
        <f t="shared" si="307"/>
        <v>7</v>
      </c>
      <c r="R4917" s="20"/>
    </row>
    <row r="4918" spans="1:18" x14ac:dyDescent="0.25">
      <c r="A4918" s="6">
        <v>20</v>
      </c>
      <c r="B4918" s="4">
        <v>42574.833333333336</v>
      </c>
      <c r="C4918" s="2">
        <f>IF([2]Analysis!AG4918="Data Error","Data Error",[2]Analysis!AI4918*C$1)</f>
        <v>0.58678514641081725</v>
      </c>
      <c r="D4918" s="2"/>
      <c r="E4918" s="3">
        <f>IF(C4918="Data Error","Data Error",INDEX('[2]BAAL Adj Cap'!$CB$65:$CY$72,MONTH($B4918),$A4918+1))</f>
        <v>3.7500000000000006E-2</v>
      </c>
      <c r="F4918" s="3"/>
      <c r="G4918" s="31">
        <f t="shared" si="304"/>
        <v>4.2882148535891833</v>
      </c>
      <c r="H4918" s="31"/>
      <c r="I4918" s="23">
        <f t="shared" si="305"/>
        <v>3.7500000000000006E-2</v>
      </c>
      <c r="J4918" s="23"/>
      <c r="K4918" s="7">
        <f t="shared" si="306"/>
        <v>4.8750000000000009</v>
      </c>
      <c r="M4918" s="20">
        <f>IF(C4918="Data Error","Data Error",IF(C4918&lt;=K4918,0,1-IFERROR(INDEX(BAAL!$C:$D,MATCH(ROUNDUP(C4918-K4918,0),BAAL!$B:$B,0),MATCH(LEFT(M$2,4),BAAL!$C$2:$D$2,0)),0)))</f>
        <v>0</v>
      </c>
      <c r="N4918" s="20"/>
      <c r="O4918" s="26"/>
      <c r="P4918" s="26"/>
      <c r="Q4918" s="6">
        <f t="shared" si="307"/>
        <v>7</v>
      </c>
      <c r="R4918" s="20"/>
    </row>
    <row r="4919" spans="1:18" x14ac:dyDescent="0.25">
      <c r="A4919" s="6">
        <v>21</v>
      </c>
      <c r="B4919" s="4">
        <v>42574.875</v>
      </c>
      <c r="C4919" s="2">
        <f>IF([2]Analysis!AG4919="Data Error","Data Error",[2]Analysis!AI4919*C$1)</f>
        <v>0</v>
      </c>
      <c r="D4919" s="2"/>
      <c r="E4919" s="3">
        <f>IF(C4919="Data Error","Data Error",INDEX('[2]BAAL Adj Cap'!$CB$65:$CY$72,MONTH($B4919),$A4919+1))</f>
        <v>0</v>
      </c>
      <c r="F4919" s="3"/>
      <c r="G4919" s="31">
        <f t="shared" si="304"/>
        <v>0</v>
      </c>
      <c r="H4919" s="31"/>
      <c r="I4919" s="23">
        <f t="shared" si="305"/>
        <v>0</v>
      </c>
      <c r="J4919" s="23"/>
      <c r="K4919" s="7">
        <f t="shared" si="306"/>
        <v>0</v>
      </c>
      <c r="M4919" s="20">
        <f>IF(C4919="Data Error","Data Error",IF(C4919&lt;=K4919,0,1-IFERROR(INDEX(BAAL!$C:$D,MATCH(ROUNDUP(C4919-K4919,0),BAAL!$B:$B,0),MATCH(LEFT(M$2,4),BAAL!$C$2:$D$2,0)),0)))</f>
        <v>0</v>
      </c>
      <c r="N4919" s="20"/>
      <c r="O4919" s="26"/>
      <c r="P4919" s="26"/>
      <c r="Q4919" s="6">
        <f t="shared" si="307"/>
        <v>7</v>
      </c>
      <c r="R4919" s="20"/>
    </row>
    <row r="4920" spans="1:18" x14ac:dyDescent="0.25">
      <c r="A4920" s="6">
        <v>22</v>
      </c>
      <c r="B4920" s="4">
        <v>42574.916666666664</v>
      </c>
      <c r="C4920" s="2">
        <f>IF([2]Analysis!AG4920="Data Error","Data Error",[2]Analysis!AI4920*C$1)</f>
        <v>0</v>
      </c>
      <c r="D4920" s="2"/>
      <c r="E4920" s="3">
        <f>IF(C4920="Data Error","Data Error",INDEX('[2]BAAL Adj Cap'!$CB$65:$CY$72,MONTH($B4920),$A4920+1))</f>
        <v>0</v>
      </c>
      <c r="F4920" s="3"/>
      <c r="G4920" s="31">
        <f t="shared" si="304"/>
        <v>0</v>
      </c>
      <c r="H4920" s="31"/>
      <c r="I4920" s="23">
        <f t="shared" si="305"/>
        <v>0</v>
      </c>
      <c r="J4920" s="23"/>
      <c r="K4920" s="7">
        <f t="shared" si="306"/>
        <v>0</v>
      </c>
      <c r="M4920" s="20">
        <f>IF(C4920="Data Error","Data Error",IF(C4920&lt;=K4920,0,1-IFERROR(INDEX(BAAL!$C:$D,MATCH(ROUNDUP(C4920-K4920,0),BAAL!$B:$B,0),MATCH(LEFT(M$2,4),BAAL!$C$2:$D$2,0)),0)))</f>
        <v>0</v>
      </c>
      <c r="N4920" s="20"/>
      <c r="O4920" s="26"/>
      <c r="P4920" s="26"/>
      <c r="Q4920" s="6">
        <f t="shared" si="307"/>
        <v>7</v>
      </c>
      <c r="R4920" s="20"/>
    </row>
    <row r="4921" spans="1:18" x14ac:dyDescent="0.25">
      <c r="A4921" s="6">
        <v>23</v>
      </c>
      <c r="B4921" s="4">
        <v>42574.958333333336</v>
      </c>
      <c r="C4921" s="2">
        <f>IF([2]Analysis!AG4921="Data Error","Data Error",[2]Analysis!AI4921*C$1)</f>
        <v>0</v>
      </c>
      <c r="D4921" s="2"/>
      <c r="E4921" s="3">
        <f>IF(C4921="Data Error","Data Error",INDEX('[2]BAAL Adj Cap'!$CB$65:$CY$72,MONTH($B4921),$A4921+1))</f>
        <v>0</v>
      </c>
      <c r="F4921" s="3"/>
      <c r="G4921" s="31">
        <f t="shared" si="304"/>
        <v>0</v>
      </c>
      <c r="H4921" s="31"/>
      <c r="I4921" s="23">
        <f t="shared" si="305"/>
        <v>0</v>
      </c>
      <c r="J4921" s="23"/>
      <c r="K4921" s="7">
        <f t="shared" si="306"/>
        <v>0</v>
      </c>
      <c r="M4921" s="20">
        <f>IF(C4921="Data Error","Data Error",IF(C4921&lt;=K4921,0,1-IFERROR(INDEX(BAAL!$C:$D,MATCH(ROUNDUP(C4921-K4921,0),BAAL!$B:$B,0),MATCH(LEFT(M$2,4),BAAL!$C$2:$D$2,0)),0)))</f>
        <v>0</v>
      </c>
      <c r="N4921" s="20"/>
      <c r="O4921" s="26"/>
      <c r="P4921" s="26"/>
      <c r="Q4921" s="6">
        <f t="shared" si="307"/>
        <v>7</v>
      </c>
      <c r="R4921" s="20"/>
    </row>
    <row r="4922" spans="1:18" x14ac:dyDescent="0.25">
      <c r="A4922" s="6">
        <v>0</v>
      </c>
      <c r="B4922" s="1">
        <v>42575</v>
      </c>
      <c r="C4922" s="2">
        <f>IF([2]Analysis!AG4922="Data Error","Data Error",[2]Analysis!AI4922*C$1)</f>
        <v>0</v>
      </c>
      <c r="D4922" s="2"/>
      <c r="E4922" s="3">
        <f>IF(C4922="Data Error","Data Error",INDEX('[2]BAAL Adj Cap'!$CB$65:$CY$72,MONTH($B4922),$A4922+1))</f>
        <v>0</v>
      </c>
      <c r="F4922" s="3"/>
      <c r="G4922" s="31">
        <f t="shared" si="304"/>
        <v>0</v>
      </c>
      <c r="H4922" s="31"/>
      <c r="I4922" s="23">
        <f t="shared" si="305"/>
        <v>0</v>
      </c>
      <c r="J4922" s="23"/>
      <c r="K4922" s="7">
        <f t="shared" si="306"/>
        <v>0</v>
      </c>
      <c r="M4922" s="20">
        <f>IF(C4922="Data Error","Data Error",IF(C4922&lt;=K4922,0,1-IFERROR(INDEX(BAAL!$C:$D,MATCH(ROUNDUP(C4922-K4922,0),BAAL!$B:$B,0),MATCH(LEFT(M$2,4),BAAL!$C$2:$D$2,0)),0)))</f>
        <v>0</v>
      </c>
      <c r="N4922" s="20"/>
      <c r="O4922" s="26"/>
      <c r="P4922" s="26"/>
      <c r="Q4922" s="6">
        <f t="shared" si="307"/>
        <v>7</v>
      </c>
      <c r="R4922" s="20"/>
    </row>
    <row r="4923" spans="1:18" x14ac:dyDescent="0.25">
      <c r="A4923" s="6">
        <v>1</v>
      </c>
      <c r="B4923" s="4">
        <v>42575.041666666664</v>
      </c>
      <c r="C4923" s="2">
        <f>IF([2]Analysis!AG4923="Data Error","Data Error",[2]Analysis!AI4923*C$1)</f>
        <v>0</v>
      </c>
      <c r="D4923" s="2"/>
      <c r="E4923" s="3">
        <f>IF(C4923="Data Error","Data Error",INDEX('[2]BAAL Adj Cap'!$CB$65:$CY$72,MONTH($B4923),$A4923+1))</f>
        <v>0</v>
      </c>
      <c r="F4923" s="3"/>
      <c r="G4923" s="31">
        <f t="shared" si="304"/>
        <v>0</v>
      </c>
      <c r="H4923" s="31"/>
      <c r="I4923" s="23">
        <f t="shared" si="305"/>
        <v>0</v>
      </c>
      <c r="J4923" s="23"/>
      <c r="K4923" s="7">
        <f t="shared" si="306"/>
        <v>0</v>
      </c>
      <c r="M4923" s="20">
        <f>IF(C4923="Data Error","Data Error",IF(C4923&lt;=K4923,0,1-IFERROR(INDEX(BAAL!$C:$D,MATCH(ROUNDUP(C4923-K4923,0),BAAL!$B:$B,0),MATCH(LEFT(M$2,4),BAAL!$C$2:$D$2,0)),0)))</f>
        <v>0</v>
      </c>
      <c r="N4923" s="20"/>
      <c r="O4923" s="26"/>
      <c r="P4923" s="26"/>
      <c r="Q4923" s="6">
        <f t="shared" si="307"/>
        <v>7</v>
      </c>
      <c r="R4923" s="20"/>
    </row>
    <row r="4924" spans="1:18" x14ac:dyDescent="0.25">
      <c r="A4924" s="6">
        <v>2</v>
      </c>
      <c r="B4924" s="4">
        <v>42575.083333333336</v>
      </c>
      <c r="C4924" s="2">
        <f>IF([2]Analysis!AG4924="Data Error","Data Error",[2]Analysis!AI4924*C$1)</f>
        <v>0</v>
      </c>
      <c r="D4924" s="2"/>
      <c r="E4924" s="3">
        <f>IF(C4924="Data Error","Data Error",INDEX('[2]BAAL Adj Cap'!$CB$65:$CY$72,MONTH($B4924),$A4924+1))</f>
        <v>0</v>
      </c>
      <c r="F4924" s="3"/>
      <c r="G4924" s="31">
        <f t="shared" si="304"/>
        <v>0</v>
      </c>
      <c r="H4924" s="31"/>
      <c r="I4924" s="23">
        <f t="shared" si="305"/>
        <v>0</v>
      </c>
      <c r="J4924" s="23"/>
      <c r="K4924" s="7">
        <f t="shared" si="306"/>
        <v>0</v>
      </c>
      <c r="M4924" s="20">
        <f>IF(C4924="Data Error","Data Error",IF(C4924&lt;=K4924,0,1-IFERROR(INDEX(BAAL!$C:$D,MATCH(ROUNDUP(C4924-K4924,0),BAAL!$B:$B,0),MATCH(LEFT(M$2,4),BAAL!$C$2:$D$2,0)),0)))</f>
        <v>0</v>
      </c>
      <c r="N4924" s="20"/>
      <c r="O4924" s="26"/>
      <c r="P4924" s="26"/>
      <c r="Q4924" s="6">
        <f t="shared" si="307"/>
        <v>7</v>
      </c>
      <c r="R4924" s="20"/>
    </row>
    <row r="4925" spans="1:18" x14ac:dyDescent="0.25">
      <c r="A4925" s="6">
        <v>3</v>
      </c>
      <c r="B4925" s="4">
        <v>42575.125</v>
      </c>
      <c r="C4925" s="2">
        <f>IF([2]Analysis!AG4925="Data Error","Data Error",[2]Analysis!AI4925*C$1)</f>
        <v>0</v>
      </c>
      <c r="D4925" s="2"/>
      <c r="E4925" s="3">
        <f>IF(C4925="Data Error","Data Error",INDEX('[2]BAAL Adj Cap'!$CB$65:$CY$72,MONTH($B4925),$A4925+1))</f>
        <v>0</v>
      </c>
      <c r="F4925" s="3"/>
      <c r="G4925" s="31">
        <f t="shared" si="304"/>
        <v>0</v>
      </c>
      <c r="H4925" s="31"/>
      <c r="I4925" s="23">
        <f t="shared" si="305"/>
        <v>0</v>
      </c>
      <c r="J4925" s="23"/>
      <c r="K4925" s="7">
        <f t="shared" si="306"/>
        <v>0</v>
      </c>
      <c r="M4925" s="20">
        <f>IF(C4925="Data Error","Data Error",IF(C4925&lt;=K4925,0,1-IFERROR(INDEX(BAAL!$C:$D,MATCH(ROUNDUP(C4925-K4925,0),BAAL!$B:$B,0),MATCH(LEFT(M$2,4),BAAL!$C$2:$D$2,0)),0)))</f>
        <v>0</v>
      </c>
      <c r="N4925" s="20"/>
      <c r="O4925" s="26"/>
      <c r="P4925" s="26"/>
      <c r="Q4925" s="6">
        <f t="shared" si="307"/>
        <v>7</v>
      </c>
      <c r="R4925" s="20"/>
    </row>
    <row r="4926" spans="1:18" x14ac:dyDescent="0.25">
      <c r="A4926" s="6">
        <v>4</v>
      </c>
      <c r="B4926" s="4">
        <v>42575.166666666664</v>
      </c>
      <c r="C4926" s="2">
        <f>IF([2]Analysis!AG4926="Data Error","Data Error",[2]Analysis!AI4926*C$1)</f>
        <v>0.38999997824430471</v>
      </c>
      <c r="D4926" s="2"/>
      <c r="E4926" s="3">
        <f>IF(C4926="Data Error","Data Error",INDEX('[2]BAAL Adj Cap'!$CB$65:$CY$72,MONTH($B4926),$A4926+1))</f>
        <v>7.4999999999999997E-3</v>
      </c>
      <c r="F4926" s="3"/>
      <c r="G4926" s="31">
        <f t="shared" si="304"/>
        <v>0.58500002175569521</v>
      </c>
      <c r="H4926" s="31"/>
      <c r="I4926" s="23">
        <f t="shared" si="305"/>
        <v>7.4999999999999997E-3</v>
      </c>
      <c r="J4926" s="23"/>
      <c r="K4926" s="7">
        <f t="shared" si="306"/>
        <v>0.97499999999999998</v>
      </c>
      <c r="M4926" s="20">
        <f>IF(C4926="Data Error","Data Error",IF(C4926&lt;=K4926,0,1-IFERROR(INDEX(BAAL!$C:$D,MATCH(ROUNDUP(C4926-K4926,0),BAAL!$B:$B,0),MATCH(LEFT(M$2,4),BAAL!$C$2:$D$2,0)),0)))</f>
        <v>0</v>
      </c>
      <c r="N4926" s="20"/>
      <c r="O4926" s="26"/>
      <c r="P4926" s="26"/>
      <c r="Q4926" s="6">
        <f t="shared" si="307"/>
        <v>7</v>
      </c>
      <c r="R4926" s="20"/>
    </row>
    <row r="4927" spans="1:18" x14ac:dyDescent="0.25">
      <c r="A4927" s="6">
        <v>5</v>
      </c>
      <c r="B4927" s="4">
        <v>42575.208333333336</v>
      </c>
      <c r="C4927" s="2">
        <f>IF([2]Analysis!AG4927="Data Error","Data Error",[2]Analysis!AI4927*C$1)</f>
        <v>0.77861432127614227</v>
      </c>
      <c r="D4927" s="2"/>
      <c r="E4927" s="3">
        <f>IF(C4927="Data Error","Data Error",INDEX('[2]BAAL Adj Cap'!$CB$65:$CY$72,MONTH($B4927),$A4927+1))</f>
        <v>0.12124999999999998</v>
      </c>
      <c r="F4927" s="3"/>
      <c r="G4927" s="31">
        <f t="shared" si="304"/>
        <v>14.983885678723855</v>
      </c>
      <c r="H4927" s="31"/>
      <c r="I4927" s="23">
        <f t="shared" si="305"/>
        <v>0.12124999999999998</v>
      </c>
      <c r="J4927" s="23"/>
      <c r="K4927" s="7">
        <f t="shared" si="306"/>
        <v>15.762499999999998</v>
      </c>
      <c r="M4927" s="20">
        <f>IF(C4927="Data Error","Data Error",IF(C4927&lt;=K4927,0,1-IFERROR(INDEX(BAAL!$C:$D,MATCH(ROUNDUP(C4927-K4927,0),BAAL!$B:$B,0),MATCH(LEFT(M$2,4),BAAL!$C$2:$D$2,0)),0)))</f>
        <v>0</v>
      </c>
      <c r="N4927" s="20"/>
      <c r="O4927" s="26"/>
      <c r="P4927" s="26"/>
      <c r="Q4927" s="6">
        <f t="shared" si="307"/>
        <v>7</v>
      </c>
      <c r="R4927" s="20"/>
    </row>
    <row r="4928" spans="1:18" x14ac:dyDescent="0.25">
      <c r="A4928" s="6">
        <v>6</v>
      </c>
      <c r="B4928" s="4">
        <v>42575.25</v>
      </c>
      <c r="C4928" s="2">
        <f>IF([2]Analysis!AG4928="Data Error","Data Error",[2]Analysis!AI4928*C$1)</f>
        <v>1.0520184397003738</v>
      </c>
      <c r="D4928" s="2"/>
      <c r="E4928" s="3">
        <f>IF(C4928="Data Error","Data Error",INDEX('[2]BAAL Adj Cap'!$CB$65:$CY$72,MONTH($B4928),$A4928+1))</f>
        <v>0.49249999999999999</v>
      </c>
      <c r="F4928" s="3"/>
      <c r="G4928" s="31">
        <f t="shared" si="304"/>
        <v>62.97298156029963</v>
      </c>
      <c r="H4928" s="31"/>
      <c r="I4928" s="23">
        <f t="shared" si="305"/>
        <v>0.49249999999999999</v>
      </c>
      <c r="J4928" s="23"/>
      <c r="K4928" s="7">
        <f t="shared" si="306"/>
        <v>28.990000000000009</v>
      </c>
      <c r="M4928" s="20">
        <f>IF(C4928="Data Error","Data Error",IF(C4928&lt;=K4928,0,1-IFERROR(INDEX(BAAL!$C:$D,MATCH(ROUNDUP(C4928-K4928,0),BAAL!$B:$B,0),MATCH(LEFT(M$2,4),BAAL!$C$2:$D$2,0)),0)))</f>
        <v>0</v>
      </c>
      <c r="N4928" s="20"/>
      <c r="O4928" s="26"/>
      <c r="P4928" s="26"/>
      <c r="Q4928" s="6">
        <f t="shared" si="307"/>
        <v>7</v>
      </c>
      <c r="R4928" s="20"/>
    </row>
    <row r="4929" spans="1:18" x14ac:dyDescent="0.25">
      <c r="A4929" s="6">
        <v>7</v>
      </c>
      <c r="B4929" s="4">
        <v>42575.291666666664</v>
      </c>
      <c r="C4929" s="2">
        <f>IF([2]Analysis!AG4929="Data Error","Data Error",[2]Analysis!AI4929*C$1)</f>
        <v>0</v>
      </c>
      <c r="D4929" s="2"/>
      <c r="E4929" s="3">
        <f>IF(C4929="Data Error","Data Error",INDEX('[2]BAAL Adj Cap'!$CB$65:$CY$72,MONTH($B4929),$A4929+1))</f>
        <v>0.87874999999999992</v>
      </c>
      <c r="F4929" s="3"/>
      <c r="G4929" s="31">
        <f t="shared" si="304"/>
        <v>114.23749999999998</v>
      </c>
      <c r="H4929" s="31"/>
      <c r="I4929" s="23">
        <f t="shared" si="305"/>
        <v>0.87874999999999992</v>
      </c>
      <c r="J4929" s="23"/>
      <c r="K4929" s="7">
        <f t="shared" si="306"/>
        <v>28.990000000000009</v>
      </c>
      <c r="M4929" s="20">
        <f>IF(C4929="Data Error","Data Error",IF(C4929&lt;=K4929,0,1-IFERROR(INDEX(BAAL!$C:$D,MATCH(ROUNDUP(C4929-K4929,0),BAAL!$B:$B,0),MATCH(LEFT(M$2,4),BAAL!$C$2:$D$2,0)),0)))</f>
        <v>0</v>
      </c>
      <c r="N4929" s="20"/>
      <c r="O4929" s="26"/>
      <c r="P4929" s="26"/>
      <c r="Q4929" s="6">
        <f t="shared" si="307"/>
        <v>7</v>
      </c>
      <c r="R4929" s="20"/>
    </row>
    <row r="4930" spans="1:18" x14ac:dyDescent="0.25">
      <c r="A4930" s="6">
        <v>8</v>
      </c>
      <c r="B4930" s="4">
        <v>42575.333333333336</v>
      </c>
      <c r="C4930" s="2">
        <f>IF([2]Analysis!AG4930="Data Error","Data Error",[2]Analysis!AI4930*C$1)</f>
        <v>0</v>
      </c>
      <c r="D4930" s="2"/>
      <c r="E4930" s="3">
        <f>IF(C4930="Data Error","Data Error",INDEX('[2]BAAL Adj Cap'!$CB$65:$CY$72,MONTH($B4930),$A4930+1))</f>
        <v>0.96750000000000003</v>
      </c>
      <c r="F4930" s="3"/>
      <c r="G4930" s="31">
        <f t="shared" si="304"/>
        <v>125.77500000000001</v>
      </c>
      <c r="H4930" s="31"/>
      <c r="I4930" s="23">
        <f t="shared" si="305"/>
        <v>0.96750000000000003</v>
      </c>
      <c r="J4930" s="23"/>
      <c r="K4930" s="7">
        <f t="shared" si="306"/>
        <v>28.990000000000009</v>
      </c>
      <c r="M4930" s="20">
        <f>IF(C4930="Data Error","Data Error",IF(C4930&lt;=K4930,0,1-IFERROR(INDEX(BAAL!$C:$D,MATCH(ROUNDUP(C4930-K4930,0),BAAL!$B:$B,0),MATCH(LEFT(M$2,4),BAAL!$C$2:$D$2,0)),0)))</f>
        <v>0</v>
      </c>
      <c r="N4930" s="20"/>
      <c r="O4930" s="26"/>
      <c r="P4930" s="26"/>
      <c r="Q4930" s="6">
        <f t="shared" si="307"/>
        <v>7</v>
      </c>
      <c r="R4930" s="20"/>
    </row>
    <row r="4931" spans="1:18" x14ac:dyDescent="0.25">
      <c r="A4931" s="6">
        <v>9</v>
      </c>
      <c r="B4931" s="4">
        <v>42575.375</v>
      </c>
      <c r="C4931" s="2">
        <f>IF([2]Analysis!AG4931="Data Error","Data Error",[2]Analysis!AI4931*C$1)</f>
        <v>0</v>
      </c>
      <c r="D4931" s="2"/>
      <c r="E4931" s="3">
        <f>IF(C4931="Data Error","Data Error",INDEX('[2]BAAL Adj Cap'!$CB$65:$CY$72,MONTH($B4931),$A4931+1))</f>
        <v>0.98</v>
      </c>
      <c r="F4931" s="3"/>
      <c r="G4931" s="31">
        <f t="shared" si="304"/>
        <v>127.39999999999999</v>
      </c>
      <c r="H4931" s="31"/>
      <c r="I4931" s="23">
        <f t="shared" si="305"/>
        <v>0.98</v>
      </c>
      <c r="J4931" s="23"/>
      <c r="K4931" s="7">
        <f t="shared" si="306"/>
        <v>28.990000000000009</v>
      </c>
      <c r="M4931" s="20">
        <f>IF(C4931="Data Error","Data Error",IF(C4931&lt;=K4931,0,1-IFERROR(INDEX(BAAL!$C:$D,MATCH(ROUNDUP(C4931-K4931,0),BAAL!$B:$B,0),MATCH(LEFT(M$2,4),BAAL!$C$2:$D$2,0)),0)))</f>
        <v>0</v>
      </c>
      <c r="N4931" s="20"/>
      <c r="O4931" s="26"/>
      <c r="P4931" s="26"/>
      <c r="Q4931" s="6">
        <f t="shared" si="307"/>
        <v>7</v>
      </c>
      <c r="R4931" s="20"/>
    </row>
    <row r="4932" spans="1:18" x14ac:dyDescent="0.25">
      <c r="A4932" s="6">
        <v>10</v>
      </c>
      <c r="B4932" s="4">
        <v>42575.416666666664</v>
      </c>
      <c r="C4932" s="2">
        <f>IF([2]Analysis!AG4932="Data Error","Data Error",[2]Analysis!AI4932*C$1)</f>
        <v>0</v>
      </c>
      <c r="D4932" s="2"/>
      <c r="E4932" s="3">
        <f>IF(C4932="Data Error","Data Error",INDEX('[2]BAAL Adj Cap'!$CB$65:$CY$72,MONTH($B4932),$A4932+1))</f>
        <v>0.98</v>
      </c>
      <c r="F4932" s="3"/>
      <c r="G4932" s="31">
        <f t="shared" ref="G4932:G4995" si="308">IF(C4932="Data Error","Data Error",E4932*E$1-C4932)</f>
        <v>127.39999999999999</v>
      </c>
      <c r="H4932" s="31"/>
      <c r="I4932" s="23">
        <f t="shared" ref="I4932:I4995" si="309">IF(E4932="Data Error","Data Error",E4932)</f>
        <v>0.98</v>
      </c>
      <c r="J4932" s="23"/>
      <c r="K4932" s="7">
        <f t="shared" ref="K4932:K4995" si="310">IF(C4932="Data Error","Data Error",C$1*MAX(0,MIN(AF$9,E4932*AF$10)))</f>
        <v>28.990000000000009</v>
      </c>
      <c r="M4932" s="20">
        <f>IF(C4932="Data Error","Data Error",IF(C4932&lt;=K4932,0,1-IFERROR(INDEX(BAAL!$C:$D,MATCH(ROUNDUP(C4932-K4932,0),BAAL!$B:$B,0),MATCH(LEFT(M$2,4),BAAL!$C$2:$D$2,0)),0)))</f>
        <v>0</v>
      </c>
      <c r="N4932" s="20"/>
      <c r="O4932" s="26"/>
      <c r="P4932" s="26"/>
      <c r="Q4932" s="6">
        <f t="shared" ref="Q4932:Q4995" si="311">MONTH(B4932)</f>
        <v>7</v>
      </c>
      <c r="R4932" s="20"/>
    </row>
    <row r="4933" spans="1:18" x14ac:dyDescent="0.25">
      <c r="A4933" s="6">
        <v>11</v>
      </c>
      <c r="B4933" s="4">
        <v>42575.458333333336</v>
      </c>
      <c r="C4933" s="2">
        <f>IF([2]Analysis!AG4933="Data Error","Data Error",[2]Analysis!AI4933*C$1)</f>
        <v>2.8057878389172775</v>
      </c>
      <c r="D4933" s="2"/>
      <c r="E4933" s="3">
        <f>IF(C4933="Data Error","Data Error",INDEX('[2]BAAL Adj Cap'!$CB$65:$CY$72,MONTH($B4933),$A4933+1))</f>
        <v>0.98</v>
      </c>
      <c r="F4933" s="3"/>
      <c r="G4933" s="31">
        <f t="shared" si="308"/>
        <v>124.59421216108271</v>
      </c>
      <c r="H4933" s="31"/>
      <c r="I4933" s="23">
        <f t="shared" si="309"/>
        <v>0.98</v>
      </c>
      <c r="J4933" s="23"/>
      <c r="K4933" s="7">
        <f t="shared" si="310"/>
        <v>28.990000000000009</v>
      </c>
      <c r="M4933" s="20">
        <f>IF(C4933="Data Error","Data Error",IF(C4933&lt;=K4933,0,1-IFERROR(INDEX(BAAL!$C:$D,MATCH(ROUNDUP(C4933-K4933,0),BAAL!$B:$B,0),MATCH(LEFT(M$2,4),BAAL!$C$2:$D$2,0)),0)))</f>
        <v>0</v>
      </c>
      <c r="N4933" s="20"/>
      <c r="O4933" s="26"/>
      <c r="P4933" s="26"/>
      <c r="Q4933" s="6">
        <f t="shared" si="311"/>
        <v>7</v>
      </c>
      <c r="R4933" s="20"/>
    </row>
    <row r="4934" spans="1:18" x14ac:dyDescent="0.25">
      <c r="A4934" s="6">
        <v>12</v>
      </c>
      <c r="B4934" s="4">
        <v>42575.5</v>
      </c>
      <c r="C4934" s="2">
        <f>IF([2]Analysis!AG4934="Data Error","Data Error",[2]Analysis!AI4934*C$1)</f>
        <v>3.0618218466515397</v>
      </c>
      <c r="D4934" s="2"/>
      <c r="E4934" s="3">
        <f>IF(C4934="Data Error","Data Error",INDEX('[2]BAAL Adj Cap'!$CB$65:$CY$72,MONTH($B4934),$A4934+1))</f>
        <v>0.98</v>
      </c>
      <c r="F4934" s="3"/>
      <c r="G4934" s="31">
        <f t="shared" si="308"/>
        <v>124.33817815334845</v>
      </c>
      <c r="H4934" s="31"/>
      <c r="I4934" s="23">
        <f t="shared" si="309"/>
        <v>0.98</v>
      </c>
      <c r="J4934" s="23"/>
      <c r="K4934" s="7">
        <f t="shared" si="310"/>
        <v>28.990000000000009</v>
      </c>
      <c r="M4934" s="20">
        <f>IF(C4934="Data Error","Data Error",IF(C4934&lt;=K4934,0,1-IFERROR(INDEX(BAAL!$C:$D,MATCH(ROUNDUP(C4934-K4934,0),BAAL!$B:$B,0),MATCH(LEFT(M$2,4),BAAL!$C$2:$D$2,0)),0)))</f>
        <v>0</v>
      </c>
      <c r="N4934" s="20"/>
      <c r="O4934" s="26"/>
      <c r="P4934" s="26"/>
      <c r="Q4934" s="6">
        <f t="shared" si="311"/>
        <v>7</v>
      </c>
      <c r="R4934" s="20"/>
    </row>
    <row r="4935" spans="1:18" x14ac:dyDescent="0.25">
      <c r="A4935" s="6">
        <v>13</v>
      </c>
      <c r="B4935" s="4">
        <v>42575.541666666664</v>
      </c>
      <c r="C4935" s="2">
        <f>IF([2]Analysis!AG4935="Data Error","Data Error",[2]Analysis!AI4935*C$1)</f>
        <v>4.3241873438656295</v>
      </c>
      <c r="D4935" s="2"/>
      <c r="E4935" s="3">
        <f>IF(C4935="Data Error","Data Error",INDEX('[2]BAAL Adj Cap'!$CB$65:$CY$72,MONTH($B4935),$A4935+1))</f>
        <v>0.98</v>
      </c>
      <c r="F4935" s="3"/>
      <c r="G4935" s="31">
        <f t="shared" si="308"/>
        <v>123.07581265613436</v>
      </c>
      <c r="H4935" s="31"/>
      <c r="I4935" s="23">
        <f t="shared" si="309"/>
        <v>0.98</v>
      </c>
      <c r="J4935" s="23"/>
      <c r="K4935" s="7">
        <f t="shared" si="310"/>
        <v>28.990000000000009</v>
      </c>
      <c r="M4935" s="20">
        <f>IF(C4935="Data Error","Data Error",IF(C4935&lt;=K4935,0,1-IFERROR(INDEX(BAAL!$C:$D,MATCH(ROUNDUP(C4935-K4935,0),BAAL!$B:$B,0),MATCH(LEFT(M$2,4),BAAL!$C$2:$D$2,0)),0)))</f>
        <v>0</v>
      </c>
      <c r="N4935" s="20"/>
      <c r="O4935" s="26"/>
      <c r="P4935" s="26"/>
      <c r="Q4935" s="6">
        <f t="shared" si="311"/>
        <v>7</v>
      </c>
      <c r="R4935" s="20"/>
    </row>
    <row r="4936" spans="1:18" x14ac:dyDescent="0.25">
      <c r="A4936" s="6">
        <v>14</v>
      </c>
      <c r="B4936" s="4">
        <v>42575.583333333336</v>
      </c>
      <c r="C4936" s="2">
        <f>IF([2]Analysis!AG4936="Data Error","Data Error",[2]Analysis!AI4936*C$1)</f>
        <v>65.215328114751387</v>
      </c>
      <c r="D4936" s="2"/>
      <c r="E4936" s="3">
        <f>IF(C4936="Data Error","Data Error",INDEX('[2]BAAL Adj Cap'!$CB$65:$CY$72,MONTH($B4936),$A4936+1))</f>
        <v>0.98</v>
      </c>
      <c r="F4936" s="3"/>
      <c r="G4936" s="31">
        <f t="shared" si="308"/>
        <v>62.184671885248605</v>
      </c>
      <c r="H4936" s="31"/>
      <c r="I4936" s="23">
        <f t="shared" si="309"/>
        <v>0.98</v>
      </c>
      <c r="J4936" s="23"/>
      <c r="K4936" s="7">
        <f t="shared" si="310"/>
        <v>28.990000000000009</v>
      </c>
      <c r="M4936" s="20">
        <f>IF(C4936="Data Error","Data Error",IF(C4936&lt;=K4936,0,1-IFERROR(INDEX(BAAL!$C:$D,MATCH(ROUNDUP(C4936-K4936,0),BAAL!$B:$B,0),MATCH(LEFT(M$2,4),BAAL!$C$2:$D$2,0)),0)))</f>
        <v>7.0000000000000062E-3</v>
      </c>
      <c r="N4936" s="20"/>
      <c r="O4936" s="26"/>
      <c r="P4936" s="26"/>
      <c r="Q4936" s="6">
        <f t="shared" si="311"/>
        <v>7</v>
      </c>
      <c r="R4936" s="20"/>
    </row>
    <row r="4937" spans="1:18" x14ac:dyDescent="0.25">
      <c r="A4937" s="6">
        <v>15</v>
      </c>
      <c r="B4937" s="4">
        <v>42575.625</v>
      </c>
      <c r="C4937" s="2">
        <f>IF([2]Analysis!AG4937="Data Error","Data Error",[2]Analysis!AI4937*C$1)</f>
        <v>29.278409389398615</v>
      </c>
      <c r="D4937" s="2"/>
      <c r="E4937" s="3">
        <f>IF(C4937="Data Error","Data Error",INDEX('[2]BAAL Adj Cap'!$CB$65:$CY$72,MONTH($B4937),$A4937+1))</f>
        <v>0.98</v>
      </c>
      <c r="F4937" s="3"/>
      <c r="G4937" s="31">
        <f t="shared" si="308"/>
        <v>98.121590610601373</v>
      </c>
      <c r="H4937" s="31"/>
      <c r="I4937" s="23">
        <f t="shared" si="309"/>
        <v>0.98</v>
      </c>
      <c r="J4937" s="23"/>
      <c r="K4937" s="7">
        <f t="shared" si="310"/>
        <v>28.990000000000009</v>
      </c>
      <c r="M4937" s="20">
        <f>IF(C4937="Data Error","Data Error",IF(C4937&lt;=K4937,0,1-IFERROR(INDEX(BAAL!$C:$D,MATCH(ROUNDUP(C4937-K4937,0),BAAL!$B:$B,0),MATCH(LEFT(M$2,4),BAAL!$C$2:$D$2,0)),0)))</f>
        <v>0</v>
      </c>
      <c r="N4937" s="20"/>
      <c r="O4937" s="26"/>
      <c r="P4937" s="26"/>
      <c r="Q4937" s="6">
        <f t="shared" si="311"/>
        <v>7</v>
      </c>
      <c r="R4937" s="20"/>
    </row>
    <row r="4938" spans="1:18" x14ac:dyDescent="0.25">
      <c r="A4938" s="6">
        <v>16</v>
      </c>
      <c r="B4938" s="4">
        <v>42575.666666666664</v>
      </c>
      <c r="C4938" s="2">
        <f>IF([2]Analysis!AG4938="Data Error","Data Error",[2]Analysis!AI4938*C$1)</f>
        <v>5.7198031633779918</v>
      </c>
      <c r="D4938" s="2"/>
      <c r="E4938" s="3">
        <f>IF(C4938="Data Error","Data Error",INDEX('[2]BAAL Adj Cap'!$CB$65:$CY$72,MONTH($B4938),$A4938+1))</f>
        <v>0.98</v>
      </c>
      <c r="F4938" s="3"/>
      <c r="G4938" s="31">
        <f t="shared" si="308"/>
        <v>121.680196836622</v>
      </c>
      <c r="H4938" s="31"/>
      <c r="I4938" s="23">
        <f t="shared" si="309"/>
        <v>0.98</v>
      </c>
      <c r="J4938" s="23"/>
      <c r="K4938" s="7">
        <f t="shared" si="310"/>
        <v>28.990000000000009</v>
      </c>
      <c r="M4938" s="20">
        <f>IF(C4938="Data Error","Data Error",IF(C4938&lt;=K4938,0,1-IFERROR(INDEX(BAAL!$C:$D,MATCH(ROUNDUP(C4938-K4938,0),BAAL!$B:$B,0),MATCH(LEFT(M$2,4),BAAL!$C$2:$D$2,0)),0)))</f>
        <v>0</v>
      </c>
      <c r="N4938" s="20"/>
      <c r="O4938" s="26"/>
      <c r="P4938" s="26"/>
      <c r="Q4938" s="6">
        <f t="shared" si="311"/>
        <v>7</v>
      </c>
      <c r="R4938" s="20"/>
    </row>
    <row r="4939" spans="1:18" x14ac:dyDescent="0.25">
      <c r="A4939" s="6">
        <v>17</v>
      </c>
      <c r="B4939" s="4">
        <v>42575.708333333336</v>
      </c>
      <c r="C4939" s="2">
        <f>IF([2]Analysis!AG4939="Data Error","Data Error",[2]Analysis!AI4939*C$1)</f>
        <v>6.463049048309621</v>
      </c>
      <c r="D4939" s="2"/>
      <c r="E4939" s="3">
        <f>IF(C4939="Data Error","Data Error",INDEX('[2]BAAL Adj Cap'!$CB$65:$CY$72,MONTH($B4939),$A4939+1))</f>
        <v>0.96124999999999994</v>
      </c>
      <c r="F4939" s="3"/>
      <c r="G4939" s="31">
        <f t="shared" si="308"/>
        <v>118.49945095169036</v>
      </c>
      <c r="H4939" s="31"/>
      <c r="I4939" s="23">
        <f t="shared" si="309"/>
        <v>0.96124999999999994</v>
      </c>
      <c r="J4939" s="23"/>
      <c r="K4939" s="7">
        <f t="shared" si="310"/>
        <v>28.990000000000009</v>
      </c>
      <c r="M4939" s="20">
        <f>IF(C4939="Data Error","Data Error",IF(C4939&lt;=K4939,0,1-IFERROR(INDEX(BAAL!$C:$D,MATCH(ROUNDUP(C4939-K4939,0),BAAL!$B:$B,0),MATCH(LEFT(M$2,4),BAAL!$C$2:$D$2,0)),0)))</f>
        <v>0</v>
      </c>
      <c r="N4939" s="20"/>
      <c r="O4939" s="26"/>
      <c r="P4939" s="26"/>
      <c r="Q4939" s="6">
        <f t="shared" si="311"/>
        <v>7</v>
      </c>
      <c r="R4939" s="20"/>
    </row>
    <row r="4940" spans="1:18" x14ac:dyDescent="0.25">
      <c r="A4940" s="6">
        <v>18</v>
      </c>
      <c r="B4940" s="4">
        <v>42575.75</v>
      </c>
      <c r="C4940" s="2">
        <f>IF([2]Analysis!AG4940="Data Error","Data Error",[2]Analysis!AI4940*C$1)</f>
        <v>10.6225781597887</v>
      </c>
      <c r="D4940" s="2"/>
      <c r="E4940" s="3">
        <f>IF(C4940="Data Error","Data Error",INDEX('[2]BAAL Adj Cap'!$CB$65:$CY$72,MONTH($B4940),$A4940+1))</f>
        <v>0.76249999999999996</v>
      </c>
      <c r="F4940" s="3"/>
      <c r="G4940" s="31">
        <f t="shared" si="308"/>
        <v>88.502421840211298</v>
      </c>
      <c r="H4940" s="31"/>
      <c r="I4940" s="23">
        <f t="shared" si="309"/>
        <v>0.76249999999999996</v>
      </c>
      <c r="J4940" s="23"/>
      <c r="K4940" s="7">
        <f t="shared" si="310"/>
        <v>28.990000000000009</v>
      </c>
      <c r="M4940" s="20">
        <f>IF(C4940="Data Error","Data Error",IF(C4940&lt;=K4940,0,1-IFERROR(INDEX(BAAL!$C:$D,MATCH(ROUNDUP(C4940-K4940,0),BAAL!$B:$B,0),MATCH(LEFT(M$2,4),BAAL!$C$2:$D$2,0)),0)))</f>
        <v>0</v>
      </c>
      <c r="N4940" s="20"/>
      <c r="O4940" s="26"/>
      <c r="P4940" s="26"/>
      <c r="Q4940" s="6">
        <f t="shared" si="311"/>
        <v>7</v>
      </c>
      <c r="R4940" s="20"/>
    </row>
    <row r="4941" spans="1:18" x14ac:dyDescent="0.25">
      <c r="A4941" s="6">
        <v>19</v>
      </c>
      <c r="B4941" s="4">
        <v>42575.791666666664</v>
      </c>
      <c r="C4941" s="2">
        <f>IF([2]Analysis!AG4941="Data Error","Data Error",[2]Analysis!AI4941*C$1)</f>
        <v>20.427922494492719</v>
      </c>
      <c r="D4941" s="2"/>
      <c r="E4941" s="3">
        <f>IF(C4941="Data Error","Data Error",INDEX('[2]BAAL Adj Cap'!$CB$65:$CY$72,MONTH($B4941),$A4941+1))</f>
        <v>0.30625000000000002</v>
      </c>
      <c r="F4941" s="3"/>
      <c r="G4941" s="31">
        <f t="shared" si="308"/>
        <v>19.384577505507281</v>
      </c>
      <c r="H4941" s="31"/>
      <c r="I4941" s="23">
        <f t="shared" si="309"/>
        <v>0.30625000000000002</v>
      </c>
      <c r="J4941" s="23"/>
      <c r="K4941" s="7">
        <f t="shared" si="310"/>
        <v>28.990000000000009</v>
      </c>
      <c r="M4941" s="20">
        <f>IF(C4941="Data Error","Data Error",IF(C4941&lt;=K4941,0,1-IFERROR(INDEX(BAAL!$C:$D,MATCH(ROUNDUP(C4941-K4941,0),BAAL!$B:$B,0),MATCH(LEFT(M$2,4),BAAL!$C$2:$D$2,0)),0)))</f>
        <v>0</v>
      </c>
      <c r="N4941" s="20"/>
      <c r="O4941" s="26"/>
      <c r="P4941" s="26"/>
      <c r="Q4941" s="6">
        <f t="shared" si="311"/>
        <v>7</v>
      </c>
      <c r="R4941" s="20"/>
    </row>
    <row r="4942" spans="1:18" x14ac:dyDescent="0.25">
      <c r="A4942" s="6">
        <v>20</v>
      </c>
      <c r="B4942" s="4">
        <v>42575.833333333336</v>
      </c>
      <c r="C4942" s="2">
        <f>IF([2]Analysis!AG4942="Data Error","Data Error",[2]Analysis!AI4942*C$1)</f>
        <v>4.8750000000000009</v>
      </c>
      <c r="D4942" s="2"/>
      <c r="E4942" s="3">
        <f>IF(C4942="Data Error","Data Error",INDEX('[2]BAAL Adj Cap'!$CB$65:$CY$72,MONTH($B4942),$A4942+1))</f>
        <v>3.7500000000000006E-2</v>
      </c>
      <c r="F4942" s="3"/>
      <c r="G4942" s="31">
        <f t="shared" si="308"/>
        <v>0</v>
      </c>
      <c r="H4942" s="31"/>
      <c r="I4942" s="23">
        <f t="shared" si="309"/>
        <v>3.7500000000000006E-2</v>
      </c>
      <c r="J4942" s="23"/>
      <c r="K4942" s="7">
        <f t="shared" si="310"/>
        <v>4.8750000000000009</v>
      </c>
      <c r="M4942" s="20">
        <f>IF(C4942="Data Error","Data Error",IF(C4942&lt;=K4942,0,1-IFERROR(INDEX(BAAL!$C:$D,MATCH(ROUNDUP(C4942-K4942,0),BAAL!$B:$B,0),MATCH(LEFT(M$2,4),BAAL!$C$2:$D$2,0)),0)))</f>
        <v>0</v>
      </c>
      <c r="N4942" s="20"/>
      <c r="O4942" s="26"/>
      <c r="P4942" s="26"/>
      <c r="Q4942" s="6">
        <f t="shared" si="311"/>
        <v>7</v>
      </c>
      <c r="R4942" s="20"/>
    </row>
    <row r="4943" spans="1:18" x14ac:dyDescent="0.25">
      <c r="A4943" s="6">
        <v>21</v>
      </c>
      <c r="B4943" s="4">
        <v>42575.875</v>
      </c>
      <c r="C4943" s="2">
        <f>IF([2]Analysis!AG4943="Data Error","Data Error",[2]Analysis!AI4943*C$1)</f>
        <v>0</v>
      </c>
      <c r="D4943" s="2"/>
      <c r="E4943" s="3">
        <f>IF(C4943="Data Error","Data Error",INDEX('[2]BAAL Adj Cap'!$CB$65:$CY$72,MONTH($B4943),$A4943+1))</f>
        <v>0</v>
      </c>
      <c r="F4943" s="3"/>
      <c r="G4943" s="31">
        <f t="shared" si="308"/>
        <v>0</v>
      </c>
      <c r="H4943" s="31"/>
      <c r="I4943" s="23">
        <f t="shared" si="309"/>
        <v>0</v>
      </c>
      <c r="J4943" s="23"/>
      <c r="K4943" s="7">
        <f t="shared" si="310"/>
        <v>0</v>
      </c>
      <c r="M4943" s="20">
        <f>IF(C4943="Data Error","Data Error",IF(C4943&lt;=K4943,0,1-IFERROR(INDEX(BAAL!$C:$D,MATCH(ROUNDUP(C4943-K4943,0),BAAL!$B:$B,0),MATCH(LEFT(M$2,4),BAAL!$C$2:$D$2,0)),0)))</f>
        <v>0</v>
      </c>
      <c r="N4943" s="20"/>
      <c r="O4943" s="26"/>
      <c r="P4943" s="26"/>
      <c r="Q4943" s="6">
        <f t="shared" si="311"/>
        <v>7</v>
      </c>
      <c r="R4943" s="20"/>
    </row>
    <row r="4944" spans="1:18" x14ac:dyDescent="0.25">
      <c r="A4944" s="6">
        <v>22</v>
      </c>
      <c r="B4944" s="4">
        <v>42575.916666666664</v>
      </c>
      <c r="C4944" s="2">
        <f>IF([2]Analysis!AG4944="Data Error","Data Error",[2]Analysis!AI4944*C$1)</f>
        <v>0</v>
      </c>
      <c r="D4944" s="2"/>
      <c r="E4944" s="3">
        <f>IF(C4944="Data Error","Data Error",INDEX('[2]BAAL Adj Cap'!$CB$65:$CY$72,MONTH($B4944),$A4944+1))</f>
        <v>0</v>
      </c>
      <c r="F4944" s="3"/>
      <c r="G4944" s="31">
        <f t="shared" si="308"/>
        <v>0</v>
      </c>
      <c r="H4944" s="31"/>
      <c r="I4944" s="23">
        <f t="shared" si="309"/>
        <v>0</v>
      </c>
      <c r="J4944" s="23"/>
      <c r="K4944" s="7">
        <f t="shared" si="310"/>
        <v>0</v>
      </c>
      <c r="M4944" s="20">
        <f>IF(C4944="Data Error","Data Error",IF(C4944&lt;=K4944,0,1-IFERROR(INDEX(BAAL!$C:$D,MATCH(ROUNDUP(C4944-K4944,0),BAAL!$B:$B,0),MATCH(LEFT(M$2,4),BAAL!$C$2:$D$2,0)),0)))</f>
        <v>0</v>
      </c>
      <c r="N4944" s="20"/>
      <c r="O4944" s="26"/>
      <c r="P4944" s="26"/>
      <c r="Q4944" s="6">
        <f t="shared" si="311"/>
        <v>7</v>
      </c>
      <c r="R4944" s="20"/>
    </row>
    <row r="4945" spans="1:18" x14ac:dyDescent="0.25">
      <c r="A4945" s="6">
        <v>23</v>
      </c>
      <c r="B4945" s="4">
        <v>42575.958333333336</v>
      </c>
      <c r="C4945" s="2">
        <f>IF([2]Analysis!AG4945="Data Error","Data Error",[2]Analysis!AI4945*C$1)</f>
        <v>0</v>
      </c>
      <c r="D4945" s="2"/>
      <c r="E4945" s="3">
        <f>IF(C4945="Data Error","Data Error",INDEX('[2]BAAL Adj Cap'!$CB$65:$CY$72,MONTH($B4945),$A4945+1))</f>
        <v>0</v>
      </c>
      <c r="F4945" s="3"/>
      <c r="G4945" s="31">
        <f t="shared" si="308"/>
        <v>0</v>
      </c>
      <c r="H4945" s="31"/>
      <c r="I4945" s="23">
        <f t="shared" si="309"/>
        <v>0</v>
      </c>
      <c r="J4945" s="23"/>
      <c r="K4945" s="7">
        <f t="shared" si="310"/>
        <v>0</v>
      </c>
      <c r="M4945" s="20">
        <f>IF(C4945="Data Error","Data Error",IF(C4945&lt;=K4945,0,1-IFERROR(INDEX(BAAL!$C:$D,MATCH(ROUNDUP(C4945-K4945,0),BAAL!$B:$B,0),MATCH(LEFT(M$2,4),BAAL!$C$2:$D$2,0)),0)))</f>
        <v>0</v>
      </c>
      <c r="N4945" s="20"/>
      <c r="O4945" s="26"/>
      <c r="P4945" s="26"/>
      <c r="Q4945" s="6">
        <f t="shared" si="311"/>
        <v>7</v>
      </c>
      <c r="R4945" s="20"/>
    </row>
    <row r="4946" spans="1:18" x14ac:dyDescent="0.25">
      <c r="A4946" s="6">
        <v>0</v>
      </c>
      <c r="B4946" s="1">
        <v>42576</v>
      </c>
      <c r="C4946" s="2">
        <f>IF([2]Analysis!AG4946="Data Error","Data Error",[2]Analysis!AI4946*C$1)</f>
        <v>0</v>
      </c>
      <c r="D4946" s="2"/>
      <c r="E4946" s="3">
        <f>IF(C4946="Data Error","Data Error",INDEX('[2]BAAL Adj Cap'!$CB$65:$CY$72,MONTH($B4946),$A4946+1))</f>
        <v>0</v>
      </c>
      <c r="F4946" s="3"/>
      <c r="G4946" s="31">
        <f t="shared" si="308"/>
        <v>0</v>
      </c>
      <c r="H4946" s="31"/>
      <c r="I4946" s="23">
        <f t="shared" si="309"/>
        <v>0</v>
      </c>
      <c r="J4946" s="23"/>
      <c r="K4946" s="7">
        <f t="shared" si="310"/>
        <v>0</v>
      </c>
      <c r="M4946" s="20">
        <f>IF(C4946="Data Error","Data Error",IF(C4946&lt;=K4946,0,1-IFERROR(INDEX(BAAL!$C:$D,MATCH(ROUNDUP(C4946-K4946,0),BAAL!$B:$B,0),MATCH(LEFT(M$2,4),BAAL!$C$2:$D$2,0)),0)))</f>
        <v>0</v>
      </c>
      <c r="N4946" s="20"/>
      <c r="O4946" s="26"/>
      <c r="P4946" s="26"/>
      <c r="Q4946" s="6">
        <f t="shared" si="311"/>
        <v>7</v>
      </c>
      <c r="R4946" s="20"/>
    </row>
    <row r="4947" spans="1:18" x14ac:dyDescent="0.25">
      <c r="A4947" s="6">
        <v>1</v>
      </c>
      <c r="B4947" s="4">
        <v>42576.041666666664</v>
      </c>
      <c r="C4947" s="2">
        <f>IF([2]Analysis!AG4947="Data Error","Data Error",[2]Analysis!AI4947*C$1)</f>
        <v>0</v>
      </c>
      <c r="D4947" s="2"/>
      <c r="E4947" s="3">
        <f>IF(C4947="Data Error","Data Error",INDEX('[2]BAAL Adj Cap'!$CB$65:$CY$72,MONTH($B4947),$A4947+1))</f>
        <v>0</v>
      </c>
      <c r="F4947" s="3"/>
      <c r="G4947" s="31">
        <f t="shared" si="308"/>
        <v>0</v>
      </c>
      <c r="H4947" s="31"/>
      <c r="I4947" s="23">
        <f t="shared" si="309"/>
        <v>0</v>
      </c>
      <c r="J4947" s="23"/>
      <c r="K4947" s="7">
        <f t="shared" si="310"/>
        <v>0</v>
      </c>
      <c r="M4947" s="20">
        <f>IF(C4947="Data Error","Data Error",IF(C4947&lt;=K4947,0,1-IFERROR(INDEX(BAAL!$C:$D,MATCH(ROUNDUP(C4947-K4947,0),BAAL!$B:$B,0),MATCH(LEFT(M$2,4),BAAL!$C$2:$D$2,0)),0)))</f>
        <v>0</v>
      </c>
      <c r="N4947" s="20"/>
      <c r="O4947" s="26"/>
      <c r="P4947" s="26"/>
      <c r="Q4947" s="6">
        <f t="shared" si="311"/>
        <v>7</v>
      </c>
      <c r="R4947" s="20"/>
    </row>
    <row r="4948" spans="1:18" x14ac:dyDescent="0.25">
      <c r="A4948" s="6">
        <v>2</v>
      </c>
      <c r="B4948" s="4">
        <v>42576.083333333336</v>
      </c>
      <c r="C4948" s="2">
        <f>IF([2]Analysis!AG4948="Data Error","Data Error",[2]Analysis!AI4948*C$1)</f>
        <v>0</v>
      </c>
      <c r="D4948" s="2"/>
      <c r="E4948" s="3">
        <f>IF(C4948="Data Error","Data Error",INDEX('[2]BAAL Adj Cap'!$CB$65:$CY$72,MONTH($B4948),$A4948+1))</f>
        <v>0</v>
      </c>
      <c r="F4948" s="3"/>
      <c r="G4948" s="31">
        <f t="shared" si="308"/>
        <v>0</v>
      </c>
      <c r="H4948" s="31"/>
      <c r="I4948" s="23">
        <f t="shared" si="309"/>
        <v>0</v>
      </c>
      <c r="J4948" s="23"/>
      <c r="K4948" s="7">
        <f t="shared" si="310"/>
        <v>0</v>
      </c>
      <c r="M4948" s="20">
        <f>IF(C4948="Data Error","Data Error",IF(C4948&lt;=K4948,0,1-IFERROR(INDEX(BAAL!$C:$D,MATCH(ROUNDUP(C4948-K4948,0),BAAL!$B:$B,0),MATCH(LEFT(M$2,4),BAAL!$C$2:$D$2,0)),0)))</f>
        <v>0</v>
      </c>
      <c r="N4948" s="20"/>
      <c r="O4948" s="26"/>
      <c r="P4948" s="26"/>
      <c r="Q4948" s="6">
        <f t="shared" si="311"/>
        <v>7</v>
      </c>
      <c r="R4948" s="20"/>
    </row>
    <row r="4949" spans="1:18" x14ac:dyDescent="0.25">
      <c r="A4949" s="6">
        <v>3</v>
      </c>
      <c r="B4949" s="4">
        <v>42576.125</v>
      </c>
      <c r="C4949" s="2">
        <f>IF([2]Analysis!AG4949="Data Error","Data Error",[2]Analysis!AI4949*C$1)</f>
        <v>0</v>
      </c>
      <c r="D4949" s="2"/>
      <c r="E4949" s="3">
        <f>IF(C4949="Data Error","Data Error",INDEX('[2]BAAL Adj Cap'!$CB$65:$CY$72,MONTH($B4949),$A4949+1))</f>
        <v>0</v>
      </c>
      <c r="F4949" s="3"/>
      <c r="G4949" s="31">
        <f t="shared" si="308"/>
        <v>0</v>
      </c>
      <c r="H4949" s="31"/>
      <c r="I4949" s="23">
        <f t="shared" si="309"/>
        <v>0</v>
      </c>
      <c r="J4949" s="23"/>
      <c r="K4949" s="7">
        <f t="shared" si="310"/>
        <v>0</v>
      </c>
      <c r="M4949" s="20">
        <f>IF(C4949="Data Error","Data Error",IF(C4949&lt;=K4949,0,1-IFERROR(INDEX(BAAL!$C:$D,MATCH(ROUNDUP(C4949-K4949,0),BAAL!$B:$B,0),MATCH(LEFT(M$2,4),BAAL!$C$2:$D$2,0)),0)))</f>
        <v>0</v>
      </c>
      <c r="N4949" s="20"/>
      <c r="O4949" s="26"/>
      <c r="P4949" s="26"/>
      <c r="Q4949" s="6">
        <f t="shared" si="311"/>
        <v>7</v>
      </c>
      <c r="R4949" s="20"/>
    </row>
    <row r="4950" spans="1:18" x14ac:dyDescent="0.25">
      <c r="A4950" s="6">
        <v>4</v>
      </c>
      <c r="B4950" s="4">
        <v>42576.166666666664</v>
      </c>
      <c r="C4950" s="2">
        <f>IF([2]Analysis!AG4950="Data Error","Data Error",[2]Analysis!AI4950*C$1)</f>
        <v>0.39000000059604639</v>
      </c>
      <c r="D4950" s="2"/>
      <c r="E4950" s="3">
        <f>IF(C4950="Data Error","Data Error",INDEX('[2]BAAL Adj Cap'!$CB$65:$CY$72,MONTH($B4950),$A4950+1))</f>
        <v>7.4999999999999997E-3</v>
      </c>
      <c r="F4950" s="3"/>
      <c r="G4950" s="31">
        <f t="shared" si="308"/>
        <v>0.58499999940395364</v>
      </c>
      <c r="H4950" s="31"/>
      <c r="I4950" s="23">
        <f t="shared" si="309"/>
        <v>7.4999999999999997E-3</v>
      </c>
      <c r="J4950" s="23"/>
      <c r="K4950" s="7">
        <f t="shared" si="310"/>
        <v>0.97499999999999998</v>
      </c>
      <c r="M4950" s="20">
        <f>IF(C4950="Data Error","Data Error",IF(C4950&lt;=K4950,0,1-IFERROR(INDEX(BAAL!$C:$D,MATCH(ROUNDUP(C4950-K4950,0),BAAL!$B:$B,0),MATCH(LEFT(M$2,4),BAAL!$C$2:$D$2,0)),0)))</f>
        <v>0</v>
      </c>
      <c r="N4950" s="20"/>
      <c r="O4950" s="26"/>
      <c r="P4950" s="26"/>
      <c r="Q4950" s="6">
        <f t="shared" si="311"/>
        <v>7</v>
      </c>
      <c r="R4950" s="20"/>
    </row>
    <row r="4951" spans="1:18" x14ac:dyDescent="0.25">
      <c r="A4951" s="6">
        <v>5</v>
      </c>
      <c r="B4951" s="4">
        <v>42576.208333333336</v>
      </c>
      <c r="C4951" s="2">
        <f>IF([2]Analysis!AG4951="Data Error","Data Error",[2]Analysis!AI4951*C$1)</f>
        <v>1.0012205192017638</v>
      </c>
      <c r="D4951" s="2"/>
      <c r="E4951" s="3">
        <f>IF(C4951="Data Error","Data Error",INDEX('[2]BAAL Adj Cap'!$CB$65:$CY$72,MONTH($B4951),$A4951+1))</f>
        <v>0.12124999999999998</v>
      </c>
      <c r="F4951" s="3"/>
      <c r="G4951" s="31">
        <f t="shared" si="308"/>
        <v>14.761279480798233</v>
      </c>
      <c r="H4951" s="31"/>
      <c r="I4951" s="23">
        <f t="shared" si="309"/>
        <v>0.12124999999999998</v>
      </c>
      <c r="J4951" s="23"/>
      <c r="K4951" s="7">
        <f t="shared" si="310"/>
        <v>15.762499999999998</v>
      </c>
      <c r="M4951" s="20">
        <f>IF(C4951="Data Error","Data Error",IF(C4951&lt;=K4951,0,1-IFERROR(INDEX(BAAL!$C:$D,MATCH(ROUNDUP(C4951-K4951,0),BAAL!$B:$B,0),MATCH(LEFT(M$2,4),BAAL!$C$2:$D$2,0)),0)))</f>
        <v>0</v>
      </c>
      <c r="N4951" s="20"/>
      <c r="O4951" s="26"/>
      <c r="P4951" s="26"/>
      <c r="Q4951" s="6">
        <f t="shared" si="311"/>
        <v>7</v>
      </c>
      <c r="R4951" s="20"/>
    </row>
    <row r="4952" spans="1:18" x14ac:dyDescent="0.25">
      <c r="A4952" s="6">
        <v>6</v>
      </c>
      <c r="B4952" s="4">
        <v>42576.25</v>
      </c>
      <c r="C4952" s="2">
        <f>IF([2]Analysis!AG4952="Data Error","Data Error",[2]Analysis!AI4952*C$1)</f>
        <v>1.3691043077746936</v>
      </c>
      <c r="D4952" s="2"/>
      <c r="E4952" s="3">
        <f>IF(C4952="Data Error","Data Error",INDEX('[2]BAAL Adj Cap'!$CB$65:$CY$72,MONTH($B4952),$A4952+1))</f>
        <v>0.49249999999999999</v>
      </c>
      <c r="F4952" s="3"/>
      <c r="G4952" s="31">
        <f t="shared" si="308"/>
        <v>62.655895692225315</v>
      </c>
      <c r="H4952" s="31"/>
      <c r="I4952" s="23">
        <f t="shared" si="309"/>
        <v>0.49249999999999999</v>
      </c>
      <c r="J4952" s="23"/>
      <c r="K4952" s="7">
        <f t="shared" si="310"/>
        <v>28.990000000000009</v>
      </c>
      <c r="M4952" s="20">
        <f>IF(C4952="Data Error","Data Error",IF(C4952&lt;=K4952,0,1-IFERROR(INDEX(BAAL!$C:$D,MATCH(ROUNDUP(C4952-K4952,0),BAAL!$B:$B,0),MATCH(LEFT(M$2,4),BAAL!$C$2:$D$2,0)),0)))</f>
        <v>0</v>
      </c>
      <c r="N4952" s="20"/>
      <c r="O4952" s="26"/>
      <c r="P4952" s="26"/>
      <c r="Q4952" s="6">
        <f t="shared" si="311"/>
        <v>7</v>
      </c>
      <c r="R4952" s="20"/>
    </row>
    <row r="4953" spans="1:18" x14ac:dyDescent="0.25">
      <c r="A4953" s="6">
        <v>7</v>
      </c>
      <c r="B4953" s="4">
        <v>42576.291666666664</v>
      </c>
      <c r="C4953" s="2">
        <f>IF([2]Analysis!AG4953="Data Error","Data Error",[2]Analysis!AI4953*C$1)</f>
        <v>7.8860782147249953E-2</v>
      </c>
      <c r="D4953" s="2"/>
      <c r="E4953" s="3">
        <f>IF(C4953="Data Error","Data Error",INDEX('[2]BAAL Adj Cap'!$CB$65:$CY$72,MONTH($B4953),$A4953+1))</f>
        <v>0.87874999999999992</v>
      </c>
      <c r="F4953" s="3"/>
      <c r="G4953" s="31">
        <f t="shared" si="308"/>
        <v>114.15863921785274</v>
      </c>
      <c r="H4953" s="31"/>
      <c r="I4953" s="23">
        <f t="shared" si="309"/>
        <v>0.87874999999999992</v>
      </c>
      <c r="J4953" s="23"/>
      <c r="K4953" s="7">
        <f t="shared" si="310"/>
        <v>28.990000000000009</v>
      </c>
      <c r="M4953" s="20">
        <f>IF(C4953="Data Error","Data Error",IF(C4953&lt;=K4953,0,1-IFERROR(INDEX(BAAL!$C:$D,MATCH(ROUNDUP(C4953-K4953,0),BAAL!$B:$B,0),MATCH(LEFT(M$2,4),BAAL!$C$2:$D$2,0)),0)))</f>
        <v>0</v>
      </c>
      <c r="N4953" s="20"/>
      <c r="O4953" s="26"/>
      <c r="P4953" s="26"/>
      <c r="Q4953" s="6">
        <f t="shared" si="311"/>
        <v>7</v>
      </c>
      <c r="R4953" s="20"/>
    </row>
    <row r="4954" spans="1:18" x14ac:dyDescent="0.25">
      <c r="A4954" s="6">
        <v>8</v>
      </c>
      <c r="B4954" s="4">
        <v>42576.333333333336</v>
      </c>
      <c r="C4954" s="2">
        <f>IF([2]Analysis!AG4954="Data Error","Data Error",[2]Analysis!AI4954*C$1)</f>
        <v>1.8904206748966654</v>
      </c>
      <c r="D4954" s="2"/>
      <c r="E4954" s="3">
        <f>IF(C4954="Data Error","Data Error",INDEX('[2]BAAL Adj Cap'!$CB$65:$CY$72,MONTH($B4954),$A4954+1))</f>
        <v>0.96750000000000003</v>
      </c>
      <c r="F4954" s="3"/>
      <c r="G4954" s="31">
        <f t="shared" si="308"/>
        <v>123.88457932510335</v>
      </c>
      <c r="H4954" s="31"/>
      <c r="I4954" s="23">
        <f t="shared" si="309"/>
        <v>0.96750000000000003</v>
      </c>
      <c r="J4954" s="23"/>
      <c r="K4954" s="7">
        <f t="shared" si="310"/>
        <v>28.990000000000009</v>
      </c>
      <c r="M4954" s="20">
        <f>IF(C4954="Data Error","Data Error",IF(C4954&lt;=K4954,0,1-IFERROR(INDEX(BAAL!$C:$D,MATCH(ROUNDUP(C4954-K4954,0),BAAL!$B:$B,0),MATCH(LEFT(M$2,4),BAAL!$C$2:$D$2,0)),0)))</f>
        <v>0</v>
      </c>
      <c r="N4954" s="20"/>
      <c r="O4954" s="26"/>
      <c r="P4954" s="26"/>
      <c r="Q4954" s="6">
        <f t="shared" si="311"/>
        <v>7</v>
      </c>
      <c r="R4954" s="20"/>
    </row>
    <row r="4955" spans="1:18" x14ac:dyDescent="0.25">
      <c r="A4955" s="6">
        <v>9</v>
      </c>
      <c r="B4955" s="4">
        <v>42576.375</v>
      </c>
      <c r="C4955" s="2">
        <f>IF([2]Analysis!AG4955="Data Error","Data Error",[2]Analysis!AI4955*C$1)</f>
        <v>0.71538895518902401</v>
      </c>
      <c r="D4955" s="2"/>
      <c r="E4955" s="3">
        <f>IF(C4955="Data Error","Data Error",INDEX('[2]BAAL Adj Cap'!$CB$65:$CY$72,MONTH($B4955),$A4955+1))</f>
        <v>0.98</v>
      </c>
      <c r="F4955" s="3"/>
      <c r="G4955" s="31">
        <f t="shared" si="308"/>
        <v>126.68461104481096</v>
      </c>
      <c r="H4955" s="31"/>
      <c r="I4955" s="23">
        <f t="shared" si="309"/>
        <v>0.98</v>
      </c>
      <c r="J4955" s="23"/>
      <c r="K4955" s="7">
        <f t="shared" si="310"/>
        <v>28.990000000000009</v>
      </c>
      <c r="M4955" s="20">
        <f>IF(C4955="Data Error","Data Error",IF(C4955&lt;=K4955,0,1-IFERROR(INDEX(BAAL!$C:$D,MATCH(ROUNDUP(C4955-K4955,0),BAAL!$B:$B,0),MATCH(LEFT(M$2,4),BAAL!$C$2:$D$2,0)),0)))</f>
        <v>0</v>
      </c>
      <c r="N4955" s="20"/>
      <c r="O4955" s="26"/>
      <c r="P4955" s="26"/>
      <c r="Q4955" s="6">
        <f t="shared" si="311"/>
        <v>7</v>
      </c>
      <c r="R4955" s="20"/>
    </row>
    <row r="4956" spans="1:18" x14ac:dyDescent="0.25">
      <c r="A4956" s="6">
        <v>10</v>
      </c>
      <c r="B4956" s="4">
        <v>42576.416666666664</v>
      </c>
      <c r="C4956" s="2">
        <f>IF([2]Analysis!AG4956="Data Error","Data Error",[2]Analysis!AI4956*C$1)</f>
        <v>0</v>
      </c>
      <c r="D4956" s="2"/>
      <c r="E4956" s="3">
        <f>IF(C4956="Data Error","Data Error",INDEX('[2]BAAL Adj Cap'!$CB$65:$CY$72,MONTH($B4956),$A4956+1))</f>
        <v>0.98</v>
      </c>
      <c r="F4956" s="3"/>
      <c r="G4956" s="31">
        <f t="shared" si="308"/>
        <v>127.39999999999999</v>
      </c>
      <c r="H4956" s="31"/>
      <c r="I4956" s="23">
        <f t="shared" si="309"/>
        <v>0.98</v>
      </c>
      <c r="J4956" s="23"/>
      <c r="K4956" s="7">
        <f t="shared" si="310"/>
        <v>28.990000000000009</v>
      </c>
      <c r="M4956" s="20">
        <f>IF(C4956="Data Error","Data Error",IF(C4956&lt;=K4956,0,1-IFERROR(INDEX(BAAL!$C:$D,MATCH(ROUNDUP(C4956-K4956,0),BAAL!$B:$B,0),MATCH(LEFT(M$2,4),BAAL!$C$2:$D$2,0)),0)))</f>
        <v>0</v>
      </c>
      <c r="N4956" s="20"/>
      <c r="O4956" s="26"/>
      <c r="P4956" s="26"/>
      <c r="Q4956" s="6">
        <f t="shared" si="311"/>
        <v>7</v>
      </c>
      <c r="R4956" s="20"/>
    </row>
    <row r="4957" spans="1:18" x14ac:dyDescent="0.25">
      <c r="A4957" s="6">
        <v>11</v>
      </c>
      <c r="B4957" s="4">
        <v>42576.458333333336</v>
      </c>
      <c r="C4957" s="2">
        <f>IF([2]Analysis!AG4957="Data Error","Data Error",[2]Analysis!AI4957*C$1)</f>
        <v>0.73348482268906978</v>
      </c>
      <c r="D4957" s="2"/>
      <c r="E4957" s="3">
        <f>IF(C4957="Data Error","Data Error",INDEX('[2]BAAL Adj Cap'!$CB$65:$CY$72,MONTH($B4957),$A4957+1))</f>
        <v>0.98</v>
      </c>
      <c r="F4957" s="3"/>
      <c r="G4957" s="31">
        <f t="shared" si="308"/>
        <v>126.66651517731093</v>
      </c>
      <c r="H4957" s="31"/>
      <c r="I4957" s="23">
        <f t="shared" si="309"/>
        <v>0.98</v>
      </c>
      <c r="J4957" s="23"/>
      <c r="K4957" s="7">
        <f t="shared" si="310"/>
        <v>28.990000000000009</v>
      </c>
      <c r="M4957" s="20">
        <f>IF(C4957="Data Error","Data Error",IF(C4957&lt;=K4957,0,1-IFERROR(INDEX(BAAL!$C:$D,MATCH(ROUNDUP(C4957-K4957,0),BAAL!$B:$B,0),MATCH(LEFT(M$2,4),BAAL!$C$2:$D$2,0)),0)))</f>
        <v>0</v>
      </c>
      <c r="N4957" s="20"/>
      <c r="O4957" s="26"/>
      <c r="P4957" s="26"/>
      <c r="Q4957" s="6">
        <f t="shared" si="311"/>
        <v>7</v>
      </c>
      <c r="R4957" s="20"/>
    </row>
    <row r="4958" spans="1:18" x14ac:dyDescent="0.25">
      <c r="A4958" s="6">
        <v>12</v>
      </c>
      <c r="B4958" s="4">
        <v>42576.5</v>
      </c>
      <c r="C4958" s="2">
        <f>IF([2]Analysis!AG4958="Data Error","Data Error",[2]Analysis!AI4958*C$1)</f>
        <v>1.949239265022795</v>
      </c>
      <c r="D4958" s="2"/>
      <c r="E4958" s="3">
        <f>IF(C4958="Data Error","Data Error",INDEX('[2]BAAL Adj Cap'!$CB$65:$CY$72,MONTH($B4958),$A4958+1))</f>
        <v>0.98</v>
      </c>
      <c r="F4958" s="3"/>
      <c r="G4958" s="31">
        <f t="shared" si="308"/>
        <v>125.45076073497719</v>
      </c>
      <c r="H4958" s="31"/>
      <c r="I4958" s="23">
        <f t="shared" si="309"/>
        <v>0.98</v>
      </c>
      <c r="J4958" s="23"/>
      <c r="K4958" s="7">
        <f t="shared" si="310"/>
        <v>28.990000000000009</v>
      </c>
      <c r="M4958" s="20">
        <f>IF(C4958="Data Error","Data Error",IF(C4958&lt;=K4958,0,1-IFERROR(INDEX(BAAL!$C:$D,MATCH(ROUNDUP(C4958-K4958,0),BAAL!$B:$B,0),MATCH(LEFT(M$2,4),BAAL!$C$2:$D$2,0)),0)))</f>
        <v>0</v>
      </c>
      <c r="N4958" s="20"/>
      <c r="O4958" s="26"/>
      <c r="P4958" s="26"/>
      <c r="Q4958" s="6">
        <f t="shared" si="311"/>
        <v>7</v>
      </c>
      <c r="R4958" s="20"/>
    </row>
    <row r="4959" spans="1:18" x14ac:dyDescent="0.25">
      <c r="A4959" s="6">
        <v>13</v>
      </c>
      <c r="B4959" s="4">
        <v>42576.541666666664</v>
      </c>
      <c r="C4959" s="2">
        <f>IF([2]Analysis!AG4959="Data Error","Data Error",[2]Analysis!AI4959*C$1)</f>
        <v>3.8911874996998153</v>
      </c>
      <c r="D4959" s="2"/>
      <c r="E4959" s="3">
        <f>IF(C4959="Data Error","Data Error",INDEX('[2]BAAL Adj Cap'!$CB$65:$CY$72,MONTH($B4959),$A4959+1))</f>
        <v>0.98</v>
      </c>
      <c r="F4959" s="3"/>
      <c r="G4959" s="31">
        <f t="shared" si="308"/>
        <v>123.50881250030018</v>
      </c>
      <c r="H4959" s="31"/>
      <c r="I4959" s="23">
        <f t="shared" si="309"/>
        <v>0.98</v>
      </c>
      <c r="J4959" s="23"/>
      <c r="K4959" s="7">
        <f t="shared" si="310"/>
        <v>28.990000000000009</v>
      </c>
      <c r="M4959" s="20">
        <f>IF(C4959="Data Error","Data Error",IF(C4959&lt;=K4959,0,1-IFERROR(INDEX(BAAL!$C:$D,MATCH(ROUNDUP(C4959-K4959,0),BAAL!$B:$B,0),MATCH(LEFT(M$2,4),BAAL!$C$2:$D$2,0)),0)))</f>
        <v>0</v>
      </c>
      <c r="N4959" s="20"/>
      <c r="O4959" s="26"/>
      <c r="P4959" s="26"/>
      <c r="Q4959" s="6">
        <f t="shared" si="311"/>
        <v>7</v>
      </c>
      <c r="R4959" s="20"/>
    </row>
    <row r="4960" spans="1:18" x14ac:dyDescent="0.25">
      <c r="A4960" s="6">
        <v>14</v>
      </c>
      <c r="B4960" s="4">
        <v>42576.583333333336</v>
      </c>
      <c r="C4960" s="2">
        <f>IF([2]Analysis!AG4960="Data Error","Data Error",[2]Analysis!AI4960*C$1)</f>
        <v>5.6993483086259271</v>
      </c>
      <c r="D4960" s="2"/>
      <c r="E4960" s="3">
        <f>IF(C4960="Data Error","Data Error",INDEX('[2]BAAL Adj Cap'!$CB$65:$CY$72,MONTH($B4960),$A4960+1))</f>
        <v>0.98</v>
      </c>
      <c r="F4960" s="3"/>
      <c r="G4960" s="31">
        <f t="shared" si="308"/>
        <v>121.70065169137406</v>
      </c>
      <c r="H4960" s="31"/>
      <c r="I4960" s="23">
        <f t="shared" si="309"/>
        <v>0.98</v>
      </c>
      <c r="J4960" s="23"/>
      <c r="K4960" s="7">
        <f t="shared" si="310"/>
        <v>28.990000000000009</v>
      </c>
      <c r="M4960" s="20">
        <f>IF(C4960="Data Error","Data Error",IF(C4960&lt;=K4960,0,1-IFERROR(INDEX(BAAL!$C:$D,MATCH(ROUNDUP(C4960-K4960,0),BAAL!$B:$B,0),MATCH(LEFT(M$2,4),BAAL!$C$2:$D$2,0)),0)))</f>
        <v>0</v>
      </c>
      <c r="N4960" s="20"/>
      <c r="O4960" s="26"/>
      <c r="P4960" s="26"/>
      <c r="Q4960" s="6">
        <f t="shared" si="311"/>
        <v>7</v>
      </c>
      <c r="R4960" s="20"/>
    </row>
    <row r="4961" spans="1:18" x14ac:dyDescent="0.25">
      <c r="A4961" s="6">
        <v>15</v>
      </c>
      <c r="B4961" s="4">
        <v>42576.625</v>
      </c>
      <c r="C4961" s="2">
        <f>IF([2]Analysis!AG4961="Data Error","Data Error",[2]Analysis!AI4961*C$1)</f>
        <v>22.033963054000047</v>
      </c>
      <c r="D4961" s="2"/>
      <c r="E4961" s="3">
        <f>IF(C4961="Data Error","Data Error",INDEX('[2]BAAL Adj Cap'!$CB$65:$CY$72,MONTH($B4961),$A4961+1))</f>
        <v>0.98</v>
      </c>
      <c r="F4961" s="3"/>
      <c r="G4961" s="31">
        <f t="shared" si="308"/>
        <v>105.36603694599995</v>
      </c>
      <c r="H4961" s="31"/>
      <c r="I4961" s="23">
        <f t="shared" si="309"/>
        <v>0.98</v>
      </c>
      <c r="J4961" s="23"/>
      <c r="K4961" s="7">
        <f t="shared" si="310"/>
        <v>28.990000000000009</v>
      </c>
      <c r="M4961" s="20">
        <f>IF(C4961="Data Error","Data Error",IF(C4961&lt;=K4961,0,1-IFERROR(INDEX(BAAL!$C:$D,MATCH(ROUNDUP(C4961-K4961,0),BAAL!$B:$B,0),MATCH(LEFT(M$2,4),BAAL!$C$2:$D$2,0)),0)))</f>
        <v>0</v>
      </c>
      <c r="N4961" s="20"/>
      <c r="O4961" s="26"/>
      <c r="P4961" s="26"/>
      <c r="Q4961" s="6">
        <f t="shared" si="311"/>
        <v>7</v>
      </c>
      <c r="R4961" s="20"/>
    </row>
    <row r="4962" spans="1:18" x14ac:dyDescent="0.25">
      <c r="A4962" s="6">
        <v>16</v>
      </c>
      <c r="B4962" s="4">
        <v>42576.666666666664</v>
      </c>
      <c r="C4962" s="2">
        <f>IF([2]Analysis!AG4962="Data Error","Data Error",[2]Analysis!AI4962*C$1)</f>
        <v>19.263619888310807</v>
      </c>
      <c r="D4962" s="2"/>
      <c r="E4962" s="3">
        <f>IF(C4962="Data Error","Data Error",INDEX('[2]BAAL Adj Cap'!$CB$65:$CY$72,MONTH($B4962),$A4962+1))</f>
        <v>0.98</v>
      </c>
      <c r="F4962" s="3"/>
      <c r="G4962" s="31">
        <f t="shared" si="308"/>
        <v>108.13638011168919</v>
      </c>
      <c r="H4962" s="31"/>
      <c r="I4962" s="23">
        <f t="shared" si="309"/>
        <v>0.98</v>
      </c>
      <c r="J4962" s="23"/>
      <c r="K4962" s="7">
        <f t="shared" si="310"/>
        <v>28.990000000000009</v>
      </c>
      <c r="M4962" s="20">
        <f>IF(C4962="Data Error","Data Error",IF(C4962&lt;=K4962,0,1-IFERROR(INDEX(BAAL!$C:$D,MATCH(ROUNDUP(C4962-K4962,0),BAAL!$B:$B,0),MATCH(LEFT(M$2,4),BAAL!$C$2:$D$2,0)),0)))</f>
        <v>0</v>
      </c>
      <c r="N4962" s="20"/>
      <c r="O4962" s="26"/>
      <c r="P4962" s="26"/>
      <c r="Q4962" s="6">
        <f t="shared" si="311"/>
        <v>7</v>
      </c>
      <c r="R4962" s="20"/>
    </row>
    <row r="4963" spans="1:18" x14ac:dyDescent="0.25">
      <c r="A4963" s="6">
        <v>17</v>
      </c>
      <c r="B4963" s="4">
        <v>42576.708333333336</v>
      </c>
      <c r="C4963" s="2">
        <f>IF([2]Analysis!AG4963="Data Error","Data Error",[2]Analysis!AI4963*C$1)</f>
        <v>10.000634705559383</v>
      </c>
      <c r="D4963" s="2"/>
      <c r="E4963" s="3">
        <f>IF(C4963="Data Error","Data Error",INDEX('[2]BAAL Adj Cap'!$CB$65:$CY$72,MONTH($B4963),$A4963+1))</f>
        <v>0.96124999999999994</v>
      </c>
      <c r="F4963" s="3"/>
      <c r="G4963" s="31">
        <f t="shared" si="308"/>
        <v>114.96186529444061</v>
      </c>
      <c r="H4963" s="31"/>
      <c r="I4963" s="23">
        <f t="shared" si="309"/>
        <v>0.96124999999999994</v>
      </c>
      <c r="J4963" s="23"/>
      <c r="K4963" s="7">
        <f t="shared" si="310"/>
        <v>28.990000000000009</v>
      </c>
      <c r="M4963" s="20">
        <f>IF(C4963="Data Error","Data Error",IF(C4963&lt;=K4963,0,1-IFERROR(INDEX(BAAL!$C:$D,MATCH(ROUNDUP(C4963-K4963,0),BAAL!$B:$B,0),MATCH(LEFT(M$2,4),BAAL!$C$2:$D$2,0)),0)))</f>
        <v>0</v>
      </c>
      <c r="N4963" s="20"/>
      <c r="O4963" s="26"/>
      <c r="P4963" s="26"/>
      <c r="Q4963" s="6">
        <f t="shared" si="311"/>
        <v>7</v>
      </c>
      <c r="R4963" s="20"/>
    </row>
    <row r="4964" spans="1:18" x14ac:dyDescent="0.25">
      <c r="A4964" s="6">
        <v>18</v>
      </c>
      <c r="B4964" s="4">
        <v>42576.75</v>
      </c>
      <c r="C4964" s="2">
        <f>IF([2]Analysis!AG4964="Data Error","Data Error",[2]Analysis!AI4964*C$1)</f>
        <v>4.4459593246589879</v>
      </c>
      <c r="D4964" s="2"/>
      <c r="E4964" s="3">
        <f>IF(C4964="Data Error","Data Error",INDEX('[2]BAAL Adj Cap'!$CB$65:$CY$72,MONTH($B4964),$A4964+1))</f>
        <v>0.76249999999999996</v>
      </c>
      <c r="F4964" s="3"/>
      <c r="G4964" s="31">
        <f t="shared" si="308"/>
        <v>94.679040675341014</v>
      </c>
      <c r="H4964" s="31"/>
      <c r="I4964" s="23">
        <f t="shared" si="309"/>
        <v>0.76249999999999996</v>
      </c>
      <c r="J4964" s="23"/>
      <c r="K4964" s="7">
        <f t="shared" si="310"/>
        <v>28.990000000000009</v>
      </c>
      <c r="M4964" s="20">
        <f>IF(C4964="Data Error","Data Error",IF(C4964&lt;=K4964,0,1-IFERROR(INDEX(BAAL!$C:$D,MATCH(ROUNDUP(C4964-K4964,0),BAAL!$B:$B,0),MATCH(LEFT(M$2,4),BAAL!$C$2:$D$2,0)),0)))</f>
        <v>0</v>
      </c>
      <c r="N4964" s="20"/>
      <c r="O4964" s="26"/>
      <c r="P4964" s="26"/>
      <c r="Q4964" s="6">
        <f t="shared" si="311"/>
        <v>7</v>
      </c>
      <c r="R4964" s="20"/>
    </row>
    <row r="4965" spans="1:18" x14ac:dyDescent="0.25">
      <c r="A4965" s="6">
        <v>19</v>
      </c>
      <c r="B4965" s="4">
        <v>42576.791666666664</v>
      </c>
      <c r="C4965" s="2">
        <f>IF([2]Analysis!AG4965="Data Error","Data Error",[2]Analysis!AI4965*C$1)</f>
        <v>8.5416071851935875</v>
      </c>
      <c r="D4965" s="2"/>
      <c r="E4965" s="3">
        <f>IF(C4965="Data Error","Data Error",INDEX('[2]BAAL Adj Cap'!$CB$65:$CY$72,MONTH($B4965),$A4965+1))</f>
        <v>0.30625000000000002</v>
      </c>
      <c r="F4965" s="3"/>
      <c r="G4965" s="31">
        <f t="shared" si="308"/>
        <v>31.270892814806412</v>
      </c>
      <c r="H4965" s="31"/>
      <c r="I4965" s="23">
        <f t="shared" si="309"/>
        <v>0.30625000000000002</v>
      </c>
      <c r="J4965" s="23"/>
      <c r="K4965" s="7">
        <f t="shared" si="310"/>
        <v>28.990000000000009</v>
      </c>
      <c r="M4965" s="20">
        <f>IF(C4965="Data Error","Data Error",IF(C4965&lt;=K4965,0,1-IFERROR(INDEX(BAAL!$C:$D,MATCH(ROUNDUP(C4965-K4965,0),BAAL!$B:$B,0),MATCH(LEFT(M$2,4),BAAL!$C$2:$D$2,0)),0)))</f>
        <v>0</v>
      </c>
      <c r="N4965" s="20"/>
      <c r="O4965" s="26"/>
      <c r="P4965" s="26"/>
      <c r="Q4965" s="6">
        <f t="shared" si="311"/>
        <v>7</v>
      </c>
      <c r="R4965" s="20"/>
    </row>
    <row r="4966" spans="1:18" x14ac:dyDescent="0.25">
      <c r="A4966" s="6">
        <v>20</v>
      </c>
      <c r="B4966" s="4">
        <v>42576.833333333336</v>
      </c>
      <c r="C4966" s="2">
        <f>IF([2]Analysis!AG4966="Data Error","Data Error",[2]Analysis!AI4966*C$1)</f>
        <v>2.6443078952693608</v>
      </c>
      <c r="D4966" s="2"/>
      <c r="E4966" s="3">
        <f>IF(C4966="Data Error","Data Error",INDEX('[2]BAAL Adj Cap'!$CB$65:$CY$72,MONTH($B4966),$A4966+1))</f>
        <v>3.7500000000000006E-2</v>
      </c>
      <c r="F4966" s="3"/>
      <c r="G4966" s="31">
        <f t="shared" si="308"/>
        <v>2.2306921047306401</v>
      </c>
      <c r="H4966" s="31"/>
      <c r="I4966" s="23">
        <f t="shared" si="309"/>
        <v>3.7500000000000006E-2</v>
      </c>
      <c r="J4966" s="23"/>
      <c r="K4966" s="7">
        <f t="shared" si="310"/>
        <v>4.8750000000000009</v>
      </c>
      <c r="M4966" s="20">
        <f>IF(C4966="Data Error","Data Error",IF(C4966&lt;=K4966,0,1-IFERROR(INDEX(BAAL!$C:$D,MATCH(ROUNDUP(C4966-K4966,0),BAAL!$B:$B,0),MATCH(LEFT(M$2,4),BAAL!$C$2:$D$2,0)),0)))</f>
        <v>0</v>
      </c>
      <c r="N4966" s="20"/>
      <c r="O4966" s="26"/>
      <c r="P4966" s="26"/>
      <c r="Q4966" s="6">
        <f t="shared" si="311"/>
        <v>7</v>
      </c>
      <c r="R4966" s="20"/>
    </row>
    <row r="4967" spans="1:18" x14ac:dyDescent="0.25">
      <c r="A4967" s="6">
        <v>21</v>
      </c>
      <c r="B4967" s="4">
        <v>42576.875</v>
      </c>
      <c r="C4967" s="2">
        <f>IF([2]Analysis!AG4967="Data Error","Data Error",[2]Analysis!AI4967*C$1)</f>
        <v>0</v>
      </c>
      <c r="D4967" s="2"/>
      <c r="E4967" s="3">
        <f>IF(C4967="Data Error","Data Error",INDEX('[2]BAAL Adj Cap'!$CB$65:$CY$72,MONTH($B4967),$A4967+1))</f>
        <v>0</v>
      </c>
      <c r="F4967" s="3"/>
      <c r="G4967" s="31">
        <f t="shared" si="308"/>
        <v>0</v>
      </c>
      <c r="H4967" s="31"/>
      <c r="I4967" s="23">
        <f t="shared" si="309"/>
        <v>0</v>
      </c>
      <c r="J4967" s="23"/>
      <c r="K4967" s="7">
        <f t="shared" si="310"/>
        <v>0</v>
      </c>
      <c r="M4967" s="20">
        <f>IF(C4967="Data Error","Data Error",IF(C4967&lt;=K4967,0,1-IFERROR(INDEX(BAAL!$C:$D,MATCH(ROUNDUP(C4967-K4967,0),BAAL!$B:$B,0),MATCH(LEFT(M$2,4),BAAL!$C$2:$D$2,0)),0)))</f>
        <v>0</v>
      </c>
      <c r="N4967" s="20"/>
      <c r="O4967" s="26"/>
      <c r="P4967" s="26"/>
      <c r="Q4967" s="6">
        <f t="shared" si="311"/>
        <v>7</v>
      </c>
      <c r="R4967" s="20"/>
    </row>
    <row r="4968" spans="1:18" x14ac:dyDescent="0.25">
      <c r="A4968" s="6">
        <v>22</v>
      </c>
      <c r="B4968" s="4">
        <v>42576.916666666664</v>
      </c>
      <c r="C4968" s="2">
        <f>IF([2]Analysis!AG4968="Data Error","Data Error",[2]Analysis!AI4968*C$1)</f>
        <v>0</v>
      </c>
      <c r="D4968" s="2"/>
      <c r="E4968" s="3">
        <f>IF(C4968="Data Error","Data Error",INDEX('[2]BAAL Adj Cap'!$CB$65:$CY$72,MONTH($B4968),$A4968+1))</f>
        <v>0</v>
      </c>
      <c r="F4968" s="3"/>
      <c r="G4968" s="31">
        <f t="shared" si="308"/>
        <v>0</v>
      </c>
      <c r="H4968" s="31"/>
      <c r="I4968" s="23">
        <f t="shared" si="309"/>
        <v>0</v>
      </c>
      <c r="J4968" s="23"/>
      <c r="K4968" s="7">
        <f t="shared" si="310"/>
        <v>0</v>
      </c>
      <c r="M4968" s="20">
        <f>IF(C4968="Data Error","Data Error",IF(C4968&lt;=K4968,0,1-IFERROR(INDEX(BAAL!$C:$D,MATCH(ROUNDUP(C4968-K4968,0),BAAL!$B:$B,0),MATCH(LEFT(M$2,4),BAAL!$C$2:$D$2,0)),0)))</f>
        <v>0</v>
      </c>
      <c r="N4968" s="20"/>
      <c r="O4968" s="26"/>
      <c r="P4968" s="26"/>
      <c r="Q4968" s="6">
        <f t="shared" si="311"/>
        <v>7</v>
      </c>
      <c r="R4968" s="20"/>
    </row>
    <row r="4969" spans="1:18" x14ac:dyDescent="0.25">
      <c r="A4969" s="6">
        <v>23</v>
      </c>
      <c r="B4969" s="4">
        <v>42576.958333333336</v>
      </c>
      <c r="C4969" s="2">
        <f>IF([2]Analysis!AG4969="Data Error","Data Error",[2]Analysis!AI4969*C$1)</f>
        <v>0</v>
      </c>
      <c r="D4969" s="2"/>
      <c r="E4969" s="3">
        <f>IF(C4969="Data Error","Data Error",INDEX('[2]BAAL Adj Cap'!$CB$65:$CY$72,MONTH($B4969),$A4969+1))</f>
        <v>0</v>
      </c>
      <c r="F4969" s="3"/>
      <c r="G4969" s="31">
        <f t="shared" si="308"/>
        <v>0</v>
      </c>
      <c r="H4969" s="31"/>
      <c r="I4969" s="23">
        <f t="shared" si="309"/>
        <v>0</v>
      </c>
      <c r="J4969" s="23"/>
      <c r="K4969" s="7">
        <f t="shared" si="310"/>
        <v>0</v>
      </c>
      <c r="M4969" s="20">
        <f>IF(C4969="Data Error","Data Error",IF(C4969&lt;=K4969,0,1-IFERROR(INDEX(BAAL!$C:$D,MATCH(ROUNDUP(C4969-K4969,0),BAAL!$B:$B,0),MATCH(LEFT(M$2,4),BAAL!$C$2:$D$2,0)),0)))</f>
        <v>0</v>
      </c>
      <c r="N4969" s="20"/>
      <c r="O4969" s="26"/>
      <c r="P4969" s="26"/>
      <c r="Q4969" s="6">
        <f t="shared" si="311"/>
        <v>7</v>
      </c>
      <c r="R4969" s="20"/>
    </row>
    <row r="4970" spans="1:18" x14ac:dyDescent="0.25">
      <c r="A4970" s="6">
        <v>0</v>
      </c>
      <c r="B4970" s="1">
        <v>42577</v>
      </c>
      <c r="C4970" s="2">
        <f>IF([2]Analysis!AG4970="Data Error","Data Error",[2]Analysis!AI4970*C$1)</f>
        <v>0</v>
      </c>
      <c r="D4970" s="2"/>
      <c r="E4970" s="3">
        <f>IF(C4970="Data Error","Data Error",INDEX('[2]BAAL Adj Cap'!$CB$65:$CY$72,MONTH($B4970),$A4970+1))</f>
        <v>0</v>
      </c>
      <c r="F4970" s="3"/>
      <c r="G4970" s="31">
        <f t="shared" si="308"/>
        <v>0</v>
      </c>
      <c r="H4970" s="31"/>
      <c r="I4970" s="23">
        <f t="shared" si="309"/>
        <v>0</v>
      </c>
      <c r="J4970" s="23"/>
      <c r="K4970" s="7">
        <f t="shared" si="310"/>
        <v>0</v>
      </c>
      <c r="M4970" s="20">
        <f>IF(C4970="Data Error","Data Error",IF(C4970&lt;=K4970,0,1-IFERROR(INDEX(BAAL!$C:$D,MATCH(ROUNDUP(C4970-K4970,0),BAAL!$B:$B,0),MATCH(LEFT(M$2,4),BAAL!$C$2:$D$2,0)),0)))</f>
        <v>0</v>
      </c>
      <c r="N4970" s="20"/>
      <c r="O4970" s="26"/>
      <c r="P4970" s="26"/>
      <c r="Q4970" s="6">
        <f t="shared" si="311"/>
        <v>7</v>
      </c>
      <c r="R4970" s="20"/>
    </row>
    <row r="4971" spans="1:18" x14ac:dyDescent="0.25">
      <c r="A4971" s="6">
        <v>1</v>
      </c>
      <c r="B4971" s="4">
        <v>42577.041666666664</v>
      </c>
      <c r="C4971" s="2">
        <f>IF([2]Analysis!AG4971="Data Error","Data Error",[2]Analysis!AI4971*C$1)</f>
        <v>0</v>
      </c>
      <c r="D4971" s="2"/>
      <c r="E4971" s="3">
        <f>IF(C4971="Data Error","Data Error",INDEX('[2]BAAL Adj Cap'!$CB$65:$CY$72,MONTH($B4971),$A4971+1))</f>
        <v>0</v>
      </c>
      <c r="F4971" s="3"/>
      <c r="G4971" s="31">
        <f t="shared" si="308"/>
        <v>0</v>
      </c>
      <c r="H4971" s="31"/>
      <c r="I4971" s="23">
        <f t="shared" si="309"/>
        <v>0</v>
      </c>
      <c r="J4971" s="23"/>
      <c r="K4971" s="7">
        <f t="shared" si="310"/>
        <v>0</v>
      </c>
      <c r="M4971" s="20">
        <f>IF(C4971="Data Error","Data Error",IF(C4971&lt;=K4971,0,1-IFERROR(INDEX(BAAL!$C:$D,MATCH(ROUNDUP(C4971-K4971,0),BAAL!$B:$B,0),MATCH(LEFT(M$2,4),BAAL!$C$2:$D$2,0)),0)))</f>
        <v>0</v>
      </c>
      <c r="N4971" s="20"/>
      <c r="O4971" s="26"/>
      <c r="P4971" s="26"/>
      <c r="Q4971" s="6">
        <f t="shared" si="311"/>
        <v>7</v>
      </c>
      <c r="R4971" s="20"/>
    </row>
    <row r="4972" spans="1:18" x14ac:dyDescent="0.25">
      <c r="A4972" s="6">
        <v>2</v>
      </c>
      <c r="B4972" s="4">
        <v>42577.083333333336</v>
      </c>
      <c r="C4972" s="2">
        <f>IF([2]Analysis!AG4972="Data Error","Data Error",[2]Analysis!AI4972*C$1)</f>
        <v>0</v>
      </c>
      <c r="D4972" s="2"/>
      <c r="E4972" s="3">
        <f>IF(C4972="Data Error","Data Error",INDEX('[2]BAAL Adj Cap'!$CB$65:$CY$72,MONTH($B4972),$A4972+1))</f>
        <v>0</v>
      </c>
      <c r="F4972" s="3"/>
      <c r="G4972" s="31">
        <f t="shared" si="308"/>
        <v>0</v>
      </c>
      <c r="H4972" s="31"/>
      <c r="I4972" s="23">
        <f t="shared" si="309"/>
        <v>0</v>
      </c>
      <c r="J4972" s="23"/>
      <c r="K4972" s="7">
        <f t="shared" si="310"/>
        <v>0</v>
      </c>
      <c r="M4972" s="20">
        <f>IF(C4972="Data Error","Data Error",IF(C4972&lt;=K4972,0,1-IFERROR(INDEX(BAAL!$C:$D,MATCH(ROUNDUP(C4972-K4972,0),BAAL!$B:$B,0),MATCH(LEFT(M$2,4),BAAL!$C$2:$D$2,0)),0)))</f>
        <v>0</v>
      </c>
      <c r="N4972" s="20"/>
      <c r="O4972" s="26"/>
      <c r="P4972" s="26"/>
      <c r="Q4972" s="6">
        <f t="shared" si="311"/>
        <v>7</v>
      </c>
      <c r="R4972" s="20"/>
    </row>
    <row r="4973" spans="1:18" x14ac:dyDescent="0.25">
      <c r="A4973" s="6">
        <v>3</v>
      </c>
      <c r="B4973" s="4">
        <v>42577.125</v>
      </c>
      <c r="C4973" s="2">
        <f>IF([2]Analysis!AG4973="Data Error","Data Error",[2]Analysis!AI4973*C$1)</f>
        <v>0</v>
      </c>
      <c r="D4973" s="2"/>
      <c r="E4973" s="3">
        <f>IF(C4973="Data Error","Data Error",INDEX('[2]BAAL Adj Cap'!$CB$65:$CY$72,MONTH($B4973),$A4973+1))</f>
        <v>0</v>
      </c>
      <c r="F4973" s="3"/>
      <c r="G4973" s="31">
        <f t="shared" si="308"/>
        <v>0</v>
      </c>
      <c r="H4973" s="31"/>
      <c r="I4973" s="23">
        <f t="shared" si="309"/>
        <v>0</v>
      </c>
      <c r="J4973" s="23"/>
      <c r="K4973" s="7">
        <f t="shared" si="310"/>
        <v>0</v>
      </c>
      <c r="M4973" s="20">
        <f>IF(C4973="Data Error","Data Error",IF(C4973&lt;=K4973,0,1-IFERROR(INDEX(BAAL!$C:$D,MATCH(ROUNDUP(C4973-K4973,0),BAAL!$B:$B,0),MATCH(LEFT(M$2,4),BAAL!$C$2:$D$2,0)),0)))</f>
        <v>0</v>
      </c>
      <c r="N4973" s="20"/>
      <c r="O4973" s="26"/>
      <c r="P4973" s="26"/>
      <c r="Q4973" s="6">
        <f t="shared" si="311"/>
        <v>7</v>
      </c>
      <c r="R4973" s="20"/>
    </row>
    <row r="4974" spans="1:18" x14ac:dyDescent="0.25">
      <c r="A4974" s="6">
        <v>4</v>
      </c>
      <c r="B4974" s="4">
        <v>42577.166666666664</v>
      </c>
      <c r="C4974" s="2">
        <f>IF([2]Analysis!AG4974="Data Error","Data Error",[2]Analysis!AI4974*C$1)</f>
        <v>0.38999997824430471</v>
      </c>
      <c r="D4974" s="2"/>
      <c r="E4974" s="3">
        <f>IF(C4974="Data Error","Data Error",INDEX('[2]BAAL Adj Cap'!$CB$65:$CY$72,MONTH($B4974),$A4974+1))</f>
        <v>7.4999999999999997E-3</v>
      </c>
      <c r="F4974" s="3"/>
      <c r="G4974" s="31">
        <f t="shared" si="308"/>
        <v>0.58500002175569521</v>
      </c>
      <c r="H4974" s="31"/>
      <c r="I4974" s="23">
        <f t="shared" si="309"/>
        <v>7.4999999999999997E-3</v>
      </c>
      <c r="J4974" s="23"/>
      <c r="K4974" s="7">
        <f t="shared" si="310"/>
        <v>0.97499999999999998</v>
      </c>
      <c r="M4974" s="20">
        <f>IF(C4974="Data Error","Data Error",IF(C4974&lt;=K4974,0,1-IFERROR(INDEX(BAAL!$C:$D,MATCH(ROUNDUP(C4974-K4974,0),BAAL!$B:$B,0),MATCH(LEFT(M$2,4),BAAL!$C$2:$D$2,0)),0)))</f>
        <v>0</v>
      </c>
      <c r="N4974" s="20"/>
      <c r="O4974" s="26"/>
      <c r="P4974" s="26"/>
      <c r="Q4974" s="6">
        <f t="shared" si="311"/>
        <v>7</v>
      </c>
      <c r="R4974" s="20"/>
    </row>
    <row r="4975" spans="1:18" x14ac:dyDescent="0.25">
      <c r="A4975" s="6">
        <v>5</v>
      </c>
      <c r="B4975" s="4">
        <v>42577.208333333336</v>
      </c>
      <c r="C4975" s="2">
        <f>IF([2]Analysis!AG4975="Data Error","Data Error",[2]Analysis!AI4975*C$1)</f>
        <v>0.33453554493657139</v>
      </c>
      <c r="D4975" s="2"/>
      <c r="E4975" s="3">
        <f>IF(C4975="Data Error","Data Error",INDEX('[2]BAAL Adj Cap'!$CB$65:$CY$72,MONTH($B4975),$A4975+1))</f>
        <v>0.12124999999999998</v>
      </c>
      <c r="F4975" s="3"/>
      <c r="G4975" s="31">
        <f t="shared" si="308"/>
        <v>15.427964455063426</v>
      </c>
      <c r="H4975" s="31"/>
      <c r="I4975" s="23">
        <f t="shared" si="309"/>
        <v>0.12124999999999998</v>
      </c>
      <c r="J4975" s="23"/>
      <c r="K4975" s="7">
        <f t="shared" si="310"/>
        <v>15.762499999999998</v>
      </c>
      <c r="M4975" s="20">
        <f>IF(C4975="Data Error","Data Error",IF(C4975&lt;=K4975,0,1-IFERROR(INDEX(BAAL!$C:$D,MATCH(ROUNDUP(C4975-K4975,0),BAAL!$B:$B,0),MATCH(LEFT(M$2,4),BAAL!$C$2:$D$2,0)),0)))</f>
        <v>0</v>
      </c>
      <c r="N4975" s="20"/>
      <c r="O4975" s="26"/>
      <c r="P4975" s="26"/>
      <c r="Q4975" s="6">
        <f t="shared" si="311"/>
        <v>7</v>
      </c>
      <c r="R4975" s="20"/>
    </row>
    <row r="4976" spans="1:18" x14ac:dyDescent="0.25">
      <c r="A4976" s="6">
        <v>6</v>
      </c>
      <c r="B4976" s="4">
        <v>42577.25</v>
      </c>
      <c r="C4976" s="2">
        <f>IF([2]Analysis!AG4976="Data Error","Data Error",[2]Analysis!AI4976*C$1)</f>
        <v>0.54710602634876826</v>
      </c>
      <c r="D4976" s="2"/>
      <c r="E4976" s="3">
        <f>IF(C4976="Data Error","Data Error",INDEX('[2]BAAL Adj Cap'!$CB$65:$CY$72,MONTH($B4976),$A4976+1))</f>
        <v>0.49249999999999999</v>
      </c>
      <c r="F4976" s="3"/>
      <c r="G4976" s="31">
        <f t="shared" si="308"/>
        <v>63.477893973651234</v>
      </c>
      <c r="H4976" s="31"/>
      <c r="I4976" s="23">
        <f t="shared" si="309"/>
        <v>0.49249999999999999</v>
      </c>
      <c r="J4976" s="23"/>
      <c r="K4976" s="7">
        <f t="shared" si="310"/>
        <v>28.990000000000009</v>
      </c>
      <c r="M4976" s="20">
        <f>IF(C4976="Data Error","Data Error",IF(C4976&lt;=K4976,0,1-IFERROR(INDEX(BAAL!$C:$D,MATCH(ROUNDUP(C4976-K4976,0),BAAL!$B:$B,0),MATCH(LEFT(M$2,4),BAAL!$C$2:$D$2,0)),0)))</f>
        <v>0</v>
      </c>
      <c r="N4976" s="20"/>
      <c r="O4976" s="26"/>
      <c r="P4976" s="26"/>
      <c r="Q4976" s="6">
        <f t="shared" si="311"/>
        <v>7</v>
      </c>
      <c r="R4976" s="20"/>
    </row>
    <row r="4977" spans="1:18" x14ac:dyDescent="0.25">
      <c r="A4977" s="6">
        <v>7</v>
      </c>
      <c r="B4977" s="4">
        <v>42577.291666666664</v>
      </c>
      <c r="C4977" s="2">
        <f>IF([2]Analysis!AG4977="Data Error","Data Error",[2]Analysis!AI4977*C$1)</f>
        <v>2.7424934050143939E-3</v>
      </c>
      <c r="D4977" s="2"/>
      <c r="E4977" s="3">
        <f>IF(C4977="Data Error","Data Error",INDEX('[2]BAAL Adj Cap'!$CB$65:$CY$72,MONTH($B4977),$A4977+1))</f>
        <v>0.87874999999999992</v>
      </c>
      <c r="F4977" s="3"/>
      <c r="G4977" s="31">
        <f t="shared" si="308"/>
        <v>114.23475750659497</v>
      </c>
      <c r="H4977" s="31"/>
      <c r="I4977" s="23">
        <f t="shared" si="309"/>
        <v>0.87874999999999992</v>
      </c>
      <c r="J4977" s="23"/>
      <c r="K4977" s="7">
        <f t="shared" si="310"/>
        <v>28.990000000000009</v>
      </c>
      <c r="M4977" s="20">
        <f>IF(C4977="Data Error","Data Error",IF(C4977&lt;=K4977,0,1-IFERROR(INDEX(BAAL!$C:$D,MATCH(ROUNDUP(C4977-K4977,0),BAAL!$B:$B,0),MATCH(LEFT(M$2,4),BAAL!$C$2:$D$2,0)),0)))</f>
        <v>0</v>
      </c>
      <c r="N4977" s="20"/>
      <c r="O4977" s="26"/>
      <c r="P4977" s="26"/>
      <c r="Q4977" s="6">
        <f t="shared" si="311"/>
        <v>7</v>
      </c>
      <c r="R4977" s="20"/>
    </row>
    <row r="4978" spans="1:18" x14ac:dyDescent="0.25">
      <c r="A4978" s="6">
        <v>8</v>
      </c>
      <c r="B4978" s="4">
        <v>42577.333333333336</v>
      </c>
      <c r="C4978" s="2">
        <f>IF([2]Analysis!AG4978="Data Error","Data Error",[2]Analysis!AI4978*C$1)</f>
        <v>1.1841265026927728</v>
      </c>
      <c r="D4978" s="2"/>
      <c r="E4978" s="3">
        <f>IF(C4978="Data Error","Data Error",INDEX('[2]BAAL Adj Cap'!$CB$65:$CY$72,MONTH($B4978),$A4978+1))</f>
        <v>0.96750000000000003</v>
      </c>
      <c r="F4978" s="3"/>
      <c r="G4978" s="31">
        <f t="shared" si="308"/>
        <v>124.59087349730723</v>
      </c>
      <c r="H4978" s="31"/>
      <c r="I4978" s="23">
        <f t="shared" si="309"/>
        <v>0.96750000000000003</v>
      </c>
      <c r="J4978" s="23"/>
      <c r="K4978" s="7">
        <f t="shared" si="310"/>
        <v>28.990000000000009</v>
      </c>
      <c r="M4978" s="20">
        <f>IF(C4978="Data Error","Data Error",IF(C4978&lt;=K4978,0,1-IFERROR(INDEX(BAAL!$C:$D,MATCH(ROUNDUP(C4978-K4978,0),BAAL!$B:$B,0),MATCH(LEFT(M$2,4),BAAL!$C$2:$D$2,0)),0)))</f>
        <v>0</v>
      </c>
      <c r="N4978" s="20"/>
      <c r="O4978" s="26"/>
      <c r="P4978" s="26"/>
      <c r="Q4978" s="6">
        <f t="shared" si="311"/>
        <v>7</v>
      </c>
      <c r="R4978" s="20"/>
    </row>
    <row r="4979" spans="1:18" x14ac:dyDescent="0.25">
      <c r="A4979" s="6">
        <v>9</v>
      </c>
      <c r="B4979" s="4">
        <v>42577.375</v>
      </c>
      <c r="C4979" s="2">
        <f>IF([2]Analysis!AG4979="Data Error","Data Error",[2]Analysis!AI4979*C$1)</f>
        <v>0.65724108807670389</v>
      </c>
      <c r="D4979" s="2"/>
      <c r="E4979" s="3">
        <f>IF(C4979="Data Error","Data Error",INDEX('[2]BAAL Adj Cap'!$CB$65:$CY$72,MONTH($B4979),$A4979+1))</f>
        <v>0.98</v>
      </c>
      <c r="F4979" s="3"/>
      <c r="G4979" s="31">
        <f t="shared" si="308"/>
        <v>126.74275891192329</v>
      </c>
      <c r="H4979" s="31"/>
      <c r="I4979" s="23">
        <f t="shared" si="309"/>
        <v>0.98</v>
      </c>
      <c r="J4979" s="23"/>
      <c r="K4979" s="7">
        <f t="shared" si="310"/>
        <v>28.990000000000009</v>
      </c>
      <c r="M4979" s="20">
        <f>IF(C4979="Data Error","Data Error",IF(C4979&lt;=K4979,0,1-IFERROR(INDEX(BAAL!$C:$D,MATCH(ROUNDUP(C4979-K4979,0),BAAL!$B:$B,0),MATCH(LEFT(M$2,4),BAAL!$C$2:$D$2,0)),0)))</f>
        <v>0</v>
      </c>
      <c r="N4979" s="20"/>
      <c r="O4979" s="26"/>
      <c r="P4979" s="26"/>
      <c r="Q4979" s="6">
        <f t="shared" si="311"/>
        <v>7</v>
      </c>
      <c r="R4979" s="20"/>
    </row>
    <row r="4980" spans="1:18" x14ac:dyDescent="0.25">
      <c r="A4980" s="6">
        <v>10</v>
      </c>
      <c r="B4980" s="4">
        <v>42577.416666666664</v>
      </c>
      <c r="C4980" s="2">
        <f>IF([2]Analysis!AG4980="Data Error","Data Error",[2]Analysis!AI4980*C$1)</f>
        <v>2.8787681199264794</v>
      </c>
      <c r="D4980" s="2"/>
      <c r="E4980" s="3">
        <f>IF(C4980="Data Error","Data Error",INDEX('[2]BAAL Adj Cap'!$CB$65:$CY$72,MONTH($B4980),$A4980+1))</f>
        <v>0.98</v>
      </c>
      <c r="F4980" s="3"/>
      <c r="G4980" s="31">
        <f t="shared" si="308"/>
        <v>124.52123188007351</v>
      </c>
      <c r="H4980" s="31"/>
      <c r="I4980" s="23">
        <f t="shared" si="309"/>
        <v>0.98</v>
      </c>
      <c r="J4980" s="23"/>
      <c r="K4980" s="7">
        <f t="shared" si="310"/>
        <v>28.990000000000009</v>
      </c>
      <c r="M4980" s="20">
        <f>IF(C4980="Data Error","Data Error",IF(C4980&lt;=K4980,0,1-IFERROR(INDEX(BAAL!$C:$D,MATCH(ROUNDUP(C4980-K4980,0),BAAL!$B:$B,0),MATCH(LEFT(M$2,4),BAAL!$C$2:$D$2,0)),0)))</f>
        <v>0</v>
      </c>
      <c r="N4980" s="20"/>
      <c r="O4980" s="26"/>
      <c r="P4980" s="26"/>
      <c r="Q4980" s="6">
        <f t="shared" si="311"/>
        <v>7</v>
      </c>
      <c r="R4980" s="20"/>
    </row>
    <row r="4981" spans="1:18" x14ac:dyDescent="0.25">
      <c r="A4981" s="6">
        <v>11</v>
      </c>
      <c r="B4981" s="4">
        <v>42577.458333333336</v>
      </c>
      <c r="C4981" s="2">
        <f>IF([2]Analysis!AG4981="Data Error","Data Error",[2]Analysis!AI4981*C$1)</f>
        <v>1.2197398660168355</v>
      </c>
      <c r="D4981" s="2"/>
      <c r="E4981" s="3">
        <f>IF(C4981="Data Error","Data Error",INDEX('[2]BAAL Adj Cap'!$CB$65:$CY$72,MONTH($B4981),$A4981+1))</f>
        <v>0.98</v>
      </c>
      <c r="F4981" s="3"/>
      <c r="G4981" s="31">
        <f t="shared" si="308"/>
        <v>126.18026013398315</v>
      </c>
      <c r="H4981" s="31"/>
      <c r="I4981" s="23">
        <f t="shared" si="309"/>
        <v>0.98</v>
      </c>
      <c r="J4981" s="23"/>
      <c r="K4981" s="7">
        <f t="shared" si="310"/>
        <v>28.990000000000009</v>
      </c>
      <c r="M4981" s="20">
        <f>IF(C4981="Data Error","Data Error",IF(C4981&lt;=K4981,0,1-IFERROR(INDEX(BAAL!$C:$D,MATCH(ROUNDUP(C4981-K4981,0),BAAL!$B:$B,0),MATCH(LEFT(M$2,4),BAAL!$C$2:$D$2,0)),0)))</f>
        <v>0</v>
      </c>
      <c r="N4981" s="20"/>
      <c r="O4981" s="26"/>
      <c r="P4981" s="26"/>
      <c r="Q4981" s="6">
        <f t="shared" si="311"/>
        <v>7</v>
      </c>
      <c r="R4981" s="20"/>
    </row>
    <row r="4982" spans="1:18" x14ac:dyDescent="0.25">
      <c r="A4982" s="6">
        <v>12</v>
      </c>
      <c r="B4982" s="4">
        <v>42577.5</v>
      </c>
      <c r="C4982" s="2">
        <f>IF([2]Analysis!AG4982="Data Error","Data Error",[2]Analysis!AI4982*C$1)</f>
        <v>11.632610868254694</v>
      </c>
      <c r="D4982" s="2"/>
      <c r="E4982" s="3">
        <f>IF(C4982="Data Error","Data Error",INDEX('[2]BAAL Adj Cap'!$CB$65:$CY$72,MONTH($B4982),$A4982+1))</f>
        <v>0.98</v>
      </c>
      <c r="F4982" s="3"/>
      <c r="G4982" s="31">
        <f t="shared" si="308"/>
        <v>115.76738913174529</v>
      </c>
      <c r="H4982" s="31"/>
      <c r="I4982" s="23">
        <f t="shared" si="309"/>
        <v>0.98</v>
      </c>
      <c r="J4982" s="23"/>
      <c r="K4982" s="7">
        <f t="shared" si="310"/>
        <v>28.990000000000009</v>
      </c>
      <c r="M4982" s="20">
        <f>IF(C4982="Data Error","Data Error",IF(C4982&lt;=K4982,0,1-IFERROR(INDEX(BAAL!$C:$D,MATCH(ROUNDUP(C4982-K4982,0),BAAL!$B:$B,0),MATCH(LEFT(M$2,4),BAAL!$C$2:$D$2,0)),0)))</f>
        <v>0</v>
      </c>
      <c r="N4982" s="20"/>
      <c r="O4982" s="26"/>
      <c r="P4982" s="26"/>
      <c r="Q4982" s="6">
        <f t="shared" si="311"/>
        <v>7</v>
      </c>
      <c r="R4982" s="20"/>
    </row>
    <row r="4983" spans="1:18" x14ac:dyDescent="0.25">
      <c r="A4983" s="6">
        <v>13</v>
      </c>
      <c r="B4983" s="4">
        <v>42577.541666666664</v>
      </c>
      <c r="C4983" s="2">
        <f>IF([2]Analysis!AG4983="Data Error","Data Error",[2]Analysis!AI4983*C$1)</f>
        <v>8.15872101738133</v>
      </c>
      <c r="D4983" s="2"/>
      <c r="E4983" s="3">
        <f>IF(C4983="Data Error","Data Error",INDEX('[2]BAAL Adj Cap'!$CB$65:$CY$72,MONTH($B4983),$A4983+1))</f>
        <v>0.98</v>
      </c>
      <c r="F4983" s="3"/>
      <c r="G4983" s="31">
        <f t="shared" si="308"/>
        <v>119.24127898261867</v>
      </c>
      <c r="H4983" s="31"/>
      <c r="I4983" s="23">
        <f t="shared" si="309"/>
        <v>0.98</v>
      </c>
      <c r="J4983" s="23"/>
      <c r="K4983" s="7">
        <f t="shared" si="310"/>
        <v>28.990000000000009</v>
      </c>
      <c r="M4983" s="20">
        <f>IF(C4983="Data Error","Data Error",IF(C4983&lt;=K4983,0,1-IFERROR(INDEX(BAAL!$C:$D,MATCH(ROUNDUP(C4983-K4983,0),BAAL!$B:$B,0),MATCH(LEFT(M$2,4),BAAL!$C$2:$D$2,0)),0)))</f>
        <v>0</v>
      </c>
      <c r="N4983" s="20"/>
      <c r="O4983" s="26"/>
      <c r="P4983" s="26"/>
      <c r="Q4983" s="6">
        <f t="shared" si="311"/>
        <v>7</v>
      </c>
      <c r="R4983" s="20"/>
    </row>
    <row r="4984" spans="1:18" x14ac:dyDescent="0.25">
      <c r="A4984" s="6">
        <v>14</v>
      </c>
      <c r="B4984" s="4">
        <v>42577.583333333336</v>
      </c>
      <c r="C4984" s="2">
        <f>IF([2]Analysis!AG4984="Data Error","Data Error",[2]Analysis!AI4984*C$1)</f>
        <v>4.7344123621674274</v>
      </c>
      <c r="D4984" s="2"/>
      <c r="E4984" s="3">
        <f>IF(C4984="Data Error","Data Error",INDEX('[2]BAAL Adj Cap'!$CB$65:$CY$72,MONTH($B4984),$A4984+1))</f>
        <v>0.98</v>
      </c>
      <c r="F4984" s="3"/>
      <c r="G4984" s="31">
        <f t="shared" si="308"/>
        <v>122.66558763783256</v>
      </c>
      <c r="H4984" s="31"/>
      <c r="I4984" s="23">
        <f t="shared" si="309"/>
        <v>0.98</v>
      </c>
      <c r="J4984" s="23"/>
      <c r="K4984" s="7">
        <f t="shared" si="310"/>
        <v>28.990000000000009</v>
      </c>
      <c r="M4984" s="20">
        <f>IF(C4984="Data Error","Data Error",IF(C4984&lt;=K4984,0,1-IFERROR(INDEX(BAAL!$C:$D,MATCH(ROUNDUP(C4984-K4984,0),BAAL!$B:$B,0),MATCH(LEFT(M$2,4),BAAL!$C$2:$D$2,0)),0)))</f>
        <v>0</v>
      </c>
      <c r="N4984" s="20"/>
      <c r="O4984" s="26"/>
      <c r="P4984" s="26"/>
      <c r="Q4984" s="6">
        <f t="shared" si="311"/>
        <v>7</v>
      </c>
      <c r="R4984" s="20"/>
    </row>
    <row r="4985" spans="1:18" x14ac:dyDescent="0.25">
      <c r="A4985" s="6">
        <v>15</v>
      </c>
      <c r="B4985" s="4">
        <v>42577.625</v>
      </c>
      <c r="C4985" s="2">
        <f>IF([2]Analysis!AG4985="Data Error","Data Error",[2]Analysis!AI4985*C$1)</f>
        <v>0</v>
      </c>
      <c r="D4985" s="2"/>
      <c r="E4985" s="3">
        <f>IF(C4985="Data Error","Data Error",INDEX('[2]BAAL Adj Cap'!$CB$65:$CY$72,MONTH($B4985),$A4985+1))</f>
        <v>0.98</v>
      </c>
      <c r="F4985" s="3"/>
      <c r="G4985" s="31">
        <f t="shared" si="308"/>
        <v>127.39999999999999</v>
      </c>
      <c r="H4985" s="31"/>
      <c r="I4985" s="23">
        <f t="shared" si="309"/>
        <v>0.98</v>
      </c>
      <c r="J4985" s="23"/>
      <c r="K4985" s="7">
        <f t="shared" si="310"/>
        <v>28.990000000000009</v>
      </c>
      <c r="M4985" s="20">
        <f>IF(C4985="Data Error","Data Error",IF(C4985&lt;=K4985,0,1-IFERROR(INDEX(BAAL!$C:$D,MATCH(ROUNDUP(C4985-K4985,0),BAAL!$B:$B,0),MATCH(LEFT(M$2,4),BAAL!$C$2:$D$2,0)),0)))</f>
        <v>0</v>
      </c>
      <c r="N4985" s="20"/>
      <c r="O4985" s="26"/>
      <c r="P4985" s="26"/>
      <c r="Q4985" s="6">
        <f t="shared" si="311"/>
        <v>7</v>
      </c>
      <c r="R4985" s="20"/>
    </row>
    <row r="4986" spans="1:18" x14ac:dyDescent="0.25">
      <c r="A4986" s="6">
        <v>16</v>
      </c>
      <c r="B4986" s="4">
        <v>42577.666666666664</v>
      </c>
      <c r="C4986" s="2">
        <f>IF([2]Analysis!AG4986="Data Error","Data Error",[2]Analysis!AI4986*C$1)</f>
        <v>8.0900768469348936</v>
      </c>
      <c r="D4986" s="2"/>
      <c r="E4986" s="3">
        <f>IF(C4986="Data Error","Data Error",INDEX('[2]BAAL Adj Cap'!$CB$65:$CY$72,MONTH($B4986),$A4986+1))</f>
        <v>0.98</v>
      </c>
      <c r="F4986" s="3"/>
      <c r="G4986" s="31">
        <f t="shared" si="308"/>
        <v>119.3099231530651</v>
      </c>
      <c r="H4986" s="31"/>
      <c r="I4986" s="23">
        <f t="shared" si="309"/>
        <v>0.98</v>
      </c>
      <c r="J4986" s="23"/>
      <c r="K4986" s="7">
        <f t="shared" si="310"/>
        <v>28.990000000000009</v>
      </c>
      <c r="M4986" s="20">
        <f>IF(C4986="Data Error","Data Error",IF(C4986&lt;=K4986,0,1-IFERROR(INDEX(BAAL!$C:$D,MATCH(ROUNDUP(C4986-K4986,0),BAAL!$B:$B,0),MATCH(LEFT(M$2,4),BAAL!$C$2:$D$2,0)),0)))</f>
        <v>0</v>
      </c>
      <c r="N4986" s="20"/>
      <c r="O4986" s="26"/>
      <c r="P4986" s="26"/>
      <c r="Q4986" s="6">
        <f t="shared" si="311"/>
        <v>7</v>
      </c>
      <c r="R4986" s="20"/>
    </row>
    <row r="4987" spans="1:18" x14ac:dyDescent="0.25">
      <c r="A4987" s="6">
        <v>17</v>
      </c>
      <c r="B4987" s="4">
        <v>42577.708333333336</v>
      </c>
      <c r="C4987" s="2">
        <f>IF([2]Analysis!AG4987="Data Error","Data Error",[2]Analysis!AI4987*C$1)</f>
        <v>66.075882802712357</v>
      </c>
      <c r="D4987" s="2"/>
      <c r="E4987" s="3">
        <f>IF(C4987="Data Error","Data Error",INDEX('[2]BAAL Adj Cap'!$CB$65:$CY$72,MONTH($B4987),$A4987+1))</f>
        <v>0.96124999999999994</v>
      </c>
      <c r="F4987" s="3"/>
      <c r="G4987" s="31">
        <f t="shared" si="308"/>
        <v>58.886617197287634</v>
      </c>
      <c r="H4987" s="31"/>
      <c r="I4987" s="23">
        <f t="shared" si="309"/>
        <v>0.96124999999999994</v>
      </c>
      <c r="J4987" s="23"/>
      <c r="K4987" s="7">
        <f t="shared" si="310"/>
        <v>28.990000000000009</v>
      </c>
      <c r="M4987" s="20">
        <f>IF(C4987="Data Error","Data Error",IF(C4987&lt;=K4987,0,1-IFERROR(INDEX(BAAL!$C:$D,MATCH(ROUNDUP(C4987-K4987,0),BAAL!$B:$B,0),MATCH(LEFT(M$2,4),BAAL!$C$2:$D$2,0)),0)))</f>
        <v>8.0000000000000071E-3</v>
      </c>
      <c r="N4987" s="20"/>
      <c r="O4987" s="26"/>
      <c r="P4987" s="26"/>
      <c r="Q4987" s="6">
        <f t="shared" si="311"/>
        <v>7</v>
      </c>
      <c r="R4987" s="20"/>
    </row>
    <row r="4988" spans="1:18" x14ac:dyDescent="0.25">
      <c r="A4988" s="6">
        <v>18</v>
      </c>
      <c r="B4988" s="4">
        <v>42577.75</v>
      </c>
      <c r="C4988" s="2">
        <f>IF([2]Analysis!AG4988="Data Error","Data Error",[2]Analysis!AI4988*C$1)</f>
        <v>15.700543616234187</v>
      </c>
      <c r="D4988" s="2"/>
      <c r="E4988" s="3">
        <f>IF(C4988="Data Error","Data Error",INDEX('[2]BAAL Adj Cap'!$CB$65:$CY$72,MONTH($B4988),$A4988+1))</f>
        <v>0.76249999999999996</v>
      </c>
      <c r="F4988" s="3"/>
      <c r="G4988" s="31">
        <f t="shared" si="308"/>
        <v>83.424456383765815</v>
      </c>
      <c r="H4988" s="31"/>
      <c r="I4988" s="23">
        <f t="shared" si="309"/>
        <v>0.76249999999999996</v>
      </c>
      <c r="J4988" s="23"/>
      <c r="K4988" s="7">
        <f t="shared" si="310"/>
        <v>28.990000000000009</v>
      </c>
      <c r="M4988" s="20">
        <f>IF(C4988="Data Error","Data Error",IF(C4988&lt;=K4988,0,1-IFERROR(INDEX(BAAL!$C:$D,MATCH(ROUNDUP(C4988-K4988,0),BAAL!$B:$B,0),MATCH(LEFT(M$2,4),BAAL!$C$2:$D$2,0)),0)))</f>
        <v>0</v>
      </c>
      <c r="N4988" s="20"/>
      <c r="O4988" s="26"/>
      <c r="P4988" s="26"/>
      <c r="Q4988" s="6">
        <f t="shared" si="311"/>
        <v>7</v>
      </c>
      <c r="R4988" s="20"/>
    </row>
    <row r="4989" spans="1:18" x14ac:dyDescent="0.25">
      <c r="A4989" s="6">
        <v>19</v>
      </c>
      <c r="B4989" s="4">
        <v>42577.791666666664</v>
      </c>
      <c r="C4989" s="2">
        <f>IF([2]Analysis!AG4989="Data Error","Data Error",[2]Analysis!AI4989*C$1)</f>
        <v>3.8046450564148251</v>
      </c>
      <c r="D4989" s="2"/>
      <c r="E4989" s="3">
        <f>IF(C4989="Data Error","Data Error",INDEX('[2]BAAL Adj Cap'!$CB$65:$CY$72,MONTH($B4989),$A4989+1))</f>
        <v>0.30625000000000002</v>
      </c>
      <c r="F4989" s="3"/>
      <c r="G4989" s="31">
        <f t="shared" si="308"/>
        <v>36.007854943585173</v>
      </c>
      <c r="H4989" s="31"/>
      <c r="I4989" s="23">
        <f t="shared" si="309"/>
        <v>0.30625000000000002</v>
      </c>
      <c r="J4989" s="23"/>
      <c r="K4989" s="7">
        <f t="shared" si="310"/>
        <v>28.990000000000009</v>
      </c>
      <c r="M4989" s="20">
        <f>IF(C4989="Data Error","Data Error",IF(C4989&lt;=K4989,0,1-IFERROR(INDEX(BAAL!$C:$D,MATCH(ROUNDUP(C4989-K4989,0),BAAL!$B:$B,0),MATCH(LEFT(M$2,4),BAAL!$C$2:$D$2,0)),0)))</f>
        <v>0</v>
      </c>
      <c r="N4989" s="20"/>
      <c r="O4989" s="26"/>
      <c r="P4989" s="26"/>
      <c r="Q4989" s="6">
        <f t="shared" si="311"/>
        <v>7</v>
      </c>
      <c r="R4989" s="20"/>
    </row>
    <row r="4990" spans="1:18" x14ac:dyDescent="0.25">
      <c r="A4990" s="6">
        <v>20</v>
      </c>
      <c r="B4990" s="4">
        <v>42577.833333333336</v>
      </c>
      <c r="C4990" s="2">
        <f>IF([2]Analysis!AG4990="Data Error","Data Error",[2]Analysis!AI4990*C$1)</f>
        <v>0</v>
      </c>
      <c r="D4990" s="2"/>
      <c r="E4990" s="3">
        <f>IF(C4990="Data Error","Data Error",INDEX('[2]BAAL Adj Cap'!$CB$65:$CY$72,MONTH($B4990),$A4990+1))</f>
        <v>3.7500000000000006E-2</v>
      </c>
      <c r="F4990" s="3"/>
      <c r="G4990" s="31">
        <f t="shared" si="308"/>
        <v>4.8750000000000009</v>
      </c>
      <c r="H4990" s="31"/>
      <c r="I4990" s="23">
        <f t="shared" si="309"/>
        <v>3.7500000000000006E-2</v>
      </c>
      <c r="J4990" s="23"/>
      <c r="K4990" s="7">
        <f t="shared" si="310"/>
        <v>4.8750000000000009</v>
      </c>
      <c r="M4990" s="20">
        <f>IF(C4990="Data Error","Data Error",IF(C4990&lt;=K4990,0,1-IFERROR(INDEX(BAAL!$C:$D,MATCH(ROUNDUP(C4990-K4990,0),BAAL!$B:$B,0),MATCH(LEFT(M$2,4),BAAL!$C$2:$D$2,0)),0)))</f>
        <v>0</v>
      </c>
      <c r="N4990" s="20"/>
      <c r="O4990" s="26"/>
      <c r="P4990" s="26"/>
      <c r="Q4990" s="6">
        <f t="shared" si="311"/>
        <v>7</v>
      </c>
      <c r="R4990" s="20"/>
    </row>
    <row r="4991" spans="1:18" x14ac:dyDescent="0.25">
      <c r="A4991" s="6">
        <v>21</v>
      </c>
      <c r="B4991" s="4">
        <v>42577.875</v>
      </c>
      <c r="C4991" s="2">
        <f>IF([2]Analysis!AG4991="Data Error","Data Error",[2]Analysis!AI4991*C$1)</f>
        <v>0</v>
      </c>
      <c r="D4991" s="2"/>
      <c r="E4991" s="3">
        <f>IF(C4991="Data Error","Data Error",INDEX('[2]BAAL Adj Cap'!$CB$65:$CY$72,MONTH($B4991),$A4991+1))</f>
        <v>0</v>
      </c>
      <c r="F4991" s="3"/>
      <c r="G4991" s="31">
        <f t="shared" si="308"/>
        <v>0</v>
      </c>
      <c r="H4991" s="31"/>
      <c r="I4991" s="23">
        <f t="shared" si="309"/>
        <v>0</v>
      </c>
      <c r="J4991" s="23"/>
      <c r="K4991" s="7">
        <f t="shared" si="310"/>
        <v>0</v>
      </c>
      <c r="M4991" s="20">
        <f>IF(C4991="Data Error","Data Error",IF(C4991&lt;=K4991,0,1-IFERROR(INDEX(BAAL!$C:$D,MATCH(ROUNDUP(C4991-K4991,0),BAAL!$B:$B,0),MATCH(LEFT(M$2,4),BAAL!$C$2:$D$2,0)),0)))</f>
        <v>0</v>
      </c>
      <c r="N4991" s="20"/>
      <c r="O4991" s="26"/>
      <c r="P4991" s="26"/>
      <c r="Q4991" s="6">
        <f t="shared" si="311"/>
        <v>7</v>
      </c>
      <c r="R4991" s="20"/>
    </row>
    <row r="4992" spans="1:18" x14ac:dyDescent="0.25">
      <c r="A4992" s="6">
        <v>22</v>
      </c>
      <c r="B4992" s="4">
        <v>42577.916666666664</v>
      </c>
      <c r="C4992" s="2">
        <f>IF([2]Analysis!AG4992="Data Error","Data Error",[2]Analysis!AI4992*C$1)</f>
        <v>0</v>
      </c>
      <c r="D4992" s="2"/>
      <c r="E4992" s="3">
        <f>IF(C4992="Data Error","Data Error",INDEX('[2]BAAL Adj Cap'!$CB$65:$CY$72,MONTH($B4992),$A4992+1))</f>
        <v>0</v>
      </c>
      <c r="F4992" s="3"/>
      <c r="G4992" s="31">
        <f t="shared" si="308"/>
        <v>0</v>
      </c>
      <c r="H4992" s="31"/>
      <c r="I4992" s="23">
        <f t="shared" si="309"/>
        <v>0</v>
      </c>
      <c r="J4992" s="23"/>
      <c r="K4992" s="7">
        <f t="shared" si="310"/>
        <v>0</v>
      </c>
      <c r="M4992" s="20">
        <f>IF(C4992="Data Error","Data Error",IF(C4992&lt;=K4992,0,1-IFERROR(INDEX(BAAL!$C:$D,MATCH(ROUNDUP(C4992-K4992,0),BAAL!$B:$B,0),MATCH(LEFT(M$2,4),BAAL!$C$2:$D$2,0)),0)))</f>
        <v>0</v>
      </c>
      <c r="N4992" s="20"/>
      <c r="O4992" s="26"/>
      <c r="P4992" s="26"/>
      <c r="Q4992" s="6">
        <f t="shared" si="311"/>
        <v>7</v>
      </c>
      <c r="R4992" s="20"/>
    </row>
    <row r="4993" spans="1:18" x14ac:dyDescent="0.25">
      <c r="A4993" s="6">
        <v>23</v>
      </c>
      <c r="B4993" s="4">
        <v>42577.958333333336</v>
      </c>
      <c r="C4993" s="2">
        <f>IF([2]Analysis!AG4993="Data Error","Data Error",[2]Analysis!AI4993*C$1)</f>
        <v>0</v>
      </c>
      <c r="D4993" s="2"/>
      <c r="E4993" s="3">
        <f>IF(C4993="Data Error","Data Error",INDEX('[2]BAAL Adj Cap'!$CB$65:$CY$72,MONTH($B4993),$A4993+1))</f>
        <v>0</v>
      </c>
      <c r="F4993" s="3"/>
      <c r="G4993" s="31">
        <f t="shared" si="308"/>
        <v>0</v>
      </c>
      <c r="H4993" s="31"/>
      <c r="I4993" s="23">
        <f t="shared" si="309"/>
        <v>0</v>
      </c>
      <c r="J4993" s="23"/>
      <c r="K4993" s="7">
        <f t="shared" si="310"/>
        <v>0</v>
      </c>
      <c r="M4993" s="20">
        <f>IF(C4993="Data Error","Data Error",IF(C4993&lt;=K4993,0,1-IFERROR(INDEX(BAAL!$C:$D,MATCH(ROUNDUP(C4993-K4993,0),BAAL!$B:$B,0),MATCH(LEFT(M$2,4),BAAL!$C$2:$D$2,0)),0)))</f>
        <v>0</v>
      </c>
      <c r="N4993" s="20"/>
      <c r="O4993" s="26"/>
      <c r="P4993" s="26"/>
      <c r="Q4993" s="6">
        <f t="shared" si="311"/>
        <v>7</v>
      </c>
      <c r="R4993" s="20"/>
    </row>
    <row r="4994" spans="1:18" x14ac:dyDescent="0.25">
      <c r="A4994" s="6">
        <v>0</v>
      </c>
      <c r="B4994" s="1">
        <v>42578</v>
      </c>
      <c r="C4994" s="2">
        <f>IF([2]Analysis!AG4994="Data Error","Data Error",[2]Analysis!AI4994*C$1)</f>
        <v>0</v>
      </c>
      <c r="D4994" s="2"/>
      <c r="E4994" s="3">
        <f>IF(C4994="Data Error","Data Error",INDEX('[2]BAAL Adj Cap'!$CB$65:$CY$72,MONTH($B4994),$A4994+1))</f>
        <v>0</v>
      </c>
      <c r="F4994" s="3"/>
      <c r="G4994" s="31">
        <f t="shared" si="308"/>
        <v>0</v>
      </c>
      <c r="H4994" s="31"/>
      <c r="I4994" s="23">
        <f t="shared" si="309"/>
        <v>0</v>
      </c>
      <c r="J4994" s="23"/>
      <c r="K4994" s="7">
        <f t="shared" si="310"/>
        <v>0</v>
      </c>
      <c r="M4994" s="20">
        <f>IF(C4994="Data Error","Data Error",IF(C4994&lt;=K4994,0,1-IFERROR(INDEX(BAAL!$C:$D,MATCH(ROUNDUP(C4994-K4994,0),BAAL!$B:$B,0),MATCH(LEFT(M$2,4),BAAL!$C$2:$D$2,0)),0)))</f>
        <v>0</v>
      </c>
      <c r="N4994" s="20"/>
      <c r="O4994" s="26"/>
      <c r="P4994" s="26"/>
      <c r="Q4994" s="6">
        <f t="shared" si="311"/>
        <v>7</v>
      </c>
      <c r="R4994" s="20"/>
    </row>
    <row r="4995" spans="1:18" x14ac:dyDescent="0.25">
      <c r="A4995" s="6">
        <v>1</v>
      </c>
      <c r="B4995" s="4">
        <v>42578.041666666664</v>
      </c>
      <c r="C4995" s="2">
        <f>IF([2]Analysis!AG4995="Data Error","Data Error",[2]Analysis!AI4995*C$1)</f>
        <v>0</v>
      </c>
      <c r="D4995" s="2"/>
      <c r="E4995" s="3">
        <f>IF(C4995="Data Error","Data Error",INDEX('[2]BAAL Adj Cap'!$CB$65:$CY$72,MONTH($B4995),$A4995+1))</f>
        <v>0</v>
      </c>
      <c r="F4995" s="3"/>
      <c r="G4995" s="31">
        <f t="shared" si="308"/>
        <v>0</v>
      </c>
      <c r="H4995" s="31"/>
      <c r="I4995" s="23">
        <f t="shared" si="309"/>
        <v>0</v>
      </c>
      <c r="J4995" s="23"/>
      <c r="K4995" s="7">
        <f t="shared" si="310"/>
        <v>0</v>
      </c>
      <c r="M4995" s="20">
        <f>IF(C4995="Data Error","Data Error",IF(C4995&lt;=K4995,0,1-IFERROR(INDEX(BAAL!$C:$D,MATCH(ROUNDUP(C4995-K4995,0),BAAL!$B:$B,0),MATCH(LEFT(M$2,4),BAAL!$C$2:$D$2,0)),0)))</f>
        <v>0</v>
      </c>
      <c r="N4995" s="20"/>
      <c r="O4995" s="26"/>
      <c r="P4995" s="26"/>
      <c r="Q4995" s="6">
        <f t="shared" si="311"/>
        <v>7</v>
      </c>
      <c r="R4995" s="20"/>
    </row>
    <row r="4996" spans="1:18" x14ac:dyDescent="0.25">
      <c r="A4996" s="6">
        <v>2</v>
      </c>
      <c r="B4996" s="4">
        <v>42578.083333333336</v>
      </c>
      <c r="C4996" s="2">
        <f>IF([2]Analysis!AG4996="Data Error","Data Error",[2]Analysis!AI4996*C$1)</f>
        <v>0</v>
      </c>
      <c r="D4996" s="2"/>
      <c r="E4996" s="3">
        <f>IF(C4996="Data Error","Data Error",INDEX('[2]BAAL Adj Cap'!$CB$65:$CY$72,MONTH($B4996),$A4996+1))</f>
        <v>0</v>
      </c>
      <c r="F4996" s="3"/>
      <c r="G4996" s="31">
        <f t="shared" ref="G4996:G5059" si="312">IF(C4996="Data Error","Data Error",E4996*E$1-C4996)</f>
        <v>0</v>
      </c>
      <c r="H4996" s="31"/>
      <c r="I4996" s="23">
        <f t="shared" ref="I4996:I5059" si="313">IF(E4996="Data Error","Data Error",E4996)</f>
        <v>0</v>
      </c>
      <c r="J4996" s="23"/>
      <c r="K4996" s="7">
        <f t="shared" ref="K4996:K5059" si="314">IF(C4996="Data Error","Data Error",C$1*MAX(0,MIN(AF$9,E4996*AF$10)))</f>
        <v>0</v>
      </c>
      <c r="M4996" s="20">
        <f>IF(C4996="Data Error","Data Error",IF(C4996&lt;=K4996,0,1-IFERROR(INDEX(BAAL!$C:$D,MATCH(ROUNDUP(C4996-K4996,0),BAAL!$B:$B,0),MATCH(LEFT(M$2,4),BAAL!$C$2:$D$2,0)),0)))</f>
        <v>0</v>
      </c>
      <c r="N4996" s="20"/>
      <c r="O4996" s="26"/>
      <c r="P4996" s="26"/>
      <c r="Q4996" s="6">
        <f t="shared" ref="Q4996:Q5059" si="315">MONTH(B4996)</f>
        <v>7</v>
      </c>
      <c r="R4996" s="20"/>
    </row>
    <row r="4997" spans="1:18" x14ac:dyDescent="0.25">
      <c r="A4997" s="6">
        <v>3</v>
      </c>
      <c r="B4997" s="4">
        <v>42578.125</v>
      </c>
      <c r="C4997" s="2">
        <f>IF([2]Analysis!AG4997="Data Error","Data Error",[2]Analysis!AI4997*C$1)</f>
        <v>0</v>
      </c>
      <c r="D4997" s="2"/>
      <c r="E4997" s="3">
        <f>IF(C4997="Data Error","Data Error",INDEX('[2]BAAL Adj Cap'!$CB$65:$CY$72,MONTH($B4997),$A4997+1))</f>
        <v>0</v>
      </c>
      <c r="F4997" s="3"/>
      <c r="G4997" s="31">
        <f t="shared" si="312"/>
        <v>0</v>
      </c>
      <c r="H4997" s="31"/>
      <c r="I4997" s="23">
        <f t="shared" si="313"/>
        <v>0</v>
      </c>
      <c r="J4997" s="23"/>
      <c r="K4997" s="7">
        <f t="shared" si="314"/>
        <v>0</v>
      </c>
      <c r="M4997" s="20">
        <f>IF(C4997="Data Error","Data Error",IF(C4997&lt;=K4997,0,1-IFERROR(INDEX(BAAL!$C:$D,MATCH(ROUNDUP(C4997-K4997,0),BAAL!$B:$B,0),MATCH(LEFT(M$2,4),BAAL!$C$2:$D$2,0)),0)))</f>
        <v>0</v>
      </c>
      <c r="N4997" s="20"/>
      <c r="O4997" s="26"/>
      <c r="P4997" s="26"/>
      <c r="Q4997" s="6">
        <f t="shared" si="315"/>
        <v>7</v>
      </c>
      <c r="R4997" s="20"/>
    </row>
    <row r="4998" spans="1:18" x14ac:dyDescent="0.25">
      <c r="A4998" s="6">
        <v>4</v>
      </c>
      <c r="B4998" s="4">
        <v>42578.166666666664</v>
      </c>
      <c r="C4998" s="2">
        <f>IF([2]Analysis!AG4998="Data Error","Data Error",[2]Analysis!AI4998*C$1)</f>
        <v>0.36999999731779093</v>
      </c>
      <c r="D4998" s="2"/>
      <c r="E4998" s="3">
        <f>IF(C4998="Data Error","Data Error",INDEX('[2]BAAL Adj Cap'!$CB$65:$CY$72,MONTH($B4998),$A4998+1))</f>
        <v>7.4999999999999997E-3</v>
      </c>
      <c r="F4998" s="3"/>
      <c r="G4998" s="31">
        <f t="shared" si="312"/>
        <v>0.6050000026822091</v>
      </c>
      <c r="H4998" s="31"/>
      <c r="I4998" s="23">
        <f t="shared" si="313"/>
        <v>7.4999999999999997E-3</v>
      </c>
      <c r="J4998" s="23"/>
      <c r="K4998" s="7">
        <f t="shared" si="314"/>
        <v>0.97499999999999998</v>
      </c>
      <c r="M4998" s="20">
        <f>IF(C4998="Data Error","Data Error",IF(C4998&lt;=K4998,0,1-IFERROR(INDEX(BAAL!$C:$D,MATCH(ROUNDUP(C4998-K4998,0),BAAL!$B:$B,0),MATCH(LEFT(M$2,4),BAAL!$C$2:$D$2,0)),0)))</f>
        <v>0</v>
      </c>
      <c r="N4998" s="20"/>
      <c r="O4998" s="26"/>
      <c r="P4998" s="26"/>
      <c r="Q4998" s="6">
        <f t="shared" si="315"/>
        <v>7</v>
      </c>
      <c r="R4998" s="20"/>
    </row>
    <row r="4999" spans="1:18" x14ac:dyDescent="0.25">
      <c r="A4999" s="6">
        <v>5</v>
      </c>
      <c r="B4999" s="4">
        <v>42578.208333333336</v>
      </c>
      <c r="C4999" s="2">
        <f>IF([2]Analysis!AG4999="Data Error","Data Error",[2]Analysis!AI4999*C$1)</f>
        <v>1.3604937756377791</v>
      </c>
      <c r="D4999" s="2"/>
      <c r="E4999" s="3">
        <f>IF(C4999="Data Error","Data Error",INDEX('[2]BAAL Adj Cap'!$CB$65:$CY$72,MONTH($B4999),$A4999+1))</f>
        <v>0.12124999999999998</v>
      </c>
      <c r="F4999" s="3"/>
      <c r="G4999" s="31">
        <f t="shared" si="312"/>
        <v>14.402006224362218</v>
      </c>
      <c r="H4999" s="31"/>
      <c r="I4999" s="23">
        <f t="shared" si="313"/>
        <v>0.12124999999999998</v>
      </c>
      <c r="J4999" s="23"/>
      <c r="K4999" s="7">
        <f t="shared" si="314"/>
        <v>15.762499999999998</v>
      </c>
      <c r="M4999" s="20">
        <f>IF(C4999="Data Error","Data Error",IF(C4999&lt;=K4999,0,1-IFERROR(INDEX(BAAL!$C:$D,MATCH(ROUNDUP(C4999-K4999,0),BAAL!$B:$B,0),MATCH(LEFT(M$2,4),BAAL!$C$2:$D$2,0)),0)))</f>
        <v>0</v>
      </c>
      <c r="N4999" s="20"/>
      <c r="O4999" s="26"/>
      <c r="P4999" s="26"/>
      <c r="Q4999" s="6">
        <f t="shared" si="315"/>
        <v>7</v>
      </c>
      <c r="R4999" s="20"/>
    </row>
    <row r="5000" spans="1:18" x14ac:dyDescent="0.25">
      <c r="A5000" s="6">
        <v>6</v>
      </c>
      <c r="B5000" s="4">
        <v>42578.25</v>
      </c>
      <c r="C5000" s="2">
        <f>IF([2]Analysis!AG5000="Data Error","Data Error",[2]Analysis!AI5000*C$1)</f>
        <v>1.0139763268320492</v>
      </c>
      <c r="D5000" s="2"/>
      <c r="E5000" s="3">
        <f>IF(C5000="Data Error","Data Error",INDEX('[2]BAAL Adj Cap'!$CB$65:$CY$72,MONTH($B5000),$A5000+1))</f>
        <v>0.49249999999999999</v>
      </c>
      <c r="F5000" s="3"/>
      <c r="G5000" s="31">
        <f t="shared" si="312"/>
        <v>63.011023673167955</v>
      </c>
      <c r="H5000" s="31"/>
      <c r="I5000" s="23">
        <f t="shared" si="313"/>
        <v>0.49249999999999999</v>
      </c>
      <c r="J5000" s="23"/>
      <c r="K5000" s="7">
        <f t="shared" si="314"/>
        <v>28.990000000000009</v>
      </c>
      <c r="M5000" s="20">
        <f>IF(C5000="Data Error","Data Error",IF(C5000&lt;=K5000,0,1-IFERROR(INDEX(BAAL!$C:$D,MATCH(ROUNDUP(C5000-K5000,0),BAAL!$B:$B,0),MATCH(LEFT(M$2,4),BAAL!$C$2:$D$2,0)),0)))</f>
        <v>0</v>
      </c>
      <c r="N5000" s="20"/>
      <c r="O5000" s="26"/>
      <c r="P5000" s="26"/>
      <c r="Q5000" s="6">
        <f t="shared" si="315"/>
        <v>7</v>
      </c>
      <c r="R5000" s="20"/>
    </row>
    <row r="5001" spans="1:18" x14ac:dyDescent="0.25">
      <c r="A5001" s="6">
        <v>7</v>
      </c>
      <c r="B5001" s="4">
        <v>42578.291666666664</v>
      </c>
      <c r="C5001" s="2">
        <f>IF([2]Analysis!AG5001="Data Error","Data Error",[2]Analysis!AI5001*C$1)</f>
        <v>0</v>
      </c>
      <c r="D5001" s="2"/>
      <c r="E5001" s="3">
        <f>IF(C5001="Data Error","Data Error",INDEX('[2]BAAL Adj Cap'!$CB$65:$CY$72,MONTH($B5001),$A5001+1))</f>
        <v>0.87874999999999992</v>
      </c>
      <c r="F5001" s="3"/>
      <c r="G5001" s="31">
        <f t="shared" si="312"/>
        <v>114.23749999999998</v>
      </c>
      <c r="H5001" s="31"/>
      <c r="I5001" s="23">
        <f t="shared" si="313"/>
        <v>0.87874999999999992</v>
      </c>
      <c r="J5001" s="23"/>
      <c r="K5001" s="7">
        <f t="shared" si="314"/>
        <v>28.990000000000009</v>
      </c>
      <c r="M5001" s="20">
        <f>IF(C5001="Data Error","Data Error",IF(C5001&lt;=K5001,0,1-IFERROR(INDEX(BAAL!$C:$D,MATCH(ROUNDUP(C5001-K5001,0),BAAL!$B:$B,0),MATCH(LEFT(M$2,4),BAAL!$C$2:$D$2,0)),0)))</f>
        <v>0</v>
      </c>
      <c r="N5001" s="20"/>
      <c r="O5001" s="26"/>
      <c r="P5001" s="26"/>
      <c r="Q5001" s="6">
        <f t="shared" si="315"/>
        <v>7</v>
      </c>
      <c r="R5001" s="20"/>
    </row>
    <row r="5002" spans="1:18" x14ac:dyDescent="0.25">
      <c r="A5002" s="6">
        <v>8</v>
      </c>
      <c r="B5002" s="4">
        <v>42578.333333333336</v>
      </c>
      <c r="C5002" s="2">
        <f>IF([2]Analysis!AG5002="Data Error","Data Error",[2]Analysis!AI5002*C$1)</f>
        <v>0</v>
      </c>
      <c r="D5002" s="2"/>
      <c r="E5002" s="3">
        <f>IF(C5002="Data Error","Data Error",INDEX('[2]BAAL Adj Cap'!$CB$65:$CY$72,MONTH($B5002),$A5002+1))</f>
        <v>0.96750000000000003</v>
      </c>
      <c r="F5002" s="3"/>
      <c r="G5002" s="31">
        <f t="shared" si="312"/>
        <v>125.77500000000001</v>
      </c>
      <c r="H5002" s="31"/>
      <c r="I5002" s="23">
        <f t="shared" si="313"/>
        <v>0.96750000000000003</v>
      </c>
      <c r="J5002" s="23"/>
      <c r="K5002" s="7">
        <f t="shared" si="314"/>
        <v>28.990000000000009</v>
      </c>
      <c r="M5002" s="20">
        <f>IF(C5002="Data Error","Data Error",IF(C5002&lt;=K5002,0,1-IFERROR(INDEX(BAAL!$C:$D,MATCH(ROUNDUP(C5002-K5002,0),BAAL!$B:$B,0),MATCH(LEFT(M$2,4),BAAL!$C$2:$D$2,0)),0)))</f>
        <v>0</v>
      </c>
      <c r="N5002" s="20"/>
      <c r="O5002" s="26"/>
      <c r="P5002" s="26"/>
      <c r="Q5002" s="6">
        <f t="shared" si="315"/>
        <v>7</v>
      </c>
      <c r="R5002" s="20"/>
    </row>
    <row r="5003" spans="1:18" x14ac:dyDescent="0.25">
      <c r="A5003" s="6">
        <v>9</v>
      </c>
      <c r="B5003" s="4">
        <v>42578.375</v>
      </c>
      <c r="C5003" s="2">
        <f>IF([2]Analysis!AG5003="Data Error","Data Error",[2]Analysis!AI5003*C$1)</f>
        <v>0.70871464865056788</v>
      </c>
      <c r="D5003" s="2"/>
      <c r="E5003" s="3">
        <f>IF(C5003="Data Error","Data Error",INDEX('[2]BAAL Adj Cap'!$CB$65:$CY$72,MONTH($B5003),$A5003+1))</f>
        <v>0.98</v>
      </c>
      <c r="F5003" s="3"/>
      <c r="G5003" s="31">
        <f t="shared" si="312"/>
        <v>126.69128535134942</v>
      </c>
      <c r="H5003" s="31"/>
      <c r="I5003" s="23">
        <f t="shared" si="313"/>
        <v>0.98</v>
      </c>
      <c r="J5003" s="23"/>
      <c r="K5003" s="7">
        <f t="shared" si="314"/>
        <v>28.990000000000009</v>
      </c>
      <c r="M5003" s="20">
        <f>IF(C5003="Data Error","Data Error",IF(C5003&lt;=K5003,0,1-IFERROR(INDEX(BAAL!$C:$D,MATCH(ROUNDUP(C5003-K5003,0),BAAL!$B:$B,0),MATCH(LEFT(M$2,4),BAAL!$C$2:$D$2,0)),0)))</f>
        <v>0</v>
      </c>
      <c r="N5003" s="20"/>
      <c r="O5003" s="26"/>
      <c r="P5003" s="26"/>
      <c r="Q5003" s="6">
        <f t="shared" si="315"/>
        <v>7</v>
      </c>
      <c r="R5003" s="20"/>
    </row>
    <row r="5004" spans="1:18" x14ac:dyDescent="0.25">
      <c r="A5004" s="6">
        <v>10</v>
      </c>
      <c r="B5004" s="4">
        <v>42578.416666666664</v>
      </c>
      <c r="C5004" s="2">
        <f>IF([2]Analysis!AG5004="Data Error","Data Error",[2]Analysis!AI5004*C$1)</f>
        <v>3.658112957060081</v>
      </c>
      <c r="D5004" s="2"/>
      <c r="E5004" s="3">
        <f>IF(C5004="Data Error","Data Error",INDEX('[2]BAAL Adj Cap'!$CB$65:$CY$72,MONTH($B5004),$A5004+1))</f>
        <v>0.98</v>
      </c>
      <c r="F5004" s="3"/>
      <c r="G5004" s="31">
        <f t="shared" si="312"/>
        <v>123.74188704293991</v>
      </c>
      <c r="H5004" s="31"/>
      <c r="I5004" s="23">
        <f t="shared" si="313"/>
        <v>0.98</v>
      </c>
      <c r="J5004" s="23"/>
      <c r="K5004" s="7">
        <f t="shared" si="314"/>
        <v>28.990000000000009</v>
      </c>
      <c r="M5004" s="20">
        <f>IF(C5004="Data Error","Data Error",IF(C5004&lt;=K5004,0,1-IFERROR(INDEX(BAAL!$C:$D,MATCH(ROUNDUP(C5004-K5004,0),BAAL!$B:$B,0),MATCH(LEFT(M$2,4),BAAL!$C$2:$D$2,0)),0)))</f>
        <v>0</v>
      </c>
      <c r="N5004" s="20"/>
      <c r="O5004" s="26"/>
      <c r="P5004" s="26"/>
      <c r="Q5004" s="6">
        <f t="shared" si="315"/>
        <v>7</v>
      </c>
      <c r="R5004" s="20"/>
    </row>
    <row r="5005" spans="1:18" x14ac:dyDescent="0.25">
      <c r="A5005" s="6">
        <v>11</v>
      </c>
      <c r="B5005" s="4">
        <v>42578.458333333336</v>
      </c>
      <c r="C5005" s="2">
        <f>IF([2]Analysis!AG5005="Data Error","Data Error",[2]Analysis!AI5005*C$1)</f>
        <v>3.7045859914787016</v>
      </c>
      <c r="D5005" s="2"/>
      <c r="E5005" s="3">
        <f>IF(C5005="Data Error","Data Error",INDEX('[2]BAAL Adj Cap'!$CB$65:$CY$72,MONTH($B5005),$A5005+1))</f>
        <v>0.98</v>
      </c>
      <c r="F5005" s="3"/>
      <c r="G5005" s="31">
        <f t="shared" si="312"/>
        <v>123.69541400852128</v>
      </c>
      <c r="H5005" s="31"/>
      <c r="I5005" s="23">
        <f t="shared" si="313"/>
        <v>0.98</v>
      </c>
      <c r="J5005" s="23"/>
      <c r="K5005" s="7">
        <f t="shared" si="314"/>
        <v>28.990000000000009</v>
      </c>
      <c r="M5005" s="20">
        <f>IF(C5005="Data Error","Data Error",IF(C5005&lt;=K5005,0,1-IFERROR(INDEX(BAAL!$C:$D,MATCH(ROUNDUP(C5005-K5005,0),BAAL!$B:$B,0),MATCH(LEFT(M$2,4),BAAL!$C$2:$D$2,0)),0)))</f>
        <v>0</v>
      </c>
      <c r="N5005" s="20"/>
      <c r="O5005" s="26"/>
      <c r="P5005" s="26"/>
      <c r="Q5005" s="6">
        <f t="shared" si="315"/>
        <v>7</v>
      </c>
      <c r="R5005" s="20"/>
    </row>
    <row r="5006" spans="1:18" x14ac:dyDescent="0.25">
      <c r="A5006" s="6">
        <v>12</v>
      </c>
      <c r="B5006" s="4">
        <v>42578.5</v>
      </c>
      <c r="C5006" s="2">
        <f>IF([2]Analysis!AG5006="Data Error","Data Error",[2]Analysis!AI5006*C$1)</f>
        <v>3.736389467390397</v>
      </c>
      <c r="D5006" s="2"/>
      <c r="E5006" s="3">
        <f>IF(C5006="Data Error","Data Error",INDEX('[2]BAAL Adj Cap'!$CB$65:$CY$72,MONTH($B5006),$A5006+1))</f>
        <v>0.98</v>
      </c>
      <c r="F5006" s="3"/>
      <c r="G5006" s="31">
        <f t="shared" si="312"/>
        <v>123.6636105326096</v>
      </c>
      <c r="H5006" s="31"/>
      <c r="I5006" s="23">
        <f t="shared" si="313"/>
        <v>0.98</v>
      </c>
      <c r="J5006" s="23"/>
      <c r="K5006" s="7">
        <f t="shared" si="314"/>
        <v>28.990000000000009</v>
      </c>
      <c r="M5006" s="20">
        <f>IF(C5006="Data Error","Data Error",IF(C5006&lt;=K5006,0,1-IFERROR(INDEX(BAAL!$C:$D,MATCH(ROUNDUP(C5006-K5006,0),BAAL!$B:$B,0),MATCH(LEFT(M$2,4),BAAL!$C$2:$D$2,0)),0)))</f>
        <v>0</v>
      </c>
      <c r="N5006" s="20"/>
      <c r="O5006" s="26"/>
      <c r="P5006" s="26"/>
      <c r="Q5006" s="6">
        <f t="shared" si="315"/>
        <v>7</v>
      </c>
      <c r="R5006" s="20"/>
    </row>
    <row r="5007" spans="1:18" x14ac:dyDescent="0.25">
      <c r="A5007" s="6">
        <v>13</v>
      </c>
      <c r="B5007" s="4">
        <v>42578.541666666664</v>
      </c>
      <c r="C5007" s="2">
        <f>IF([2]Analysis!AG5007="Data Error","Data Error",[2]Analysis!AI5007*C$1)</f>
        <v>5.4530690878325592</v>
      </c>
      <c r="D5007" s="2"/>
      <c r="E5007" s="3">
        <f>IF(C5007="Data Error","Data Error",INDEX('[2]BAAL Adj Cap'!$CB$65:$CY$72,MONTH($B5007),$A5007+1))</f>
        <v>0.98</v>
      </c>
      <c r="F5007" s="3"/>
      <c r="G5007" s="31">
        <f t="shared" si="312"/>
        <v>121.94693091216743</v>
      </c>
      <c r="H5007" s="31"/>
      <c r="I5007" s="23">
        <f t="shared" si="313"/>
        <v>0.98</v>
      </c>
      <c r="J5007" s="23"/>
      <c r="K5007" s="7">
        <f t="shared" si="314"/>
        <v>28.990000000000009</v>
      </c>
      <c r="M5007" s="20">
        <f>IF(C5007="Data Error","Data Error",IF(C5007&lt;=K5007,0,1-IFERROR(INDEX(BAAL!$C:$D,MATCH(ROUNDUP(C5007-K5007,0),BAAL!$B:$B,0),MATCH(LEFT(M$2,4),BAAL!$C$2:$D$2,0)),0)))</f>
        <v>0</v>
      </c>
      <c r="N5007" s="20"/>
      <c r="O5007" s="26"/>
      <c r="P5007" s="26"/>
      <c r="Q5007" s="6">
        <f t="shared" si="315"/>
        <v>7</v>
      </c>
      <c r="R5007" s="20"/>
    </row>
    <row r="5008" spans="1:18" x14ac:dyDescent="0.25">
      <c r="A5008" s="6">
        <v>14</v>
      </c>
      <c r="B5008" s="4">
        <v>42578.583333333336</v>
      </c>
      <c r="C5008" s="2">
        <f>IF([2]Analysis!AG5008="Data Error","Data Error",[2]Analysis!AI5008*C$1)</f>
        <v>5.9802610034562509</v>
      </c>
      <c r="D5008" s="2"/>
      <c r="E5008" s="3">
        <f>IF(C5008="Data Error","Data Error",INDEX('[2]BAAL Adj Cap'!$CB$65:$CY$72,MONTH($B5008),$A5008+1))</f>
        <v>0.98</v>
      </c>
      <c r="F5008" s="3"/>
      <c r="G5008" s="31">
        <f t="shared" si="312"/>
        <v>121.41973899654374</v>
      </c>
      <c r="H5008" s="31"/>
      <c r="I5008" s="23">
        <f t="shared" si="313"/>
        <v>0.98</v>
      </c>
      <c r="J5008" s="23"/>
      <c r="K5008" s="7">
        <f t="shared" si="314"/>
        <v>28.990000000000009</v>
      </c>
      <c r="M5008" s="20">
        <f>IF(C5008="Data Error","Data Error",IF(C5008&lt;=K5008,0,1-IFERROR(INDEX(BAAL!$C:$D,MATCH(ROUNDUP(C5008-K5008,0),BAAL!$B:$B,0),MATCH(LEFT(M$2,4),BAAL!$C$2:$D$2,0)),0)))</f>
        <v>0</v>
      </c>
      <c r="N5008" s="20"/>
      <c r="O5008" s="26"/>
      <c r="P5008" s="26"/>
      <c r="Q5008" s="6">
        <f t="shared" si="315"/>
        <v>7</v>
      </c>
      <c r="R5008" s="20"/>
    </row>
    <row r="5009" spans="1:18" x14ac:dyDescent="0.25">
      <c r="A5009" s="6">
        <v>15</v>
      </c>
      <c r="B5009" s="4">
        <v>42578.625</v>
      </c>
      <c r="C5009" s="2">
        <f>IF([2]Analysis!AG5009="Data Error","Data Error",[2]Analysis!AI5009*C$1)</f>
        <v>1.9713843903260104</v>
      </c>
      <c r="D5009" s="2"/>
      <c r="E5009" s="3">
        <f>IF(C5009="Data Error","Data Error",INDEX('[2]BAAL Adj Cap'!$CB$65:$CY$72,MONTH($B5009),$A5009+1))</f>
        <v>0.98</v>
      </c>
      <c r="F5009" s="3"/>
      <c r="G5009" s="31">
        <f t="shared" si="312"/>
        <v>125.42861560967398</v>
      </c>
      <c r="H5009" s="31"/>
      <c r="I5009" s="23">
        <f t="shared" si="313"/>
        <v>0.98</v>
      </c>
      <c r="J5009" s="23"/>
      <c r="K5009" s="7">
        <f t="shared" si="314"/>
        <v>28.990000000000009</v>
      </c>
      <c r="M5009" s="20">
        <f>IF(C5009="Data Error","Data Error",IF(C5009&lt;=K5009,0,1-IFERROR(INDEX(BAAL!$C:$D,MATCH(ROUNDUP(C5009-K5009,0),BAAL!$B:$B,0),MATCH(LEFT(M$2,4),BAAL!$C$2:$D$2,0)),0)))</f>
        <v>0</v>
      </c>
      <c r="N5009" s="20"/>
      <c r="O5009" s="26"/>
      <c r="P5009" s="26"/>
      <c r="Q5009" s="6">
        <f t="shared" si="315"/>
        <v>7</v>
      </c>
      <c r="R5009" s="20"/>
    </row>
    <row r="5010" spans="1:18" x14ac:dyDescent="0.25">
      <c r="A5010" s="6">
        <v>16</v>
      </c>
      <c r="B5010" s="4">
        <v>42578.666666666664</v>
      </c>
      <c r="C5010" s="2">
        <f>IF([2]Analysis!AG5010="Data Error","Data Error",[2]Analysis!AI5010*C$1)</f>
        <v>6.2155121326882625</v>
      </c>
      <c r="D5010" s="2"/>
      <c r="E5010" s="3">
        <f>IF(C5010="Data Error","Data Error",INDEX('[2]BAAL Adj Cap'!$CB$65:$CY$72,MONTH($B5010),$A5010+1))</f>
        <v>0.98</v>
      </c>
      <c r="F5010" s="3"/>
      <c r="G5010" s="31">
        <f t="shared" si="312"/>
        <v>121.18448786731173</v>
      </c>
      <c r="H5010" s="31"/>
      <c r="I5010" s="23">
        <f t="shared" si="313"/>
        <v>0.98</v>
      </c>
      <c r="J5010" s="23"/>
      <c r="K5010" s="7">
        <f t="shared" si="314"/>
        <v>28.990000000000009</v>
      </c>
      <c r="M5010" s="20">
        <f>IF(C5010="Data Error","Data Error",IF(C5010&lt;=K5010,0,1-IFERROR(INDEX(BAAL!$C:$D,MATCH(ROUNDUP(C5010-K5010,0),BAAL!$B:$B,0),MATCH(LEFT(M$2,4),BAAL!$C$2:$D$2,0)),0)))</f>
        <v>0</v>
      </c>
      <c r="N5010" s="20"/>
      <c r="O5010" s="26"/>
      <c r="P5010" s="26"/>
      <c r="Q5010" s="6">
        <f t="shared" si="315"/>
        <v>7</v>
      </c>
      <c r="R5010" s="20"/>
    </row>
    <row r="5011" spans="1:18" x14ac:dyDescent="0.25">
      <c r="A5011" s="6">
        <v>17</v>
      </c>
      <c r="B5011" s="4">
        <v>42578.708333333336</v>
      </c>
      <c r="C5011" s="2">
        <f>IF([2]Analysis!AG5011="Data Error","Data Error",[2]Analysis!AI5011*C$1)</f>
        <v>14.557281336825772</v>
      </c>
      <c r="D5011" s="2"/>
      <c r="E5011" s="3">
        <f>IF(C5011="Data Error","Data Error",INDEX('[2]BAAL Adj Cap'!$CB$65:$CY$72,MONTH($B5011),$A5011+1))</f>
        <v>0.96124999999999994</v>
      </c>
      <c r="F5011" s="3"/>
      <c r="G5011" s="31">
        <f t="shared" si="312"/>
        <v>110.40521866317422</v>
      </c>
      <c r="H5011" s="31"/>
      <c r="I5011" s="23">
        <f t="shared" si="313"/>
        <v>0.96124999999999994</v>
      </c>
      <c r="J5011" s="23"/>
      <c r="K5011" s="7">
        <f t="shared" si="314"/>
        <v>28.990000000000009</v>
      </c>
      <c r="M5011" s="20">
        <f>IF(C5011="Data Error","Data Error",IF(C5011&lt;=K5011,0,1-IFERROR(INDEX(BAAL!$C:$D,MATCH(ROUNDUP(C5011-K5011,0),BAAL!$B:$B,0),MATCH(LEFT(M$2,4),BAAL!$C$2:$D$2,0)),0)))</f>
        <v>0</v>
      </c>
      <c r="N5011" s="20"/>
      <c r="O5011" s="26"/>
      <c r="P5011" s="26"/>
      <c r="Q5011" s="6">
        <f t="shared" si="315"/>
        <v>7</v>
      </c>
      <c r="R5011" s="20"/>
    </row>
    <row r="5012" spans="1:18" x14ac:dyDescent="0.25">
      <c r="A5012" s="6">
        <v>18</v>
      </c>
      <c r="B5012" s="4">
        <v>42578.75</v>
      </c>
      <c r="C5012" s="2">
        <f>IF([2]Analysis!AG5012="Data Error","Data Error",[2]Analysis!AI5012*C$1)</f>
        <v>16.711195651234334</v>
      </c>
      <c r="D5012" s="2"/>
      <c r="E5012" s="3">
        <f>IF(C5012="Data Error","Data Error",INDEX('[2]BAAL Adj Cap'!$CB$65:$CY$72,MONTH($B5012),$A5012+1))</f>
        <v>0.76249999999999996</v>
      </c>
      <c r="F5012" s="3"/>
      <c r="G5012" s="31">
        <f t="shared" si="312"/>
        <v>82.413804348765666</v>
      </c>
      <c r="H5012" s="31"/>
      <c r="I5012" s="23">
        <f t="shared" si="313"/>
        <v>0.76249999999999996</v>
      </c>
      <c r="J5012" s="23"/>
      <c r="K5012" s="7">
        <f t="shared" si="314"/>
        <v>28.990000000000009</v>
      </c>
      <c r="M5012" s="20">
        <f>IF(C5012="Data Error","Data Error",IF(C5012&lt;=K5012,0,1-IFERROR(INDEX(BAAL!$C:$D,MATCH(ROUNDUP(C5012-K5012,0),BAAL!$B:$B,0),MATCH(LEFT(M$2,4),BAAL!$C$2:$D$2,0)),0)))</f>
        <v>0</v>
      </c>
      <c r="N5012" s="20"/>
      <c r="O5012" s="26"/>
      <c r="P5012" s="26"/>
      <c r="Q5012" s="6">
        <f t="shared" si="315"/>
        <v>7</v>
      </c>
      <c r="R5012" s="20"/>
    </row>
    <row r="5013" spans="1:18" x14ac:dyDescent="0.25">
      <c r="A5013" s="6">
        <v>19</v>
      </c>
      <c r="B5013" s="4">
        <v>42578.791666666664</v>
      </c>
      <c r="C5013" s="2">
        <f>IF([2]Analysis!AG5013="Data Error","Data Error",[2]Analysis!AI5013*C$1)</f>
        <v>11.47208285411244</v>
      </c>
      <c r="D5013" s="2"/>
      <c r="E5013" s="3">
        <f>IF(C5013="Data Error","Data Error",INDEX('[2]BAAL Adj Cap'!$CB$65:$CY$72,MONTH($B5013),$A5013+1))</f>
        <v>0.30625000000000002</v>
      </c>
      <c r="F5013" s="3"/>
      <c r="G5013" s="31">
        <f t="shared" si="312"/>
        <v>28.34041714588756</v>
      </c>
      <c r="H5013" s="31"/>
      <c r="I5013" s="23">
        <f t="shared" si="313"/>
        <v>0.30625000000000002</v>
      </c>
      <c r="J5013" s="23"/>
      <c r="K5013" s="7">
        <f t="shared" si="314"/>
        <v>28.990000000000009</v>
      </c>
      <c r="M5013" s="20">
        <f>IF(C5013="Data Error","Data Error",IF(C5013&lt;=K5013,0,1-IFERROR(INDEX(BAAL!$C:$D,MATCH(ROUNDUP(C5013-K5013,0),BAAL!$B:$B,0),MATCH(LEFT(M$2,4),BAAL!$C$2:$D$2,0)),0)))</f>
        <v>0</v>
      </c>
      <c r="N5013" s="20"/>
      <c r="O5013" s="26"/>
      <c r="P5013" s="26"/>
      <c r="Q5013" s="6">
        <f t="shared" si="315"/>
        <v>7</v>
      </c>
      <c r="R5013" s="20"/>
    </row>
    <row r="5014" spans="1:18" x14ac:dyDescent="0.25">
      <c r="A5014" s="6">
        <v>20</v>
      </c>
      <c r="B5014" s="4">
        <v>42578.833333333336</v>
      </c>
      <c r="C5014" s="2">
        <f>IF([2]Analysis!AG5014="Data Error","Data Error",[2]Analysis!AI5014*C$1)</f>
        <v>3.1788004259720748</v>
      </c>
      <c r="D5014" s="2"/>
      <c r="E5014" s="3">
        <f>IF(C5014="Data Error","Data Error",INDEX('[2]BAAL Adj Cap'!$CB$65:$CY$72,MONTH($B5014),$A5014+1))</f>
        <v>3.7500000000000006E-2</v>
      </c>
      <c r="F5014" s="3"/>
      <c r="G5014" s="31">
        <f t="shared" si="312"/>
        <v>1.6961995740279261</v>
      </c>
      <c r="H5014" s="31"/>
      <c r="I5014" s="23">
        <f t="shared" si="313"/>
        <v>3.7500000000000006E-2</v>
      </c>
      <c r="J5014" s="23"/>
      <c r="K5014" s="7">
        <f t="shared" si="314"/>
        <v>4.8750000000000009</v>
      </c>
      <c r="M5014" s="20">
        <f>IF(C5014="Data Error","Data Error",IF(C5014&lt;=K5014,0,1-IFERROR(INDEX(BAAL!$C:$D,MATCH(ROUNDUP(C5014-K5014,0),BAAL!$B:$B,0),MATCH(LEFT(M$2,4),BAAL!$C$2:$D$2,0)),0)))</f>
        <v>0</v>
      </c>
      <c r="N5014" s="20"/>
      <c r="O5014" s="26"/>
      <c r="P5014" s="26"/>
      <c r="Q5014" s="6">
        <f t="shared" si="315"/>
        <v>7</v>
      </c>
      <c r="R5014" s="20"/>
    </row>
    <row r="5015" spans="1:18" x14ac:dyDescent="0.25">
      <c r="A5015" s="6">
        <v>21</v>
      </c>
      <c r="B5015" s="4">
        <v>42578.875</v>
      </c>
      <c r="C5015" s="2">
        <f>IF([2]Analysis!AG5015="Data Error","Data Error",[2]Analysis!AI5015*C$1)</f>
        <v>0</v>
      </c>
      <c r="D5015" s="2"/>
      <c r="E5015" s="3">
        <f>IF(C5015="Data Error","Data Error",INDEX('[2]BAAL Adj Cap'!$CB$65:$CY$72,MONTH($B5015),$A5015+1))</f>
        <v>0</v>
      </c>
      <c r="F5015" s="3"/>
      <c r="G5015" s="31">
        <f t="shared" si="312"/>
        <v>0</v>
      </c>
      <c r="H5015" s="31"/>
      <c r="I5015" s="23">
        <f t="shared" si="313"/>
        <v>0</v>
      </c>
      <c r="J5015" s="23"/>
      <c r="K5015" s="7">
        <f t="shared" si="314"/>
        <v>0</v>
      </c>
      <c r="M5015" s="20">
        <f>IF(C5015="Data Error","Data Error",IF(C5015&lt;=K5015,0,1-IFERROR(INDEX(BAAL!$C:$D,MATCH(ROUNDUP(C5015-K5015,0),BAAL!$B:$B,0),MATCH(LEFT(M$2,4),BAAL!$C$2:$D$2,0)),0)))</f>
        <v>0</v>
      </c>
      <c r="N5015" s="20"/>
      <c r="O5015" s="26"/>
      <c r="P5015" s="26"/>
      <c r="Q5015" s="6">
        <f t="shared" si="315"/>
        <v>7</v>
      </c>
      <c r="R5015" s="20"/>
    </row>
    <row r="5016" spans="1:18" x14ac:dyDescent="0.25">
      <c r="A5016" s="6">
        <v>22</v>
      </c>
      <c r="B5016" s="4">
        <v>42578.916666666664</v>
      </c>
      <c r="C5016" s="2">
        <f>IF([2]Analysis!AG5016="Data Error","Data Error",[2]Analysis!AI5016*C$1)</f>
        <v>0</v>
      </c>
      <c r="D5016" s="2"/>
      <c r="E5016" s="3">
        <f>IF(C5016="Data Error","Data Error",INDEX('[2]BAAL Adj Cap'!$CB$65:$CY$72,MONTH($B5016),$A5016+1))</f>
        <v>0</v>
      </c>
      <c r="F5016" s="3"/>
      <c r="G5016" s="31">
        <f t="shared" si="312"/>
        <v>0</v>
      </c>
      <c r="H5016" s="31"/>
      <c r="I5016" s="23">
        <f t="shared" si="313"/>
        <v>0</v>
      </c>
      <c r="J5016" s="23"/>
      <c r="K5016" s="7">
        <f t="shared" si="314"/>
        <v>0</v>
      </c>
      <c r="M5016" s="20">
        <f>IF(C5016="Data Error","Data Error",IF(C5016&lt;=K5016,0,1-IFERROR(INDEX(BAAL!$C:$D,MATCH(ROUNDUP(C5016-K5016,0),BAAL!$B:$B,0),MATCH(LEFT(M$2,4),BAAL!$C$2:$D$2,0)),0)))</f>
        <v>0</v>
      </c>
      <c r="N5016" s="20"/>
      <c r="O5016" s="26"/>
      <c r="P5016" s="26"/>
      <c r="Q5016" s="6">
        <f t="shared" si="315"/>
        <v>7</v>
      </c>
      <c r="R5016" s="20"/>
    </row>
    <row r="5017" spans="1:18" x14ac:dyDescent="0.25">
      <c r="A5017" s="6">
        <v>23</v>
      </c>
      <c r="B5017" s="4">
        <v>42578.958333333336</v>
      </c>
      <c r="C5017" s="2">
        <f>IF([2]Analysis!AG5017="Data Error","Data Error",[2]Analysis!AI5017*C$1)</f>
        <v>0</v>
      </c>
      <c r="D5017" s="2"/>
      <c r="E5017" s="3">
        <f>IF(C5017="Data Error","Data Error",INDEX('[2]BAAL Adj Cap'!$CB$65:$CY$72,MONTH($B5017),$A5017+1))</f>
        <v>0</v>
      </c>
      <c r="F5017" s="3"/>
      <c r="G5017" s="31">
        <f t="shared" si="312"/>
        <v>0</v>
      </c>
      <c r="H5017" s="31"/>
      <c r="I5017" s="23">
        <f t="shared" si="313"/>
        <v>0</v>
      </c>
      <c r="J5017" s="23"/>
      <c r="K5017" s="7">
        <f t="shared" si="314"/>
        <v>0</v>
      </c>
      <c r="M5017" s="20">
        <f>IF(C5017="Data Error","Data Error",IF(C5017&lt;=K5017,0,1-IFERROR(INDEX(BAAL!$C:$D,MATCH(ROUNDUP(C5017-K5017,0),BAAL!$B:$B,0),MATCH(LEFT(M$2,4),BAAL!$C$2:$D$2,0)),0)))</f>
        <v>0</v>
      </c>
      <c r="N5017" s="20"/>
      <c r="O5017" s="26"/>
      <c r="P5017" s="26"/>
      <c r="Q5017" s="6">
        <f t="shared" si="315"/>
        <v>7</v>
      </c>
      <c r="R5017" s="20"/>
    </row>
    <row r="5018" spans="1:18" x14ac:dyDescent="0.25">
      <c r="A5018" s="6">
        <v>0</v>
      </c>
      <c r="B5018" s="1">
        <v>42579</v>
      </c>
      <c r="C5018" s="2">
        <f>IF([2]Analysis!AG5018="Data Error","Data Error",[2]Analysis!AI5018*C$1)</f>
        <v>0</v>
      </c>
      <c r="D5018" s="2"/>
      <c r="E5018" s="3">
        <f>IF(C5018="Data Error","Data Error",INDEX('[2]BAAL Adj Cap'!$CB$65:$CY$72,MONTH($B5018),$A5018+1))</f>
        <v>0</v>
      </c>
      <c r="F5018" s="3"/>
      <c r="G5018" s="31">
        <f t="shared" si="312"/>
        <v>0</v>
      </c>
      <c r="H5018" s="31"/>
      <c r="I5018" s="23">
        <f t="shared" si="313"/>
        <v>0</v>
      </c>
      <c r="J5018" s="23"/>
      <c r="K5018" s="7">
        <f t="shared" si="314"/>
        <v>0</v>
      </c>
      <c r="M5018" s="20">
        <f>IF(C5018="Data Error","Data Error",IF(C5018&lt;=K5018,0,1-IFERROR(INDEX(BAAL!$C:$D,MATCH(ROUNDUP(C5018-K5018,0),BAAL!$B:$B,0),MATCH(LEFT(M$2,4),BAAL!$C$2:$D$2,0)),0)))</f>
        <v>0</v>
      </c>
      <c r="N5018" s="20"/>
      <c r="O5018" s="26"/>
      <c r="P5018" s="26"/>
      <c r="Q5018" s="6">
        <f t="shared" si="315"/>
        <v>7</v>
      </c>
      <c r="R5018" s="20"/>
    </row>
    <row r="5019" spans="1:18" x14ac:dyDescent="0.25">
      <c r="A5019" s="6">
        <v>1</v>
      </c>
      <c r="B5019" s="4">
        <v>42579.041666666664</v>
      </c>
      <c r="C5019" s="2">
        <f>IF([2]Analysis!AG5019="Data Error","Data Error",[2]Analysis!AI5019*C$1)</f>
        <v>0</v>
      </c>
      <c r="D5019" s="2"/>
      <c r="E5019" s="3">
        <f>IF(C5019="Data Error","Data Error",INDEX('[2]BAAL Adj Cap'!$CB$65:$CY$72,MONTH($B5019),$A5019+1))</f>
        <v>0</v>
      </c>
      <c r="F5019" s="3"/>
      <c r="G5019" s="31">
        <f t="shared" si="312"/>
        <v>0</v>
      </c>
      <c r="H5019" s="31"/>
      <c r="I5019" s="23">
        <f t="shared" si="313"/>
        <v>0</v>
      </c>
      <c r="J5019" s="23"/>
      <c r="K5019" s="7">
        <f t="shared" si="314"/>
        <v>0</v>
      </c>
      <c r="M5019" s="20">
        <f>IF(C5019="Data Error","Data Error",IF(C5019&lt;=K5019,0,1-IFERROR(INDEX(BAAL!$C:$D,MATCH(ROUNDUP(C5019-K5019,0),BAAL!$B:$B,0),MATCH(LEFT(M$2,4),BAAL!$C$2:$D$2,0)),0)))</f>
        <v>0</v>
      </c>
      <c r="N5019" s="20"/>
      <c r="O5019" s="26"/>
      <c r="P5019" s="26"/>
      <c r="Q5019" s="6">
        <f t="shared" si="315"/>
        <v>7</v>
      </c>
      <c r="R5019" s="20"/>
    </row>
    <row r="5020" spans="1:18" x14ac:dyDescent="0.25">
      <c r="A5020" s="6">
        <v>2</v>
      </c>
      <c r="B5020" s="4">
        <v>42579.083333333336</v>
      </c>
      <c r="C5020" s="2">
        <f>IF([2]Analysis!AG5020="Data Error","Data Error",[2]Analysis!AI5020*C$1)</f>
        <v>0</v>
      </c>
      <c r="D5020" s="2"/>
      <c r="E5020" s="3">
        <f>IF(C5020="Data Error","Data Error",INDEX('[2]BAAL Adj Cap'!$CB$65:$CY$72,MONTH($B5020),$A5020+1))</f>
        <v>0</v>
      </c>
      <c r="F5020" s="3"/>
      <c r="G5020" s="31">
        <f t="shared" si="312"/>
        <v>0</v>
      </c>
      <c r="H5020" s="31"/>
      <c r="I5020" s="23">
        <f t="shared" si="313"/>
        <v>0</v>
      </c>
      <c r="J5020" s="23"/>
      <c r="K5020" s="7">
        <f t="shared" si="314"/>
        <v>0</v>
      </c>
      <c r="M5020" s="20">
        <f>IF(C5020="Data Error","Data Error",IF(C5020&lt;=K5020,0,1-IFERROR(INDEX(BAAL!$C:$D,MATCH(ROUNDUP(C5020-K5020,0),BAAL!$B:$B,0),MATCH(LEFT(M$2,4),BAAL!$C$2:$D$2,0)),0)))</f>
        <v>0</v>
      </c>
      <c r="N5020" s="20"/>
      <c r="O5020" s="26"/>
      <c r="P5020" s="26"/>
      <c r="Q5020" s="6">
        <f t="shared" si="315"/>
        <v>7</v>
      </c>
      <c r="R5020" s="20"/>
    </row>
    <row r="5021" spans="1:18" x14ac:dyDescent="0.25">
      <c r="A5021" s="6">
        <v>3</v>
      </c>
      <c r="B5021" s="4">
        <v>42579.125</v>
      </c>
      <c r="C5021" s="2">
        <f>IF([2]Analysis!AG5021="Data Error","Data Error",[2]Analysis!AI5021*C$1)</f>
        <v>0</v>
      </c>
      <c r="D5021" s="2"/>
      <c r="E5021" s="3">
        <f>IF(C5021="Data Error","Data Error",INDEX('[2]BAAL Adj Cap'!$CB$65:$CY$72,MONTH($B5021),$A5021+1))</f>
        <v>0</v>
      </c>
      <c r="F5021" s="3"/>
      <c r="G5021" s="31">
        <f t="shared" si="312"/>
        <v>0</v>
      </c>
      <c r="H5021" s="31"/>
      <c r="I5021" s="23">
        <f t="shared" si="313"/>
        <v>0</v>
      </c>
      <c r="J5021" s="23"/>
      <c r="K5021" s="7">
        <f t="shared" si="314"/>
        <v>0</v>
      </c>
      <c r="M5021" s="20">
        <f>IF(C5021="Data Error","Data Error",IF(C5021&lt;=K5021,0,1-IFERROR(INDEX(BAAL!$C:$D,MATCH(ROUNDUP(C5021-K5021,0),BAAL!$B:$B,0),MATCH(LEFT(M$2,4),BAAL!$C$2:$D$2,0)),0)))</f>
        <v>0</v>
      </c>
      <c r="N5021" s="20"/>
      <c r="O5021" s="26"/>
      <c r="P5021" s="26"/>
      <c r="Q5021" s="6">
        <f t="shared" si="315"/>
        <v>7</v>
      </c>
      <c r="R5021" s="20"/>
    </row>
    <row r="5022" spans="1:18" x14ac:dyDescent="0.25">
      <c r="A5022" s="6">
        <v>4</v>
      </c>
      <c r="B5022" s="4">
        <v>42579.166666666664</v>
      </c>
      <c r="C5022" s="2">
        <f>IF([2]Analysis!AG5022="Data Error","Data Error",[2]Analysis!AI5022*C$1)</f>
        <v>0.37999999523162842</v>
      </c>
      <c r="D5022" s="2"/>
      <c r="E5022" s="3">
        <f>IF(C5022="Data Error","Data Error",INDEX('[2]BAAL Adj Cap'!$CB$65:$CY$72,MONTH($B5022),$A5022+1))</f>
        <v>7.4999999999999997E-3</v>
      </c>
      <c r="F5022" s="3"/>
      <c r="G5022" s="31">
        <f t="shared" si="312"/>
        <v>0.59500000476837156</v>
      </c>
      <c r="H5022" s="31"/>
      <c r="I5022" s="23">
        <f t="shared" si="313"/>
        <v>7.4999999999999997E-3</v>
      </c>
      <c r="J5022" s="23"/>
      <c r="K5022" s="7">
        <f t="shared" si="314"/>
        <v>0.97499999999999998</v>
      </c>
      <c r="M5022" s="20">
        <f>IF(C5022="Data Error","Data Error",IF(C5022&lt;=K5022,0,1-IFERROR(INDEX(BAAL!$C:$D,MATCH(ROUNDUP(C5022-K5022,0),BAAL!$B:$B,0),MATCH(LEFT(M$2,4),BAAL!$C$2:$D$2,0)),0)))</f>
        <v>0</v>
      </c>
      <c r="N5022" s="20"/>
      <c r="O5022" s="26"/>
      <c r="P5022" s="26"/>
      <c r="Q5022" s="6">
        <f t="shared" si="315"/>
        <v>7</v>
      </c>
      <c r="R5022" s="20"/>
    </row>
    <row r="5023" spans="1:18" x14ac:dyDescent="0.25">
      <c r="A5023" s="6">
        <v>5</v>
      </c>
      <c r="B5023" s="4">
        <v>42579.208333333336</v>
      </c>
      <c r="C5023" s="2">
        <f>IF([2]Analysis!AG5023="Data Error","Data Error",[2]Analysis!AI5023*C$1)</f>
        <v>2.8418946406401173</v>
      </c>
      <c r="D5023" s="2"/>
      <c r="E5023" s="3">
        <f>IF(C5023="Data Error","Data Error",INDEX('[2]BAAL Adj Cap'!$CB$65:$CY$72,MONTH($B5023),$A5023+1))</f>
        <v>0.12124999999999998</v>
      </c>
      <c r="F5023" s="3"/>
      <c r="G5023" s="31">
        <f t="shared" si="312"/>
        <v>12.920605359359881</v>
      </c>
      <c r="H5023" s="31"/>
      <c r="I5023" s="23">
        <f t="shared" si="313"/>
        <v>0.12124999999999998</v>
      </c>
      <c r="J5023" s="23"/>
      <c r="K5023" s="7">
        <f t="shared" si="314"/>
        <v>15.762499999999998</v>
      </c>
      <c r="M5023" s="20">
        <f>IF(C5023="Data Error","Data Error",IF(C5023&lt;=K5023,0,1-IFERROR(INDEX(BAAL!$C:$D,MATCH(ROUNDUP(C5023-K5023,0),BAAL!$B:$B,0),MATCH(LEFT(M$2,4),BAAL!$C$2:$D$2,0)),0)))</f>
        <v>0</v>
      </c>
      <c r="N5023" s="20"/>
      <c r="O5023" s="26"/>
      <c r="P5023" s="26"/>
      <c r="Q5023" s="6">
        <f t="shared" si="315"/>
        <v>7</v>
      </c>
      <c r="R5023" s="20"/>
    </row>
    <row r="5024" spans="1:18" x14ac:dyDescent="0.25">
      <c r="A5024" s="6">
        <v>6</v>
      </c>
      <c r="B5024" s="4">
        <v>42579.25</v>
      </c>
      <c r="C5024" s="2">
        <f>IF([2]Analysis!AG5024="Data Error","Data Error",[2]Analysis!AI5024*C$1)</f>
        <v>1.2627331832341173</v>
      </c>
      <c r="D5024" s="2"/>
      <c r="E5024" s="3">
        <f>IF(C5024="Data Error","Data Error",INDEX('[2]BAAL Adj Cap'!$CB$65:$CY$72,MONTH($B5024),$A5024+1))</f>
        <v>0.49249999999999999</v>
      </c>
      <c r="F5024" s="3"/>
      <c r="G5024" s="31">
        <f t="shared" si="312"/>
        <v>62.762266816765887</v>
      </c>
      <c r="H5024" s="31"/>
      <c r="I5024" s="23">
        <f t="shared" si="313"/>
        <v>0.49249999999999999</v>
      </c>
      <c r="J5024" s="23"/>
      <c r="K5024" s="7">
        <f t="shared" si="314"/>
        <v>28.990000000000009</v>
      </c>
      <c r="M5024" s="20">
        <f>IF(C5024="Data Error","Data Error",IF(C5024&lt;=K5024,0,1-IFERROR(INDEX(BAAL!$C:$D,MATCH(ROUNDUP(C5024-K5024,0),BAAL!$B:$B,0),MATCH(LEFT(M$2,4),BAAL!$C$2:$D$2,0)),0)))</f>
        <v>0</v>
      </c>
      <c r="N5024" s="20"/>
      <c r="O5024" s="26"/>
      <c r="P5024" s="26"/>
      <c r="Q5024" s="6">
        <f t="shared" si="315"/>
        <v>7</v>
      </c>
      <c r="R5024" s="20"/>
    </row>
    <row r="5025" spans="1:18" x14ac:dyDescent="0.25">
      <c r="A5025" s="6">
        <v>7</v>
      </c>
      <c r="B5025" s="4">
        <v>42579.291666666664</v>
      </c>
      <c r="C5025" s="2">
        <f>IF([2]Analysis!AG5025="Data Error","Data Error",[2]Analysis!AI5025*C$1)</f>
        <v>0</v>
      </c>
      <c r="D5025" s="2"/>
      <c r="E5025" s="3">
        <f>IF(C5025="Data Error","Data Error",INDEX('[2]BAAL Adj Cap'!$CB$65:$CY$72,MONTH($B5025),$A5025+1))</f>
        <v>0.87874999999999992</v>
      </c>
      <c r="F5025" s="3"/>
      <c r="G5025" s="31">
        <f t="shared" si="312"/>
        <v>114.23749999999998</v>
      </c>
      <c r="H5025" s="31"/>
      <c r="I5025" s="23">
        <f t="shared" si="313"/>
        <v>0.87874999999999992</v>
      </c>
      <c r="J5025" s="23"/>
      <c r="K5025" s="7">
        <f t="shared" si="314"/>
        <v>28.990000000000009</v>
      </c>
      <c r="M5025" s="20">
        <f>IF(C5025="Data Error","Data Error",IF(C5025&lt;=K5025,0,1-IFERROR(INDEX(BAAL!$C:$D,MATCH(ROUNDUP(C5025-K5025,0),BAAL!$B:$B,0),MATCH(LEFT(M$2,4),BAAL!$C$2:$D$2,0)),0)))</f>
        <v>0</v>
      </c>
      <c r="N5025" s="20"/>
      <c r="O5025" s="26"/>
      <c r="P5025" s="26"/>
      <c r="Q5025" s="6">
        <f t="shared" si="315"/>
        <v>7</v>
      </c>
      <c r="R5025" s="20"/>
    </row>
    <row r="5026" spans="1:18" x14ac:dyDescent="0.25">
      <c r="A5026" s="6">
        <v>8</v>
      </c>
      <c r="B5026" s="4">
        <v>42579.333333333336</v>
      </c>
      <c r="C5026" s="2">
        <f>IF([2]Analysis!AG5026="Data Error","Data Error",[2]Analysis!AI5026*C$1)</f>
        <v>0.59031796598759911</v>
      </c>
      <c r="D5026" s="2"/>
      <c r="E5026" s="3">
        <f>IF(C5026="Data Error","Data Error",INDEX('[2]BAAL Adj Cap'!$CB$65:$CY$72,MONTH($B5026),$A5026+1))</f>
        <v>0.96750000000000003</v>
      </c>
      <c r="F5026" s="3"/>
      <c r="G5026" s="31">
        <f t="shared" si="312"/>
        <v>125.18468203401241</v>
      </c>
      <c r="H5026" s="31"/>
      <c r="I5026" s="23">
        <f t="shared" si="313"/>
        <v>0.96750000000000003</v>
      </c>
      <c r="J5026" s="23"/>
      <c r="K5026" s="7">
        <f t="shared" si="314"/>
        <v>28.990000000000009</v>
      </c>
      <c r="M5026" s="20">
        <f>IF(C5026="Data Error","Data Error",IF(C5026&lt;=K5026,0,1-IFERROR(INDEX(BAAL!$C:$D,MATCH(ROUNDUP(C5026-K5026,0),BAAL!$B:$B,0),MATCH(LEFT(M$2,4),BAAL!$C$2:$D$2,0)),0)))</f>
        <v>0</v>
      </c>
      <c r="N5026" s="20"/>
      <c r="O5026" s="26"/>
      <c r="P5026" s="26"/>
      <c r="Q5026" s="6">
        <f t="shared" si="315"/>
        <v>7</v>
      </c>
      <c r="R5026" s="20"/>
    </row>
    <row r="5027" spans="1:18" x14ac:dyDescent="0.25">
      <c r="A5027" s="6">
        <v>9</v>
      </c>
      <c r="B5027" s="4">
        <v>42579.375</v>
      </c>
      <c r="C5027" s="2">
        <f>IF([2]Analysis!AG5027="Data Error","Data Error",[2]Analysis!AI5027*C$1)</f>
        <v>0</v>
      </c>
      <c r="D5027" s="2"/>
      <c r="E5027" s="3">
        <f>IF(C5027="Data Error","Data Error",INDEX('[2]BAAL Adj Cap'!$CB$65:$CY$72,MONTH($B5027),$A5027+1))</f>
        <v>0.98</v>
      </c>
      <c r="F5027" s="3"/>
      <c r="G5027" s="31">
        <f t="shared" si="312"/>
        <v>127.39999999999999</v>
      </c>
      <c r="H5027" s="31"/>
      <c r="I5027" s="23">
        <f t="shared" si="313"/>
        <v>0.98</v>
      </c>
      <c r="J5027" s="23"/>
      <c r="K5027" s="7">
        <f t="shared" si="314"/>
        <v>28.990000000000009</v>
      </c>
      <c r="M5027" s="20">
        <f>IF(C5027="Data Error","Data Error",IF(C5027&lt;=K5027,0,1-IFERROR(INDEX(BAAL!$C:$D,MATCH(ROUNDUP(C5027-K5027,0),BAAL!$B:$B,0),MATCH(LEFT(M$2,4),BAAL!$C$2:$D$2,0)),0)))</f>
        <v>0</v>
      </c>
      <c r="N5027" s="20"/>
      <c r="O5027" s="26"/>
      <c r="P5027" s="26"/>
      <c r="Q5027" s="6">
        <f t="shared" si="315"/>
        <v>7</v>
      </c>
      <c r="R5027" s="20"/>
    </row>
    <row r="5028" spans="1:18" x14ac:dyDescent="0.25">
      <c r="A5028" s="6">
        <v>10</v>
      </c>
      <c r="B5028" s="4">
        <v>42579.416666666664</v>
      </c>
      <c r="C5028" s="2">
        <f>IF([2]Analysis!AG5028="Data Error","Data Error",[2]Analysis!AI5028*C$1)</f>
        <v>23.703627542107565</v>
      </c>
      <c r="D5028" s="2"/>
      <c r="E5028" s="3">
        <f>IF(C5028="Data Error","Data Error",INDEX('[2]BAAL Adj Cap'!$CB$65:$CY$72,MONTH($B5028),$A5028+1))</f>
        <v>0.98</v>
      </c>
      <c r="F5028" s="3"/>
      <c r="G5028" s="31">
        <f t="shared" si="312"/>
        <v>103.69637245789242</v>
      </c>
      <c r="H5028" s="31"/>
      <c r="I5028" s="23">
        <f t="shared" si="313"/>
        <v>0.98</v>
      </c>
      <c r="J5028" s="23"/>
      <c r="K5028" s="7">
        <f t="shared" si="314"/>
        <v>28.990000000000009</v>
      </c>
      <c r="M5028" s="20">
        <f>IF(C5028="Data Error","Data Error",IF(C5028&lt;=K5028,0,1-IFERROR(INDEX(BAAL!$C:$D,MATCH(ROUNDUP(C5028-K5028,0),BAAL!$B:$B,0),MATCH(LEFT(M$2,4),BAAL!$C$2:$D$2,0)),0)))</f>
        <v>0</v>
      </c>
      <c r="N5028" s="20"/>
      <c r="O5028" s="26"/>
      <c r="P5028" s="26"/>
      <c r="Q5028" s="6">
        <f t="shared" si="315"/>
        <v>7</v>
      </c>
      <c r="R5028" s="20"/>
    </row>
    <row r="5029" spans="1:18" x14ac:dyDescent="0.25">
      <c r="A5029" s="6">
        <v>11</v>
      </c>
      <c r="B5029" s="4">
        <v>42579.458333333336</v>
      </c>
      <c r="C5029" s="2">
        <f>IF([2]Analysis!AG5029="Data Error","Data Error",[2]Analysis!AI5029*C$1)</f>
        <v>0.70551886382412199</v>
      </c>
      <c r="D5029" s="2"/>
      <c r="E5029" s="3">
        <f>IF(C5029="Data Error","Data Error",INDEX('[2]BAAL Adj Cap'!$CB$65:$CY$72,MONTH($B5029),$A5029+1))</f>
        <v>0.98</v>
      </c>
      <c r="F5029" s="3"/>
      <c r="G5029" s="31">
        <f t="shared" si="312"/>
        <v>126.69448113617587</v>
      </c>
      <c r="H5029" s="31"/>
      <c r="I5029" s="23">
        <f t="shared" si="313"/>
        <v>0.98</v>
      </c>
      <c r="J5029" s="23"/>
      <c r="K5029" s="7">
        <f t="shared" si="314"/>
        <v>28.990000000000009</v>
      </c>
      <c r="M5029" s="20">
        <f>IF(C5029="Data Error","Data Error",IF(C5029&lt;=K5029,0,1-IFERROR(INDEX(BAAL!$C:$D,MATCH(ROUNDUP(C5029-K5029,0),BAAL!$B:$B,0),MATCH(LEFT(M$2,4),BAAL!$C$2:$D$2,0)),0)))</f>
        <v>0</v>
      </c>
      <c r="N5029" s="20"/>
      <c r="O5029" s="26"/>
      <c r="P5029" s="26"/>
      <c r="Q5029" s="6">
        <f t="shared" si="315"/>
        <v>7</v>
      </c>
      <c r="R5029" s="20"/>
    </row>
    <row r="5030" spans="1:18" x14ac:dyDescent="0.25">
      <c r="A5030" s="6">
        <v>12</v>
      </c>
      <c r="B5030" s="4">
        <v>42579.5</v>
      </c>
      <c r="C5030" s="2">
        <f>IF([2]Analysis!AG5030="Data Error","Data Error",[2]Analysis!AI5030*C$1)</f>
        <v>0.95630451178611686</v>
      </c>
      <c r="D5030" s="2"/>
      <c r="E5030" s="3">
        <f>IF(C5030="Data Error","Data Error",INDEX('[2]BAAL Adj Cap'!$CB$65:$CY$72,MONTH($B5030),$A5030+1))</f>
        <v>0.98</v>
      </c>
      <c r="F5030" s="3"/>
      <c r="G5030" s="31">
        <f t="shared" si="312"/>
        <v>126.44369548821388</v>
      </c>
      <c r="H5030" s="31"/>
      <c r="I5030" s="23">
        <f t="shared" si="313"/>
        <v>0.98</v>
      </c>
      <c r="J5030" s="23"/>
      <c r="K5030" s="7">
        <f t="shared" si="314"/>
        <v>28.990000000000009</v>
      </c>
      <c r="M5030" s="20">
        <f>IF(C5030="Data Error","Data Error",IF(C5030&lt;=K5030,0,1-IFERROR(INDEX(BAAL!$C:$D,MATCH(ROUNDUP(C5030-K5030,0),BAAL!$B:$B,0),MATCH(LEFT(M$2,4),BAAL!$C$2:$D$2,0)),0)))</f>
        <v>0</v>
      </c>
      <c r="N5030" s="20"/>
      <c r="O5030" s="26"/>
      <c r="P5030" s="26"/>
      <c r="Q5030" s="6">
        <f t="shared" si="315"/>
        <v>7</v>
      </c>
      <c r="R5030" s="20"/>
    </row>
    <row r="5031" spans="1:18" x14ac:dyDescent="0.25">
      <c r="A5031" s="6">
        <v>13</v>
      </c>
      <c r="B5031" s="4">
        <v>42579.541666666664</v>
      </c>
      <c r="C5031" s="2">
        <f>IF([2]Analysis!AG5031="Data Error","Data Error",[2]Analysis!AI5031*C$1)</f>
        <v>41.502120487779884</v>
      </c>
      <c r="D5031" s="2"/>
      <c r="E5031" s="3">
        <f>IF(C5031="Data Error","Data Error",INDEX('[2]BAAL Adj Cap'!$CB$65:$CY$72,MONTH($B5031),$A5031+1))</f>
        <v>0.98</v>
      </c>
      <c r="F5031" s="3"/>
      <c r="G5031" s="31">
        <f t="shared" si="312"/>
        <v>85.897879512220101</v>
      </c>
      <c r="H5031" s="31"/>
      <c r="I5031" s="23">
        <f t="shared" si="313"/>
        <v>0.98</v>
      </c>
      <c r="J5031" s="23"/>
      <c r="K5031" s="7">
        <f t="shared" si="314"/>
        <v>28.990000000000009</v>
      </c>
      <c r="M5031" s="20">
        <f>IF(C5031="Data Error","Data Error",IF(C5031&lt;=K5031,0,1-IFERROR(INDEX(BAAL!$C:$D,MATCH(ROUNDUP(C5031-K5031,0),BAAL!$B:$B,0),MATCH(LEFT(M$2,4),BAAL!$C$2:$D$2,0)),0)))</f>
        <v>2.0000000000000018E-3</v>
      </c>
      <c r="N5031" s="20"/>
      <c r="O5031" s="26"/>
      <c r="P5031" s="26"/>
      <c r="Q5031" s="6">
        <f t="shared" si="315"/>
        <v>7</v>
      </c>
      <c r="R5031" s="20"/>
    </row>
    <row r="5032" spans="1:18" x14ac:dyDescent="0.25">
      <c r="A5032" s="6">
        <v>14</v>
      </c>
      <c r="B5032" s="4">
        <v>42579.583333333336</v>
      </c>
      <c r="C5032" s="2">
        <f>IF([2]Analysis!AG5032="Data Error","Data Error",[2]Analysis!AI5032*C$1)</f>
        <v>60.594825477727696</v>
      </c>
      <c r="D5032" s="2"/>
      <c r="E5032" s="3">
        <f>IF(C5032="Data Error","Data Error",INDEX('[2]BAAL Adj Cap'!$CB$65:$CY$72,MONTH($B5032),$A5032+1))</f>
        <v>0.98</v>
      </c>
      <c r="F5032" s="3"/>
      <c r="G5032" s="31">
        <f t="shared" si="312"/>
        <v>66.805174522272296</v>
      </c>
      <c r="H5032" s="31"/>
      <c r="I5032" s="23">
        <f t="shared" si="313"/>
        <v>0.98</v>
      </c>
      <c r="J5032" s="23"/>
      <c r="K5032" s="7">
        <f t="shared" si="314"/>
        <v>28.990000000000009</v>
      </c>
      <c r="M5032" s="20">
        <f>IF(C5032="Data Error","Data Error",IF(C5032&lt;=K5032,0,1-IFERROR(INDEX(BAAL!$C:$D,MATCH(ROUNDUP(C5032-K5032,0),BAAL!$B:$B,0),MATCH(LEFT(M$2,4),BAAL!$C$2:$D$2,0)),0)))</f>
        <v>6.0000000000000053E-3</v>
      </c>
      <c r="N5032" s="20"/>
      <c r="O5032" s="26"/>
      <c r="P5032" s="26"/>
      <c r="Q5032" s="6">
        <f t="shared" si="315"/>
        <v>7</v>
      </c>
      <c r="R5032" s="20"/>
    </row>
    <row r="5033" spans="1:18" x14ac:dyDescent="0.25">
      <c r="A5033" s="6">
        <v>15</v>
      </c>
      <c r="B5033" s="4">
        <v>42579.625</v>
      </c>
      <c r="C5033" s="2">
        <f>IF([2]Analysis!AG5033="Data Error","Data Error",[2]Analysis!AI5033*C$1)</f>
        <v>14.773683721566993</v>
      </c>
      <c r="D5033" s="2"/>
      <c r="E5033" s="3">
        <f>IF(C5033="Data Error","Data Error",INDEX('[2]BAAL Adj Cap'!$CB$65:$CY$72,MONTH($B5033),$A5033+1))</f>
        <v>0.98</v>
      </c>
      <c r="F5033" s="3"/>
      <c r="G5033" s="31">
        <f t="shared" si="312"/>
        <v>112.62631627843299</v>
      </c>
      <c r="H5033" s="31"/>
      <c r="I5033" s="23">
        <f t="shared" si="313"/>
        <v>0.98</v>
      </c>
      <c r="J5033" s="23"/>
      <c r="K5033" s="7">
        <f t="shared" si="314"/>
        <v>28.990000000000009</v>
      </c>
      <c r="M5033" s="20">
        <f>IF(C5033="Data Error","Data Error",IF(C5033&lt;=K5033,0,1-IFERROR(INDEX(BAAL!$C:$D,MATCH(ROUNDUP(C5033-K5033,0),BAAL!$B:$B,0),MATCH(LEFT(M$2,4),BAAL!$C$2:$D$2,0)),0)))</f>
        <v>0</v>
      </c>
      <c r="N5033" s="20"/>
      <c r="O5033" s="26"/>
      <c r="P5033" s="26"/>
      <c r="Q5033" s="6">
        <f t="shared" si="315"/>
        <v>7</v>
      </c>
      <c r="R5033" s="20"/>
    </row>
    <row r="5034" spans="1:18" x14ac:dyDescent="0.25">
      <c r="A5034" s="6">
        <v>16</v>
      </c>
      <c r="B5034" s="4">
        <v>42579.666666666664</v>
      </c>
      <c r="C5034" s="2">
        <f>IF([2]Analysis!AG5034="Data Error","Data Error",[2]Analysis!AI5034*C$1)</f>
        <v>18.169659084206383</v>
      </c>
      <c r="D5034" s="2"/>
      <c r="E5034" s="3">
        <f>IF(C5034="Data Error","Data Error",INDEX('[2]BAAL Adj Cap'!$CB$65:$CY$72,MONTH($B5034),$A5034+1))</f>
        <v>0.98</v>
      </c>
      <c r="F5034" s="3"/>
      <c r="G5034" s="31">
        <f t="shared" si="312"/>
        <v>109.2303409157936</v>
      </c>
      <c r="H5034" s="31"/>
      <c r="I5034" s="23">
        <f t="shared" si="313"/>
        <v>0.98</v>
      </c>
      <c r="J5034" s="23"/>
      <c r="K5034" s="7">
        <f t="shared" si="314"/>
        <v>28.990000000000009</v>
      </c>
      <c r="M5034" s="20">
        <f>IF(C5034="Data Error","Data Error",IF(C5034&lt;=K5034,0,1-IFERROR(INDEX(BAAL!$C:$D,MATCH(ROUNDUP(C5034-K5034,0),BAAL!$B:$B,0),MATCH(LEFT(M$2,4),BAAL!$C$2:$D$2,0)),0)))</f>
        <v>0</v>
      </c>
      <c r="N5034" s="20"/>
      <c r="O5034" s="26"/>
      <c r="P5034" s="26"/>
      <c r="Q5034" s="6">
        <f t="shared" si="315"/>
        <v>7</v>
      </c>
      <c r="R5034" s="20"/>
    </row>
    <row r="5035" spans="1:18" x14ac:dyDescent="0.25">
      <c r="A5035" s="6">
        <v>17</v>
      </c>
      <c r="B5035" s="4">
        <v>42579.708333333336</v>
      </c>
      <c r="C5035" s="2">
        <f>IF([2]Analysis!AG5035="Data Error","Data Error",[2]Analysis!AI5035*C$1)</f>
        <v>7.1039025195629177</v>
      </c>
      <c r="D5035" s="2"/>
      <c r="E5035" s="3">
        <f>IF(C5035="Data Error","Data Error",INDEX('[2]BAAL Adj Cap'!$CB$65:$CY$72,MONTH($B5035),$A5035+1))</f>
        <v>0.96124999999999994</v>
      </c>
      <c r="F5035" s="3"/>
      <c r="G5035" s="31">
        <f t="shared" si="312"/>
        <v>117.85859748043707</v>
      </c>
      <c r="H5035" s="31"/>
      <c r="I5035" s="23">
        <f t="shared" si="313"/>
        <v>0.96124999999999994</v>
      </c>
      <c r="J5035" s="23"/>
      <c r="K5035" s="7">
        <f t="shared" si="314"/>
        <v>28.990000000000009</v>
      </c>
      <c r="M5035" s="20">
        <f>IF(C5035="Data Error","Data Error",IF(C5035&lt;=K5035,0,1-IFERROR(INDEX(BAAL!$C:$D,MATCH(ROUNDUP(C5035-K5035,0),BAAL!$B:$B,0),MATCH(LEFT(M$2,4),BAAL!$C$2:$D$2,0)),0)))</f>
        <v>0</v>
      </c>
      <c r="N5035" s="20"/>
      <c r="O5035" s="26"/>
      <c r="P5035" s="26"/>
      <c r="Q5035" s="6">
        <f t="shared" si="315"/>
        <v>7</v>
      </c>
      <c r="R5035" s="20"/>
    </row>
    <row r="5036" spans="1:18" x14ac:dyDescent="0.25">
      <c r="A5036" s="6">
        <v>18</v>
      </c>
      <c r="B5036" s="4">
        <v>42579.75</v>
      </c>
      <c r="C5036" s="2">
        <f>IF([2]Analysis!AG5036="Data Error","Data Error",[2]Analysis!AI5036*C$1)</f>
        <v>11.039316820754667</v>
      </c>
      <c r="D5036" s="2"/>
      <c r="E5036" s="3">
        <f>IF(C5036="Data Error","Data Error",INDEX('[2]BAAL Adj Cap'!$CB$65:$CY$72,MONTH($B5036),$A5036+1))</f>
        <v>0.76249999999999996</v>
      </c>
      <c r="F5036" s="3"/>
      <c r="G5036" s="31">
        <f t="shared" si="312"/>
        <v>88.085683179245336</v>
      </c>
      <c r="H5036" s="31"/>
      <c r="I5036" s="23">
        <f t="shared" si="313"/>
        <v>0.76249999999999996</v>
      </c>
      <c r="J5036" s="23"/>
      <c r="K5036" s="7">
        <f t="shared" si="314"/>
        <v>28.990000000000009</v>
      </c>
      <c r="M5036" s="20">
        <f>IF(C5036="Data Error","Data Error",IF(C5036&lt;=K5036,0,1-IFERROR(INDEX(BAAL!$C:$D,MATCH(ROUNDUP(C5036-K5036,0),BAAL!$B:$B,0),MATCH(LEFT(M$2,4),BAAL!$C$2:$D$2,0)),0)))</f>
        <v>0</v>
      </c>
      <c r="N5036" s="20"/>
      <c r="O5036" s="26"/>
      <c r="P5036" s="26"/>
      <c r="Q5036" s="6">
        <f t="shared" si="315"/>
        <v>7</v>
      </c>
      <c r="R5036" s="20"/>
    </row>
    <row r="5037" spans="1:18" x14ac:dyDescent="0.25">
      <c r="A5037" s="6">
        <v>19</v>
      </c>
      <c r="B5037" s="4">
        <v>42579.791666666664</v>
      </c>
      <c r="C5037" s="2">
        <f>IF([2]Analysis!AG5037="Data Error","Data Error",[2]Analysis!AI5037*C$1)</f>
        <v>12.988033542698151</v>
      </c>
      <c r="D5037" s="2"/>
      <c r="E5037" s="3">
        <f>IF(C5037="Data Error","Data Error",INDEX('[2]BAAL Adj Cap'!$CB$65:$CY$72,MONTH($B5037),$A5037+1))</f>
        <v>0.30625000000000002</v>
      </c>
      <c r="F5037" s="3"/>
      <c r="G5037" s="31">
        <f t="shared" si="312"/>
        <v>26.824466457301849</v>
      </c>
      <c r="H5037" s="31"/>
      <c r="I5037" s="23">
        <f t="shared" si="313"/>
        <v>0.30625000000000002</v>
      </c>
      <c r="J5037" s="23"/>
      <c r="K5037" s="7">
        <f t="shared" si="314"/>
        <v>28.990000000000009</v>
      </c>
      <c r="M5037" s="20">
        <f>IF(C5037="Data Error","Data Error",IF(C5037&lt;=K5037,0,1-IFERROR(INDEX(BAAL!$C:$D,MATCH(ROUNDUP(C5037-K5037,0),BAAL!$B:$B,0),MATCH(LEFT(M$2,4),BAAL!$C$2:$D$2,0)),0)))</f>
        <v>0</v>
      </c>
      <c r="N5037" s="20"/>
      <c r="O5037" s="26"/>
      <c r="P5037" s="26"/>
      <c r="Q5037" s="6">
        <f t="shared" si="315"/>
        <v>7</v>
      </c>
      <c r="R5037" s="20"/>
    </row>
    <row r="5038" spans="1:18" x14ac:dyDescent="0.25">
      <c r="A5038" s="6">
        <v>20</v>
      </c>
      <c r="B5038" s="4">
        <v>42579.833333333336</v>
      </c>
      <c r="C5038" s="2">
        <f>IF([2]Analysis!AG5038="Data Error","Data Error",[2]Analysis!AI5038*C$1)</f>
        <v>3.9615900278264942</v>
      </c>
      <c r="D5038" s="2"/>
      <c r="E5038" s="3">
        <f>IF(C5038="Data Error","Data Error",INDEX('[2]BAAL Adj Cap'!$CB$65:$CY$72,MONTH($B5038),$A5038+1))</f>
        <v>3.7500000000000006E-2</v>
      </c>
      <c r="F5038" s="3"/>
      <c r="G5038" s="31">
        <f t="shared" si="312"/>
        <v>0.91340997217350672</v>
      </c>
      <c r="H5038" s="31"/>
      <c r="I5038" s="23">
        <f t="shared" si="313"/>
        <v>3.7500000000000006E-2</v>
      </c>
      <c r="J5038" s="23"/>
      <c r="K5038" s="7">
        <f t="shared" si="314"/>
        <v>4.8750000000000009</v>
      </c>
      <c r="M5038" s="20">
        <f>IF(C5038="Data Error","Data Error",IF(C5038&lt;=K5038,0,1-IFERROR(INDEX(BAAL!$C:$D,MATCH(ROUNDUP(C5038-K5038,0),BAAL!$B:$B,0),MATCH(LEFT(M$2,4),BAAL!$C$2:$D$2,0)),0)))</f>
        <v>0</v>
      </c>
      <c r="N5038" s="20"/>
      <c r="O5038" s="26"/>
      <c r="P5038" s="26"/>
      <c r="Q5038" s="6">
        <f t="shared" si="315"/>
        <v>7</v>
      </c>
      <c r="R5038" s="20"/>
    </row>
    <row r="5039" spans="1:18" x14ac:dyDescent="0.25">
      <c r="A5039" s="6">
        <v>21</v>
      </c>
      <c r="B5039" s="4">
        <v>42579.875</v>
      </c>
      <c r="C5039" s="2">
        <f>IF([2]Analysis!AG5039="Data Error","Data Error",[2]Analysis!AI5039*C$1)</f>
        <v>0</v>
      </c>
      <c r="D5039" s="2"/>
      <c r="E5039" s="3">
        <f>IF(C5039="Data Error","Data Error",INDEX('[2]BAAL Adj Cap'!$CB$65:$CY$72,MONTH($B5039),$A5039+1))</f>
        <v>0</v>
      </c>
      <c r="F5039" s="3"/>
      <c r="G5039" s="31">
        <f t="shared" si="312"/>
        <v>0</v>
      </c>
      <c r="H5039" s="31"/>
      <c r="I5039" s="23">
        <f t="shared" si="313"/>
        <v>0</v>
      </c>
      <c r="J5039" s="23"/>
      <c r="K5039" s="7">
        <f t="shared" si="314"/>
        <v>0</v>
      </c>
      <c r="M5039" s="20">
        <f>IF(C5039="Data Error","Data Error",IF(C5039&lt;=K5039,0,1-IFERROR(INDEX(BAAL!$C:$D,MATCH(ROUNDUP(C5039-K5039,0),BAAL!$B:$B,0),MATCH(LEFT(M$2,4),BAAL!$C$2:$D$2,0)),0)))</f>
        <v>0</v>
      </c>
      <c r="N5039" s="20"/>
      <c r="O5039" s="26"/>
      <c r="P5039" s="26"/>
      <c r="Q5039" s="6">
        <f t="shared" si="315"/>
        <v>7</v>
      </c>
      <c r="R5039" s="20"/>
    </row>
    <row r="5040" spans="1:18" x14ac:dyDescent="0.25">
      <c r="A5040" s="6">
        <v>22</v>
      </c>
      <c r="B5040" s="4">
        <v>42579.916666666664</v>
      </c>
      <c r="C5040" s="2">
        <f>IF([2]Analysis!AG5040="Data Error","Data Error",[2]Analysis!AI5040*C$1)</f>
        <v>0</v>
      </c>
      <c r="D5040" s="2"/>
      <c r="E5040" s="3">
        <f>IF(C5040="Data Error","Data Error",INDEX('[2]BAAL Adj Cap'!$CB$65:$CY$72,MONTH($B5040),$A5040+1))</f>
        <v>0</v>
      </c>
      <c r="F5040" s="3"/>
      <c r="G5040" s="31">
        <f t="shared" si="312"/>
        <v>0</v>
      </c>
      <c r="H5040" s="31"/>
      <c r="I5040" s="23">
        <f t="shared" si="313"/>
        <v>0</v>
      </c>
      <c r="J5040" s="23"/>
      <c r="K5040" s="7">
        <f t="shared" si="314"/>
        <v>0</v>
      </c>
      <c r="M5040" s="20">
        <f>IF(C5040="Data Error","Data Error",IF(C5040&lt;=K5040,0,1-IFERROR(INDEX(BAAL!$C:$D,MATCH(ROUNDUP(C5040-K5040,0),BAAL!$B:$B,0),MATCH(LEFT(M$2,4),BAAL!$C$2:$D$2,0)),0)))</f>
        <v>0</v>
      </c>
      <c r="N5040" s="20"/>
      <c r="O5040" s="26"/>
      <c r="P5040" s="26"/>
      <c r="Q5040" s="6">
        <f t="shared" si="315"/>
        <v>7</v>
      </c>
      <c r="R5040" s="20"/>
    </row>
    <row r="5041" spans="1:18" x14ac:dyDescent="0.25">
      <c r="A5041" s="6">
        <v>23</v>
      </c>
      <c r="B5041" s="4">
        <v>42579.958333333336</v>
      </c>
      <c r="C5041" s="2">
        <f>IF([2]Analysis!AG5041="Data Error","Data Error",[2]Analysis!AI5041*C$1)</f>
        <v>0</v>
      </c>
      <c r="D5041" s="2"/>
      <c r="E5041" s="3">
        <f>IF(C5041="Data Error","Data Error",INDEX('[2]BAAL Adj Cap'!$CB$65:$CY$72,MONTH($B5041),$A5041+1))</f>
        <v>0</v>
      </c>
      <c r="F5041" s="3"/>
      <c r="G5041" s="31">
        <f t="shared" si="312"/>
        <v>0</v>
      </c>
      <c r="H5041" s="31"/>
      <c r="I5041" s="23">
        <f t="shared" si="313"/>
        <v>0</v>
      </c>
      <c r="J5041" s="23"/>
      <c r="K5041" s="7">
        <f t="shared" si="314"/>
        <v>0</v>
      </c>
      <c r="M5041" s="20">
        <f>IF(C5041="Data Error","Data Error",IF(C5041&lt;=K5041,0,1-IFERROR(INDEX(BAAL!$C:$D,MATCH(ROUNDUP(C5041-K5041,0),BAAL!$B:$B,0),MATCH(LEFT(M$2,4),BAAL!$C$2:$D$2,0)),0)))</f>
        <v>0</v>
      </c>
      <c r="N5041" s="20"/>
      <c r="O5041" s="26"/>
      <c r="P5041" s="26"/>
      <c r="Q5041" s="6">
        <f t="shared" si="315"/>
        <v>7</v>
      </c>
      <c r="R5041" s="20"/>
    </row>
    <row r="5042" spans="1:18" x14ac:dyDescent="0.25">
      <c r="A5042" s="6">
        <v>0</v>
      </c>
      <c r="B5042" s="1">
        <v>42580</v>
      </c>
      <c r="C5042" s="2">
        <f>IF([2]Analysis!AG5042="Data Error","Data Error",[2]Analysis!AI5042*C$1)</f>
        <v>0</v>
      </c>
      <c r="D5042" s="2"/>
      <c r="E5042" s="3">
        <f>IF(C5042="Data Error","Data Error",INDEX('[2]BAAL Adj Cap'!$CB$65:$CY$72,MONTH($B5042),$A5042+1))</f>
        <v>0</v>
      </c>
      <c r="F5042" s="3"/>
      <c r="G5042" s="31">
        <f t="shared" si="312"/>
        <v>0</v>
      </c>
      <c r="H5042" s="31"/>
      <c r="I5042" s="23">
        <f t="shared" si="313"/>
        <v>0</v>
      </c>
      <c r="J5042" s="23"/>
      <c r="K5042" s="7">
        <f t="shared" si="314"/>
        <v>0</v>
      </c>
      <c r="M5042" s="20">
        <f>IF(C5042="Data Error","Data Error",IF(C5042&lt;=K5042,0,1-IFERROR(INDEX(BAAL!$C:$D,MATCH(ROUNDUP(C5042-K5042,0),BAAL!$B:$B,0),MATCH(LEFT(M$2,4),BAAL!$C$2:$D$2,0)),0)))</f>
        <v>0</v>
      </c>
      <c r="N5042" s="20"/>
      <c r="O5042" s="26"/>
      <c r="P5042" s="26"/>
      <c r="Q5042" s="6">
        <f t="shared" si="315"/>
        <v>7</v>
      </c>
      <c r="R5042" s="20"/>
    </row>
    <row r="5043" spans="1:18" x14ac:dyDescent="0.25">
      <c r="A5043" s="6">
        <v>1</v>
      </c>
      <c r="B5043" s="4">
        <v>42580.041666666664</v>
      </c>
      <c r="C5043" s="2">
        <f>IF([2]Analysis!AG5043="Data Error","Data Error",[2]Analysis!AI5043*C$1)</f>
        <v>0</v>
      </c>
      <c r="D5043" s="2"/>
      <c r="E5043" s="3">
        <f>IF(C5043="Data Error","Data Error",INDEX('[2]BAAL Adj Cap'!$CB$65:$CY$72,MONTH($B5043),$A5043+1))</f>
        <v>0</v>
      </c>
      <c r="F5043" s="3"/>
      <c r="G5043" s="31">
        <f t="shared" si="312"/>
        <v>0</v>
      </c>
      <c r="H5043" s="31"/>
      <c r="I5043" s="23">
        <f t="shared" si="313"/>
        <v>0</v>
      </c>
      <c r="J5043" s="23"/>
      <c r="K5043" s="7">
        <f t="shared" si="314"/>
        <v>0</v>
      </c>
      <c r="M5043" s="20">
        <f>IF(C5043="Data Error","Data Error",IF(C5043&lt;=K5043,0,1-IFERROR(INDEX(BAAL!$C:$D,MATCH(ROUNDUP(C5043-K5043,0),BAAL!$B:$B,0),MATCH(LEFT(M$2,4),BAAL!$C$2:$D$2,0)),0)))</f>
        <v>0</v>
      </c>
      <c r="N5043" s="20"/>
      <c r="O5043" s="26"/>
      <c r="P5043" s="26"/>
      <c r="Q5043" s="6">
        <f t="shared" si="315"/>
        <v>7</v>
      </c>
      <c r="R5043" s="20"/>
    </row>
    <row r="5044" spans="1:18" x14ac:dyDescent="0.25">
      <c r="A5044" s="6">
        <v>2</v>
      </c>
      <c r="B5044" s="4">
        <v>42580.083333333336</v>
      </c>
      <c r="C5044" s="2">
        <f>IF([2]Analysis!AG5044="Data Error","Data Error",[2]Analysis!AI5044*C$1)</f>
        <v>0</v>
      </c>
      <c r="D5044" s="2"/>
      <c r="E5044" s="3">
        <f>IF(C5044="Data Error","Data Error",INDEX('[2]BAAL Adj Cap'!$CB$65:$CY$72,MONTH($B5044),$A5044+1))</f>
        <v>0</v>
      </c>
      <c r="F5044" s="3"/>
      <c r="G5044" s="31">
        <f t="shared" si="312"/>
        <v>0</v>
      </c>
      <c r="H5044" s="31"/>
      <c r="I5044" s="23">
        <f t="shared" si="313"/>
        <v>0</v>
      </c>
      <c r="J5044" s="23"/>
      <c r="K5044" s="7">
        <f t="shared" si="314"/>
        <v>0</v>
      </c>
      <c r="M5044" s="20">
        <f>IF(C5044="Data Error","Data Error",IF(C5044&lt;=K5044,0,1-IFERROR(INDEX(BAAL!$C:$D,MATCH(ROUNDUP(C5044-K5044,0),BAAL!$B:$B,0),MATCH(LEFT(M$2,4),BAAL!$C$2:$D$2,0)),0)))</f>
        <v>0</v>
      </c>
      <c r="N5044" s="20"/>
      <c r="O5044" s="26"/>
      <c r="P5044" s="26"/>
      <c r="Q5044" s="6">
        <f t="shared" si="315"/>
        <v>7</v>
      </c>
      <c r="R5044" s="20"/>
    </row>
    <row r="5045" spans="1:18" x14ac:dyDescent="0.25">
      <c r="A5045" s="6">
        <v>3</v>
      </c>
      <c r="B5045" s="4">
        <v>42580.125</v>
      </c>
      <c r="C5045" s="2">
        <f>IF([2]Analysis!AG5045="Data Error","Data Error",[2]Analysis!AI5045*C$1)</f>
        <v>0</v>
      </c>
      <c r="D5045" s="2"/>
      <c r="E5045" s="3">
        <f>IF(C5045="Data Error","Data Error",INDEX('[2]BAAL Adj Cap'!$CB$65:$CY$72,MONTH($B5045),$A5045+1))</f>
        <v>0</v>
      </c>
      <c r="F5045" s="3"/>
      <c r="G5045" s="31">
        <f t="shared" si="312"/>
        <v>0</v>
      </c>
      <c r="H5045" s="31"/>
      <c r="I5045" s="23">
        <f t="shared" si="313"/>
        <v>0</v>
      </c>
      <c r="J5045" s="23"/>
      <c r="K5045" s="7">
        <f t="shared" si="314"/>
        <v>0</v>
      </c>
      <c r="M5045" s="20">
        <f>IF(C5045="Data Error","Data Error",IF(C5045&lt;=K5045,0,1-IFERROR(INDEX(BAAL!$C:$D,MATCH(ROUNDUP(C5045-K5045,0),BAAL!$B:$B,0),MATCH(LEFT(M$2,4),BAAL!$C$2:$D$2,0)),0)))</f>
        <v>0</v>
      </c>
      <c r="N5045" s="20"/>
      <c r="O5045" s="26"/>
      <c r="P5045" s="26"/>
      <c r="Q5045" s="6">
        <f t="shared" si="315"/>
        <v>7</v>
      </c>
      <c r="R5045" s="20"/>
    </row>
    <row r="5046" spans="1:18" x14ac:dyDescent="0.25">
      <c r="A5046" s="6">
        <v>4</v>
      </c>
      <c r="B5046" s="4">
        <v>42580.166666666664</v>
      </c>
      <c r="C5046" s="2">
        <f>IF([2]Analysis!AG5046="Data Error","Data Error",[2]Analysis!AI5046*C$1)</f>
        <v>0.35999999940395355</v>
      </c>
      <c r="D5046" s="2"/>
      <c r="E5046" s="3">
        <f>IF(C5046="Data Error","Data Error",INDEX('[2]BAAL Adj Cap'!$CB$65:$CY$72,MONTH($B5046),$A5046+1))</f>
        <v>7.4999999999999997E-3</v>
      </c>
      <c r="F5046" s="3"/>
      <c r="G5046" s="31">
        <f t="shared" si="312"/>
        <v>0.61500000059604643</v>
      </c>
      <c r="H5046" s="31"/>
      <c r="I5046" s="23">
        <f t="shared" si="313"/>
        <v>7.4999999999999997E-3</v>
      </c>
      <c r="J5046" s="23"/>
      <c r="K5046" s="7">
        <f t="shared" si="314"/>
        <v>0.97499999999999998</v>
      </c>
      <c r="M5046" s="20">
        <f>IF(C5046="Data Error","Data Error",IF(C5046&lt;=K5046,0,1-IFERROR(INDEX(BAAL!$C:$D,MATCH(ROUNDUP(C5046-K5046,0),BAAL!$B:$B,0),MATCH(LEFT(M$2,4),BAAL!$C$2:$D$2,0)),0)))</f>
        <v>0</v>
      </c>
      <c r="N5046" s="20"/>
      <c r="O5046" s="26"/>
      <c r="P5046" s="26"/>
      <c r="Q5046" s="6">
        <f t="shared" si="315"/>
        <v>7</v>
      </c>
      <c r="R5046" s="20"/>
    </row>
    <row r="5047" spans="1:18" x14ac:dyDescent="0.25">
      <c r="A5047" s="6">
        <v>5</v>
      </c>
      <c r="B5047" s="4">
        <v>42580.208333333336</v>
      </c>
      <c r="C5047" s="2">
        <f>IF([2]Analysis!AG5047="Data Error","Data Error",[2]Analysis!AI5047*C$1)</f>
        <v>0</v>
      </c>
      <c r="D5047" s="2"/>
      <c r="E5047" s="3">
        <f>IF(C5047="Data Error","Data Error",INDEX('[2]BAAL Adj Cap'!$CB$65:$CY$72,MONTH($B5047),$A5047+1))</f>
        <v>0.12124999999999998</v>
      </c>
      <c r="F5047" s="3"/>
      <c r="G5047" s="31">
        <f t="shared" si="312"/>
        <v>15.762499999999998</v>
      </c>
      <c r="H5047" s="31"/>
      <c r="I5047" s="23">
        <f t="shared" si="313"/>
        <v>0.12124999999999998</v>
      </c>
      <c r="J5047" s="23"/>
      <c r="K5047" s="7">
        <f t="shared" si="314"/>
        <v>15.762499999999998</v>
      </c>
      <c r="M5047" s="20">
        <f>IF(C5047="Data Error","Data Error",IF(C5047&lt;=K5047,0,1-IFERROR(INDEX(BAAL!$C:$D,MATCH(ROUNDUP(C5047-K5047,0),BAAL!$B:$B,0),MATCH(LEFT(M$2,4),BAAL!$C$2:$D$2,0)),0)))</f>
        <v>0</v>
      </c>
      <c r="N5047" s="20"/>
      <c r="O5047" s="26"/>
      <c r="P5047" s="26"/>
      <c r="Q5047" s="6">
        <f t="shared" si="315"/>
        <v>7</v>
      </c>
      <c r="R5047" s="20"/>
    </row>
    <row r="5048" spans="1:18" x14ac:dyDescent="0.25">
      <c r="A5048" s="6">
        <v>6</v>
      </c>
      <c r="B5048" s="4">
        <v>42580.25</v>
      </c>
      <c r="C5048" s="2">
        <f>IF([2]Analysis!AG5048="Data Error","Data Error",[2]Analysis!AI5048*C$1)</f>
        <v>3.0743240131813052</v>
      </c>
      <c r="D5048" s="2"/>
      <c r="E5048" s="3">
        <f>IF(C5048="Data Error","Data Error",INDEX('[2]BAAL Adj Cap'!$CB$65:$CY$72,MONTH($B5048),$A5048+1))</f>
        <v>0.49249999999999999</v>
      </c>
      <c r="F5048" s="3"/>
      <c r="G5048" s="31">
        <f t="shared" si="312"/>
        <v>60.950675986818702</v>
      </c>
      <c r="H5048" s="31"/>
      <c r="I5048" s="23">
        <f t="shared" si="313"/>
        <v>0.49249999999999999</v>
      </c>
      <c r="J5048" s="23"/>
      <c r="K5048" s="7">
        <f t="shared" si="314"/>
        <v>28.990000000000009</v>
      </c>
      <c r="M5048" s="20">
        <f>IF(C5048="Data Error","Data Error",IF(C5048&lt;=K5048,0,1-IFERROR(INDEX(BAAL!$C:$D,MATCH(ROUNDUP(C5048-K5048,0),BAAL!$B:$B,0),MATCH(LEFT(M$2,4),BAAL!$C$2:$D$2,0)),0)))</f>
        <v>0</v>
      </c>
      <c r="N5048" s="20"/>
      <c r="O5048" s="26"/>
      <c r="P5048" s="26"/>
      <c r="Q5048" s="6">
        <f t="shared" si="315"/>
        <v>7</v>
      </c>
      <c r="R5048" s="20"/>
    </row>
    <row r="5049" spans="1:18" x14ac:dyDescent="0.25">
      <c r="A5049" s="6">
        <v>7</v>
      </c>
      <c r="B5049" s="4">
        <v>42580.291666666664</v>
      </c>
      <c r="C5049" s="2">
        <f>IF([2]Analysis!AG5049="Data Error","Data Error",[2]Analysis!AI5049*C$1)</f>
        <v>0.68733032918686687</v>
      </c>
      <c r="D5049" s="2"/>
      <c r="E5049" s="3">
        <f>IF(C5049="Data Error","Data Error",INDEX('[2]BAAL Adj Cap'!$CB$65:$CY$72,MONTH($B5049),$A5049+1))</f>
        <v>0.87874999999999992</v>
      </c>
      <c r="F5049" s="3"/>
      <c r="G5049" s="31">
        <f t="shared" si="312"/>
        <v>113.55016967081312</v>
      </c>
      <c r="H5049" s="31"/>
      <c r="I5049" s="23">
        <f t="shared" si="313"/>
        <v>0.87874999999999992</v>
      </c>
      <c r="J5049" s="23"/>
      <c r="K5049" s="7">
        <f t="shared" si="314"/>
        <v>28.990000000000009</v>
      </c>
      <c r="M5049" s="20">
        <f>IF(C5049="Data Error","Data Error",IF(C5049&lt;=K5049,0,1-IFERROR(INDEX(BAAL!$C:$D,MATCH(ROUNDUP(C5049-K5049,0),BAAL!$B:$B,0),MATCH(LEFT(M$2,4),BAAL!$C$2:$D$2,0)),0)))</f>
        <v>0</v>
      </c>
      <c r="N5049" s="20"/>
      <c r="O5049" s="26"/>
      <c r="P5049" s="26"/>
      <c r="Q5049" s="6">
        <f t="shared" si="315"/>
        <v>7</v>
      </c>
      <c r="R5049" s="20"/>
    </row>
    <row r="5050" spans="1:18" x14ac:dyDescent="0.25">
      <c r="A5050" s="6">
        <v>8</v>
      </c>
      <c r="B5050" s="4">
        <v>42580.333333333336</v>
      </c>
      <c r="C5050" s="2">
        <f>IF([2]Analysis!AG5050="Data Error","Data Error",[2]Analysis!AI5050*C$1)</f>
        <v>2.957070678451502</v>
      </c>
      <c r="D5050" s="2"/>
      <c r="E5050" s="3">
        <f>IF(C5050="Data Error","Data Error",INDEX('[2]BAAL Adj Cap'!$CB$65:$CY$72,MONTH($B5050),$A5050+1))</f>
        <v>0.96750000000000003</v>
      </c>
      <c r="F5050" s="3"/>
      <c r="G5050" s="31">
        <f t="shared" si="312"/>
        <v>122.8179293215485</v>
      </c>
      <c r="H5050" s="31"/>
      <c r="I5050" s="23">
        <f t="shared" si="313"/>
        <v>0.96750000000000003</v>
      </c>
      <c r="J5050" s="23"/>
      <c r="K5050" s="7">
        <f t="shared" si="314"/>
        <v>28.990000000000009</v>
      </c>
      <c r="M5050" s="20">
        <f>IF(C5050="Data Error","Data Error",IF(C5050&lt;=K5050,0,1-IFERROR(INDEX(BAAL!$C:$D,MATCH(ROUNDUP(C5050-K5050,0),BAAL!$B:$B,0),MATCH(LEFT(M$2,4),BAAL!$C$2:$D$2,0)),0)))</f>
        <v>0</v>
      </c>
      <c r="N5050" s="20"/>
      <c r="O5050" s="26"/>
      <c r="P5050" s="26"/>
      <c r="Q5050" s="6">
        <f t="shared" si="315"/>
        <v>7</v>
      </c>
      <c r="R5050" s="20"/>
    </row>
    <row r="5051" spans="1:18" x14ac:dyDescent="0.25">
      <c r="A5051" s="6">
        <v>9</v>
      </c>
      <c r="B5051" s="4">
        <v>42580.375</v>
      </c>
      <c r="C5051" s="2">
        <f>IF([2]Analysis!AG5051="Data Error","Data Error",[2]Analysis!AI5051*C$1)</f>
        <v>45.8135167150512</v>
      </c>
      <c r="D5051" s="2"/>
      <c r="E5051" s="3">
        <f>IF(C5051="Data Error","Data Error",INDEX('[2]BAAL Adj Cap'!$CB$65:$CY$72,MONTH($B5051),$A5051+1))</f>
        <v>0.98</v>
      </c>
      <c r="F5051" s="3"/>
      <c r="G5051" s="31">
        <f t="shared" si="312"/>
        <v>81.586483284948798</v>
      </c>
      <c r="H5051" s="31"/>
      <c r="I5051" s="23">
        <f t="shared" si="313"/>
        <v>0.98</v>
      </c>
      <c r="J5051" s="23"/>
      <c r="K5051" s="7">
        <f t="shared" si="314"/>
        <v>28.990000000000009</v>
      </c>
      <c r="M5051" s="20">
        <f>IF(C5051="Data Error","Data Error",IF(C5051&lt;=K5051,0,1-IFERROR(INDEX(BAAL!$C:$D,MATCH(ROUNDUP(C5051-K5051,0),BAAL!$B:$B,0),MATCH(LEFT(M$2,4),BAAL!$C$2:$D$2,0)),0)))</f>
        <v>3.0000000000000027E-3</v>
      </c>
      <c r="N5051" s="20"/>
      <c r="O5051" s="26"/>
      <c r="P5051" s="26"/>
      <c r="Q5051" s="6">
        <f t="shared" si="315"/>
        <v>7</v>
      </c>
      <c r="R5051" s="20"/>
    </row>
    <row r="5052" spans="1:18" x14ac:dyDescent="0.25">
      <c r="A5052" s="6">
        <v>10</v>
      </c>
      <c r="B5052" s="4">
        <v>42580.416666666664</v>
      </c>
      <c r="C5052" s="2">
        <f>IF([2]Analysis!AG5052="Data Error","Data Error",[2]Analysis!AI5052*C$1)</f>
        <v>8.4659182373197677</v>
      </c>
      <c r="D5052" s="2"/>
      <c r="E5052" s="3">
        <f>IF(C5052="Data Error","Data Error",INDEX('[2]BAAL Adj Cap'!$CB$65:$CY$72,MONTH($B5052),$A5052+1))</f>
        <v>0.98</v>
      </c>
      <c r="F5052" s="3"/>
      <c r="G5052" s="31">
        <f t="shared" si="312"/>
        <v>118.93408176268022</v>
      </c>
      <c r="H5052" s="31"/>
      <c r="I5052" s="23">
        <f t="shared" si="313"/>
        <v>0.98</v>
      </c>
      <c r="J5052" s="23"/>
      <c r="K5052" s="7">
        <f t="shared" si="314"/>
        <v>28.990000000000009</v>
      </c>
      <c r="M5052" s="20">
        <f>IF(C5052="Data Error","Data Error",IF(C5052&lt;=K5052,0,1-IFERROR(INDEX(BAAL!$C:$D,MATCH(ROUNDUP(C5052-K5052,0),BAAL!$B:$B,0),MATCH(LEFT(M$2,4),BAAL!$C$2:$D$2,0)),0)))</f>
        <v>0</v>
      </c>
      <c r="N5052" s="20"/>
      <c r="O5052" s="26"/>
      <c r="P5052" s="26"/>
      <c r="Q5052" s="6">
        <f t="shared" si="315"/>
        <v>7</v>
      </c>
      <c r="R5052" s="20"/>
    </row>
    <row r="5053" spans="1:18" x14ac:dyDescent="0.25">
      <c r="A5053" s="6">
        <v>11</v>
      </c>
      <c r="B5053" s="4">
        <v>42580.458333333336</v>
      </c>
      <c r="C5053" s="2">
        <f>IF([2]Analysis!AG5053="Data Error","Data Error",[2]Analysis!AI5053*C$1)</f>
        <v>0.65140575554787183</v>
      </c>
      <c r="D5053" s="2"/>
      <c r="E5053" s="3">
        <f>IF(C5053="Data Error","Data Error",INDEX('[2]BAAL Adj Cap'!$CB$65:$CY$72,MONTH($B5053),$A5053+1))</f>
        <v>0.98</v>
      </c>
      <c r="F5053" s="3"/>
      <c r="G5053" s="31">
        <f t="shared" si="312"/>
        <v>126.74859424445212</v>
      </c>
      <c r="H5053" s="31"/>
      <c r="I5053" s="23">
        <f t="shared" si="313"/>
        <v>0.98</v>
      </c>
      <c r="J5053" s="23"/>
      <c r="K5053" s="7">
        <f t="shared" si="314"/>
        <v>28.990000000000009</v>
      </c>
      <c r="M5053" s="20">
        <f>IF(C5053="Data Error","Data Error",IF(C5053&lt;=K5053,0,1-IFERROR(INDEX(BAAL!$C:$D,MATCH(ROUNDUP(C5053-K5053,0),BAAL!$B:$B,0),MATCH(LEFT(M$2,4),BAAL!$C$2:$D$2,0)),0)))</f>
        <v>0</v>
      </c>
      <c r="N5053" s="20"/>
      <c r="O5053" s="26"/>
      <c r="P5053" s="26"/>
      <c r="Q5053" s="6">
        <f t="shared" si="315"/>
        <v>7</v>
      </c>
      <c r="R5053" s="20"/>
    </row>
    <row r="5054" spans="1:18" x14ac:dyDescent="0.25">
      <c r="A5054" s="6">
        <v>12</v>
      </c>
      <c r="B5054" s="4">
        <v>42580.5</v>
      </c>
      <c r="C5054" s="2">
        <f>IF([2]Analysis!AG5054="Data Error","Data Error",[2]Analysis!AI5054*C$1)</f>
        <v>0.92936676741488533</v>
      </c>
      <c r="D5054" s="2"/>
      <c r="E5054" s="3">
        <f>IF(C5054="Data Error","Data Error",INDEX('[2]BAAL Adj Cap'!$CB$65:$CY$72,MONTH($B5054),$A5054+1))</f>
        <v>0.98</v>
      </c>
      <c r="F5054" s="3"/>
      <c r="G5054" s="31">
        <f t="shared" si="312"/>
        <v>126.4706332325851</v>
      </c>
      <c r="H5054" s="31"/>
      <c r="I5054" s="23">
        <f t="shared" si="313"/>
        <v>0.98</v>
      </c>
      <c r="J5054" s="23"/>
      <c r="K5054" s="7">
        <f t="shared" si="314"/>
        <v>28.990000000000009</v>
      </c>
      <c r="M5054" s="20">
        <f>IF(C5054="Data Error","Data Error",IF(C5054&lt;=K5054,0,1-IFERROR(INDEX(BAAL!$C:$D,MATCH(ROUNDUP(C5054-K5054,0),BAAL!$B:$B,0),MATCH(LEFT(M$2,4),BAAL!$C$2:$D$2,0)),0)))</f>
        <v>0</v>
      </c>
      <c r="N5054" s="20"/>
      <c r="O5054" s="26"/>
      <c r="P5054" s="26"/>
      <c r="Q5054" s="6">
        <f t="shared" si="315"/>
        <v>7</v>
      </c>
      <c r="R5054" s="20"/>
    </row>
    <row r="5055" spans="1:18" x14ac:dyDescent="0.25">
      <c r="A5055" s="6">
        <v>13</v>
      </c>
      <c r="B5055" s="4">
        <v>42580.541666666664</v>
      </c>
      <c r="C5055" s="2">
        <f>IF([2]Analysis!AG5055="Data Error","Data Error",[2]Analysis!AI5055*C$1)</f>
        <v>13.443072164130248</v>
      </c>
      <c r="D5055" s="2"/>
      <c r="E5055" s="3">
        <f>IF(C5055="Data Error","Data Error",INDEX('[2]BAAL Adj Cap'!$CB$65:$CY$72,MONTH($B5055),$A5055+1))</f>
        <v>0.98</v>
      </c>
      <c r="F5055" s="3"/>
      <c r="G5055" s="31">
        <f t="shared" si="312"/>
        <v>113.95692783586975</v>
      </c>
      <c r="H5055" s="31"/>
      <c r="I5055" s="23">
        <f t="shared" si="313"/>
        <v>0.98</v>
      </c>
      <c r="J5055" s="23"/>
      <c r="K5055" s="7">
        <f t="shared" si="314"/>
        <v>28.990000000000009</v>
      </c>
      <c r="M5055" s="20">
        <f>IF(C5055="Data Error","Data Error",IF(C5055&lt;=K5055,0,1-IFERROR(INDEX(BAAL!$C:$D,MATCH(ROUNDUP(C5055-K5055,0),BAAL!$B:$B,0),MATCH(LEFT(M$2,4),BAAL!$C$2:$D$2,0)),0)))</f>
        <v>0</v>
      </c>
      <c r="N5055" s="20"/>
      <c r="O5055" s="26"/>
      <c r="P5055" s="26"/>
      <c r="Q5055" s="6">
        <f t="shared" si="315"/>
        <v>7</v>
      </c>
      <c r="R5055" s="20"/>
    </row>
    <row r="5056" spans="1:18" x14ac:dyDescent="0.25">
      <c r="A5056" s="6">
        <v>14</v>
      </c>
      <c r="B5056" s="4">
        <v>42580.583333333336</v>
      </c>
      <c r="C5056" s="2">
        <f>IF([2]Analysis!AG5056="Data Error","Data Error",[2]Analysis!AI5056*C$1)</f>
        <v>23.211759199018477</v>
      </c>
      <c r="D5056" s="2"/>
      <c r="E5056" s="3">
        <f>IF(C5056="Data Error","Data Error",INDEX('[2]BAAL Adj Cap'!$CB$65:$CY$72,MONTH($B5056),$A5056+1))</f>
        <v>0.98</v>
      </c>
      <c r="F5056" s="3"/>
      <c r="G5056" s="31">
        <f t="shared" si="312"/>
        <v>104.18824080098152</v>
      </c>
      <c r="H5056" s="31"/>
      <c r="I5056" s="23">
        <f t="shared" si="313"/>
        <v>0.98</v>
      </c>
      <c r="J5056" s="23"/>
      <c r="K5056" s="7">
        <f t="shared" si="314"/>
        <v>28.990000000000009</v>
      </c>
      <c r="M5056" s="20">
        <f>IF(C5056="Data Error","Data Error",IF(C5056&lt;=K5056,0,1-IFERROR(INDEX(BAAL!$C:$D,MATCH(ROUNDUP(C5056-K5056,0),BAAL!$B:$B,0),MATCH(LEFT(M$2,4),BAAL!$C$2:$D$2,0)),0)))</f>
        <v>0</v>
      </c>
      <c r="N5056" s="20"/>
      <c r="O5056" s="26"/>
      <c r="P5056" s="26"/>
      <c r="Q5056" s="6">
        <f t="shared" si="315"/>
        <v>7</v>
      </c>
      <c r="R5056" s="20"/>
    </row>
    <row r="5057" spans="1:18" x14ac:dyDescent="0.25">
      <c r="A5057" s="6">
        <v>15</v>
      </c>
      <c r="B5057" s="4">
        <v>42580.625</v>
      </c>
      <c r="C5057" s="2">
        <f>IF([2]Analysis!AG5057="Data Error","Data Error",[2]Analysis!AI5057*C$1)</f>
        <v>26.70078846276488</v>
      </c>
      <c r="D5057" s="2"/>
      <c r="E5057" s="3">
        <f>IF(C5057="Data Error","Data Error",INDEX('[2]BAAL Adj Cap'!$CB$65:$CY$72,MONTH($B5057),$A5057+1))</f>
        <v>0.98</v>
      </c>
      <c r="F5057" s="3"/>
      <c r="G5057" s="31">
        <f t="shared" si="312"/>
        <v>100.69921153723512</v>
      </c>
      <c r="H5057" s="31"/>
      <c r="I5057" s="23">
        <f t="shared" si="313"/>
        <v>0.98</v>
      </c>
      <c r="J5057" s="23"/>
      <c r="K5057" s="7">
        <f t="shared" si="314"/>
        <v>28.990000000000009</v>
      </c>
      <c r="M5057" s="20">
        <f>IF(C5057="Data Error","Data Error",IF(C5057&lt;=K5057,0,1-IFERROR(INDEX(BAAL!$C:$D,MATCH(ROUNDUP(C5057-K5057,0),BAAL!$B:$B,0),MATCH(LEFT(M$2,4),BAAL!$C$2:$D$2,0)),0)))</f>
        <v>0</v>
      </c>
      <c r="N5057" s="20"/>
      <c r="O5057" s="26"/>
      <c r="P5057" s="26"/>
      <c r="Q5057" s="6">
        <f t="shared" si="315"/>
        <v>7</v>
      </c>
      <c r="R5057" s="20"/>
    </row>
    <row r="5058" spans="1:18" x14ac:dyDescent="0.25">
      <c r="A5058" s="6">
        <v>16</v>
      </c>
      <c r="B5058" s="4">
        <v>42580.666666666664</v>
      </c>
      <c r="C5058" s="2">
        <f>IF([2]Analysis!AG5058="Data Error","Data Error",[2]Analysis!AI5058*C$1)</f>
        <v>16.187237899109586</v>
      </c>
      <c r="D5058" s="2"/>
      <c r="E5058" s="3">
        <f>IF(C5058="Data Error","Data Error",INDEX('[2]BAAL Adj Cap'!$CB$65:$CY$72,MONTH($B5058),$A5058+1))</f>
        <v>0.98</v>
      </c>
      <c r="F5058" s="3"/>
      <c r="G5058" s="31">
        <f t="shared" si="312"/>
        <v>111.2127621008904</v>
      </c>
      <c r="H5058" s="31"/>
      <c r="I5058" s="23">
        <f t="shared" si="313"/>
        <v>0.98</v>
      </c>
      <c r="J5058" s="23"/>
      <c r="K5058" s="7">
        <f t="shared" si="314"/>
        <v>28.990000000000009</v>
      </c>
      <c r="M5058" s="20">
        <f>IF(C5058="Data Error","Data Error",IF(C5058&lt;=K5058,0,1-IFERROR(INDEX(BAAL!$C:$D,MATCH(ROUNDUP(C5058-K5058,0),BAAL!$B:$B,0),MATCH(LEFT(M$2,4),BAAL!$C$2:$D$2,0)),0)))</f>
        <v>0</v>
      </c>
      <c r="N5058" s="20"/>
      <c r="O5058" s="26"/>
      <c r="P5058" s="26"/>
      <c r="Q5058" s="6">
        <f t="shared" si="315"/>
        <v>7</v>
      </c>
      <c r="R5058" s="20"/>
    </row>
    <row r="5059" spans="1:18" x14ac:dyDescent="0.25">
      <c r="A5059" s="6">
        <v>17</v>
      </c>
      <c r="B5059" s="4">
        <v>42580.708333333336</v>
      </c>
      <c r="C5059" s="2">
        <f>IF([2]Analysis!AG5059="Data Error","Data Error",[2]Analysis!AI5059*C$1)</f>
        <v>13.243026714101871</v>
      </c>
      <c r="D5059" s="2"/>
      <c r="E5059" s="3">
        <f>IF(C5059="Data Error","Data Error",INDEX('[2]BAAL Adj Cap'!$CB$65:$CY$72,MONTH($B5059),$A5059+1))</f>
        <v>0.96124999999999994</v>
      </c>
      <c r="F5059" s="3"/>
      <c r="G5059" s="31">
        <f t="shared" si="312"/>
        <v>111.71947328589812</v>
      </c>
      <c r="H5059" s="31"/>
      <c r="I5059" s="23">
        <f t="shared" si="313"/>
        <v>0.96124999999999994</v>
      </c>
      <c r="J5059" s="23"/>
      <c r="K5059" s="7">
        <f t="shared" si="314"/>
        <v>28.990000000000009</v>
      </c>
      <c r="M5059" s="20">
        <f>IF(C5059="Data Error","Data Error",IF(C5059&lt;=K5059,0,1-IFERROR(INDEX(BAAL!$C:$D,MATCH(ROUNDUP(C5059-K5059,0),BAAL!$B:$B,0),MATCH(LEFT(M$2,4),BAAL!$C$2:$D$2,0)),0)))</f>
        <v>0</v>
      </c>
      <c r="N5059" s="20"/>
      <c r="O5059" s="26"/>
      <c r="P5059" s="26"/>
      <c r="Q5059" s="6">
        <f t="shared" si="315"/>
        <v>7</v>
      </c>
      <c r="R5059" s="20"/>
    </row>
    <row r="5060" spans="1:18" x14ac:dyDescent="0.25">
      <c r="A5060" s="6">
        <v>18</v>
      </c>
      <c r="B5060" s="4">
        <v>42580.75</v>
      </c>
      <c r="C5060" s="2">
        <f>IF([2]Analysis!AG5060="Data Error","Data Error",[2]Analysis!AI5060*C$1)</f>
        <v>14.400386980026312</v>
      </c>
      <c r="D5060" s="2"/>
      <c r="E5060" s="3">
        <f>IF(C5060="Data Error","Data Error",INDEX('[2]BAAL Adj Cap'!$CB$65:$CY$72,MONTH($B5060),$A5060+1))</f>
        <v>0.76249999999999996</v>
      </c>
      <c r="F5060" s="3"/>
      <c r="G5060" s="31">
        <f t="shared" ref="G5060:G5123" si="316">IF(C5060="Data Error","Data Error",E5060*E$1-C5060)</f>
        <v>84.724613019973688</v>
      </c>
      <c r="H5060" s="31"/>
      <c r="I5060" s="23">
        <f t="shared" ref="I5060:I5123" si="317">IF(E5060="Data Error","Data Error",E5060)</f>
        <v>0.76249999999999996</v>
      </c>
      <c r="J5060" s="23"/>
      <c r="K5060" s="7">
        <f t="shared" ref="K5060:K5123" si="318">IF(C5060="Data Error","Data Error",C$1*MAX(0,MIN(AF$9,E5060*AF$10)))</f>
        <v>28.990000000000009</v>
      </c>
      <c r="M5060" s="20">
        <f>IF(C5060="Data Error","Data Error",IF(C5060&lt;=K5060,0,1-IFERROR(INDEX(BAAL!$C:$D,MATCH(ROUNDUP(C5060-K5060,0),BAAL!$B:$B,0),MATCH(LEFT(M$2,4),BAAL!$C$2:$D$2,0)),0)))</f>
        <v>0</v>
      </c>
      <c r="N5060" s="20"/>
      <c r="O5060" s="26"/>
      <c r="P5060" s="26"/>
      <c r="Q5060" s="6">
        <f t="shared" ref="Q5060:Q5123" si="319">MONTH(B5060)</f>
        <v>7</v>
      </c>
      <c r="R5060" s="20"/>
    </row>
    <row r="5061" spans="1:18" x14ac:dyDescent="0.25">
      <c r="A5061" s="6">
        <v>19</v>
      </c>
      <c r="B5061" s="4">
        <v>42580.791666666664</v>
      </c>
      <c r="C5061" s="2">
        <f>IF([2]Analysis!AG5061="Data Error","Data Error",[2]Analysis!AI5061*C$1)</f>
        <v>9.9107984271562231</v>
      </c>
      <c r="D5061" s="2"/>
      <c r="E5061" s="3">
        <f>IF(C5061="Data Error","Data Error",INDEX('[2]BAAL Adj Cap'!$CB$65:$CY$72,MONTH($B5061),$A5061+1))</f>
        <v>0.30625000000000002</v>
      </c>
      <c r="F5061" s="3"/>
      <c r="G5061" s="31">
        <f t="shared" si="316"/>
        <v>29.901701572843777</v>
      </c>
      <c r="H5061" s="31"/>
      <c r="I5061" s="23">
        <f t="shared" si="317"/>
        <v>0.30625000000000002</v>
      </c>
      <c r="J5061" s="23"/>
      <c r="K5061" s="7">
        <f t="shared" si="318"/>
        <v>28.990000000000009</v>
      </c>
      <c r="M5061" s="20">
        <f>IF(C5061="Data Error","Data Error",IF(C5061&lt;=K5061,0,1-IFERROR(INDEX(BAAL!$C:$D,MATCH(ROUNDUP(C5061-K5061,0),BAAL!$B:$B,0),MATCH(LEFT(M$2,4),BAAL!$C$2:$D$2,0)),0)))</f>
        <v>0</v>
      </c>
      <c r="N5061" s="20"/>
      <c r="O5061" s="26"/>
      <c r="P5061" s="26"/>
      <c r="Q5061" s="6">
        <f t="shared" si="319"/>
        <v>7</v>
      </c>
      <c r="R5061" s="20"/>
    </row>
    <row r="5062" spans="1:18" x14ac:dyDescent="0.25">
      <c r="A5062" s="6">
        <v>20</v>
      </c>
      <c r="B5062" s="4">
        <v>42580.833333333336</v>
      </c>
      <c r="C5062" s="2">
        <f>IF([2]Analysis!AG5062="Data Error","Data Error",[2]Analysis!AI5062*C$1)</f>
        <v>1.9112095160180864</v>
      </c>
      <c r="D5062" s="2"/>
      <c r="E5062" s="3">
        <f>IF(C5062="Data Error","Data Error",INDEX('[2]BAAL Adj Cap'!$CB$65:$CY$72,MONTH($B5062),$A5062+1))</f>
        <v>3.7500000000000006E-2</v>
      </c>
      <c r="F5062" s="3"/>
      <c r="G5062" s="31">
        <f t="shared" si="316"/>
        <v>2.9637904839819145</v>
      </c>
      <c r="H5062" s="31"/>
      <c r="I5062" s="23">
        <f t="shared" si="317"/>
        <v>3.7500000000000006E-2</v>
      </c>
      <c r="J5062" s="23"/>
      <c r="K5062" s="7">
        <f t="shared" si="318"/>
        <v>4.8750000000000009</v>
      </c>
      <c r="M5062" s="20">
        <f>IF(C5062="Data Error","Data Error",IF(C5062&lt;=K5062,0,1-IFERROR(INDEX(BAAL!$C:$D,MATCH(ROUNDUP(C5062-K5062,0),BAAL!$B:$B,0),MATCH(LEFT(M$2,4),BAAL!$C$2:$D$2,0)),0)))</f>
        <v>0</v>
      </c>
      <c r="N5062" s="20"/>
      <c r="O5062" s="26"/>
      <c r="P5062" s="26"/>
      <c r="Q5062" s="6">
        <f t="shared" si="319"/>
        <v>7</v>
      </c>
      <c r="R5062" s="20"/>
    </row>
    <row r="5063" spans="1:18" x14ac:dyDescent="0.25">
      <c r="A5063" s="6">
        <v>21</v>
      </c>
      <c r="B5063" s="4">
        <v>42580.875</v>
      </c>
      <c r="C5063" s="2">
        <f>IF([2]Analysis!AG5063="Data Error","Data Error",[2]Analysis!AI5063*C$1)</f>
        <v>0</v>
      </c>
      <c r="D5063" s="2"/>
      <c r="E5063" s="3">
        <f>IF(C5063="Data Error","Data Error",INDEX('[2]BAAL Adj Cap'!$CB$65:$CY$72,MONTH($B5063),$A5063+1))</f>
        <v>0</v>
      </c>
      <c r="F5063" s="3"/>
      <c r="G5063" s="31">
        <f t="shared" si="316"/>
        <v>0</v>
      </c>
      <c r="H5063" s="31"/>
      <c r="I5063" s="23">
        <f t="shared" si="317"/>
        <v>0</v>
      </c>
      <c r="J5063" s="23"/>
      <c r="K5063" s="7">
        <f t="shared" si="318"/>
        <v>0</v>
      </c>
      <c r="M5063" s="20">
        <f>IF(C5063="Data Error","Data Error",IF(C5063&lt;=K5063,0,1-IFERROR(INDEX(BAAL!$C:$D,MATCH(ROUNDUP(C5063-K5063,0),BAAL!$B:$B,0),MATCH(LEFT(M$2,4),BAAL!$C$2:$D$2,0)),0)))</f>
        <v>0</v>
      </c>
      <c r="N5063" s="20"/>
      <c r="O5063" s="26"/>
      <c r="P5063" s="26"/>
      <c r="Q5063" s="6">
        <f t="shared" si="319"/>
        <v>7</v>
      </c>
      <c r="R5063" s="20"/>
    </row>
    <row r="5064" spans="1:18" x14ac:dyDescent="0.25">
      <c r="A5064" s="6">
        <v>22</v>
      </c>
      <c r="B5064" s="4">
        <v>42580.916666666664</v>
      </c>
      <c r="C5064" s="2">
        <f>IF([2]Analysis!AG5064="Data Error","Data Error",[2]Analysis!AI5064*C$1)</f>
        <v>0</v>
      </c>
      <c r="D5064" s="2"/>
      <c r="E5064" s="3">
        <f>IF(C5064="Data Error","Data Error",INDEX('[2]BAAL Adj Cap'!$CB$65:$CY$72,MONTH($B5064),$A5064+1))</f>
        <v>0</v>
      </c>
      <c r="F5064" s="3"/>
      <c r="G5064" s="31">
        <f t="shared" si="316"/>
        <v>0</v>
      </c>
      <c r="H5064" s="31"/>
      <c r="I5064" s="23">
        <f t="shared" si="317"/>
        <v>0</v>
      </c>
      <c r="J5064" s="23"/>
      <c r="K5064" s="7">
        <f t="shared" si="318"/>
        <v>0</v>
      </c>
      <c r="M5064" s="20">
        <f>IF(C5064="Data Error","Data Error",IF(C5064&lt;=K5064,0,1-IFERROR(INDEX(BAAL!$C:$D,MATCH(ROUNDUP(C5064-K5064,0),BAAL!$B:$B,0),MATCH(LEFT(M$2,4),BAAL!$C$2:$D$2,0)),0)))</f>
        <v>0</v>
      </c>
      <c r="N5064" s="20"/>
      <c r="O5064" s="26"/>
      <c r="P5064" s="26"/>
      <c r="Q5064" s="6">
        <f t="shared" si="319"/>
        <v>7</v>
      </c>
      <c r="R5064" s="20"/>
    </row>
    <row r="5065" spans="1:18" x14ac:dyDescent="0.25">
      <c r="A5065" s="6">
        <v>23</v>
      </c>
      <c r="B5065" s="4">
        <v>42580.958333333336</v>
      </c>
      <c r="C5065" s="2">
        <f>IF([2]Analysis!AG5065="Data Error","Data Error",[2]Analysis!AI5065*C$1)</f>
        <v>0</v>
      </c>
      <c r="D5065" s="2"/>
      <c r="E5065" s="3">
        <f>IF(C5065="Data Error","Data Error",INDEX('[2]BAAL Adj Cap'!$CB$65:$CY$72,MONTH($B5065),$A5065+1))</f>
        <v>0</v>
      </c>
      <c r="F5065" s="3"/>
      <c r="G5065" s="31">
        <f t="shared" si="316"/>
        <v>0</v>
      </c>
      <c r="H5065" s="31"/>
      <c r="I5065" s="23">
        <f t="shared" si="317"/>
        <v>0</v>
      </c>
      <c r="J5065" s="23"/>
      <c r="K5065" s="7">
        <f t="shared" si="318"/>
        <v>0</v>
      </c>
      <c r="M5065" s="20">
        <f>IF(C5065="Data Error","Data Error",IF(C5065&lt;=K5065,0,1-IFERROR(INDEX(BAAL!$C:$D,MATCH(ROUNDUP(C5065-K5065,0),BAAL!$B:$B,0),MATCH(LEFT(M$2,4),BAAL!$C$2:$D$2,0)),0)))</f>
        <v>0</v>
      </c>
      <c r="N5065" s="20"/>
      <c r="O5065" s="26"/>
      <c r="P5065" s="26"/>
      <c r="Q5065" s="6">
        <f t="shared" si="319"/>
        <v>7</v>
      </c>
      <c r="R5065" s="20"/>
    </row>
    <row r="5066" spans="1:18" x14ac:dyDescent="0.25">
      <c r="A5066" s="6">
        <v>0</v>
      </c>
      <c r="B5066" s="1">
        <v>42581</v>
      </c>
      <c r="C5066" s="2">
        <f>IF([2]Analysis!AG5066="Data Error","Data Error",[2]Analysis!AI5066*C$1)</f>
        <v>0</v>
      </c>
      <c r="D5066" s="2"/>
      <c r="E5066" s="3">
        <f>IF(C5066="Data Error","Data Error",INDEX('[2]BAAL Adj Cap'!$CB$65:$CY$72,MONTH($B5066),$A5066+1))</f>
        <v>0</v>
      </c>
      <c r="F5066" s="3"/>
      <c r="G5066" s="31">
        <f t="shared" si="316"/>
        <v>0</v>
      </c>
      <c r="H5066" s="31"/>
      <c r="I5066" s="23">
        <f t="shared" si="317"/>
        <v>0</v>
      </c>
      <c r="J5066" s="23"/>
      <c r="K5066" s="7">
        <f t="shared" si="318"/>
        <v>0</v>
      </c>
      <c r="M5066" s="20">
        <f>IF(C5066="Data Error","Data Error",IF(C5066&lt;=K5066,0,1-IFERROR(INDEX(BAAL!$C:$D,MATCH(ROUNDUP(C5066-K5066,0),BAAL!$B:$B,0),MATCH(LEFT(M$2,4),BAAL!$C$2:$D$2,0)),0)))</f>
        <v>0</v>
      </c>
      <c r="N5066" s="20"/>
      <c r="O5066" s="26"/>
      <c r="P5066" s="26"/>
      <c r="Q5066" s="6">
        <f t="shared" si="319"/>
        <v>7</v>
      </c>
      <c r="R5066" s="20"/>
    </row>
    <row r="5067" spans="1:18" x14ac:dyDescent="0.25">
      <c r="A5067" s="6">
        <v>1</v>
      </c>
      <c r="B5067" s="4">
        <v>42581.041666666664</v>
      </c>
      <c r="C5067" s="2">
        <f>IF([2]Analysis!AG5067="Data Error","Data Error",[2]Analysis!AI5067*C$1)</f>
        <v>0</v>
      </c>
      <c r="D5067" s="2"/>
      <c r="E5067" s="3">
        <f>IF(C5067="Data Error","Data Error",INDEX('[2]BAAL Adj Cap'!$CB$65:$CY$72,MONTH($B5067),$A5067+1))</f>
        <v>0</v>
      </c>
      <c r="F5067" s="3"/>
      <c r="G5067" s="31">
        <f t="shared" si="316"/>
        <v>0</v>
      </c>
      <c r="H5067" s="31"/>
      <c r="I5067" s="23">
        <f t="shared" si="317"/>
        <v>0</v>
      </c>
      <c r="J5067" s="23"/>
      <c r="K5067" s="7">
        <f t="shared" si="318"/>
        <v>0</v>
      </c>
      <c r="M5067" s="20">
        <f>IF(C5067="Data Error","Data Error",IF(C5067&lt;=K5067,0,1-IFERROR(INDEX(BAAL!$C:$D,MATCH(ROUNDUP(C5067-K5067,0),BAAL!$B:$B,0),MATCH(LEFT(M$2,4),BAAL!$C$2:$D$2,0)),0)))</f>
        <v>0</v>
      </c>
      <c r="N5067" s="20"/>
      <c r="O5067" s="26"/>
      <c r="P5067" s="26"/>
      <c r="Q5067" s="6">
        <f t="shared" si="319"/>
        <v>7</v>
      </c>
      <c r="R5067" s="20"/>
    </row>
    <row r="5068" spans="1:18" x14ac:dyDescent="0.25">
      <c r="A5068" s="6">
        <v>2</v>
      </c>
      <c r="B5068" s="4">
        <v>42581.083333333336</v>
      </c>
      <c r="C5068" s="2">
        <f>IF([2]Analysis!AG5068="Data Error","Data Error",[2]Analysis!AI5068*C$1)</f>
        <v>0</v>
      </c>
      <c r="D5068" s="2"/>
      <c r="E5068" s="3">
        <f>IF(C5068="Data Error","Data Error",INDEX('[2]BAAL Adj Cap'!$CB$65:$CY$72,MONTH($B5068),$A5068+1))</f>
        <v>0</v>
      </c>
      <c r="F5068" s="3"/>
      <c r="G5068" s="31">
        <f t="shared" si="316"/>
        <v>0</v>
      </c>
      <c r="H5068" s="31"/>
      <c r="I5068" s="23">
        <f t="shared" si="317"/>
        <v>0</v>
      </c>
      <c r="J5068" s="23"/>
      <c r="K5068" s="7">
        <f t="shared" si="318"/>
        <v>0</v>
      </c>
      <c r="M5068" s="20">
        <f>IF(C5068="Data Error","Data Error",IF(C5068&lt;=K5068,0,1-IFERROR(INDEX(BAAL!$C:$D,MATCH(ROUNDUP(C5068-K5068,0),BAAL!$B:$B,0),MATCH(LEFT(M$2,4),BAAL!$C$2:$D$2,0)),0)))</f>
        <v>0</v>
      </c>
      <c r="N5068" s="20"/>
      <c r="O5068" s="26"/>
      <c r="P5068" s="26"/>
      <c r="Q5068" s="6">
        <f t="shared" si="319"/>
        <v>7</v>
      </c>
      <c r="R5068" s="20"/>
    </row>
    <row r="5069" spans="1:18" x14ac:dyDescent="0.25">
      <c r="A5069" s="6">
        <v>3</v>
      </c>
      <c r="B5069" s="4">
        <v>42581.125</v>
      </c>
      <c r="C5069" s="2">
        <f>IF([2]Analysis!AG5069="Data Error","Data Error",[2]Analysis!AI5069*C$1)</f>
        <v>0</v>
      </c>
      <c r="D5069" s="2"/>
      <c r="E5069" s="3">
        <f>IF(C5069="Data Error","Data Error",INDEX('[2]BAAL Adj Cap'!$CB$65:$CY$72,MONTH($B5069),$A5069+1))</f>
        <v>0</v>
      </c>
      <c r="F5069" s="3"/>
      <c r="G5069" s="31">
        <f t="shared" si="316"/>
        <v>0</v>
      </c>
      <c r="H5069" s="31"/>
      <c r="I5069" s="23">
        <f t="shared" si="317"/>
        <v>0</v>
      </c>
      <c r="J5069" s="23"/>
      <c r="K5069" s="7">
        <f t="shared" si="318"/>
        <v>0</v>
      </c>
      <c r="M5069" s="20">
        <f>IF(C5069="Data Error","Data Error",IF(C5069&lt;=K5069,0,1-IFERROR(INDEX(BAAL!$C:$D,MATCH(ROUNDUP(C5069-K5069,0),BAAL!$B:$B,0),MATCH(LEFT(M$2,4),BAAL!$C$2:$D$2,0)),0)))</f>
        <v>0</v>
      </c>
      <c r="N5069" s="20"/>
      <c r="O5069" s="26"/>
      <c r="P5069" s="26"/>
      <c r="Q5069" s="6">
        <f t="shared" si="319"/>
        <v>7</v>
      </c>
      <c r="R5069" s="20"/>
    </row>
    <row r="5070" spans="1:18" x14ac:dyDescent="0.25">
      <c r="A5070" s="6">
        <v>4</v>
      </c>
      <c r="B5070" s="4">
        <v>42581.166666666664</v>
      </c>
      <c r="C5070" s="2">
        <f>IF([2]Analysis!AG5070="Data Error","Data Error",[2]Analysis!AI5070*C$1)</f>
        <v>0.40999998152256018</v>
      </c>
      <c r="D5070" s="2"/>
      <c r="E5070" s="3">
        <f>IF(C5070="Data Error","Data Error",INDEX('[2]BAAL Adj Cap'!$CB$65:$CY$72,MONTH($B5070),$A5070+1))</f>
        <v>7.4999999999999997E-3</v>
      </c>
      <c r="F5070" s="3"/>
      <c r="G5070" s="31">
        <f t="shared" si="316"/>
        <v>0.56500001847743975</v>
      </c>
      <c r="H5070" s="31"/>
      <c r="I5070" s="23">
        <f t="shared" si="317"/>
        <v>7.4999999999999997E-3</v>
      </c>
      <c r="J5070" s="23"/>
      <c r="K5070" s="7">
        <f t="shared" si="318"/>
        <v>0.97499999999999998</v>
      </c>
      <c r="M5070" s="20">
        <f>IF(C5070="Data Error","Data Error",IF(C5070&lt;=K5070,0,1-IFERROR(INDEX(BAAL!$C:$D,MATCH(ROUNDUP(C5070-K5070,0),BAAL!$B:$B,0),MATCH(LEFT(M$2,4),BAAL!$C$2:$D$2,0)),0)))</f>
        <v>0</v>
      </c>
      <c r="N5070" s="20"/>
      <c r="O5070" s="26"/>
      <c r="P5070" s="26"/>
      <c r="Q5070" s="6">
        <f t="shared" si="319"/>
        <v>7</v>
      </c>
      <c r="R5070" s="20"/>
    </row>
    <row r="5071" spans="1:18" x14ac:dyDescent="0.25">
      <c r="A5071" s="6">
        <v>5</v>
      </c>
      <c r="B5071" s="4">
        <v>42581.208333333336</v>
      </c>
      <c r="C5071" s="2">
        <f>IF([2]Analysis!AG5071="Data Error","Data Error",[2]Analysis!AI5071*C$1)</f>
        <v>2.4109939985549866</v>
      </c>
      <c r="D5071" s="2"/>
      <c r="E5071" s="3">
        <f>IF(C5071="Data Error","Data Error",INDEX('[2]BAAL Adj Cap'!$CB$65:$CY$72,MONTH($B5071),$A5071+1))</f>
        <v>0.12124999999999998</v>
      </c>
      <c r="F5071" s="3"/>
      <c r="G5071" s="31">
        <f t="shared" si="316"/>
        <v>13.35150600144501</v>
      </c>
      <c r="H5071" s="31"/>
      <c r="I5071" s="23">
        <f t="shared" si="317"/>
        <v>0.12124999999999998</v>
      </c>
      <c r="J5071" s="23"/>
      <c r="K5071" s="7">
        <f t="shared" si="318"/>
        <v>15.762499999999998</v>
      </c>
      <c r="M5071" s="20">
        <f>IF(C5071="Data Error","Data Error",IF(C5071&lt;=K5071,0,1-IFERROR(INDEX(BAAL!$C:$D,MATCH(ROUNDUP(C5071-K5071,0),BAAL!$B:$B,0),MATCH(LEFT(M$2,4),BAAL!$C$2:$D$2,0)),0)))</f>
        <v>0</v>
      </c>
      <c r="N5071" s="20"/>
      <c r="O5071" s="26"/>
      <c r="P5071" s="26"/>
      <c r="Q5071" s="6">
        <f t="shared" si="319"/>
        <v>7</v>
      </c>
      <c r="R5071" s="20"/>
    </row>
    <row r="5072" spans="1:18" x14ac:dyDescent="0.25">
      <c r="A5072" s="6">
        <v>6</v>
      </c>
      <c r="B5072" s="4">
        <v>42581.25</v>
      </c>
      <c r="C5072" s="2">
        <f>IF([2]Analysis!AG5072="Data Error","Data Error",[2]Analysis!AI5072*C$1)</f>
        <v>2.3118000772139826</v>
      </c>
      <c r="D5072" s="2"/>
      <c r="E5072" s="3">
        <f>IF(C5072="Data Error","Data Error",INDEX('[2]BAAL Adj Cap'!$CB$65:$CY$72,MONTH($B5072),$A5072+1))</f>
        <v>0.49249999999999999</v>
      </c>
      <c r="F5072" s="3"/>
      <c r="G5072" s="31">
        <f t="shared" si="316"/>
        <v>61.713199922786025</v>
      </c>
      <c r="H5072" s="31"/>
      <c r="I5072" s="23">
        <f t="shared" si="317"/>
        <v>0.49249999999999999</v>
      </c>
      <c r="J5072" s="23"/>
      <c r="K5072" s="7">
        <f t="shared" si="318"/>
        <v>28.990000000000009</v>
      </c>
      <c r="M5072" s="20">
        <f>IF(C5072="Data Error","Data Error",IF(C5072&lt;=K5072,0,1-IFERROR(INDEX(BAAL!$C:$D,MATCH(ROUNDUP(C5072-K5072,0),BAAL!$B:$B,0),MATCH(LEFT(M$2,4),BAAL!$C$2:$D$2,0)),0)))</f>
        <v>0</v>
      </c>
      <c r="N5072" s="20"/>
      <c r="O5072" s="26"/>
      <c r="P5072" s="26"/>
      <c r="Q5072" s="6">
        <f t="shared" si="319"/>
        <v>7</v>
      </c>
      <c r="R5072" s="20"/>
    </row>
    <row r="5073" spans="1:18" x14ac:dyDescent="0.25">
      <c r="A5073" s="6">
        <v>7</v>
      </c>
      <c r="B5073" s="4">
        <v>42581.291666666664</v>
      </c>
      <c r="C5073" s="2">
        <f>IF([2]Analysis!AG5073="Data Error","Data Error",[2]Analysis!AI5073*C$1)</f>
        <v>0</v>
      </c>
      <c r="D5073" s="2"/>
      <c r="E5073" s="3">
        <f>IF(C5073="Data Error","Data Error",INDEX('[2]BAAL Adj Cap'!$CB$65:$CY$72,MONTH($B5073),$A5073+1))</f>
        <v>0.87874999999999992</v>
      </c>
      <c r="F5073" s="3"/>
      <c r="G5073" s="31">
        <f t="shared" si="316"/>
        <v>114.23749999999998</v>
      </c>
      <c r="H5073" s="31"/>
      <c r="I5073" s="23">
        <f t="shared" si="317"/>
        <v>0.87874999999999992</v>
      </c>
      <c r="J5073" s="23"/>
      <c r="K5073" s="7">
        <f t="shared" si="318"/>
        <v>28.990000000000009</v>
      </c>
      <c r="M5073" s="20">
        <f>IF(C5073="Data Error","Data Error",IF(C5073&lt;=K5073,0,1-IFERROR(INDEX(BAAL!$C:$D,MATCH(ROUNDUP(C5073-K5073,0),BAAL!$B:$B,0),MATCH(LEFT(M$2,4),BAAL!$C$2:$D$2,0)),0)))</f>
        <v>0</v>
      </c>
      <c r="N5073" s="20"/>
      <c r="O5073" s="26"/>
      <c r="P5073" s="26"/>
      <c r="Q5073" s="6">
        <f t="shared" si="319"/>
        <v>7</v>
      </c>
      <c r="R5073" s="20"/>
    </row>
    <row r="5074" spans="1:18" x14ac:dyDescent="0.25">
      <c r="A5074" s="6">
        <v>8</v>
      </c>
      <c r="B5074" s="4">
        <v>42581.333333333336</v>
      </c>
      <c r="C5074" s="2">
        <f>IF([2]Analysis!AG5074="Data Error","Data Error",[2]Analysis!AI5074*C$1)</f>
        <v>0</v>
      </c>
      <c r="D5074" s="2"/>
      <c r="E5074" s="3">
        <f>IF(C5074="Data Error","Data Error",INDEX('[2]BAAL Adj Cap'!$CB$65:$CY$72,MONTH($B5074),$A5074+1))</f>
        <v>0.96750000000000003</v>
      </c>
      <c r="F5074" s="3"/>
      <c r="G5074" s="31">
        <f t="shared" si="316"/>
        <v>125.77500000000001</v>
      </c>
      <c r="H5074" s="31"/>
      <c r="I5074" s="23">
        <f t="shared" si="317"/>
        <v>0.96750000000000003</v>
      </c>
      <c r="J5074" s="23"/>
      <c r="K5074" s="7">
        <f t="shared" si="318"/>
        <v>28.990000000000009</v>
      </c>
      <c r="M5074" s="20">
        <f>IF(C5074="Data Error","Data Error",IF(C5074&lt;=K5074,0,1-IFERROR(INDEX(BAAL!$C:$D,MATCH(ROUNDUP(C5074-K5074,0),BAAL!$B:$B,0),MATCH(LEFT(M$2,4),BAAL!$C$2:$D$2,0)),0)))</f>
        <v>0</v>
      </c>
      <c r="N5074" s="20"/>
      <c r="O5074" s="26"/>
      <c r="P5074" s="26"/>
      <c r="Q5074" s="6">
        <f t="shared" si="319"/>
        <v>7</v>
      </c>
      <c r="R5074" s="20"/>
    </row>
    <row r="5075" spans="1:18" x14ac:dyDescent="0.25">
      <c r="A5075" s="6">
        <v>9</v>
      </c>
      <c r="B5075" s="4">
        <v>42581.375</v>
      </c>
      <c r="C5075" s="2">
        <f>IF([2]Analysis!AG5075="Data Error","Data Error",[2]Analysis!AI5075*C$1)</f>
        <v>1.384094785209796</v>
      </c>
      <c r="D5075" s="2"/>
      <c r="E5075" s="3">
        <f>IF(C5075="Data Error","Data Error",INDEX('[2]BAAL Adj Cap'!$CB$65:$CY$72,MONTH($B5075),$A5075+1))</f>
        <v>0.98</v>
      </c>
      <c r="F5075" s="3"/>
      <c r="G5075" s="31">
        <f t="shared" si="316"/>
        <v>126.01590521479019</v>
      </c>
      <c r="H5075" s="31"/>
      <c r="I5075" s="23">
        <f t="shared" si="317"/>
        <v>0.98</v>
      </c>
      <c r="J5075" s="23"/>
      <c r="K5075" s="7">
        <f t="shared" si="318"/>
        <v>28.990000000000009</v>
      </c>
      <c r="M5075" s="20">
        <f>IF(C5075="Data Error","Data Error",IF(C5075&lt;=K5075,0,1-IFERROR(INDEX(BAAL!$C:$D,MATCH(ROUNDUP(C5075-K5075,0),BAAL!$B:$B,0),MATCH(LEFT(M$2,4),BAAL!$C$2:$D$2,0)),0)))</f>
        <v>0</v>
      </c>
      <c r="N5075" s="20"/>
      <c r="O5075" s="26"/>
      <c r="P5075" s="26"/>
      <c r="Q5075" s="6">
        <f t="shared" si="319"/>
        <v>7</v>
      </c>
      <c r="R5075" s="20"/>
    </row>
    <row r="5076" spans="1:18" x14ac:dyDescent="0.25">
      <c r="A5076" s="6">
        <v>10</v>
      </c>
      <c r="B5076" s="4">
        <v>42581.416666666664</v>
      </c>
      <c r="C5076" s="2">
        <f>IF([2]Analysis!AG5076="Data Error","Data Error",[2]Analysis!AI5076*C$1)</f>
        <v>0.63224790257527341</v>
      </c>
      <c r="D5076" s="2"/>
      <c r="E5076" s="3">
        <f>IF(C5076="Data Error","Data Error",INDEX('[2]BAAL Adj Cap'!$CB$65:$CY$72,MONTH($B5076),$A5076+1))</f>
        <v>0.98</v>
      </c>
      <c r="F5076" s="3"/>
      <c r="G5076" s="31">
        <f t="shared" si="316"/>
        <v>126.76775209742472</v>
      </c>
      <c r="H5076" s="31"/>
      <c r="I5076" s="23">
        <f t="shared" si="317"/>
        <v>0.98</v>
      </c>
      <c r="J5076" s="23"/>
      <c r="K5076" s="7">
        <f t="shared" si="318"/>
        <v>28.990000000000009</v>
      </c>
      <c r="M5076" s="20">
        <f>IF(C5076="Data Error","Data Error",IF(C5076&lt;=K5076,0,1-IFERROR(INDEX(BAAL!$C:$D,MATCH(ROUNDUP(C5076-K5076,0),BAAL!$B:$B,0),MATCH(LEFT(M$2,4),BAAL!$C$2:$D$2,0)),0)))</f>
        <v>0</v>
      </c>
      <c r="N5076" s="20"/>
      <c r="O5076" s="26"/>
      <c r="P5076" s="26"/>
      <c r="Q5076" s="6">
        <f t="shared" si="319"/>
        <v>7</v>
      </c>
      <c r="R5076" s="20"/>
    </row>
    <row r="5077" spans="1:18" x14ac:dyDescent="0.25">
      <c r="A5077" s="6">
        <v>11</v>
      </c>
      <c r="B5077" s="4">
        <v>42581.458333333336</v>
      </c>
      <c r="C5077" s="2">
        <f>IF([2]Analysis!AG5077="Data Error","Data Error",[2]Analysis!AI5077*C$1)</f>
        <v>0</v>
      </c>
      <c r="D5077" s="2"/>
      <c r="E5077" s="3">
        <f>IF(C5077="Data Error","Data Error",INDEX('[2]BAAL Adj Cap'!$CB$65:$CY$72,MONTH($B5077),$A5077+1))</f>
        <v>0.98</v>
      </c>
      <c r="F5077" s="3"/>
      <c r="G5077" s="31">
        <f t="shared" si="316"/>
        <v>127.39999999999999</v>
      </c>
      <c r="H5077" s="31"/>
      <c r="I5077" s="23">
        <f t="shared" si="317"/>
        <v>0.98</v>
      </c>
      <c r="J5077" s="23"/>
      <c r="K5077" s="7">
        <f t="shared" si="318"/>
        <v>28.990000000000009</v>
      </c>
      <c r="M5077" s="20">
        <f>IF(C5077="Data Error","Data Error",IF(C5077&lt;=K5077,0,1-IFERROR(INDEX(BAAL!$C:$D,MATCH(ROUNDUP(C5077-K5077,0),BAAL!$B:$B,0),MATCH(LEFT(M$2,4),BAAL!$C$2:$D$2,0)),0)))</f>
        <v>0</v>
      </c>
      <c r="N5077" s="20"/>
      <c r="O5077" s="26"/>
      <c r="P5077" s="26"/>
      <c r="Q5077" s="6">
        <f t="shared" si="319"/>
        <v>7</v>
      </c>
      <c r="R5077" s="20"/>
    </row>
    <row r="5078" spans="1:18" x14ac:dyDescent="0.25">
      <c r="A5078" s="6">
        <v>12</v>
      </c>
      <c r="B5078" s="4">
        <v>42581.5</v>
      </c>
      <c r="C5078" s="2">
        <f>IF([2]Analysis!AG5078="Data Error","Data Error",[2]Analysis!AI5078*C$1)</f>
        <v>2.4022793132672531</v>
      </c>
      <c r="D5078" s="2"/>
      <c r="E5078" s="3">
        <f>IF(C5078="Data Error","Data Error",INDEX('[2]BAAL Adj Cap'!$CB$65:$CY$72,MONTH($B5078),$A5078+1))</f>
        <v>0.98</v>
      </c>
      <c r="F5078" s="3"/>
      <c r="G5078" s="31">
        <f t="shared" si="316"/>
        <v>124.99772068673273</v>
      </c>
      <c r="H5078" s="31"/>
      <c r="I5078" s="23">
        <f t="shared" si="317"/>
        <v>0.98</v>
      </c>
      <c r="J5078" s="23"/>
      <c r="K5078" s="7">
        <f t="shared" si="318"/>
        <v>28.990000000000009</v>
      </c>
      <c r="M5078" s="20">
        <f>IF(C5078="Data Error","Data Error",IF(C5078&lt;=K5078,0,1-IFERROR(INDEX(BAAL!$C:$D,MATCH(ROUNDUP(C5078-K5078,0),BAAL!$B:$B,0),MATCH(LEFT(M$2,4),BAAL!$C$2:$D$2,0)),0)))</f>
        <v>0</v>
      </c>
      <c r="N5078" s="20"/>
      <c r="O5078" s="26"/>
      <c r="P5078" s="26"/>
      <c r="Q5078" s="6">
        <f t="shared" si="319"/>
        <v>7</v>
      </c>
      <c r="R5078" s="20"/>
    </row>
    <row r="5079" spans="1:18" x14ac:dyDescent="0.25">
      <c r="A5079" s="6">
        <v>13</v>
      </c>
      <c r="B5079" s="4">
        <v>42581.541666666664</v>
      </c>
      <c r="C5079" s="2">
        <f>IF([2]Analysis!AG5079="Data Error","Data Error",[2]Analysis!AI5079*C$1)</f>
        <v>0</v>
      </c>
      <c r="D5079" s="2"/>
      <c r="E5079" s="3">
        <f>IF(C5079="Data Error","Data Error",INDEX('[2]BAAL Adj Cap'!$CB$65:$CY$72,MONTH($B5079),$A5079+1))</f>
        <v>0.98</v>
      </c>
      <c r="F5079" s="3"/>
      <c r="G5079" s="31">
        <f t="shared" si="316"/>
        <v>127.39999999999999</v>
      </c>
      <c r="H5079" s="31"/>
      <c r="I5079" s="23">
        <f t="shared" si="317"/>
        <v>0.98</v>
      </c>
      <c r="J5079" s="23"/>
      <c r="K5079" s="7">
        <f t="shared" si="318"/>
        <v>28.990000000000009</v>
      </c>
      <c r="M5079" s="20">
        <f>IF(C5079="Data Error","Data Error",IF(C5079&lt;=K5079,0,1-IFERROR(INDEX(BAAL!$C:$D,MATCH(ROUNDUP(C5079-K5079,0),BAAL!$B:$B,0),MATCH(LEFT(M$2,4),BAAL!$C$2:$D$2,0)),0)))</f>
        <v>0</v>
      </c>
      <c r="N5079" s="20"/>
      <c r="O5079" s="26"/>
      <c r="P5079" s="26"/>
      <c r="Q5079" s="6">
        <f t="shared" si="319"/>
        <v>7</v>
      </c>
      <c r="R5079" s="20"/>
    </row>
    <row r="5080" spans="1:18" x14ac:dyDescent="0.25">
      <c r="A5080" s="6">
        <v>14</v>
      </c>
      <c r="B5080" s="4">
        <v>42581.583333333336</v>
      </c>
      <c r="C5080" s="2">
        <f>IF([2]Analysis!AG5080="Data Error","Data Error",[2]Analysis!AI5080*C$1)</f>
        <v>13.167246748841444</v>
      </c>
      <c r="D5080" s="2"/>
      <c r="E5080" s="3">
        <f>IF(C5080="Data Error","Data Error",INDEX('[2]BAAL Adj Cap'!$CB$65:$CY$72,MONTH($B5080),$A5080+1))</f>
        <v>0.98</v>
      </c>
      <c r="F5080" s="3"/>
      <c r="G5080" s="31">
        <f t="shared" si="316"/>
        <v>114.23275325115854</v>
      </c>
      <c r="H5080" s="31"/>
      <c r="I5080" s="23">
        <f t="shared" si="317"/>
        <v>0.98</v>
      </c>
      <c r="J5080" s="23"/>
      <c r="K5080" s="7">
        <f t="shared" si="318"/>
        <v>28.990000000000009</v>
      </c>
      <c r="M5080" s="20">
        <f>IF(C5080="Data Error","Data Error",IF(C5080&lt;=K5080,0,1-IFERROR(INDEX(BAAL!$C:$D,MATCH(ROUNDUP(C5080-K5080,0),BAAL!$B:$B,0),MATCH(LEFT(M$2,4),BAAL!$C$2:$D$2,0)),0)))</f>
        <v>0</v>
      </c>
      <c r="N5080" s="20"/>
      <c r="O5080" s="26"/>
      <c r="P5080" s="26"/>
      <c r="Q5080" s="6">
        <f t="shared" si="319"/>
        <v>7</v>
      </c>
      <c r="R5080" s="20"/>
    </row>
    <row r="5081" spans="1:18" x14ac:dyDescent="0.25">
      <c r="A5081" s="6">
        <v>15</v>
      </c>
      <c r="B5081" s="4">
        <v>42581.625</v>
      </c>
      <c r="C5081" s="2">
        <f>IF([2]Analysis!AG5081="Data Error","Data Error",[2]Analysis!AI5081*C$1)</f>
        <v>6.9579645650739455</v>
      </c>
      <c r="D5081" s="2"/>
      <c r="E5081" s="3">
        <f>IF(C5081="Data Error","Data Error",INDEX('[2]BAAL Adj Cap'!$CB$65:$CY$72,MONTH($B5081),$A5081+1))</f>
        <v>0.98</v>
      </c>
      <c r="F5081" s="3"/>
      <c r="G5081" s="31">
        <f t="shared" si="316"/>
        <v>120.44203543492604</v>
      </c>
      <c r="H5081" s="31"/>
      <c r="I5081" s="23">
        <f t="shared" si="317"/>
        <v>0.98</v>
      </c>
      <c r="J5081" s="23"/>
      <c r="K5081" s="7">
        <f t="shared" si="318"/>
        <v>28.990000000000009</v>
      </c>
      <c r="M5081" s="20">
        <f>IF(C5081="Data Error","Data Error",IF(C5081&lt;=K5081,0,1-IFERROR(INDEX(BAAL!$C:$D,MATCH(ROUNDUP(C5081-K5081,0),BAAL!$B:$B,0),MATCH(LEFT(M$2,4),BAAL!$C$2:$D$2,0)),0)))</f>
        <v>0</v>
      </c>
      <c r="N5081" s="20"/>
      <c r="O5081" s="26"/>
      <c r="P5081" s="26"/>
      <c r="Q5081" s="6">
        <f t="shared" si="319"/>
        <v>7</v>
      </c>
      <c r="R5081" s="20"/>
    </row>
    <row r="5082" spans="1:18" x14ac:dyDescent="0.25">
      <c r="A5082" s="6">
        <v>16</v>
      </c>
      <c r="B5082" s="4">
        <v>42581.666666666664</v>
      </c>
      <c r="C5082" s="2">
        <f>IF([2]Analysis!AG5082="Data Error","Data Error",[2]Analysis!AI5082*C$1)</f>
        <v>109.20966473465884</v>
      </c>
      <c r="D5082" s="2"/>
      <c r="E5082" s="3">
        <f>IF(C5082="Data Error","Data Error",INDEX('[2]BAAL Adj Cap'!$CB$65:$CY$72,MONTH($B5082),$A5082+1))</f>
        <v>0.98</v>
      </c>
      <c r="F5082" s="3"/>
      <c r="G5082" s="31">
        <f t="shared" si="316"/>
        <v>18.190335265341147</v>
      </c>
      <c r="H5082" s="31"/>
      <c r="I5082" s="23">
        <f t="shared" si="317"/>
        <v>0.98</v>
      </c>
      <c r="J5082" s="23"/>
      <c r="K5082" s="7">
        <f t="shared" si="318"/>
        <v>28.990000000000009</v>
      </c>
      <c r="M5082" s="20">
        <f>IF(C5082="Data Error","Data Error",IF(C5082&lt;=K5082,0,1-IFERROR(INDEX(BAAL!$C:$D,MATCH(ROUNDUP(C5082-K5082,0),BAAL!$B:$B,0),MATCH(LEFT(M$2,4),BAAL!$C$2:$D$2,0)),0)))</f>
        <v>1.7000000000000015E-2</v>
      </c>
      <c r="N5082" s="20"/>
      <c r="O5082" s="26"/>
      <c r="P5082" s="26"/>
      <c r="Q5082" s="6">
        <f t="shared" si="319"/>
        <v>7</v>
      </c>
      <c r="R5082" s="20"/>
    </row>
    <row r="5083" spans="1:18" x14ac:dyDescent="0.25">
      <c r="A5083" s="6">
        <v>17</v>
      </c>
      <c r="B5083" s="4">
        <v>42581.708333333336</v>
      </c>
      <c r="C5083" s="2">
        <f>IF([2]Analysis!AG5083="Data Error","Data Error",[2]Analysis!AI5083*C$1)</f>
        <v>50.779785521408463</v>
      </c>
      <c r="D5083" s="2"/>
      <c r="E5083" s="3">
        <f>IF(C5083="Data Error","Data Error",INDEX('[2]BAAL Adj Cap'!$CB$65:$CY$72,MONTH($B5083),$A5083+1))</f>
        <v>0.96124999999999994</v>
      </c>
      <c r="F5083" s="3"/>
      <c r="G5083" s="31">
        <f t="shared" si="316"/>
        <v>74.182714478591521</v>
      </c>
      <c r="H5083" s="31"/>
      <c r="I5083" s="23">
        <f t="shared" si="317"/>
        <v>0.96124999999999994</v>
      </c>
      <c r="J5083" s="23"/>
      <c r="K5083" s="7">
        <f t="shared" si="318"/>
        <v>28.990000000000009</v>
      </c>
      <c r="M5083" s="20">
        <f>IF(C5083="Data Error","Data Error",IF(C5083&lt;=K5083,0,1-IFERROR(INDEX(BAAL!$C:$D,MATCH(ROUNDUP(C5083-K5083,0),BAAL!$B:$B,0),MATCH(LEFT(M$2,4),BAAL!$C$2:$D$2,0)),0)))</f>
        <v>4.0000000000000036E-3</v>
      </c>
      <c r="N5083" s="20"/>
      <c r="O5083" s="26"/>
      <c r="P5083" s="26"/>
      <c r="Q5083" s="6">
        <f t="shared" si="319"/>
        <v>7</v>
      </c>
      <c r="R5083" s="20"/>
    </row>
    <row r="5084" spans="1:18" x14ac:dyDescent="0.25">
      <c r="A5084" s="6">
        <v>18</v>
      </c>
      <c r="B5084" s="4">
        <v>42581.75</v>
      </c>
      <c r="C5084" s="2">
        <f>IF([2]Analysis!AG5084="Data Error","Data Error",[2]Analysis!AI5084*C$1)</f>
        <v>5.9800779809255857</v>
      </c>
      <c r="D5084" s="2"/>
      <c r="E5084" s="3">
        <f>IF(C5084="Data Error","Data Error",INDEX('[2]BAAL Adj Cap'!$CB$65:$CY$72,MONTH($B5084),$A5084+1))</f>
        <v>0.76249999999999996</v>
      </c>
      <c r="F5084" s="3"/>
      <c r="G5084" s="31">
        <f t="shared" si="316"/>
        <v>93.144922019074414</v>
      </c>
      <c r="H5084" s="31"/>
      <c r="I5084" s="23">
        <f t="shared" si="317"/>
        <v>0.76249999999999996</v>
      </c>
      <c r="J5084" s="23"/>
      <c r="K5084" s="7">
        <f t="shared" si="318"/>
        <v>28.990000000000009</v>
      </c>
      <c r="M5084" s="20">
        <f>IF(C5084="Data Error","Data Error",IF(C5084&lt;=K5084,0,1-IFERROR(INDEX(BAAL!$C:$D,MATCH(ROUNDUP(C5084-K5084,0),BAAL!$B:$B,0),MATCH(LEFT(M$2,4),BAAL!$C$2:$D$2,0)),0)))</f>
        <v>0</v>
      </c>
      <c r="N5084" s="20"/>
      <c r="O5084" s="26"/>
      <c r="P5084" s="26"/>
      <c r="Q5084" s="6">
        <f t="shared" si="319"/>
        <v>7</v>
      </c>
      <c r="R5084" s="20"/>
    </row>
    <row r="5085" spans="1:18" x14ac:dyDescent="0.25">
      <c r="A5085" s="6">
        <v>19</v>
      </c>
      <c r="B5085" s="4">
        <v>42581.791666666664</v>
      </c>
      <c r="C5085" s="2">
        <f>IF([2]Analysis!AG5085="Data Error","Data Error",[2]Analysis!AI5085*C$1)</f>
        <v>1.4436750121760153</v>
      </c>
      <c r="D5085" s="2"/>
      <c r="E5085" s="3">
        <f>IF(C5085="Data Error","Data Error",INDEX('[2]BAAL Adj Cap'!$CB$65:$CY$72,MONTH($B5085),$A5085+1))</f>
        <v>0.30625000000000002</v>
      </c>
      <c r="F5085" s="3"/>
      <c r="G5085" s="31">
        <f t="shared" si="316"/>
        <v>38.368824987823984</v>
      </c>
      <c r="H5085" s="31"/>
      <c r="I5085" s="23">
        <f t="shared" si="317"/>
        <v>0.30625000000000002</v>
      </c>
      <c r="J5085" s="23"/>
      <c r="K5085" s="7">
        <f t="shared" si="318"/>
        <v>28.990000000000009</v>
      </c>
      <c r="M5085" s="20">
        <f>IF(C5085="Data Error","Data Error",IF(C5085&lt;=K5085,0,1-IFERROR(INDEX(BAAL!$C:$D,MATCH(ROUNDUP(C5085-K5085,0),BAAL!$B:$B,0),MATCH(LEFT(M$2,4),BAAL!$C$2:$D$2,0)),0)))</f>
        <v>0</v>
      </c>
      <c r="N5085" s="20"/>
      <c r="O5085" s="26"/>
      <c r="P5085" s="26"/>
      <c r="Q5085" s="6">
        <f t="shared" si="319"/>
        <v>7</v>
      </c>
      <c r="R5085" s="20"/>
    </row>
    <row r="5086" spans="1:18" x14ac:dyDescent="0.25">
      <c r="A5086" s="6">
        <v>20</v>
      </c>
      <c r="B5086" s="4">
        <v>42581.833333333336</v>
      </c>
      <c r="C5086" s="2">
        <f>IF([2]Analysis!AG5086="Data Error","Data Error",[2]Analysis!AI5086*C$1)</f>
        <v>0.42336979856994827</v>
      </c>
      <c r="D5086" s="2"/>
      <c r="E5086" s="3">
        <f>IF(C5086="Data Error","Data Error",INDEX('[2]BAAL Adj Cap'!$CB$65:$CY$72,MONTH($B5086),$A5086+1))</f>
        <v>3.7500000000000006E-2</v>
      </c>
      <c r="F5086" s="3"/>
      <c r="G5086" s="31">
        <f t="shared" si="316"/>
        <v>4.4516302014300528</v>
      </c>
      <c r="H5086" s="31"/>
      <c r="I5086" s="23">
        <f t="shared" si="317"/>
        <v>3.7500000000000006E-2</v>
      </c>
      <c r="J5086" s="23"/>
      <c r="K5086" s="7">
        <f t="shared" si="318"/>
        <v>4.8750000000000009</v>
      </c>
      <c r="M5086" s="20">
        <f>IF(C5086="Data Error","Data Error",IF(C5086&lt;=K5086,0,1-IFERROR(INDEX(BAAL!$C:$D,MATCH(ROUNDUP(C5086-K5086,0),BAAL!$B:$B,0),MATCH(LEFT(M$2,4),BAAL!$C$2:$D$2,0)),0)))</f>
        <v>0</v>
      </c>
      <c r="N5086" s="20"/>
      <c r="O5086" s="26"/>
      <c r="P5086" s="26"/>
      <c r="Q5086" s="6">
        <f t="shared" si="319"/>
        <v>7</v>
      </c>
      <c r="R5086" s="20"/>
    </row>
    <row r="5087" spans="1:18" x14ac:dyDescent="0.25">
      <c r="A5087" s="6">
        <v>21</v>
      </c>
      <c r="B5087" s="4">
        <v>42581.875</v>
      </c>
      <c r="C5087" s="2">
        <f>IF([2]Analysis!AG5087="Data Error","Data Error",[2]Analysis!AI5087*C$1)</f>
        <v>0</v>
      </c>
      <c r="D5087" s="2"/>
      <c r="E5087" s="3">
        <f>IF(C5087="Data Error","Data Error",INDEX('[2]BAAL Adj Cap'!$CB$65:$CY$72,MONTH($B5087),$A5087+1))</f>
        <v>0</v>
      </c>
      <c r="F5087" s="3"/>
      <c r="G5087" s="31">
        <f t="shared" si="316"/>
        <v>0</v>
      </c>
      <c r="H5087" s="31"/>
      <c r="I5087" s="23">
        <f t="shared" si="317"/>
        <v>0</v>
      </c>
      <c r="J5087" s="23"/>
      <c r="K5087" s="7">
        <f t="shared" si="318"/>
        <v>0</v>
      </c>
      <c r="M5087" s="20">
        <f>IF(C5087="Data Error","Data Error",IF(C5087&lt;=K5087,0,1-IFERROR(INDEX(BAAL!$C:$D,MATCH(ROUNDUP(C5087-K5087,0),BAAL!$B:$B,0),MATCH(LEFT(M$2,4),BAAL!$C$2:$D$2,0)),0)))</f>
        <v>0</v>
      </c>
      <c r="N5087" s="20"/>
      <c r="O5087" s="26"/>
      <c r="P5087" s="26"/>
      <c r="Q5087" s="6">
        <f t="shared" si="319"/>
        <v>7</v>
      </c>
      <c r="R5087" s="20"/>
    </row>
    <row r="5088" spans="1:18" x14ac:dyDescent="0.25">
      <c r="A5088" s="6">
        <v>22</v>
      </c>
      <c r="B5088" s="4">
        <v>42581.916666666664</v>
      </c>
      <c r="C5088" s="2">
        <f>IF([2]Analysis!AG5088="Data Error","Data Error",[2]Analysis!AI5088*C$1)</f>
        <v>0</v>
      </c>
      <c r="D5088" s="2"/>
      <c r="E5088" s="3">
        <f>IF(C5088="Data Error","Data Error",INDEX('[2]BAAL Adj Cap'!$CB$65:$CY$72,MONTH($B5088),$A5088+1))</f>
        <v>0</v>
      </c>
      <c r="F5088" s="3"/>
      <c r="G5088" s="31">
        <f t="shared" si="316"/>
        <v>0</v>
      </c>
      <c r="H5088" s="31"/>
      <c r="I5088" s="23">
        <f t="shared" si="317"/>
        <v>0</v>
      </c>
      <c r="J5088" s="23"/>
      <c r="K5088" s="7">
        <f t="shared" si="318"/>
        <v>0</v>
      </c>
      <c r="M5088" s="20">
        <f>IF(C5088="Data Error","Data Error",IF(C5088&lt;=K5088,0,1-IFERROR(INDEX(BAAL!$C:$D,MATCH(ROUNDUP(C5088-K5088,0),BAAL!$B:$B,0),MATCH(LEFT(M$2,4),BAAL!$C$2:$D$2,0)),0)))</f>
        <v>0</v>
      </c>
      <c r="N5088" s="20"/>
      <c r="O5088" s="26"/>
      <c r="P5088" s="26"/>
      <c r="Q5088" s="6">
        <f t="shared" si="319"/>
        <v>7</v>
      </c>
      <c r="R5088" s="20"/>
    </row>
    <row r="5089" spans="1:18" x14ac:dyDescent="0.25">
      <c r="A5089" s="6">
        <v>23</v>
      </c>
      <c r="B5089" s="4">
        <v>42581.958333333336</v>
      </c>
      <c r="C5089" s="2">
        <f>IF([2]Analysis!AG5089="Data Error","Data Error",[2]Analysis!AI5089*C$1)</f>
        <v>0</v>
      </c>
      <c r="D5089" s="2"/>
      <c r="E5089" s="3">
        <f>IF(C5089="Data Error","Data Error",INDEX('[2]BAAL Adj Cap'!$CB$65:$CY$72,MONTH($B5089),$A5089+1))</f>
        <v>0</v>
      </c>
      <c r="F5089" s="3"/>
      <c r="G5089" s="31">
        <f t="shared" si="316"/>
        <v>0</v>
      </c>
      <c r="H5089" s="31"/>
      <c r="I5089" s="23">
        <f t="shared" si="317"/>
        <v>0</v>
      </c>
      <c r="J5089" s="23"/>
      <c r="K5089" s="7">
        <f t="shared" si="318"/>
        <v>0</v>
      </c>
      <c r="M5089" s="20">
        <f>IF(C5089="Data Error","Data Error",IF(C5089&lt;=K5089,0,1-IFERROR(INDEX(BAAL!$C:$D,MATCH(ROUNDUP(C5089-K5089,0),BAAL!$B:$B,0),MATCH(LEFT(M$2,4),BAAL!$C$2:$D$2,0)),0)))</f>
        <v>0</v>
      </c>
      <c r="N5089" s="20"/>
      <c r="O5089" s="26"/>
      <c r="P5089" s="26"/>
      <c r="Q5089" s="6">
        <f t="shared" si="319"/>
        <v>7</v>
      </c>
      <c r="R5089" s="20"/>
    </row>
    <row r="5090" spans="1:18" x14ac:dyDescent="0.25">
      <c r="A5090" s="6">
        <v>0</v>
      </c>
      <c r="B5090" s="1">
        <v>42582</v>
      </c>
      <c r="C5090" s="2">
        <f>IF([2]Analysis!AG5090="Data Error","Data Error",[2]Analysis!AI5090*C$1)</f>
        <v>0</v>
      </c>
      <c r="D5090" s="2"/>
      <c r="E5090" s="3">
        <f>IF(C5090="Data Error","Data Error",INDEX('[2]BAAL Adj Cap'!$CB$65:$CY$72,MONTH($B5090),$A5090+1))</f>
        <v>0</v>
      </c>
      <c r="F5090" s="3"/>
      <c r="G5090" s="31">
        <f t="shared" si="316"/>
        <v>0</v>
      </c>
      <c r="H5090" s="31"/>
      <c r="I5090" s="23">
        <f t="shared" si="317"/>
        <v>0</v>
      </c>
      <c r="J5090" s="23"/>
      <c r="K5090" s="7">
        <f t="shared" si="318"/>
        <v>0</v>
      </c>
      <c r="M5090" s="20">
        <f>IF(C5090="Data Error","Data Error",IF(C5090&lt;=K5090,0,1-IFERROR(INDEX(BAAL!$C:$D,MATCH(ROUNDUP(C5090-K5090,0),BAAL!$B:$B,0),MATCH(LEFT(M$2,4),BAAL!$C$2:$D$2,0)),0)))</f>
        <v>0</v>
      </c>
      <c r="N5090" s="20"/>
      <c r="O5090" s="26"/>
      <c r="P5090" s="26"/>
      <c r="Q5090" s="6">
        <f t="shared" si="319"/>
        <v>7</v>
      </c>
      <c r="R5090" s="20"/>
    </row>
    <row r="5091" spans="1:18" x14ac:dyDescent="0.25">
      <c r="A5091" s="6">
        <v>1</v>
      </c>
      <c r="B5091" s="4">
        <v>42582.041666666664</v>
      </c>
      <c r="C5091" s="2">
        <f>IF([2]Analysis!AG5091="Data Error","Data Error",[2]Analysis!AI5091*C$1)</f>
        <v>0</v>
      </c>
      <c r="D5091" s="2"/>
      <c r="E5091" s="3">
        <f>IF(C5091="Data Error","Data Error",INDEX('[2]BAAL Adj Cap'!$CB$65:$CY$72,MONTH($B5091),$A5091+1))</f>
        <v>0</v>
      </c>
      <c r="F5091" s="3"/>
      <c r="G5091" s="31">
        <f t="shared" si="316"/>
        <v>0</v>
      </c>
      <c r="H5091" s="31"/>
      <c r="I5091" s="23">
        <f t="shared" si="317"/>
        <v>0</v>
      </c>
      <c r="J5091" s="23"/>
      <c r="K5091" s="7">
        <f t="shared" si="318"/>
        <v>0</v>
      </c>
      <c r="M5091" s="20">
        <f>IF(C5091="Data Error","Data Error",IF(C5091&lt;=K5091,0,1-IFERROR(INDEX(BAAL!$C:$D,MATCH(ROUNDUP(C5091-K5091,0),BAAL!$B:$B,0),MATCH(LEFT(M$2,4),BAAL!$C$2:$D$2,0)),0)))</f>
        <v>0</v>
      </c>
      <c r="N5091" s="20"/>
      <c r="O5091" s="26"/>
      <c r="P5091" s="26"/>
      <c r="Q5091" s="6">
        <f t="shared" si="319"/>
        <v>7</v>
      </c>
      <c r="R5091" s="20"/>
    </row>
    <row r="5092" spans="1:18" x14ac:dyDescent="0.25">
      <c r="A5092" s="6">
        <v>2</v>
      </c>
      <c r="B5092" s="4">
        <v>42582.083333333336</v>
      </c>
      <c r="C5092" s="2">
        <f>IF([2]Analysis!AG5092="Data Error","Data Error",[2]Analysis!AI5092*C$1)</f>
        <v>0</v>
      </c>
      <c r="D5092" s="2"/>
      <c r="E5092" s="3">
        <f>IF(C5092="Data Error","Data Error",INDEX('[2]BAAL Adj Cap'!$CB$65:$CY$72,MONTH($B5092),$A5092+1))</f>
        <v>0</v>
      </c>
      <c r="F5092" s="3"/>
      <c r="G5092" s="31">
        <f t="shared" si="316"/>
        <v>0</v>
      </c>
      <c r="H5092" s="31"/>
      <c r="I5092" s="23">
        <f t="shared" si="317"/>
        <v>0</v>
      </c>
      <c r="J5092" s="23"/>
      <c r="K5092" s="7">
        <f t="shared" si="318"/>
        <v>0</v>
      </c>
      <c r="M5092" s="20">
        <f>IF(C5092="Data Error","Data Error",IF(C5092&lt;=K5092,0,1-IFERROR(INDEX(BAAL!$C:$D,MATCH(ROUNDUP(C5092-K5092,0),BAAL!$B:$B,0),MATCH(LEFT(M$2,4),BAAL!$C$2:$D$2,0)),0)))</f>
        <v>0</v>
      </c>
      <c r="N5092" s="20"/>
      <c r="O5092" s="26"/>
      <c r="P5092" s="26"/>
      <c r="Q5092" s="6">
        <f t="shared" si="319"/>
        <v>7</v>
      </c>
      <c r="R5092" s="20"/>
    </row>
    <row r="5093" spans="1:18" x14ac:dyDescent="0.25">
      <c r="A5093" s="6">
        <v>3</v>
      </c>
      <c r="B5093" s="4">
        <v>42582.125</v>
      </c>
      <c r="C5093" s="2">
        <f>IF([2]Analysis!AG5093="Data Error","Data Error",[2]Analysis!AI5093*C$1)</f>
        <v>0</v>
      </c>
      <c r="D5093" s="2"/>
      <c r="E5093" s="3">
        <f>IF(C5093="Data Error","Data Error",INDEX('[2]BAAL Adj Cap'!$CB$65:$CY$72,MONTH($B5093),$A5093+1))</f>
        <v>0</v>
      </c>
      <c r="F5093" s="3"/>
      <c r="G5093" s="31">
        <f t="shared" si="316"/>
        <v>0</v>
      </c>
      <c r="H5093" s="31"/>
      <c r="I5093" s="23">
        <f t="shared" si="317"/>
        <v>0</v>
      </c>
      <c r="J5093" s="23"/>
      <c r="K5093" s="7">
        <f t="shared" si="318"/>
        <v>0</v>
      </c>
      <c r="M5093" s="20">
        <f>IF(C5093="Data Error","Data Error",IF(C5093&lt;=K5093,0,1-IFERROR(INDEX(BAAL!$C:$D,MATCH(ROUNDUP(C5093-K5093,0),BAAL!$B:$B,0),MATCH(LEFT(M$2,4),BAAL!$C$2:$D$2,0)),0)))</f>
        <v>0</v>
      </c>
      <c r="N5093" s="20"/>
      <c r="O5093" s="26"/>
      <c r="P5093" s="26"/>
      <c r="Q5093" s="6">
        <f t="shared" si="319"/>
        <v>7</v>
      </c>
      <c r="R5093" s="20"/>
    </row>
    <row r="5094" spans="1:18" x14ac:dyDescent="0.25">
      <c r="A5094" s="6">
        <v>4</v>
      </c>
      <c r="B5094" s="4">
        <v>42582.166666666664</v>
      </c>
      <c r="C5094" s="2">
        <f>IF([2]Analysis!AG5094="Data Error","Data Error",[2]Analysis!AI5094*C$1)</f>
        <v>0.39999999105930328</v>
      </c>
      <c r="D5094" s="2"/>
      <c r="E5094" s="3">
        <f>IF(C5094="Data Error","Data Error",INDEX('[2]BAAL Adj Cap'!$CB$65:$CY$72,MONTH($B5094),$A5094+1))</f>
        <v>7.4999999999999997E-3</v>
      </c>
      <c r="F5094" s="3"/>
      <c r="G5094" s="31">
        <f t="shared" si="316"/>
        <v>0.57500000894069669</v>
      </c>
      <c r="H5094" s="31"/>
      <c r="I5094" s="23">
        <f t="shared" si="317"/>
        <v>7.4999999999999997E-3</v>
      </c>
      <c r="J5094" s="23"/>
      <c r="K5094" s="7">
        <f t="shared" si="318"/>
        <v>0.97499999999999998</v>
      </c>
      <c r="M5094" s="20">
        <f>IF(C5094="Data Error","Data Error",IF(C5094&lt;=K5094,0,1-IFERROR(INDEX(BAAL!$C:$D,MATCH(ROUNDUP(C5094-K5094,0),BAAL!$B:$B,0),MATCH(LEFT(M$2,4),BAAL!$C$2:$D$2,0)),0)))</f>
        <v>0</v>
      </c>
      <c r="N5094" s="20"/>
      <c r="O5094" s="26"/>
      <c r="P5094" s="26"/>
      <c r="Q5094" s="6">
        <f t="shared" si="319"/>
        <v>7</v>
      </c>
      <c r="R5094" s="20"/>
    </row>
    <row r="5095" spans="1:18" x14ac:dyDescent="0.25">
      <c r="A5095" s="6">
        <v>5</v>
      </c>
      <c r="B5095" s="4">
        <v>42582.208333333336</v>
      </c>
      <c r="C5095" s="2">
        <f>IF([2]Analysis!AG5095="Data Error","Data Error",[2]Analysis!AI5095*C$1)</f>
        <v>2.3199772691020653</v>
      </c>
      <c r="D5095" s="2"/>
      <c r="E5095" s="3">
        <f>IF(C5095="Data Error","Data Error",INDEX('[2]BAAL Adj Cap'!$CB$65:$CY$72,MONTH($B5095),$A5095+1))</f>
        <v>0.12124999999999998</v>
      </c>
      <c r="F5095" s="3"/>
      <c r="G5095" s="31">
        <f t="shared" si="316"/>
        <v>13.442522730897933</v>
      </c>
      <c r="H5095" s="31"/>
      <c r="I5095" s="23">
        <f t="shared" si="317"/>
        <v>0.12124999999999998</v>
      </c>
      <c r="J5095" s="23"/>
      <c r="K5095" s="7">
        <f t="shared" si="318"/>
        <v>15.762499999999998</v>
      </c>
      <c r="M5095" s="20">
        <f>IF(C5095="Data Error","Data Error",IF(C5095&lt;=K5095,0,1-IFERROR(INDEX(BAAL!$C:$D,MATCH(ROUNDUP(C5095-K5095,0),BAAL!$B:$B,0),MATCH(LEFT(M$2,4),BAAL!$C$2:$D$2,0)),0)))</f>
        <v>0</v>
      </c>
      <c r="N5095" s="20"/>
      <c r="O5095" s="26"/>
      <c r="P5095" s="26"/>
      <c r="Q5095" s="6">
        <f t="shared" si="319"/>
        <v>7</v>
      </c>
      <c r="R5095" s="20"/>
    </row>
    <row r="5096" spans="1:18" x14ac:dyDescent="0.25">
      <c r="A5096" s="6">
        <v>6</v>
      </c>
      <c r="B5096" s="4">
        <v>42582.25</v>
      </c>
      <c r="C5096" s="2">
        <f>IF([2]Analysis!AG5096="Data Error","Data Error",[2]Analysis!AI5096*C$1)</f>
        <v>1.619624316593353</v>
      </c>
      <c r="D5096" s="2"/>
      <c r="E5096" s="3">
        <f>IF(C5096="Data Error","Data Error",INDEX('[2]BAAL Adj Cap'!$CB$65:$CY$72,MONTH($B5096),$A5096+1))</f>
        <v>0.49249999999999999</v>
      </c>
      <c r="F5096" s="3"/>
      <c r="G5096" s="31">
        <f t="shared" si="316"/>
        <v>62.405375683406653</v>
      </c>
      <c r="H5096" s="31"/>
      <c r="I5096" s="23">
        <f t="shared" si="317"/>
        <v>0.49249999999999999</v>
      </c>
      <c r="J5096" s="23"/>
      <c r="K5096" s="7">
        <f t="shared" si="318"/>
        <v>28.990000000000009</v>
      </c>
      <c r="M5096" s="20">
        <f>IF(C5096="Data Error","Data Error",IF(C5096&lt;=K5096,0,1-IFERROR(INDEX(BAAL!$C:$D,MATCH(ROUNDUP(C5096-K5096,0),BAAL!$B:$B,0),MATCH(LEFT(M$2,4),BAAL!$C$2:$D$2,0)),0)))</f>
        <v>0</v>
      </c>
      <c r="N5096" s="20"/>
      <c r="O5096" s="26"/>
      <c r="P5096" s="26"/>
      <c r="Q5096" s="6">
        <f t="shared" si="319"/>
        <v>7</v>
      </c>
      <c r="R5096" s="20"/>
    </row>
    <row r="5097" spans="1:18" x14ac:dyDescent="0.25">
      <c r="A5097" s="6">
        <v>7</v>
      </c>
      <c r="B5097" s="4">
        <v>42582.291666666664</v>
      </c>
      <c r="C5097" s="2">
        <f>IF([2]Analysis!AG5097="Data Error","Data Error",[2]Analysis!AI5097*C$1)</f>
        <v>1.9573642393864835E-2</v>
      </c>
      <c r="D5097" s="2"/>
      <c r="E5097" s="3">
        <f>IF(C5097="Data Error","Data Error",INDEX('[2]BAAL Adj Cap'!$CB$65:$CY$72,MONTH($B5097),$A5097+1))</f>
        <v>0.87874999999999992</v>
      </c>
      <c r="F5097" s="3"/>
      <c r="G5097" s="31">
        <f t="shared" si="316"/>
        <v>114.21792635760612</v>
      </c>
      <c r="H5097" s="31"/>
      <c r="I5097" s="23">
        <f t="shared" si="317"/>
        <v>0.87874999999999992</v>
      </c>
      <c r="J5097" s="23"/>
      <c r="K5097" s="7">
        <f t="shared" si="318"/>
        <v>28.990000000000009</v>
      </c>
      <c r="M5097" s="20">
        <f>IF(C5097="Data Error","Data Error",IF(C5097&lt;=K5097,0,1-IFERROR(INDEX(BAAL!$C:$D,MATCH(ROUNDUP(C5097-K5097,0),BAAL!$B:$B,0),MATCH(LEFT(M$2,4),BAAL!$C$2:$D$2,0)),0)))</f>
        <v>0</v>
      </c>
      <c r="N5097" s="20"/>
      <c r="O5097" s="26"/>
      <c r="P5097" s="26"/>
      <c r="Q5097" s="6">
        <f t="shared" si="319"/>
        <v>7</v>
      </c>
      <c r="R5097" s="20"/>
    </row>
    <row r="5098" spans="1:18" x14ac:dyDescent="0.25">
      <c r="A5098" s="6">
        <v>8</v>
      </c>
      <c r="B5098" s="4">
        <v>42582.333333333336</v>
      </c>
      <c r="C5098" s="2">
        <f>IF([2]Analysis!AG5098="Data Error","Data Error",[2]Analysis!AI5098*C$1)</f>
        <v>0.61821856229378147</v>
      </c>
      <c r="D5098" s="2"/>
      <c r="E5098" s="3">
        <f>IF(C5098="Data Error","Data Error",INDEX('[2]BAAL Adj Cap'!$CB$65:$CY$72,MONTH($B5098),$A5098+1))</f>
        <v>0.96750000000000003</v>
      </c>
      <c r="F5098" s="3"/>
      <c r="G5098" s="31">
        <f t="shared" si="316"/>
        <v>125.15678143770623</v>
      </c>
      <c r="H5098" s="31"/>
      <c r="I5098" s="23">
        <f t="shared" si="317"/>
        <v>0.96750000000000003</v>
      </c>
      <c r="J5098" s="23"/>
      <c r="K5098" s="7">
        <f t="shared" si="318"/>
        <v>28.990000000000009</v>
      </c>
      <c r="M5098" s="20">
        <f>IF(C5098="Data Error","Data Error",IF(C5098&lt;=K5098,0,1-IFERROR(INDEX(BAAL!$C:$D,MATCH(ROUNDUP(C5098-K5098,0),BAAL!$B:$B,0),MATCH(LEFT(M$2,4),BAAL!$C$2:$D$2,0)),0)))</f>
        <v>0</v>
      </c>
      <c r="N5098" s="20"/>
      <c r="O5098" s="26"/>
      <c r="P5098" s="26"/>
      <c r="Q5098" s="6">
        <f t="shared" si="319"/>
        <v>7</v>
      </c>
      <c r="R5098" s="20"/>
    </row>
    <row r="5099" spans="1:18" x14ac:dyDescent="0.25">
      <c r="A5099" s="6">
        <v>9</v>
      </c>
      <c r="B5099" s="4">
        <v>42582.375</v>
      </c>
      <c r="C5099" s="2">
        <f>IF([2]Analysis!AG5099="Data Error","Data Error",[2]Analysis!AI5099*C$1)</f>
        <v>0</v>
      </c>
      <c r="D5099" s="2"/>
      <c r="E5099" s="3">
        <f>IF(C5099="Data Error","Data Error",INDEX('[2]BAAL Adj Cap'!$CB$65:$CY$72,MONTH($B5099),$A5099+1))</f>
        <v>0.98</v>
      </c>
      <c r="F5099" s="3"/>
      <c r="G5099" s="31">
        <f t="shared" si="316"/>
        <v>127.39999999999999</v>
      </c>
      <c r="H5099" s="31"/>
      <c r="I5099" s="23">
        <f t="shared" si="317"/>
        <v>0.98</v>
      </c>
      <c r="J5099" s="23"/>
      <c r="K5099" s="7">
        <f t="shared" si="318"/>
        <v>28.990000000000009</v>
      </c>
      <c r="M5099" s="20">
        <f>IF(C5099="Data Error","Data Error",IF(C5099&lt;=K5099,0,1-IFERROR(INDEX(BAAL!$C:$D,MATCH(ROUNDUP(C5099-K5099,0),BAAL!$B:$B,0),MATCH(LEFT(M$2,4),BAAL!$C$2:$D$2,0)),0)))</f>
        <v>0</v>
      </c>
      <c r="N5099" s="20"/>
      <c r="O5099" s="26"/>
      <c r="P5099" s="26"/>
      <c r="Q5099" s="6">
        <f t="shared" si="319"/>
        <v>7</v>
      </c>
      <c r="R5099" s="20"/>
    </row>
    <row r="5100" spans="1:18" x14ac:dyDescent="0.25">
      <c r="A5100" s="6">
        <v>10</v>
      </c>
      <c r="B5100" s="4">
        <v>42582.416666666664</v>
      </c>
      <c r="C5100" s="2">
        <f>IF([2]Analysis!AG5100="Data Error","Data Error",[2]Analysis!AI5100*C$1)</f>
        <v>0.49994051514996724</v>
      </c>
      <c r="D5100" s="2"/>
      <c r="E5100" s="3">
        <f>IF(C5100="Data Error","Data Error",INDEX('[2]BAAL Adj Cap'!$CB$65:$CY$72,MONTH($B5100),$A5100+1))</f>
        <v>0.98</v>
      </c>
      <c r="F5100" s="3"/>
      <c r="G5100" s="31">
        <f t="shared" si="316"/>
        <v>126.90005948485002</v>
      </c>
      <c r="H5100" s="31"/>
      <c r="I5100" s="23">
        <f t="shared" si="317"/>
        <v>0.98</v>
      </c>
      <c r="J5100" s="23"/>
      <c r="K5100" s="7">
        <f t="shared" si="318"/>
        <v>28.990000000000009</v>
      </c>
      <c r="M5100" s="20">
        <f>IF(C5100="Data Error","Data Error",IF(C5100&lt;=K5100,0,1-IFERROR(INDEX(BAAL!$C:$D,MATCH(ROUNDUP(C5100-K5100,0),BAAL!$B:$B,0),MATCH(LEFT(M$2,4),BAAL!$C$2:$D$2,0)),0)))</f>
        <v>0</v>
      </c>
      <c r="N5100" s="20"/>
      <c r="O5100" s="26"/>
      <c r="P5100" s="26"/>
      <c r="Q5100" s="6">
        <f t="shared" si="319"/>
        <v>7</v>
      </c>
      <c r="R5100" s="20"/>
    </row>
    <row r="5101" spans="1:18" x14ac:dyDescent="0.25">
      <c r="A5101" s="6">
        <v>11</v>
      </c>
      <c r="B5101" s="4">
        <v>42582.458333333336</v>
      </c>
      <c r="C5101" s="2">
        <f>IF([2]Analysis!AG5101="Data Error","Data Error",[2]Analysis!AI5101*C$1)</f>
        <v>0.98807727385984623</v>
      </c>
      <c r="D5101" s="2"/>
      <c r="E5101" s="3">
        <f>IF(C5101="Data Error","Data Error",INDEX('[2]BAAL Adj Cap'!$CB$65:$CY$72,MONTH($B5101),$A5101+1))</f>
        <v>0.98</v>
      </c>
      <c r="F5101" s="3"/>
      <c r="G5101" s="31">
        <f t="shared" si="316"/>
        <v>126.41192272614015</v>
      </c>
      <c r="H5101" s="31"/>
      <c r="I5101" s="23">
        <f t="shared" si="317"/>
        <v>0.98</v>
      </c>
      <c r="J5101" s="23"/>
      <c r="K5101" s="7">
        <f t="shared" si="318"/>
        <v>28.990000000000009</v>
      </c>
      <c r="M5101" s="20">
        <f>IF(C5101="Data Error","Data Error",IF(C5101&lt;=K5101,0,1-IFERROR(INDEX(BAAL!$C:$D,MATCH(ROUNDUP(C5101-K5101,0),BAAL!$B:$B,0),MATCH(LEFT(M$2,4),BAAL!$C$2:$D$2,0)),0)))</f>
        <v>0</v>
      </c>
      <c r="N5101" s="20"/>
      <c r="O5101" s="26"/>
      <c r="P5101" s="26"/>
      <c r="Q5101" s="6">
        <f t="shared" si="319"/>
        <v>7</v>
      </c>
      <c r="R5101" s="20"/>
    </row>
    <row r="5102" spans="1:18" x14ac:dyDescent="0.25">
      <c r="A5102" s="6">
        <v>12</v>
      </c>
      <c r="B5102" s="4">
        <v>42582.5</v>
      </c>
      <c r="C5102" s="2">
        <f>IF([2]Analysis!AG5102="Data Error","Data Error",[2]Analysis!AI5102*C$1)</f>
        <v>13.112085624869389</v>
      </c>
      <c r="D5102" s="2"/>
      <c r="E5102" s="3">
        <f>IF(C5102="Data Error","Data Error",INDEX('[2]BAAL Adj Cap'!$CB$65:$CY$72,MONTH($B5102),$A5102+1))</f>
        <v>0.98</v>
      </c>
      <c r="F5102" s="3"/>
      <c r="G5102" s="31">
        <f t="shared" si="316"/>
        <v>114.2879143751306</v>
      </c>
      <c r="H5102" s="31"/>
      <c r="I5102" s="23">
        <f t="shared" si="317"/>
        <v>0.98</v>
      </c>
      <c r="J5102" s="23"/>
      <c r="K5102" s="7">
        <f t="shared" si="318"/>
        <v>28.990000000000009</v>
      </c>
      <c r="M5102" s="20">
        <f>IF(C5102="Data Error","Data Error",IF(C5102&lt;=K5102,0,1-IFERROR(INDEX(BAAL!$C:$D,MATCH(ROUNDUP(C5102-K5102,0),BAAL!$B:$B,0),MATCH(LEFT(M$2,4),BAAL!$C$2:$D$2,0)),0)))</f>
        <v>0</v>
      </c>
      <c r="N5102" s="20"/>
      <c r="O5102" s="26"/>
      <c r="P5102" s="26"/>
      <c r="Q5102" s="6">
        <f t="shared" si="319"/>
        <v>7</v>
      </c>
      <c r="R5102" s="20"/>
    </row>
    <row r="5103" spans="1:18" x14ac:dyDescent="0.25">
      <c r="A5103" s="6">
        <v>13</v>
      </c>
      <c r="B5103" s="4">
        <v>42582.541666666664</v>
      </c>
      <c r="C5103" s="2">
        <f>IF([2]Analysis!AG5103="Data Error","Data Error",[2]Analysis!AI5103*C$1)</f>
        <v>0.73422648746871777</v>
      </c>
      <c r="D5103" s="2"/>
      <c r="E5103" s="3">
        <f>IF(C5103="Data Error","Data Error",INDEX('[2]BAAL Adj Cap'!$CB$65:$CY$72,MONTH($B5103),$A5103+1))</f>
        <v>0.98</v>
      </c>
      <c r="F5103" s="3"/>
      <c r="G5103" s="31">
        <f t="shared" si="316"/>
        <v>126.66577351253127</v>
      </c>
      <c r="H5103" s="31"/>
      <c r="I5103" s="23">
        <f t="shared" si="317"/>
        <v>0.98</v>
      </c>
      <c r="J5103" s="23"/>
      <c r="K5103" s="7">
        <f t="shared" si="318"/>
        <v>28.990000000000009</v>
      </c>
      <c r="M5103" s="20">
        <f>IF(C5103="Data Error","Data Error",IF(C5103&lt;=K5103,0,1-IFERROR(INDEX(BAAL!$C:$D,MATCH(ROUNDUP(C5103-K5103,0),BAAL!$B:$B,0),MATCH(LEFT(M$2,4),BAAL!$C$2:$D$2,0)),0)))</f>
        <v>0</v>
      </c>
      <c r="N5103" s="20"/>
      <c r="O5103" s="26"/>
      <c r="P5103" s="26"/>
      <c r="Q5103" s="6">
        <f t="shared" si="319"/>
        <v>7</v>
      </c>
      <c r="R5103" s="20"/>
    </row>
    <row r="5104" spans="1:18" x14ac:dyDescent="0.25">
      <c r="A5104" s="6">
        <v>14</v>
      </c>
      <c r="B5104" s="4">
        <v>42582.583333333336</v>
      </c>
      <c r="C5104" s="2">
        <f>IF([2]Analysis!AG5104="Data Error","Data Error",[2]Analysis!AI5104*C$1)</f>
        <v>19.286897057764264</v>
      </c>
      <c r="D5104" s="2"/>
      <c r="E5104" s="3">
        <f>IF(C5104="Data Error","Data Error",INDEX('[2]BAAL Adj Cap'!$CB$65:$CY$72,MONTH($B5104),$A5104+1))</f>
        <v>0.98</v>
      </c>
      <c r="F5104" s="3"/>
      <c r="G5104" s="31">
        <f t="shared" si="316"/>
        <v>108.11310294223573</v>
      </c>
      <c r="H5104" s="31"/>
      <c r="I5104" s="23">
        <f t="shared" si="317"/>
        <v>0.98</v>
      </c>
      <c r="J5104" s="23"/>
      <c r="K5104" s="7">
        <f t="shared" si="318"/>
        <v>28.990000000000009</v>
      </c>
      <c r="M5104" s="20">
        <f>IF(C5104="Data Error","Data Error",IF(C5104&lt;=K5104,0,1-IFERROR(INDEX(BAAL!$C:$D,MATCH(ROUNDUP(C5104-K5104,0),BAAL!$B:$B,0),MATCH(LEFT(M$2,4),BAAL!$C$2:$D$2,0)),0)))</f>
        <v>0</v>
      </c>
      <c r="N5104" s="20"/>
      <c r="O5104" s="26"/>
      <c r="P5104" s="26"/>
      <c r="Q5104" s="6">
        <f t="shared" si="319"/>
        <v>7</v>
      </c>
      <c r="R5104" s="20"/>
    </row>
    <row r="5105" spans="1:18" x14ac:dyDescent="0.25">
      <c r="A5105" s="6">
        <v>15</v>
      </c>
      <c r="B5105" s="4">
        <v>42582.625</v>
      </c>
      <c r="C5105" s="2">
        <f>IF([2]Analysis!AG5105="Data Error","Data Error",[2]Analysis!AI5105*C$1)</f>
        <v>83.149277112615366</v>
      </c>
      <c r="D5105" s="2"/>
      <c r="E5105" s="3">
        <f>IF(C5105="Data Error","Data Error",INDEX('[2]BAAL Adj Cap'!$CB$65:$CY$72,MONTH($B5105),$A5105+1))</f>
        <v>0.98</v>
      </c>
      <c r="F5105" s="3"/>
      <c r="G5105" s="31">
        <f t="shared" si="316"/>
        <v>44.250722887384626</v>
      </c>
      <c r="H5105" s="31"/>
      <c r="I5105" s="23">
        <f t="shared" si="317"/>
        <v>0.98</v>
      </c>
      <c r="J5105" s="23"/>
      <c r="K5105" s="7">
        <f t="shared" si="318"/>
        <v>28.990000000000009</v>
      </c>
      <c r="M5105" s="20">
        <f>IF(C5105="Data Error","Data Error",IF(C5105&lt;=K5105,0,1-IFERROR(INDEX(BAAL!$C:$D,MATCH(ROUNDUP(C5105-K5105,0),BAAL!$B:$B,0),MATCH(LEFT(M$2,4),BAAL!$C$2:$D$2,0)),0)))</f>
        <v>1.100000000000001E-2</v>
      </c>
      <c r="N5105" s="20"/>
      <c r="O5105" s="26"/>
      <c r="P5105" s="26"/>
      <c r="Q5105" s="6">
        <f t="shared" si="319"/>
        <v>7</v>
      </c>
      <c r="R5105" s="20"/>
    </row>
    <row r="5106" spans="1:18" x14ac:dyDescent="0.25">
      <c r="A5106" s="6">
        <v>16</v>
      </c>
      <c r="B5106" s="4">
        <v>42582.666666666664</v>
      </c>
      <c r="C5106" s="2">
        <f>IF([2]Analysis!AG5106="Data Error","Data Error",[2]Analysis!AI5106*C$1)</f>
        <v>50.390797856129268</v>
      </c>
      <c r="D5106" s="2"/>
      <c r="E5106" s="3">
        <f>IF(C5106="Data Error","Data Error",INDEX('[2]BAAL Adj Cap'!$CB$65:$CY$72,MONTH($B5106),$A5106+1))</f>
        <v>0.98</v>
      </c>
      <c r="F5106" s="3"/>
      <c r="G5106" s="31">
        <f t="shared" si="316"/>
        <v>77.009202143870723</v>
      </c>
      <c r="H5106" s="31"/>
      <c r="I5106" s="23">
        <f t="shared" si="317"/>
        <v>0.98</v>
      </c>
      <c r="J5106" s="23"/>
      <c r="K5106" s="7">
        <f t="shared" si="318"/>
        <v>28.990000000000009</v>
      </c>
      <c r="M5106" s="20">
        <f>IF(C5106="Data Error","Data Error",IF(C5106&lt;=K5106,0,1-IFERROR(INDEX(BAAL!$C:$D,MATCH(ROUNDUP(C5106-K5106,0),BAAL!$B:$B,0),MATCH(LEFT(M$2,4),BAAL!$C$2:$D$2,0)),0)))</f>
        <v>4.0000000000000036E-3</v>
      </c>
      <c r="N5106" s="20"/>
      <c r="O5106" s="26"/>
      <c r="P5106" s="26"/>
      <c r="Q5106" s="6">
        <f t="shared" si="319"/>
        <v>7</v>
      </c>
      <c r="R5106" s="20"/>
    </row>
    <row r="5107" spans="1:18" x14ac:dyDescent="0.25">
      <c r="A5107" s="6">
        <v>17</v>
      </c>
      <c r="B5107" s="4">
        <v>42582.708333333336</v>
      </c>
      <c r="C5107" s="2">
        <f>IF([2]Analysis!AG5107="Data Error","Data Error",[2]Analysis!AI5107*C$1)</f>
        <v>13.797321304299203</v>
      </c>
      <c r="D5107" s="2"/>
      <c r="E5107" s="3">
        <f>IF(C5107="Data Error","Data Error",INDEX('[2]BAAL Adj Cap'!$CB$65:$CY$72,MONTH($B5107),$A5107+1))</f>
        <v>0.96124999999999994</v>
      </c>
      <c r="F5107" s="3"/>
      <c r="G5107" s="31">
        <f t="shared" si="316"/>
        <v>111.16517869570079</v>
      </c>
      <c r="H5107" s="31"/>
      <c r="I5107" s="23">
        <f t="shared" si="317"/>
        <v>0.96124999999999994</v>
      </c>
      <c r="J5107" s="23"/>
      <c r="K5107" s="7">
        <f t="shared" si="318"/>
        <v>28.990000000000009</v>
      </c>
      <c r="M5107" s="20">
        <f>IF(C5107="Data Error","Data Error",IF(C5107&lt;=K5107,0,1-IFERROR(INDEX(BAAL!$C:$D,MATCH(ROUNDUP(C5107-K5107,0),BAAL!$B:$B,0),MATCH(LEFT(M$2,4),BAAL!$C$2:$D$2,0)),0)))</f>
        <v>0</v>
      </c>
      <c r="N5107" s="20"/>
      <c r="O5107" s="26"/>
      <c r="P5107" s="26"/>
      <c r="Q5107" s="6">
        <f t="shared" si="319"/>
        <v>7</v>
      </c>
      <c r="R5107" s="20"/>
    </row>
    <row r="5108" spans="1:18" x14ac:dyDescent="0.25">
      <c r="A5108" s="6">
        <v>18</v>
      </c>
      <c r="B5108" s="4">
        <v>42582.75</v>
      </c>
      <c r="C5108" s="2">
        <f>IF([2]Analysis!AG5108="Data Error","Data Error",[2]Analysis!AI5108*C$1)</f>
        <v>12.210576589246513</v>
      </c>
      <c r="D5108" s="2"/>
      <c r="E5108" s="3">
        <f>IF(C5108="Data Error","Data Error",INDEX('[2]BAAL Adj Cap'!$CB$65:$CY$72,MONTH($B5108),$A5108+1))</f>
        <v>0.76249999999999996</v>
      </c>
      <c r="F5108" s="3"/>
      <c r="G5108" s="31">
        <f t="shared" si="316"/>
        <v>86.914423410753486</v>
      </c>
      <c r="H5108" s="31"/>
      <c r="I5108" s="23">
        <f t="shared" si="317"/>
        <v>0.76249999999999996</v>
      </c>
      <c r="J5108" s="23"/>
      <c r="K5108" s="7">
        <f t="shared" si="318"/>
        <v>28.990000000000009</v>
      </c>
      <c r="M5108" s="20">
        <f>IF(C5108="Data Error","Data Error",IF(C5108&lt;=K5108,0,1-IFERROR(INDEX(BAAL!$C:$D,MATCH(ROUNDUP(C5108-K5108,0),BAAL!$B:$B,0),MATCH(LEFT(M$2,4),BAAL!$C$2:$D$2,0)),0)))</f>
        <v>0</v>
      </c>
      <c r="N5108" s="20"/>
      <c r="O5108" s="26"/>
      <c r="P5108" s="26"/>
      <c r="Q5108" s="6">
        <f t="shared" si="319"/>
        <v>7</v>
      </c>
      <c r="R5108" s="20"/>
    </row>
    <row r="5109" spans="1:18" x14ac:dyDescent="0.25">
      <c r="A5109" s="6">
        <v>19</v>
      </c>
      <c r="B5109" s="4">
        <v>42582.791666666664</v>
      </c>
      <c r="C5109" s="2">
        <f>IF([2]Analysis!AG5109="Data Error","Data Error",[2]Analysis!AI5109*C$1)</f>
        <v>7.1680914415804979</v>
      </c>
      <c r="D5109" s="2"/>
      <c r="E5109" s="3">
        <f>IF(C5109="Data Error","Data Error",INDEX('[2]BAAL Adj Cap'!$CB$65:$CY$72,MONTH($B5109),$A5109+1))</f>
        <v>0.30625000000000002</v>
      </c>
      <c r="F5109" s="3"/>
      <c r="G5109" s="31">
        <f t="shared" si="316"/>
        <v>32.644408558419499</v>
      </c>
      <c r="H5109" s="31"/>
      <c r="I5109" s="23">
        <f t="shared" si="317"/>
        <v>0.30625000000000002</v>
      </c>
      <c r="J5109" s="23"/>
      <c r="K5109" s="7">
        <f t="shared" si="318"/>
        <v>28.990000000000009</v>
      </c>
      <c r="M5109" s="20">
        <f>IF(C5109="Data Error","Data Error",IF(C5109&lt;=K5109,0,1-IFERROR(INDEX(BAAL!$C:$D,MATCH(ROUNDUP(C5109-K5109,0),BAAL!$B:$B,0),MATCH(LEFT(M$2,4),BAAL!$C$2:$D$2,0)),0)))</f>
        <v>0</v>
      </c>
      <c r="N5109" s="20"/>
      <c r="O5109" s="26"/>
      <c r="P5109" s="26"/>
      <c r="Q5109" s="6">
        <f t="shared" si="319"/>
        <v>7</v>
      </c>
      <c r="R5109" s="20"/>
    </row>
    <row r="5110" spans="1:18" x14ac:dyDescent="0.25">
      <c r="A5110" s="6">
        <v>20</v>
      </c>
      <c r="B5110" s="4">
        <v>42582.833333333336</v>
      </c>
      <c r="C5110" s="2">
        <f>IF([2]Analysis!AG5110="Data Error","Data Error",[2]Analysis!AI5110*C$1)</f>
        <v>1.6155551490583235</v>
      </c>
      <c r="D5110" s="2"/>
      <c r="E5110" s="3">
        <f>IF(C5110="Data Error","Data Error",INDEX('[2]BAAL Adj Cap'!$CB$65:$CY$72,MONTH($B5110),$A5110+1))</f>
        <v>3.7500000000000006E-2</v>
      </c>
      <c r="F5110" s="3"/>
      <c r="G5110" s="31">
        <f t="shared" si="316"/>
        <v>3.2594448509416774</v>
      </c>
      <c r="H5110" s="31"/>
      <c r="I5110" s="23">
        <f t="shared" si="317"/>
        <v>3.7500000000000006E-2</v>
      </c>
      <c r="J5110" s="23"/>
      <c r="K5110" s="7">
        <f t="shared" si="318"/>
        <v>4.8750000000000009</v>
      </c>
      <c r="M5110" s="20">
        <f>IF(C5110="Data Error","Data Error",IF(C5110&lt;=K5110,0,1-IFERROR(INDEX(BAAL!$C:$D,MATCH(ROUNDUP(C5110-K5110,0),BAAL!$B:$B,0),MATCH(LEFT(M$2,4),BAAL!$C$2:$D$2,0)),0)))</f>
        <v>0</v>
      </c>
      <c r="N5110" s="20"/>
      <c r="O5110" s="26"/>
      <c r="P5110" s="26"/>
      <c r="Q5110" s="6">
        <f t="shared" si="319"/>
        <v>7</v>
      </c>
      <c r="R5110" s="20"/>
    </row>
    <row r="5111" spans="1:18" x14ac:dyDescent="0.25">
      <c r="A5111" s="6">
        <v>21</v>
      </c>
      <c r="B5111" s="4">
        <v>42582.875</v>
      </c>
      <c r="C5111" s="2">
        <f>IF([2]Analysis!AG5111="Data Error","Data Error",[2]Analysis!AI5111*C$1)</f>
        <v>0</v>
      </c>
      <c r="D5111" s="2"/>
      <c r="E5111" s="3">
        <f>IF(C5111="Data Error","Data Error",INDEX('[2]BAAL Adj Cap'!$CB$65:$CY$72,MONTH($B5111),$A5111+1))</f>
        <v>0</v>
      </c>
      <c r="F5111" s="3"/>
      <c r="G5111" s="31">
        <f t="shared" si="316"/>
        <v>0</v>
      </c>
      <c r="H5111" s="31"/>
      <c r="I5111" s="23">
        <f t="shared" si="317"/>
        <v>0</v>
      </c>
      <c r="J5111" s="23"/>
      <c r="K5111" s="7">
        <f t="shared" si="318"/>
        <v>0</v>
      </c>
      <c r="M5111" s="20">
        <f>IF(C5111="Data Error","Data Error",IF(C5111&lt;=K5111,0,1-IFERROR(INDEX(BAAL!$C:$D,MATCH(ROUNDUP(C5111-K5111,0),BAAL!$B:$B,0),MATCH(LEFT(M$2,4),BAAL!$C$2:$D$2,0)),0)))</f>
        <v>0</v>
      </c>
      <c r="N5111" s="20"/>
      <c r="O5111" s="26"/>
      <c r="P5111" s="26"/>
      <c r="Q5111" s="6">
        <f t="shared" si="319"/>
        <v>7</v>
      </c>
      <c r="R5111" s="20"/>
    </row>
    <row r="5112" spans="1:18" x14ac:dyDescent="0.25">
      <c r="A5112" s="6">
        <v>22</v>
      </c>
      <c r="B5112" s="4">
        <v>42582.916666666664</v>
      </c>
      <c r="C5112" s="2">
        <f>IF([2]Analysis!AG5112="Data Error","Data Error",[2]Analysis!AI5112*C$1)</f>
        <v>0</v>
      </c>
      <c r="D5112" s="2"/>
      <c r="E5112" s="3">
        <f>IF(C5112="Data Error","Data Error",INDEX('[2]BAAL Adj Cap'!$CB$65:$CY$72,MONTH($B5112),$A5112+1))</f>
        <v>0</v>
      </c>
      <c r="F5112" s="3"/>
      <c r="G5112" s="31">
        <f t="shared" si="316"/>
        <v>0</v>
      </c>
      <c r="H5112" s="31"/>
      <c r="I5112" s="23">
        <f t="shared" si="317"/>
        <v>0</v>
      </c>
      <c r="J5112" s="23"/>
      <c r="K5112" s="7">
        <f t="shared" si="318"/>
        <v>0</v>
      </c>
      <c r="M5112" s="20">
        <f>IF(C5112="Data Error","Data Error",IF(C5112&lt;=K5112,0,1-IFERROR(INDEX(BAAL!$C:$D,MATCH(ROUNDUP(C5112-K5112,0),BAAL!$B:$B,0),MATCH(LEFT(M$2,4),BAAL!$C$2:$D$2,0)),0)))</f>
        <v>0</v>
      </c>
      <c r="N5112" s="20"/>
      <c r="O5112" s="26"/>
      <c r="P5112" s="26"/>
      <c r="Q5112" s="6">
        <f t="shared" si="319"/>
        <v>7</v>
      </c>
      <c r="R5112" s="20"/>
    </row>
    <row r="5113" spans="1:18" x14ac:dyDescent="0.25">
      <c r="A5113" s="6">
        <v>23</v>
      </c>
      <c r="B5113" s="4">
        <v>42582.958333333336</v>
      </c>
      <c r="C5113" s="2">
        <f>IF([2]Analysis!AG5113="Data Error","Data Error",[2]Analysis!AI5113*C$1)</f>
        <v>0</v>
      </c>
      <c r="D5113" s="2"/>
      <c r="E5113" s="3">
        <f>IF(C5113="Data Error","Data Error",INDEX('[2]BAAL Adj Cap'!$CB$65:$CY$72,MONTH($B5113),$A5113+1))</f>
        <v>0</v>
      </c>
      <c r="F5113" s="3"/>
      <c r="G5113" s="31">
        <f t="shared" si="316"/>
        <v>0</v>
      </c>
      <c r="H5113" s="31"/>
      <c r="I5113" s="23">
        <f t="shared" si="317"/>
        <v>0</v>
      </c>
      <c r="J5113" s="23"/>
      <c r="K5113" s="7">
        <f t="shared" si="318"/>
        <v>0</v>
      </c>
      <c r="M5113" s="20">
        <f>IF(C5113="Data Error","Data Error",IF(C5113&lt;=K5113,0,1-IFERROR(INDEX(BAAL!$C:$D,MATCH(ROUNDUP(C5113-K5113,0),BAAL!$B:$B,0),MATCH(LEFT(M$2,4),BAAL!$C$2:$D$2,0)),0)))</f>
        <v>0</v>
      </c>
      <c r="N5113" s="20"/>
      <c r="O5113" s="26"/>
      <c r="P5113" s="26"/>
      <c r="Q5113" s="6">
        <f t="shared" si="319"/>
        <v>7</v>
      </c>
      <c r="R5113" s="20"/>
    </row>
    <row r="5114" spans="1:18" x14ac:dyDescent="0.25">
      <c r="A5114" s="6">
        <v>0</v>
      </c>
      <c r="B5114" s="1">
        <v>42583</v>
      </c>
      <c r="C5114" s="2">
        <f>IF([2]Analysis!AG5114="Data Error","Data Error",[2]Analysis!AI5114*C$1)</f>
        <v>0</v>
      </c>
      <c r="D5114" s="2"/>
      <c r="E5114" s="3">
        <f>IF(C5114="Data Error","Data Error",INDEX('[2]BAAL Adj Cap'!$CB$65:$CY$72,MONTH($B5114),$A5114+1))</f>
        <v>0</v>
      </c>
      <c r="F5114" s="3"/>
      <c r="G5114" s="31">
        <f t="shared" si="316"/>
        <v>0</v>
      </c>
      <c r="H5114" s="31"/>
      <c r="I5114" s="23">
        <f t="shared" si="317"/>
        <v>0</v>
      </c>
      <c r="J5114" s="23"/>
      <c r="K5114" s="7">
        <f t="shared" si="318"/>
        <v>0</v>
      </c>
      <c r="M5114" s="20">
        <f>IF(C5114="Data Error","Data Error",IF(C5114&lt;=K5114,0,1-IFERROR(INDEX(BAAL!$C:$D,MATCH(ROUNDUP(C5114-K5114,0),BAAL!$B:$B,0),MATCH(LEFT(M$2,4),BAAL!$C$2:$D$2,0)),0)))</f>
        <v>0</v>
      </c>
      <c r="N5114" s="20"/>
      <c r="O5114" s="26"/>
      <c r="P5114" s="26"/>
      <c r="Q5114" s="6">
        <f t="shared" si="319"/>
        <v>8</v>
      </c>
      <c r="R5114" s="20"/>
    </row>
    <row r="5115" spans="1:18" x14ac:dyDescent="0.25">
      <c r="A5115" s="6">
        <v>1</v>
      </c>
      <c r="B5115" s="4">
        <v>42583.041666666664</v>
      </c>
      <c r="C5115" s="2">
        <f>IF([2]Analysis!AG5115="Data Error","Data Error",[2]Analysis!AI5115*C$1)</f>
        <v>0</v>
      </c>
      <c r="D5115" s="2"/>
      <c r="E5115" s="3">
        <f>IF(C5115="Data Error","Data Error",INDEX('[2]BAAL Adj Cap'!$CB$65:$CY$72,MONTH($B5115),$A5115+1))</f>
        <v>0</v>
      </c>
      <c r="F5115" s="3"/>
      <c r="G5115" s="31">
        <f t="shared" si="316"/>
        <v>0</v>
      </c>
      <c r="H5115" s="31"/>
      <c r="I5115" s="23">
        <f t="shared" si="317"/>
        <v>0</v>
      </c>
      <c r="J5115" s="23"/>
      <c r="K5115" s="7">
        <f t="shared" si="318"/>
        <v>0</v>
      </c>
      <c r="M5115" s="20">
        <f>IF(C5115="Data Error","Data Error",IF(C5115&lt;=K5115,0,1-IFERROR(INDEX(BAAL!$C:$D,MATCH(ROUNDUP(C5115-K5115,0),BAAL!$B:$B,0),MATCH(LEFT(M$2,4),BAAL!$C$2:$D$2,0)),0)))</f>
        <v>0</v>
      </c>
      <c r="N5115" s="20"/>
      <c r="O5115" s="26"/>
      <c r="P5115" s="26"/>
      <c r="Q5115" s="6">
        <f t="shared" si="319"/>
        <v>8</v>
      </c>
      <c r="R5115" s="20"/>
    </row>
    <row r="5116" spans="1:18" x14ac:dyDescent="0.25">
      <c r="A5116" s="6">
        <v>2</v>
      </c>
      <c r="B5116" s="4">
        <v>42583.083333333336</v>
      </c>
      <c r="C5116" s="2">
        <f>IF([2]Analysis!AG5116="Data Error","Data Error",[2]Analysis!AI5116*C$1)</f>
        <v>0</v>
      </c>
      <c r="D5116" s="2"/>
      <c r="E5116" s="3">
        <f>IF(C5116="Data Error","Data Error",INDEX('[2]BAAL Adj Cap'!$CB$65:$CY$72,MONTH($B5116),$A5116+1))</f>
        <v>0</v>
      </c>
      <c r="F5116" s="3"/>
      <c r="G5116" s="31">
        <f t="shared" si="316"/>
        <v>0</v>
      </c>
      <c r="H5116" s="31"/>
      <c r="I5116" s="23">
        <f t="shared" si="317"/>
        <v>0</v>
      </c>
      <c r="J5116" s="23"/>
      <c r="K5116" s="7">
        <f t="shared" si="318"/>
        <v>0</v>
      </c>
      <c r="M5116" s="20">
        <f>IF(C5116="Data Error","Data Error",IF(C5116&lt;=K5116,0,1-IFERROR(INDEX(BAAL!$C:$D,MATCH(ROUNDUP(C5116-K5116,0),BAAL!$B:$B,0),MATCH(LEFT(M$2,4),BAAL!$C$2:$D$2,0)),0)))</f>
        <v>0</v>
      </c>
      <c r="N5116" s="20"/>
      <c r="O5116" s="26"/>
      <c r="P5116" s="26"/>
      <c r="Q5116" s="6">
        <f t="shared" si="319"/>
        <v>8</v>
      </c>
      <c r="R5116" s="20"/>
    </row>
    <row r="5117" spans="1:18" x14ac:dyDescent="0.25">
      <c r="A5117" s="6">
        <v>3</v>
      </c>
      <c r="B5117" s="4">
        <v>42583.125</v>
      </c>
      <c r="C5117" s="2">
        <f>IF([2]Analysis!AG5117="Data Error","Data Error",[2]Analysis!AI5117*C$1)</f>
        <v>0</v>
      </c>
      <c r="D5117" s="2"/>
      <c r="E5117" s="3">
        <f>IF(C5117="Data Error","Data Error",INDEX('[2]BAAL Adj Cap'!$CB$65:$CY$72,MONTH($B5117),$A5117+1))</f>
        <v>0</v>
      </c>
      <c r="F5117" s="3"/>
      <c r="G5117" s="31">
        <f t="shared" si="316"/>
        <v>0</v>
      </c>
      <c r="H5117" s="31"/>
      <c r="I5117" s="23">
        <f t="shared" si="317"/>
        <v>0</v>
      </c>
      <c r="J5117" s="23"/>
      <c r="K5117" s="7">
        <f t="shared" si="318"/>
        <v>0</v>
      </c>
      <c r="M5117" s="20">
        <f>IF(C5117="Data Error","Data Error",IF(C5117&lt;=K5117,0,1-IFERROR(INDEX(BAAL!$C:$D,MATCH(ROUNDUP(C5117-K5117,0),BAAL!$B:$B,0),MATCH(LEFT(M$2,4),BAAL!$C$2:$D$2,0)),0)))</f>
        <v>0</v>
      </c>
      <c r="N5117" s="20"/>
      <c r="O5117" s="26"/>
      <c r="P5117" s="26"/>
      <c r="Q5117" s="6">
        <f t="shared" si="319"/>
        <v>8</v>
      </c>
      <c r="R5117" s="20"/>
    </row>
    <row r="5118" spans="1:18" x14ac:dyDescent="0.25">
      <c r="A5118" s="6">
        <v>4</v>
      </c>
      <c r="B5118" s="4">
        <v>42583.166666666664</v>
      </c>
      <c r="C5118" s="2">
        <f>IF([2]Analysis!AG5118="Data Error","Data Error",[2]Analysis!AI5118*C$1)</f>
        <v>0</v>
      </c>
      <c r="D5118" s="2"/>
      <c r="E5118" s="3">
        <f>IF(C5118="Data Error","Data Error",INDEX('[2]BAAL Adj Cap'!$CB$65:$CY$72,MONTH($B5118),$A5118+1))</f>
        <v>0</v>
      </c>
      <c r="F5118" s="3"/>
      <c r="G5118" s="31">
        <f t="shared" si="316"/>
        <v>0</v>
      </c>
      <c r="H5118" s="31"/>
      <c r="I5118" s="23">
        <f t="shared" si="317"/>
        <v>0</v>
      </c>
      <c r="J5118" s="23"/>
      <c r="K5118" s="7">
        <f t="shared" si="318"/>
        <v>0</v>
      </c>
      <c r="M5118" s="20">
        <f>IF(C5118="Data Error","Data Error",IF(C5118&lt;=K5118,0,1-IFERROR(INDEX(BAAL!$C:$D,MATCH(ROUNDUP(C5118-K5118,0),BAAL!$B:$B,0),MATCH(LEFT(M$2,4),BAAL!$C$2:$D$2,0)),0)))</f>
        <v>0</v>
      </c>
      <c r="N5118" s="20"/>
      <c r="O5118" s="26"/>
      <c r="P5118" s="26"/>
      <c r="Q5118" s="6">
        <f t="shared" si="319"/>
        <v>8</v>
      </c>
      <c r="R5118" s="20"/>
    </row>
    <row r="5119" spans="1:18" x14ac:dyDescent="0.25">
      <c r="A5119" s="6">
        <v>5</v>
      </c>
      <c r="B5119" s="4">
        <v>42583.208333333336</v>
      </c>
      <c r="C5119" s="2">
        <f>IF([2]Analysis!AG5119="Data Error","Data Error",[2]Analysis!AI5119*C$1)</f>
        <v>0.39964104219832841</v>
      </c>
      <c r="D5119" s="2"/>
      <c r="E5119" s="3">
        <f>IF(C5119="Data Error","Data Error",INDEX('[2]BAAL Adj Cap'!$CB$65:$CY$72,MONTH($B5119),$A5119+1))</f>
        <v>5.6249999999999994E-2</v>
      </c>
      <c r="F5119" s="3"/>
      <c r="G5119" s="31">
        <f t="shared" si="316"/>
        <v>6.9128589578016708</v>
      </c>
      <c r="H5119" s="31"/>
      <c r="I5119" s="23">
        <f t="shared" si="317"/>
        <v>5.6249999999999994E-2</v>
      </c>
      <c r="J5119" s="23"/>
      <c r="K5119" s="7">
        <f t="shared" si="318"/>
        <v>7.3124999999999991</v>
      </c>
      <c r="M5119" s="20">
        <f>IF(C5119="Data Error","Data Error",IF(C5119&lt;=K5119,0,1-IFERROR(INDEX(BAAL!$C:$D,MATCH(ROUNDUP(C5119-K5119,0),BAAL!$B:$B,0),MATCH(LEFT(M$2,4),BAAL!$C$2:$D$2,0)),0)))</f>
        <v>0</v>
      </c>
      <c r="N5119" s="20"/>
      <c r="O5119" s="26"/>
      <c r="P5119" s="26"/>
      <c r="Q5119" s="6">
        <f t="shared" si="319"/>
        <v>8</v>
      </c>
      <c r="R5119" s="20"/>
    </row>
    <row r="5120" spans="1:18" x14ac:dyDescent="0.25">
      <c r="A5120" s="6">
        <v>6</v>
      </c>
      <c r="B5120" s="4">
        <v>42583.25</v>
      </c>
      <c r="C5120" s="2">
        <f>IF([2]Analysis!AG5120="Data Error","Data Error",[2]Analysis!AI5120*C$1)</f>
        <v>5.8115679868460328E-2</v>
      </c>
      <c r="D5120" s="2"/>
      <c r="E5120" s="3">
        <f>IF(C5120="Data Error","Data Error",INDEX('[2]BAAL Adj Cap'!$CB$65:$CY$72,MONTH($B5120),$A5120+1))</f>
        <v>0.22499999999999998</v>
      </c>
      <c r="F5120" s="3"/>
      <c r="G5120" s="31">
        <f t="shared" si="316"/>
        <v>29.191884320131535</v>
      </c>
      <c r="H5120" s="31"/>
      <c r="I5120" s="23">
        <f t="shared" si="317"/>
        <v>0.22499999999999998</v>
      </c>
      <c r="J5120" s="23"/>
      <c r="K5120" s="7">
        <f t="shared" si="318"/>
        <v>28.990000000000009</v>
      </c>
      <c r="M5120" s="20">
        <f>IF(C5120="Data Error","Data Error",IF(C5120&lt;=K5120,0,1-IFERROR(INDEX(BAAL!$C:$D,MATCH(ROUNDUP(C5120-K5120,0),BAAL!$B:$B,0),MATCH(LEFT(M$2,4),BAAL!$C$2:$D$2,0)),0)))</f>
        <v>0</v>
      </c>
      <c r="N5120" s="20"/>
      <c r="O5120" s="26"/>
      <c r="P5120" s="26"/>
      <c r="Q5120" s="6">
        <f t="shared" si="319"/>
        <v>8</v>
      </c>
      <c r="R5120" s="20"/>
    </row>
    <row r="5121" spans="1:18" x14ac:dyDescent="0.25">
      <c r="A5121" s="6">
        <v>7</v>
      </c>
      <c r="B5121" s="4">
        <v>42583.291666666664</v>
      </c>
      <c r="C5121" s="2">
        <f>IF([2]Analysis!AG5121="Data Error","Data Error",[2]Analysis!AI5121*C$1)</f>
        <v>0</v>
      </c>
      <c r="D5121" s="2"/>
      <c r="E5121" s="3">
        <f>IF(C5121="Data Error","Data Error",INDEX('[2]BAAL Adj Cap'!$CB$65:$CY$72,MONTH($B5121),$A5121+1))</f>
        <v>0.57874999999999999</v>
      </c>
      <c r="F5121" s="3"/>
      <c r="G5121" s="31">
        <f t="shared" si="316"/>
        <v>75.237499999999997</v>
      </c>
      <c r="H5121" s="31"/>
      <c r="I5121" s="23">
        <f t="shared" si="317"/>
        <v>0.57874999999999999</v>
      </c>
      <c r="J5121" s="23"/>
      <c r="K5121" s="7">
        <f t="shared" si="318"/>
        <v>28.990000000000009</v>
      </c>
      <c r="M5121" s="20">
        <f>IF(C5121="Data Error","Data Error",IF(C5121&lt;=K5121,0,1-IFERROR(INDEX(BAAL!$C:$D,MATCH(ROUNDUP(C5121-K5121,0),BAAL!$B:$B,0),MATCH(LEFT(M$2,4),BAAL!$C$2:$D$2,0)),0)))</f>
        <v>0</v>
      </c>
      <c r="N5121" s="20"/>
      <c r="O5121" s="26"/>
      <c r="P5121" s="26"/>
      <c r="Q5121" s="6">
        <f t="shared" si="319"/>
        <v>8</v>
      </c>
      <c r="R5121" s="20"/>
    </row>
    <row r="5122" spans="1:18" x14ac:dyDescent="0.25">
      <c r="A5122" s="6">
        <v>8</v>
      </c>
      <c r="B5122" s="4">
        <v>42583.333333333336</v>
      </c>
      <c r="C5122" s="2">
        <f>IF([2]Analysis!AG5122="Data Error","Data Error",[2]Analysis!AI5122*C$1)</f>
        <v>0</v>
      </c>
      <c r="D5122" s="2"/>
      <c r="E5122" s="3">
        <f>IF(C5122="Data Error","Data Error",INDEX('[2]BAAL Adj Cap'!$CB$65:$CY$72,MONTH($B5122),$A5122+1))</f>
        <v>0.96750000000000003</v>
      </c>
      <c r="F5122" s="3"/>
      <c r="G5122" s="31">
        <f t="shared" si="316"/>
        <v>125.77500000000001</v>
      </c>
      <c r="H5122" s="31"/>
      <c r="I5122" s="23">
        <f t="shared" si="317"/>
        <v>0.96750000000000003</v>
      </c>
      <c r="J5122" s="23"/>
      <c r="K5122" s="7">
        <f t="shared" si="318"/>
        <v>28.990000000000009</v>
      </c>
      <c r="M5122" s="20">
        <f>IF(C5122="Data Error","Data Error",IF(C5122&lt;=K5122,0,1-IFERROR(INDEX(BAAL!$C:$D,MATCH(ROUNDUP(C5122-K5122,0),BAAL!$B:$B,0),MATCH(LEFT(M$2,4),BAAL!$C$2:$D$2,0)),0)))</f>
        <v>0</v>
      </c>
      <c r="N5122" s="20"/>
      <c r="O5122" s="26"/>
      <c r="P5122" s="26"/>
      <c r="Q5122" s="6">
        <f t="shared" si="319"/>
        <v>8</v>
      </c>
      <c r="R5122" s="20"/>
    </row>
    <row r="5123" spans="1:18" x14ac:dyDescent="0.25">
      <c r="A5123" s="6">
        <v>9</v>
      </c>
      <c r="B5123" s="4">
        <v>42583.375</v>
      </c>
      <c r="C5123" s="2">
        <f>IF([2]Analysis!AG5123="Data Error","Data Error",[2]Analysis!AI5123*C$1)</f>
        <v>0.75902224005591334</v>
      </c>
      <c r="D5123" s="2"/>
      <c r="E5123" s="3">
        <f>IF(C5123="Data Error","Data Error",INDEX('[2]BAAL Adj Cap'!$CB$65:$CY$72,MONTH($B5123),$A5123+1))</f>
        <v>0.98</v>
      </c>
      <c r="F5123" s="3"/>
      <c r="G5123" s="31">
        <f t="shared" si="316"/>
        <v>126.64097775994408</v>
      </c>
      <c r="H5123" s="31"/>
      <c r="I5123" s="23">
        <f t="shared" si="317"/>
        <v>0.98</v>
      </c>
      <c r="J5123" s="23"/>
      <c r="K5123" s="7">
        <f t="shared" si="318"/>
        <v>28.990000000000009</v>
      </c>
      <c r="M5123" s="20">
        <f>IF(C5123="Data Error","Data Error",IF(C5123&lt;=K5123,0,1-IFERROR(INDEX(BAAL!$C:$D,MATCH(ROUNDUP(C5123-K5123,0),BAAL!$B:$B,0),MATCH(LEFT(M$2,4),BAAL!$C$2:$D$2,0)),0)))</f>
        <v>0</v>
      </c>
      <c r="N5123" s="20"/>
      <c r="O5123" s="26"/>
      <c r="P5123" s="26"/>
      <c r="Q5123" s="6">
        <f t="shared" si="319"/>
        <v>8</v>
      </c>
      <c r="R5123" s="20"/>
    </row>
    <row r="5124" spans="1:18" x14ac:dyDescent="0.25">
      <c r="A5124" s="6">
        <v>10</v>
      </c>
      <c r="B5124" s="4">
        <v>42583.416666666664</v>
      </c>
      <c r="C5124" s="2">
        <f>IF([2]Analysis!AG5124="Data Error","Data Error",[2]Analysis!AI5124*C$1)</f>
        <v>2.3141611328557263</v>
      </c>
      <c r="D5124" s="2"/>
      <c r="E5124" s="3">
        <f>IF(C5124="Data Error","Data Error",INDEX('[2]BAAL Adj Cap'!$CB$65:$CY$72,MONTH($B5124),$A5124+1))</f>
        <v>0.98</v>
      </c>
      <c r="F5124" s="3"/>
      <c r="G5124" s="31">
        <f t="shared" ref="G5124:G5187" si="320">IF(C5124="Data Error","Data Error",E5124*E$1-C5124)</f>
        <v>125.08583886714426</v>
      </c>
      <c r="H5124" s="31"/>
      <c r="I5124" s="23">
        <f t="shared" ref="I5124:I5187" si="321">IF(E5124="Data Error","Data Error",E5124)</f>
        <v>0.98</v>
      </c>
      <c r="J5124" s="23"/>
      <c r="K5124" s="7">
        <f t="shared" ref="K5124:K5187" si="322">IF(C5124="Data Error","Data Error",C$1*MAX(0,MIN(AF$9,E5124*AF$10)))</f>
        <v>28.990000000000009</v>
      </c>
      <c r="M5124" s="20">
        <f>IF(C5124="Data Error","Data Error",IF(C5124&lt;=K5124,0,1-IFERROR(INDEX(BAAL!$C:$D,MATCH(ROUNDUP(C5124-K5124,0),BAAL!$B:$B,0),MATCH(LEFT(M$2,4),BAAL!$C$2:$D$2,0)),0)))</f>
        <v>0</v>
      </c>
      <c r="N5124" s="20"/>
      <c r="O5124" s="26"/>
      <c r="P5124" s="26"/>
      <c r="Q5124" s="6">
        <f t="shared" ref="Q5124:Q5187" si="323">MONTH(B5124)</f>
        <v>8</v>
      </c>
      <c r="R5124" s="20"/>
    </row>
    <row r="5125" spans="1:18" x14ac:dyDescent="0.25">
      <c r="A5125" s="6">
        <v>11</v>
      </c>
      <c r="B5125" s="4">
        <v>42583.458333333336</v>
      </c>
      <c r="C5125" s="2">
        <f>IF([2]Analysis!AG5125="Data Error","Data Error",[2]Analysis!AI5125*C$1)</f>
        <v>4.5975486811332988</v>
      </c>
      <c r="D5125" s="2"/>
      <c r="E5125" s="3">
        <f>IF(C5125="Data Error","Data Error",INDEX('[2]BAAL Adj Cap'!$CB$65:$CY$72,MONTH($B5125),$A5125+1))</f>
        <v>0.98</v>
      </c>
      <c r="F5125" s="3"/>
      <c r="G5125" s="31">
        <f t="shared" si="320"/>
        <v>122.80245131886669</v>
      </c>
      <c r="H5125" s="31"/>
      <c r="I5125" s="23">
        <f t="shared" si="321"/>
        <v>0.98</v>
      </c>
      <c r="J5125" s="23"/>
      <c r="K5125" s="7">
        <f t="shared" si="322"/>
        <v>28.990000000000009</v>
      </c>
      <c r="M5125" s="20">
        <f>IF(C5125="Data Error","Data Error",IF(C5125&lt;=K5125,0,1-IFERROR(INDEX(BAAL!$C:$D,MATCH(ROUNDUP(C5125-K5125,0),BAAL!$B:$B,0),MATCH(LEFT(M$2,4),BAAL!$C$2:$D$2,0)),0)))</f>
        <v>0</v>
      </c>
      <c r="N5125" s="20"/>
      <c r="O5125" s="26"/>
      <c r="P5125" s="26"/>
      <c r="Q5125" s="6">
        <f t="shared" si="323"/>
        <v>8</v>
      </c>
      <c r="R5125" s="20"/>
    </row>
    <row r="5126" spans="1:18" x14ac:dyDescent="0.25">
      <c r="A5126" s="6">
        <v>12</v>
      </c>
      <c r="B5126" s="4">
        <v>42583.5</v>
      </c>
      <c r="C5126" s="2">
        <f>IF([2]Analysis!AG5126="Data Error","Data Error",[2]Analysis!AI5126*C$1)</f>
        <v>3.9990396943148889</v>
      </c>
      <c r="D5126" s="2"/>
      <c r="E5126" s="3">
        <f>IF(C5126="Data Error","Data Error",INDEX('[2]BAAL Adj Cap'!$CB$65:$CY$72,MONTH($B5126),$A5126+1))</f>
        <v>0.98</v>
      </c>
      <c r="F5126" s="3"/>
      <c r="G5126" s="31">
        <f t="shared" si="320"/>
        <v>123.4009603056851</v>
      </c>
      <c r="H5126" s="31"/>
      <c r="I5126" s="23">
        <f t="shared" si="321"/>
        <v>0.98</v>
      </c>
      <c r="J5126" s="23"/>
      <c r="K5126" s="7">
        <f t="shared" si="322"/>
        <v>28.990000000000009</v>
      </c>
      <c r="M5126" s="20">
        <f>IF(C5126="Data Error","Data Error",IF(C5126&lt;=K5126,0,1-IFERROR(INDEX(BAAL!$C:$D,MATCH(ROUNDUP(C5126-K5126,0),BAAL!$B:$B,0),MATCH(LEFT(M$2,4),BAAL!$C$2:$D$2,0)),0)))</f>
        <v>0</v>
      </c>
      <c r="N5126" s="20"/>
      <c r="O5126" s="26"/>
      <c r="P5126" s="26"/>
      <c r="Q5126" s="6">
        <f t="shared" si="323"/>
        <v>8</v>
      </c>
      <c r="R5126" s="20"/>
    </row>
    <row r="5127" spans="1:18" x14ac:dyDescent="0.25">
      <c r="A5127" s="6">
        <v>13</v>
      </c>
      <c r="B5127" s="4">
        <v>42583.541666666664</v>
      </c>
      <c r="C5127" s="2">
        <f>IF([2]Analysis!AG5127="Data Error","Data Error",[2]Analysis!AI5127*C$1)</f>
        <v>5.1721139509431371</v>
      </c>
      <c r="D5127" s="2"/>
      <c r="E5127" s="3">
        <f>IF(C5127="Data Error","Data Error",INDEX('[2]BAAL Adj Cap'!$CB$65:$CY$72,MONTH($B5127),$A5127+1))</f>
        <v>0.98</v>
      </c>
      <c r="F5127" s="3"/>
      <c r="G5127" s="31">
        <f t="shared" si="320"/>
        <v>122.22788604905685</v>
      </c>
      <c r="H5127" s="31"/>
      <c r="I5127" s="23">
        <f t="shared" si="321"/>
        <v>0.98</v>
      </c>
      <c r="J5127" s="23"/>
      <c r="K5127" s="7">
        <f t="shared" si="322"/>
        <v>28.990000000000009</v>
      </c>
      <c r="M5127" s="20">
        <f>IF(C5127="Data Error","Data Error",IF(C5127&lt;=K5127,0,1-IFERROR(INDEX(BAAL!$C:$D,MATCH(ROUNDUP(C5127-K5127,0),BAAL!$B:$B,0),MATCH(LEFT(M$2,4),BAAL!$C$2:$D$2,0)),0)))</f>
        <v>0</v>
      </c>
      <c r="N5127" s="20"/>
      <c r="O5127" s="26"/>
      <c r="P5127" s="26"/>
      <c r="Q5127" s="6">
        <f t="shared" si="323"/>
        <v>8</v>
      </c>
      <c r="R5127" s="20"/>
    </row>
    <row r="5128" spans="1:18" x14ac:dyDescent="0.25">
      <c r="A5128" s="6">
        <v>14</v>
      </c>
      <c r="B5128" s="4">
        <v>42583.583333333336</v>
      </c>
      <c r="C5128" s="2">
        <f>IF([2]Analysis!AG5128="Data Error","Data Error",[2]Analysis!AI5128*C$1)</f>
        <v>8.0590138851287652</v>
      </c>
      <c r="D5128" s="2"/>
      <c r="E5128" s="3">
        <f>IF(C5128="Data Error","Data Error",INDEX('[2]BAAL Adj Cap'!$CB$65:$CY$72,MONTH($B5128),$A5128+1))</f>
        <v>0.98</v>
      </c>
      <c r="F5128" s="3"/>
      <c r="G5128" s="31">
        <f t="shared" si="320"/>
        <v>119.34098611487123</v>
      </c>
      <c r="H5128" s="31"/>
      <c r="I5128" s="23">
        <f t="shared" si="321"/>
        <v>0.98</v>
      </c>
      <c r="J5128" s="23"/>
      <c r="K5128" s="7">
        <f t="shared" si="322"/>
        <v>28.990000000000009</v>
      </c>
      <c r="M5128" s="20">
        <f>IF(C5128="Data Error","Data Error",IF(C5128&lt;=K5128,0,1-IFERROR(INDEX(BAAL!$C:$D,MATCH(ROUNDUP(C5128-K5128,0),BAAL!$B:$B,0),MATCH(LEFT(M$2,4),BAAL!$C$2:$D$2,0)),0)))</f>
        <v>0</v>
      </c>
      <c r="N5128" s="20"/>
      <c r="O5128" s="26"/>
      <c r="P5128" s="26"/>
      <c r="Q5128" s="6">
        <f t="shared" si="323"/>
        <v>8</v>
      </c>
      <c r="R5128" s="20"/>
    </row>
    <row r="5129" spans="1:18" x14ac:dyDescent="0.25">
      <c r="A5129" s="6">
        <v>15</v>
      </c>
      <c r="B5129" s="4">
        <v>42583.625</v>
      </c>
      <c r="C5129" s="2">
        <f>IF([2]Analysis!AG5129="Data Error","Data Error",[2]Analysis!AI5129*C$1)</f>
        <v>12.203356079426179</v>
      </c>
      <c r="D5129" s="2"/>
      <c r="E5129" s="3">
        <f>IF(C5129="Data Error","Data Error",INDEX('[2]BAAL Adj Cap'!$CB$65:$CY$72,MONTH($B5129),$A5129+1))</f>
        <v>0.98</v>
      </c>
      <c r="F5129" s="3"/>
      <c r="G5129" s="31">
        <f t="shared" si="320"/>
        <v>115.19664392057382</v>
      </c>
      <c r="H5129" s="31"/>
      <c r="I5129" s="23">
        <f t="shared" si="321"/>
        <v>0.98</v>
      </c>
      <c r="J5129" s="23"/>
      <c r="K5129" s="7">
        <f t="shared" si="322"/>
        <v>28.990000000000009</v>
      </c>
      <c r="M5129" s="20">
        <f>IF(C5129="Data Error","Data Error",IF(C5129&lt;=K5129,0,1-IFERROR(INDEX(BAAL!$C:$D,MATCH(ROUNDUP(C5129-K5129,0),BAAL!$B:$B,0),MATCH(LEFT(M$2,4),BAAL!$C$2:$D$2,0)),0)))</f>
        <v>0</v>
      </c>
      <c r="N5129" s="20"/>
      <c r="O5129" s="26"/>
      <c r="P5129" s="26"/>
      <c r="Q5129" s="6">
        <f t="shared" si="323"/>
        <v>8</v>
      </c>
      <c r="R5129" s="20"/>
    </row>
    <row r="5130" spans="1:18" x14ac:dyDescent="0.25">
      <c r="A5130" s="6">
        <v>16</v>
      </c>
      <c r="B5130" s="4">
        <v>42583.666666666664</v>
      </c>
      <c r="C5130" s="2">
        <f>IF([2]Analysis!AG5130="Data Error","Data Error",[2]Analysis!AI5130*C$1)</f>
        <v>69.019719017969322</v>
      </c>
      <c r="D5130" s="2"/>
      <c r="E5130" s="3">
        <f>IF(C5130="Data Error","Data Error",INDEX('[2]BAAL Adj Cap'!$CB$65:$CY$72,MONTH($B5130),$A5130+1))</f>
        <v>0.98</v>
      </c>
      <c r="F5130" s="3"/>
      <c r="G5130" s="31">
        <f t="shared" si="320"/>
        <v>58.380280982030669</v>
      </c>
      <c r="H5130" s="31"/>
      <c r="I5130" s="23">
        <f t="shared" si="321"/>
        <v>0.98</v>
      </c>
      <c r="J5130" s="23"/>
      <c r="K5130" s="7">
        <f t="shared" si="322"/>
        <v>28.990000000000009</v>
      </c>
      <c r="M5130" s="20">
        <f>IF(C5130="Data Error","Data Error",IF(C5130&lt;=K5130,0,1-IFERROR(INDEX(BAAL!$C:$D,MATCH(ROUNDUP(C5130-K5130,0),BAAL!$B:$B,0),MATCH(LEFT(M$2,4),BAAL!$C$2:$D$2,0)),0)))</f>
        <v>8.0000000000000071E-3</v>
      </c>
      <c r="N5130" s="20"/>
      <c r="O5130" s="26"/>
      <c r="P5130" s="26"/>
      <c r="Q5130" s="6">
        <f t="shared" si="323"/>
        <v>8</v>
      </c>
      <c r="R5130" s="20"/>
    </row>
    <row r="5131" spans="1:18" x14ac:dyDescent="0.25">
      <c r="A5131" s="6">
        <v>17</v>
      </c>
      <c r="B5131" s="4">
        <v>42583.708333333336</v>
      </c>
      <c r="C5131" s="2">
        <f>IF([2]Analysis!AG5131="Data Error","Data Error",[2]Analysis!AI5131*C$1)</f>
        <v>83.070956426367673</v>
      </c>
      <c r="D5131" s="2"/>
      <c r="E5131" s="3">
        <f>IF(C5131="Data Error","Data Error",INDEX('[2]BAAL Adj Cap'!$CB$65:$CY$72,MONTH($B5131),$A5131+1))</f>
        <v>0.9425</v>
      </c>
      <c r="F5131" s="3"/>
      <c r="G5131" s="31">
        <f t="shared" si="320"/>
        <v>39.454043573632333</v>
      </c>
      <c r="H5131" s="31"/>
      <c r="I5131" s="23">
        <f t="shared" si="321"/>
        <v>0.9425</v>
      </c>
      <c r="J5131" s="23"/>
      <c r="K5131" s="7">
        <f t="shared" si="322"/>
        <v>28.990000000000009</v>
      </c>
      <c r="M5131" s="20">
        <f>IF(C5131="Data Error","Data Error",IF(C5131&lt;=K5131,0,1-IFERROR(INDEX(BAAL!$C:$D,MATCH(ROUNDUP(C5131-K5131,0),BAAL!$B:$B,0),MATCH(LEFT(M$2,4),BAAL!$C$2:$D$2,0)),0)))</f>
        <v>1.100000000000001E-2</v>
      </c>
      <c r="N5131" s="20"/>
      <c r="O5131" s="26"/>
      <c r="P5131" s="26"/>
      <c r="Q5131" s="6">
        <f t="shared" si="323"/>
        <v>8</v>
      </c>
      <c r="R5131" s="20"/>
    </row>
    <row r="5132" spans="1:18" x14ac:dyDescent="0.25">
      <c r="A5132" s="6">
        <v>18</v>
      </c>
      <c r="B5132" s="4">
        <v>42583.75</v>
      </c>
      <c r="C5132" s="2">
        <f>IF([2]Analysis!AG5132="Data Error","Data Error",[2]Analysis!AI5132*C$1)</f>
        <v>1.6810651450277443</v>
      </c>
      <c r="D5132" s="2"/>
      <c r="E5132" s="3">
        <f>IF(C5132="Data Error","Data Error",INDEX('[2]BAAL Adj Cap'!$CB$65:$CY$72,MONTH($B5132),$A5132+1))</f>
        <v>0.65125</v>
      </c>
      <c r="F5132" s="3"/>
      <c r="G5132" s="31">
        <f t="shared" si="320"/>
        <v>82.98143485497225</v>
      </c>
      <c r="H5132" s="31"/>
      <c r="I5132" s="23">
        <f t="shared" si="321"/>
        <v>0.65125</v>
      </c>
      <c r="J5132" s="23"/>
      <c r="K5132" s="7">
        <f t="shared" si="322"/>
        <v>28.990000000000009</v>
      </c>
      <c r="M5132" s="20">
        <f>IF(C5132="Data Error","Data Error",IF(C5132&lt;=K5132,0,1-IFERROR(INDEX(BAAL!$C:$D,MATCH(ROUNDUP(C5132-K5132,0),BAAL!$B:$B,0),MATCH(LEFT(M$2,4),BAAL!$C$2:$D$2,0)),0)))</f>
        <v>0</v>
      </c>
      <c r="N5132" s="20"/>
      <c r="O5132" s="26"/>
      <c r="P5132" s="26"/>
      <c r="Q5132" s="6">
        <f t="shared" si="323"/>
        <v>8</v>
      </c>
      <c r="R5132" s="20"/>
    </row>
    <row r="5133" spans="1:18" x14ac:dyDescent="0.25">
      <c r="A5133" s="6">
        <v>19</v>
      </c>
      <c r="B5133" s="4">
        <v>42583.791666666664</v>
      </c>
      <c r="C5133" s="2">
        <f>IF([2]Analysis!AG5133="Data Error","Data Error",[2]Analysis!AI5133*C$1)</f>
        <v>10.901871642408217</v>
      </c>
      <c r="D5133" s="2"/>
      <c r="E5133" s="3">
        <f>IF(C5133="Data Error","Data Error",INDEX('[2]BAAL Adj Cap'!$CB$65:$CY$72,MONTH($B5133),$A5133+1))</f>
        <v>0.22125</v>
      </c>
      <c r="F5133" s="3"/>
      <c r="G5133" s="31">
        <f t="shared" si="320"/>
        <v>17.860628357591782</v>
      </c>
      <c r="H5133" s="31"/>
      <c r="I5133" s="23">
        <f t="shared" si="321"/>
        <v>0.22125</v>
      </c>
      <c r="J5133" s="23"/>
      <c r="K5133" s="7">
        <f t="shared" si="322"/>
        <v>28.762499999999999</v>
      </c>
      <c r="M5133" s="20">
        <f>IF(C5133="Data Error","Data Error",IF(C5133&lt;=K5133,0,1-IFERROR(INDEX(BAAL!$C:$D,MATCH(ROUNDUP(C5133-K5133,0),BAAL!$B:$B,0),MATCH(LEFT(M$2,4),BAAL!$C$2:$D$2,0)),0)))</f>
        <v>0</v>
      </c>
      <c r="N5133" s="20"/>
      <c r="O5133" s="26"/>
      <c r="P5133" s="26"/>
      <c r="Q5133" s="6">
        <f t="shared" si="323"/>
        <v>8</v>
      </c>
      <c r="R5133" s="20"/>
    </row>
    <row r="5134" spans="1:18" x14ac:dyDescent="0.25">
      <c r="A5134" s="6">
        <v>20</v>
      </c>
      <c r="B5134" s="4">
        <v>42583.833333333336</v>
      </c>
      <c r="C5134" s="2">
        <f>IF([2]Analysis!AG5134="Data Error","Data Error",[2]Analysis!AI5134*C$1)</f>
        <v>2.9249999999999998</v>
      </c>
      <c r="D5134" s="2"/>
      <c r="E5134" s="3">
        <f>IF(C5134="Data Error","Data Error",INDEX('[2]BAAL Adj Cap'!$CB$65:$CY$72,MONTH($B5134),$A5134+1))</f>
        <v>2.2499999999999999E-2</v>
      </c>
      <c r="F5134" s="3"/>
      <c r="G5134" s="31">
        <f t="shared" si="320"/>
        <v>0</v>
      </c>
      <c r="H5134" s="31"/>
      <c r="I5134" s="23">
        <f t="shared" si="321"/>
        <v>2.2499999999999999E-2</v>
      </c>
      <c r="J5134" s="23"/>
      <c r="K5134" s="7">
        <f t="shared" si="322"/>
        <v>2.9249999999999998</v>
      </c>
      <c r="M5134" s="20">
        <f>IF(C5134="Data Error","Data Error",IF(C5134&lt;=K5134,0,1-IFERROR(INDEX(BAAL!$C:$D,MATCH(ROUNDUP(C5134-K5134,0),BAAL!$B:$B,0),MATCH(LEFT(M$2,4),BAAL!$C$2:$D$2,0)),0)))</f>
        <v>0</v>
      </c>
      <c r="N5134" s="20"/>
      <c r="O5134" s="26"/>
      <c r="P5134" s="26"/>
      <c r="Q5134" s="6">
        <f t="shared" si="323"/>
        <v>8</v>
      </c>
      <c r="R5134" s="20"/>
    </row>
    <row r="5135" spans="1:18" x14ac:dyDescent="0.25">
      <c r="A5135" s="6">
        <v>21</v>
      </c>
      <c r="B5135" s="4">
        <v>42583.875</v>
      </c>
      <c r="C5135" s="2">
        <f>IF([2]Analysis!AG5135="Data Error","Data Error",[2]Analysis!AI5135*C$1)</f>
        <v>0</v>
      </c>
      <c r="D5135" s="2"/>
      <c r="E5135" s="3">
        <f>IF(C5135="Data Error","Data Error",INDEX('[2]BAAL Adj Cap'!$CB$65:$CY$72,MONTH($B5135),$A5135+1))</f>
        <v>0</v>
      </c>
      <c r="F5135" s="3"/>
      <c r="G5135" s="31">
        <f t="shared" si="320"/>
        <v>0</v>
      </c>
      <c r="H5135" s="31"/>
      <c r="I5135" s="23">
        <f t="shared" si="321"/>
        <v>0</v>
      </c>
      <c r="J5135" s="23"/>
      <c r="K5135" s="7">
        <f t="shared" si="322"/>
        <v>0</v>
      </c>
      <c r="M5135" s="20">
        <f>IF(C5135="Data Error","Data Error",IF(C5135&lt;=K5135,0,1-IFERROR(INDEX(BAAL!$C:$D,MATCH(ROUNDUP(C5135-K5135,0),BAAL!$B:$B,0),MATCH(LEFT(M$2,4),BAAL!$C$2:$D$2,0)),0)))</f>
        <v>0</v>
      </c>
      <c r="N5135" s="20"/>
      <c r="O5135" s="26"/>
      <c r="P5135" s="26"/>
      <c r="Q5135" s="6">
        <f t="shared" si="323"/>
        <v>8</v>
      </c>
      <c r="R5135" s="20"/>
    </row>
    <row r="5136" spans="1:18" x14ac:dyDescent="0.25">
      <c r="A5136" s="6">
        <v>22</v>
      </c>
      <c r="B5136" s="4">
        <v>42583.916666666664</v>
      </c>
      <c r="C5136" s="2">
        <f>IF([2]Analysis!AG5136="Data Error","Data Error",[2]Analysis!AI5136*C$1)</f>
        <v>0</v>
      </c>
      <c r="D5136" s="2"/>
      <c r="E5136" s="3">
        <f>IF(C5136="Data Error","Data Error",INDEX('[2]BAAL Adj Cap'!$CB$65:$CY$72,MONTH($B5136),$A5136+1))</f>
        <v>0</v>
      </c>
      <c r="F5136" s="3"/>
      <c r="G5136" s="31">
        <f t="shared" si="320"/>
        <v>0</v>
      </c>
      <c r="H5136" s="31"/>
      <c r="I5136" s="23">
        <f t="shared" si="321"/>
        <v>0</v>
      </c>
      <c r="J5136" s="23"/>
      <c r="K5136" s="7">
        <f t="shared" si="322"/>
        <v>0</v>
      </c>
      <c r="M5136" s="20">
        <f>IF(C5136="Data Error","Data Error",IF(C5136&lt;=K5136,0,1-IFERROR(INDEX(BAAL!$C:$D,MATCH(ROUNDUP(C5136-K5136,0),BAAL!$B:$B,0),MATCH(LEFT(M$2,4),BAAL!$C$2:$D$2,0)),0)))</f>
        <v>0</v>
      </c>
      <c r="N5136" s="20"/>
      <c r="O5136" s="26"/>
      <c r="P5136" s="26"/>
      <c r="Q5136" s="6">
        <f t="shared" si="323"/>
        <v>8</v>
      </c>
      <c r="R5136" s="20"/>
    </row>
    <row r="5137" spans="1:18" x14ac:dyDescent="0.25">
      <c r="A5137" s="6">
        <v>23</v>
      </c>
      <c r="B5137" s="4">
        <v>42583.958333333336</v>
      </c>
      <c r="C5137" s="2">
        <f>IF([2]Analysis!AG5137="Data Error","Data Error",[2]Analysis!AI5137*C$1)</f>
        <v>0</v>
      </c>
      <c r="D5137" s="2"/>
      <c r="E5137" s="3">
        <f>IF(C5137="Data Error","Data Error",INDEX('[2]BAAL Adj Cap'!$CB$65:$CY$72,MONTH($B5137),$A5137+1))</f>
        <v>0</v>
      </c>
      <c r="F5137" s="3"/>
      <c r="G5137" s="31">
        <f t="shared" si="320"/>
        <v>0</v>
      </c>
      <c r="H5137" s="31"/>
      <c r="I5137" s="23">
        <f t="shared" si="321"/>
        <v>0</v>
      </c>
      <c r="J5137" s="23"/>
      <c r="K5137" s="7">
        <f t="shared" si="322"/>
        <v>0</v>
      </c>
      <c r="M5137" s="20">
        <f>IF(C5137="Data Error","Data Error",IF(C5137&lt;=K5137,0,1-IFERROR(INDEX(BAAL!$C:$D,MATCH(ROUNDUP(C5137-K5137,0),BAAL!$B:$B,0),MATCH(LEFT(M$2,4),BAAL!$C$2:$D$2,0)),0)))</f>
        <v>0</v>
      </c>
      <c r="N5137" s="20"/>
      <c r="O5137" s="26"/>
      <c r="P5137" s="26"/>
      <c r="Q5137" s="6">
        <f t="shared" si="323"/>
        <v>8</v>
      </c>
      <c r="R5137" s="20"/>
    </row>
    <row r="5138" spans="1:18" x14ac:dyDescent="0.25">
      <c r="A5138" s="6">
        <v>0</v>
      </c>
      <c r="B5138" s="1">
        <v>42584</v>
      </c>
      <c r="C5138" s="2">
        <f>IF([2]Analysis!AG5138="Data Error","Data Error",[2]Analysis!AI5138*C$1)</f>
        <v>0</v>
      </c>
      <c r="D5138" s="2"/>
      <c r="E5138" s="3">
        <f>IF(C5138="Data Error","Data Error",INDEX('[2]BAAL Adj Cap'!$CB$65:$CY$72,MONTH($B5138),$A5138+1))</f>
        <v>0</v>
      </c>
      <c r="F5138" s="3"/>
      <c r="G5138" s="31">
        <f t="shared" si="320"/>
        <v>0</v>
      </c>
      <c r="H5138" s="31"/>
      <c r="I5138" s="23">
        <f t="shared" si="321"/>
        <v>0</v>
      </c>
      <c r="J5138" s="23"/>
      <c r="K5138" s="7">
        <f t="shared" si="322"/>
        <v>0</v>
      </c>
      <c r="M5138" s="20">
        <f>IF(C5138="Data Error","Data Error",IF(C5138&lt;=K5138,0,1-IFERROR(INDEX(BAAL!$C:$D,MATCH(ROUNDUP(C5138-K5138,0),BAAL!$B:$B,0),MATCH(LEFT(M$2,4),BAAL!$C$2:$D$2,0)),0)))</f>
        <v>0</v>
      </c>
      <c r="N5138" s="20"/>
      <c r="O5138" s="26"/>
      <c r="P5138" s="26"/>
      <c r="Q5138" s="6">
        <f t="shared" si="323"/>
        <v>8</v>
      </c>
      <c r="R5138" s="20"/>
    </row>
    <row r="5139" spans="1:18" x14ac:dyDescent="0.25">
      <c r="A5139" s="6">
        <v>1</v>
      </c>
      <c r="B5139" s="4">
        <v>42584.041666666664</v>
      </c>
      <c r="C5139" s="2">
        <f>IF([2]Analysis!AG5139="Data Error","Data Error",[2]Analysis!AI5139*C$1)</f>
        <v>0</v>
      </c>
      <c r="D5139" s="2"/>
      <c r="E5139" s="3">
        <f>IF(C5139="Data Error","Data Error",INDEX('[2]BAAL Adj Cap'!$CB$65:$CY$72,MONTH($B5139),$A5139+1))</f>
        <v>0</v>
      </c>
      <c r="F5139" s="3"/>
      <c r="G5139" s="31">
        <f t="shared" si="320"/>
        <v>0</v>
      </c>
      <c r="H5139" s="31"/>
      <c r="I5139" s="23">
        <f t="shared" si="321"/>
        <v>0</v>
      </c>
      <c r="J5139" s="23"/>
      <c r="K5139" s="7">
        <f t="shared" si="322"/>
        <v>0</v>
      </c>
      <c r="M5139" s="20">
        <f>IF(C5139="Data Error","Data Error",IF(C5139&lt;=K5139,0,1-IFERROR(INDEX(BAAL!$C:$D,MATCH(ROUNDUP(C5139-K5139,0),BAAL!$B:$B,0),MATCH(LEFT(M$2,4),BAAL!$C$2:$D$2,0)),0)))</f>
        <v>0</v>
      </c>
      <c r="N5139" s="20"/>
      <c r="O5139" s="26"/>
      <c r="P5139" s="26"/>
      <c r="Q5139" s="6">
        <f t="shared" si="323"/>
        <v>8</v>
      </c>
      <c r="R5139" s="20"/>
    </row>
    <row r="5140" spans="1:18" x14ac:dyDescent="0.25">
      <c r="A5140" s="6">
        <v>2</v>
      </c>
      <c r="B5140" s="4">
        <v>42584.083333333336</v>
      </c>
      <c r="C5140" s="2">
        <f>IF([2]Analysis!AG5140="Data Error","Data Error",[2]Analysis!AI5140*C$1)</f>
        <v>0</v>
      </c>
      <c r="D5140" s="2"/>
      <c r="E5140" s="3">
        <f>IF(C5140="Data Error","Data Error",INDEX('[2]BAAL Adj Cap'!$CB$65:$CY$72,MONTH($B5140),$A5140+1))</f>
        <v>0</v>
      </c>
      <c r="F5140" s="3"/>
      <c r="G5140" s="31">
        <f t="shared" si="320"/>
        <v>0</v>
      </c>
      <c r="H5140" s="31"/>
      <c r="I5140" s="23">
        <f t="shared" si="321"/>
        <v>0</v>
      </c>
      <c r="J5140" s="23"/>
      <c r="K5140" s="7">
        <f t="shared" si="322"/>
        <v>0</v>
      </c>
      <c r="M5140" s="20">
        <f>IF(C5140="Data Error","Data Error",IF(C5140&lt;=K5140,0,1-IFERROR(INDEX(BAAL!$C:$D,MATCH(ROUNDUP(C5140-K5140,0),BAAL!$B:$B,0),MATCH(LEFT(M$2,4),BAAL!$C$2:$D$2,0)),0)))</f>
        <v>0</v>
      </c>
      <c r="N5140" s="20"/>
      <c r="O5140" s="26"/>
      <c r="P5140" s="26"/>
      <c r="Q5140" s="6">
        <f t="shared" si="323"/>
        <v>8</v>
      </c>
      <c r="R5140" s="20"/>
    </row>
    <row r="5141" spans="1:18" x14ac:dyDescent="0.25">
      <c r="A5141" s="6">
        <v>3</v>
      </c>
      <c r="B5141" s="4">
        <v>42584.125</v>
      </c>
      <c r="C5141" s="2">
        <f>IF([2]Analysis!AG5141="Data Error","Data Error",[2]Analysis!AI5141*C$1)</f>
        <v>0</v>
      </c>
      <c r="D5141" s="2"/>
      <c r="E5141" s="3">
        <f>IF(C5141="Data Error","Data Error",INDEX('[2]BAAL Adj Cap'!$CB$65:$CY$72,MONTH($B5141),$A5141+1))</f>
        <v>0</v>
      </c>
      <c r="F5141" s="3"/>
      <c r="G5141" s="31">
        <f t="shared" si="320"/>
        <v>0</v>
      </c>
      <c r="H5141" s="31"/>
      <c r="I5141" s="23">
        <f t="shared" si="321"/>
        <v>0</v>
      </c>
      <c r="J5141" s="23"/>
      <c r="K5141" s="7">
        <f t="shared" si="322"/>
        <v>0</v>
      </c>
      <c r="M5141" s="20">
        <f>IF(C5141="Data Error","Data Error",IF(C5141&lt;=K5141,0,1-IFERROR(INDEX(BAAL!$C:$D,MATCH(ROUNDUP(C5141-K5141,0),BAAL!$B:$B,0),MATCH(LEFT(M$2,4),BAAL!$C$2:$D$2,0)),0)))</f>
        <v>0</v>
      </c>
      <c r="N5141" s="20"/>
      <c r="O5141" s="26"/>
      <c r="P5141" s="26"/>
      <c r="Q5141" s="6">
        <f t="shared" si="323"/>
        <v>8</v>
      </c>
      <c r="R5141" s="20"/>
    </row>
    <row r="5142" spans="1:18" x14ac:dyDescent="0.25">
      <c r="A5142" s="6">
        <v>4</v>
      </c>
      <c r="B5142" s="4">
        <v>42584.166666666664</v>
      </c>
      <c r="C5142" s="2">
        <f>IF([2]Analysis!AG5142="Data Error","Data Error",[2]Analysis!AI5142*C$1)</f>
        <v>0</v>
      </c>
      <c r="D5142" s="2"/>
      <c r="E5142" s="3">
        <f>IF(C5142="Data Error","Data Error",INDEX('[2]BAAL Adj Cap'!$CB$65:$CY$72,MONTH($B5142),$A5142+1))</f>
        <v>0</v>
      </c>
      <c r="F5142" s="3"/>
      <c r="G5142" s="31">
        <f t="shared" si="320"/>
        <v>0</v>
      </c>
      <c r="H5142" s="31"/>
      <c r="I5142" s="23">
        <f t="shared" si="321"/>
        <v>0</v>
      </c>
      <c r="J5142" s="23"/>
      <c r="K5142" s="7">
        <f t="shared" si="322"/>
        <v>0</v>
      </c>
      <c r="M5142" s="20">
        <f>IF(C5142="Data Error","Data Error",IF(C5142&lt;=K5142,0,1-IFERROR(INDEX(BAAL!$C:$D,MATCH(ROUNDUP(C5142-K5142,0),BAAL!$B:$B,0),MATCH(LEFT(M$2,4),BAAL!$C$2:$D$2,0)),0)))</f>
        <v>0</v>
      </c>
      <c r="N5142" s="20"/>
      <c r="O5142" s="26"/>
      <c r="P5142" s="26"/>
      <c r="Q5142" s="6">
        <f t="shared" si="323"/>
        <v>8</v>
      </c>
      <c r="R5142" s="20"/>
    </row>
    <row r="5143" spans="1:18" x14ac:dyDescent="0.25">
      <c r="A5143" s="6">
        <v>5</v>
      </c>
      <c r="B5143" s="4">
        <v>42584.208333333336</v>
      </c>
      <c r="C5143" s="2">
        <f>IF([2]Analysis!AG5143="Data Error","Data Error",[2]Analysis!AI5143*C$1)</f>
        <v>0.43391644924570805</v>
      </c>
      <c r="D5143" s="2"/>
      <c r="E5143" s="3">
        <f>IF(C5143="Data Error","Data Error",INDEX('[2]BAAL Adj Cap'!$CB$65:$CY$72,MONTH($B5143),$A5143+1))</f>
        <v>5.6249999999999994E-2</v>
      </c>
      <c r="F5143" s="3"/>
      <c r="G5143" s="31">
        <f t="shared" si="320"/>
        <v>6.878583550754291</v>
      </c>
      <c r="H5143" s="31"/>
      <c r="I5143" s="23">
        <f t="shared" si="321"/>
        <v>5.6249999999999994E-2</v>
      </c>
      <c r="J5143" s="23"/>
      <c r="K5143" s="7">
        <f t="shared" si="322"/>
        <v>7.3124999999999991</v>
      </c>
      <c r="M5143" s="20">
        <f>IF(C5143="Data Error","Data Error",IF(C5143&lt;=K5143,0,1-IFERROR(INDEX(BAAL!$C:$D,MATCH(ROUNDUP(C5143-K5143,0),BAAL!$B:$B,0),MATCH(LEFT(M$2,4),BAAL!$C$2:$D$2,0)),0)))</f>
        <v>0</v>
      </c>
      <c r="N5143" s="20"/>
      <c r="O5143" s="26"/>
      <c r="P5143" s="26"/>
      <c r="Q5143" s="6">
        <f t="shared" si="323"/>
        <v>8</v>
      </c>
      <c r="R5143" s="20"/>
    </row>
    <row r="5144" spans="1:18" x14ac:dyDescent="0.25">
      <c r="A5144" s="6">
        <v>6</v>
      </c>
      <c r="B5144" s="4">
        <v>42584.25</v>
      </c>
      <c r="C5144" s="2">
        <f>IF([2]Analysis!AG5144="Data Error","Data Error",[2]Analysis!AI5144*C$1)</f>
        <v>3.618877142537677E-2</v>
      </c>
      <c r="D5144" s="2"/>
      <c r="E5144" s="3">
        <f>IF(C5144="Data Error","Data Error",INDEX('[2]BAAL Adj Cap'!$CB$65:$CY$72,MONTH($B5144),$A5144+1))</f>
        <v>0.22499999999999998</v>
      </c>
      <c r="F5144" s="3"/>
      <c r="G5144" s="31">
        <f t="shared" si="320"/>
        <v>29.21381122857462</v>
      </c>
      <c r="H5144" s="31"/>
      <c r="I5144" s="23">
        <f t="shared" si="321"/>
        <v>0.22499999999999998</v>
      </c>
      <c r="J5144" s="23"/>
      <c r="K5144" s="7">
        <f t="shared" si="322"/>
        <v>28.990000000000009</v>
      </c>
      <c r="M5144" s="20">
        <f>IF(C5144="Data Error","Data Error",IF(C5144&lt;=K5144,0,1-IFERROR(INDEX(BAAL!$C:$D,MATCH(ROUNDUP(C5144-K5144,0),BAAL!$B:$B,0),MATCH(LEFT(M$2,4),BAAL!$C$2:$D$2,0)),0)))</f>
        <v>0</v>
      </c>
      <c r="N5144" s="20"/>
      <c r="O5144" s="26"/>
      <c r="P5144" s="26"/>
      <c r="Q5144" s="6">
        <f t="shared" si="323"/>
        <v>8</v>
      </c>
      <c r="R5144" s="20"/>
    </row>
    <row r="5145" spans="1:18" x14ac:dyDescent="0.25">
      <c r="A5145" s="6">
        <v>7</v>
      </c>
      <c r="B5145" s="4">
        <v>42584.291666666664</v>
      </c>
      <c r="C5145" s="2">
        <f>IF([2]Analysis!AG5145="Data Error","Data Error",[2]Analysis!AI5145*C$1)</f>
        <v>5.5824851574842342E-2</v>
      </c>
      <c r="D5145" s="2"/>
      <c r="E5145" s="3">
        <f>IF(C5145="Data Error","Data Error",INDEX('[2]BAAL Adj Cap'!$CB$65:$CY$72,MONTH($B5145),$A5145+1))</f>
        <v>0.57874999999999999</v>
      </c>
      <c r="F5145" s="3"/>
      <c r="G5145" s="31">
        <f t="shared" si="320"/>
        <v>75.181675148425157</v>
      </c>
      <c r="H5145" s="31"/>
      <c r="I5145" s="23">
        <f t="shared" si="321"/>
        <v>0.57874999999999999</v>
      </c>
      <c r="J5145" s="23"/>
      <c r="K5145" s="7">
        <f t="shared" si="322"/>
        <v>28.990000000000009</v>
      </c>
      <c r="M5145" s="20">
        <f>IF(C5145="Data Error","Data Error",IF(C5145&lt;=K5145,0,1-IFERROR(INDEX(BAAL!$C:$D,MATCH(ROUNDUP(C5145-K5145,0),BAAL!$B:$B,0),MATCH(LEFT(M$2,4),BAAL!$C$2:$D$2,0)),0)))</f>
        <v>0</v>
      </c>
      <c r="N5145" s="20"/>
      <c r="O5145" s="26"/>
      <c r="P5145" s="26"/>
      <c r="Q5145" s="6">
        <f t="shared" si="323"/>
        <v>8</v>
      </c>
      <c r="R5145" s="20"/>
    </row>
    <row r="5146" spans="1:18" x14ac:dyDescent="0.25">
      <c r="A5146" s="6">
        <v>8</v>
      </c>
      <c r="B5146" s="4">
        <v>42584.333333333336</v>
      </c>
      <c r="C5146" s="2">
        <f>IF([2]Analysis!AG5146="Data Error","Data Error",[2]Analysis!AI5146*C$1)</f>
        <v>0.19698425387040955</v>
      </c>
      <c r="D5146" s="2"/>
      <c r="E5146" s="3">
        <f>IF(C5146="Data Error","Data Error",INDEX('[2]BAAL Adj Cap'!$CB$65:$CY$72,MONTH($B5146),$A5146+1))</f>
        <v>0.96750000000000003</v>
      </c>
      <c r="F5146" s="3"/>
      <c r="G5146" s="31">
        <f t="shared" si="320"/>
        <v>125.57801574612959</v>
      </c>
      <c r="H5146" s="31"/>
      <c r="I5146" s="23">
        <f t="shared" si="321"/>
        <v>0.96750000000000003</v>
      </c>
      <c r="J5146" s="23"/>
      <c r="K5146" s="7">
        <f t="shared" si="322"/>
        <v>28.990000000000009</v>
      </c>
      <c r="M5146" s="20">
        <f>IF(C5146="Data Error","Data Error",IF(C5146&lt;=K5146,0,1-IFERROR(INDEX(BAAL!$C:$D,MATCH(ROUNDUP(C5146-K5146,0),BAAL!$B:$B,0),MATCH(LEFT(M$2,4),BAAL!$C$2:$D$2,0)),0)))</f>
        <v>0</v>
      </c>
      <c r="N5146" s="20"/>
      <c r="O5146" s="26"/>
      <c r="P5146" s="26"/>
      <c r="Q5146" s="6">
        <f t="shared" si="323"/>
        <v>8</v>
      </c>
      <c r="R5146" s="20"/>
    </row>
    <row r="5147" spans="1:18" x14ac:dyDescent="0.25">
      <c r="A5147" s="6">
        <v>9</v>
      </c>
      <c r="B5147" s="4">
        <v>42584.375</v>
      </c>
      <c r="C5147" s="2">
        <f>IF([2]Analysis!AG5147="Data Error","Data Error",[2]Analysis!AI5147*C$1)</f>
        <v>1.6884498325102253</v>
      </c>
      <c r="D5147" s="2"/>
      <c r="E5147" s="3">
        <f>IF(C5147="Data Error","Data Error",INDEX('[2]BAAL Adj Cap'!$CB$65:$CY$72,MONTH($B5147),$A5147+1))</f>
        <v>0.98</v>
      </c>
      <c r="F5147" s="3"/>
      <c r="G5147" s="31">
        <f t="shared" si="320"/>
        <v>125.71155016748976</v>
      </c>
      <c r="H5147" s="31"/>
      <c r="I5147" s="23">
        <f t="shared" si="321"/>
        <v>0.98</v>
      </c>
      <c r="J5147" s="23"/>
      <c r="K5147" s="7">
        <f t="shared" si="322"/>
        <v>28.990000000000009</v>
      </c>
      <c r="M5147" s="20">
        <f>IF(C5147="Data Error","Data Error",IF(C5147&lt;=K5147,0,1-IFERROR(INDEX(BAAL!$C:$D,MATCH(ROUNDUP(C5147-K5147,0),BAAL!$B:$B,0),MATCH(LEFT(M$2,4),BAAL!$C$2:$D$2,0)),0)))</f>
        <v>0</v>
      </c>
      <c r="N5147" s="20"/>
      <c r="O5147" s="26"/>
      <c r="P5147" s="26"/>
      <c r="Q5147" s="6">
        <f t="shared" si="323"/>
        <v>8</v>
      </c>
      <c r="R5147" s="20"/>
    </row>
    <row r="5148" spans="1:18" x14ac:dyDescent="0.25">
      <c r="A5148" s="6">
        <v>10</v>
      </c>
      <c r="B5148" s="4">
        <v>42584.416666666664</v>
      </c>
      <c r="C5148" s="2">
        <f>IF([2]Analysis!AG5148="Data Error","Data Error",[2]Analysis!AI5148*C$1)</f>
        <v>1.2510842989040345</v>
      </c>
      <c r="D5148" s="2"/>
      <c r="E5148" s="3">
        <f>IF(C5148="Data Error","Data Error",INDEX('[2]BAAL Adj Cap'!$CB$65:$CY$72,MONTH($B5148),$A5148+1))</f>
        <v>0.98</v>
      </c>
      <c r="F5148" s="3"/>
      <c r="G5148" s="31">
        <f t="shared" si="320"/>
        <v>126.14891570109596</v>
      </c>
      <c r="H5148" s="31"/>
      <c r="I5148" s="23">
        <f t="shared" si="321"/>
        <v>0.98</v>
      </c>
      <c r="J5148" s="23"/>
      <c r="K5148" s="7">
        <f t="shared" si="322"/>
        <v>28.990000000000009</v>
      </c>
      <c r="M5148" s="20">
        <f>IF(C5148="Data Error","Data Error",IF(C5148&lt;=K5148,0,1-IFERROR(INDEX(BAAL!$C:$D,MATCH(ROUNDUP(C5148-K5148,0),BAAL!$B:$B,0),MATCH(LEFT(M$2,4),BAAL!$C$2:$D$2,0)),0)))</f>
        <v>0</v>
      </c>
      <c r="N5148" s="20"/>
      <c r="O5148" s="26"/>
      <c r="P5148" s="26"/>
      <c r="Q5148" s="6">
        <f t="shared" si="323"/>
        <v>8</v>
      </c>
      <c r="R5148" s="20"/>
    </row>
    <row r="5149" spans="1:18" x14ac:dyDescent="0.25">
      <c r="A5149" s="6">
        <v>11</v>
      </c>
      <c r="B5149" s="4">
        <v>42584.458333333336</v>
      </c>
      <c r="C5149" s="2">
        <f>IF([2]Analysis!AG5149="Data Error","Data Error",[2]Analysis!AI5149*C$1)</f>
        <v>5.8396831544058969</v>
      </c>
      <c r="D5149" s="2"/>
      <c r="E5149" s="3">
        <f>IF(C5149="Data Error","Data Error",INDEX('[2]BAAL Adj Cap'!$CB$65:$CY$72,MONTH($B5149),$A5149+1))</f>
        <v>0.98</v>
      </c>
      <c r="F5149" s="3"/>
      <c r="G5149" s="31">
        <f t="shared" si="320"/>
        <v>121.56031684559409</v>
      </c>
      <c r="H5149" s="31"/>
      <c r="I5149" s="23">
        <f t="shared" si="321"/>
        <v>0.98</v>
      </c>
      <c r="J5149" s="23"/>
      <c r="K5149" s="7">
        <f t="shared" si="322"/>
        <v>28.990000000000009</v>
      </c>
      <c r="M5149" s="20">
        <f>IF(C5149="Data Error","Data Error",IF(C5149&lt;=K5149,0,1-IFERROR(INDEX(BAAL!$C:$D,MATCH(ROUNDUP(C5149-K5149,0),BAAL!$B:$B,0),MATCH(LEFT(M$2,4),BAAL!$C$2:$D$2,0)),0)))</f>
        <v>0</v>
      </c>
      <c r="N5149" s="20"/>
      <c r="O5149" s="26"/>
      <c r="P5149" s="26"/>
      <c r="Q5149" s="6">
        <f t="shared" si="323"/>
        <v>8</v>
      </c>
      <c r="R5149" s="20"/>
    </row>
    <row r="5150" spans="1:18" x14ac:dyDescent="0.25">
      <c r="A5150" s="6">
        <v>12</v>
      </c>
      <c r="B5150" s="4">
        <v>42584.5</v>
      </c>
      <c r="C5150" s="2">
        <f>IF([2]Analysis!AG5150="Data Error","Data Error",[2]Analysis!AI5150*C$1)</f>
        <v>8.0752661105212926</v>
      </c>
      <c r="D5150" s="2"/>
      <c r="E5150" s="3">
        <f>IF(C5150="Data Error","Data Error",INDEX('[2]BAAL Adj Cap'!$CB$65:$CY$72,MONTH($B5150),$A5150+1))</f>
        <v>0.98</v>
      </c>
      <c r="F5150" s="3"/>
      <c r="G5150" s="31">
        <f t="shared" si="320"/>
        <v>119.32473388947869</v>
      </c>
      <c r="H5150" s="31"/>
      <c r="I5150" s="23">
        <f t="shared" si="321"/>
        <v>0.98</v>
      </c>
      <c r="J5150" s="23"/>
      <c r="K5150" s="7">
        <f t="shared" si="322"/>
        <v>28.990000000000009</v>
      </c>
      <c r="M5150" s="20">
        <f>IF(C5150="Data Error","Data Error",IF(C5150&lt;=K5150,0,1-IFERROR(INDEX(BAAL!$C:$D,MATCH(ROUNDUP(C5150-K5150,0),BAAL!$B:$B,0),MATCH(LEFT(M$2,4),BAAL!$C$2:$D$2,0)),0)))</f>
        <v>0</v>
      </c>
      <c r="N5150" s="20"/>
      <c r="O5150" s="26"/>
      <c r="P5150" s="26"/>
      <c r="Q5150" s="6">
        <f t="shared" si="323"/>
        <v>8</v>
      </c>
      <c r="R5150" s="20"/>
    </row>
    <row r="5151" spans="1:18" x14ac:dyDescent="0.25">
      <c r="A5151" s="6">
        <v>13</v>
      </c>
      <c r="B5151" s="4">
        <v>42584.541666666664</v>
      </c>
      <c r="C5151" s="2">
        <f>IF([2]Analysis!AG5151="Data Error","Data Error",[2]Analysis!AI5151*C$1)</f>
        <v>5.0126544636351138</v>
      </c>
      <c r="D5151" s="2"/>
      <c r="E5151" s="3">
        <f>IF(C5151="Data Error","Data Error",INDEX('[2]BAAL Adj Cap'!$CB$65:$CY$72,MONTH($B5151),$A5151+1))</f>
        <v>0.98</v>
      </c>
      <c r="F5151" s="3"/>
      <c r="G5151" s="31">
        <f t="shared" si="320"/>
        <v>122.38734553636488</v>
      </c>
      <c r="H5151" s="31"/>
      <c r="I5151" s="23">
        <f t="shared" si="321"/>
        <v>0.98</v>
      </c>
      <c r="J5151" s="23"/>
      <c r="K5151" s="7">
        <f t="shared" si="322"/>
        <v>28.990000000000009</v>
      </c>
      <c r="M5151" s="20">
        <f>IF(C5151="Data Error","Data Error",IF(C5151&lt;=K5151,0,1-IFERROR(INDEX(BAAL!$C:$D,MATCH(ROUNDUP(C5151-K5151,0),BAAL!$B:$B,0),MATCH(LEFT(M$2,4),BAAL!$C$2:$D$2,0)),0)))</f>
        <v>0</v>
      </c>
      <c r="N5151" s="20"/>
      <c r="O5151" s="26"/>
      <c r="P5151" s="26"/>
      <c r="Q5151" s="6">
        <f t="shared" si="323"/>
        <v>8</v>
      </c>
      <c r="R5151" s="20"/>
    </row>
    <row r="5152" spans="1:18" x14ac:dyDescent="0.25">
      <c r="A5152" s="6">
        <v>14</v>
      </c>
      <c r="B5152" s="4">
        <v>42584.583333333336</v>
      </c>
      <c r="C5152" s="2">
        <f>IF([2]Analysis!AG5152="Data Error","Data Error",[2]Analysis!AI5152*C$1)</f>
        <v>14.310723748847369</v>
      </c>
      <c r="D5152" s="2"/>
      <c r="E5152" s="3">
        <f>IF(C5152="Data Error","Data Error",INDEX('[2]BAAL Adj Cap'!$CB$65:$CY$72,MONTH($B5152),$A5152+1))</f>
        <v>0.98</v>
      </c>
      <c r="F5152" s="3"/>
      <c r="G5152" s="31">
        <f t="shared" si="320"/>
        <v>113.08927625115263</v>
      </c>
      <c r="H5152" s="31"/>
      <c r="I5152" s="23">
        <f t="shared" si="321"/>
        <v>0.98</v>
      </c>
      <c r="J5152" s="23"/>
      <c r="K5152" s="7">
        <f t="shared" si="322"/>
        <v>28.990000000000009</v>
      </c>
      <c r="M5152" s="20">
        <f>IF(C5152="Data Error","Data Error",IF(C5152&lt;=K5152,0,1-IFERROR(INDEX(BAAL!$C:$D,MATCH(ROUNDUP(C5152-K5152,0),BAAL!$B:$B,0),MATCH(LEFT(M$2,4),BAAL!$C$2:$D$2,0)),0)))</f>
        <v>0</v>
      </c>
      <c r="N5152" s="20"/>
      <c r="O5152" s="26"/>
      <c r="P5152" s="26"/>
      <c r="Q5152" s="6">
        <f t="shared" si="323"/>
        <v>8</v>
      </c>
      <c r="R5152" s="20"/>
    </row>
    <row r="5153" spans="1:18" x14ac:dyDescent="0.25">
      <c r="A5153" s="6">
        <v>15</v>
      </c>
      <c r="B5153" s="4">
        <v>42584.625</v>
      </c>
      <c r="C5153" s="2">
        <f>IF([2]Analysis!AG5153="Data Error","Data Error",[2]Analysis!AI5153*C$1)</f>
        <v>16.386686089976006</v>
      </c>
      <c r="D5153" s="2"/>
      <c r="E5153" s="3">
        <f>IF(C5153="Data Error","Data Error",INDEX('[2]BAAL Adj Cap'!$CB$65:$CY$72,MONTH($B5153),$A5153+1))</f>
        <v>0.98</v>
      </c>
      <c r="F5153" s="3"/>
      <c r="G5153" s="31">
        <f t="shared" si="320"/>
        <v>111.01331391002398</v>
      </c>
      <c r="H5153" s="31"/>
      <c r="I5153" s="23">
        <f t="shared" si="321"/>
        <v>0.98</v>
      </c>
      <c r="J5153" s="23"/>
      <c r="K5153" s="7">
        <f t="shared" si="322"/>
        <v>28.990000000000009</v>
      </c>
      <c r="M5153" s="20">
        <f>IF(C5153="Data Error","Data Error",IF(C5153&lt;=K5153,0,1-IFERROR(INDEX(BAAL!$C:$D,MATCH(ROUNDUP(C5153-K5153,0),BAAL!$B:$B,0),MATCH(LEFT(M$2,4),BAAL!$C$2:$D$2,0)),0)))</f>
        <v>0</v>
      </c>
      <c r="N5153" s="20"/>
      <c r="O5153" s="26"/>
      <c r="P5153" s="26"/>
      <c r="Q5153" s="6">
        <f t="shared" si="323"/>
        <v>8</v>
      </c>
      <c r="R5153" s="20"/>
    </row>
    <row r="5154" spans="1:18" x14ac:dyDescent="0.25">
      <c r="A5154" s="6">
        <v>16</v>
      </c>
      <c r="B5154" s="4">
        <v>42584.666666666664</v>
      </c>
      <c r="C5154" s="2">
        <f>IF([2]Analysis!AG5154="Data Error","Data Error",[2]Analysis!AI5154*C$1)</f>
        <v>8.4878919124046988</v>
      </c>
      <c r="D5154" s="2"/>
      <c r="E5154" s="3">
        <f>IF(C5154="Data Error","Data Error",INDEX('[2]BAAL Adj Cap'!$CB$65:$CY$72,MONTH($B5154),$A5154+1))</f>
        <v>0.98</v>
      </c>
      <c r="F5154" s="3"/>
      <c r="G5154" s="31">
        <f t="shared" si="320"/>
        <v>118.9121080875953</v>
      </c>
      <c r="H5154" s="31"/>
      <c r="I5154" s="23">
        <f t="shared" si="321"/>
        <v>0.98</v>
      </c>
      <c r="J5154" s="23"/>
      <c r="K5154" s="7">
        <f t="shared" si="322"/>
        <v>28.990000000000009</v>
      </c>
      <c r="M5154" s="20">
        <f>IF(C5154="Data Error","Data Error",IF(C5154&lt;=K5154,0,1-IFERROR(INDEX(BAAL!$C:$D,MATCH(ROUNDUP(C5154-K5154,0),BAAL!$B:$B,0),MATCH(LEFT(M$2,4),BAAL!$C$2:$D$2,0)),0)))</f>
        <v>0</v>
      </c>
      <c r="N5154" s="20"/>
      <c r="O5154" s="26"/>
      <c r="P5154" s="26"/>
      <c r="Q5154" s="6">
        <f t="shared" si="323"/>
        <v>8</v>
      </c>
      <c r="R5154" s="20"/>
    </row>
    <row r="5155" spans="1:18" x14ac:dyDescent="0.25">
      <c r="A5155" s="6">
        <v>17</v>
      </c>
      <c r="B5155" s="4">
        <v>42584.708333333336</v>
      </c>
      <c r="C5155" s="2">
        <f>IF([2]Analysis!AG5155="Data Error","Data Error",[2]Analysis!AI5155*C$1)</f>
        <v>29.212197935498509</v>
      </c>
      <c r="D5155" s="2"/>
      <c r="E5155" s="3">
        <f>IF(C5155="Data Error","Data Error",INDEX('[2]BAAL Adj Cap'!$CB$65:$CY$72,MONTH($B5155),$A5155+1))</f>
        <v>0.9425</v>
      </c>
      <c r="F5155" s="3"/>
      <c r="G5155" s="31">
        <f t="shared" si="320"/>
        <v>93.312802064501497</v>
      </c>
      <c r="H5155" s="31"/>
      <c r="I5155" s="23">
        <f t="shared" si="321"/>
        <v>0.9425</v>
      </c>
      <c r="J5155" s="23"/>
      <c r="K5155" s="7">
        <f t="shared" si="322"/>
        <v>28.990000000000009</v>
      </c>
      <c r="M5155" s="20">
        <f>IF(C5155="Data Error","Data Error",IF(C5155&lt;=K5155,0,1-IFERROR(INDEX(BAAL!$C:$D,MATCH(ROUNDUP(C5155-K5155,0),BAAL!$B:$B,0),MATCH(LEFT(M$2,4),BAAL!$C$2:$D$2,0)),0)))</f>
        <v>0</v>
      </c>
      <c r="N5155" s="20"/>
      <c r="O5155" s="26"/>
      <c r="P5155" s="26"/>
      <c r="Q5155" s="6">
        <f t="shared" si="323"/>
        <v>8</v>
      </c>
      <c r="R5155" s="20"/>
    </row>
    <row r="5156" spans="1:18" x14ac:dyDescent="0.25">
      <c r="A5156" s="6">
        <v>18</v>
      </c>
      <c r="B5156" s="4">
        <v>42584.75</v>
      </c>
      <c r="C5156" s="2">
        <f>IF([2]Analysis!AG5156="Data Error","Data Error",[2]Analysis!AI5156*C$1)</f>
        <v>33.73625307402807</v>
      </c>
      <c r="D5156" s="2"/>
      <c r="E5156" s="3">
        <f>IF(C5156="Data Error","Data Error",INDEX('[2]BAAL Adj Cap'!$CB$65:$CY$72,MONTH($B5156),$A5156+1))</f>
        <v>0.65125</v>
      </c>
      <c r="F5156" s="3"/>
      <c r="G5156" s="31">
        <f t="shared" si="320"/>
        <v>50.926246925971924</v>
      </c>
      <c r="H5156" s="31"/>
      <c r="I5156" s="23">
        <f t="shared" si="321"/>
        <v>0.65125</v>
      </c>
      <c r="J5156" s="23"/>
      <c r="K5156" s="7">
        <f t="shared" si="322"/>
        <v>28.990000000000009</v>
      </c>
      <c r="M5156" s="20">
        <f>IF(C5156="Data Error","Data Error",IF(C5156&lt;=K5156,0,1-IFERROR(INDEX(BAAL!$C:$D,MATCH(ROUNDUP(C5156-K5156,0),BAAL!$B:$B,0),MATCH(LEFT(M$2,4),BAAL!$C$2:$D$2,0)),0)))</f>
        <v>0</v>
      </c>
      <c r="N5156" s="20"/>
      <c r="O5156" s="26"/>
      <c r="P5156" s="26"/>
      <c r="Q5156" s="6">
        <f t="shared" si="323"/>
        <v>8</v>
      </c>
      <c r="R5156" s="20"/>
    </row>
    <row r="5157" spans="1:18" x14ac:dyDescent="0.25">
      <c r="A5157" s="6">
        <v>19</v>
      </c>
      <c r="B5157" s="4">
        <v>42584.791666666664</v>
      </c>
      <c r="C5157" s="2">
        <f>IF([2]Analysis!AG5157="Data Error","Data Error",[2]Analysis!AI5157*C$1)</f>
        <v>12.533990828210195</v>
      </c>
      <c r="D5157" s="2"/>
      <c r="E5157" s="3">
        <f>IF(C5157="Data Error","Data Error",INDEX('[2]BAAL Adj Cap'!$CB$65:$CY$72,MONTH($B5157),$A5157+1))</f>
        <v>0.22125</v>
      </c>
      <c r="F5157" s="3"/>
      <c r="G5157" s="31">
        <f t="shared" si="320"/>
        <v>16.228509171789803</v>
      </c>
      <c r="H5157" s="31"/>
      <c r="I5157" s="23">
        <f t="shared" si="321"/>
        <v>0.22125</v>
      </c>
      <c r="J5157" s="23"/>
      <c r="K5157" s="7">
        <f t="shared" si="322"/>
        <v>28.762499999999999</v>
      </c>
      <c r="M5157" s="20">
        <f>IF(C5157="Data Error","Data Error",IF(C5157&lt;=K5157,0,1-IFERROR(INDEX(BAAL!$C:$D,MATCH(ROUNDUP(C5157-K5157,0),BAAL!$B:$B,0),MATCH(LEFT(M$2,4),BAAL!$C$2:$D$2,0)),0)))</f>
        <v>0</v>
      </c>
      <c r="N5157" s="20"/>
      <c r="O5157" s="26"/>
      <c r="P5157" s="26"/>
      <c r="Q5157" s="6">
        <f t="shared" si="323"/>
        <v>8</v>
      </c>
      <c r="R5157" s="20"/>
    </row>
    <row r="5158" spans="1:18" x14ac:dyDescent="0.25">
      <c r="A5158" s="6">
        <v>20</v>
      </c>
      <c r="B5158" s="4">
        <v>42584.833333333336</v>
      </c>
      <c r="C5158" s="2">
        <f>IF([2]Analysis!AG5158="Data Error","Data Error",[2]Analysis!AI5158*C$1)</f>
        <v>1.7964549138278296</v>
      </c>
      <c r="D5158" s="2"/>
      <c r="E5158" s="3">
        <f>IF(C5158="Data Error","Data Error",INDEX('[2]BAAL Adj Cap'!$CB$65:$CY$72,MONTH($B5158),$A5158+1))</f>
        <v>2.2499999999999999E-2</v>
      </c>
      <c r="F5158" s="3"/>
      <c r="G5158" s="31">
        <f t="shared" si="320"/>
        <v>1.1285450861721702</v>
      </c>
      <c r="H5158" s="31"/>
      <c r="I5158" s="23">
        <f t="shared" si="321"/>
        <v>2.2499999999999999E-2</v>
      </c>
      <c r="J5158" s="23"/>
      <c r="K5158" s="7">
        <f t="shared" si="322"/>
        <v>2.9249999999999998</v>
      </c>
      <c r="M5158" s="20">
        <f>IF(C5158="Data Error","Data Error",IF(C5158&lt;=K5158,0,1-IFERROR(INDEX(BAAL!$C:$D,MATCH(ROUNDUP(C5158-K5158,0),BAAL!$B:$B,0),MATCH(LEFT(M$2,4),BAAL!$C$2:$D$2,0)),0)))</f>
        <v>0</v>
      </c>
      <c r="N5158" s="20"/>
      <c r="O5158" s="26"/>
      <c r="P5158" s="26"/>
      <c r="Q5158" s="6">
        <f t="shared" si="323"/>
        <v>8</v>
      </c>
      <c r="R5158" s="20"/>
    </row>
    <row r="5159" spans="1:18" x14ac:dyDescent="0.25">
      <c r="A5159" s="6">
        <v>21</v>
      </c>
      <c r="B5159" s="4">
        <v>42584.875</v>
      </c>
      <c r="C5159" s="2">
        <f>IF([2]Analysis!AG5159="Data Error","Data Error",[2]Analysis!AI5159*C$1)</f>
        <v>0</v>
      </c>
      <c r="D5159" s="2"/>
      <c r="E5159" s="3">
        <f>IF(C5159="Data Error","Data Error",INDEX('[2]BAAL Adj Cap'!$CB$65:$CY$72,MONTH($B5159),$A5159+1))</f>
        <v>0</v>
      </c>
      <c r="F5159" s="3"/>
      <c r="G5159" s="31">
        <f t="shared" si="320"/>
        <v>0</v>
      </c>
      <c r="H5159" s="31"/>
      <c r="I5159" s="23">
        <f t="shared" si="321"/>
        <v>0</v>
      </c>
      <c r="J5159" s="23"/>
      <c r="K5159" s="7">
        <f t="shared" si="322"/>
        <v>0</v>
      </c>
      <c r="M5159" s="20">
        <f>IF(C5159="Data Error","Data Error",IF(C5159&lt;=K5159,0,1-IFERROR(INDEX(BAAL!$C:$D,MATCH(ROUNDUP(C5159-K5159,0),BAAL!$B:$B,0),MATCH(LEFT(M$2,4),BAAL!$C$2:$D$2,0)),0)))</f>
        <v>0</v>
      </c>
      <c r="N5159" s="20"/>
      <c r="O5159" s="26"/>
      <c r="P5159" s="26"/>
      <c r="Q5159" s="6">
        <f t="shared" si="323"/>
        <v>8</v>
      </c>
      <c r="R5159" s="20"/>
    </row>
    <row r="5160" spans="1:18" x14ac:dyDescent="0.25">
      <c r="A5160" s="6">
        <v>22</v>
      </c>
      <c r="B5160" s="4">
        <v>42584.916666666664</v>
      </c>
      <c r="C5160" s="2">
        <f>IF([2]Analysis!AG5160="Data Error","Data Error",[2]Analysis!AI5160*C$1)</f>
        <v>0</v>
      </c>
      <c r="D5160" s="2"/>
      <c r="E5160" s="3">
        <f>IF(C5160="Data Error","Data Error",INDEX('[2]BAAL Adj Cap'!$CB$65:$CY$72,MONTH($B5160),$A5160+1))</f>
        <v>0</v>
      </c>
      <c r="F5160" s="3"/>
      <c r="G5160" s="31">
        <f t="shared" si="320"/>
        <v>0</v>
      </c>
      <c r="H5160" s="31"/>
      <c r="I5160" s="23">
        <f t="shared" si="321"/>
        <v>0</v>
      </c>
      <c r="J5160" s="23"/>
      <c r="K5160" s="7">
        <f t="shared" si="322"/>
        <v>0</v>
      </c>
      <c r="M5160" s="20">
        <f>IF(C5160="Data Error","Data Error",IF(C5160&lt;=K5160,0,1-IFERROR(INDEX(BAAL!$C:$D,MATCH(ROUNDUP(C5160-K5160,0),BAAL!$B:$B,0),MATCH(LEFT(M$2,4),BAAL!$C$2:$D$2,0)),0)))</f>
        <v>0</v>
      </c>
      <c r="N5160" s="20"/>
      <c r="O5160" s="26"/>
      <c r="P5160" s="26"/>
      <c r="Q5160" s="6">
        <f t="shared" si="323"/>
        <v>8</v>
      </c>
      <c r="R5160" s="20"/>
    </row>
    <row r="5161" spans="1:18" x14ac:dyDescent="0.25">
      <c r="A5161" s="6">
        <v>23</v>
      </c>
      <c r="B5161" s="4">
        <v>42584.958333333336</v>
      </c>
      <c r="C5161" s="2">
        <f>IF([2]Analysis!AG5161="Data Error","Data Error",[2]Analysis!AI5161*C$1)</f>
        <v>0</v>
      </c>
      <c r="D5161" s="2"/>
      <c r="E5161" s="3">
        <f>IF(C5161="Data Error","Data Error",INDEX('[2]BAAL Adj Cap'!$CB$65:$CY$72,MONTH($B5161),$A5161+1))</f>
        <v>0</v>
      </c>
      <c r="F5161" s="3"/>
      <c r="G5161" s="31">
        <f t="shared" si="320"/>
        <v>0</v>
      </c>
      <c r="H5161" s="31"/>
      <c r="I5161" s="23">
        <f t="shared" si="321"/>
        <v>0</v>
      </c>
      <c r="J5161" s="23"/>
      <c r="K5161" s="7">
        <f t="shared" si="322"/>
        <v>0</v>
      </c>
      <c r="M5161" s="20">
        <f>IF(C5161="Data Error","Data Error",IF(C5161&lt;=K5161,0,1-IFERROR(INDEX(BAAL!$C:$D,MATCH(ROUNDUP(C5161-K5161,0),BAAL!$B:$B,0),MATCH(LEFT(M$2,4),BAAL!$C$2:$D$2,0)),0)))</f>
        <v>0</v>
      </c>
      <c r="N5161" s="20"/>
      <c r="O5161" s="26"/>
      <c r="P5161" s="26"/>
      <c r="Q5161" s="6">
        <f t="shared" si="323"/>
        <v>8</v>
      </c>
      <c r="R5161" s="20"/>
    </row>
    <row r="5162" spans="1:18" x14ac:dyDescent="0.25">
      <c r="A5162" s="6">
        <v>0</v>
      </c>
      <c r="B5162" s="1">
        <v>42585</v>
      </c>
      <c r="C5162" s="2">
        <f>IF([2]Analysis!AG5162="Data Error","Data Error",[2]Analysis!AI5162*C$1)</f>
        <v>0</v>
      </c>
      <c r="D5162" s="2"/>
      <c r="E5162" s="3">
        <f>IF(C5162="Data Error","Data Error",INDEX('[2]BAAL Adj Cap'!$CB$65:$CY$72,MONTH($B5162),$A5162+1))</f>
        <v>0</v>
      </c>
      <c r="F5162" s="3"/>
      <c r="G5162" s="31">
        <f t="shared" si="320"/>
        <v>0</v>
      </c>
      <c r="H5162" s="31"/>
      <c r="I5162" s="23">
        <f t="shared" si="321"/>
        <v>0</v>
      </c>
      <c r="J5162" s="23"/>
      <c r="K5162" s="7">
        <f t="shared" si="322"/>
        <v>0</v>
      </c>
      <c r="M5162" s="20">
        <f>IF(C5162="Data Error","Data Error",IF(C5162&lt;=K5162,0,1-IFERROR(INDEX(BAAL!$C:$D,MATCH(ROUNDUP(C5162-K5162,0),BAAL!$B:$B,0),MATCH(LEFT(M$2,4),BAAL!$C$2:$D$2,0)),0)))</f>
        <v>0</v>
      </c>
      <c r="N5162" s="20"/>
      <c r="O5162" s="26"/>
      <c r="P5162" s="26"/>
      <c r="Q5162" s="6">
        <f t="shared" si="323"/>
        <v>8</v>
      </c>
      <c r="R5162" s="20"/>
    </row>
    <row r="5163" spans="1:18" x14ac:dyDescent="0.25">
      <c r="A5163" s="6">
        <v>1</v>
      </c>
      <c r="B5163" s="4">
        <v>42585.041666666664</v>
      </c>
      <c r="C5163" s="2">
        <f>IF([2]Analysis!AG5163="Data Error","Data Error",[2]Analysis!AI5163*C$1)</f>
        <v>0</v>
      </c>
      <c r="D5163" s="2"/>
      <c r="E5163" s="3">
        <f>IF(C5163="Data Error","Data Error",INDEX('[2]BAAL Adj Cap'!$CB$65:$CY$72,MONTH($B5163),$A5163+1))</f>
        <v>0</v>
      </c>
      <c r="F5163" s="3"/>
      <c r="G5163" s="31">
        <f t="shared" si="320"/>
        <v>0</v>
      </c>
      <c r="H5163" s="31"/>
      <c r="I5163" s="23">
        <f t="shared" si="321"/>
        <v>0</v>
      </c>
      <c r="J5163" s="23"/>
      <c r="K5163" s="7">
        <f t="shared" si="322"/>
        <v>0</v>
      </c>
      <c r="M5163" s="20">
        <f>IF(C5163="Data Error","Data Error",IF(C5163&lt;=K5163,0,1-IFERROR(INDEX(BAAL!$C:$D,MATCH(ROUNDUP(C5163-K5163,0),BAAL!$B:$B,0),MATCH(LEFT(M$2,4),BAAL!$C$2:$D$2,0)),0)))</f>
        <v>0</v>
      </c>
      <c r="N5163" s="20"/>
      <c r="O5163" s="26"/>
      <c r="P5163" s="26"/>
      <c r="Q5163" s="6">
        <f t="shared" si="323"/>
        <v>8</v>
      </c>
      <c r="R5163" s="20"/>
    </row>
    <row r="5164" spans="1:18" x14ac:dyDescent="0.25">
      <c r="A5164" s="6">
        <v>2</v>
      </c>
      <c r="B5164" s="4">
        <v>42585.083333333336</v>
      </c>
      <c r="C5164" s="2">
        <f>IF([2]Analysis!AG5164="Data Error","Data Error",[2]Analysis!AI5164*C$1)</f>
        <v>0</v>
      </c>
      <c r="D5164" s="2"/>
      <c r="E5164" s="3">
        <f>IF(C5164="Data Error","Data Error",INDEX('[2]BAAL Adj Cap'!$CB$65:$CY$72,MONTH($B5164),$A5164+1))</f>
        <v>0</v>
      </c>
      <c r="F5164" s="3"/>
      <c r="G5164" s="31">
        <f t="shared" si="320"/>
        <v>0</v>
      </c>
      <c r="H5164" s="31"/>
      <c r="I5164" s="23">
        <f t="shared" si="321"/>
        <v>0</v>
      </c>
      <c r="J5164" s="23"/>
      <c r="K5164" s="7">
        <f t="shared" si="322"/>
        <v>0</v>
      </c>
      <c r="M5164" s="20">
        <f>IF(C5164="Data Error","Data Error",IF(C5164&lt;=K5164,0,1-IFERROR(INDEX(BAAL!$C:$D,MATCH(ROUNDUP(C5164-K5164,0),BAAL!$B:$B,0),MATCH(LEFT(M$2,4),BAAL!$C$2:$D$2,0)),0)))</f>
        <v>0</v>
      </c>
      <c r="N5164" s="20"/>
      <c r="O5164" s="26"/>
      <c r="P5164" s="26"/>
      <c r="Q5164" s="6">
        <f t="shared" si="323"/>
        <v>8</v>
      </c>
      <c r="R5164" s="20"/>
    </row>
    <row r="5165" spans="1:18" x14ac:dyDescent="0.25">
      <c r="A5165" s="6">
        <v>3</v>
      </c>
      <c r="B5165" s="4">
        <v>42585.125</v>
      </c>
      <c r="C5165" s="2">
        <f>IF([2]Analysis!AG5165="Data Error","Data Error",[2]Analysis!AI5165*C$1)</f>
        <v>0</v>
      </c>
      <c r="D5165" s="2"/>
      <c r="E5165" s="3">
        <f>IF(C5165="Data Error","Data Error",INDEX('[2]BAAL Adj Cap'!$CB$65:$CY$72,MONTH($B5165),$A5165+1))</f>
        <v>0</v>
      </c>
      <c r="F5165" s="3"/>
      <c r="G5165" s="31">
        <f t="shared" si="320"/>
        <v>0</v>
      </c>
      <c r="H5165" s="31"/>
      <c r="I5165" s="23">
        <f t="shared" si="321"/>
        <v>0</v>
      </c>
      <c r="J5165" s="23"/>
      <c r="K5165" s="7">
        <f t="shared" si="322"/>
        <v>0</v>
      </c>
      <c r="M5165" s="20">
        <f>IF(C5165="Data Error","Data Error",IF(C5165&lt;=K5165,0,1-IFERROR(INDEX(BAAL!$C:$D,MATCH(ROUNDUP(C5165-K5165,0),BAAL!$B:$B,0),MATCH(LEFT(M$2,4),BAAL!$C$2:$D$2,0)),0)))</f>
        <v>0</v>
      </c>
      <c r="N5165" s="20"/>
      <c r="O5165" s="26"/>
      <c r="P5165" s="26"/>
      <c r="Q5165" s="6">
        <f t="shared" si="323"/>
        <v>8</v>
      </c>
      <c r="R5165" s="20"/>
    </row>
    <row r="5166" spans="1:18" x14ac:dyDescent="0.25">
      <c r="A5166" s="6">
        <v>4</v>
      </c>
      <c r="B5166" s="4">
        <v>42585.166666666664</v>
      </c>
      <c r="C5166" s="2">
        <f>IF([2]Analysis!AG5166="Data Error","Data Error",[2]Analysis!AI5166*C$1)</f>
        <v>0</v>
      </c>
      <c r="D5166" s="2"/>
      <c r="E5166" s="3">
        <f>IF(C5166="Data Error","Data Error",INDEX('[2]BAAL Adj Cap'!$CB$65:$CY$72,MONTH($B5166),$A5166+1))</f>
        <v>0</v>
      </c>
      <c r="F5166" s="3"/>
      <c r="G5166" s="31">
        <f t="shared" si="320"/>
        <v>0</v>
      </c>
      <c r="H5166" s="31"/>
      <c r="I5166" s="23">
        <f t="shared" si="321"/>
        <v>0</v>
      </c>
      <c r="J5166" s="23"/>
      <c r="K5166" s="7">
        <f t="shared" si="322"/>
        <v>0</v>
      </c>
      <c r="M5166" s="20">
        <f>IF(C5166="Data Error","Data Error",IF(C5166&lt;=K5166,0,1-IFERROR(INDEX(BAAL!$C:$D,MATCH(ROUNDUP(C5166-K5166,0),BAAL!$B:$B,0),MATCH(LEFT(M$2,4),BAAL!$C$2:$D$2,0)),0)))</f>
        <v>0</v>
      </c>
      <c r="N5166" s="20"/>
      <c r="O5166" s="26"/>
      <c r="P5166" s="26"/>
      <c r="Q5166" s="6">
        <f t="shared" si="323"/>
        <v>8</v>
      </c>
      <c r="R5166" s="20"/>
    </row>
    <row r="5167" spans="1:18" x14ac:dyDescent="0.25">
      <c r="A5167" s="6">
        <v>5</v>
      </c>
      <c r="B5167" s="4">
        <v>42585.208333333336</v>
      </c>
      <c r="C5167" s="2">
        <f>IF([2]Analysis!AG5167="Data Error","Data Error",[2]Analysis!AI5167*C$1)</f>
        <v>1.0677485333976187</v>
      </c>
      <c r="D5167" s="2"/>
      <c r="E5167" s="3">
        <f>IF(C5167="Data Error","Data Error",INDEX('[2]BAAL Adj Cap'!$CB$65:$CY$72,MONTH($B5167),$A5167+1))</f>
        <v>5.6249999999999994E-2</v>
      </c>
      <c r="F5167" s="3"/>
      <c r="G5167" s="31">
        <f t="shared" si="320"/>
        <v>6.2447514666023807</v>
      </c>
      <c r="H5167" s="31"/>
      <c r="I5167" s="23">
        <f t="shared" si="321"/>
        <v>5.6249999999999994E-2</v>
      </c>
      <c r="J5167" s="23"/>
      <c r="K5167" s="7">
        <f t="shared" si="322"/>
        <v>7.3124999999999991</v>
      </c>
      <c r="M5167" s="20">
        <f>IF(C5167="Data Error","Data Error",IF(C5167&lt;=K5167,0,1-IFERROR(INDEX(BAAL!$C:$D,MATCH(ROUNDUP(C5167-K5167,0),BAAL!$B:$B,0),MATCH(LEFT(M$2,4),BAAL!$C$2:$D$2,0)),0)))</f>
        <v>0</v>
      </c>
      <c r="N5167" s="20"/>
      <c r="O5167" s="26"/>
      <c r="P5167" s="26"/>
      <c r="Q5167" s="6">
        <f t="shared" si="323"/>
        <v>8</v>
      </c>
      <c r="R5167" s="20"/>
    </row>
    <row r="5168" spans="1:18" x14ac:dyDescent="0.25">
      <c r="A5168" s="6">
        <v>6</v>
      </c>
      <c r="B5168" s="4">
        <v>42585.25</v>
      </c>
      <c r="C5168" s="2">
        <f>IF([2]Analysis!AG5168="Data Error","Data Error",[2]Analysis!AI5168*C$1)</f>
        <v>0</v>
      </c>
      <c r="D5168" s="2"/>
      <c r="E5168" s="3">
        <f>IF(C5168="Data Error","Data Error",INDEX('[2]BAAL Adj Cap'!$CB$65:$CY$72,MONTH($B5168),$A5168+1))</f>
        <v>0.22499999999999998</v>
      </c>
      <c r="F5168" s="3"/>
      <c r="G5168" s="31">
        <f t="shared" si="320"/>
        <v>29.249999999999996</v>
      </c>
      <c r="H5168" s="31"/>
      <c r="I5168" s="23">
        <f t="shared" si="321"/>
        <v>0.22499999999999998</v>
      </c>
      <c r="J5168" s="23"/>
      <c r="K5168" s="7">
        <f t="shared" si="322"/>
        <v>28.990000000000009</v>
      </c>
      <c r="M5168" s="20">
        <f>IF(C5168="Data Error","Data Error",IF(C5168&lt;=K5168,0,1-IFERROR(INDEX(BAAL!$C:$D,MATCH(ROUNDUP(C5168-K5168,0),BAAL!$B:$B,0),MATCH(LEFT(M$2,4),BAAL!$C$2:$D$2,0)),0)))</f>
        <v>0</v>
      </c>
      <c r="N5168" s="20"/>
      <c r="O5168" s="26"/>
      <c r="P5168" s="26"/>
      <c r="Q5168" s="6">
        <f t="shared" si="323"/>
        <v>8</v>
      </c>
      <c r="R5168" s="20"/>
    </row>
    <row r="5169" spans="1:18" x14ac:dyDescent="0.25">
      <c r="A5169" s="6">
        <v>7</v>
      </c>
      <c r="B5169" s="4">
        <v>42585.291666666664</v>
      </c>
      <c r="C5169" s="2">
        <f>IF([2]Analysis!AG5169="Data Error","Data Error",[2]Analysis!AI5169*C$1)</f>
        <v>1.7933539907185703E-2</v>
      </c>
      <c r="D5169" s="2"/>
      <c r="E5169" s="3">
        <f>IF(C5169="Data Error","Data Error",INDEX('[2]BAAL Adj Cap'!$CB$65:$CY$72,MONTH($B5169),$A5169+1))</f>
        <v>0.57874999999999999</v>
      </c>
      <c r="F5169" s="3"/>
      <c r="G5169" s="31">
        <f t="shared" si="320"/>
        <v>75.219566460092807</v>
      </c>
      <c r="H5169" s="31"/>
      <c r="I5169" s="23">
        <f t="shared" si="321"/>
        <v>0.57874999999999999</v>
      </c>
      <c r="J5169" s="23"/>
      <c r="K5169" s="7">
        <f t="shared" si="322"/>
        <v>28.990000000000009</v>
      </c>
      <c r="M5169" s="20">
        <f>IF(C5169="Data Error","Data Error",IF(C5169&lt;=K5169,0,1-IFERROR(INDEX(BAAL!$C:$D,MATCH(ROUNDUP(C5169-K5169,0),BAAL!$B:$B,0),MATCH(LEFT(M$2,4),BAAL!$C$2:$D$2,0)),0)))</f>
        <v>0</v>
      </c>
      <c r="N5169" s="20"/>
      <c r="O5169" s="26"/>
      <c r="P5169" s="26"/>
      <c r="Q5169" s="6">
        <f t="shared" si="323"/>
        <v>8</v>
      </c>
      <c r="R5169" s="20"/>
    </row>
    <row r="5170" spans="1:18" x14ac:dyDescent="0.25">
      <c r="A5170" s="6">
        <v>8</v>
      </c>
      <c r="B5170" s="4">
        <v>42585.333333333336</v>
      </c>
      <c r="C5170" s="2">
        <f>IF([2]Analysis!AG5170="Data Error","Data Error",[2]Analysis!AI5170*C$1)</f>
        <v>0.20930597149633146</v>
      </c>
      <c r="D5170" s="2"/>
      <c r="E5170" s="3">
        <f>IF(C5170="Data Error","Data Error",INDEX('[2]BAAL Adj Cap'!$CB$65:$CY$72,MONTH($B5170),$A5170+1))</f>
        <v>0.96750000000000003</v>
      </c>
      <c r="F5170" s="3"/>
      <c r="G5170" s="31">
        <f t="shared" si="320"/>
        <v>125.56569402850367</v>
      </c>
      <c r="H5170" s="31"/>
      <c r="I5170" s="23">
        <f t="shared" si="321"/>
        <v>0.96750000000000003</v>
      </c>
      <c r="J5170" s="23"/>
      <c r="K5170" s="7">
        <f t="shared" si="322"/>
        <v>28.990000000000009</v>
      </c>
      <c r="M5170" s="20">
        <f>IF(C5170="Data Error","Data Error",IF(C5170&lt;=K5170,0,1-IFERROR(INDEX(BAAL!$C:$D,MATCH(ROUNDUP(C5170-K5170,0),BAAL!$B:$B,0),MATCH(LEFT(M$2,4),BAAL!$C$2:$D$2,0)),0)))</f>
        <v>0</v>
      </c>
      <c r="N5170" s="20"/>
      <c r="O5170" s="26"/>
      <c r="P5170" s="26"/>
      <c r="Q5170" s="6">
        <f t="shared" si="323"/>
        <v>8</v>
      </c>
      <c r="R5170" s="20"/>
    </row>
    <row r="5171" spans="1:18" x14ac:dyDescent="0.25">
      <c r="A5171" s="6">
        <v>9</v>
      </c>
      <c r="B5171" s="4">
        <v>42585.375</v>
      </c>
      <c r="C5171" s="2">
        <f>IF([2]Analysis!AG5171="Data Error","Data Error",[2]Analysis!AI5171*C$1)</f>
        <v>2.285714185812644</v>
      </c>
      <c r="D5171" s="2"/>
      <c r="E5171" s="3">
        <f>IF(C5171="Data Error","Data Error",INDEX('[2]BAAL Adj Cap'!$CB$65:$CY$72,MONTH($B5171),$A5171+1))</f>
        <v>0.98</v>
      </c>
      <c r="F5171" s="3"/>
      <c r="G5171" s="31">
        <f t="shared" si="320"/>
        <v>125.11428581418735</v>
      </c>
      <c r="H5171" s="31"/>
      <c r="I5171" s="23">
        <f t="shared" si="321"/>
        <v>0.98</v>
      </c>
      <c r="J5171" s="23"/>
      <c r="K5171" s="7">
        <f t="shared" si="322"/>
        <v>28.990000000000009</v>
      </c>
      <c r="M5171" s="20">
        <f>IF(C5171="Data Error","Data Error",IF(C5171&lt;=K5171,0,1-IFERROR(INDEX(BAAL!$C:$D,MATCH(ROUNDUP(C5171-K5171,0),BAAL!$B:$B,0),MATCH(LEFT(M$2,4),BAAL!$C$2:$D$2,0)),0)))</f>
        <v>0</v>
      </c>
      <c r="N5171" s="20"/>
      <c r="O5171" s="26"/>
      <c r="P5171" s="26"/>
      <c r="Q5171" s="6">
        <f t="shared" si="323"/>
        <v>8</v>
      </c>
      <c r="R5171" s="20"/>
    </row>
    <row r="5172" spans="1:18" x14ac:dyDescent="0.25">
      <c r="A5172" s="6">
        <v>10</v>
      </c>
      <c r="B5172" s="4">
        <v>42585.416666666664</v>
      </c>
      <c r="C5172" s="2">
        <f>IF([2]Analysis!AG5172="Data Error","Data Error",[2]Analysis!AI5172*C$1)</f>
        <v>3.7220040649359056</v>
      </c>
      <c r="D5172" s="2"/>
      <c r="E5172" s="3">
        <f>IF(C5172="Data Error","Data Error",INDEX('[2]BAAL Adj Cap'!$CB$65:$CY$72,MONTH($B5172),$A5172+1))</f>
        <v>0.98</v>
      </c>
      <c r="F5172" s="3"/>
      <c r="G5172" s="31">
        <f t="shared" si="320"/>
        <v>123.67799593506409</v>
      </c>
      <c r="H5172" s="31"/>
      <c r="I5172" s="23">
        <f t="shared" si="321"/>
        <v>0.98</v>
      </c>
      <c r="J5172" s="23"/>
      <c r="K5172" s="7">
        <f t="shared" si="322"/>
        <v>28.990000000000009</v>
      </c>
      <c r="M5172" s="20">
        <f>IF(C5172="Data Error","Data Error",IF(C5172&lt;=K5172,0,1-IFERROR(INDEX(BAAL!$C:$D,MATCH(ROUNDUP(C5172-K5172,0),BAAL!$B:$B,0),MATCH(LEFT(M$2,4),BAAL!$C$2:$D$2,0)),0)))</f>
        <v>0</v>
      </c>
      <c r="N5172" s="20"/>
      <c r="O5172" s="26"/>
      <c r="P5172" s="26"/>
      <c r="Q5172" s="6">
        <f t="shared" si="323"/>
        <v>8</v>
      </c>
      <c r="R5172" s="20"/>
    </row>
    <row r="5173" spans="1:18" x14ac:dyDescent="0.25">
      <c r="A5173" s="6">
        <v>11</v>
      </c>
      <c r="B5173" s="4">
        <v>42585.458333333336</v>
      </c>
      <c r="C5173" s="2">
        <f>IF([2]Analysis!AG5173="Data Error","Data Error",[2]Analysis!AI5173*C$1)</f>
        <v>3.9203895539470102</v>
      </c>
      <c r="D5173" s="2"/>
      <c r="E5173" s="3">
        <f>IF(C5173="Data Error","Data Error",INDEX('[2]BAAL Adj Cap'!$CB$65:$CY$72,MONTH($B5173),$A5173+1))</f>
        <v>0.98</v>
      </c>
      <c r="F5173" s="3"/>
      <c r="G5173" s="31">
        <f t="shared" si="320"/>
        <v>123.47961044605299</v>
      </c>
      <c r="H5173" s="31"/>
      <c r="I5173" s="23">
        <f t="shared" si="321"/>
        <v>0.98</v>
      </c>
      <c r="J5173" s="23"/>
      <c r="K5173" s="7">
        <f t="shared" si="322"/>
        <v>28.990000000000009</v>
      </c>
      <c r="M5173" s="20">
        <f>IF(C5173="Data Error","Data Error",IF(C5173&lt;=K5173,0,1-IFERROR(INDEX(BAAL!$C:$D,MATCH(ROUNDUP(C5173-K5173,0),BAAL!$B:$B,0),MATCH(LEFT(M$2,4),BAAL!$C$2:$D$2,0)),0)))</f>
        <v>0</v>
      </c>
      <c r="N5173" s="20"/>
      <c r="O5173" s="26"/>
      <c r="P5173" s="26"/>
      <c r="Q5173" s="6">
        <f t="shared" si="323"/>
        <v>8</v>
      </c>
      <c r="R5173" s="20"/>
    </row>
    <row r="5174" spans="1:18" x14ac:dyDescent="0.25">
      <c r="A5174" s="6">
        <v>12</v>
      </c>
      <c r="B5174" s="4">
        <v>42585.5</v>
      </c>
      <c r="C5174" s="2">
        <f>IF([2]Analysis!AG5174="Data Error","Data Error",[2]Analysis!AI5174*C$1)</f>
        <v>23.797055270873987</v>
      </c>
      <c r="D5174" s="2"/>
      <c r="E5174" s="3">
        <f>IF(C5174="Data Error","Data Error",INDEX('[2]BAAL Adj Cap'!$CB$65:$CY$72,MONTH($B5174),$A5174+1))</f>
        <v>0.98</v>
      </c>
      <c r="F5174" s="3"/>
      <c r="G5174" s="31">
        <f t="shared" si="320"/>
        <v>103.60294472912601</v>
      </c>
      <c r="H5174" s="31"/>
      <c r="I5174" s="23">
        <f t="shared" si="321"/>
        <v>0.98</v>
      </c>
      <c r="J5174" s="23"/>
      <c r="K5174" s="7">
        <f t="shared" si="322"/>
        <v>28.990000000000009</v>
      </c>
      <c r="M5174" s="20">
        <f>IF(C5174="Data Error","Data Error",IF(C5174&lt;=K5174,0,1-IFERROR(INDEX(BAAL!$C:$D,MATCH(ROUNDUP(C5174-K5174,0),BAAL!$B:$B,0),MATCH(LEFT(M$2,4),BAAL!$C$2:$D$2,0)),0)))</f>
        <v>0</v>
      </c>
      <c r="N5174" s="20"/>
      <c r="O5174" s="26"/>
      <c r="P5174" s="26"/>
      <c r="Q5174" s="6">
        <f t="shared" si="323"/>
        <v>8</v>
      </c>
      <c r="R5174" s="20"/>
    </row>
    <row r="5175" spans="1:18" x14ac:dyDescent="0.25">
      <c r="A5175" s="6">
        <v>13</v>
      </c>
      <c r="B5175" s="4">
        <v>42585.541666666664</v>
      </c>
      <c r="C5175" s="2">
        <f>IF([2]Analysis!AG5175="Data Error","Data Error",[2]Analysis!AI5175*C$1)</f>
        <v>25.043619256388936</v>
      </c>
      <c r="D5175" s="2"/>
      <c r="E5175" s="3">
        <f>IF(C5175="Data Error","Data Error",INDEX('[2]BAAL Adj Cap'!$CB$65:$CY$72,MONTH($B5175),$A5175+1))</f>
        <v>0.98</v>
      </c>
      <c r="F5175" s="3"/>
      <c r="G5175" s="31">
        <f t="shared" si="320"/>
        <v>102.35638074361106</v>
      </c>
      <c r="H5175" s="31"/>
      <c r="I5175" s="23">
        <f t="shared" si="321"/>
        <v>0.98</v>
      </c>
      <c r="J5175" s="23"/>
      <c r="K5175" s="7">
        <f t="shared" si="322"/>
        <v>28.990000000000009</v>
      </c>
      <c r="M5175" s="20">
        <f>IF(C5175="Data Error","Data Error",IF(C5175&lt;=K5175,0,1-IFERROR(INDEX(BAAL!$C:$D,MATCH(ROUNDUP(C5175-K5175,0),BAAL!$B:$B,0),MATCH(LEFT(M$2,4),BAAL!$C$2:$D$2,0)),0)))</f>
        <v>0</v>
      </c>
      <c r="N5175" s="20"/>
      <c r="O5175" s="26"/>
      <c r="P5175" s="26"/>
      <c r="Q5175" s="6">
        <f t="shared" si="323"/>
        <v>8</v>
      </c>
      <c r="R5175" s="20"/>
    </row>
    <row r="5176" spans="1:18" x14ac:dyDescent="0.25">
      <c r="A5176" s="6">
        <v>14</v>
      </c>
      <c r="B5176" s="4">
        <v>42585.583333333336</v>
      </c>
      <c r="C5176" s="2">
        <f>IF([2]Analysis!AG5176="Data Error","Data Error",[2]Analysis!AI5176*C$1)</f>
        <v>29.655022527563126</v>
      </c>
      <c r="D5176" s="2"/>
      <c r="E5176" s="3">
        <f>IF(C5176="Data Error","Data Error",INDEX('[2]BAAL Adj Cap'!$CB$65:$CY$72,MONTH($B5176),$A5176+1))</f>
        <v>0.98</v>
      </c>
      <c r="F5176" s="3"/>
      <c r="G5176" s="31">
        <f t="shared" si="320"/>
        <v>97.744977472436858</v>
      </c>
      <c r="H5176" s="31"/>
      <c r="I5176" s="23">
        <f t="shared" si="321"/>
        <v>0.98</v>
      </c>
      <c r="J5176" s="23"/>
      <c r="K5176" s="7">
        <f t="shared" si="322"/>
        <v>28.990000000000009</v>
      </c>
      <c r="M5176" s="20">
        <f>IF(C5176="Data Error","Data Error",IF(C5176&lt;=K5176,0,1-IFERROR(INDEX(BAAL!$C:$D,MATCH(ROUNDUP(C5176-K5176,0),BAAL!$B:$B,0),MATCH(LEFT(M$2,4),BAAL!$C$2:$D$2,0)),0)))</f>
        <v>0</v>
      </c>
      <c r="N5176" s="20"/>
      <c r="O5176" s="26"/>
      <c r="P5176" s="26"/>
      <c r="Q5176" s="6">
        <f t="shared" si="323"/>
        <v>8</v>
      </c>
      <c r="R5176" s="20"/>
    </row>
    <row r="5177" spans="1:18" x14ac:dyDescent="0.25">
      <c r="A5177" s="6">
        <v>15</v>
      </c>
      <c r="B5177" s="4">
        <v>42585.625</v>
      </c>
      <c r="C5177" s="2">
        <f>IF([2]Analysis!AG5177="Data Error","Data Error",[2]Analysis!AI5177*C$1)</f>
        <v>93.341880677669039</v>
      </c>
      <c r="D5177" s="2"/>
      <c r="E5177" s="3">
        <f>IF(C5177="Data Error","Data Error",INDEX('[2]BAAL Adj Cap'!$CB$65:$CY$72,MONTH($B5177),$A5177+1))</f>
        <v>0.98</v>
      </c>
      <c r="F5177" s="3"/>
      <c r="G5177" s="31">
        <f t="shared" si="320"/>
        <v>34.058119322330953</v>
      </c>
      <c r="H5177" s="31"/>
      <c r="I5177" s="23">
        <f t="shared" si="321"/>
        <v>0.98</v>
      </c>
      <c r="J5177" s="23"/>
      <c r="K5177" s="7">
        <f t="shared" si="322"/>
        <v>28.990000000000009</v>
      </c>
      <c r="M5177" s="20">
        <f>IF(C5177="Data Error","Data Error",IF(C5177&lt;=K5177,0,1-IFERROR(INDEX(BAAL!$C:$D,MATCH(ROUNDUP(C5177-K5177,0),BAAL!$B:$B,0),MATCH(LEFT(M$2,4),BAAL!$C$2:$D$2,0)),0)))</f>
        <v>1.3000000000000012E-2</v>
      </c>
      <c r="N5177" s="20"/>
      <c r="O5177" s="26"/>
      <c r="P5177" s="26"/>
      <c r="Q5177" s="6">
        <f t="shared" si="323"/>
        <v>8</v>
      </c>
      <c r="R5177" s="20"/>
    </row>
    <row r="5178" spans="1:18" x14ac:dyDescent="0.25">
      <c r="A5178" s="6">
        <v>16</v>
      </c>
      <c r="B5178" s="4">
        <v>42585.666666666664</v>
      </c>
      <c r="C5178" s="2">
        <f>IF([2]Analysis!AG5178="Data Error","Data Error",[2]Analysis!AI5178*C$1)</f>
        <v>42.690226080917348</v>
      </c>
      <c r="D5178" s="2"/>
      <c r="E5178" s="3">
        <f>IF(C5178="Data Error","Data Error",INDEX('[2]BAAL Adj Cap'!$CB$65:$CY$72,MONTH($B5178),$A5178+1))</f>
        <v>0.98</v>
      </c>
      <c r="F5178" s="3"/>
      <c r="G5178" s="31">
        <f t="shared" si="320"/>
        <v>84.709773919082636</v>
      </c>
      <c r="H5178" s="31"/>
      <c r="I5178" s="23">
        <f t="shared" si="321"/>
        <v>0.98</v>
      </c>
      <c r="J5178" s="23"/>
      <c r="K5178" s="7">
        <f t="shared" si="322"/>
        <v>28.990000000000009</v>
      </c>
      <c r="M5178" s="20">
        <f>IF(C5178="Data Error","Data Error",IF(C5178&lt;=K5178,0,1-IFERROR(INDEX(BAAL!$C:$D,MATCH(ROUNDUP(C5178-K5178,0),BAAL!$B:$B,0),MATCH(LEFT(M$2,4),BAAL!$C$2:$D$2,0)),0)))</f>
        <v>2.0000000000000018E-3</v>
      </c>
      <c r="N5178" s="20"/>
      <c r="O5178" s="26"/>
      <c r="P5178" s="26"/>
      <c r="Q5178" s="6">
        <f t="shared" si="323"/>
        <v>8</v>
      </c>
      <c r="R5178" s="20"/>
    </row>
    <row r="5179" spans="1:18" x14ac:dyDescent="0.25">
      <c r="A5179" s="6">
        <v>17</v>
      </c>
      <c r="B5179" s="4">
        <v>42585.708333333336</v>
      </c>
      <c r="C5179" s="2">
        <f>IF([2]Analysis!AG5179="Data Error","Data Error",[2]Analysis!AI5179*C$1)</f>
        <v>10.477884678876629</v>
      </c>
      <c r="D5179" s="2"/>
      <c r="E5179" s="3">
        <f>IF(C5179="Data Error","Data Error",INDEX('[2]BAAL Adj Cap'!$CB$65:$CY$72,MONTH($B5179),$A5179+1))</f>
        <v>0.9425</v>
      </c>
      <c r="F5179" s="3"/>
      <c r="G5179" s="31">
        <f t="shared" si="320"/>
        <v>112.04711532112337</v>
      </c>
      <c r="H5179" s="31"/>
      <c r="I5179" s="23">
        <f t="shared" si="321"/>
        <v>0.9425</v>
      </c>
      <c r="J5179" s="23"/>
      <c r="K5179" s="7">
        <f t="shared" si="322"/>
        <v>28.990000000000009</v>
      </c>
      <c r="M5179" s="20">
        <f>IF(C5179="Data Error","Data Error",IF(C5179&lt;=K5179,0,1-IFERROR(INDEX(BAAL!$C:$D,MATCH(ROUNDUP(C5179-K5179,0),BAAL!$B:$B,0),MATCH(LEFT(M$2,4),BAAL!$C$2:$D$2,0)),0)))</f>
        <v>0</v>
      </c>
      <c r="N5179" s="20"/>
      <c r="O5179" s="26"/>
      <c r="P5179" s="26"/>
      <c r="Q5179" s="6">
        <f t="shared" si="323"/>
        <v>8</v>
      </c>
      <c r="R5179" s="20"/>
    </row>
    <row r="5180" spans="1:18" x14ac:dyDescent="0.25">
      <c r="A5180" s="6">
        <v>18</v>
      </c>
      <c r="B5180" s="4">
        <v>42585.75</v>
      </c>
      <c r="C5180" s="2">
        <f>IF([2]Analysis!AG5180="Data Error","Data Error",[2]Analysis!AI5180*C$1)</f>
        <v>7.1181000781865427</v>
      </c>
      <c r="D5180" s="2"/>
      <c r="E5180" s="3">
        <f>IF(C5180="Data Error","Data Error",INDEX('[2]BAAL Adj Cap'!$CB$65:$CY$72,MONTH($B5180),$A5180+1))</f>
        <v>0.65125</v>
      </c>
      <c r="F5180" s="3"/>
      <c r="G5180" s="31">
        <f t="shared" si="320"/>
        <v>77.544399921813451</v>
      </c>
      <c r="H5180" s="31"/>
      <c r="I5180" s="23">
        <f t="shared" si="321"/>
        <v>0.65125</v>
      </c>
      <c r="J5180" s="23"/>
      <c r="K5180" s="7">
        <f t="shared" si="322"/>
        <v>28.990000000000009</v>
      </c>
      <c r="M5180" s="20">
        <f>IF(C5180="Data Error","Data Error",IF(C5180&lt;=K5180,0,1-IFERROR(INDEX(BAAL!$C:$D,MATCH(ROUNDUP(C5180-K5180,0),BAAL!$B:$B,0),MATCH(LEFT(M$2,4),BAAL!$C$2:$D$2,0)),0)))</f>
        <v>0</v>
      </c>
      <c r="N5180" s="20"/>
      <c r="O5180" s="26"/>
      <c r="P5180" s="26"/>
      <c r="Q5180" s="6">
        <f t="shared" si="323"/>
        <v>8</v>
      </c>
      <c r="R5180" s="20"/>
    </row>
    <row r="5181" spans="1:18" x14ac:dyDescent="0.25">
      <c r="A5181" s="6">
        <v>19</v>
      </c>
      <c r="B5181" s="4">
        <v>42585.791666666664</v>
      </c>
      <c r="C5181" s="2">
        <f>IF([2]Analysis!AG5181="Data Error","Data Error",[2]Analysis!AI5181*C$1)</f>
        <v>1.7928006712136948</v>
      </c>
      <c r="D5181" s="2"/>
      <c r="E5181" s="3">
        <f>IF(C5181="Data Error","Data Error",INDEX('[2]BAAL Adj Cap'!$CB$65:$CY$72,MONTH($B5181),$A5181+1))</f>
        <v>0.22125</v>
      </c>
      <c r="F5181" s="3"/>
      <c r="G5181" s="31">
        <f t="shared" si="320"/>
        <v>26.969699328786305</v>
      </c>
      <c r="H5181" s="31"/>
      <c r="I5181" s="23">
        <f t="shared" si="321"/>
        <v>0.22125</v>
      </c>
      <c r="J5181" s="23"/>
      <c r="K5181" s="7">
        <f t="shared" si="322"/>
        <v>28.762499999999999</v>
      </c>
      <c r="M5181" s="20">
        <f>IF(C5181="Data Error","Data Error",IF(C5181&lt;=K5181,0,1-IFERROR(INDEX(BAAL!$C:$D,MATCH(ROUNDUP(C5181-K5181,0),BAAL!$B:$B,0),MATCH(LEFT(M$2,4),BAAL!$C$2:$D$2,0)),0)))</f>
        <v>0</v>
      </c>
      <c r="N5181" s="20"/>
      <c r="O5181" s="26"/>
      <c r="P5181" s="26"/>
      <c r="Q5181" s="6">
        <f t="shared" si="323"/>
        <v>8</v>
      </c>
      <c r="R5181" s="20"/>
    </row>
    <row r="5182" spans="1:18" x14ac:dyDescent="0.25">
      <c r="A5182" s="6">
        <v>20</v>
      </c>
      <c r="B5182" s="4">
        <v>42585.833333333336</v>
      </c>
      <c r="C5182" s="2">
        <f>IF([2]Analysis!AG5182="Data Error","Data Error",[2]Analysis!AI5182*C$1)</f>
        <v>1.2499790841339138</v>
      </c>
      <c r="D5182" s="2"/>
      <c r="E5182" s="3">
        <f>IF(C5182="Data Error","Data Error",INDEX('[2]BAAL Adj Cap'!$CB$65:$CY$72,MONTH($B5182),$A5182+1))</f>
        <v>2.2499999999999999E-2</v>
      </c>
      <c r="F5182" s="3"/>
      <c r="G5182" s="31">
        <f t="shared" si="320"/>
        <v>1.675020915866086</v>
      </c>
      <c r="H5182" s="31"/>
      <c r="I5182" s="23">
        <f t="shared" si="321"/>
        <v>2.2499999999999999E-2</v>
      </c>
      <c r="J5182" s="23"/>
      <c r="K5182" s="7">
        <f t="shared" si="322"/>
        <v>2.9249999999999998</v>
      </c>
      <c r="M5182" s="20">
        <f>IF(C5182="Data Error","Data Error",IF(C5182&lt;=K5182,0,1-IFERROR(INDEX(BAAL!$C:$D,MATCH(ROUNDUP(C5182-K5182,0),BAAL!$B:$B,0),MATCH(LEFT(M$2,4),BAAL!$C$2:$D$2,0)),0)))</f>
        <v>0</v>
      </c>
      <c r="N5182" s="20"/>
      <c r="O5182" s="26"/>
      <c r="P5182" s="26"/>
      <c r="Q5182" s="6">
        <f t="shared" si="323"/>
        <v>8</v>
      </c>
      <c r="R5182" s="20"/>
    </row>
    <row r="5183" spans="1:18" x14ac:dyDescent="0.25">
      <c r="A5183" s="6">
        <v>21</v>
      </c>
      <c r="B5183" s="4">
        <v>42585.875</v>
      </c>
      <c r="C5183" s="2">
        <f>IF([2]Analysis!AG5183="Data Error","Data Error",[2]Analysis!AI5183*C$1)</f>
        <v>0</v>
      </c>
      <c r="D5183" s="2"/>
      <c r="E5183" s="3">
        <f>IF(C5183="Data Error","Data Error",INDEX('[2]BAAL Adj Cap'!$CB$65:$CY$72,MONTH($B5183),$A5183+1))</f>
        <v>0</v>
      </c>
      <c r="F5183" s="3"/>
      <c r="G5183" s="31">
        <f t="shared" si="320"/>
        <v>0</v>
      </c>
      <c r="H5183" s="31"/>
      <c r="I5183" s="23">
        <f t="shared" si="321"/>
        <v>0</v>
      </c>
      <c r="J5183" s="23"/>
      <c r="K5183" s="7">
        <f t="shared" si="322"/>
        <v>0</v>
      </c>
      <c r="M5183" s="20">
        <f>IF(C5183="Data Error","Data Error",IF(C5183&lt;=K5183,0,1-IFERROR(INDEX(BAAL!$C:$D,MATCH(ROUNDUP(C5183-K5183,0),BAAL!$B:$B,0),MATCH(LEFT(M$2,4),BAAL!$C$2:$D$2,0)),0)))</f>
        <v>0</v>
      </c>
      <c r="N5183" s="20"/>
      <c r="O5183" s="26"/>
      <c r="P5183" s="26"/>
      <c r="Q5183" s="6">
        <f t="shared" si="323"/>
        <v>8</v>
      </c>
      <c r="R5183" s="20"/>
    </row>
    <row r="5184" spans="1:18" x14ac:dyDescent="0.25">
      <c r="A5184" s="6">
        <v>22</v>
      </c>
      <c r="B5184" s="4">
        <v>42585.916666666664</v>
      </c>
      <c r="C5184" s="2">
        <f>IF([2]Analysis!AG5184="Data Error","Data Error",[2]Analysis!AI5184*C$1)</f>
        <v>0</v>
      </c>
      <c r="D5184" s="2"/>
      <c r="E5184" s="3">
        <f>IF(C5184="Data Error","Data Error",INDEX('[2]BAAL Adj Cap'!$CB$65:$CY$72,MONTH($B5184),$A5184+1))</f>
        <v>0</v>
      </c>
      <c r="F5184" s="3"/>
      <c r="G5184" s="31">
        <f t="shared" si="320"/>
        <v>0</v>
      </c>
      <c r="H5184" s="31"/>
      <c r="I5184" s="23">
        <f t="shared" si="321"/>
        <v>0</v>
      </c>
      <c r="J5184" s="23"/>
      <c r="K5184" s="7">
        <f t="shared" si="322"/>
        <v>0</v>
      </c>
      <c r="M5184" s="20">
        <f>IF(C5184="Data Error","Data Error",IF(C5184&lt;=K5184,0,1-IFERROR(INDEX(BAAL!$C:$D,MATCH(ROUNDUP(C5184-K5184,0),BAAL!$B:$B,0),MATCH(LEFT(M$2,4),BAAL!$C$2:$D$2,0)),0)))</f>
        <v>0</v>
      </c>
      <c r="N5184" s="20"/>
      <c r="O5184" s="26"/>
      <c r="P5184" s="26"/>
      <c r="Q5184" s="6">
        <f t="shared" si="323"/>
        <v>8</v>
      </c>
      <c r="R5184" s="20"/>
    </row>
    <row r="5185" spans="1:18" x14ac:dyDescent="0.25">
      <c r="A5185" s="6">
        <v>23</v>
      </c>
      <c r="B5185" s="4">
        <v>42585.958333333336</v>
      </c>
      <c r="C5185" s="2">
        <f>IF([2]Analysis!AG5185="Data Error","Data Error",[2]Analysis!AI5185*C$1)</f>
        <v>0</v>
      </c>
      <c r="D5185" s="2"/>
      <c r="E5185" s="3">
        <f>IF(C5185="Data Error","Data Error",INDEX('[2]BAAL Adj Cap'!$CB$65:$CY$72,MONTH($B5185),$A5185+1))</f>
        <v>0</v>
      </c>
      <c r="F5185" s="3"/>
      <c r="G5185" s="31">
        <f t="shared" si="320"/>
        <v>0</v>
      </c>
      <c r="H5185" s="31"/>
      <c r="I5185" s="23">
        <f t="shared" si="321"/>
        <v>0</v>
      </c>
      <c r="J5185" s="23"/>
      <c r="K5185" s="7">
        <f t="shared" si="322"/>
        <v>0</v>
      </c>
      <c r="M5185" s="20">
        <f>IF(C5185="Data Error","Data Error",IF(C5185&lt;=K5185,0,1-IFERROR(INDEX(BAAL!$C:$D,MATCH(ROUNDUP(C5185-K5185,0),BAAL!$B:$B,0),MATCH(LEFT(M$2,4),BAAL!$C$2:$D$2,0)),0)))</f>
        <v>0</v>
      </c>
      <c r="N5185" s="20"/>
      <c r="O5185" s="26"/>
      <c r="P5185" s="26"/>
      <c r="Q5185" s="6">
        <f t="shared" si="323"/>
        <v>8</v>
      </c>
      <c r="R5185" s="20"/>
    </row>
    <row r="5186" spans="1:18" x14ac:dyDescent="0.25">
      <c r="A5186" s="6">
        <v>0</v>
      </c>
      <c r="B5186" s="1">
        <v>42586</v>
      </c>
      <c r="C5186" s="2">
        <f>IF([2]Analysis!AG5186="Data Error","Data Error",[2]Analysis!AI5186*C$1)</f>
        <v>0</v>
      </c>
      <c r="D5186" s="2"/>
      <c r="E5186" s="3">
        <f>IF(C5186="Data Error","Data Error",INDEX('[2]BAAL Adj Cap'!$CB$65:$CY$72,MONTH($B5186),$A5186+1))</f>
        <v>0</v>
      </c>
      <c r="F5186" s="3"/>
      <c r="G5186" s="31">
        <f t="shared" si="320"/>
        <v>0</v>
      </c>
      <c r="H5186" s="31"/>
      <c r="I5186" s="23">
        <f t="shared" si="321"/>
        <v>0</v>
      </c>
      <c r="J5186" s="23"/>
      <c r="K5186" s="7">
        <f t="shared" si="322"/>
        <v>0</v>
      </c>
      <c r="M5186" s="20">
        <f>IF(C5186="Data Error","Data Error",IF(C5186&lt;=K5186,0,1-IFERROR(INDEX(BAAL!$C:$D,MATCH(ROUNDUP(C5186-K5186,0),BAAL!$B:$B,0),MATCH(LEFT(M$2,4),BAAL!$C$2:$D$2,0)),0)))</f>
        <v>0</v>
      </c>
      <c r="N5186" s="20"/>
      <c r="O5186" s="26"/>
      <c r="P5186" s="26"/>
      <c r="Q5186" s="6">
        <f t="shared" si="323"/>
        <v>8</v>
      </c>
      <c r="R5186" s="20"/>
    </row>
    <row r="5187" spans="1:18" x14ac:dyDescent="0.25">
      <c r="A5187" s="6">
        <v>1</v>
      </c>
      <c r="B5187" s="4">
        <v>42586.041666666664</v>
      </c>
      <c r="C5187" s="2">
        <f>IF([2]Analysis!AG5187="Data Error","Data Error",[2]Analysis!AI5187*C$1)</f>
        <v>0</v>
      </c>
      <c r="D5187" s="2"/>
      <c r="E5187" s="3">
        <f>IF(C5187="Data Error","Data Error",INDEX('[2]BAAL Adj Cap'!$CB$65:$CY$72,MONTH($B5187),$A5187+1))</f>
        <v>0</v>
      </c>
      <c r="F5187" s="3"/>
      <c r="G5187" s="31">
        <f t="shared" si="320"/>
        <v>0</v>
      </c>
      <c r="H5187" s="31"/>
      <c r="I5187" s="23">
        <f t="shared" si="321"/>
        <v>0</v>
      </c>
      <c r="J5187" s="23"/>
      <c r="K5187" s="7">
        <f t="shared" si="322"/>
        <v>0</v>
      </c>
      <c r="M5187" s="20">
        <f>IF(C5187="Data Error","Data Error",IF(C5187&lt;=K5187,0,1-IFERROR(INDEX(BAAL!$C:$D,MATCH(ROUNDUP(C5187-K5187,0),BAAL!$B:$B,0),MATCH(LEFT(M$2,4),BAAL!$C$2:$D$2,0)),0)))</f>
        <v>0</v>
      </c>
      <c r="N5187" s="20"/>
      <c r="O5187" s="26"/>
      <c r="P5187" s="26"/>
      <c r="Q5187" s="6">
        <f t="shared" si="323"/>
        <v>8</v>
      </c>
      <c r="R5187" s="20"/>
    </row>
    <row r="5188" spans="1:18" x14ac:dyDescent="0.25">
      <c r="A5188" s="6">
        <v>2</v>
      </c>
      <c r="B5188" s="4">
        <v>42586.083333333336</v>
      </c>
      <c r="C5188" s="2">
        <f>IF([2]Analysis!AG5188="Data Error","Data Error",[2]Analysis!AI5188*C$1)</f>
        <v>0</v>
      </c>
      <c r="D5188" s="2"/>
      <c r="E5188" s="3">
        <f>IF(C5188="Data Error","Data Error",INDEX('[2]BAAL Adj Cap'!$CB$65:$CY$72,MONTH($B5188),$A5188+1))</f>
        <v>0</v>
      </c>
      <c r="F5188" s="3"/>
      <c r="G5188" s="31">
        <f t="shared" ref="G5188:G5251" si="324">IF(C5188="Data Error","Data Error",E5188*E$1-C5188)</f>
        <v>0</v>
      </c>
      <c r="H5188" s="31"/>
      <c r="I5188" s="23">
        <f t="shared" ref="I5188:I5251" si="325">IF(E5188="Data Error","Data Error",E5188)</f>
        <v>0</v>
      </c>
      <c r="J5188" s="23"/>
      <c r="K5188" s="7">
        <f t="shared" ref="K5188:K5251" si="326">IF(C5188="Data Error","Data Error",C$1*MAX(0,MIN(AF$9,E5188*AF$10)))</f>
        <v>0</v>
      </c>
      <c r="M5188" s="20">
        <f>IF(C5188="Data Error","Data Error",IF(C5188&lt;=K5188,0,1-IFERROR(INDEX(BAAL!$C:$D,MATCH(ROUNDUP(C5188-K5188,0),BAAL!$B:$B,0),MATCH(LEFT(M$2,4),BAAL!$C$2:$D$2,0)),0)))</f>
        <v>0</v>
      </c>
      <c r="N5188" s="20"/>
      <c r="O5188" s="26"/>
      <c r="P5188" s="26"/>
      <c r="Q5188" s="6">
        <f t="shared" ref="Q5188:Q5251" si="327">MONTH(B5188)</f>
        <v>8</v>
      </c>
      <c r="R5188" s="20"/>
    </row>
    <row r="5189" spans="1:18" x14ac:dyDescent="0.25">
      <c r="A5189" s="6">
        <v>3</v>
      </c>
      <c r="B5189" s="4">
        <v>42586.125</v>
      </c>
      <c r="C5189" s="2">
        <f>IF([2]Analysis!AG5189="Data Error","Data Error",[2]Analysis!AI5189*C$1)</f>
        <v>0</v>
      </c>
      <c r="D5189" s="2"/>
      <c r="E5189" s="3">
        <f>IF(C5189="Data Error","Data Error",INDEX('[2]BAAL Adj Cap'!$CB$65:$CY$72,MONTH($B5189),$A5189+1))</f>
        <v>0</v>
      </c>
      <c r="F5189" s="3"/>
      <c r="G5189" s="31">
        <f t="shared" si="324"/>
        <v>0</v>
      </c>
      <c r="H5189" s="31"/>
      <c r="I5189" s="23">
        <f t="shared" si="325"/>
        <v>0</v>
      </c>
      <c r="J5189" s="23"/>
      <c r="K5189" s="7">
        <f t="shared" si="326"/>
        <v>0</v>
      </c>
      <c r="M5189" s="20">
        <f>IF(C5189="Data Error","Data Error",IF(C5189&lt;=K5189,0,1-IFERROR(INDEX(BAAL!$C:$D,MATCH(ROUNDUP(C5189-K5189,0),BAAL!$B:$B,0),MATCH(LEFT(M$2,4),BAAL!$C$2:$D$2,0)),0)))</f>
        <v>0</v>
      </c>
      <c r="N5189" s="20"/>
      <c r="O5189" s="26"/>
      <c r="P5189" s="26"/>
      <c r="Q5189" s="6">
        <f t="shared" si="327"/>
        <v>8</v>
      </c>
      <c r="R5189" s="20"/>
    </row>
    <row r="5190" spans="1:18" x14ac:dyDescent="0.25">
      <c r="A5190" s="6">
        <v>4</v>
      </c>
      <c r="B5190" s="4">
        <v>42586.166666666664</v>
      </c>
      <c r="C5190" s="2">
        <f>IF([2]Analysis!AG5190="Data Error","Data Error",[2]Analysis!AI5190*C$1)</f>
        <v>0</v>
      </c>
      <c r="D5190" s="2"/>
      <c r="E5190" s="3">
        <f>IF(C5190="Data Error","Data Error",INDEX('[2]BAAL Adj Cap'!$CB$65:$CY$72,MONTH($B5190),$A5190+1))</f>
        <v>0</v>
      </c>
      <c r="F5190" s="3"/>
      <c r="G5190" s="31">
        <f t="shared" si="324"/>
        <v>0</v>
      </c>
      <c r="H5190" s="31"/>
      <c r="I5190" s="23">
        <f t="shared" si="325"/>
        <v>0</v>
      </c>
      <c r="J5190" s="23"/>
      <c r="K5190" s="7">
        <f t="shared" si="326"/>
        <v>0</v>
      </c>
      <c r="M5190" s="20">
        <f>IF(C5190="Data Error","Data Error",IF(C5190&lt;=K5190,0,1-IFERROR(INDEX(BAAL!$C:$D,MATCH(ROUNDUP(C5190-K5190,0),BAAL!$B:$B,0),MATCH(LEFT(M$2,4),BAAL!$C$2:$D$2,0)),0)))</f>
        <v>0</v>
      </c>
      <c r="N5190" s="20"/>
      <c r="O5190" s="26"/>
      <c r="P5190" s="26"/>
      <c r="Q5190" s="6">
        <f t="shared" si="327"/>
        <v>8</v>
      </c>
      <c r="R5190" s="20"/>
    </row>
    <row r="5191" spans="1:18" x14ac:dyDescent="0.25">
      <c r="A5191" s="6">
        <v>5</v>
      </c>
      <c r="B5191" s="4">
        <v>42586.208333333336</v>
      </c>
      <c r="C5191" s="2">
        <f>IF([2]Analysis!AG5191="Data Error","Data Error",[2]Analysis!AI5191*C$1)</f>
        <v>0.36964104100623552</v>
      </c>
      <c r="D5191" s="2"/>
      <c r="E5191" s="3">
        <f>IF(C5191="Data Error","Data Error",INDEX('[2]BAAL Adj Cap'!$CB$65:$CY$72,MONTH($B5191),$A5191+1))</f>
        <v>5.6249999999999994E-2</v>
      </c>
      <c r="F5191" s="3"/>
      <c r="G5191" s="31">
        <f t="shared" si="324"/>
        <v>6.9428589589937637</v>
      </c>
      <c r="H5191" s="31"/>
      <c r="I5191" s="23">
        <f t="shared" si="325"/>
        <v>5.6249999999999994E-2</v>
      </c>
      <c r="J5191" s="23"/>
      <c r="K5191" s="7">
        <f t="shared" si="326"/>
        <v>7.3124999999999991</v>
      </c>
      <c r="M5191" s="20">
        <f>IF(C5191="Data Error","Data Error",IF(C5191&lt;=K5191,0,1-IFERROR(INDEX(BAAL!$C:$D,MATCH(ROUNDUP(C5191-K5191,0),BAAL!$B:$B,0),MATCH(LEFT(M$2,4),BAAL!$C$2:$D$2,0)),0)))</f>
        <v>0</v>
      </c>
      <c r="N5191" s="20"/>
      <c r="O5191" s="26"/>
      <c r="P5191" s="26"/>
      <c r="Q5191" s="6">
        <f t="shared" si="327"/>
        <v>8</v>
      </c>
      <c r="R5191" s="20"/>
    </row>
    <row r="5192" spans="1:18" x14ac:dyDescent="0.25">
      <c r="A5192" s="6">
        <v>6</v>
      </c>
      <c r="B5192" s="4">
        <v>42586.25</v>
      </c>
      <c r="C5192" s="2">
        <f>IF([2]Analysis!AG5192="Data Error","Data Error",[2]Analysis!AI5192*C$1)</f>
        <v>0.22988227716237167</v>
      </c>
      <c r="D5192" s="2"/>
      <c r="E5192" s="3">
        <f>IF(C5192="Data Error","Data Error",INDEX('[2]BAAL Adj Cap'!$CB$65:$CY$72,MONTH($B5192),$A5192+1))</f>
        <v>0.22499999999999998</v>
      </c>
      <c r="F5192" s="3"/>
      <c r="G5192" s="31">
        <f t="shared" si="324"/>
        <v>29.020117722837625</v>
      </c>
      <c r="H5192" s="31"/>
      <c r="I5192" s="23">
        <f t="shared" si="325"/>
        <v>0.22499999999999998</v>
      </c>
      <c r="J5192" s="23"/>
      <c r="K5192" s="7">
        <f t="shared" si="326"/>
        <v>28.990000000000009</v>
      </c>
      <c r="M5192" s="20">
        <f>IF(C5192="Data Error","Data Error",IF(C5192&lt;=K5192,0,1-IFERROR(INDEX(BAAL!$C:$D,MATCH(ROUNDUP(C5192-K5192,0),BAAL!$B:$B,0),MATCH(LEFT(M$2,4),BAAL!$C$2:$D$2,0)),0)))</f>
        <v>0</v>
      </c>
      <c r="N5192" s="20"/>
      <c r="O5192" s="26"/>
      <c r="P5192" s="26"/>
      <c r="Q5192" s="6">
        <f t="shared" si="327"/>
        <v>8</v>
      </c>
      <c r="R5192" s="20"/>
    </row>
    <row r="5193" spans="1:18" x14ac:dyDescent="0.25">
      <c r="A5193" s="6">
        <v>7</v>
      </c>
      <c r="B5193" s="4">
        <v>42586.291666666664</v>
      </c>
      <c r="C5193" s="2">
        <f>IF([2]Analysis!AG5193="Data Error","Data Error",[2]Analysis!AI5193*C$1)</f>
        <v>3.1867336446178807</v>
      </c>
      <c r="D5193" s="2"/>
      <c r="E5193" s="3">
        <f>IF(C5193="Data Error","Data Error",INDEX('[2]BAAL Adj Cap'!$CB$65:$CY$72,MONTH($B5193),$A5193+1))</f>
        <v>0.57874999999999999</v>
      </c>
      <c r="F5193" s="3"/>
      <c r="G5193" s="31">
        <f t="shared" si="324"/>
        <v>72.050766355382123</v>
      </c>
      <c r="H5193" s="31"/>
      <c r="I5193" s="23">
        <f t="shared" si="325"/>
        <v>0.57874999999999999</v>
      </c>
      <c r="J5193" s="23"/>
      <c r="K5193" s="7">
        <f t="shared" si="326"/>
        <v>28.990000000000009</v>
      </c>
      <c r="M5193" s="20">
        <f>IF(C5193="Data Error","Data Error",IF(C5193&lt;=K5193,0,1-IFERROR(INDEX(BAAL!$C:$D,MATCH(ROUNDUP(C5193-K5193,0),BAAL!$B:$B,0),MATCH(LEFT(M$2,4),BAAL!$C$2:$D$2,0)),0)))</f>
        <v>0</v>
      </c>
      <c r="N5193" s="20"/>
      <c r="O5193" s="26"/>
      <c r="P5193" s="26"/>
      <c r="Q5193" s="6">
        <f t="shared" si="327"/>
        <v>8</v>
      </c>
      <c r="R5193" s="20"/>
    </row>
    <row r="5194" spans="1:18" x14ac:dyDescent="0.25">
      <c r="A5194" s="6">
        <v>8</v>
      </c>
      <c r="B5194" s="4">
        <v>42586.333333333336</v>
      </c>
      <c r="C5194" s="2">
        <f>IF([2]Analysis!AG5194="Data Error","Data Error",[2]Analysis!AI5194*C$1)</f>
        <v>1.8645123962643353</v>
      </c>
      <c r="D5194" s="2"/>
      <c r="E5194" s="3">
        <f>IF(C5194="Data Error","Data Error",INDEX('[2]BAAL Adj Cap'!$CB$65:$CY$72,MONTH($B5194),$A5194+1))</f>
        <v>0.96750000000000003</v>
      </c>
      <c r="F5194" s="3"/>
      <c r="G5194" s="31">
        <f t="shared" si="324"/>
        <v>123.91048760373567</v>
      </c>
      <c r="H5194" s="31"/>
      <c r="I5194" s="23">
        <f t="shared" si="325"/>
        <v>0.96750000000000003</v>
      </c>
      <c r="J5194" s="23"/>
      <c r="K5194" s="7">
        <f t="shared" si="326"/>
        <v>28.990000000000009</v>
      </c>
      <c r="M5194" s="20">
        <f>IF(C5194="Data Error","Data Error",IF(C5194&lt;=K5194,0,1-IFERROR(INDEX(BAAL!$C:$D,MATCH(ROUNDUP(C5194-K5194,0),BAAL!$B:$B,0),MATCH(LEFT(M$2,4),BAAL!$C$2:$D$2,0)),0)))</f>
        <v>0</v>
      </c>
      <c r="N5194" s="20"/>
      <c r="O5194" s="26"/>
      <c r="P5194" s="26"/>
      <c r="Q5194" s="6">
        <f t="shared" si="327"/>
        <v>8</v>
      </c>
      <c r="R5194" s="20"/>
    </row>
    <row r="5195" spans="1:18" x14ac:dyDescent="0.25">
      <c r="A5195" s="6">
        <v>9</v>
      </c>
      <c r="B5195" s="4">
        <v>42586.375</v>
      </c>
      <c r="C5195" s="2">
        <f>IF([2]Analysis!AG5195="Data Error","Data Error",[2]Analysis!AI5195*C$1)</f>
        <v>0.66048456824883495</v>
      </c>
      <c r="D5195" s="2"/>
      <c r="E5195" s="3">
        <f>IF(C5195="Data Error","Data Error",INDEX('[2]BAAL Adj Cap'!$CB$65:$CY$72,MONTH($B5195),$A5195+1))</f>
        <v>0.98</v>
      </c>
      <c r="F5195" s="3"/>
      <c r="G5195" s="31">
        <f t="shared" si="324"/>
        <v>126.73951543175116</v>
      </c>
      <c r="H5195" s="31"/>
      <c r="I5195" s="23">
        <f t="shared" si="325"/>
        <v>0.98</v>
      </c>
      <c r="J5195" s="23"/>
      <c r="K5195" s="7">
        <f t="shared" si="326"/>
        <v>28.990000000000009</v>
      </c>
      <c r="M5195" s="20">
        <f>IF(C5195="Data Error","Data Error",IF(C5195&lt;=K5195,0,1-IFERROR(INDEX(BAAL!$C:$D,MATCH(ROUNDUP(C5195-K5195,0),BAAL!$B:$B,0),MATCH(LEFT(M$2,4),BAAL!$C$2:$D$2,0)),0)))</f>
        <v>0</v>
      </c>
      <c r="N5195" s="20"/>
      <c r="O5195" s="26"/>
      <c r="P5195" s="26"/>
      <c r="Q5195" s="6">
        <f t="shared" si="327"/>
        <v>8</v>
      </c>
      <c r="R5195" s="20"/>
    </row>
    <row r="5196" spans="1:18" x14ac:dyDescent="0.25">
      <c r="A5196" s="6">
        <v>10</v>
      </c>
      <c r="B5196" s="4">
        <v>42586.416666666664</v>
      </c>
      <c r="C5196" s="2">
        <f>IF([2]Analysis!AG5196="Data Error","Data Error",[2]Analysis!AI5196*C$1)</f>
        <v>0</v>
      </c>
      <c r="D5196" s="2"/>
      <c r="E5196" s="3">
        <f>IF(C5196="Data Error","Data Error",INDEX('[2]BAAL Adj Cap'!$CB$65:$CY$72,MONTH($B5196),$A5196+1))</f>
        <v>0.98</v>
      </c>
      <c r="F5196" s="3"/>
      <c r="G5196" s="31">
        <f t="shared" si="324"/>
        <v>127.39999999999999</v>
      </c>
      <c r="H5196" s="31"/>
      <c r="I5196" s="23">
        <f t="shared" si="325"/>
        <v>0.98</v>
      </c>
      <c r="J5196" s="23"/>
      <c r="K5196" s="7">
        <f t="shared" si="326"/>
        <v>28.990000000000009</v>
      </c>
      <c r="M5196" s="20">
        <f>IF(C5196="Data Error","Data Error",IF(C5196&lt;=K5196,0,1-IFERROR(INDEX(BAAL!$C:$D,MATCH(ROUNDUP(C5196-K5196,0),BAAL!$B:$B,0),MATCH(LEFT(M$2,4),BAAL!$C$2:$D$2,0)),0)))</f>
        <v>0</v>
      </c>
      <c r="N5196" s="20"/>
      <c r="O5196" s="26"/>
      <c r="P5196" s="26"/>
      <c r="Q5196" s="6">
        <f t="shared" si="327"/>
        <v>8</v>
      </c>
      <c r="R5196" s="20"/>
    </row>
    <row r="5197" spans="1:18" x14ac:dyDescent="0.25">
      <c r="A5197" s="6">
        <v>11</v>
      </c>
      <c r="B5197" s="4">
        <v>42586.458333333336</v>
      </c>
      <c r="C5197" s="2">
        <f>IF([2]Analysis!AG5197="Data Error","Data Error",[2]Analysis!AI5197*C$1)</f>
        <v>8.7126962671722339</v>
      </c>
      <c r="D5197" s="2"/>
      <c r="E5197" s="3">
        <f>IF(C5197="Data Error","Data Error",INDEX('[2]BAAL Adj Cap'!$CB$65:$CY$72,MONTH($B5197),$A5197+1))</f>
        <v>0.98</v>
      </c>
      <c r="F5197" s="3"/>
      <c r="G5197" s="31">
        <f t="shared" si="324"/>
        <v>118.68730373282776</v>
      </c>
      <c r="H5197" s="31"/>
      <c r="I5197" s="23">
        <f t="shared" si="325"/>
        <v>0.98</v>
      </c>
      <c r="J5197" s="23"/>
      <c r="K5197" s="7">
        <f t="shared" si="326"/>
        <v>28.990000000000009</v>
      </c>
      <c r="M5197" s="20">
        <f>IF(C5197="Data Error","Data Error",IF(C5197&lt;=K5197,0,1-IFERROR(INDEX(BAAL!$C:$D,MATCH(ROUNDUP(C5197-K5197,0),BAAL!$B:$B,0),MATCH(LEFT(M$2,4),BAAL!$C$2:$D$2,0)),0)))</f>
        <v>0</v>
      </c>
      <c r="N5197" s="20"/>
      <c r="O5197" s="26"/>
      <c r="P5197" s="26"/>
      <c r="Q5197" s="6">
        <f t="shared" si="327"/>
        <v>8</v>
      </c>
      <c r="R5197" s="20"/>
    </row>
    <row r="5198" spans="1:18" x14ac:dyDescent="0.25">
      <c r="A5198" s="6">
        <v>12</v>
      </c>
      <c r="B5198" s="4">
        <v>42586.5</v>
      </c>
      <c r="C5198" s="2">
        <f>IF([2]Analysis!AG5198="Data Error","Data Error",[2]Analysis!AI5198*C$1)</f>
        <v>17.575417003063507</v>
      </c>
      <c r="D5198" s="2"/>
      <c r="E5198" s="3">
        <f>IF(C5198="Data Error","Data Error",INDEX('[2]BAAL Adj Cap'!$CB$65:$CY$72,MONTH($B5198),$A5198+1))</f>
        <v>0.98</v>
      </c>
      <c r="F5198" s="3"/>
      <c r="G5198" s="31">
        <f t="shared" si="324"/>
        <v>109.82458299693648</v>
      </c>
      <c r="H5198" s="31"/>
      <c r="I5198" s="23">
        <f t="shared" si="325"/>
        <v>0.98</v>
      </c>
      <c r="J5198" s="23"/>
      <c r="K5198" s="7">
        <f t="shared" si="326"/>
        <v>28.990000000000009</v>
      </c>
      <c r="M5198" s="20">
        <f>IF(C5198="Data Error","Data Error",IF(C5198&lt;=K5198,0,1-IFERROR(INDEX(BAAL!$C:$D,MATCH(ROUNDUP(C5198-K5198,0),BAAL!$B:$B,0),MATCH(LEFT(M$2,4),BAAL!$C$2:$D$2,0)),0)))</f>
        <v>0</v>
      </c>
      <c r="N5198" s="20"/>
      <c r="O5198" s="26"/>
      <c r="P5198" s="26"/>
      <c r="Q5198" s="6">
        <f t="shared" si="327"/>
        <v>8</v>
      </c>
      <c r="R5198" s="20"/>
    </row>
    <row r="5199" spans="1:18" x14ac:dyDescent="0.25">
      <c r="A5199" s="6">
        <v>13</v>
      </c>
      <c r="B5199" s="4">
        <v>42586.541666666664</v>
      </c>
      <c r="C5199" s="2">
        <f>IF([2]Analysis!AG5199="Data Error","Data Error",[2]Analysis!AI5199*C$1)</f>
        <v>15.088029364955252</v>
      </c>
      <c r="D5199" s="2"/>
      <c r="E5199" s="3">
        <f>IF(C5199="Data Error","Data Error",INDEX('[2]BAAL Adj Cap'!$CB$65:$CY$72,MONTH($B5199),$A5199+1))</f>
        <v>0.98</v>
      </c>
      <c r="F5199" s="3"/>
      <c r="G5199" s="31">
        <f t="shared" si="324"/>
        <v>112.31197063504474</v>
      </c>
      <c r="H5199" s="31"/>
      <c r="I5199" s="23">
        <f t="shared" si="325"/>
        <v>0.98</v>
      </c>
      <c r="J5199" s="23"/>
      <c r="K5199" s="7">
        <f t="shared" si="326"/>
        <v>28.990000000000009</v>
      </c>
      <c r="M5199" s="20">
        <f>IF(C5199="Data Error","Data Error",IF(C5199&lt;=K5199,0,1-IFERROR(INDEX(BAAL!$C:$D,MATCH(ROUNDUP(C5199-K5199,0),BAAL!$B:$B,0),MATCH(LEFT(M$2,4),BAAL!$C$2:$D$2,0)),0)))</f>
        <v>0</v>
      </c>
      <c r="N5199" s="20"/>
      <c r="O5199" s="26"/>
      <c r="P5199" s="26"/>
      <c r="Q5199" s="6">
        <f t="shared" si="327"/>
        <v>8</v>
      </c>
      <c r="R5199" s="20"/>
    </row>
    <row r="5200" spans="1:18" x14ac:dyDescent="0.25">
      <c r="A5200" s="6">
        <v>14</v>
      </c>
      <c r="B5200" s="4">
        <v>42586.583333333336</v>
      </c>
      <c r="C5200" s="2">
        <f>IF([2]Analysis!AG5200="Data Error","Data Error",[2]Analysis!AI5200*C$1)</f>
        <v>21.703074461889209</v>
      </c>
      <c r="D5200" s="2"/>
      <c r="E5200" s="3">
        <f>IF(C5200="Data Error","Data Error",INDEX('[2]BAAL Adj Cap'!$CB$65:$CY$72,MONTH($B5200),$A5200+1))</f>
        <v>0.98</v>
      </c>
      <c r="F5200" s="3"/>
      <c r="G5200" s="31">
        <f t="shared" si="324"/>
        <v>105.69692553811078</v>
      </c>
      <c r="H5200" s="31"/>
      <c r="I5200" s="23">
        <f t="shared" si="325"/>
        <v>0.98</v>
      </c>
      <c r="J5200" s="23"/>
      <c r="K5200" s="7">
        <f t="shared" si="326"/>
        <v>28.990000000000009</v>
      </c>
      <c r="M5200" s="20">
        <f>IF(C5200="Data Error","Data Error",IF(C5200&lt;=K5200,0,1-IFERROR(INDEX(BAAL!$C:$D,MATCH(ROUNDUP(C5200-K5200,0),BAAL!$B:$B,0),MATCH(LEFT(M$2,4),BAAL!$C$2:$D$2,0)),0)))</f>
        <v>0</v>
      </c>
      <c r="N5200" s="20"/>
      <c r="O5200" s="26"/>
      <c r="P5200" s="26"/>
      <c r="Q5200" s="6">
        <f t="shared" si="327"/>
        <v>8</v>
      </c>
      <c r="R5200" s="20"/>
    </row>
    <row r="5201" spans="1:18" x14ac:dyDescent="0.25">
      <c r="A5201" s="6">
        <v>15</v>
      </c>
      <c r="B5201" s="4">
        <v>42586.625</v>
      </c>
      <c r="C5201" s="2">
        <f>IF([2]Analysis!AG5201="Data Error","Data Error",[2]Analysis!AI5201*C$1)</f>
        <v>30.505053181544589</v>
      </c>
      <c r="D5201" s="2"/>
      <c r="E5201" s="3">
        <f>IF(C5201="Data Error","Data Error",INDEX('[2]BAAL Adj Cap'!$CB$65:$CY$72,MONTH($B5201),$A5201+1))</f>
        <v>0.98</v>
      </c>
      <c r="F5201" s="3"/>
      <c r="G5201" s="31">
        <f t="shared" si="324"/>
        <v>96.894946818455395</v>
      </c>
      <c r="H5201" s="31"/>
      <c r="I5201" s="23">
        <f t="shared" si="325"/>
        <v>0.98</v>
      </c>
      <c r="J5201" s="23"/>
      <c r="K5201" s="7">
        <f t="shared" si="326"/>
        <v>28.990000000000009</v>
      </c>
      <c r="M5201" s="20">
        <f>IF(C5201="Data Error","Data Error",IF(C5201&lt;=K5201,0,1-IFERROR(INDEX(BAAL!$C:$D,MATCH(ROUNDUP(C5201-K5201,0),BAAL!$B:$B,0),MATCH(LEFT(M$2,4),BAAL!$C$2:$D$2,0)),0)))</f>
        <v>0</v>
      </c>
      <c r="N5201" s="20"/>
      <c r="O5201" s="26"/>
      <c r="P5201" s="26"/>
      <c r="Q5201" s="6">
        <f t="shared" si="327"/>
        <v>8</v>
      </c>
      <c r="R5201" s="20"/>
    </row>
    <row r="5202" spans="1:18" x14ac:dyDescent="0.25">
      <c r="A5202" s="6">
        <v>16</v>
      </c>
      <c r="B5202" s="4">
        <v>42586.666666666664</v>
      </c>
      <c r="C5202" s="2">
        <f>IF([2]Analysis!AG5202="Data Error","Data Error",[2]Analysis!AI5202*C$1)</f>
        <v>27.115127757561098</v>
      </c>
      <c r="D5202" s="2"/>
      <c r="E5202" s="3">
        <f>IF(C5202="Data Error","Data Error",INDEX('[2]BAAL Adj Cap'!$CB$65:$CY$72,MONTH($B5202),$A5202+1))</f>
        <v>0.98</v>
      </c>
      <c r="F5202" s="3"/>
      <c r="G5202" s="31">
        <f t="shared" si="324"/>
        <v>100.28487224243889</v>
      </c>
      <c r="H5202" s="31"/>
      <c r="I5202" s="23">
        <f t="shared" si="325"/>
        <v>0.98</v>
      </c>
      <c r="J5202" s="23"/>
      <c r="K5202" s="7">
        <f t="shared" si="326"/>
        <v>28.990000000000009</v>
      </c>
      <c r="M5202" s="20">
        <f>IF(C5202="Data Error","Data Error",IF(C5202&lt;=K5202,0,1-IFERROR(INDEX(BAAL!$C:$D,MATCH(ROUNDUP(C5202-K5202,0),BAAL!$B:$B,0),MATCH(LEFT(M$2,4),BAAL!$C$2:$D$2,0)),0)))</f>
        <v>0</v>
      </c>
      <c r="N5202" s="20"/>
      <c r="O5202" s="26"/>
      <c r="P5202" s="26"/>
      <c r="Q5202" s="6">
        <f t="shared" si="327"/>
        <v>8</v>
      </c>
      <c r="R5202" s="20"/>
    </row>
    <row r="5203" spans="1:18" x14ac:dyDescent="0.25">
      <c r="A5203" s="6">
        <v>17</v>
      </c>
      <c r="B5203" s="4">
        <v>42586.708333333336</v>
      </c>
      <c r="C5203" s="2">
        <f>IF([2]Analysis!AG5203="Data Error","Data Error",[2]Analysis!AI5203*C$1)</f>
        <v>3.5554892291872919</v>
      </c>
      <c r="D5203" s="2"/>
      <c r="E5203" s="3">
        <f>IF(C5203="Data Error","Data Error",INDEX('[2]BAAL Adj Cap'!$CB$65:$CY$72,MONTH($B5203),$A5203+1))</f>
        <v>0.9425</v>
      </c>
      <c r="F5203" s="3"/>
      <c r="G5203" s="31">
        <f t="shared" si="324"/>
        <v>118.96951077081272</v>
      </c>
      <c r="H5203" s="31"/>
      <c r="I5203" s="23">
        <f t="shared" si="325"/>
        <v>0.9425</v>
      </c>
      <c r="J5203" s="23"/>
      <c r="K5203" s="7">
        <f t="shared" si="326"/>
        <v>28.990000000000009</v>
      </c>
      <c r="M5203" s="20">
        <f>IF(C5203="Data Error","Data Error",IF(C5203&lt;=K5203,0,1-IFERROR(INDEX(BAAL!$C:$D,MATCH(ROUNDUP(C5203-K5203,0),BAAL!$B:$B,0),MATCH(LEFT(M$2,4),BAAL!$C$2:$D$2,0)),0)))</f>
        <v>0</v>
      </c>
      <c r="N5203" s="20"/>
      <c r="O5203" s="26"/>
      <c r="P5203" s="26"/>
      <c r="Q5203" s="6">
        <f t="shared" si="327"/>
        <v>8</v>
      </c>
      <c r="R5203" s="20"/>
    </row>
    <row r="5204" spans="1:18" x14ac:dyDescent="0.25">
      <c r="A5204" s="6">
        <v>18</v>
      </c>
      <c r="B5204" s="4">
        <v>42586.75</v>
      </c>
      <c r="C5204" s="2">
        <f>IF([2]Analysis!AG5204="Data Error","Data Error",[2]Analysis!AI5204*C$1)</f>
        <v>0</v>
      </c>
      <c r="D5204" s="2"/>
      <c r="E5204" s="3">
        <f>IF(C5204="Data Error","Data Error",INDEX('[2]BAAL Adj Cap'!$CB$65:$CY$72,MONTH($B5204),$A5204+1))</f>
        <v>0.65125</v>
      </c>
      <c r="F5204" s="3"/>
      <c r="G5204" s="31">
        <f t="shared" si="324"/>
        <v>84.662499999999994</v>
      </c>
      <c r="H5204" s="31"/>
      <c r="I5204" s="23">
        <f t="shared" si="325"/>
        <v>0.65125</v>
      </c>
      <c r="J5204" s="23"/>
      <c r="K5204" s="7">
        <f t="shared" si="326"/>
        <v>28.990000000000009</v>
      </c>
      <c r="M5204" s="20">
        <f>IF(C5204="Data Error","Data Error",IF(C5204&lt;=K5204,0,1-IFERROR(INDEX(BAAL!$C:$D,MATCH(ROUNDUP(C5204-K5204,0),BAAL!$B:$B,0),MATCH(LEFT(M$2,4),BAAL!$C$2:$D$2,0)),0)))</f>
        <v>0</v>
      </c>
      <c r="N5204" s="20"/>
      <c r="O5204" s="26"/>
      <c r="P5204" s="26"/>
      <c r="Q5204" s="6">
        <f t="shared" si="327"/>
        <v>8</v>
      </c>
      <c r="R5204" s="20"/>
    </row>
    <row r="5205" spans="1:18" x14ac:dyDescent="0.25">
      <c r="A5205" s="6">
        <v>19</v>
      </c>
      <c r="B5205" s="4">
        <v>42586.791666666664</v>
      </c>
      <c r="C5205" s="2">
        <f>IF([2]Analysis!AG5205="Data Error","Data Error",[2]Analysis!AI5205*C$1)</f>
        <v>3.8142296878409709</v>
      </c>
      <c r="D5205" s="2"/>
      <c r="E5205" s="3">
        <f>IF(C5205="Data Error","Data Error",INDEX('[2]BAAL Adj Cap'!$CB$65:$CY$72,MONTH($B5205),$A5205+1))</f>
        <v>0.22125</v>
      </c>
      <c r="F5205" s="3"/>
      <c r="G5205" s="31">
        <f t="shared" si="324"/>
        <v>24.948270312159028</v>
      </c>
      <c r="H5205" s="31"/>
      <c r="I5205" s="23">
        <f t="shared" si="325"/>
        <v>0.22125</v>
      </c>
      <c r="J5205" s="23"/>
      <c r="K5205" s="7">
        <f t="shared" si="326"/>
        <v>28.762499999999999</v>
      </c>
      <c r="M5205" s="20">
        <f>IF(C5205="Data Error","Data Error",IF(C5205&lt;=K5205,0,1-IFERROR(INDEX(BAAL!$C:$D,MATCH(ROUNDUP(C5205-K5205,0),BAAL!$B:$B,0),MATCH(LEFT(M$2,4),BAAL!$C$2:$D$2,0)),0)))</f>
        <v>0</v>
      </c>
      <c r="N5205" s="20"/>
      <c r="O5205" s="26"/>
      <c r="P5205" s="26"/>
      <c r="Q5205" s="6">
        <f t="shared" si="327"/>
        <v>8</v>
      </c>
      <c r="R5205" s="20"/>
    </row>
    <row r="5206" spans="1:18" x14ac:dyDescent="0.25">
      <c r="A5206" s="6">
        <v>20</v>
      </c>
      <c r="B5206" s="4">
        <v>42586.833333333336</v>
      </c>
      <c r="C5206" s="2">
        <f>IF([2]Analysis!AG5206="Data Error","Data Error",[2]Analysis!AI5206*C$1)</f>
        <v>2.0283471077712996</v>
      </c>
      <c r="D5206" s="2"/>
      <c r="E5206" s="3">
        <f>IF(C5206="Data Error","Data Error",INDEX('[2]BAAL Adj Cap'!$CB$65:$CY$72,MONTH($B5206),$A5206+1))</f>
        <v>2.2499999999999999E-2</v>
      </c>
      <c r="F5206" s="3"/>
      <c r="G5206" s="31">
        <f t="shared" si="324"/>
        <v>0.89665289222870026</v>
      </c>
      <c r="H5206" s="31"/>
      <c r="I5206" s="23">
        <f t="shared" si="325"/>
        <v>2.2499999999999999E-2</v>
      </c>
      <c r="J5206" s="23"/>
      <c r="K5206" s="7">
        <f t="shared" si="326"/>
        <v>2.9249999999999998</v>
      </c>
      <c r="M5206" s="20">
        <f>IF(C5206="Data Error","Data Error",IF(C5206&lt;=K5206,0,1-IFERROR(INDEX(BAAL!$C:$D,MATCH(ROUNDUP(C5206-K5206,0),BAAL!$B:$B,0),MATCH(LEFT(M$2,4),BAAL!$C$2:$D$2,0)),0)))</f>
        <v>0</v>
      </c>
      <c r="N5206" s="20"/>
      <c r="O5206" s="26"/>
      <c r="P5206" s="26"/>
      <c r="Q5206" s="6">
        <f t="shared" si="327"/>
        <v>8</v>
      </c>
      <c r="R5206" s="20"/>
    </row>
    <row r="5207" spans="1:18" x14ac:dyDescent="0.25">
      <c r="A5207" s="6">
        <v>21</v>
      </c>
      <c r="B5207" s="4">
        <v>42586.875</v>
      </c>
      <c r="C5207" s="2">
        <f>IF([2]Analysis!AG5207="Data Error","Data Error",[2]Analysis!AI5207*C$1)</f>
        <v>0</v>
      </c>
      <c r="D5207" s="2"/>
      <c r="E5207" s="3">
        <f>IF(C5207="Data Error","Data Error",INDEX('[2]BAAL Adj Cap'!$CB$65:$CY$72,MONTH($B5207),$A5207+1))</f>
        <v>0</v>
      </c>
      <c r="F5207" s="3"/>
      <c r="G5207" s="31">
        <f t="shared" si="324"/>
        <v>0</v>
      </c>
      <c r="H5207" s="31"/>
      <c r="I5207" s="23">
        <f t="shared" si="325"/>
        <v>0</v>
      </c>
      <c r="J5207" s="23"/>
      <c r="K5207" s="7">
        <f t="shared" si="326"/>
        <v>0</v>
      </c>
      <c r="M5207" s="20">
        <f>IF(C5207="Data Error","Data Error",IF(C5207&lt;=K5207,0,1-IFERROR(INDEX(BAAL!$C:$D,MATCH(ROUNDUP(C5207-K5207,0),BAAL!$B:$B,0),MATCH(LEFT(M$2,4),BAAL!$C$2:$D$2,0)),0)))</f>
        <v>0</v>
      </c>
      <c r="N5207" s="20"/>
      <c r="O5207" s="26"/>
      <c r="P5207" s="26"/>
      <c r="Q5207" s="6">
        <f t="shared" si="327"/>
        <v>8</v>
      </c>
      <c r="R5207" s="20"/>
    </row>
    <row r="5208" spans="1:18" x14ac:dyDescent="0.25">
      <c r="A5208" s="6">
        <v>22</v>
      </c>
      <c r="B5208" s="4">
        <v>42586.916666666664</v>
      </c>
      <c r="C5208" s="2">
        <f>IF([2]Analysis!AG5208="Data Error","Data Error",[2]Analysis!AI5208*C$1)</f>
        <v>0</v>
      </c>
      <c r="D5208" s="2"/>
      <c r="E5208" s="3">
        <f>IF(C5208="Data Error","Data Error",INDEX('[2]BAAL Adj Cap'!$CB$65:$CY$72,MONTH($B5208),$A5208+1))</f>
        <v>0</v>
      </c>
      <c r="F5208" s="3"/>
      <c r="G5208" s="31">
        <f t="shared" si="324"/>
        <v>0</v>
      </c>
      <c r="H5208" s="31"/>
      <c r="I5208" s="23">
        <f t="shared" si="325"/>
        <v>0</v>
      </c>
      <c r="J5208" s="23"/>
      <c r="K5208" s="7">
        <f t="shared" si="326"/>
        <v>0</v>
      </c>
      <c r="M5208" s="20">
        <f>IF(C5208="Data Error","Data Error",IF(C5208&lt;=K5208,0,1-IFERROR(INDEX(BAAL!$C:$D,MATCH(ROUNDUP(C5208-K5208,0),BAAL!$B:$B,0),MATCH(LEFT(M$2,4),BAAL!$C$2:$D$2,0)),0)))</f>
        <v>0</v>
      </c>
      <c r="N5208" s="20"/>
      <c r="O5208" s="26"/>
      <c r="P5208" s="26"/>
      <c r="Q5208" s="6">
        <f t="shared" si="327"/>
        <v>8</v>
      </c>
      <c r="R5208" s="20"/>
    </row>
    <row r="5209" spans="1:18" x14ac:dyDescent="0.25">
      <c r="A5209" s="6">
        <v>23</v>
      </c>
      <c r="B5209" s="4">
        <v>42586.958333333336</v>
      </c>
      <c r="C5209" s="2">
        <f>IF([2]Analysis!AG5209="Data Error","Data Error",[2]Analysis!AI5209*C$1)</f>
        <v>0</v>
      </c>
      <c r="D5209" s="2"/>
      <c r="E5209" s="3">
        <f>IF(C5209="Data Error","Data Error",INDEX('[2]BAAL Adj Cap'!$CB$65:$CY$72,MONTH($B5209),$A5209+1))</f>
        <v>0</v>
      </c>
      <c r="F5209" s="3"/>
      <c r="G5209" s="31">
        <f t="shared" si="324"/>
        <v>0</v>
      </c>
      <c r="H5209" s="31"/>
      <c r="I5209" s="23">
        <f t="shared" si="325"/>
        <v>0</v>
      </c>
      <c r="J5209" s="23"/>
      <c r="K5209" s="7">
        <f t="shared" si="326"/>
        <v>0</v>
      </c>
      <c r="M5209" s="20">
        <f>IF(C5209="Data Error","Data Error",IF(C5209&lt;=K5209,0,1-IFERROR(INDEX(BAAL!$C:$D,MATCH(ROUNDUP(C5209-K5209,0),BAAL!$B:$B,0),MATCH(LEFT(M$2,4),BAAL!$C$2:$D$2,0)),0)))</f>
        <v>0</v>
      </c>
      <c r="N5209" s="20"/>
      <c r="O5209" s="26"/>
      <c r="P5209" s="26"/>
      <c r="Q5209" s="6">
        <f t="shared" si="327"/>
        <v>8</v>
      </c>
      <c r="R5209" s="20"/>
    </row>
    <row r="5210" spans="1:18" x14ac:dyDescent="0.25">
      <c r="A5210" s="6">
        <v>0</v>
      </c>
      <c r="B5210" s="1">
        <v>42587</v>
      </c>
      <c r="C5210" s="2">
        <f>IF([2]Analysis!AG5210="Data Error","Data Error",[2]Analysis!AI5210*C$1)</f>
        <v>0</v>
      </c>
      <c r="D5210" s="2"/>
      <c r="E5210" s="3">
        <f>IF(C5210="Data Error","Data Error",INDEX('[2]BAAL Adj Cap'!$CB$65:$CY$72,MONTH($B5210),$A5210+1))</f>
        <v>0</v>
      </c>
      <c r="F5210" s="3"/>
      <c r="G5210" s="31">
        <f t="shared" si="324"/>
        <v>0</v>
      </c>
      <c r="H5210" s="31"/>
      <c r="I5210" s="23">
        <f t="shared" si="325"/>
        <v>0</v>
      </c>
      <c r="J5210" s="23"/>
      <c r="K5210" s="7">
        <f t="shared" si="326"/>
        <v>0</v>
      </c>
      <c r="M5210" s="20">
        <f>IF(C5210="Data Error","Data Error",IF(C5210&lt;=K5210,0,1-IFERROR(INDEX(BAAL!$C:$D,MATCH(ROUNDUP(C5210-K5210,0),BAAL!$B:$B,0),MATCH(LEFT(M$2,4),BAAL!$C$2:$D$2,0)),0)))</f>
        <v>0</v>
      </c>
      <c r="N5210" s="20"/>
      <c r="O5210" s="26"/>
      <c r="P5210" s="26"/>
      <c r="Q5210" s="6">
        <f t="shared" si="327"/>
        <v>8</v>
      </c>
      <c r="R5210" s="20"/>
    </row>
    <row r="5211" spans="1:18" x14ac:dyDescent="0.25">
      <c r="A5211" s="6">
        <v>1</v>
      </c>
      <c r="B5211" s="4">
        <v>42587.041666666664</v>
      </c>
      <c r="C5211" s="2">
        <f>IF([2]Analysis!AG5211="Data Error","Data Error",[2]Analysis!AI5211*C$1)</f>
        <v>0</v>
      </c>
      <c r="D5211" s="2"/>
      <c r="E5211" s="3">
        <f>IF(C5211="Data Error","Data Error",INDEX('[2]BAAL Adj Cap'!$CB$65:$CY$72,MONTH($B5211),$A5211+1))</f>
        <v>0</v>
      </c>
      <c r="F5211" s="3"/>
      <c r="G5211" s="31">
        <f t="shared" si="324"/>
        <v>0</v>
      </c>
      <c r="H5211" s="31"/>
      <c r="I5211" s="23">
        <f t="shared" si="325"/>
        <v>0</v>
      </c>
      <c r="J5211" s="23"/>
      <c r="K5211" s="7">
        <f t="shared" si="326"/>
        <v>0</v>
      </c>
      <c r="M5211" s="20">
        <f>IF(C5211="Data Error","Data Error",IF(C5211&lt;=K5211,0,1-IFERROR(INDEX(BAAL!$C:$D,MATCH(ROUNDUP(C5211-K5211,0),BAAL!$B:$B,0),MATCH(LEFT(M$2,4),BAAL!$C$2:$D$2,0)),0)))</f>
        <v>0</v>
      </c>
      <c r="N5211" s="20"/>
      <c r="O5211" s="26"/>
      <c r="P5211" s="26"/>
      <c r="Q5211" s="6">
        <f t="shared" si="327"/>
        <v>8</v>
      </c>
      <c r="R5211" s="20"/>
    </row>
    <row r="5212" spans="1:18" x14ac:dyDescent="0.25">
      <c r="A5212" s="6">
        <v>2</v>
      </c>
      <c r="B5212" s="4">
        <v>42587.083333333336</v>
      </c>
      <c r="C5212" s="2">
        <f>IF([2]Analysis!AG5212="Data Error","Data Error",[2]Analysis!AI5212*C$1)</f>
        <v>0</v>
      </c>
      <c r="D5212" s="2"/>
      <c r="E5212" s="3">
        <f>IF(C5212="Data Error","Data Error",INDEX('[2]BAAL Adj Cap'!$CB$65:$CY$72,MONTH($B5212),$A5212+1))</f>
        <v>0</v>
      </c>
      <c r="F5212" s="3"/>
      <c r="G5212" s="31">
        <f t="shared" si="324"/>
        <v>0</v>
      </c>
      <c r="H5212" s="31"/>
      <c r="I5212" s="23">
        <f t="shared" si="325"/>
        <v>0</v>
      </c>
      <c r="J5212" s="23"/>
      <c r="K5212" s="7">
        <f t="shared" si="326"/>
        <v>0</v>
      </c>
      <c r="M5212" s="20">
        <f>IF(C5212="Data Error","Data Error",IF(C5212&lt;=K5212,0,1-IFERROR(INDEX(BAAL!$C:$D,MATCH(ROUNDUP(C5212-K5212,0),BAAL!$B:$B,0),MATCH(LEFT(M$2,4),BAAL!$C$2:$D$2,0)),0)))</f>
        <v>0</v>
      </c>
      <c r="N5212" s="20"/>
      <c r="O5212" s="26"/>
      <c r="P5212" s="26"/>
      <c r="Q5212" s="6">
        <f t="shared" si="327"/>
        <v>8</v>
      </c>
      <c r="R5212" s="20"/>
    </row>
    <row r="5213" spans="1:18" x14ac:dyDescent="0.25">
      <c r="A5213" s="6">
        <v>3</v>
      </c>
      <c r="B5213" s="4">
        <v>42587.125</v>
      </c>
      <c r="C5213" s="2">
        <f>IF([2]Analysis!AG5213="Data Error","Data Error",[2]Analysis!AI5213*C$1)</f>
        <v>0</v>
      </c>
      <c r="D5213" s="2"/>
      <c r="E5213" s="3">
        <f>IF(C5213="Data Error","Data Error",INDEX('[2]BAAL Adj Cap'!$CB$65:$CY$72,MONTH($B5213),$A5213+1))</f>
        <v>0</v>
      </c>
      <c r="F5213" s="3"/>
      <c r="G5213" s="31">
        <f t="shared" si="324"/>
        <v>0</v>
      </c>
      <c r="H5213" s="31"/>
      <c r="I5213" s="23">
        <f t="shared" si="325"/>
        <v>0</v>
      </c>
      <c r="J5213" s="23"/>
      <c r="K5213" s="7">
        <f t="shared" si="326"/>
        <v>0</v>
      </c>
      <c r="M5213" s="20">
        <f>IF(C5213="Data Error","Data Error",IF(C5213&lt;=K5213,0,1-IFERROR(INDEX(BAAL!$C:$D,MATCH(ROUNDUP(C5213-K5213,0),BAAL!$B:$B,0),MATCH(LEFT(M$2,4),BAAL!$C$2:$D$2,0)),0)))</f>
        <v>0</v>
      </c>
      <c r="N5213" s="20"/>
      <c r="O5213" s="26"/>
      <c r="P5213" s="26"/>
      <c r="Q5213" s="6">
        <f t="shared" si="327"/>
        <v>8</v>
      </c>
      <c r="R5213" s="20"/>
    </row>
    <row r="5214" spans="1:18" x14ac:dyDescent="0.25">
      <c r="A5214" s="6">
        <v>4</v>
      </c>
      <c r="B5214" s="4">
        <v>42587.166666666664</v>
      </c>
      <c r="C5214" s="2">
        <f>IF([2]Analysis!AG5214="Data Error","Data Error",[2]Analysis!AI5214*C$1)</f>
        <v>0</v>
      </c>
      <c r="D5214" s="2"/>
      <c r="E5214" s="3">
        <f>IF(C5214="Data Error","Data Error",INDEX('[2]BAAL Adj Cap'!$CB$65:$CY$72,MONTH($B5214),$A5214+1))</f>
        <v>0</v>
      </c>
      <c r="F5214" s="3"/>
      <c r="G5214" s="31">
        <f t="shared" si="324"/>
        <v>0</v>
      </c>
      <c r="H5214" s="31"/>
      <c r="I5214" s="23">
        <f t="shared" si="325"/>
        <v>0</v>
      </c>
      <c r="J5214" s="23"/>
      <c r="K5214" s="7">
        <f t="shared" si="326"/>
        <v>0</v>
      </c>
      <c r="M5214" s="20">
        <f>IF(C5214="Data Error","Data Error",IF(C5214&lt;=K5214,0,1-IFERROR(INDEX(BAAL!$C:$D,MATCH(ROUNDUP(C5214-K5214,0),BAAL!$B:$B,0),MATCH(LEFT(M$2,4),BAAL!$C$2:$D$2,0)),0)))</f>
        <v>0</v>
      </c>
      <c r="N5214" s="20"/>
      <c r="O5214" s="26"/>
      <c r="P5214" s="26"/>
      <c r="Q5214" s="6">
        <f t="shared" si="327"/>
        <v>8</v>
      </c>
      <c r="R5214" s="20"/>
    </row>
    <row r="5215" spans="1:18" x14ac:dyDescent="0.25">
      <c r="A5215" s="6">
        <v>5</v>
      </c>
      <c r="B5215" s="4">
        <v>42587.208333333336</v>
      </c>
      <c r="C5215" s="2">
        <f>IF([2]Analysis!AG5215="Data Error","Data Error",[2]Analysis!AI5215*C$1)</f>
        <v>0</v>
      </c>
      <c r="D5215" s="2"/>
      <c r="E5215" s="3">
        <f>IF(C5215="Data Error","Data Error",INDEX('[2]BAAL Adj Cap'!$CB$65:$CY$72,MONTH($B5215),$A5215+1))</f>
        <v>5.6249999999999994E-2</v>
      </c>
      <c r="F5215" s="3"/>
      <c r="G5215" s="31">
        <f t="shared" si="324"/>
        <v>7.3124999999999991</v>
      </c>
      <c r="H5215" s="31"/>
      <c r="I5215" s="23">
        <f t="shared" si="325"/>
        <v>5.6249999999999994E-2</v>
      </c>
      <c r="J5215" s="23"/>
      <c r="K5215" s="7">
        <f t="shared" si="326"/>
        <v>7.3124999999999991</v>
      </c>
      <c r="M5215" s="20">
        <f>IF(C5215="Data Error","Data Error",IF(C5215&lt;=K5215,0,1-IFERROR(INDEX(BAAL!$C:$D,MATCH(ROUNDUP(C5215-K5215,0),BAAL!$B:$B,0),MATCH(LEFT(M$2,4),BAAL!$C$2:$D$2,0)),0)))</f>
        <v>0</v>
      </c>
      <c r="N5215" s="20"/>
      <c r="O5215" s="26"/>
      <c r="P5215" s="26"/>
      <c r="Q5215" s="6">
        <f t="shared" si="327"/>
        <v>8</v>
      </c>
      <c r="R5215" s="20"/>
    </row>
    <row r="5216" spans="1:18" x14ac:dyDescent="0.25">
      <c r="A5216" s="6">
        <v>6</v>
      </c>
      <c r="B5216" s="4">
        <v>42587.25</v>
      </c>
      <c r="C5216" s="2">
        <f>IF([2]Analysis!AG5216="Data Error","Data Error",[2]Analysis!AI5216*C$1)</f>
        <v>0.20057427890410814</v>
      </c>
      <c r="D5216" s="2"/>
      <c r="E5216" s="3">
        <f>IF(C5216="Data Error","Data Error",INDEX('[2]BAAL Adj Cap'!$CB$65:$CY$72,MONTH($B5216),$A5216+1))</f>
        <v>0.22499999999999998</v>
      </c>
      <c r="F5216" s="3"/>
      <c r="G5216" s="31">
        <f t="shared" si="324"/>
        <v>29.04942572109589</v>
      </c>
      <c r="H5216" s="31"/>
      <c r="I5216" s="23">
        <f t="shared" si="325"/>
        <v>0.22499999999999998</v>
      </c>
      <c r="J5216" s="23"/>
      <c r="K5216" s="7">
        <f t="shared" si="326"/>
        <v>28.990000000000009</v>
      </c>
      <c r="M5216" s="20">
        <f>IF(C5216="Data Error","Data Error",IF(C5216&lt;=K5216,0,1-IFERROR(INDEX(BAAL!$C:$D,MATCH(ROUNDUP(C5216-K5216,0),BAAL!$B:$B,0),MATCH(LEFT(M$2,4),BAAL!$C$2:$D$2,0)),0)))</f>
        <v>0</v>
      </c>
      <c r="N5216" s="20"/>
      <c r="O5216" s="26"/>
      <c r="P5216" s="26"/>
      <c r="Q5216" s="6">
        <f t="shared" si="327"/>
        <v>8</v>
      </c>
      <c r="R5216" s="20"/>
    </row>
    <row r="5217" spans="1:18" x14ac:dyDescent="0.25">
      <c r="A5217" s="6">
        <v>7</v>
      </c>
      <c r="B5217" s="4">
        <v>42587.291666666664</v>
      </c>
      <c r="C5217" s="2">
        <f>IF([2]Analysis!AG5217="Data Error","Data Error",[2]Analysis!AI5217*C$1)</f>
        <v>5.4396759180008122E-2</v>
      </c>
      <c r="D5217" s="2"/>
      <c r="E5217" s="3">
        <f>IF(C5217="Data Error","Data Error",INDEX('[2]BAAL Adj Cap'!$CB$65:$CY$72,MONTH($B5217),$A5217+1))</f>
        <v>0.57874999999999999</v>
      </c>
      <c r="F5217" s="3"/>
      <c r="G5217" s="31">
        <f t="shared" si="324"/>
        <v>75.183103240819989</v>
      </c>
      <c r="H5217" s="31"/>
      <c r="I5217" s="23">
        <f t="shared" si="325"/>
        <v>0.57874999999999999</v>
      </c>
      <c r="J5217" s="23"/>
      <c r="K5217" s="7">
        <f t="shared" si="326"/>
        <v>28.990000000000009</v>
      </c>
      <c r="M5217" s="20">
        <f>IF(C5217="Data Error","Data Error",IF(C5217&lt;=K5217,0,1-IFERROR(INDEX(BAAL!$C:$D,MATCH(ROUNDUP(C5217-K5217,0),BAAL!$B:$B,0),MATCH(LEFT(M$2,4),BAAL!$C$2:$D$2,0)),0)))</f>
        <v>0</v>
      </c>
      <c r="N5217" s="20"/>
      <c r="O5217" s="26"/>
      <c r="P5217" s="26"/>
      <c r="Q5217" s="6">
        <f t="shared" si="327"/>
        <v>8</v>
      </c>
      <c r="R5217" s="20"/>
    </row>
    <row r="5218" spans="1:18" x14ac:dyDescent="0.25">
      <c r="A5218" s="6">
        <v>8</v>
      </c>
      <c r="B5218" s="4">
        <v>42587.333333333336</v>
      </c>
      <c r="C5218" s="2">
        <f>IF([2]Analysis!AG5218="Data Error","Data Error",[2]Analysis!AI5218*C$1)</f>
        <v>3.9377359336441495</v>
      </c>
      <c r="D5218" s="2"/>
      <c r="E5218" s="3">
        <f>IF(C5218="Data Error","Data Error",INDEX('[2]BAAL Adj Cap'!$CB$65:$CY$72,MONTH($B5218),$A5218+1))</f>
        <v>0.96750000000000003</v>
      </c>
      <c r="F5218" s="3"/>
      <c r="G5218" s="31">
        <f t="shared" si="324"/>
        <v>121.83726406635586</v>
      </c>
      <c r="H5218" s="31"/>
      <c r="I5218" s="23">
        <f t="shared" si="325"/>
        <v>0.96750000000000003</v>
      </c>
      <c r="J5218" s="23"/>
      <c r="K5218" s="7">
        <f t="shared" si="326"/>
        <v>28.990000000000009</v>
      </c>
      <c r="M5218" s="20">
        <f>IF(C5218="Data Error","Data Error",IF(C5218&lt;=K5218,0,1-IFERROR(INDEX(BAAL!$C:$D,MATCH(ROUNDUP(C5218-K5218,0),BAAL!$B:$B,0),MATCH(LEFT(M$2,4),BAAL!$C$2:$D$2,0)),0)))</f>
        <v>0</v>
      </c>
      <c r="N5218" s="20"/>
      <c r="O5218" s="26"/>
      <c r="P5218" s="26"/>
      <c r="Q5218" s="6">
        <f t="shared" si="327"/>
        <v>8</v>
      </c>
      <c r="R5218" s="20"/>
    </row>
    <row r="5219" spans="1:18" x14ac:dyDescent="0.25">
      <c r="A5219" s="6">
        <v>9</v>
      </c>
      <c r="B5219" s="4">
        <v>42587.375</v>
      </c>
      <c r="C5219" s="2">
        <f>IF([2]Analysis!AG5219="Data Error","Data Error",[2]Analysis!AI5219*C$1)</f>
        <v>10.346075522343732</v>
      </c>
      <c r="D5219" s="2"/>
      <c r="E5219" s="3">
        <f>IF(C5219="Data Error","Data Error",INDEX('[2]BAAL Adj Cap'!$CB$65:$CY$72,MONTH($B5219),$A5219+1))</f>
        <v>0.98</v>
      </c>
      <c r="F5219" s="3"/>
      <c r="G5219" s="31">
        <f t="shared" si="324"/>
        <v>117.05392447765627</v>
      </c>
      <c r="H5219" s="31"/>
      <c r="I5219" s="23">
        <f t="shared" si="325"/>
        <v>0.98</v>
      </c>
      <c r="J5219" s="23"/>
      <c r="K5219" s="7">
        <f t="shared" si="326"/>
        <v>28.990000000000009</v>
      </c>
      <c r="M5219" s="20">
        <f>IF(C5219="Data Error","Data Error",IF(C5219&lt;=K5219,0,1-IFERROR(INDEX(BAAL!$C:$D,MATCH(ROUNDUP(C5219-K5219,0),BAAL!$B:$B,0),MATCH(LEFT(M$2,4),BAAL!$C$2:$D$2,0)),0)))</f>
        <v>0</v>
      </c>
      <c r="N5219" s="20"/>
      <c r="O5219" s="26"/>
      <c r="P5219" s="26"/>
      <c r="Q5219" s="6">
        <f t="shared" si="327"/>
        <v>8</v>
      </c>
      <c r="R5219" s="20"/>
    </row>
    <row r="5220" spans="1:18" x14ac:dyDescent="0.25">
      <c r="A5220" s="6">
        <v>10</v>
      </c>
      <c r="B5220" s="4">
        <v>42587.416666666664</v>
      </c>
      <c r="C5220" s="2">
        <f>IF([2]Analysis!AG5220="Data Error","Data Error",[2]Analysis!AI5220*C$1)</f>
        <v>0</v>
      </c>
      <c r="D5220" s="2"/>
      <c r="E5220" s="3">
        <f>IF(C5220="Data Error","Data Error",INDEX('[2]BAAL Adj Cap'!$CB$65:$CY$72,MONTH($B5220),$A5220+1))</f>
        <v>0.98</v>
      </c>
      <c r="F5220" s="3"/>
      <c r="G5220" s="31">
        <f t="shared" si="324"/>
        <v>127.39999999999999</v>
      </c>
      <c r="H5220" s="31"/>
      <c r="I5220" s="23">
        <f t="shared" si="325"/>
        <v>0.98</v>
      </c>
      <c r="J5220" s="23"/>
      <c r="K5220" s="7">
        <f t="shared" si="326"/>
        <v>28.990000000000009</v>
      </c>
      <c r="M5220" s="20">
        <f>IF(C5220="Data Error","Data Error",IF(C5220&lt;=K5220,0,1-IFERROR(INDEX(BAAL!$C:$D,MATCH(ROUNDUP(C5220-K5220,0),BAAL!$B:$B,0),MATCH(LEFT(M$2,4),BAAL!$C$2:$D$2,0)),0)))</f>
        <v>0</v>
      </c>
      <c r="N5220" s="20"/>
      <c r="O5220" s="26"/>
      <c r="P5220" s="26"/>
      <c r="Q5220" s="6">
        <f t="shared" si="327"/>
        <v>8</v>
      </c>
      <c r="R5220" s="20"/>
    </row>
    <row r="5221" spans="1:18" x14ac:dyDescent="0.25">
      <c r="A5221" s="6">
        <v>11</v>
      </c>
      <c r="B5221" s="4">
        <v>42587.458333333336</v>
      </c>
      <c r="C5221" s="2">
        <f>IF([2]Analysis!AG5221="Data Error","Data Error",[2]Analysis!AI5221*C$1)</f>
        <v>0</v>
      </c>
      <c r="D5221" s="2"/>
      <c r="E5221" s="3">
        <f>IF(C5221="Data Error","Data Error",INDEX('[2]BAAL Adj Cap'!$CB$65:$CY$72,MONTH($B5221),$A5221+1))</f>
        <v>0.98</v>
      </c>
      <c r="F5221" s="3"/>
      <c r="G5221" s="31">
        <f t="shared" si="324"/>
        <v>127.39999999999999</v>
      </c>
      <c r="H5221" s="31"/>
      <c r="I5221" s="23">
        <f t="shared" si="325"/>
        <v>0.98</v>
      </c>
      <c r="J5221" s="23"/>
      <c r="K5221" s="7">
        <f t="shared" si="326"/>
        <v>28.990000000000009</v>
      </c>
      <c r="M5221" s="20">
        <f>IF(C5221="Data Error","Data Error",IF(C5221&lt;=K5221,0,1-IFERROR(INDEX(BAAL!$C:$D,MATCH(ROUNDUP(C5221-K5221,0),BAAL!$B:$B,0),MATCH(LEFT(M$2,4),BAAL!$C$2:$D$2,0)),0)))</f>
        <v>0</v>
      </c>
      <c r="N5221" s="20"/>
      <c r="O5221" s="26"/>
      <c r="P5221" s="26"/>
      <c r="Q5221" s="6">
        <f t="shared" si="327"/>
        <v>8</v>
      </c>
      <c r="R5221" s="20"/>
    </row>
    <row r="5222" spans="1:18" x14ac:dyDescent="0.25">
      <c r="A5222" s="6">
        <v>12</v>
      </c>
      <c r="B5222" s="4">
        <v>42587.5</v>
      </c>
      <c r="C5222" s="2">
        <f>IF([2]Analysis!AG5222="Data Error","Data Error",[2]Analysis!AI5222*C$1)</f>
        <v>1.1203799059206425</v>
      </c>
      <c r="D5222" s="2"/>
      <c r="E5222" s="3">
        <f>IF(C5222="Data Error","Data Error",INDEX('[2]BAAL Adj Cap'!$CB$65:$CY$72,MONTH($B5222),$A5222+1))</f>
        <v>0.98</v>
      </c>
      <c r="F5222" s="3"/>
      <c r="G5222" s="31">
        <f t="shared" si="324"/>
        <v>126.27962009407935</v>
      </c>
      <c r="H5222" s="31"/>
      <c r="I5222" s="23">
        <f t="shared" si="325"/>
        <v>0.98</v>
      </c>
      <c r="J5222" s="23"/>
      <c r="K5222" s="7">
        <f t="shared" si="326"/>
        <v>28.990000000000009</v>
      </c>
      <c r="M5222" s="20">
        <f>IF(C5222="Data Error","Data Error",IF(C5222&lt;=K5222,0,1-IFERROR(INDEX(BAAL!$C:$D,MATCH(ROUNDUP(C5222-K5222,0),BAAL!$B:$B,0),MATCH(LEFT(M$2,4),BAAL!$C$2:$D$2,0)),0)))</f>
        <v>0</v>
      </c>
      <c r="N5222" s="20"/>
      <c r="O5222" s="26"/>
      <c r="P5222" s="26"/>
      <c r="Q5222" s="6">
        <f t="shared" si="327"/>
        <v>8</v>
      </c>
      <c r="R5222" s="20"/>
    </row>
    <row r="5223" spans="1:18" x14ac:dyDescent="0.25">
      <c r="A5223" s="6">
        <v>13</v>
      </c>
      <c r="B5223" s="4">
        <v>42587.541666666664</v>
      </c>
      <c r="C5223" s="2">
        <f>IF([2]Analysis!AG5223="Data Error","Data Error",[2]Analysis!AI5223*C$1)</f>
        <v>13.68260042050135</v>
      </c>
      <c r="D5223" s="2"/>
      <c r="E5223" s="3">
        <f>IF(C5223="Data Error","Data Error",INDEX('[2]BAAL Adj Cap'!$CB$65:$CY$72,MONTH($B5223),$A5223+1))</f>
        <v>0.98</v>
      </c>
      <c r="F5223" s="3"/>
      <c r="G5223" s="31">
        <f t="shared" si="324"/>
        <v>113.71739957949865</v>
      </c>
      <c r="H5223" s="31"/>
      <c r="I5223" s="23">
        <f t="shared" si="325"/>
        <v>0.98</v>
      </c>
      <c r="J5223" s="23"/>
      <c r="K5223" s="7">
        <f t="shared" si="326"/>
        <v>28.990000000000009</v>
      </c>
      <c r="M5223" s="20">
        <f>IF(C5223="Data Error","Data Error",IF(C5223&lt;=K5223,0,1-IFERROR(INDEX(BAAL!$C:$D,MATCH(ROUNDUP(C5223-K5223,0),BAAL!$B:$B,0),MATCH(LEFT(M$2,4),BAAL!$C$2:$D$2,0)),0)))</f>
        <v>0</v>
      </c>
      <c r="N5223" s="20"/>
      <c r="O5223" s="26"/>
      <c r="P5223" s="26"/>
      <c r="Q5223" s="6">
        <f t="shared" si="327"/>
        <v>8</v>
      </c>
      <c r="R5223" s="20"/>
    </row>
    <row r="5224" spans="1:18" x14ac:dyDescent="0.25">
      <c r="A5224" s="6">
        <v>14</v>
      </c>
      <c r="B5224" s="4">
        <v>42587.583333333336</v>
      </c>
      <c r="C5224" s="2">
        <f>IF([2]Analysis!AG5224="Data Error","Data Error",[2]Analysis!AI5224*C$1)</f>
        <v>29.259657521787773</v>
      </c>
      <c r="D5224" s="2"/>
      <c r="E5224" s="3">
        <f>IF(C5224="Data Error","Data Error",INDEX('[2]BAAL Adj Cap'!$CB$65:$CY$72,MONTH($B5224),$A5224+1))</f>
        <v>0.98</v>
      </c>
      <c r="F5224" s="3"/>
      <c r="G5224" s="31">
        <f t="shared" si="324"/>
        <v>98.140342478212219</v>
      </c>
      <c r="H5224" s="31"/>
      <c r="I5224" s="23">
        <f t="shared" si="325"/>
        <v>0.98</v>
      </c>
      <c r="J5224" s="23"/>
      <c r="K5224" s="7">
        <f t="shared" si="326"/>
        <v>28.990000000000009</v>
      </c>
      <c r="M5224" s="20">
        <f>IF(C5224="Data Error","Data Error",IF(C5224&lt;=K5224,0,1-IFERROR(INDEX(BAAL!$C:$D,MATCH(ROUNDUP(C5224-K5224,0),BAAL!$B:$B,0),MATCH(LEFT(M$2,4),BAAL!$C$2:$D$2,0)),0)))</f>
        <v>0</v>
      </c>
      <c r="N5224" s="20"/>
      <c r="O5224" s="26"/>
      <c r="P5224" s="26"/>
      <c r="Q5224" s="6">
        <f t="shared" si="327"/>
        <v>8</v>
      </c>
      <c r="R5224" s="20"/>
    </row>
    <row r="5225" spans="1:18" x14ac:dyDescent="0.25">
      <c r="A5225" s="6">
        <v>15</v>
      </c>
      <c r="B5225" s="4">
        <v>42587.625</v>
      </c>
      <c r="C5225" s="2">
        <f>IF([2]Analysis!AG5225="Data Error","Data Error",[2]Analysis!AI5225*C$1)</f>
        <v>3.0346797465384063</v>
      </c>
      <c r="D5225" s="2"/>
      <c r="E5225" s="3">
        <f>IF(C5225="Data Error","Data Error",INDEX('[2]BAAL Adj Cap'!$CB$65:$CY$72,MONTH($B5225),$A5225+1))</f>
        <v>0.98</v>
      </c>
      <c r="F5225" s="3"/>
      <c r="G5225" s="31">
        <f t="shared" si="324"/>
        <v>124.36532025346159</v>
      </c>
      <c r="H5225" s="31"/>
      <c r="I5225" s="23">
        <f t="shared" si="325"/>
        <v>0.98</v>
      </c>
      <c r="J5225" s="23"/>
      <c r="K5225" s="7">
        <f t="shared" si="326"/>
        <v>28.990000000000009</v>
      </c>
      <c r="M5225" s="20">
        <f>IF(C5225="Data Error","Data Error",IF(C5225&lt;=K5225,0,1-IFERROR(INDEX(BAAL!$C:$D,MATCH(ROUNDUP(C5225-K5225,0),BAAL!$B:$B,0),MATCH(LEFT(M$2,4),BAAL!$C$2:$D$2,0)),0)))</f>
        <v>0</v>
      </c>
      <c r="N5225" s="20"/>
      <c r="O5225" s="26"/>
      <c r="P5225" s="26"/>
      <c r="Q5225" s="6">
        <f t="shared" si="327"/>
        <v>8</v>
      </c>
      <c r="R5225" s="20"/>
    </row>
    <row r="5226" spans="1:18" x14ac:dyDescent="0.25">
      <c r="A5226" s="6">
        <v>16</v>
      </c>
      <c r="B5226" s="4">
        <v>42587.666666666664</v>
      </c>
      <c r="C5226" s="2">
        <f>IF([2]Analysis!AG5226="Data Error","Data Error",[2]Analysis!AI5226*C$1)</f>
        <v>0.34146247703792287</v>
      </c>
      <c r="D5226" s="2"/>
      <c r="E5226" s="3">
        <f>IF(C5226="Data Error","Data Error",INDEX('[2]BAAL Adj Cap'!$CB$65:$CY$72,MONTH($B5226),$A5226+1))</f>
        <v>0.98</v>
      </c>
      <c r="F5226" s="3"/>
      <c r="G5226" s="31">
        <f t="shared" si="324"/>
        <v>127.05853752296207</v>
      </c>
      <c r="H5226" s="31"/>
      <c r="I5226" s="23">
        <f t="shared" si="325"/>
        <v>0.98</v>
      </c>
      <c r="J5226" s="23"/>
      <c r="K5226" s="7">
        <f t="shared" si="326"/>
        <v>28.990000000000009</v>
      </c>
      <c r="M5226" s="20">
        <f>IF(C5226="Data Error","Data Error",IF(C5226&lt;=K5226,0,1-IFERROR(INDEX(BAAL!$C:$D,MATCH(ROUNDUP(C5226-K5226,0),BAAL!$B:$B,0),MATCH(LEFT(M$2,4),BAAL!$C$2:$D$2,0)),0)))</f>
        <v>0</v>
      </c>
      <c r="N5226" s="20"/>
      <c r="O5226" s="26"/>
      <c r="P5226" s="26"/>
      <c r="Q5226" s="6">
        <f t="shared" si="327"/>
        <v>8</v>
      </c>
      <c r="R5226" s="20"/>
    </row>
    <row r="5227" spans="1:18" x14ac:dyDescent="0.25">
      <c r="A5227" s="6">
        <v>17</v>
      </c>
      <c r="B5227" s="4">
        <v>42587.708333333336</v>
      </c>
      <c r="C5227" s="2">
        <f>IF([2]Analysis!AG5227="Data Error","Data Error",[2]Analysis!AI5227*C$1)</f>
        <v>3.6841726800127281</v>
      </c>
      <c r="D5227" s="2"/>
      <c r="E5227" s="3">
        <f>IF(C5227="Data Error","Data Error",INDEX('[2]BAAL Adj Cap'!$CB$65:$CY$72,MONTH($B5227),$A5227+1))</f>
        <v>0.9425</v>
      </c>
      <c r="F5227" s="3"/>
      <c r="G5227" s="31">
        <f t="shared" si="324"/>
        <v>118.84082731998728</v>
      </c>
      <c r="H5227" s="31"/>
      <c r="I5227" s="23">
        <f t="shared" si="325"/>
        <v>0.9425</v>
      </c>
      <c r="J5227" s="23"/>
      <c r="K5227" s="7">
        <f t="shared" si="326"/>
        <v>28.990000000000009</v>
      </c>
      <c r="M5227" s="20">
        <f>IF(C5227="Data Error","Data Error",IF(C5227&lt;=K5227,0,1-IFERROR(INDEX(BAAL!$C:$D,MATCH(ROUNDUP(C5227-K5227,0),BAAL!$B:$B,0),MATCH(LEFT(M$2,4),BAAL!$C$2:$D$2,0)),0)))</f>
        <v>0</v>
      </c>
      <c r="N5227" s="20"/>
      <c r="O5227" s="26"/>
      <c r="P5227" s="26"/>
      <c r="Q5227" s="6">
        <f t="shared" si="327"/>
        <v>8</v>
      </c>
      <c r="R5227" s="20"/>
    </row>
    <row r="5228" spans="1:18" x14ac:dyDescent="0.25">
      <c r="A5228" s="6">
        <v>18</v>
      </c>
      <c r="B5228" s="4">
        <v>42587.75</v>
      </c>
      <c r="C5228" s="2">
        <f>IF([2]Analysis!AG5228="Data Error","Data Error",[2]Analysis!AI5228*C$1)</f>
        <v>7.7432479000626069</v>
      </c>
      <c r="D5228" s="2"/>
      <c r="E5228" s="3">
        <f>IF(C5228="Data Error","Data Error",INDEX('[2]BAAL Adj Cap'!$CB$65:$CY$72,MONTH($B5228),$A5228+1))</f>
        <v>0.65125</v>
      </c>
      <c r="F5228" s="3"/>
      <c r="G5228" s="31">
        <f t="shared" si="324"/>
        <v>76.919252099937381</v>
      </c>
      <c r="H5228" s="31"/>
      <c r="I5228" s="23">
        <f t="shared" si="325"/>
        <v>0.65125</v>
      </c>
      <c r="J5228" s="23"/>
      <c r="K5228" s="7">
        <f t="shared" si="326"/>
        <v>28.990000000000009</v>
      </c>
      <c r="M5228" s="20">
        <f>IF(C5228="Data Error","Data Error",IF(C5228&lt;=K5228,0,1-IFERROR(INDEX(BAAL!$C:$D,MATCH(ROUNDUP(C5228-K5228,0),BAAL!$B:$B,0),MATCH(LEFT(M$2,4),BAAL!$C$2:$D$2,0)),0)))</f>
        <v>0</v>
      </c>
      <c r="N5228" s="20"/>
      <c r="O5228" s="26"/>
      <c r="P5228" s="26"/>
      <c r="Q5228" s="6">
        <f t="shared" si="327"/>
        <v>8</v>
      </c>
      <c r="R5228" s="20"/>
    </row>
    <row r="5229" spans="1:18" x14ac:dyDescent="0.25">
      <c r="A5229" s="6">
        <v>19</v>
      </c>
      <c r="B5229" s="4">
        <v>42587.791666666664</v>
      </c>
      <c r="C5229" s="2">
        <f>IF([2]Analysis!AG5229="Data Error","Data Error",[2]Analysis!AI5229*C$1)</f>
        <v>12.20377507855728</v>
      </c>
      <c r="D5229" s="2"/>
      <c r="E5229" s="3">
        <f>IF(C5229="Data Error","Data Error",INDEX('[2]BAAL Adj Cap'!$CB$65:$CY$72,MONTH($B5229),$A5229+1))</f>
        <v>0.22125</v>
      </c>
      <c r="F5229" s="3"/>
      <c r="G5229" s="31">
        <f t="shared" si="324"/>
        <v>16.558724921442717</v>
      </c>
      <c r="H5229" s="31"/>
      <c r="I5229" s="23">
        <f t="shared" si="325"/>
        <v>0.22125</v>
      </c>
      <c r="J5229" s="23"/>
      <c r="K5229" s="7">
        <f t="shared" si="326"/>
        <v>28.762499999999999</v>
      </c>
      <c r="M5229" s="20">
        <f>IF(C5229="Data Error","Data Error",IF(C5229&lt;=K5229,0,1-IFERROR(INDEX(BAAL!$C:$D,MATCH(ROUNDUP(C5229-K5229,0),BAAL!$B:$B,0),MATCH(LEFT(M$2,4),BAAL!$C$2:$D$2,0)),0)))</f>
        <v>0</v>
      </c>
      <c r="N5229" s="20"/>
      <c r="O5229" s="26"/>
      <c r="P5229" s="26"/>
      <c r="Q5229" s="6">
        <f t="shared" si="327"/>
        <v>8</v>
      </c>
      <c r="R5229" s="20"/>
    </row>
    <row r="5230" spans="1:18" x14ac:dyDescent="0.25">
      <c r="A5230" s="6">
        <v>20</v>
      </c>
      <c r="B5230" s="4">
        <v>42587.833333333336</v>
      </c>
      <c r="C5230" s="2">
        <f>IF([2]Analysis!AG5230="Data Error","Data Error",[2]Analysis!AI5230*C$1)</f>
        <v>2.9249999999999998</v>
      </c>
      <c r="D5230" s="2"/>
      <c r="E5230" s="3">
        <f>IF(C5230="Data Error","Data Error",INDEX('[2]BAAL Adj Cap'!$CB$65:$CY$72,MONTH($B5230),$A5230+1))</f>
        <v>2.2499999999999999E-2</v>
      </c>
      <c r="F5230" s="3"/>
      <c r="G5230" s="31">
        <f t="shared" si="324"/>
        <v>0</v>
      </c>
      <c r="H5230" s="31"/>
      <c r="I5230" s="23">
        <f t="shared" si="325"/>
        <v>2.2499999999999999E-2</v>
      </c>
      <c r="J5230" s="23"/>
      <c r="K5230" s="7">
        <f t="shared" si="326"/>
        <v>2.9249999999999998</v>
      </c>
      <c r="M5230" s="20">
        <f>IF(C5230="Data Error","Data Error",IF(C5230&lt;=K5230,0,1-IFERROR(INDEX(BAAL!$C:$D,MATCH(ROUNDUP(C5230-K5230,0),BAAL!$B:$B,0),MATCH(LEFT(M$2,4),BAAL!$C$2:$D$2,0)),0)))</f>
        <v>0</v>
      </c>
      <c r="N5230" s="20"/>
      <c r="O5230" s="26"/>
      <c r="P5230" s="26"/>
      <c r="Q5230" s="6">
        <f t="shared" si="327"/>
        <v>8</v>
      </c>
      <c r="R5230" s="20"/>
    </row>
    <row r="5231" spans="1:18" x14ac:dyDescent="0.25">
      <c r="A5231" s="6">
        <v>21</v>
      </c>
      <c r="B5231" s="4">
        <v>42587.875</v>
      </c>
      <c r="C5231" s="2">
        <f>IF([2]Analysis!AG5231="Data Error","Data Error",[2]Analysis!AI5231*C$1)</f>
        <v>0</v>
      </c>
      <c r="D5231" s="2"/>
      <c r="E5231" s="3">
        <f>IF(C5231="Data Error","Data Error",INDEX('[2]BAAL Adj Cap'!$CB$65:$CY$72,MONTH($B5231),$A5231+1))</f>
        <v>0</v>
      </c>
      <c r="F5231" s="3"/>
      <c r="G5231" s="31">
        <f t="shared" si="324"/>
        <v>0</v>
      </c>
      <c r="H5231" s="31"/>
      <c r="I5231" s="23">
        <f t="shared" si="325"/>
        <v>0</v>
      </c>
      <c r="J5231" s="23"/>
      <c r="K5231" s="7">
        <f t="shared" si="326"/>
        <v>0</v>
      </c>
      <c r="M5231" s="20">
        <f>IF(C5231="Data Error","Data Error",IF(C5231&lt;=K5231,0,1-IFERROR(INDEX(BAAL!$C:$D,MATCH(ROUNDUP(C5231-K5231,0),BAAL!$B:$B,0),MATCH(LEFT(M$2,4),BAAL!$C$2:$D$2,0)),0)))</f>
        <v>0</v>
      </c>
      <c r="N5231" s="20"/>
      <c r="O5231" s="26"/>
      <c r="P5231" s="26"/>
      <c r="Q5231" s="6">
        <f t="shared" si="327"/>
        <v>8</v>
      </c>
      <c r="R5231" s="20"/>
    </row>
    <row r="5232" spans="1:18" x14ac:dyDescent="0.25">
      <c r="A5232" s="6">
        <v>22</v>
      </c>
      <c r="B5232" s="4">
        <v>42587.916666666664</v>
      </c>
      <c r="C5232" s="2">
        <f>IF([2]Analysis!AG5232="Data Error","Data Error",[2]Analysis!AI5232*C$1)</f>
        <v>0</v>
      </c>
      <c r="D5232" s="2"/>
      <c r="E5232" s="3">
        <f>IF(C5232="Data Error","Data Error",INDEX('[2]BAAL Adj Cap'!$CB$65:$CY$72,MONTH($B5232),$A5232+1))</f>
        <v>0</v>
      </c>
      <c r="F5232" s="3"/>
      <c r="G5232" s="31">
        <f t="shared" si="324"/>
        <v>0</v>
      </c>
      <c r="H5232" s="31"/>
      <c r="I5232" s="23">
        <f t="shared" si="325"/>
        <v>0</v>
      </c>
      <c r="J5232" s="23"/>
      <c r="K5232" s="7">
        <f t="shared" si="326"/>
        <v>0</v>
      </c>
      <c r="M5232" s="20">
        <f>IF(C5232="Data Error","Data Error",IF(C5232&lt;=K5232,0,1-IFERROR(INDEX(BAAL!$C:$D,MATCH(ROUNDUP(C5232-K5232,0),BAAL!$B:$B,0),MATCH(LEFT(M$2,4),BAAL!$C$2:$D$2,0)),0)))</f>
        <v>0</v>
      </c>
      <c r="N5232" s="20"/>
      <c r="O5232" s="26"/>
      <c r="P5232" s="26"/>
      <c r="Q5232" s="6">
        <f t="shared" si="327"/>
        <v>8</v>
      </c>
      <c r="R5232" s="20"/>
    </row>
    <row r="5233" spans="1:18" x14ac:dyDescent="0.25">
      <c r="A5233" s="6">
        <v>23</v>
      </c>
      <c r="B5233" s="4">
        <v>42587.958333333336</v>
      </c>
      <c r="C5233" s="2">
        <f>IF([2]Analysis!AG5233="Data Error","Data Error",[2]Analysis!AI5233*C$1)</f>
        <v>0</v>
      </c>
      <c r="D5233" s="2"/>
      <c r="E5233" s="3">
        <f>IF(C5233="Data Error","Data Error",INDEX('[2]BAAL Adj Cap'!$CB$65:$CY$72,MONTH($B5233),$A5233+1))</f>
        <v>0</v>
      </c>
      <c r="F5233" s="3"/>
      <c r="G5233" s="31">
        <f t="shared" si="324"/>
        <v>0</v>
      </c>
      <c r="H5233" s="31"/>
      <c r="I5233" s="23">
        <f t="shared" si="325"/>
        <v>0</v>
      </c>
      <c r="J5233" s="23"/>
      <c r="K5233" s="7">
        <f t="shared" si="326"/>
        <v>0</v>
      </c>
      <c r="M5233" s="20">
        <f>IF(C5233="Data Error","Data Error",IF(C5233&lt;=K5233,0,1-IFERROR(INDEX(BAAL!$C:$D,MATCH(ROUNDUP(C5233-K5233,0),BAAL!$B:$B,0),MATCH(LEFT(M$2,4),BAAL!$C$2:$D$2,0)),0)))</f>
        <v>0</v>
      </c>
      <c r="N5233" s="20"/>
      <c r="O5233" s="26"/>
      <c r="P5233" s="26"/>
      <c r="Q5233" s="6">
        <f t="shared" si="327"/>
        <v>8</v>
      </c>
      <c r="R5233" s="20"/>
    </row>
    <row r="5234" spans="1:18" x14ac:dyDescent="0.25">
      <c r="A5234" s="6">
        <v>0</v>
      </c>
      <c r="B5234" s="1">
        <v>42588</v>
      </c>
      <c r="C5234" s="2">
        <f>IF([2]Analysis!AG5234="Data Error","Data Error",[2]Analysis!AI5234*C$1)</f>
        <v>0</v>
      </c>
      <c r="D5234" s="2"/>
      <c r="E5234" s="3">
        <f>IF(C5234="Data Error","Data Error",INDEX('[2]BAAL Adj Cap'!$CB$65:$CY$72,MONTH($B5234),$A5234+1))</f>
        <v>0</v>
      </c>
      <c r="F5234" s="3"/>
      <c r="G5234" s="31">
        <f t="shared" si="324"/>
        <v>0</v>
      </c>
      <c r="H5234" s="31"/>
      <c r="I5234" s="23">
        <f t="shared" si="325"/>
        <v>0</v>
      </c>
      <c r="J5234" s="23"/>
      <c r="K5234" s="7">
        <f t="shared" si="326"/>
        <v>0</v>
      </c>
      <c r="M5234" s="20">
        <f>IF(C5234="Data Error","Data Error",IF(C5234&lt;=K5234,0,1-IFERROR(INDEX(BAAL!$C:$D,MATCH(ROUNDUP(C5234-K5234,0),BAAL!$B:$B,0),MATCH(LEFT(M$2,4),BAAL!$C$2:$D$2,0)),0)))</f>
        <v>0</v>
      </c>
      <c r="N5234" s="20"/>
      <c r="O5234" s="26"/>
      <c r="P5234" s="26"/>
      <c r="Q5234" s="6">
        <f t="shared" si="327"/>
        <v>8</v>
      </c>
      <c r="R5234" s="20"/>
    </row>
    <row r="5235" spans="1:18" x14ac:dyDescent="0.25">
      <c r="A5235" s="6">
        <v>1</v>
      </c>
      <c r="B5235" s="4">
        <v>42588.041666666664</v>
      </c>
      <c r="C5235" s="2">
        <f>IF([2]Analysis!AG5235="Data Error","Data Error",[2]Analysis!AI5235*C$1)</f>
        <v>0</v>
      </c>
      <c r="D5235" s="2"/>
      <c r="E5235" s="3">
        <f>IF(C5235="Data Error","Data Error",INDEX('[2]BAAL Adj Cap'!$CB$65:$CY$72,MONTH($B5235),$A5235+1))</f>
        <v>0</v>
      </c>
      <c r="F5235" s="3"/>
      <c r="G5235" s="31">
        <f t="shared" si="324"/>
        <v>0</v>
      </c>
      <c r="H5235" s="31"/>
      <c r="I5235" s="23">
        <f t="shared" si="325"/>
        <v>0</v>
      </c>
      <c r="J5235" s="23"/>
      <c r="K5235" s="7">
        <f t="shared" si="326"/>
        <v>0</v>
      </c>
      <c r="M5235" s="20">
        <f>IF(C5235="Data Error","Data Error",IF(C5235&lt;=K5235,0,1-IFERROR(INDEX(BAAL!$C:$D,MATCH(ROUNDUP(C5235-K5235,0),BAAL!$B:$B,0),MATCH(LEFT(M$2,4),BAAL!$C$2:$D$2,0)),0)))</f>
        <v>0</v>
      </c>
      <c r="N5235" s="20"/>
      <c r="O5235" s="26"/>
      <c r="P5235" s="26"/>
      <c r="Q5235" s="6">
        <f t="shared" si="327"/>
        <v>8</v>
      </c>
      <c r="R5235" s="20"/>
    </row>
    <row r="5236" spans="1:18" x14ac:dyDescent="0.25">
      <c r="A5236" s="6">
        <v>2</v>
      </c>
      <c r="B5236" s="4">
        <v>42588.083333333336</v>
      </c>
      <c r="C5236" s="2">
        <f>IF([2]Analysis!AG5236="Data Error","Data Error",[2]Analysis!AI5236*C$1)</f>
        <v>0</v>
      </c>
      <c r="D5236" s="2"/>
      <c r="E5236" s="3">
        <f>IF(C5236="Data Error","Data Error",INDEX('[2]BAAL Adj Cap'!$CB$65:$CY$72,MONTH($B5236),$A5236+1))</f>
        <v>0</v>
      </c>
      <c r="F5236" s="3"/>
      <c r="G5236" s="31">
        <f t="shared" si="324"/>
        <v>0</v>
      </c>
      <c r="H5236" s="31"/>
      <c r="I5236" s="23">
        <f t="shared" si="325"/>
        <v>0</v>
      </c>
      <c r="J5236" s="23"/>
      <c r="K5236" s="7">
        <f t="shared" si="326"/>
        <v>0</v>
      </c>
      <c r="M5236" s="20">
        <f>IF(C5236="Data Error","Data Error",IF(C5236&lt;=K5236,0,1-IFERROR(INDEX(BAAL!$C:$D,MATCH(ROUNDUP(C5236-K5236,0),BAAL!$B:$B,0),MATCH(LEFT(M$2,4),BAAL!$C$2:$D$2,0)),0)))</f>
        <v>0</v>
      </c>
      <c r="N5236" s="20"/>
      <c r="O5236" s="26"/>
      <c r="P5236" s="26"/>
      <c r="Q5236" s="6">
        <f t="shared" si="327"/>
        <v>8</v>
      </c>
      <c r="R5236" s="20"/>
    </row>
    <row r="5237" spans="1:18" x14ac:dyDescent="0.25">
      <c r="A5237" s="6">
        <v>3</v>
      </c>
      <c r="B5237" s="4">
        <v>42588.125</v>
      </c>
      <c r="C5237" s="2">
        <f>IF([2]Analysis!AG5237="Data Error","Data Error",[2]Analysis!AI5237*C$1)</f>
        <v>0</v>
      </c>
      <c r="D5237" s="2"/>
      <c r="E5237" s="3">
        <f>IF(C5237="Data Error","Data Error",INDEX('[2]BAAL Adj Cap'!$CB$65:$CY$72,MONTH($B5237),$A5237+1))</f>
        <v>0</v>
      </c>
      <c r="F5237" s="3"/>
      <c r="G5237" s="31">
        <f t="shared" si="324"/>
        <v>0</v>
      </c>
      <c r="H5237" s="31"/>
      <c r="I5237" s="23">
        <f t="shared" si="325"/>
        <v>0</v>
      </c>
      <c r="J5237" s="23"/>
      <c r="K5237" s="7">
        <f t="shared" si="326"/>
        <v>0</v>
      </c>
      <c r="M5237" s="20">
        <f>IF(C5237="Data Error","Data Error",IF(C5237&lt;=K5237,0,1-IFERROR(INDEX(BAAL!$C:$D,MATCH(ROUNDUP(C5237-K5237,0),BAAL!$B:$B,0),MATCH(LEFT(M$2,4),BAAL!$C$2:$D$2,0)),0)))</f>
        <v>0</v>
      </c>
      <c r="N5237" s="20"/>
      <c r="O5237" s="26"/>
      <c r="P5237" s="26"/>
      <c r="Q5237" s="6">
        <f t="shared" si="327"/>
        <v>8</v>
      </c>
      <c r="R5237" s="20"/>
    </row>
    <row r="5238" spans="1:18" x14ac:dyDescent="0.25">
      <c r="A5238" s="6">
        <v>4</v>
      </c>
      <c r="B5238" s="4">
        <v>42588.166666666664</v>
      </c>
      <c r="C5238" s="2">
        <f>IF([2]Analysis!AG5238="Data Error","Data Error",[2]Analysis!AI5238*C$1)</f>
        <v>0</v>
      </c>
      <c r="D5238" s="2"/>
      <c r="E5238" s="3">
        <f>IF(C5238="Data Error","Data Error",INDEX('[2]BAAL Adj Cap'!$CB$65:$CY$72,MONTH($B5238),$A5238+1))</f>
        <v>0</v>
      </c>
      <c r="F5238" s="3"/>
      <c r="G5238" s="31">
        <f t="shared" si="324"/>
        <v>0</v>
      </c>
      <c r="H5238" s="31"/>
      <c r="I5238" s="23">
        <f t="shared" si="325"/>
        <v>0</v>
      </c>
      <c r="J5238" s="23"/>
      <c r="K5238" s="7">
        <f t="shared" si="326"/>
        <v>0</v>
      </c>
      <c r="M5238" s="20">
        <f>IF(C5238="Data Error","Data Error",IF(C5238&lt;=K5238,0,1-IFERROR(INDEX(BAAL!$C:$D,MATCH(ROUNDUP(C5238-K5238,0),BAAL!$B:$B,0),MATCH(LEFT(M$2,4),BAAL!$C$2:$D$2,0)),0)))</f>
        <v>0</v>
      </c>
      <c r="N5238" s="20"/>
      <c r="O5238" s="26"/>
      <c r="P5238" s="26"/>
      <c r="Q5238" s="6">
        <f t="shared" si="327"/>
        <v>8</v>
      </c>
      <c r="R5238" s="20"/>
    </row>
    <row r="5239" spans="1:18" x14ac:dyDescent="0.25">
      <c r="A5239" s="6">
        <v>5</v>
      </c>
      <c r="B5239" s="4">
        <v>42588.208333333336</v>
      </c>
      <c r="C5239" s="2">
        <f>IF([2]Analysis!AG5239="Data Error","Data Error",[2]Analysis!AI5239*C$1)</f>
        <v>0.36964104100623552</v>
      </c>
      <c r="D5239" s="2"/>
      <c r="E5239" s="3">
        <f>IF(C5239="Data Error","Data Error",INDEX('[2]BAAL Adj Cap'!$CB$65:$CY$72,MONTH($B5239),$A5239+1))</f>
        <v>5.6249999999999994E-2</v>
      </c>
      <c r="F5239" s="3"/>
      <c r="G5239" s="31">
        <f t="shared" si="324"/>
        <v>6.9428589589937637</v>
      </c>
      <c r="H5239" s="31"/>
      <c r="I5239" s="23">
        <f t="shared" si="325"/>
        <v>5.6249999999999994E-2</v>
      </c>
      <c r="J5239" s="23"/>
      <c r="K5239" s="7">
        <f t="shared" si="326"/>
        <v>7.3124999999999991</v>
      </c>
      <c r="M5239" s="20">
        <f>IF(C5239="Data Error","Data Error",IF(C5239&lt;=K5239,0,1-IFERROR(INDEX(BAAL!$C:$D,MATCH(ROUNDUP(C5239-K5239,0),BAAL!$B:$B,0),MATCH(LEFT(M$2,4),BAAL!$C$2:$D$2,0)),0)))</f>
        <v>0</v>
      </c>
      <c r="N5239" s="20"/>
      <c r="O5239" s="26"/>
      <c r="P5239" s="26"/>
      <c r="Q5239" s="6">
        <f t="shared" si="327"/>
        <v>8</v>
      </c>
      <c r="R5239" s="20"/>
    </row>
    <row r="5240" spans="1:18" x14ac:dyDescent="0.25">
      <c r="A5240" s="6">
        <v>6</v>
      </c>
      <c r="B5240" s="4">
        <v>42588.25</v>
      </c>
      <c r="C5240" s="2">
        <f>IF([2]Analysis!AG5240="Data Error","Data Error",[2]Analysis!AI5240*C$1)</f>
        <v>0.26755383940658339</v>
      </c>
      <c r="D5240" s="2"/>
      <c r="E5240" s="3">
        <f>IF(C5240="Data Error","Data Error",INDEX('[2]BAAL Adj Cap'!$CB$65:$CY$72,MONTH($B5240),$A5240+1))</f>
        <v>0.22499999999999998</v>
      </c>
      <c r="F5240" s="3"/>
      <c r="G5240" s="31">
        <f t="shared" si="324"/>
        <v>28.982446160593412</v>
      </c>
      <c r="H5240" s="31"/>
      <c r="I5240" s="23">
        <f t="shared" si="325"/>
        <v>0.22499999999999998</v>
      </c>
      <c r="J5240" s="23"/>
      <c r="K5240" s="7">
        <f t="shared" si="326"/>
        <v>28.990000000000009</v>
      </c>
      <c r="M5240" s="20">
        <f>IF(C5240="Data Error","Data Error",IF(C5240&lt;=K5240,0,1-IFERROR(INDEX(BAAL!$C:$D,MATCH(ROUNDUP(C5240-K5240,0),BAAL!$B:$B,0),MATCH(LEFT(M$2,4),BAAL!$C$2:$D$2,0)),0)))</f>
        <v>0</v>
      </c>
      <c r="N5240" s="20"/>
      <c r="O5240" s="26"/>
      <c r="P5240" s="26"/>
      <c r="Q5240" s="6">
        <f t="shared" si="327"/>
        <v>8</v>
      </c>
      <c r="R5240" s="20"/>
    </row>
    <row r="5241" spans="1:18" x14ac:dyDescent="0.25">
      <c r="A5241" s="6">
        <v>7</v>
      </c>
      <c r="B5241" s="4">
        <v>42588.291666666664</v>
      </c>
      <c r="C5241" s="2">
        <f>IF([2]Analysis!AG5241="Data Error","Data Error",[2]Analysis!AI5241*C$1)</f>
        <v>0.99552939006185026</v>
      </c>
      <c r="D5241" s="2"/>
      <c r="E5241" s="3">
        <f>IF(C5241="Data Error","Data Error",INDEX('[2]BAAL Adj Cap'!$CB$65:$CY$72,MONTH($B5241),$A5241+1))</f>
        <v>0.57874999999999999</v>
      </c>
      <c r="F5241" s="3"/>
      <c r="G5241" s="31">
        <f t="shared" si="324"/>
        <v>74.24197060993815</v>
      </c>
      <c r="H5241" s="31"/>
      <c r="I5241" s="23">
        <f t="shared" si="325"/>
        <v>0.57874999999999999</v>
      </c>
      <c r="J5241" s="23"/>
      <c r="K5241" s="7">
        <f t="shared" si="326"/>
        <v>28.990000000000009</v>
      </c>
      <c r="M5241" s="20">
        <f>IF(C5241="Data Error","Data Error",IF(C5241&lt;=K5241,0,1-IFERROR(INDEX(BAAL!$C:$D,MATCH(ROUNDUP(C5241-K5241,0),BAAL!$B:$B,0),MATCH(LEFT(M$2,4),BAAL!$C$2:$D$2,0)),0)))</f>
        <v>0</v>
      </c>
      <c r="N5241" s="20"/>
      <c r="O5241" s="26"/>
      <c r="P5241" s="26"/>
      <c r="Q5241" s="6">
        <f t="shared" si="327"/>
        <v>8</v>
      </c>
      <c r="R5241" s="20"/>
    </row>
    <row r="5242" spans="1:18" x14ac:dyDescent="0.25">
      <c r="A5242" s="6">
        <v>8</v>
      </c>
      <c r="B5242" s="4">
        <v>42588.333333333336</v>
      </c>
      <c r="C5242" s="2">
        <f>IF([2]Analysis!AG5242="Data Error","Data Error",[2]Analysis!AI5242*C$1)</f>
        <v>0.19698425387040955</v>
      </c>
      <c r="D5242" s="2"/>
      <c r="E5242" s="3">
        <f>IF(C5242="Data Error","Data Error",INDEX('[2]BAAL Adj Cap'!$CB$65:$CY$72,MONTH($B5242),$A5242+1))</f>
        <v>0.96750000000000003</v>
      </c>
      <c r="F5242" s="3"/>
      <c r="G5242" s="31">
        <f t="shared" si="324"/>
        <v>125.57801574612959</v>
      </c>
      <c r="H5242" s="31"/>
      <c r="I5242" s="23">
        <f t="shared" si="325"/>
        <v>0.96750000000000003</v>
      </c>
      <c r="J5242" s="23"/>
      <c r="K5242" s="7">
        <f t="shared" si="326"/>
        <v>28.990000000000009</v>
      </c>
      <c r="M5242" s="20">
        <f>IF(C5242="Data Error","Data Error",IF(C5242&lt;=K5242,0,1-IFERROR(INDEX(BAAL!$C:$D,MATCH(ROUNDUP(C5242-K5242,0),BAAL!$B:$B,0),MATCH(LEFT(M$2,4),BAAL!$C$2:$D$2,0)),0)))</f>
        <v>0</v>
      </c>
      <c r="N5242" s="20"/>
      <c r="O5242" s="26"/>
      <c r="P5242" s="26"/>
      <c r="Q5242" s="6">
        <f t="shared" si="327"/>
        <v>8</v>
      </c>
      <c r="R5242" s="20"/>
    </row>
    <row r="5243" spans="1:18" x14ac:dyDescent="0.25">
      <c r="A5243" s="6">
        <v>9</v>
      </c>
      <c r="B5243" s="4">
        <v>42588.375</v>
      </c>
      <c r="C5243" s="2">
        <f>IF([2]Analysis!AG5243="Data Error","Data Error",[2]Analysis!AI5243*C$1)</f>
        <v>0.36177867961195448</v>
      </c>
      <c r="D5243" s="2"/>
      <c r="E5243" s="3">
        <f>IF(C5243="Data Error","Data Error",INDEX('[2]BAAL Adj Cap'!$CB$65:$CY$72,MONTH($B5243),$A5243+1))</f>
        <v>0.98</v>
      </c>
      <c r="F5243" s="3"/>
      <c r="G5243" s="31">
        <f t="shared" si="324"/>
        <v>127.03822132038803</v>
      </c>
      <c r="H5243" s="31"/>
      <c r="I5243" s="23">
        <f t="shared" si="325"/>
        <v>0.98</v>
      </c>
      <c r="J5243" s="23"/>
      <c r="K5243" s="7">
        <f t="shared" si="326"/>
        <v>28.990000000000009</v>
      </c>
      <c r="M5243" s="20">
        <f>IF(C5243="Data Error","Data Error",IF(C5243&lt;=K5243,0,1-IFERROR(INDEX(BAAL!$C:$D,MATCH(ROUNDUP(C5243-K5243,0),BAAL!$B:$B,0),MATCH(LEFT(M$2,4),BAAL!$C$2:$D$2,0)),0)))</f>
        <v>0</v>
      </c>
      <c r="N5243" s="20"/>
      <c r="O5243" s="26"/>
      <c r="P5243" s="26"/>
      <c r="Q5243" s="6">
        <f t="shared" si="327"/>
        <v>8</v>
      </c>
      <c r="R5243" s="20"/>
    </row>
    <row r="5244" spans="1:18" x14ac:dyDescent="0.25">
      <c r="A5244" s="6">
        <v>10</v>
      </c>
      <c r="B5244" s="4">
        <v>42588.416666666664</v>
      </c>
      <c r="C5244" s="2">
        <f>IF([2]Analysis!AG5244="Data Error","Data Error",[2]Analysis!AI5244*C$1)</f>
        <v>0.70949437190087994</v>
      </c>
      <c r="D5244" s="2"/>
      <c r="E5244" s="3">
        <f>IF(C5244="Data Error","Data Error",INDEX('[2]BAAL Adj Cap'!$CB$65:$CY$72,MONTH($B5244),$A5244+1))</f>
        <v>0.98</v>
      </c>
      <c r="F5244" s="3"/>
      <c r="G5244" s="31">
        <f t="shared" si="324"/>
        <v>126.69050562809912</v>
      </c>
      <c r="H5244" s="31"/>
      <c r="I5244" s="23">
        <f t="shared" si="325"/>
        <v>0.98</v>
      </c>
      <c r="J5244" s="23"/>
      <c r="K5244" s="7">
        <f t="shared" si="326"/>
        <v>28.990000000000009</v>
      </c>
      <c r="M5244" s="20">
        <f>IF(C5244="Data Error","Data Error",IF(C5244&lt;=K5244,0,1-IFERROR(INDEX(BAAL!$C:$D,MATCH(ROUNDUP(C5244-K5244,0),BAAL!$B:$B,0),MATCH(LEFT(M$2,4),BAAL!$C$2:$D$2,0)),0)))</f>
        <v>0</v>
      </c>
      <c r="N5244" s="20"/>
      <c r="O5244" s="26"/>
      <c r="P5244" s="26"/>
      <c r="Q5244" s="6">
        <f t="shared" si="327"/>
        <v>8</v>
      </c>
      <c r="R5244" s="20"/>
    </row>
    <row r="5245" spans="1:18" x14ac:dyDescent="0.25">
      <c r="A5245" s="6">
        <v>11</v>
      </c>
      <c r="B5245" s="4">
        <v>42588.458333333336</v>
      </c>
      <c r="C5245" s="2">
        <f>IF([2]Analysis!AG5245="Data Error","Data Error",[2]Analysis!AI5245*C$1)</f>
        <v>5.4048987732768694</v>
      </c>
      <c r="D5245" s="2"/>
      <c r="E5245" s="3">
        <f>IF(C5245="Data Error","Data Error",INDEX('[2]BAAL Adj Cap'!$CB$65:$CY$72,MONTH($B5245),$A5245+1))</f>
        <v>0.98</v>
      </c>
      <c r="F5245" s="3"/>
      <c r="G5245" s="31">
        <f t="shared" si="324"/>
        <v>121.99510122672312</v>
      </c>
      <c r="H5245" s="31"/>
      <c r="I5245" s="23">
        <f t="shared" si="325"/>
        <v>0.98</v>
      </c>
      <c r="J5245" s="23"/>
      <c r="K5245" s="7">
        <f t="shared" si="326"/>
        <v>28.990000000000009</v>
      </c>
      <c r="M5245" s="20">
        <f>IF(C5245="Data Error","Data Error",IF(C5245&lt;=K5245,0,1-IFERROR(INDEX(BAAL!$C:$D,MATCH(ROUNDUP(C5245-K5245,0),BAAL!$B:$B,0),MATCH(LEFT(M$2,4),BAAL!$C$2:$D$2,0)),0)))</f>
        <v>0</v>
      </c>
      <c r="N5245" s="20"/>
      <c r="O5245" s="26"/>
      <c r="P5245" s="26"/>
      <c r="Q5245" s="6">
        <f t="shared" si="327"/>
        <v>8</v>
      </c>
      <c r="R5245" s="20"/>
    </row>
    <row r="5246" spans="1:18" x14ac:dyDescent="0.25">
      <c r="A5246" s="6">
        <v>12</v>
      </c>
      <c r="B5246" s="4">
        <v>42588.5</v>
      </c>
      <c r="C5246" s="2">
        <f>IF([2]Analysis!AG5246="Data Error","Data Error",[2]Analysis!AI5246*C$1)</f>
        <v>2.4668113609090394</v>
      </c>
      <c r="D5246" s="2"/>
      <c r="E5246" s="3">
        <f>IF(C5246="Data Error","Data Error",INDEX('[2]BAAL Adj Cap'!$CB$65:$CY$72,MONTH($B5246),$A5246+1))</f>
        <v>0.98</v>
      </c>
      <c r="F5246" s="3"/>
      <c r="G5246" s="31">
        <f t="shared" si="324"/>
        <v>124.93318863909096</v>
      </c>
      <c r="H5246" s="31"/>
      <c r="I5246" s="23">
        <f t="shared" si="325"/>
        <v>0.98</v>
      </c>
      <c r="J5246" s="23"/>
      <c r="K5246" s="7">
        <f t="shared" si="326"/>
        <v>28.990000000000009</v>
      </c>
      <c r="M5246" s="20">
        <f>IF(C5246="Data Error","Data Error",IF(C5246&lt;=K5246,0,1-IFERROR(INDEX(BAAL!$C:$D,MATCH(ROUNDUP(C5246-K5246,0),BAAL!$B:$B,0),MATCH(LEFT(M$2,4),BAAL!$C$2:$D$2,0)),0)))</f>
        <v>0</v>
      </c>
      <c r="N5246" s="20"/>
      <c r="O5246" s="26"/>
      <c r="P5246" s="26"/>
      <c r="Q5246" s="6">
        <f t="shared" si="327"/>
        <v>8</v>
      </c>
      <c r="R5246" s="20"/>
    </row>
    <row r="5247" spans="1:18" x14ac:dyDescent="0.25">
      <c r="A5247" s="6">
        <v>13</v>
      </c>
      <c r="B5247" s="4">
        <v>42588.541666666664</v>
      </c>
      <c r="C5247" s="2">
        <f>IF([2]Analysis!AG5247="Data Error","Data Error",[2]Analysis!AI5247*C$1)</f>
        <v>3.6995073950104342</v>
      </c>
      <c r="D5247" s="2"/>
      <c r="E5247" s="3">
        <f>IF(C5247="Data Error","Data Error",INDEX('[2]BAAL Adj Cap'!$CB$65:$CY$72,MONTH($B5247),$A5247+1))</f>
        <v>0.98</v>
      </c>
      <c r="F5247" s="3"/>
      <c r="G5247" s="31">
        <f t="shared" si="324"/>
        <v>123.70049260498956</v>
      </c>
      <c r="H5247" s="31"/>
      <c r="I5247" s="23">
        <f t="shared" si="325"/>
        <v>0.98</v>
      </c>
      <c r="J5247" s="23"/>
      <c r="K5247" s="7">
        <f t="shared" si="326"/>
        <v>28.990000000000009</v>
      </c>
      <c r="M5247" s="20">
        <f>IF(C5247="Data Error","Data Error",IF(C5247&lt;=K5247,0,1-IFERROR(INDEX(BAAL!$C:$D,MATCH(ROUNDUP(C5247-K5247,0),BAAL!$B:$B,0),MATCH(LEFT(M$2,4),BAAL!$C$2:$D$2,0)),0)))</f>
        <v>0</v>
      </c>
      <c r="N5247" s="20"/>
      <c r="O5247" s="26"/>
      <c r="P5247" s="26"/>
      <c r="Q5247" s="6">
        <f t="shared" si="327"/>
        <v>8</v>
      </c>
      <c r="R5247" s="20"/>
    </row>
    <row r="5248" spans="1:18" x14ac:dyDescent="0.25">
      <c r="A5248" s="6">
        <v>14</v>
      </c>
      <c r="B5248" s="4">
        <v>42588.583333333336</v>
      </c>
      <c r="C5248" s="2">
        <f>IF([2]Analysis!AG5248="Data Error","Data Error",[2]Analysis!AI5248*C$1)</f>
        <v>0</v>
      </c>
      <c r="D5248" s="2"/>
      <c r="E5248" s="3">
        <f>IF(C5248="Data Error","Data Error",INDEX('[2]BAAL Adj Cap'!$CB$65:$CY$72,MONTH($B5248),$A5248+1))</f>
        <v>0.98</v>
      </c>
      <c r="F5248" s="3"/>
      <c r="G5248" s="31">
        <f t="shared" si="324"/>
        <v>127.39999999999999</v>
      </c>
      <c r="H5248" s="31"/>
      <c r="I5248" s="23">
        <f t="shared" si="325"/>
        <v>0.98</v>
      </c>
      <c r="J5248" s="23"/>
      <c r="K5248" s="7">
        <f t="shared" si="326"/>
        <v>28.990000000000009</v>
      </c>
      <c r="M5248" s="20">
        <f>IF(C5248="Data Error","Data Error",IF(C5248&lt;=K5248,0,1-IFERROR(INDEX(BAAL!$C:$D,MATCH(ROUNDUP(C5248-K5248,0),BAAL!$B:$B,0),MATCH(LEFT(M$2,4),BAAL!$C$2:$D$2,0)),0)))</f>
        <v>0</v>
      </c>
      <c r="N5248" s="20"/>
      <c r="O5248" s="26"/>
      <c r="P5248" s="26"/>
      <c r="Q5248" s="6">
        <f t="shared" si="327"/>
        <v>8</v>
      </c>
      <c r="R5248" s="20"/>
    </row>
    <row r="5249" spans="1:18" x14ac:dyDescent="0.25">
      <c r="A5249" s="6">
        <v>15</v>
      </c>
      <c r="B5249" s="4">
        <v>42588.625</v>
      </c>
      <c r="C5249" s="2">
        <f>IF([2]Analysis!AG5249="Data Error","Data Error",[2]Analysis!AI5249*C$1)</f>
        <v>0.74088039995401467</v>
      </c>
      <c r="D5249" s="2"/>
      <c r="E5249" s="3">
        <f>IF(C5249="Data Error","Data Error",INDEX('[2]BAAL Adj Cap'!$CB$65:$CY$72,MONTH($B5249),$A5249+1))</f>
        <v>0.98</v>
      </c>
      <c r="F5249" s="3"/>
      <c r="G5249" s="31">
        <f t="shared" si="324"/>
        <v>126.65911960004598</v>
      </c>
      <c r="H5249" s="31"/>
      <c r="I5249" s="23">
        <f t="shared" si="325"/>
        <v>0.98</v>
      </c>
      <c r="J5249" s="23"/>
      <c r="K5249" s="7">
        <f t="shared" si="326"/>
        <v>28.990000000000009</v>
      </c>
      <c r="M5249" s="20">
        <f>IF(C5249="Data Error","Data Error",IF(C5249&lt;=K5249,0,1-IFERROR(INDEX(BAAL!$C:$D,MATCH(ROUNDUP(C5249-K5249,0),BAAL!$B:$B,0),MATCH(LEFT(M$2,4),BAAL!$C$2:$D$2,0)),0)))</f>
        <v>0</v>
      </c>
      <c r="N5249" s="20"/>
      <c r="O5249" s="26"/>
      <c r="P5249" s="26"/>
      <c r="Q5249" s="6">
        <f t="shared" si="327"/>
        <v>8</v>
      </c>
      <c r="R5249" s="20"/>
    </row>
    <row r="5250" spans="1:18" x14ac:dyDescent="0.25">
      <c r="A5250" s="6">
        <v>16</v>
      </c>
      <c r="B5250" s="4">
        <v>42588.666666666664</v>
      </c>
      <c r="C5250" s="2">
        <f>IF([2]Analysis!AG5250="Data Error","Data Error",[2]Analysis!AI5250*C$1)</f>
        <v>7.9419456158435802</v>
      </c>
      <c r="D5250" s="2"/>
      <c r="E5250" s="3">
        <f>IF(C5250="Data Error","Data Error",INDEX('[2]BAAL Adj Cap'!$CB$65:$CY$72,MONTH($B5250),$A5250+1))</f>
        <v>0.98</v>
      </c>
      <c r="F5250" s="3"/>
      <c r="G5250" s="31">
        <f t="shared" si="324"/>
        <v>119.45805438415641</v>
      </c>
      <c r="H5250" s="31"/>
      <c r="I5250" s="23">
        <f t="shared" si="325"/>
        <v>0.98</v>
      </c>
      <c r="J5250" s="23"/>
      <c r="K5250" s="7">
        <f t="shared" si="326"/>
        <v>28.990000000000009</v>
      </c>
      <c r="M5250" s="20">
        <f>IF(C5250="Data Error","Data Error",IF(C5250&lt;=K5250,0,1-IFERROR(INDEX(BAAL!$C:$D,MATCH(ROUNDUP(C5250-K5250,0),BAAL!$B:$B,0),MATCH(LEFT(M$2,4),BAAL!$C$2:$D$2,0)),0)))</f>
        <v>0</v>
      </c>
      <c r="N5250" s="20"/>
      <c r="O5250" s="26"/>
      <c r="P5250" s="26"/>
      <c r="Q5250" s="6">
        <f t="shared" si="327"/>
        <v>8</v>
      </c>
      <c r="R5250" s="20"/>
    </row>
    <row r="5251" spans="1:18" x14ac:dyDescent="0.25">
      <c r="A5251" s="6">
        <v>17</v>
      </c>
      <c r="B5251" s="4">
        <v>42588.708333333336</v>
      </c>
      <c r="C5251" s="2">
        <f>IF([2]Analysis!AG5251="Data Error","Data Error",[2]Analysis!AI5251*C$1)</f>
        <v>1.4452107938335947</v>
      </c>
      <c r="D5251" s="2"/>
      <c r="E5251" s="3">
        <f>IF(C5251="Data Error","Data Error",INDEX('[2]BAAL Adj Cap'!$CB$65:$CY$72,MONTH($B5251),$A5251+1))</f>
        <v>0.9425</v>
      </c>
      <c r="F5251" s="3"/>
      <c r="G5251" s="31">
        <f t="shared" si="324"/>
        <v>121.07978920616641</v>
      </c>
      <c r="H5251" s="31"/>
      <c r="I5251" s="23">
        <f t="shared" si="325"/>
        <v>0.9425</v>
      </c>
      <c r="J5251" s="23"/>
      <c r="K5251" s="7">
        <f t="shared" si="326"/>
        <v>28.990000000000009</v>
      </c>
      <c r="M5251" s="20">
        <f>IF(C5251="Data Error","Data Error",IF(C5251&lt;=K5251,0,1-IFERROR(INDEX(BAAL!$C:$D,MATCH(ROUNDUP(C5251-K5251,0),BAAL!$B:$B,0),MATCH(LEFT(M$2,4),BAAL!$C$2:$D$2,0)),0)))</f>
        <v>0</v>
      </c>
      <c r="N5251" s="20"/>
      <c r="O5251" s="26"/>
      <c r="P5251" s="26"/>
      <c r="Q5251" s="6">
        <f t="shared" si="327"/>
        <v>8</v>
      </c>
      <c r="R5251" s="20"/>
    </row>
    <row r="5252" spans="1:18" x14ac:dyDescent="0.25">
      <c r="A5252" s="6">
        <v>18</v>
      </c>
      <c r="B5252" s="4">
        <v>42588.75</v>
      </c>
      <c r="C5252" s="2">
        <f>IF([2]Analysis!AG5252="Data Error","Data Error",[2]Analysis!AI5252*C$1)</f>
        <v>17.532946161158016</v>
      </c>
      <c r="D5252" s="2"/>
      <c r="E5252" s="3">
        <f>IF(C5252="Data Error","Data Error",INDEX('[2]BAAL Adj Cap'!$CB$65:$CY$72,MONTH($B5252),$A5252+1))</f>
        <v>0.65125</v>
      </c>
      <c r="F5252" s="3"/>
      <c r="G5252" s="31">
        <f t="shared" ref="G5252:G5315" si="328">IF(C5252="Data Error","Data Error",E5252*E$1-C5252)</f>
        <v>67.129553838841986</v>
      </c>
      <c r="H5252" s="31"/>
      <c r="I5252" s="23">
        <f t="shared" ref="I5252:I5315" si="329">IF(E5252="Data Error","Data Error",E5252)</f>
        <v>0.65125</v>
      </c>
      <c r="J5252" s="23"/>
      <c r="K5252" s="7">
        <f t="shared" ref="K5252:K5315" si="330">IF(C5252="Data Error","Data Error",C$1*MAX(0,MIN(AF$9,E5252*AF$10)))</f>
        <v>28.990000000000009</v>
      </c>
      <c r="M5252" s="20">
        <f>IF(C5252="Data Error","Data Error",IF(C5252&lt;=K5252,0,1-IFERROR(INDEX(BAAL!$C:$D,MATCH(ROUNDUP(C5252-K5252,0),BAAL!$B:$B,0),MATCH(LEFT(M$2,4),BAAL!$C$2:$D$2,0)),0)))</f>
        <v>0</v>
      </c>
      <c r="N5252" s="20"/>
      <c r="O5252" s="26"/>
      <c r="P5252" s="26"/>
      <c r="Q5252" s="6">
        <f t="shared" ref="Q5252:Q5315" si="331">MONTH(B5252)</f>
        <v>8</v>
      </c>
      <c r="R5252" s="20"/>
    </row>
    <row r="5253" spans="1:18" x14ac:dyDescent="0.25">
      <c r="A5253" s="6">
        <v>19</v>
      </c>
      <c r="B5253" s="4">
        <v>42588.791666666664</v>
      </c>
      <c r="C5253" s="2">
        <f>IF([2]Analysis!AG5253="Data Error","Data Error",[2]Analysis!AI5253*C$1)</f>
        <v>16.431025371720153</v>
      </c>
      <c r="D5253" s="2"/>
      <c r="E5253" s="3">
        <f>IF(C5253="Data Error","Data Error",INDEX('[2]BAAL Adj Cap'!$CB$65:$CY$72,MONTH($B5253),$A5253+1))</f>
        <v>0.22125</v>
      </c>
      <c r="F5253" s="3"/>
      <c r="G5253" s="31">
        <f t="shared" si="328"/>
        <v>12.331474628279846</v>
      </c>
      <c r="H5253" s="31"/>
      <c r="I5253" s="23">
        <f t="shared" si="329"/>
        <v>0.22125</v>
      </c>
      <c r="J5253" s="23"/>
      <c r="K5253" s="7">
        <f t="shared" si="330"/>
        <v>28.762499999999999</v>
      </c>
      <c r="M5253" s="20">
        <f>IF(C5253="Data Error","Data Error",IF(C5253&lt;=K5253,0,1-IFERROR(INDEX(BAAL!$C:$D,MATCH(ROUNDUP(C5253-K5253,0),BAAL!$B:$B,0),MATCH(LEFT(M$2,4),BAAL!$C$2:$D$2,0)),0)))</f>
        <v>0</v>
      </c>
      <c r="N5253" s="20"/>
      <c r="O5253" s="26"/>
      <c r="P5253" s="26"/>
      <c r="Q5253" s="6">
        <f t="shared" si="331"/>
        <v>8</v>
      </c>
      <c r="R5253" s="20"/>
    </row>
    <row r="5254" spans="1:18" x14ac:dyDescent="0.25">
      <c r="A5254" s="6">
        <v>20</v>
      </c>
      <c r="B5254" s="4">
        <v>42588.833333333336</v>
      </c>
      <c r="C5254" s="2">
        <f>IF([2]Analysis!AG5254="Data Error","Data Error",[2]Analysis!AI5254*C$1)</f>
        <v>2.5640328702806849</v>
      </c>
      <c r="D5254" s="2"/>
      <c r="E5254" s="3">
        <f>IF(C5254="Data Error","Data Error",INDEX('[2]BAAL Adj Cap'!$CB$65:$CY$72,MONTH($B5254),$A5254+1))</f>
        <v>2.2499999999999999E-2</v>
      </c>
      <c r="F5254" s="3"/>
      <c r="G5254" s="31">
        <f t="shared" si="328"/>
        <v>0.36096712971931488</v>
      </c>
      <c r="H5254" s="31"/>
      <c r="I5254" s="23">
        <f t="shared" si="329"/>
        <v>2.2499999999999999E-2</v>
      </c>
      <c r="J5254" s="23"/>
      <c r="K5254" s="7">
        <f t="shared" si="330"/>
        <v>2.9249999999999998</v>
      </c>
      <c r="M5254" s="20">
        <f>IF(C5254="Data Error","Data Error",IF(C5254&lt;=K5254,0,1-IFERROR(INDEX(BAAL!$C:$D,MATCH(ROUNDUP(C5254-K5254,0),BAAL!$B:$B,0),MATCH(LEFT(M$2,4),BAAL!$C$2:$D$2,0)),0)))</f>
        <v>0</v>
      </c>
      <c r="N5254" s="20"/>
      <c r="O5254" s="26"/>
      <c r="P5254" s="26"/>
      <c r="Q5254" s="6">
        <f t="shared" si="331"/>
        <v>8</v>
      </c>
      <c r="R5254" s="20"/>
    </row>
    <row r="5255" spans="1:18" x14ac:dyDescent="0.25">
      <c r="A5255" s="6">
        <v>21</v>
      </c>
      <c r="B5255" s="4">
        <v>42588.875</v>
      </c>
      <c r="C5255" s="2">
        <f>IF([2]Analysis!AG5255="Data Error","Data Error",[2]Analysis!AI5255*C$1)</f>
        <v>0</v>
      </c>
      <c r="D5255" s="2"/>
      <c r="E5255" s="3">
        <f>IF(C5255="Data Error","Data Error",INDEX('[2]BAAL Adj Cap'!$CB$65:$CY$72,MONTH($B5255),$A5255+1))</f>
        <v>0</v>
      </c>
      <c r="F5255" s="3"/>
      <c r="G5255" s="31">
        <f t="shared" si="328"/>
        <v>0</v>
      </c>
      <c r="H5255" s="31"/>
      <c r="I5255" s="23">
        <f t="shared" si="329"/>
        <v>0</v>
      </c>
      <c r="J5255" s="23"/>
      <c r="K5255" s="7">
        <f t="shared" si="330"/>
        <v>0</v>
      </c>
      <c r="M5255" s="20">
        <f>IF(C5255="Data Error","Data Error",IF(C5255&lt;=K5255,0,1-IFERROR(INDEX(BAAL!$C:$D,MATCH(ROUNDUP(C5255-K5255,0),BAAL!$B:$B,0),MATCH(LEFT(M$2,4),BAAL!$C$2:$D$2,0)),0)))</f>
        <v>0</v>
      </c>
      <c r="N5255" s="20"/>
      <c r="O5255" s="26"/>
      <c r="P5255" s="26"/>
      <c r="Q5255" s="6">
        <f t="shared" si="331"/>
        <v>8</v>
      </c>
      <c r="R5255" s="20"/>
    </row>
    <row r="5256" spans="1:18" x14ac:dyDescent="0.25">
      <c r="A5256" s="6">
        <v>22</v>
      </c>
      <c r="B5256" s="4">
        <v>42588.916666666664</v>
      </c>
      <c r="C5256" s="2">
        <f>IF([2]Analysis!AG5256="Data Error","Data Error",[2]Analysis!AI5256*C$1)</f>
        <v>0</v>
      </c>
      <c r="D5256" s="2"/>
      <c r="E5256" s="3">
        <f>IF(C5256="Data Error","Data Error",INDEX('[2]BAAL Adj Cap'!$CB$65:$CY$72,MONTH($B5256),$A5256+1))</f>
        <v>0</v>
      </c>
      <c r="F5256" s="3"/>
      <c r="G5256" s="31">
        <f t="shared" si="328"/>
        <v>0</v>
      </c>
      <c r="H5256" s="31"/>
      <c r="I5256" s="23">
        <f t="shared" si="329"/>
        <v>0</v>
      </c>
      <c r="J5256" s="23"/>
      <c r="K5256" s="7">
        <f t="shared" si="330"/>
        <v>0</v>
      </c>
      <c r="M5256" s="20">
        <f>IF(C5256="Data Error","Data Error",IF(C5256&lt;=K5256,0,1-IFERROR(INDEX(BAAL!$C:$D,MATCH(ROUNDUP(C5256-K5256,0),BAAL!$B:$B,0),MATCH(LEFT(M$2,4),BAAL!$C$2:$D$2,0)),0)))</f>
        <v>0</v>
      </c>
      <c r="N5256" s="20"/>
      <c r="O5256" s="26"/>
      <c r="P5256" s="26"/>
      <c r="Q5256" s="6">
        <f t="shared" si="331"/>
        <v>8</v>
      </c>
      <c r="R5256" s="20"/>
    </row>
    <row r="5257" spans="1:18" x14ac:dyDescent="0.25">
      <c r="A5257" s="6">
        <v>23</v>
      </c>
      <c r="B5257" s="4">
        <v>42588.958333333336</v>
      </c>
      <c r="C5257" s="2">
        <f>IF([2]Analysis!AG5257="Data Error","Data Error",[2]Analysis!AI5257*C$1)</f>
        <v>0</v>
      </c>
      <c r="D5257" s="2"/>
      <c r="E5257" s="3">
        <f>IF(C5257="Data Error","Data Error",INDEX('[2]BAAL Adj Cap'!$CB$65:$CY$72,MONTH($B5257),$A5257+1))</f>
        <v>0</v>
      </c>
      <c r="F5257" s="3"/>
      <c r="G5257" s="31">
        <f t="shared" si="328"/>
        <v>0</v>
      </c>
      <c r="H5257" s="31"/>
      <c r="I5257" s="23">
        <f t="shared" si="329"/>
        <v>0</v>
      </c>
      <c r="J5257" s="23"/>
      <c r="K5257" s="7">
        <f t="shared" si="330"/>
        <v>0</v>
      </c>
      <c r="M5257" s="20">
        <f>IF(C5257="Data Error","Data Error",IF(C5257&lt;=K5257,0,1-IFERROR(INDEX(BAAL!$C:$D,MATCH(ROUNDUP(C5257-K5257,0),BAAL!$B:$B,0),MATCH(LEFT(M$2,4),BAAL!$C$2:$D$2,0)),0)))</f>
        <v>0</v>
      </c>
      <c r="N5257" s="20"/>
      <c r="O5257" s="26"/>
      <c r="P5257" s="26"/>
      <c r="Q5257" s="6">
        <f t="shared" si="331"/>
        <v>8</v>
      </c>
      <c r="R5257" s="20"/>
    </row>
    <row r="5258" spans="1:18" x14ac:dyDescent="0.25">
      <c r="A5258" s="6">
        <v>0</v>
      </c>
      <c r="B5258" s="1">
        <v>42589</v>
      </c>
      <c r="C5258" s="2">
        <f>IF([2]Analysis!AG5258="Data Error","Data Error",[2]Analysis!AI5258*C$1)</f>
        <v>0</v>
      </c>
      <c r="D5258" s="2"/>
      <c r="E5258" s="3">
        <f>IF(C5258="Data Error","Data Error",INDEX('[2]BAAL Adj Cap'!$CB$65:$CY$72,MONTH($B5258),$A5258+1))</f>
        <v>0</v>
      </c>
      <c r="F5258" s="3"/>
      <c r="G5258" s="31">
        <f t="shared" si="328"/>
        <v>0</v>
      </c>
      <c r="H5258" s="31"/>
      <c r="I5258" s="23">
        <f t="shared" si="329"/>
        <v>0</v>
      </c>
      <c r="J5258" s="23"/>
      <c r="K5258" s="7">
        <f t="shared" si="330"/>
        <v>0</v>
      </c>
      <c r="M5258" s="20">
        <f>IF(C5258="Data Error","Data Error",IF(C5258&lt;=K5258,0,1-IFERROR(INDEX(BAAL!$C:$D,MATCH(ROUNDUP(C5258-K5258,0),BAAL!$B:$B,0),MATCH(LEFT(M$2,4),BAAL!$C$2:$D$2,0)),0)))</f>
        <v>0</v>
      </c>
      <c r="N5258" s="20"/>
      <c r="O5258" s="26"/>
      <c r="P5258" s="26"/>
      <c r="Q5258" s="6">
        <f t="shared" si="331"/>
        <v>8</v>
      </c>
      <c r="R5258" s="20"/>
    </row>
    <row r="5259" spans="1:18" x14ac:dyDescent="0.25">
      <c r="A5259" s="6">
        <v>1</v>
      </c>
      <c r="B5259" s="4">
        <v>42589.041666666664</v>
      </c>
      <c r="C5259" s="2">
        <f>IF([2]Analysis!AG5259="Data Error","Data Error",[2]Analysis!AI5259*C$1)</f>
        <v>0</v>
      </c>
      <c r="D5259" s="2"/>
      <c r="E5259" s="3">
        <f>IF(C5259="Data Error","Data Error",INDEX('[2]BAAL Adj Cap'!$CB$65:$CY$72,MONTH($B5259),$A5259+1))</f>
        <v>0</v>
      </c>
      <c r="F5259" s="3"/>
      <c r="G5259" s="31">
        <f t="shared" si="328"/>
        <v>0</v>
      </c>
      <c r="H5259" s="31"/>
      <c r="I5259" s="23">
        <f t="shared" si="329"/>
        <v>0</v>
      </c>
      <c r="J5259" s="23"/>
      <c r="K5259" s="7">
        <f t="shared" si="330"/>
        <v>0</v>
      </c>
      <c r="M5259" s="20">
        <f>IF(C5259="Data Error","Data Error",IF(C5259&lt;=K5259,0,1-IFERROR(INDEX(BAAL!$C:$D,MATCH(ROUNDUP(C5259-K5259,0),BAAL!$B:$B,0),MATCH(LEFT(M$2,4),BAAL!$C$2:$D$2,0)),0)))</f>
        <v>0</v>
      </c>
      <c r="N5259" s="20"/>
      <c r="O5259" s="26"/>
      <c r="P5259" s="26"/>
      <c r="Q5259" s="6">
        <f t="shared" si="331"/>
        <v>8</v>
      </c>
      <c r="R5259" s="20"/>
    </row>
    <row r="5260" spans="1:18" x14ac:dyDescent="0.25">
      <c r="A5260" s="6">
        <v>2</v>
      </c>
      <c r="B5260" s="4">
        <v>42589.083333333336</v>
      </c>
      <c r="C5260" s="2">
        <f>IF([2]Analysis!AG5260="Data Error","Data Error",[2]Analysis!AI5260*C$1)</f>
        <v>0</v>
      </c>
      <c r="D5260" s="2"/>
      <c r="E5260" s="3">
        <f>IF(C5260="Data Error","Data Error",INDEX('[2]BAAL Adj Cap'!$CB$65:$CY$72,MONTH($B5260),$A5260+1))</f>
        <v>0</v>
      </c>
      <c r="F5260" s="3"/>
      <c r="G5260" s="31">
        <f t="shared" si="328"/>
        <v>0</v>
      </c>
      <c r="H5260" s="31"/>
      <c r="I5260" s="23">
        <f t="shared" si="329"/>
        <v>0</v>
      </c>
      <c r="J5260" s="23"/>
      <c r="K5260" s="7">
        <f t="shared" si="330"/>
        <v>0</v>
      </c>
      <c r="M5260" s="20">
        <f>IF(C5260="Data Error","Data Error",IF(C5260&lt;=K5260,0,1-IFERROR(INDEX(BAAL!$C:$D,MATCH(ROUNDUP(C5260-K5260,0),BAAL!$B:$B,0),MATCH(LEFT(M$2,4),BAAL!$C$2:$D$2,0)),0)))</f>
        <v>0</v>
      </c>
      <c r="N5260" s="20"/>
      <c r="O5260" s="26"/>
      <c r="P5260" s="26"/>
      <c r="Q5260" s="6">
        <f t="shared" si="331"/>
        <v>8</v>
      </c>
      <c r="R5260" s="20"/>
    </row>
    <row r="5261" spans="1:18" x14ac:dyDescent="0.25">
      <c r="A5261" s="6">
        <v>3</v>
      </c>
      <c r="B5261" s="4">
        <v>42589.125</v>
      </c>
      <c r="C5261" s="2">
        <f>IF([2]Analysis!AG5261="Data Error","Data Error",[2]Analysis!AI5261*C$1)</f>
        <v>0</v>
      </c>
      <c r="D5261" s="2"/>
      <c r="E5261" s="3">
        <f>IF(C5261="Data Error","Data Error",INDEX('[2]BAAL Adj Cap'!$CB$65:$CY$72,MONTH($B5261),$A5261+1))</f>
        <v>0</v>
      </c>
      <c r="F5261" s="3"/>
      <c r="G5261" s="31">
        <f t="shared" si="328"/>
        <v>0</v>
      </c>
      <c r="H5261" s="31"/>
      <c r="I5261" s="23">
        <f t="shared" si="329"/>
        <v>0</v>
      </c>
      <c r="J5261" s="23"/>
      <c r="K5261" s="7">
        <f t="shared" si="330"/>
        <v>0</v>
      </c>
      <c r="M5261" s="20">
        <f>IF(C5261="Data Error","Data Error",IF(C5261&lt;=K5261,0,1-IFERROR(INDEX(BAAL!$C:$D,MATCH(ROUNDUP(C5261-K5261,0),BAAL!$B:$B,0),MATCH(LEFT(M$2,4),BAAL!$C$2:$D$2,0)),0)))</f>
        <v>0</v>
      </c>
      <c r="N5261" s="20"/>
      <c r="O5261" s="26"/>
      <c r="P5261" s="26"/>
      <c r="Q5261" s="6">
        <f t="shared" si="331"/>
        <v>8</v>
      </c>
      <c r="R5261" s="20"/>
    </row>
    <row r="5262" spans="1:18" x14ac:dyDescent="0.25">
      <c r="A5262" s="6">
        <v>4</v>
      </c>
      <c r="B5262" s="4">
        <v>42589.166666666664</v>
      </c>
      <c r="C5262" s="2">
        <f>IF([2]Analysis!AG5262="Data Error","Data Error",[2]Analysis!AI5262*C$1)</f>
        <v>0</v>
      </c>
      <c r="D5262" s="2"/>
      <c r="E5262" s="3">
        <f>IF(C5262="Data Error","Data Error",INDEX('[2]BAAL Adj Cap'!$CB$65:$CY$72,MONTH($B5262),$A5262+1))</f>
        <v>0</v>
      </c>
      <c r="F5262" s="3"/>
      <c r="G5262" s="31">
        <f t="shared" si="328"/>
        <v>0</v>
      </c>
      <c r="H5262" s="31"/>
      <c r="I5262" s="23">
        <f t="shared" si="329"/>
        <v>0</v>
      </c>
      <c r="J5262" s="23"/>
      <c r="K5262" s="7">
        <f t="shared" si="330"/>
        <v>0</v>
      </c>
      <c r="M5262" s="20">
        <f>IF(C5262="Data Error","Data Error",IF(C5262&lt;=K5262,0,1-IFERROR(INDEX(BAAL!$C:$D,MATCH(ROUNDUP(C5262-K5262,0),BAAL!$B:$B,0),MATCH(LEFT(M$2,4),BAAL!$C$2:$D$2,0)),0)))</f>
        <v>0</v>
      </c>
      <c r="N5262" s="20"/>
      <c r="O5262" s="26"/>
      <c r="P5262" s="26"/>
      <c r="Q5262" s="6">
        <f t="shared" si="331"/>
        <v>8</v>
      </c>
      <c r="R5262" s="20"/>
    </row>
    <row r="5263" spans="1:18" x14ac:dyDescent="0.25">
      <c r="A5263" s="6">
        <v>5</v>
      </c>
      <c r="B5263" s="4">
        <v>42589.208333333336</v>
      </c>
      <c r="C5263" s="2">
        <f>IF([2]Analysis!AG5263="Data Error","Data Error",[2]Analysis!AI5263*C$1)</f>
        <v>1.0382311308873828</v>
      </c>
      <c r="D5263" s="2"/>
      <c r="E5263" s="3">
        <f>IF(C5263="Data Error","Data Error",INDEX('[2]BAAL Adj Cap'!$CB$65:$CY$72,MONTH($B5263),$A5263+1))</f>
        <v>5.6249999999999994E-2</v>
      </c>
      <c r="F5263" s="3"/>
      <c r="G5263" s="31">
        <f t="shared" si="328"/>
        <v>6.2742688691126158</v>
      </c>
      <c r="H5263" s="31"/>
      <c r="I5263" s="23">
        <f t="shared" si="329"/>
        <v>5.6249999999999994E-2</v>
      </c>
      <c r="J5263" s="23"/>
      <c r="K5263" s="7">
        <f t="shared" si="330"/>
        <v>7.3124999999999991</v>
      </c>
      <c r="M5263" s="20">
        <f>IF(C5263="Data Error","Data Error",IF(C5263&lt;=K5263,0,1-IFERROR(INDEX(BAAL!$C:$D,MATCH(ROUNDUP(C5263-K5263,0),BAAL!$B:$B,0),MATCH(LEFT(M$2,4),BAAL!$C$2:$D$2,0)),0)))</f>
        <v>0</v>
      </c>
      <c r="N5263" s="20"/>
      <c r="O5263" s="26"/>
      <c r="P5263" s="26"/>
      <c r="Q5263" s="6">
        <f t="shared" si="331"/>
        <v>8</v>
      </c>
      <c r="R5263" s="20"/>
    </row>
    <row r="5264" spans="1:18" x14ac:dyDescent="0.25">
      <c r="A5264" s="6">
        <v>6</v>
      </c>
      <c r="B5264" s="4">
        <v>42589.25</v>
      </c>
      <c r="C5264" s="2">
        <f>IF([2]Analysis!AG5264="Data Error","Data Error",[2]Analysis!AI5264*C$1)</f>
        <v>3.1149745020451102E-2</v>
      </c>
      <c r="D5264" s="2"/>
      <c r="E5264" s="3">
        <f>IF(C5264="Data Error","Data Error",INDEX('[2]BAAL Adj Cap'!$CB$65:$CY$72,MONTH($B5264),$A5264+1))</f>
        <v>0.22499999999999998</v>
      </c>
      <c r="F5264" s="3"/>
      <c r="G5264" s="31">
        <f t="shared" si="328"/>
        <v>29.218850254979547</v>
      </c>
      <c r="H5264" s="31"/>
      <c r="I5264" s="23">
        <f t="shared" si="329"/>
        <v>0.22499999999999998</v>
      </c>
      <c r="J5264" s="23"/>
      <c r="K5264" s="7">
        <f t="shared" si="330"/>
        <v>28.990000000000009</v>
      </c>
      <c r="M5264" s="20">
        <f>IF(C5264="Data Error","Data Error",IF(C5264&lt;=K5264,0,1-IFERROR(INDEX(BAAL!$C:$D,MATCH(ROUNDUP(C5264-K5264,0),BAAL!$B:$B,0),MATCH(LEFT(M$2,4),BAAL!$C$2:$D$2,0)),0)))</f>
        <v>0</v>
      </c>
      <c r="N5264" s="20"/>
      <c r="O5264" s="26"/>
      <c r="P5264" s="26"/>
      <c r="Q5264" s="6">
        <f t="shared" si="331"/>
        <v>8</v>
      </c>
      <c r="R5264" s="20"/>
    </row>
    <row r="5265" spans="1:18" x14ac:dyDescent="0.25">
      <c r="A5265" s="6">
        <v>7</v>
      </c>
      <c r="B5265" s="4">
        <v>42589.291666666664</v>
      </c>
      <c r="C5265" s="2">
        <f>IF([2]Analysis!AG5265="Data Error","Data Error",[2]Analysis!AI5265*C$1)</f>
        <v>1.7944525271356758E-3</v>
      </c>
      <c r="D5265" s="2"/>
      <c r="E5265" s="3">
        <f>IF(C5265="Data Error","Data Error",INDEX('[2]BAAL Adj Cap'!$CB$65:$CY$72,MONTH($B5265),$A5265+1))</f>
        <v>0.57874999999999999</v>
      </c>
      <c r="F5265" s="3"/>
      <c r="G5265" s="31">
        <f t="shared" si="328"/>
        <v>75.235705547472861</v>
      </c>
      <c r="H5265" s="31"/>
      <c r="I5265" s="23">
        <f t="shared" si="329"/>
        <v>0.57874999999999999</v>
      </c>
      <c r="J5265" s="23"/>
      <c r="K5265" s="7">
        <f t="shared" si="330"/>
        <v>28.990000000000009</v>
      </c>
      <c r="M5265" s="20">
        <f>IF(C5265="Data Error","Data Error",IF(C5265&lt;=K5265,0,1-IFERROR(INDEX(BAAL!$C:$D,MATCH(ROUNDUP(C5265-K5265,0),BAAL!$B:$B,0),MATCH(LEFT(M$2,4),BAAL!$C$2:$D$2,0)),0)))</f>
        <v>0</v>
      </c>
      <c r="N5265" s="20"/>
      <c r="O5265" s="26"/>
      <c r="P5265" s="26"/>
      <c r="Q5265" s="6">
        <f t="shared" si="331"/>
        <v>8</v>
      </c>
      <c r="R5265" s="20"/>
    </row>
    <row r="5266" spans="1:18" x14ac:dyDescent="0.25">
      <c r="A5266" s="6">
        <v>8</v>
      </c>
      <c r="B5266" s="4">
        <v>42589.333333333336</v>
      </c>
      <c r="C5266" s="2">
        <f>IF([2]Analysis!AG5266="Data Error","Data Error",[2]Analysis!AI5266*C$1)</f>
        <v>0.8411035911250222</v>
      </c>
      <c r="D5266" s="2"/>
      <c r="E5266" s="3">
        <f>IF(C5266="Data Error","Data Error",INDEX('[2]BAAL Adj Cap'!$CB$65:$CY$72,MONTH($B5266),$A5266+1))</f>
        <v>0.96750000000000003</v>
      </c>
      <c r="F5266" s="3"/>
      <c r="G5266" s="31">
        <f t="shared" si="328"/>
        <v>124.93389640887499</v>
      </c>
      <c r="H5266" s="31"/>
      <c r="I5266" s="23">
        <f t="shared" si="329"/>
        <v>0.96750000000000003</v>
      </c>
      <c r="J5266" s="23"/>
      <c r="K5266" s="7">
        <f t="shared" si="330"/>
        <v>28.990000000000009</v>
      </c>
      <c r="M5266" s="20">
        <f>IF(C5266="Data Error","Data Error",IF(C5266&lt;=K5266,0,1-IFERROR(INDEX(BAAL!$C:$D,MATCH(ROUNDUP(C5266-K5266,0),BAAL!$B:$B,0),MATCH(LEFT(M$2,4),BAAL!$C$2:$D$2,0)),0)))</f>
        <v>0</v>
      </c>
      <c r="N5266" s="20"/>
      <c r="O5266" s="26"/>
      <c r="P5266" s="26"/>
      <c r="Q5266" s="6">
        <f t="shared" si="331"/>
        <v>8</v>
      </c>
      <c r="R5266" s="20"/>
    </row>
    <row r="5267" spans="1:18" x14ac:dyDescent="0.25">
      <c r="A5267" s="6">
        <v>9</v>
      </c>
      <c r="B5267" s="4">
        <v>42589.375</v>
      </c>
      <c r="C5267" s="2">
        <f>IF([2]Analysis!AG5267="Data Error","Data Error",[2]Analysis!AI5267*C$1)</f>
        <v>19.64684676909242</v>
      </c>
      <c r="D5267" s="2"/>
      <c r="E5267" s="3">
        <f>IF(C5267="Data Error","Data Error",INDEX('[2]BAAL Adj Cap'!$CB$65:$CY$72,MONTH($B5267),$A5267+1))</f>
        <v>0.98</v>
      </c>
      <c r="F5267" s="3"/>
      <c r="G5267" s="31">
        <f t="shared" si="328"/>
        <v>107.75315323090757</v>
      </c>
      <c r="H5267" s="31"/>
      <c r="I5267" s="23">
        <f t="shared" si="329"/>
        <v>0.98</v>
      </c>
      <c r="J5267" s="23"/>
      <c r="K5267" s="7">
        <f t="shared" si="330"/>
        <v>28.990000000000009</v>
      </c>
      <c r="M5267" s="20">
        <f>IF(C5267="Data Error","Data Error",IF(C5267&lt;=K5267,0,1-IFERROR(INDEX(BAAL!$C:$D,MATCH(ROUNDUP(C5267-K5267,0),BAAL!$B:$B,0),MATCH(LEFT(M$2,4),BAAL!$C$2:$D$2,0)),0)))</f>
        <v>0</v>
      </c>
      <c r="N5267" s="20"/>
      <c r="O5267" s="26"/>
      <c r="P5267" s="26"/>
      <c r="Q5267" s="6">
        <f t="shared" si="331"/>
        <v>8</v>
      </c>
      <c r="R5267" s="20"/>
    </row>
    <row r="5268" spans="1:18" x14ac:dyDescent="0.25">
      <c r="A5268" s="6">
        <v>10</v>
      </c>
      <c r="B5268" s="4">
        <v>42589.416666666664</v>
      </c>
      <c r="C5268" s="2">
        <f>IF([2]Analysis!AG5268="Data Error","Data Error",[2]Analysis!AI5268*C$1)</f>
        <v>9.7860794025180073</v>
      </c>
      <c r="D5268" s="2"/>
      <c r="E5268" s="3">
        <f>IF(C5268="Data Error","Data Error",INDEX('[2]BAAL Adj Cap'!$CB$65:$CY$72,MONTH($B5268),$A5268+1))</f>
        <v>0.98</v>
      </c>
      <c r="F5268" s="3"/>
      <c r="G5268" s="31">
        <f t="shared" si="328"/>
        <v>117.61392059748198</v>
      </c>
      <c r="H5268" s="31"/>
      <c r="I5268" s="23">
        <f t="shared" si="329"/>
        <v>0.98</v>
      </c>
      <c r="J5268" s="23"/>
      <c r="K5268" s="7">
        <f t="shared" si="330"/>
        <v>28.990000000000009</v>
      </c>
      <c r="M5268" s="20">
        <f>IF(C5268="Data Error","Data Error",IF(C5268&lt;=K5268,0,1-IFERROR(INDEX(BAAL!$C:$D,MATCH(ROUNDUP(C5268-K5268,0),BAAL!$B:$B,0),MATCH(LEFT(M$2,4),BAAL!$C$2:$D$2,0)),0)))</f>
        <v>0</v>
      </c>
      <c r="N5268" s="20"/>
      <c r="O5268" s="26"/>
      <c r="P5268" s="26"/>
      <c r="Q5268" s="6">
        <f t="shared" si="331"/>
        <v>8</v>
      </c>
      <c r="R5268" s="20"/>
    </row>
    <row r="5269" spans="1:18" x14ac:dyDescent="0.25">
      <c r="A5269" s="6">
        <v>11</v>
      </c>
      <c r="B5269" s="4">
        <v>42589.458333333336</v>
      </c>
      <c r="C5269" s="2">
        <f>IF([2]Analysis!AG5269="Data Error","Data Error",[2]Analysis!AI5269*C$1)</f>
        <v>0.63434608832036388</v>
      </c>
      <c r="D5269" s="2"/>
      <c r="E5269" s="3">
        <f>IF(C5269="Data Error","Data Error",INDEX('[2]BAAL Adj Cap'!$CB$65:$CY$72,MONTH($B5269),$A5269+1))</f>
        <v>0.98</v>
      </c>
      <c r="F5269" s="3"/>
      <c r="G5269" s="31">
        <f t="shared" si="328"/>
        <v>126.76565391167962</v>
      </c>
      <c r="H5269" s="31"/>
      <c r="I5269" s="23">
        <f t="shared" si="329"/>
        <v>0.98</v>
      </c>
      <c r="J5269" s="23"/>
      <c r="K5269" s="7">
        <f t="shared" si="330"/>
        <v>28.990000000000009</v>
      </c>
      <c r="M5269" s="20">
        <f>IF(C5269="Data Error","Data Error",IF(C5269&lt;=K5269,0,1-IFERROR(INDEX(BAAL!$C:$D,MATCH(ROUNDUP(C5269-K5269,0),BAAL!$B:$B,0),MATCH(LEFT(M$2,4),BAAL!$C$2:$D$2,0)),0)))</f>
        <v>0</v>
      </c>
      <c r="N5269" s="20"/>
      <c r="O5269" s="26"/>
      <c r="P5269" s="26"/>
      <c r="Q5269" s="6">
        <f t="shared" si="331"/>
        <v>8</v>
      </c>
      <c r="R5269" s="20"/>
    </row>
    <row r="5270" spans="1:18" x14ac:dyDescent="0.25">
      <c r="A5270" s="6">
        <v>12</v>
      </c>
      <c r="B5270" s="4">
        <v>42589.5</v>
      </c>
      <c r="C5270" s="2">
        <f>IF([2]Analysis!AG5270="Data Error","Data Error",[2]Analysis!AI5270*C$1)</f>
        <v>0</v>
      </c>
      <c r="D5270" s="2"/>
      <c r="E5270" s="3">
        <f>IF(C5270="Data Error","Data Error",INDEX('[2]BAAL Adj Cap'!$CB$65:$CY$72,MONTH($B5270),$A5270+1))</f>
        <v>0.98</v>
      </c>
      <c r="F5270" s="3"/>
      <c r="G5270" s="31">
        <f t="shared" si="328"/>
        <v>127.39999999999999</v>
      </c>
      <c r="H5270" s="31"/>
      <c r="I5270" s="23">
        <f t="shared" si="329"/>
        <v>0.98</v>
      </c>
      <c r="J5270" s="23"/>
      <c r="K5270" s="7">
        <f t="shared" si="330"/>
        <v>28.990000000000009</v>
      </c>
      <c r="M5270" s="20">
        <f>IF(C5270="Data Error","Data Error",IF(C5270&lt;=K5270,0,1-IFERROR(INDEX(BAAL!$C:$D,MATCH(ROUNDUP(C5270-K5270,0),BAAL!$B:$B,0),MATCH(LEFT(M$2,4),BAAL!$C$2:$D$2,0)),0)))</f>
        <v>0</v>
      </c>
      <c r="N5270" s="20"/>
      <c r="O5270" s="26"/>
      <c r="P5270" s="26"/>
      <c r="Q5270" s="6">
        <f t="shared" si="331"/>
        <v>8</v>
      </c>
      <c r="R5270" s="20"/>
    </row>
    <row r="5271" spans="1:18" x14ac:dyDescent="0.25">
      <c r="A5271" s="6">
        <v>13</v>
      </c>
      <c r="B5271" s="4">
        <v>42589.541666666664</v>
      </c>
      <c r="C5271" s="2">
        <f>IF([2]Analysis!AG5271="Data Error","Data Error",[2]Analysis!AI5271*C$1)</f>
        <v>3.8352644301531038</v>
      </c>
      <c r="D5271" s="2"/>
      <c r="E5271" s="3">
        <f>IF(C5271="Data Error","Data Error",INDEX('[2]BAAL Adj Cap'!$CB$65:$CY$72,MONTH($B5271),$A5271+1))</f>
        <v>0.98</v>
      </c>
      <c r="F5271" s="3"/>
      <c r="G5271" s="31">
        <f t="shared" si="328"/>
        <v>123.56473556984689</v>
      </c>
      <c r="H5271" s="31"/>
      <c r="I5271" s="23">
        <f t="shared" si="329"/>
        <v>0.98</v>
      </c>
      <c r="J5271" s="23"/>
      <c r="K5271" s="7">
        <f t="shared" si="330"/>
        <v>28.990000000000009</v>
      </c>
      <c r="M5271" s="20">
        <f>IF(C5271="Data Error","Data Error",IF(C5271&lt;=K5271,0,1-IFERROR(INDEX(BAAL!$C:$D,MATCH(ROUNDUP(C5271-K5271,0),BAAL!$B:$B,0),MATCH(LEFT(M$2,4),BAAL!$C$2:$D$2,0)),0)))</f>
        <v>0</v>
      </c>
      <c r="N5271" s="20"/>
      <c r="O5271" s="26"/>
      <c r="P5271" s="26"/>
      <c r="Q5271" s="6">
        <f t="shared" si="331"/>
        <v>8</v>
      </c>
      <c r="R5271" s="20"/>
    </row>
    <row r="5272" spans="1:18" x14ac:dyDescent="0.25">
      <c r="A5272" s="6">
        <v>14</v>
      </c>
      <c r="B5272" s="4">
        <v>42589.583333333336</v>
      </c>
      <c r="C5272" s="2">
        <f>IF([2]Analysis!AG5272="Data Error","Data Error",[2]Analysis!AI5272*C$1)</f>
        <v>9.24316897665509</v>
      </c>
      <c r="D5272" s="2"/>
      <c r="E5272" s="3">
        <f>IF(C5272="Data Error","Data Error",INDEX('[2]BAAL Adj Cap'!$CB$65:$CY$72,MONTH($B5272),$A5272+1))</f>
        <v>0.98</v>
      </c>
      <c r="F5272" s="3"/>
      <c r="G5272" s="31">
        <f t="shared" si="328"/>
        <v>118.15683102334491</v>
      </c>
      <c r="H5272" s="31"/>
      <c r="I5272" s="23">
        <f t="shared" si="329"/>
        <v>0.98</v>
      </c>
      <c r="J5272" s="23"/>
      <c r="K5272" s="7">
        <f t="shared" si="330"/>
        <v>28.990000000000009</v>
      </c>
      <c r="M5272" s="20">
        <f>IF(C5272="Data Error","Data Error",IF(C5272&lt;=K5272,0,1-IFERROR(INDEX(BAAL!$C:$D,MATCH(ROUNDUP(C5272-K5272,0),BAAL!$B:$B,0),MATCH(LEFT(M$2,4),BAAL!$C$2:$D$2,0)),0)))</f>
        <v>0</v>
      </c>
      <c r="N5272" s="20"/>
      <c r="O5272" s="26"/>
      <c r="P5272" s="26"/>
      <c r="Q5272" s="6">
        <f t="shared" si="331"/>
        <v>8</v>
      </c>
      <c r="R5272" s="20"/>
    </row>
    <row r="5273" spans="1:18" x14ac:dyDescent="0.25">
      <c r="A5273" s="6">
        <v>15</v>
      </c>
      <c r="B5273" s="4">
        <v>42589.625</v>
      </c>
      <c r="C5273" s="2">
        <f>IF([2]Analysis!AG5273="Data Error","Data Error",[2]Analysis!AI5273*C$1)</f>
        <v>6.9279499440939798</v>
      </c>
      <c r="D5273" s="2"/>
      <c r="E5273" s="3">
        <f>IF(C5273="Data Error","Data Error",INDEX('[2]BAAL Adj Cap'!$CB$65:$CY$72,MONTH($B5273),$A5273+1))</f>
        <v>0.98</v>
      </c>
      <c r="F5273" s="3"/>
      <c r="G5273" s="31">
        <f t="shared" si="328"/>
        <v>120.47205005590601</v>
      </c>
      <c r="H5273" s="31"/>
      <c r="I5273" s="23">
        <f t="shared" si="329"/>
        <v>0.98</v>
      </c>
      <c r="J5273" s="23"/>
      <c r="K5273" s="7">
        <f t="shared" si="330"/>
        <v>28.990000000000009</v>
      </c>
      <c r="M5273" s="20">
        <f>IF(C5273="Data Error","Data Error",IF(C5273&lt;=K5273,0,1-IFERROR(INDEX(BAAL!$C:$D,MATCH(ROUNDUP(C5273-K5273,0),BAAL!$B:$B,0),MATCH(LEFT(M$2,4),BAAL!$C$2:$D$2,0)),0)))</f>
        <v>0</v>
      </c>
      <c r="N5273" s="20"/>
      <c r="O5273" s="26"/>
      <c r="P5273" s="26"/>
      <c r="Q5273" s="6">
        <f t="shared" si="331"/>
        <v>8</v>
      </c>
      <c r="R5273" s="20"/>
    </row>
    <row r="5274" spans="1:18" x14ac:dyDescent="0.25">
      <c r="A5274" s="6">
        <v>16</v>
      </c>
      <c r="B5274" s="4">
        <v>42589.666666666664</v>
      </c>
      <c r="C5274" s="2">
        <f>IF([2]Analysis!AG5274="Data Error","Data Error",[2]Analysis!AI5274*C$1)</f>
        <v>5.1935796933704852</v>
      </c>
      <c r="D5274" s="2"/>
      <c r="E5274" s="3">
        <f>IF(C5274="Data Error","Data Error",INDEX('[2]BAAL Adj Cap'!$CB$65:$CY$72,MONTH($B5274),$A5274+1))</f>
        <v>0.98</v>
      </c>
      <c r="F5274" s="3"/>
      <c r="G5274" s="31">
        <f t="shared" si="328"/>
        <v>122.20642030662951</v>
      </c>
      <c r="H5274" s="31"/>
      <c r="I5274" s="23">
        <f t="shared" si="329"/>
        <v>0.98</v>
      </c>
      <c r="J5274" s="23"/>
      <c r="K5274" s="7">
        <f t="shared" si="330"/>
        <v>28.990000000000009</v>
      </c>
      <c r="M5274" s="20">
        <f>IF(C5274="Data Error","Data Error",IF(C5274&lt;=K5274,0,1-IFERROR(INDEX(BAAL!$C:$D,MATCH(ROUNDUP(C5274-K5274,0),BAAL!$B:$B,0),MATCH(LEFT(M$2,4),BAAL!$C$2:$D$2,0)),0)))</f>
        <v>0</v>
      </c>
      <c r="N5274" s="20"/>
      <c r="O5274" s="26"/>
      <c r="P5274" s="26"/>
      <c r="Q5274" s="6">
        <f t="shared" si="331"/>
        <v>8</v>
      </c>
      <c r="R5274" s="20"/>
    </row>
    <row r="5275" spans="1:18" x14ac:dyDescent="0.25">
      <c r="A5275" s="6">
        <v>17</v>
      </c>
      <c r="B5275" s="4">
        <v>42589.708333333336</v>
      </c>
      <c r="C5275" s="2">
        <f>IF([2]Analysis!AG5275="Data Error","Data Error",[2]Analysis!AI5275*C$1)</f>
        <v>9.1759784160150453</v>
      </c>
      <c r="D5275" s="2"/>
      <c r="E5275" s="3">
        <f>IF(C5275="Data Error","Data Error",INDEX('[2]BAAL Adj Cap'!$CB$65:$CY$72,MONTH($B5275),$A5275+1))</f>
        <v>0.9425</v>
      </c>
      <c r="F5275" s="3"/>
      <c r="G5275" s="31">
        <f t="shared" si="328"/>
        <v>113.34902158398496</v>
      </c>
      <c r="H5275" s="31"/>
      <c r="I5275" s="23">
        <f t="shared" si="329"/>
        <v>0.9425</v>
      </c>
      <c r="J5275" s="23"/>
      <c r="K5275" s="7">
        <f t="shared" si="330"/>
        <v>28.990000000000009</v>
      </c>
      <c r="M5275" s="20">
        <f>IF(C5275="Data Error","Data Error",IF(C5275&lt;=K5275,0,1-IFERROR(INDEX(BAAL!$C:$D,MATCH(ROUNDUP(C5275-K5275,0),BAAL!$B:$B,0),MATCH(LEFT(M$2,4),BAAL!$C$2:$D$2,0)),0)))</f>
        <v>0</v>
      </c>
      <c r="N5275" s="20"/>
      <c r="O5275" s="26"/>
      <c r="P5275" s="26"/>
      <c r="Q5275" s="6">
        <f t="shared" si="331"/>
        <v>8</v>
      </c>
      <c r="R5275" s="20"/>
    </row>
    <row r="5276" spans="1:18" x14ac:dyDescent="0.25">
      <c r="A5276" s="6">
        <v>18</v>
      </c>
      <c r="B5276" s="4">
        <v>42589.75</v>
      </c>
      <c r="C5276" s="2">
        <f>IF([2]Analysis!AG5276="Data Error","Data Error",[2]Analysis!AI5276*C$1)</f>
        <v>36.980519767650435</v>
      </c>
      <c r="D5276" s="2"/>
      <c r="E5276" s="3">
        <f>IF(C5276="Data Error","Data Error",INDEX('[2]BAAL Adj Cap'!$CB$65:$CY$72,MONTH($B5276),$A5276+1))</f>
        <v>0.65125</v>
      </c>
      <c r="F5276" s="3"/>
      <c r="G5276" s="31">
        <f t="shared" si="328"/>
        <v>47.681980232349559</v>
      </c>
      <c r="H5276" s="31"/>
      <c r="I5276" s="23">
        <f t="shared" si="329"/>
        <v>0.65125</v>
      </c>
      <c r="J5276" s="23"/>
      <c r="K5276" s="7">
        <f t="shared" si="330"/>
        <v>28.990000000000009</v>
      </c>
      <c r="M5276" s="20">
        <f>IF(C5276="Data Error","Data Error",IF(C5276&lt;=K5276,0,1-IFERROR(INDEX(BAAL!$C:$D,MATCH(ROUNDUP(C5276-K5276,0),BAAL!$B:$B,0),MATCH(LEFT(M$2,4),BAAL!$C$2:$D$2,0)),0)))</f>
        <v>1.0000000000000009E-3</v>
      </c>
      <c r="N5276" s="20"/>
      <c r="O5276" s="26"/>
      <c r="P5276" s="26"/>
      <c r="Q5276" s="6">
        <f t="shared" si="331"/>
        <v>8</v>
      </c>
      <c r="R5276" s="20"/>
    </row>
    <row r="5277" spans="1:18" x14ac:dyDescent="0.25">
      <c r="A5277" s="6">
        <v>19</v>
      </c>
      <c r="B5277" s="4">
        <v>42589.791666666664</v>
      </c>
      <c r="C5277" s="2">
        <f>IF([2]Analysis!AG5277="Data Error","Data Error",[2]Analysis!AI5277*C$1)</f>
        <v>12.788483288297444</v>
      </c>
      <c r="D5277" s="2"/>
      <c r="E5277" s="3">
        <f>IF(C5277="Data Error","Data Error",INDEX('[2]BAAL Adj Cap'!$CB$65:$CY$72,MONTH($B5277),$A5277+1))</f>
        <v>0.22125</v>
      </c>
      <c r="F5277" s="3"/>
      <c r="G5277" s="31">
        <f t="shared" si="328"/>
        <v>15.974016711702555</v>
      </c>
      <c r="H5277" s="31"/>
      <c r="I5277" s="23">
        <f t="shared" si="329"/>
        <v>0.22125</v>
      </c>
      <c r="J5277" s="23"/>
      <c r="K5277" s="7">
        <f t="shared" si="330"/>
        <v>28.762499999999999</v>
      </c>
      <c r="M5277" s="20">
        <f>IF(C5277="Data Error","Data Error",IF(C5277&lt;=K5277,0,1-IFERROR(INDEX(BAAL!$C:$D,MATCH(ROUNDUP(C5277-K5277,0),BAAL!$B:$B,0),MATCH(LEFT(M$2,4),BAAL!$C$2:$D$2,0)),0)))</f>
        <v>0</v>
      </c>
      <c r="N5277" s="20"/>
      <c r="O5277" s="26"/>
      <c r="P5277" s="26"/>
      <c r="Q5277" s="6">
        <f t="shared" si="331"/>
        <v>8</v>
      </c>
      <c r="R5277" s="20"/>
    </row>
    <row r="5278" spans="1:18" x14ac:dyDescent="0.25">
      <c r="A5278" s="6">
        <v>20</v>
      </c>
      <c r="B5278" s="4">
        <v>42589.833333333336</v>
      </c>
      <c r="C5278" s="2">
        <f>IF([2]Analysis!AG5278="Data Error","Data Error",[2]Analysis!AI5278*C$1)</f>
        <v>1.5930577022320667</v>
      </c>
      <c r="D5278" s="2"/>
      <c r="E5278" s="3">
        <f>IF(C5278="Data Error","Data Error",INDEX('[2]BAAL Adj Cap'!$CB$65:$CY$72,MONTH($B5278),$A5278+1))</f>
        <v>2.2499999999999999E-2</v>
      </c>
      <c r="F5278" s="3"/>
      <c r="G5278" s="31">
        <f t="shared" si="328"/>
        <v>1.3319422977679332</v>
      </c>
      <c r="H5278" s="31"/>
      <c r="I5278" s="23">
        <f t="shared" si="329"/>
        <v>2.2499999999999999E-2</v>
      </c>
      <c r="J5278" s="23"/>
      <c r="K5278" s="7">
        <f t="shared" si="330"/>
        <v>2.9249999999999998</v>
      </c>
      <c r="M5278" s="20">
        <f>IF(C5278="Data Error","Data Error",IF(C5278&lt;=K5278,0,1-IFERROR(INDEX(BAAL!$C:$D,MATCH(ROUNDUP(C5278-K5278,0),BAAL!$B:$B,0),MATCH(LEFT(M$2,4),BAAL!$C$2:$D$2,0)),0)))</f>
        <v>0</v>
      </c>
      <c r="N5278" s="20"/>
      <c r="O5278" s="26"/>
      <c r="P5278" s="26"/>
      <c r="Q5278" s="6">
        <f t="shared" si="331"/>
        <v>8</v>
      </c>
      <c r="R5278" s="20"/>
    </row>
    <row r="5279" spans="1:18" x14ac:dyDescent="0.25">
      <c r="A5279" s="6">
        <v>21</v>
      </c>
      <c r="B5279" s="4">
        <v>42589.875</v>
      </c>
      <c r="C5279" s="2">
        <f>IF([2]Analysis!AG5279="Data Error","Data Error",[2]Analysis!AI5279*C$1)</f>
        <v>0</v>
      </c>
      <c r="D5279" s="2"/>
      <c r="E5279" s="3">
        <f>IF(C5279="Data Error","Data Error",INDEX('[2]BAAL Adj Cap'!$CB$65:$CY$72,MONTH($B5279),$A5279+1))</f>
        <v>0</v>
      </c>
      <c r="F5279" s="3"/>
      <c r="G5279" s="31">
        <f t="shared" si="328"/>
        <v>0</v>
      </c>
      <c r="H5279" s="31"/>
      <c r="I5279" s="23">
        <f t="shared" si="329"/>
        <v>0</v>
      </c>
      <c r="J5279" s="23"/>
      <c r="K5279" s="7">
        <f t="shared" si="330"/>
        <v>0</v>
      </c>
      <c r="M5279" s="20">
        <f>IF(C5279="Data Error","Data Error",IF(C5279&lt;=K5279,0,1-IFERROR(INDEX(BAAL!$C:$D,MATCH(ROUNDUP(C5279-K5279,0),BAAL!$B:$B,0),MATCH(LEFT(M$2,4),BAAL!$C$2:$D$2,0)),0)))</f>
        <v>0</v>
      </c>
      <c r="N5279" s="20"/>
      <c r="O5279" s="26"/>
      <c r="P5279" s="26"/>
      <c r="Q5279" s="6">
        <f t="shared" si="331"/>
        <v>8</v>
      </c>
      <c r="R5279" s="20"/>
    </row>
    <row r="5280" spans="1:18" x14ac:dyDescent="0.25">
      <c r="A5280" s="6">
        <v>22</v>
      </c>
      <c r="B5280" s="4">
        <v>42589.916666666664</v>
      </c>
      <c r="C5280" s="2">
        <f>IF([2]Analysis!AG5280="Data Error","Data Error",[2]Analysis!AI5280*C$1)</f>
        <v>0</v>
      </c>
      <c r="D5280" s="2"/>
      <c r="E5280" s="3">
        <f>IF(C5280="Data Error","Data Error",INDEX('[2]BAAL Adj Cap'!$CB$65:$CY$72,MONTH($B5280),$A5280+1))</f>
        <v>0</v>
      </c>
      <c r="F5280" s="3"/>
      <c r="G5280" s="31">
        <f t="shared" si="328"/>
        <v>0</v>
      </c>
      <c r="H5280" s="31"/>
      <c r="I5280" s="23">
        <f t="shared" si="329"/>
        <v>0</v>
      </c>
      <c r="J5280" s="23"/>
      <c r="K5280" s="7">
        <f t="shared" si="330"/>
        <v>0</v>
      </c>
      <c r="M5280" s="20">
        <f>IF(C5280="Data Error","Data Error",IF(C5280&lt;=K5280,0,1-IFERROR(INDEX(BAAL!$C:$D,MATCH(ROUNDUP(C5280-K5280,0),BAAL!$B:$B,0),MATCH(LEFT(M$2,4),BAAL!$C$2:$D$2,0)),0)))</f>
        <v>0</v>
      </c>
      <c r="N5280" s="20"/>
      <c r="O5280" s="26"/>
      <c r="P5280" s="26"/>
      <c r="Q5280" s="6">
        <f t="shared" si="331"/>
        <v>8</v>
      </c>
      <c r="R5280" s="20"/>
    </row>
    <row r="5281" spans="1:18" x14ac:dyDescent="0.25">
      <c r="A5281" s="6">
        <v>23</v>
      </c>
      <c r="B5281" s="4">
        <v>42589.958333333336</v>
      </c>
      <c r="C5281" s="2">
        <f>IF([2]Analysis!AG5281="Data Error","Data Error",[2]Analysis!AI5281*C$1)</f>
        <v>0</v>
      </c>
      <c r="D5281" s="2"/>
      <c r="E5281" s="3">
        <f>IF(C5281="Data Error","Data Error",INDEX('[2]BAAL Adj Cap'!$CB$65:$CY$72,MONTH($B5281),$A5281+1))</f>
        <v>0</v>
      </c>
      <c r="F5281" s="3"/>
      <c r="G5281" s="31">
        <f t="shared" si="328"/>
        <v>0</v>
      </c>
      <c r="H5281" s="31"/>
      <c r="I5281" s="23">
        <f t="shared" si="329"/>
        <v>0</v>
      </c>
      <c r="J5281" s="23"/>
      <c r="K5281" s="7">
        <f t="shared" si="330"/>
        <v>0</v>
      </c>
      <c r="M5281" s="20">
        <f>IF(C5281="Data Error","Data Error",IF(C5281&lt;=K5281,0,1-IFERROR(INDEX(BAAL!$C:$D,MATCH(ROUNDUP(C5281-K5281,0),BAAL!$B:$B,0),MATCH(LEFT(M$2,4),BAAL!$C$2:$D$2,0)),0)))</f>
        <v>0</v>
      </c>
      <c r="N5281" s="20"/>
      <c r="O5281" s="26"/>
      <c r="P5281" s="26"/>
      <c r="Q5281" s="6">
        <f t="shared" si="331"/>
        <v>8</v>
      </c>
      <c r="R5281" s="20"/>
    </row>
    <row r="5282" spans="1:18" x14ac:dyDescent="0.25">
      <c r="A5282" s="6">
        <v>0</v>
      </c>
      <c r="B5282" s="1">
        <v>42590</v>
      </c>
      <c r="C5282" s="2">
        <f>IF([2]Analysis!AG5282="Data Error","Data Error",[2]Analysis!AI5282*C$1)</f>
        <v>0</v>
      </c>
      <c r="D5282" s="2"/>
      <c r="E5282" s="3">
        <f>IF(C5282="Data Error","Data Error",INDEX('[2]BAAL Adj Cap'!$CB$65:$CY$72,MONTH($B5282),$A5282+1))</f>
        <v>0</v>
      </c>
      <c r="F5282" s="3"/>
      <c r="G5282" s="31">
        <f t="shared" si="328"/>
        <v>0</v>
      </c>
      <c r="H5282" s="31"/>
      <c r="I5282" s="23">
        <f t="shared" si="329"/>
        <v>0</v>
      </c>
      <c r="J5282" s="23"/>
      <c r="K5282" s="7">
        <f t="shared" si="330"/>
        <v>0</v>
      </c>
      <c r="M5282" s="20">
        <f>IF(C5282="Data Error","Data Error",IF(C5282&lt;=K5282,0,1-IFERROR(INDEX(BAAL!$C:$D,MATCH(ROUNDUP(C5282-K5282,0),BAAL!$B:$B,0),MATCH(LEFT(M$2,4),BAAL!$C$2:$D$2,0)),0)))</f>
        <v>0</v>
      </c>
      <c r="N5282" s="20"/>
      <c r="O5282" s="26"/>
      <c r="P5282" s="26"/>
      <c r="Q5282" s="6">
        <f t="shared" si="331"/>
        <v>8</v>
      </c>
      <c r="R5282" s="20"/>
    </row>
    <row r="5283" spans="1:18" x14ac:dyDescent="0.25">
      <c r="A5283" s="6">
        <v>1</v>
      </c>
      <c r="B5283" s="4">
        <v>42590.041666666664</v>
      </c>
      <c r="C5283" s="2">
        <f>IF([2]Analysis!AG5283="Data Error","Data Error",[2]Analysis!AI5283*C$1)</f>
        <v>0</v>
      </c>
      <c r="D5283" s="2"/>
      <c r="E5283" s="3">
        <f>IF(C5283="Data Error","Data Error",INDEX('[2]BAAL Adj Cap'!$CB$65:$CY$72,MONTH($B5283),$A5283+1))</f>
        <v>0</v>
      </c>
      <c r="F5283" s="3"/>
      <c r="G5283" s="31">
        <f t="shared" si="328"/>
        <v>0</v>
      </c>
      <c r="H5283" s="31"/>
      <c r="I5283" s="23">
        <f t="shared" si="329"/>
        <v>0</v>
      </c>
      <c r="J5283" s="23"/>
      <c r="K5283" s="7">
        <f t="shared" si="330"/>
        <v>0</v>
      </c>
      <c r="M5283" s="20">
        <f>IF(C5283="Data Error","Data Error",IF(C5283&lt;=K5283,0,1-IFERROR(INDEX(BAAL!$C:$D,MATCH(ROUNDUP(C5283-K5283,0),BAAL!$B:$B,0),MATCH(LEFT(M$2,4),BAAL!$C$2:$D$2,0)),0)))</f>
        <v>0</v>
      </c>
      <c r="N5283" s="20"/>
      <c r="O5283" s="26"/>
      <c r="P5283" s="26"/>
      <c r="Q5283" s="6">
        <f t="shared" si="331"/>
        <v>8</v>
      </c>
      <c r="R5283" s="20"/>
    </row>
    <row r="5284" spans="1:18" x14ac:dyDescent="0.25">
      <c r="A5284" s="6">
        <v>2</v>
      </c>
      <c r="B5284" s="4">
        <v>42590.083333333336</v>
      </c>
      <c r="C5284" s="2">
        <f>IF([2]Analysis!AG5284="Data Error","Data Error",[2]Analysis!AI5284*C$1)</f>
        <v>0</v>
      </c>
      <c r="D5284" s="2"/>
      <c r="E5284" s="3">
        <f>IF(C5284="Data Error","Data Error",INDEX('[2]BAAL Adj Cap'!$CB$65:$CY$72,MONTH($B5284),$A5284+1))</f>
        <v>0</v>
      </c>
      <c r="F5284" s="3"/>
      <c r="G5284" s="31">
        <f t="shared" si="328"/>
        <v>0</v>
      </c>
      <c r="H5284" s="31"/>
      <c r="I5284" s="23">
        <f t="shared" si="329"/>
        <v>0</v>
      </c>
      <c r="J5284" s="23"/>
      <c r="K5284" s="7">
        <f t="shared" si="330"/>
        <v>0</v>
      </c>
      <c r="M5284" s="20">
        <f>IF(C5284="Data Error","Data Error",IF(C5284&lt;=K5284,0,1-IFERROR(INDEX(BAAL!$C:$D,MATCH(ROUNDUP(C5284-K5284,0),BAAL!$B:$B,0),MATCH(LEFT(M$2,4),BAAL!$C$2:$D$2,0)),0)))</f>
        <v>0</v>
      </c>
      <c r="N5284" s="20"/>
      <c r="O5284" s="26"/>
      <c r="P5284" s="26"/>
      <c r="Q5284" s="6">
        <f t="shared" si="331"/>
        <v>8</v>
      </c>
      <c r="R5284" s="20"/>
    </row>
    <row r="5285" spans="1:18" x14ac:dyDescent="0.25">
      <c r="A5285" s="6">
        <v>3</v>
      </c>
      <c r="B5285" s="4">
        <v>42590.125</v>
      </c>
      <c r="C5285" s="2">
        <f>IF([2]Analysis!AG5285="Data Error","Data Error",[2]Analysis!AI5285*C$1)</f>
        <v>0</v>
      </c>
      <c r="D5285" s="2"/>
      <c r="E5285" s="3">
        <f>IF(C5285="Data Error","Data Error",INDEX('[2]BAAL Adj Cap'!$CB$65:$CY$72,MONTH($B5285),$A5285+1))</f>
        <v>0</v>
      </c>
      <c r="F5285" s="3"/>
      <c r="G5285" s="31">
        <f t="shared" si="328"/>
        <v>0</v>
      </c>
      <c r="H5285" s="31"/>
      <c r="I5285" s="23">
        <f t="shared" si="329"/>
        <v>0</v>
      </c>
      <c r="J5285" s="23"/>
      <c r="K5285" s="7">
        <f t="shared" si="330"/>
        <v>0</v>
      </c>
      <c r="M5285" s="20">
        <f>IF(C5285="Data Error","Data Error",IF(C5285&lt;=K5285,0,1-IFERROR(INDEX(BAAL!$C:$D,MATCH(ROUNDUP(C5285-K5285,0),BAAL!$B:$B,0),MATCH(LEFT(M$2,4),BAAL!$C$2:$D$2,0)),0)))</f>
        <v>0</v>
      </c>
      <c r="N5285" s="20"/>
      <c r="O5285" s="26"/>
      <c r="P5285" s="26"/>
      <c r="Q5285" s="6">
        <f t="shared" si="331"/>
        <v>8</v>
      </c>
      <c r="R5285" s="20"/>
    </row>
    <row r="5286" spans="1:18" x14ac:dyDescent="0.25">
      <c r="A5286" s="6">
        <v>4</v>
      </c>
      <c r="B5286" s="4">
        <v>42590.166666666664</v>
      </c>
      <c r="C5286" s="2">
        <f>IF([2]Analysis!AG5286="Data Error","Data Error",[2]Analysis!AI5286*C$1)</f>
        <v>0</v>
      </c>
      <c r="D5286" s="2"/>
      <c r="E5286" s="3">
        <f>IF(C5286="Data Error","Data Error",INDEX('[2]BAAL Adj Cap'!$CB$65:$CY$72,MONTH($B5286),$A5286+1))</f>
        <v>0</v>
      </c>
      <c r="F5286" s="3"/>
      <c r="G5286" s="31">
        <f t="shared" si="328"/>
        <v>0</v>
      </c>
      <c r="H5286" s="31"/>
      <c r="I5286" s="23">
        <f t="shared" si="329"/>
        <v>0</v>
      </c>
      <c r="J5286" s="23"/>
      <c r="K5286" s="7">
        <f t="shared" si="330"/>
        <v>0</v>
      </c>
      <c r="M5286" s="20">
        <f>IF(C5286="Data Error","Data Error",IF(C5286&lt;=K5286,0,1-IFERROR(INDEX(BAAL!$C:$D,MATCH(ROUNDUP(C5286-K5286,0),BAAL!$B:$B,0),MATCH(LEFT(M$2,4),BAAL!$C$2:$D$2,0)),0)))</f>
        <v>0</v>
      </c>
      <c r="N5286" s="20"/>
      <c r="O5286" s="26"/>
      <c r="P5286" s="26"/>
      <c r="Q5286" s="6">
        <f t="shared" si="331"/>
        <v>8</v>
      </c>
      <c r="R5286" s="20"/>
    </row>
    <row r="5287" spans="1:18" x14ac:dyDescent="0.25">
      <c r="A5287" s="6">
        <v>5</v>
      </c>
      <c r="B5287" s="4">
        <v>42590.208333333336</v>
      </c>
      <c r="C5287" s="2">
        <f>IF([2]Analysis!AG5287="Data Error","Data Error",[2]Analysis!AI5287*C$1)</f>
        <v>1.0024505237602654</v>
      </c>
      <c r="D5287" s="2"/>
      <c r="E5287" s="3">
        <f>IF(C5287="Data Error","Data Error",INDEX('[2]BAAL Adj Cap'!$CB$65:$CY$72,MONTH($B5287),$A5287+1))</f>
        <v>5.6249999999999994E-2</v>
      </c>
      <c r="F5287" s="3"/>
      <c r="G5287" s="31">
        <f t="shared" si="328"/>
        <v>6.3100494762397332</v>
      </c>
      <c r="H5287" s="31"/>
      <c r="I5287" s="23">
        <f t="shared" si="329"/>
        <v>5.6249999999999994E-2</v>
      </c>
      <c r="J5287" s="23"/>
      <c r="K5287" s="7">
        <f t="shared" si="330"/>
        <v>7.3124999999999991</v>
      </c>
      <c r="M5287" s="20">
        <f>IF(C5287="Data Error","Data Error",IF(C5287&lt;=K5287,0,1-IFERROR(INDEX(BAAL!$C:$D,MATCH(ROUNDUP(C5287-K5287,0),BAAL!$B:$B,0),MATCH(LEFT(M$2,4),BAAL!$C$2:$D$2,0)),0)))</f>
        <v>0</v>
      </c>
      <c r="N5287" s="20"/>
      <c r="O5287" s="26"/>
      <c r="P5287" s="26"/>
      <c r="Q5287" s="6">
        <f t="shared" si="331"/>
        <v>8</v>
      </c>
      <c r="R5287" s="20"/>
    </row>
    <row r="5288" spans="1:18" x14ac:dyDescent="0.25">
      <c r="A5288" s="6">
        <v>6</v>
      </c>
      <c r="B5288" s="4">
        <v>42590.25</v>
      </c>
      <c r="C5288" s="2">
        <f>IF([2]Analysis!AG5288="Data Error","Data Error",[2]Analysis!AI5288*C$1)</f>
        <v>2.241282485213306E-2</v>
      </c>
      <c r="D5288" s="2"/>
      <c r="E5288" s="3">
        <f>IF(C5288="Data Error","Data Error",INDEX('[2]BAAL Adj Cap'!$CB$65:$CY$72,MONTH($B5288),$A5288+1))</f>
        <v>0.22499999999999998</v>
      </c>
      <c r="F5288" s="3"/>
      <c r="G5288" s="31">
        <f t="shared" si="328"/>
        <v>29.227587175147864</v>
      </c>
      <c r="H5288" s="31"/>
      <c r="I5288" s="23">
        <f t="shared" si="329"/>
        <v>0.22499999999999998</v>
      </c>
      <c r="J5288" s="23"/>
      <c r="K5288" s="7">
        <f t="shared" si="330"/>
        <v>28.990000000000009</v>
      </c>
      <c r="M5288" s="20">
        <f>IF(C5288="Data Error","Data Error",IF(C5288&lt;=K5288,0,1-IFERROR(INDEX(BAAL!$C:$D,MATCH(ROUNDUP(C5288-K5288,0),BAAL!$B:$B,0),MATCH(LEFT(M$2,4),BAAL!$C$2:$D$2,0)),0)))</f>
        <v>0</v>
      </c>
      <c r="N5288" s="20"/>
      <c r="O5288" s="26"/>
      <c r="P5288" s="26"/>
      <c r="Q5288" s="6">
        <f t="shared" si="331"/>
        <v>8</v>
      </c>
      <c r="R5288" s="20"/>
    </row>
    <row r="5289" spans="1:18" x14ac:dyDescent="0.25">
      <c r="A5289" s="6">
        <v>7</v>
      </c>
      <c r="B5289" s="4">
        <v>42590.291666666664</v>
      </c>
      <c r="C5289" s="2">
        <f>IF([2]Analysis!AG5289="Data Error","Data Error",[2]Analysis!AI5289*C$1)</f>
        <v>6.8808964113268076E-2</v>
      </c>
      <c r="D5289" s="2"/>
      <c r="E5289" s="3">
        <f>IF(C5289="Data Error","Data Error",INDEX('[2]BAAL Adj Cap'!$CB$65:$CY$72,MONTH($B5289),$A5289+1))</f>
        <v>0.57874999999999999</v>
      </c>
      <c r="F5289" s="3"/>
      <c r="G5289" s="31">
        <f t="shared" si="328"/>
        <v>75.168691035886724</v>
      </c>
      <c r="H5289" s="31"/>
      <c r="I5289" s="23">
        <f t="shared" si="329"/>
        <v>0.57874999999999999</v>
      </c>
      <c r="J5289" s="23"/>
      <c r="K5289" s="7">
        <f t="shared" si="330"/>
        <v>28.990000000000009</v>
      </c>
      <c r="M5289" s="20">
        <f>IF(C5289="Data Error","Data Error",IF(C5289&lt;=K5289,0,1-IFERROR(INDEX(BAAL!$C:$D,MATCH(ROUNDUP(C5289-K5289,0),BAAL!$B:$B,0),MATCH(LEFT(M$2,4),BAAL!$C$2:$D$2,0)),0)))</f>
        <v>0</v>
      </c>
      <c r="N5289" s="20"/>
      <c r="O5289" s="26"/>
      <c r="P5289" s="26"/>
      <c r="Q5289" s="6">
        <f t="shared" si="331"/>
        <v>8</v>
      </c>
      <c r="R5289" s="20"/>
    </row>
    <row r="5290" spans="1:18" x14ac:dyDescent="0.25">
      <c r="A5290" s="6">
        <v>8</v>
      </c>
      <c r="B5290" s="4">
        <v>42590.333333333336</v>
      </c>
      <c r="C5290" s="2">
        <f>IF([2]Analysis!AG5290="Data Error","Data Error",[2]Analysis!AI5290*C$1)</f>
        <v>0</v>
      </c>
      <c r="D5290" s="2"/>
      <c r="E5290" s="3">
        <f>IF(C5290="Data Error","Data Error",INDEX('[2]BAAL Adj Cap'!$CB$65:$CY$72,MONTH($B5290),$A5290+1))</f>
        <v>0.96750000000000003</v>
      </c>
      <c r="F5290" s="3"/>
      <c r="G5290" s="31">
        <f t="shared" si="328"/>
        <v>125.77500000000001</v>
      </c>
      <c r="H5290" s="31"/>
      <c r="I5290" s="23">
        <f t="shared" si="329"/>
        <v>0.96750000000000003</v>
      </c>
      <c r="J5290" s="23"/>
      <c r="K5290" s="7">
        <f t="shared" si="330"/>
        <v>28.990000000000009</v>
      </c>
      <c r="M5290" s="20">
        <f>IF(C5290="Data Error","Data Error",IF(C5290&lt;=K5290,0,1-IFERROR(INDEX(BAAL!$C:$D,MATCH(ROUNDUP(C5290-K5290,0),BAAL!$B:$B,0),MATCH(LEFT(M$2,4),BAAL!$C$2:$D$2,0)),0)))</f>
        <v>0</v>
      </c>
      <c r="N5290" s="20"/>
      <c r="O5290" s="26"/>
      <c r="P5290" s="26"/>
      <c r="Q5290" s="6">
        <f t="shared" si="331"/>
        <v>8</v>
      </c>
      <c r="R5290" s="20"/>
    </row>
    <row r="5291" spans="1:18" x14ac:dyDescent="0.25">
      <c r="A5291" s="6">
        <v>9</v>
      </c>
      <c r="B5291" s="4">
        <v>42590.375</v>
      </c>
      <c r="C5291" s="2">
        <f>IF([2]Analysis!AG5291="Data Error","Data Error",[2]Analysis!AI5291*C$1)</f>
        <v>3.1528073812539592</v>
      </c>
      <c r="D5291" s="2"/>
      <c r="E5291" s="3">
        <f>IF(C5291="Data Error","Data Error",INDEX('[2]BAAL Adj Cap'!$CB$65:$CY$72,MONTH($B5291),$A5291+1))</f>
        <v>0.98</v>
      </c>
      <c r="F5291" s="3"/>
      <c r="G5291" s="31">
        <f t="shared" si="328"/>
        <v>124.24719261874603</v>
      </c>
      <c r="H5291" s="31"/>
      <c r="I5291" s="23">
        <f t="shared" si="329"/>
        <v>0.98</v>
      </c>
      <c r="J5291" s="23"/>
      <c r="K5291" s="7">
        <f t="shared" si="330"/>
        <v>28.990000000000009</v>
      </c>
      <c r="M5291" s="20">
        <f>IF(C5291="Data Error","Data Error",IF(C5291&lt;=K5291,0,1-IFERROR(INDEX(BAAL!$C:$D,MATCH(ROUNDUP(C5291-K5291,0),BAAL!$B:$B,0),MATCH(LEFT(M$2,4),BAAL!$C$2:$D$2,0)),0)))</f>
        <v>0</v>
      </c>
      <c r="N5291" s="20"/>
      <c r="O5291" s="26"/>
      <c r="P5291" s="26"/>
      <c r="Q5291" s="6">
        <f t="shared" si="331"/>
        <v>8</v>
      </c>
      <c r="R5291" s="20"/>
    </row>
    <row r="5292" spans="1:18" x14ac:dyDescent="0.25">
      <c r="A5292" s="6">
        <v>10</v>
      </c>
      <c r="B5292" s="4">
        <v>42590.416666666664</v>
      </c>
      <c r="C5292" s="2">
        <f>IF([2]Analysis!AG5292="Data Error","Data Error",[2]Analysis!AI5292*C$1)</f>
        <v>0</v>
      </c>
      <c r="D5292" s="2"/>
      <c r="E5292" s="3">
        <f>IF(C5292="Data Error","Data Error",INDEX('[2]BAAL Adj Cap'!$CB$65:$CY$72,MONTH($B5292),$A5292+1))</f>
        <v>0.98</v>
      </c>
      <c r="F5292" s="3"/>
      <c r="G5292" s="31">
        <f t="shared" si="328"/>
        <v>127.39999999999999</v>
      </c>
      <c r="H5292" s="31"/>
      <c r="I5292" s="23">
        <f t="shared" si="329"/>
        <v>0.98</v>
      </c>
      <c r="J5292" s="23"/>
      <c r="K5292" s="7">
        <f t="shared" si="330"/>
        <v>28.990000000000009</v>
      </c>
      <c r="M5292" s="20">
        <f>IF(C5292="Data Error","Data Error",IF(C5292&lt;=K5292,0,1-IFERROR(INDEX(BAAL!$C:$D,MATCH(ROUNDUP(C5292-K5292,0),BAAL!$B:$B,0),MATCH(LEFT(M$2,4),BAAL!$C$2:$D$2,0)),0)))</f>
        <v>0</v>
      </c>
      <c r="N5292" s="20"/>
      <c r="O5292" s="26"/>
      <c r="P5292" s="26"/>
      <c r="Q5292" s="6">
        <f t="shared" si="331"/>
        <v>8</v>
      </c>
      <c r="R5292" s="20"/>
    </row>
    <row r="5293" spans="1:18" x14ac:dyDescent="0.25">
      <c r="A5293" s="6">
        <v>11</v>
      </c>
      <c r="B5293" s="4">
        <v>42590.458333333336</v>
      </c>
      <c r="C5293" s="2">
        <f>IF([2]Analysis!AG5293="Data Error","Data Error",[2]Analysis!AI5293*C$1)</f>
        <v>0</v>
      </c>
      <c r="D5293" s="2"/>
      <c r="E5293" s="3">
        <f>IF(C5293="Data Error","Data Error",INDEX('[2]BAAL Adj Cap'!$CB$65:$CY$72,MONTH($B5293),$A5293+1))</f>
        <v>0.98</v>
      </c>
      <c r="F5293" s="3"/>
      <c r="G5293" s="31">
        <f t="shared" si="328"/>
        <v>127.39999999999999</v>
      </c>
      <c r="H5293" s="31"/>
      <c r="I5293" s="23">
        <f t="shared" si="329"/>
        <v>0.98</v>
      </c>
      <c r="J5293" s="23"/>
      <c r="K5293" s="7">
        <f t="shared" si="330"/>
        <v>28.990000000000009</v>
      </c>
      <c r="M5293" s="20">
        <f>IF(C5293="Data Error","Data Error",IF(C5293&lt;=K5293,0,1-IFERROR(INDEX(BAAL!$C:$D,MATCH(ROUNDUP(C5293-K5293,0),BAAL!$B:$B,0),MATCH(LEFT(M$2,4),BAAL!$C$2:$D$2,0)),0)))</f>
        <v>0</v>
      </c>
      <c r="N5293" s="20"/>
      <c r="O5293" s="26"/>
      <c r="P5293" s="26"/>
      <c r="Q5293" s="6">
        <f t="shared" si="331"/>
        <v>8</v>
      </c>
      <c r="R5293" s="20"/>
    </row>
    <row r="5294" spans="1:18" x14ac:dyDescent="0.25">
      <c r="A5294" s="6">
        <v>12</v>
      </c>
      <c r="B5294" s="4">
        <v>42590.5</v>
      </c>
      <c r="C5294" s="2">
        <f>IF([2]Analysis!AG5294="Data Error","Data Error",[2]Analysis!AI5294*C$1)</f>
        <v>0</v>
      </c>
      <c r="D5294" s="2"/>
      <c r="E5294" s="3">
        <f>IF(C5294="Data Error","Data Error",INDEX('[2]BAAL Adj Cap'!$CB$65:$CY$72,MONTH($B5294),$A5294+1))</f>
        <v>0.98</v>
      </c>
      <c r="F5294" s="3"/>
      <c r="G5294" s="31">
        <f t="shared" si="328"/>
        <v>127.39999999999999</v>
      </c>
      <c r="H5294" s="31"/>
      <c r="I5294" s="23">
        <f t="shared" si="329"/>
        <v>0.98</v>
      </c>
      <c r="J5294" s="23"/>
      <c r="K5294" s="7">
        <f t="shared" si="330"/>
        <v>28.990000000000009</v>
      </c>
      <c r="M5294" s="20">
        <f>IF(C5294="Data Error","Data Error",IF(C5294&lt;=K5294,0,1-IFERROR(INDEX(BAAL!$C:$D,MATCH(ROUNDUP(C5294-K5294,0),BAAL!$B:$B,0),MATCH(LEFT(M$2,4),BAAL!$C$2:$D$2,0)),0)))</f>
        <v>0</v>
      </c>
      <c r="N5294" s="20"/>
      <c r="O5294" s="26"/>
      <c r="P5294" s="26"/>
      <c r="Q5294" s="6">
        <f t="shared" si="331"/>
        <v>8</v>
      </c>
      <c r="R5294" s="20"/>
    </row>
    <row r="5295" spans="1:18" x14ac:dyDescent="0.25">
      <c r="A5295" s="6">
        <v>13</v>
      </c>
      <c r="B5295" s="4">
        <v>42590.541666666664</v>
      </c>
      <c r="C5295" s="2">
        <f>IF([2]Analysis!AG5295="Data Error","Data Error",[2]Analysis!AI5295*C$1)</f>
        <v>3.902976093513808</v>
      </c>
      <c r="D5295" s="2"/>
      <c r="E5295" s="3">
        <f>IF(C5295="Data Error","Data Error",INDEX('[2]BAAL Adj Cap'!$CB$65:$CY$72,MONTH($B5295),$A5295+1))</f>
        <v>0.98</v>
      </c>
      <c r="F5295" s="3"/>
      <c r="G5295" s="31">
        <f t="shared" si="328"/>
        <v>123.49702390648618</v>
      </c>
      <c r="H5295" s="31"/>
      <c r="I5295" s="23">
        <f t="shared" si="329"/>
        <v>0.98</v>
      </c>
      <c r="J5295" s="23"/>
      <c r="K5295" s="7">
        <f t="shared" si="330"/>
        <v>28.990000000000009</v>
      </c>
      <c r="M5295" s="20">
        <f>IF(C5295="Data Error","Data Error",IF(C5295&lt;=K5295,0,1-IFERROR(INDEX(BAAL!$C:$D,MATCH(ROUNDUP(C5295-K5295,0),BAAL!$B:$B,0),MATCH(LEFT(M$2,4),BAAL!$C$2:$D$2,0)),0)))</f>
        <v>0</v>
      </c>
      <c r="N5295" s="20"/>
      <c r="O5295" s="26"/>
      <c r="P5295" s="26"/>
      <c r="Q5295" s="6">
        <f t="shared" si="331"/>
        <v>8</v>
      </c>
      <c r="R5295" s="20"/>
    </row>
    <row r="5296" spans="1:18" x14ac:dyDescent="0.25">
      <c r="A5296" s="6">
        <v>14</v>
      </c>
      <c r="B5296" s="4">
        <v>42590.583333333336</v>
      </c>
      <c r="C5296" s="2">
        <f>IF([2]Analysis!AG5296="Data Error","Data Error",[2]Analysis!AI5296*C$1)</f>
        <v>10.917437836215383</v>
      </c>
      <c r="D5296" s="2"/>
      <c r="E5296" s="3">
        <f>IF(C5296="Data Error","Data Error",INDEX('[2]BAAL Adj Cap'!$CB$65:$CY$72,MONTH($B5296),$A5296+1))</f>
        <v>0.98</v>
      </c>
      <c r="F5296" s="3"/>
      <c r="G5296" s="31">
        <f t="shared" si="328"/>
        <v>116.48256216378461</v>
      </c>
      <c r="H5296" s="31"/>
      <c r="I5296" s="23">
        <f t="shared" si="329"/>
        <v>0.98</v>
      </c>
      <c r="J5296" s="23"/>
      <c r="K5296" s="7">
        <f t="shared" si="330"/>
        <v>28.990000000000009</v>
      </c>
      <c r="M5296" s="20">
        <f>IF(C5296="Data Error","Data Error",IF(C5296&lt;=K5296,0,1-IFERROR(INDEX(BAAL!$C:$D,MATCH(ROUNDUP(C5296-K5296,0),BAAL!$B:$B,0),MATCH(LEFT(M$2,4),BAAL!$C$2:$D$2,0)),0)))</f>
        <v>0</v>
      </c>
      <c r="N5296" s="20"/>
      <c r="O5296" s="26"/>
      <c r="P5296" s="26"/>
      <c r="Q5296" s="6">
        <f t="shared" si="331"/>
        <v>8</v>
      </c>
      <c r="R5296" s="20"/>
    </row>
    <row r="5297" spans="1:18" x14ac:dyDescent="0.25">
      <c r="A5297" s="6">
        <v>15</v>
      </c>
      <c r="B5297" s="4">
        <v>42590.625</v>
      </c>
      <c r="C5297" s="2">
        <f>IF([2]Analysis!AG5297="Data Error","Data Error",[2]Analysis!AI5297*C$1)</f>
        <v>9.2671368430229126</v>
      </c>
      <c r="D5297" s="2"/>
      <c r="E5297" s="3">
        <f>IF(C5297="Data Error","Data Error",INDEX('[2]BAAL Adj Cap'!$CB$65:$CY$72,MONTH($B5297),$A5297+1))</f>
        <v>0.98</v>
      </c>
      <c r="F5297" s="3"/>
      <c r="G5297" s="31">
        <f t="shared" si="328"/>
        <v>118.13286315697708</v>
      </c>
      <c r="H5297" s="31"/>
      <c r="I5297" s="23">
        <f t="shared" si="329"/>
        <v>0.98</v>
      </c>
      <c r="J5297" s="23"/>
      <c r="K5297" s="7">
        <f t="shared" si="330"/>
        <v>28.990000000000009</v>
      </c>
      <c r="M5297" s="20">
        <f>IF(C5297="Data Error","Data Error",IF(C5297&lt;=K5297,0,1-IFERROR(INDEX(BAAL!$C:$D,MATCH(ROUNDUP(C5297-K5297,0),BAAL!$B:$B,0),MATCH(LEFT(M$2,4),BAAL!$C$2:$D$2,0)),0)))</f>
        <v>0</v>
      </c>
      <c r="N5297" s="20"/>
      <c r="O5297" s="26"/>
      <c r="P5297" s="26"/>
      <c r="Q5297" s="6">
        <f t="shared" si="331"/>
        <v>8</v>
      </c>
      <c r="R5297" s="20"/>
    </row>
    <row r="5298" spans="1:18" x14ac:dyDescent="0.25">
      <c r="A5298" s="6">
        <v>16</v>
      </c>
      <c r="B5298" s="4">
        <v>42590.666666666664</v>
      </c>
      <c r="C5298" s="2">
        <f>IF([2]Analysis!AG5298="Data Error","Data Error",[2]Analysis!AI5298*C$1)</f>
        <v>5.3775584703484647</v>
      </c>
      <c r="D5298" s="2"/>
      <c r="E5298" s="3">
        <f>IF(C5298="Data Error","Data Error",INDEX('[2]BAAL Adj Cap'!$CB$65:$CY$72,MONTH($B5298),$A5298+1))</f>
        <v>0.98</v>
      </c>
      <c r="F5298" s="3"/>
      <c r="G5298" s="31">
        <f t="shared" si="328"/>
        <v>122.02244152965153</v>
      </c>
      <c r="H5298" s="31"/>
      <c r="I5298" s="23">
        <f t="shared" si="329"/>
        <v>0.98</v>
      </c>
      <c r="J5298" s="23"/>
      <c r="K5298" s="7">
        <f t="shared" si="330"/>
        <v>28.990000000000009</v>
      </c>
      <c r="M5298" s="20">
        <f>IF(C5298="Data Error","Data Error",IF(C5298&lt;=K5298,0,1-IFERROR(INDEX(BAAL!$C:$D,MATCH(ROUNDUP(C5298-K5298,0),BAAL!$B:$B,0),MATCH(LEFT(M$2,4),BAAL!$C$2:$D$2,0)),0)))</f>
        <v>0</v>
      </c>
      <c r="N5298" s="20"/>
      <c r="O5298" s="26"/>
      <c r="P5298" s="26"/>
      <c r="Q5298" s="6">
        <f t="shared" si="331"/>
        <v>8</v>
      </c>
      <c r="R5298" s="20"/>
    </row>
    <row r="5299" spans="1:18" x14ac:dyDescent="0.25">
      <c r="A5299" s="6">
        <v>17</v>
      </c>
      <c r="B5299" s="4">
        <v>42590.708333333336</v>
      </c>
      <c r="C5299" s="2">
        <f>IF([2]Analysis!AG5299="Data Error","Data Error",[2]Analysis!AI5299*C$1)</f>
        <v>8.6915929628973316</v>
      </c>
      <c r="D5299" s="2"/>
      <c r="E5299" s="3">
        <f>IF(C5299="Data Error","Data Error",INDEX('[2]BAAL Adj Cap'!$CB$65:$CY$72,MONTH($B5299),$A5299+1))</f>
        <v>0.9425</v>
      </c>
      <c r="F5299" s="3"/>
      <c r="G5299" s="31">
        <f t="shared" si="328"/>
        <v>113.83340703710267</v>
      </c>
      <c r="H5299" s="31"/>
      <c r="I5299" s="23">
        <f t="shared" si="329"/>
        <v>0.9425</v>
      </c>
      <c r="J5299" s="23"/>
      <c r="K5299" s="7">
        <f t="shared" si="330"/>
        <v>28.990000000000009</v>
      </c>
      <c r="M5299" s="20">
        <f>IF(C5299="Data Error","Data Error",IF(C5299&lt;=K5299,0,1-IFERROR(INDEX(BAAL!$C:$D,MATCH(ROUNDUP(C5299-K5299,0),BAAL!$B:$B,0),MATCH(LEFT(M$2,4),BAAL!$C$2:$D$2,0)),0)))</f>
        <v>0</v>
      </c>
      <c r="N5299" s="20"/>
      <c r="O5299" s="26"/>
      <c r="P5299" s="26"/>
      <c r="Q5299" s="6">
        <f t="shared" si="331"/>
        <v>8</v>
      </c>
      <c r="R5299" s="20"/>
    </row>
    <row r="5300" spans="1:18" x14ac:dyDescent="0.25">
      <c r="A5300" s="6">
        <v>18</v>
      </c>
      <c r="B5300" s="4">
        <v>42590.75</v>
      </c>
      <c r="C5300" s="2">
        <f>IF([2]Analysis!AG5300="Data Error","Data Error",[2]Analysis!AI5300*C$1)</f>
        <v>11.977206069245824</v>
      </c>
      <c r="D5300" s="2"/>
      <c r="E5300" s="3">
        <f>IF(C5300="Data Error","Data Error",INDEX('[2]BAAL Adj Cap'!$CB$65:$CY$72,MONTH($B5300),$A5300+1))</f>
        <v>0.65125</v>
      </c>
      <c r="F5300" s="3"/>
      <c r="G5300" s="31">
        <f t="shared" si="328"/>
        <v>72.68529393075417</v>
      </c>
      <c r="H5300" s="31"/>
      <c r="I5300" s="23">
        <f t="shared" si="329"/>
        <v>0.65125</v>
      </c>
      <c r="J5300" s="23"/>
      <c r="K5300" s="7">
        <f t="shared" si="330"/>
        <v>28.990000000000009</v>
      </c>
      <c r="M5300" s="20">
        <f>IF(C5300="Data Error","Data Error",IF(C5300&lt;=K5300,0,1-IFERROR(INDEX(BAAL!$C:$D,MATCH(ROUNDUP(C5300-K5300,0),BAAL!$B:$B,0),MATCH(LEFT(M$2,4),BAAL!$C$2:$D$2,0)),0)))</f>
        <v>0</v>
      </c>
      <c r="N5300" s="20"/>
      <c r="O5300" s="26"/>
      <c r="P5300" s="26"/>
      <c r="Q5300" s="6">
        <f t="shared" si="331"/>
        <v>8</v>
      </c>
      <c r="R5300" s="20"/>
    </row>
    <row r="5301" spans="1:18" x14ac:dyDescent="0.25">
      <c r="A5301" s="6">
        <v>19</v>
      </c>
      <c r="B5301" s="4">
        <v>42590.791666666664</v>
      </c>
      <c r="C5301" s="2">
        <f>IF([2]Analysis!AG5301="Data Error","Data Error",[2]Analysis!AI5301*C$1)</f>
        <v>11.038127673922487</v>
      </c>
      <c r="D5301" s="2"/>
      <c r="E5301" s="3">
        <f>IF(C5301="Data Error","Data Error",INDEX('[2]BAAL Adj Cap'!$CB$65:$CY$72,MONTH($B5301),$A5301+1))</f>
        <v>0.22125</v>
      </c>
      <c r="F5301" s="3"/>
      <c r="G5301" s="31">
        <f t="shared" si="328"/>
        <v>17.724372326077514</v>
      </c>
      <c r="H5301" s="31"/>
      <c r="I5301" s="23">
        <f t="shared" si="329"/>
        <v>0.22125</v>
      </c>
      <c r="J5301" s="23"/>
      <c r="K5301" s="7">
        <f t="shared" si="330"/>
        <v>28.762499999999999</v>
      </c>
      <c r="M5301" s="20">
        <f>IF(C5301="Data Error","Data Error",IF(C5301&lt;=K5301,0,1-IFERROR(INDEX(BAAL!$C:$D,MATCH(ROUNDUP(C5301-K5301,0),BAAL!$B:$B,0),MATCH(LEFT(M$2,4),BAAL!$C$2:$D$2,0)),0)))</f>
        <v>0</v>
      </c>
      <c r="N5301" s="20"/>
      <c r="O5301" s="26"/>
      <c r="P5301" s="26"/>
      <c r="Q5301" s="6">
        <f t="shared" si="331"/>
        <v>8</v>
      </c>
      <c r="R5301" s="20"/>
    </row>
    <row r="5302" spans="1:18" x14ac:dyDescent="0.25">
      <c r="A5302" s="6">
        <v>20</v>
      </c>
      <c r="B5302" s="4">
        <v>42590.833333333336</v>
      </c>
      <c r="C5302" s="2">
        <f>IF([2]Analysis!AG5302="Data Error","Data Error",[2]Analysis!AI5302*C$1)</f>
        <v>1.7875597674086792</v>
      </c>
      <c r="D5302" s="2"/>
      <c r="E5302" s="3">
        <f>IF(C5302="Data Error","Data Error",INDEX('[2]BAAL Adj Cap'!$CB$65:$CY$72,MONTH($B5302),$A5302+1))</f>
        <v>2.2499999999999999E-2</v>
      </c>
      <c r="F5302" s="3"/>
      <c r="G5302" s="31">
        <f t="shared" si="328"/>
        <v>1.1374402325913207</v>
      </c>
      <c r="H5302" s="31"/>
      <c r="I5302" s="23">
        <f t="shared" si="329"/>
        <v>2.2499999999999999E-2</v>
      </c>
      <c r="J5302" s="23"/>
      <c r="K5302" s="7">
        <f t="shared" si="330"/>
        <v>2.9249999999999998</v>
      </c>
      <c r="M5302" s="20">
        <f>IF(C5302="Data Error","Data Error",IF(C5302&lt;=K5302,0,1-IFERROR(INDEX(BAAL!$C:$D,MATCH(ROUNDUP(C5302-K5302,0),BAAL!$B:$B,0),MATCH(LEFT(M$2,4),BAAL!$C$2:$D$2,0)),0)))</f>
        <v>0</v>
      </c>
      <c r="N5302" s="20"/>
      <c r="O5302" s="26"/>
      <c r="P5302" s="26"/>
      <c r="Q5302" s="6">
        <f t="shared" si="331"/>
        <v>8</v>
      </c>
      <c r="R5302" s="20"/>
    </row>
    <row r="5303" spans="1:18" x14ac:dyDescent="0.25">
      <c r="A5303" s="6">
        <v>21</v>
      </c>
      <c r="B5303" s="4">
        <v>42590.875</v>
      </c>
      <c r="C5303" s="2">
        <f>IF([2]Analysis!AG5303="Data Error","Data Error",[2]Analysis!AI5303*C$1)</f>
        <v>0</v>
      </c>
      <c r="D5303" s="2"/>
      <c r="E5303" s="3">
        <f>IF(C5303="Data Error","Data Error",INDEX('[2]BAAL Adj Cap'!$CB$65:$CY$72,MONTH($B5303),$A5303+1))</f>
        <v>0</v>
      </c>
      <c r="F5303" s="3"/>
      <c r="G5303" s="31">
        <f t="shared" si="328"/>
        <v>0</v>
      </c>
      <c r="H5303" s="31"/>
      <c r="I5303" s="23">
        <f t="shared" si="329"/>
        <v>0</v>
      </c>
      <c r="J5303" s="23"/>
      <c r="K5303" s="7">
        <f t="shared" si="330"/>
        <v>0</v>
      </c>
      <c r="M5303" s="20">
        <f>IF(C5303="Data Error","Data Error",IF(C5303&lt;=K5303,0,1-IFERROR(INDEX(BAAL!$C:$D,MATCH(ROUNDUP(C5303-K5303,0),BAAL!$B:$B,0),MATCH(LEFT(M$2,4),BAAL!$C$2:$D$2,0)),0)))</f>
        <v>0</v>
      </c>
      <c r="N5303" s="20"/>
      <c r="O5303" s="26"/>
      <c r="P5303" s="26"/>
      <c r="Q5303" s="6">
        <f t="shared" si="331"/>
        <v>8</v>
      </c>
      <c r="R5303" s="20"/>
    </row>
    <row r="5304" spans="1:18" x14ac:dyDescent="0.25">
      <c r="A5304" s="6">
        <v>22</v>
      </c>
      <c r="B5304" s="4">
        <v>42590.916666666664</v>
      </c>
      <c r="C5304" s="2">
        <f>IF([2]Analysis!AG5304="Data Error","Data Error",[2]Analysis!AI5304*C$1)</f>
        <v>0</v>
      </c>
      <c r="D5304" s="2"/>
      <c r="E5304" s="3">
        <f>IF(C5304="Data Error","Data Error",INDEX('[2]BAAL Adj Cap'!$CB$65:$CY$72,MONTH($B5304),$A5304+1))</f>
        <v>0</v>
      </c>
      <c r="F5304" s="3"/>
      <c r="G5304" s="31">
        <f t="shared" si="328"/>
        <v>0</v>
      </c>
      <c r="H5304" s="31"/>
      <c r="I5304" s="23">
        <f t="shared" si="329"/>
        <v>0</v>
      </c>
      <c r="J5304" s="23"/>
      <c r="K5304" s="7">
        <f t="shared" si="330"/>
        <v>0</v>
      </c>
      <c r="M5304" s="20">
        <f>IF(C5304="Data Error","Data Error",IF(C5304&lt;=K5304,0,1-IFERROR(INDEX(BAAL!$C:$D,MATCH(ROUNDUP(C5304-K5304,0),BAAL!$B:$B,0),MATCH(LEFT(M$2,4),BAAL!$C$2:$D$2,0)),0)))</f>
        <v>0</v>
      </c>
      <c r="N5304" s="20"/>
      <c r="O5304" s="26"/>
      <c r="P5304" s="26"/>
      <c r="Q5304" s="6">
        <f t="shared" si="331"/>
        <v>8</v>
      </c>
      <c r="R5304" s="20"/>
    </row>
    <row r="5305" spans="1:18" x14ac:dyDescent="0.25">
      <c r="A5305" s="6">
        <v>23</v>
      </c>
      <c r="B5305" s="4">
        <v>42590.958333333336</v>
      </c>
      <c r="C5305" s="2">
        <f>IF([2]Analysis!AG5305="Data Error","Data Error",[2]Analysis!AI5305*C$1)</f>
        <v>0</v>
      </c>
      <c r="D5305" s="2"/>
      <c r="E5305" s="3">
        <f>IF(C5305="Data Error","Data Error",INDEX('[2]BAAL Adj Cap'!$CB$65:$CY$72,MONTH($B5305),$A5305+1))</f>
        <v>0</v>
      </c>
      <c r="F5305" s="3"/>
      <c r="G5305" s="31">
        <f t="shared" si="328"/>
        <v>0</v>
      </c>
      <c r="H5305" s="31"/>
      <c r="I5305" s="23">
        <f t="shared" si="329"/>
        <v>0</v>
      </c>
      <c r="J5305" s="23"/>
      <c r="K5305" s="7">
        <f t="shared" si="330"/>
        <v>0</v>
      </c>
      <c r="M5305" s="20">
        <f>IF(C5305="Data Error","Data Error",IF(C5305&lt;=K5305,0,1-IFERROR(INDEX(BAAL!$C:$D,MATCH(ROUNDUP(C5305-K5305,0),BAAL!$B:$B,0),MATCH(LEFT(M$2,4),BAAL!$C$2:$D$2,0)),0)))</f>
        <v>0</v>
      </c>
      <c r="N5305" s="20"/>
      <c r="O5305" s="26"/>
      <c r="P5305" s="26"/>
      <c r="Q5305" s="6">
        <f t="shared" si="331"/>
        <v>8</v>
      </c>
      <c r="R5305" s="20"/>
    </row>
    <row r="5306" spans="1:18" x14ac:dyDescent="0.25">
      <c r="A5306" s="6">
        <v>0</v>
      </c>
      <c r="B5306" s="1">
        <v>42591</v>
      </c>
      <c r="C5306" s="2">
        <f>IF([2]Analysis!AG5306="Data Error","Data Error",[2]Analysis!AI5306*C$1)</f>
        <v>0</v>
      </c>
      <c r="D5306" s="2"/>
      <c r="E5306" s="3">
        <f>IF(C5306="Data Error","Data Error",INDEX('[2]BAAL Adj Cap'!$CB$65:$CY$72,MONTH($B5306),$A5306+1))</f>
        <v>0</v>
      </c>
      <c r="F5306" s="3"/>
      <c r="G5306" s="31">
        <f t="shared" si="328"/>
        <v>0</v>
      </c>
      <c r="H5306" s="31"/>
      <c r="I5306" s="23">
        <f t="shared" si="329"/>
        <v>0</v>
      </c>
      <c r="J5306" s="23"/>
      <c r="K5306" s="7">
        <f t="shared" si="330"/>
        <v>0</v>
      </c>
      <c r="M5306" s="20">
        <f>IF(C5306="Data Error","Data Error",IF(C5306&lt;=K5306,0,1-IFERROR(INDEX(BAAL!$C:$D,MATCH(ROUNDUP(C5306-K5306,0),BAAL!$B:$B,0),MATCH(LEFT(M$2,4),BAAL!$C$2:$D$2,0)),0)))</f>
        <v>0</v>
      </c>
      <c r="N5306" s="20"/>
      <c r="O5306" s="26"/>
      <c r="P5306" s="26"/>
      <c r="Q5306" s="6">
        <f t="shared" si="331"/>
        <v>8</v>
      </c>
      <c r="R5306" s="20"/>
    </row>
    <row r="5307" spans="1:18" x14ac:dyDescent="0.25">
      <c r="A5307" s="6">
        <v>1</v>
      </c>
      <c r="B5307" s="4">
        <v>42591.041666666664</v>
      </c>
      <c r="C5307" s="2">
        <f>IF([2]Analysis!AG5307="Data Error","Data Error",[2]Analysis!AI5307*C$1)</f>
        <v>0</v>
      </c>
      <c r="D5307" s="2"/>
      <c r="E5307" s="3">
        <f>IF(C5307="Data Error","Data Error",INDEX('[2]BAAL Adj Cap'!$CB$65:$CY$72,MONTH($B5307),$A5307+1))</f>
        <v>0</v>
      </c>
      <c r="F5307" s="3"/>
      <c r="G5307" s="31">
        <f t="shared" si="328"/>
        <v>0</v>
      </c>
      <c r="H5307" s="31"/>
      <c r="I5307" s="23">
        <f t="shared" si="329"/>
        <v>0</v>
      </c>
      <c r="J5307" s="23"/>
      <c r="K5307" s="7">
        <f t="shared" si="330"/>
        <v>0</v>
      </c>
      <c r="M5307" s="20">
        <f>IF(C5307="Data Error","Data Error",IF(C5307&lt;=K5307,0,1-IFERROR(INDEX(BAAL!$C:$D,MATCH(ROUNDUP(C5307-K5307,0),BAAL!$B:$B,0),MATCH(LEFT(M$2,4),BAAL!$C$2:$D$2,0)),0)))</f>
        <v>0</v>
      </c>
      <c r="N5307" s="20"/>
      <c r="O5307" s="26"/>
      <c r="P5307" s="26"/>
      <c r="Q5307" s="6">
        <f t="shared" si="331"/>
        <v>8</v>
      </c>
      <c r="R5307" s="20"/>
    </row>
    <row r="5308" spans="1:18" x14ac:dyDescent="0.25">
      <c r="A5308" s="6">
        <v>2</v>
      </c>
      <c r="B5308" s="4">
        <v>42591.083333333336</v>
      </c>
      <c r="C5308" s="2">
        <f>IF([2]Analysis!AG5308="Data Error","Data Error",[2]Analysis!AI5308*C$1)</f>
        <v>0</v>
      </c>
      <c r="D5308" s="2"/>
      <c r="E5308" s="3">
        <f>IF(C5308="Data Error","Data Error",INDEX('[2]BAAL Adj Cap'!$CB$65:$CY$72,MONTH($B5308),$A5308+1))</f>
        <v>0</v>
      </c>
      <c r="F5308" s="3"/>
      <c r="G5308" s="31">
        <f t="shared" si="328"/>
        <v>0</v>
      </c>
      <c r="H5308" s="31"/>
      <c r="I5308" s="23">
        <f t="shared" si="329"/>
        <v>0</v>
      </c>
      <c r="J5308" s="23"/>
      <c r="K5308" s="7">
        <f t="shared" si="330"/>
        <v>0</v>
      </c>
      <c r="M5308" s="20">
        <f>IF(C5308="Data Error","Data Error",IF(C5308&lt;=K5308,0,1-IFERROR(INDEX(BAAL!$C:$D,MATCH(ROUNDUP(C5308-K5308,0),BAAL!$B:$B,0),MATCH(LEFT(M$2,4),BAAL!$C$2:$D$2,0)),0)))</f>
        <v>0</v>
      </c>
      <c r="N5308" s="20"/>
      <c r="O5308" s="26"/>
      <c r="P5308" s="26"/>
      <c r="Q5308" s="6">
        <f t="shared" si="331"/>
        <v>8</v>
      </c>
      <c r="R5308" s="20"/>
    </row>
    <row r="5309" spans="1:18" x14ac:dyDescent="0.25">
      <c r="A5309" s="6">
        <v>3</v>
      </c>
      <c r="B5309" s="4">
        <v>42591.125</v>
      </c>
      <c r="C5309" s="2">
        <f>IF([2]Analysis!AG5309="Data Error","Data Error",[2]Analysis!AI5309*C$1)</f>
        <v>0</v>
      </c>
      <c r="D5309" s="2"/>
      <c r="E5309" s="3">
        <f>IF(C5309="Data Error","Data Error",INDEX('[2]BAAL Adj Cap'!$CB$65:$CY$72,MONTH($B5309),$A5309+1))</f>
        <v>0</v>
      </c>
      <c r="F5309" s="3"/>
      <c r="G5309" s="31">
        <f t="shared" si="328"/>
        <v>0</v>
      </c>
      <c r="H5309" s="31"/>
      <c r="I5309" s="23">
        <f t="shared" si="329"/>
        <v>0</v>
      </c>
      <c r="J5309" s="23"/>
      <c r="K5309" s="7">
        <f t="shared" si="330"/>
        <v>0</v>
      </c>
      <c r="M5309" s="20">
        <f>IF(C5309="Data Error","Data Error",IF(C5309&lt;=K5309,0,1-IFERROR(INDEX(BAAL!$C:$D,MATCH(ROUNDUP(C5309-K5309,0),BAAL!$B:$B,0),MATCH(LEFT(M$2,4),BAAL!$C$2:$D$2,0)),0)))</f>
        <v>0</v>
      </c>
      <c r="N5309" s="20"/>
      <c r="O5309" s="26"/>
      <c r="P5309" s="26"/>
      <c r="Q5309" s="6">
        <f t="shared" si="331"/>
        <v>8</v>
      </c>
      <c r="R5309" s="20"/>
    </row>
    <row r="5310" spans="1:18" x14ac:dyDescent="0.25">
      <c r="A5310" s="6">
        <v>4</v>
      </c>
      <c r="B5310" s="4">
        <v>42591.166666666664</v>
      </c>
      <c r="C5310" s="2">
        <f>IF([2]Analysis!AG5310="Data Error","Data Error",[2]Analysis!AI5310*C$1)</f>
        <v>0</v>
      </c>
      <c r="D5310" s="2"/>
      <c r="E5310" s="3">
        <f>IF(C5310="Data Error","Data Error",INDEX('[2]BAAL Adj Cap'!$CB$65:$CY$72,MONTH($B5310),$A5310+1))</f>
        <v>0</v>
      </c>
      <c r="F5310" s="3"/>
      <c r="G5310" s="31">
        <f t="shared" si="328"/>
        <v>0</v>
      </c>
      <c r="H5310" s="31"/>
      <c r="I5310" s="23">
        <f t="shared" si="329"/>
        <v>0</v>
      </c>
      <c r="J5310" s="23"/>
      <c r="K5310" s="7">
        <f t="shared" si="330"/>
        <v>0</v>
      </c>
      <c r="M5310" s="20">
        <f>IF(C5310="Data Error","Data Error",IF(C5310&lt;=K5310,0,1-IFERROR(INDEX(BAAL!$C:$D,MATCH(ROUNDUP(C5310-K5310,0),BAAL!$B:$B,0),MATCH(LEFT(M$2,4),BAAL!$C$2:$D$2,0)),0)))</f>
        <v>0</v>
      </c>
      <c r="N5310" s="20"/>
      <c r="O5310" s="26"/>
      <c r="P5310" s="26"/>
      <c r="Q5310" s="6">
        <f t="shared" si="331"/>
        <v>8</v>
      </c>
      <c r="R5310" s="20"/>
    </row>
    <row r="5311" spans="1:18" x14ac:dyDescent="0.25">
      <c r="A5311" s="6">
        <v>5</v>
      </c>
      <c r="B5311" s="4">
        <v>42591.208333333336</v>
      </c>
      <c r="C5311" s="2">
        <f>IF([2]Analysis!AG5311="Data Error","Data Error",[2]Analysis!AI5311*C$1)</f>
        <v>1.0203442979728481</v>
      </c>
      <c r="D5311" s="2"/>
      <c r="E5311" s="3">
        <f>IF(C5311="Data Error","Data Error",INDEX('[2]BAAL Adj Cap'!$CB$65:$CY$72,MONTH($B5311),$A5311+1))</f>
        <v>5.6249999999999994E-2</v>
      </c>
      <c r="F5311" s="3"/>
      <c r="G5311" s="31">
        <f t="shared" si="328"/>
        <v>6.2921557020271512</v>
      </c>
      <c r="H5311" s="31"/>
      <c r="I5311" s="23">
        <f t="shared" si="329"/>
        <v>5.6249999999999994E-2</v>
      </c>
      <c r="J5311" s="23"/>
      <c r="K5311" s="7">
        <f t="shared" si="330"/>
        <v>7.3124999999999991</v>
      </c>
      <c r="M5311" s="20">
        <f>IF(C5311="Data Error","Data Error",IF(C5311&lt;=K5311,0,1-IFERROR(INDEX(BAAL!$C:$D,MATCH(ROUNDUP(C5311-K5311,0),BAAL!$B:$B,0),MATCH(LEFT(M$2,4),BAAL!$C$2:$D$2,0)),0)))</f>
        <v>0</v>
      </c>
      <c r="N5311" s="20"/>
      <c r="O5311" s="26"/>
      <c r="P5311" s="26"/>
      <c r="Q5311" s="6">
        <f t="shared" si="331"/>
        <v>8</v>
      </c>
      <c r="R5311" s="20"/>
    </row>
    <row r="5312" spans="1:18" x14ac:dyDescent="0.25">
      <c r="A5312" s="6">
        <v>6</v>
      </c>
      <c r="B5312" s="4">
        <v>42591.25</v>
      </c>
      <c r="C5312" s="2">
        <f>IF([2]Analysis!AG5312="Data Error","Data Error",[2]Analysis!AI5312*C$1)</f>
        <v>0</v>
      </c>
      <c r="D5312" s="2"/>
      <c r="E5312" s="3">
        <f>IF(C5312="Data Error","Data Error",INDEX('[2]BAAL Adj Cap'!$CB$65:$CY$72,MONTH($B5312),$A5312+1))</f>
        <v>0.22499999999999998</v>
      </c>
      <c r="F5312" s="3"/>
      <c r="G5312" s="31">
        <f t="shared" si="328"/>
        <v>29.249999999999996</v>
      </c>
      <c r="H5312" s="31"/>
      <c r="I5312" s="23">
        <f t="shared" si="329"/>
        <v>0.22499999999999998</v>
      </c>
      <c r="J5312" s="23"/>
      <c r="K5312" s="7">
        <f t="shared" si="330"/>
        <v>28.990000000000009</v>
      </c>
      <c r="M5312" s="20">
        <f>IF(C5312="Data Error","Data Error",IF(C5312&lt;=K5312,0,1-IFERROR(INDEX(BAAL!$C:$D,MATCH(ROUNDUP(C5312-K5312,0),BAAL!$B:$B,0),MATCH(LEFT(M$2,4),BAAL!$C$2:$D$2,0)),0)))</f>
        <v>0</v>
      </c>
      <c r="N5312" s="20"/>
      <c r="O5312" s="26"/>
      <c r="P5312" s="26"/>
      <c r="Q5312" s="6">
        <f t="shared" si="331"/>
        <v>8</v>
      </c>
      <c r="R5312" s="20"/>
    </row>
    <row r="5313" spans="1:18" x14ac:dyDescent="0.25">
      <c r="A5313" s="6">
        <v>7</v>
      </c>
      <c r="B5313" s="4">
        <v>42591.291666666664</v>
      </c>
      <c r="C5313" s="2">
        <f>IF([2]Analysis!AG5313="Data Error","Data Error",[2]Analysis!AI5313*C$1)</f>
        <v>5.1853478355984237E-2</v>
      </c>
      <c r="D5313" s="2"/>
      <c r="E5313" s="3">
        <f>IF(C5313="Data Error","Data Error",INDEX('[2]BAAL Adj Cap'!$CB$65:$CY$72,MONTH($B5313),$A5313+1))</f>
        <v>0.57874999999999999</v>
      </c>
      <c r="F5313" s="3"/>
      <c r="G5313" s="31">
        <f t="shared" si="328"/>
        <v>75.185646521644017</v>
      </c>
      <c r="H5313" s="31"/>
      <c r="I5313" s="23">
        <f t="shared" si="329"/>
        <v>0.57874999999999999</v>
      </c>
      <c r="J5313" s="23"/>
      <c r="K5313" s="7">
        <f t="shared" si="330"/>
        <v>28.990000000000009</v>
      </c>
      <c r="M5313" s="20">
        <f>IF(C5313="Data Error","Data Error",IF(C5313&lt;=K5313,0,1-IFERROR(INDEX(BAAL!$C:$D,MATCH(ROUNDUP(C5313-K5313,0),BAAL!$B:$B,0),MATCH(LEFT(M$2,4),BAAL!$C$2:$D$2,0)),0)))</f>
        <v>0</v>
      </c>
      <c r="N5313" s="20"/>
      <c r="O5313" s="26"/>
      <c r="P5313" s="26"/>
      <c r="Q5313" s="6">
        <f t="shared" si="331"/>
        <v>8</v>
      </c>
      <c r="R5313" s="20"/>
    </row>
    <row r="5314" spans="1:18" x14ac:dyDescent="0.25">
      <c r="A5314" s="6">
        <v>8</v>
      </c>
      <c r="B5314" s="4">
        <v>42591.333333333336</v>
      </c>
      <c r="C5314" s="2">
        <f>IF([2]Analysis!AG5314="Data Error","Data Error",[2]Analysis!AI5314*C$1)</f>
        <v>0</v>
      </c>
      <c r="D5314" s="2"/>
      <c r="E5314" s="3">
        <f>IF(C5314="Data Error","Data Error",INDEX('[2]BAAL Adj Cap'!$CB$65:$CY$72,MONTH($B5314),$A5314+1))</f>
        <v>0.96750000000000003</v>
      </c>
      <c r="F5314" s="3"/>
      <c r="G5314" s="31">
        <f t="shared" si="328"/>
        <v>125.77500000000001</v>
      </c>
      <c r="H5314" s="31"/>
      <c r="I5314" s="23">
        <f t="shared" si="329"/>
        <v>0.96750000000000003</v>
      </c>
      <c r="J5314" s="23"/>
      <c r="K5314" s="7">
        <f t="shared" si="330"/>
        <v>28.990000000000009</v>
      </c>
      <c r="M5314" s="20">
        <f>IF(C5314="Data Error","Data Error",IF(C5314&lt;=K5314,0,1-IFERROR(INDEX(BAAL!$C:$D,MATCH(ROUNDUP(C5314-K5314,0),BAAL!$B:$B,0),MATCH(LEFT(M$2,4),BAAL!$C$2:$D$2,0)),0)))</f>
        <v>0</v>
      </c>
      <c r="N5314" s="20"/>
      <c r="O5314" s="26"/>
      <c r="P5314" s="26"/>
      <c r="Q5314" s="6">
        <f t="shared" si="331"/>
        <v>8</v>
      </c>
      <c r="R5314" s="20"/>
    </row>
    <row r="5315" spans="1:18" x14ac:dyDescent="0.25">
      <c r="A5315" s="6">
        <v>9</v>
      </c>
      <c r="B5315" s="4">
        <v>42591.375</v>
      </c>
      <c r="C5315" s="2">
        <f>IF([2]Analysis!AG5315="Data Error","Data Error",[2]Analysis!AI5315*C$1)</f>
        <v>0.94486122820898388</v>
      </c>
      <c r="D5315" s="2"/>
      <c r="E5315" s="3">
        <f>IF(C5315="Data Error","Data Error",INDEX('[2]BAAL Adj Cap'!$CB$65:$CY$72,MONTH($B5315),$A5315+1))</f>
        <v>0.98</v>
      </c>
      <c r="F5315" s="3"/>
      <c r="G5315" s="31">
        <f t="shared" si="328"/>
        <v>126.45513877179101</v>
      </c>
      <c r="H5315" s="31"/>
      <c r="I5315" s="23">
        <f t="shared" si="329"/>
        <v>0.98</v>
      </c>
      <c r="J5315" s="23"/>
      <c r="K5315" s="7">
        <f t="shared" si="330"/>
        <v>28.990000000000009</v>
      </c>
      <c r="M5315" s="20">
        <f>IF(C5315="Data Error","Data Error",IF(C5315&lt;=K5315,0,1-IFERROR(INDEX(BAAL!$C:$D,MATCH(ROUNDUP(C5315-K5315,0),BAAL!$B:$B,0),MATCH(LEFT(M$2,4),BAAL!$C$2:$D$2,0)),0)))</f>
        <v>0</v>
      </c>
      <c r="N5315" s="20"/>
      <c r="O5315" s="26"/>
      <c r="P5315" s="26"/>
      <c r="Q5315" s="6">
        <f t="shared" si="331"/>
        <v>8</v>
      </c>
      <c r="R5315" s="20"/>
    </row>
    <row r="5316" spans="1:18" x14ac:dyDescent="0.25">
      <c r="A5316" s="6">
        <v>10</v>
      </c>
      <c r="B5316" s="4">
        <v>42591.416666666664</v>
      </c>
      <c r="C5316" s="2">
        <f>IF([2]Analysis!AG5316="Data Error","Data Error",[2]Analysis!AI5316*C$1)</f>
        <v>1.3498479268081132</v>
      </c>
      <c r="D5316" s="2"/>
      <c r="E5316" s="3">
        <f>IF(C5316="Data Error","Data Error",INDEX('[2]BAAL Adj Cap'!$CB$65:$CY$72,MONTH($B5316),$A5316+1))</f>
        <v>0.98</v>
      </c>
      <c r="F5316" s="3"/>
      <c r="G5316" s="31">
        <f t="shared" ref="G5316:G5379" si="332">IF(C5316="Data Error","Data Error",E5316*E$1-C5316)</f>
        <v>126.05015207319188</v>
      </c>
      <c r="H5316" s="31"/>
      <c r="I5316" s="23">
        <f t="shared" ref="I5316:I5379" si="333">IF(E5316="Data Error","Data Error",E5316)</f>
        <v>0.98</v>
      </c>
      <c r="J5316" s="23"/>
      <c r="K5316" s="7">
        <f t="shared" ref="K5316:K5379" si="334">IF(C5316="Data Error","Data Error",C$1*MAX(0,MIN(AF$9,E5316*AF$10)))</f>
        <v>28.990000000000009</v>
      </c>
      <c r="M5316" s="20">
        <f>IF(C5316="Data Error","Data Error",IF(C5316&lt;=K5316,0,1-IFERROR(INDEX(BAAL!$C:$D,MATCH(ROUNDUP(C5316-K5316,0),BAAL!$B:$B,0),MATCH(LEFT(M$2,4),BAAL!$C$2:$D$2,0)),0)))</f>
        <v>0</v>
      </c>
      <c r="N5316" s="20"/>
      <c r="O5316" s="26"/>
      <c r="P5316" s="26"/>
      <c r="Q5316" s="6">
        <f t="shared" ref="Q5316:Q5379" si="335">MONTH(B5316)</f>
        <v>8</v>
      </c>
      <c r="R5316" s="20"/>
    </row>
    <row r="5317" spans="1:18" x14ac:dyDescent="0.25">
      <c r="A5317" s="6">
        <v>11</v>
      </c>
      <c r="B5317" s="4">
        <v>42591.458333333336</v>
      </c>
      <c r="C5317" s="2">
        <f>IF([2]Analysis!AG5317="Data Error","Data Error",[2]Analysis!AI5317*C$1)</f>
        <v>6.3845360160220438E-2</v>
      </c>
      <c r="D5317" s="2"/>
      <c r="E5317" s="3">
        <f>IF(C5317="Data Error","Data Error",INDEX('[2]BAAL Adj Cap'!$CB$65:$CY$72,MONTH($B5317),$A5317+1))</f>
        <v>0.98</v>
      </c>
      <c r="F5317" s="3"/>
      <c r="G5317" s="31">
        <f t="shared" si="332"/>
        <v>127.33615463983978</v>
      </c>
      <c r="H5317" s="31"/>
      <c r="I5317" s="23">
        <f t="shared" si="333"/>
        <v>0.98</v>
      </c>
      <c r="J5317" s="23"/>
      <c r="K5317" s="7">
        <f t="shared" si="334"/>
        <v>28.990000000000009</v>
      </c>
      <c r="M5317" s="20">
        <f>IF(C5317="Data Error","Data Error",IF(C5317&lt;=K5317,0,1-IFERROR(INDEX(BAAL!$C:$D,MATCH(ROUNDUP(C5317-K5317,0),BAAL!$B:$B,0),MATCH(LEFT(M$2,4),BAAL!$C$2:$D$2,0)),0)))</f>
        <v>0</v>
      </c>
      <c r="N5317" s="20"/>
      <c r="O5317" s="26"/>
      <c r="P5317" s="26"/>
      <c r="Q5317" s="6">
        <f t="shared" si="335"/>
        <v>8</v>
      </c>
      <c r="R5317" s="20"/>
    </row>
    <row r="5318" spans="1:18" x14ac:dyDescent="0.25">
      <c r="A5318" s="6">
        <v>12</v>
      </c>
      <c r="B5318" s="4">
        <v>42591.5</v>
      </c>
      <c r="C5318" s="2">
        <f>IF([2]Analysis!AG5318="Data Error","Data Error",[2]Analysis!AI5318*C$1)</f>
        <v>4.7893762621803022</v>
      </c>
      <c r="D5318" s="2"/>
      <c r="E5318" s="3">
        <f>IF(C5318="Data Error","Data Error",INDEX('[2]BAAL Adj Cap'!$CB$65:$CY$72,MONTH($B5318),$A5318+1))</f>
        <v>0.98</v>
      </c>
      <c r="F5318" s="3"/>
      <c r="G5318" s="31">
        <f t="shared" si="332"/>
        <v>122.61062373781969</v>
      </c>
      <c r="H5318" s="31"/>
      <c r="I5318" s="23">
        <f t="shared" si="333"/>
        <v>0.98</v>
      </c>
      <c r="J5318" s="23"/>
      <c r="K5318" s="7">
        <f t="shared" si="334"/>
        <v>28.990000000000009</v>
      </c>
      <c r="M5318" s="20">
        <f>IF(C5318="Data Error","Data Error",IF(C5318&lt;=K5318,0,1-IFERROR(INDEX(BAAL!$C:$D,MATCH(ROUNDUP(C5318-K5318,0),BAAL!$B:$B,0),MATCH(LEFT(M$2,4),BAAL!$C$2:$D$2,0)),0)))</f>
        <v>0</v>
      </c>
      <c r="N5318" s="20"/>
      <c r="O5318" s="26"/>
      <c r="P5318" s="26"/>
      <c r="Q5318" s="6">
        <f t="shared" si="335"/>
        <v>8</v>
      </c>
      <c r="R5318" s="20"/>
    </row>
    <row r="5319" spans="1:18" x14ac:dyDescent="0.25">
      <c r="A5319" s="6">
        <v>13</v>
      </c>
      <c r="B5319" s="4">
        <v>42591.541666666664</v>
      </c>
      <c r="C5319" s="2">
        <f>IF([2]Analysis!AG5319="Data Error","Data Error",[2]Analysis!AI5319*C$1)</f>
        <v>6.3992906986392146</v>
      </c>
      <c r="D5319" s="2"/>
      <c r="E5319" s="3">
        <f>IF(C5319="Data Error","Data Error",INDEX('[2]BAAL Adj Cap'!$CB$65:$CY$72,MONTH($B5319),$A5319+1))</f>
        <v>0.98</v>
      </c>
      <c r="F5319" s="3"/>
      <c r="G5319" s="31">
        <f t="shared" si="332"/>
        <v>121.00070930136077</v>
      </c>
      <c r="H5319" s="31"/>
      <c r="I5319" s="23">
        <f t="shared" si="333"/>
        <v>0.98</v>
      </c>
      <c r="J5319" s="23"/>
      <c r="K5319" s="7">
        <f t="shared" si="334"/>
        <v>28.990000000000009</v>
      </c>
      <c r="M5319" s="20">
        <f>IF(C5319="Data Error","Data Error",IF(C5319&lt;=K5319,0,1-IFERROR(INDEX(BAAL!$C:$D,MATCH(ROUNDUP(C5319-K5319,0),BAAL!$B:$B,0),MATCH(LEFT(M$2,4),BAAL!$C$2:$D$2,0)),0)))</f>
        <v>0</v>
      </c>
      <c r="N5319" s="20"/>
      <c r="O5319" s="26"/>
      <c r="P5319" s="26"/>
      <c r="Q5319" s="6">
        <f t="shared" si="335"/>
        <v>8</v>
      </c>
      <c r="R5319" s="20"/>
    </row>
    <row r="5320" spans="1:18" x14ac:dyDescent="0.25">
      <c r="A5320" s="6">
        <v>14</v>
      </c>
      <c r="B5320" s="4">
        <v>42591.583333333336</v>
      </c>
      <c r="C5320" s="2">
        <f>IF([2]Analysis!AG5320="Data Error","Data Error",[2]Analysis!AI5320*C$1)</f>
        <v>6.4368531291486093</v>
      </c>
      <c r="D5320" s="2"/>
      <c r="E5320" s="3">
        <f>IF(C5320="Data Error","Data Error",INDEX('[2]BAAL Adj Cap'!$CB$65:$CY$72,MONTH($B5320),$A5320+1))</f>
        <v>0.98</v>
      </c>
      <c r="F5320" s="3"/>
      <c r="G5320" s="31">
        <f t="shared" si="332"/>
        <v>120.96314687085138</v>
      </c>
      <c r="H5320" s="31"/>
      <c r="I5320" s="23">
        <f t="shared" si="333"/>
        <v>0.98</v>
      </c>
      <c r="J5320" s="23"/>
      <c r="K5320" s="7">
        <f t="shared" si="334"/>
        <v>28.990000000000009</v>
      </c>
      <c r="M5320" s="20">
        <f>IF(C5320="Data Error","Data Error",IF(C5320&lt;=K5320,0,1-IFERROR(INDEX(BAAL!$C:$D,MATCH(ROUNDUP(C5320-K5320,0),BAAL!$B:$B,0),MATCH(LEFT(M$2,4),BAAL!$C$2:$D$2,0)),0)))</f>
        <v>0</v>
      </c>
      <c r="N5320" s="20"/>
      <c r="O5320" s="26"/>
      <c r="P5320" s="26"/>
      <c r="Q5320" s="6">
        <f t="shared" si="335"/>
        <v>8</v>
      </c>
      <c r="R5320" s="20"/>
    </row>
    <row r="5321" spans="1:18" x14ac:dyDescent="0.25">
      <c r="A5321" s="6">
        <v>15</v>
      </c>
      <c r="B5321" s="4">
        <v>42591.625</v>
      </c>
      <c r="C5321" s="2">
        <f>IF([2]Analysis!AG5321="Data Error","Data Error",[2]Analysis!AI5321*C$1)</f>
        <v>0.30356979700353548</v>
      </c>
      <c r="D5321" s="2"/>
      <c r="E5321" s="3">
        <f>IF(C5321="Data Error","Data Error",INDEX('[2]BAAL Adj Cap'!$CB$65:$CY$72,MONTH($B5321),$A5321+1))</f>
        <v>0.98</v>
      </c>
      <c r="F5321" s="3"/>
      <c r="G5321" s="31">
        <f t="shared" si="332"/>
        <v>127.09643020299646</v>
      </c>
      <c r="H5321" s="31"/>
      <c r="I5321" s="23">
        <f t="shared" si="333"/>
        <v>0.98</v>
      </c>
      <c r="J5321" s="23"/>
      <c r="K5321" s="7">
        <f t="shared" si="334"/>
        <v>28.990000000000009</v>
      </c>
      <c r="M5321" s="20">
        <f>IF(C5321="Data Error","Data Error",IF(C5321&lt;=K5321,0,1-IFERROR(INDEX(BAAL!$C:$D,MATCH(ROUNDUP(C5321-K5321,0),BAAL!$B:$B,0),MATCH(LEFT(M$2,4),BAAL!$C$2:$D$2,0)),0)))</f>
        <v>0</v>
      </c>
      <c r="N5321" s="20"/>
      <c r="O5321" s="26"/>
      <c r="P5321" s="26"/>
      <c r="Q5321" s="6">
        <f t="shared" si="335"/>
        <v>8</v>
      </c>
      <c r="R5321" s="20"/>
    </row>
    <row r="5322" spans="1:18" x14ac:dyDescent="0.25">
      <c r="A5322" s="6">
        <v>16</v>
      </c>
      <c r="B5322" s="4">
        <v>42591.666666666664</v>
      </c>
      <c r="C5322" s="2">
        <f>IF([2]Analysis!AG5322="Data Error","Data Error",[2]Analysis!AI5322*C$1)</f>
        <v>10.79749703495728</v>
      </c>
      <c r="D5322" s="2"/>
      <c r="E5322" s="3">
        <f>IF(C5322="Data Error","Data Error",INDEX('[2]BAAL Adj Cap'!$CB$65:$CY$72,MONTH($B5322),$A5322+1))</f>
        <v>0.98</v>
      </c>
      <c r="F5322" s="3"/>
      <c r="G5322" s="31">
        <f t="shared" si="332"/>
        <v>116.60250296504272</v>
      </c>
      <c r="H5322" s="31"/>
      <c r="I5322" s="23">
        <f t="shared" si="333"/>
        <v>0.98</v>
      </c>
      <c r="J5322" s="23"/>
      <c r="K5322" s="7">
        <f t="shared" si="334"/>
        <v>28.990000000000009</v>
      </c>
      <c r="M5322" s="20">
        <f>IF(C5322="Data Error","Data Error",IF(C5322&lt;=K5322,0,1-IFERROR(INDEX(BAAL!$C:$D,MATCH(ROUNDUP(C5322-K5322,0),BAAL!$B:$B,0),MATCH(LEFT(M$2,4),BAAL!$C$2:$D$2,0)),0)))</f>
        <v>0</v>
      </c>
      <c r="N5322" s="20"/>
      <c r="O5322" s="26"/>
      <c r="P5322" s="26"/>
      <c r="Q5322" s="6">
        <f t="shared" si="335"/>
        <v>8</v>
      </c>
      <c r="R5322" s="20"/>
    </row>
    <row r="5323" spans="1:18" x14ac:dyDescent="0.25">
      <c r="A5323" s="6">
        <v>17</v>
      </c>
      <c r="B5323" s="4">
        <v>42591.708333333336</v>
      </c>
      <c r="C5323" s="2">
        <f>IF([2]Analysis!AG5323="Data Error","Data Error",[2]Analysis!AI5323*C$1)</f>
        <v>11.283104234809318</v>
      </c>
      <c r="D5323" s="2"/>
      <c r="E5323" s="3">
        <f>IF(C5323="Data Error","Data Error",INDEX('[2]BAAL Adj Cap'!$CB$65:$CY$72,MONTH($B5323),$A5323+1))</f>
        <v>0.9425</v>
      </c>
      <c r="F5323" s="3"/>
      <c r="G5323" s="31">
        <f t="shared" si="332"/>
        <v>111.24189576519069</v>
      </c>
      <c r="H5323" s="31"/>
      <c r="I5323" s="23">
        <f t="shared" si="333"/>
        <v>0.9425</v>
      </c>
      <c r="J5323" s="23"/>
      <c r="K5323" s="7">
        <f t="shared" si="334"/>
        <v>28.990000000000009</v>
      </c>
      <c r="M5323" s="20">
        <f>IF(C5323="Data Error","Data Error",IF(C5323&lt;=K5323,0,1-IFERROR(INDEX(BAAL!$C:$D,MATCH(ROUNDUP(C5323-K5323,0),BAAL!$B:$B,0),MATCH(LEFT(M$2,4),BAAL!$C$2:$D$2,0)),0)))</f>
        <v>0</v>
      </c>
      <c r="N5323" s="20"/>
      <c r="O5323" s="26"/>
      <c r="P5323" s="26"/>
      <c r="Q5323" s="6">
        <f t="shared" si="335"/>
        <v>8</v>
      </c>
      <c r="R5323" s="20"/>
    </row>
    <row r="5324" spans="1:18" x14ac:dyDescent="0.25">
      <c r="A5324" s="6">
        <v>18</v>
      </c>
      <c r="B5324" s="4">
        <v>42591.75</v>
      </c>
      <c r="C5324" s="2">
        <f>IF([2]Analysis!AG5324="Data Error","Data Error",[2]Analysis!AI5324*C$1)</f>
        <v>9.8037338814434172</v>
      </c>
      <c r="D5324" s="2"/>
      <c r="E5324" s="3">
        <f>IF(C5324="Data Error","Data Error",INDEX('[2]BAAL Adj Cap'!$CB$65:$CY$72,MONTH($B5324),$A5324+1))</f>
        <v>0.65125</v>
      </c>
      <c r="F5324" s="3"/>
      <c r="G5324" s="31">
        <f t="shared" si="332"/>
        <v>74.858766118556574</v>
      </c>
      <c r="H5324" s="31"/>
      <c r="I5324" s="23">
        <f t="shared" si="333"/>
        <v>0.65125</v>
      </c>
      <c r="J5324" s="23"/>
      <c r="K5324" s="7">
        <f t="shared" si="334"/>
        <v>28.990000000000009</v>
      </c>
      <c r="M5324" s="20">
        <f>IF(C5324="Data Error","Data Error",IF(C5324&lt;=K5324,0,1-IFERROR(INDEX(BAAL!$C:$D,MATCH(ROUNDUP(C5324-K5324,0),BAAL!$B:$B,0),MATCH(LEFT(M$2,4),BAAL!$C$2:$D$2,0)),0)))</f>
        <v>0</v>
      </c>
      <c r="N5324" s="20"/>
      <c r="O5324" s="26"/>
      <c r="P5324" s="26"/>
      <c r="Q5324" s="6">
        <f t="shared" si="335"/>
        <v>8</v>
      </c>
      <c r="R5324" s="20"/>
    </row>
    <row r="5325" spans="1:18" x14ac:dyDescent="0.25">
      <c r="A5325" s="6">
        <v>19</v>
      </c>
      <c r="B5325" s="4">
        <v>42591.791666666664</v>
      </c>
      <c r="C5325" s="2">
        <f>IF([2]Analysis!AG5325="Data Error","Data Error",[2]Analysis!AI5325*C$1)</f>
        <v>11.700001329739521</v>
      </c>
      <c r="D5325" s="2"/>
      <c r="E5325" s="3">
        <f>IF(C5325="Data Error","Data Error",INDEX('[2]BAAL Adj Cap'!$CB$65:$CY$72,MONTH($B5325),$A5325+1))</f>
        <v>0.22125</v>
      </c>
      <c r="F5325" s="3"/>
      <c r="G5325" s="31">
        <f t="shared" si="332"/>
        <v>17.062498670260478</v>
      </c>
      <c r="H5325" s="31"/>
      <c r="I5325" s="23">
        <f t="shared" si="333"/>
        <v>0.22125</v>
      </c>
      <c r="J5325" s="23"/>
      <c r="K5325" s="7">
        <f t="shared" si="334"/>
        <v>28.762499999999999</v>
      </c>
      <c r="M5325" s="20">
        <f>IF(C5325="Data Error","Data Error",IF(C5325&lt;=K5325,0,1-IFERROR(INDEX(BAAL!$C:$D,MATCH(ROUNDUP(C5325-K5325,0),BAAL!$B:$B,0),MATCH(LEFT(M$2,4),BAAL!$C$2:$D$2,0)),0)))</f>
        <v>0</v>
      </c>
      <c r="N5325" s="20"/>
      <c r="O5325" s="26"/>
      <c r="P5325" s="26"/>
      <c r="Q5325" s="6">
        <f t="shared" si="335"/>
        <v>8</v>
      </c>
      <c r="R5325" s="20"/>
    </row>
    <row r="5326" spans="1:18" x14ac:dyDescent="0.25">
      <c r="A5326" s="6">
        <v>20</v>
      </c>
      <c r="B5326" s="4">
        <v>42591.833333333336</v>
      </c>
      <c r="C5326" s="2">
        <f>IF([2]Analysis!AG5326="Data Error","Data Error",[2]Analysis!AI5326*C$1)</f>
        <v>1.9911024346977133</v>
      </c>
      <c r="D5326" s="2"/>
      <c r="E5326" s="3">
        <f>IF(C5326="Data Error","Data Error",INDEX('[2]BAAL Adj Cap'!$CB$65:$CY$72,MONTH($B5326),$A5326+1))</f>
        <v>2.2499999999999999E-2</v>
      </c>
      <c r="F5326" s="3"/>
      <c r="G5326" s="31">
        <f t="shared" si="332"/>
        <v>0.93389756530228651</v>
      </c>
      <c r="H5326" s="31"/>
      <c r="I5326" s="23">
        <f t="shared" si="333"/>
        <v>2.2499999999999999E-2</v>
      </c>
      <c r="J5326" s="23"/>
      <c r="K5326" s="7">
        <f t="shared" si="334"/>
        <v>2.9249999999999998</v>
      </c>
      <c r="M5326" s="20">
        <f>IF(C5326="Data Error","Data Error",IF(C5326&lt;=K5326,0,1-IFERROR(INDEX(BAAL!$C:$D,MATCH(ROUNDUP(C5326-K5326,0),BAAL!$B:$B,0),MATCH(LEFT(M$2,4),BAAL!$C$2:$D$2,0)),0)))</f>
        <v>0</v>
      </c>
      <c r="N5326" s="20"/>
      <c r="O5326" s="26"/>
      <c r="P5326" s="26"/>
      <c r="Q5326" s="6">
        <f t="shared" si="335"/>
        <v>8</v>
      </c>
      <c r="R5326" s="20"/>
    </row>
    <row r="5327" spans="1:18" x14ac:dyDescent="0.25">
      <c r="A5327" s="6">
        <v>21</v>
      </c>
      <c r="B5327" s="4">
        <v>42591.875</v>
      </c>
      <c r="C5327" s="2">
        <f>IF([2]Analysis!AG5327="Data Error","Data Error",[2]Analysis!AI5327*C$1)</f>
        <v>0</v>
      </c>
      <c r="D5327" s="2"/>
      <c r="E5327" s="3">
        <f>IF(C5327="Data Error","Data Error",INDEX('[2]BAAL Adj Cap'!$CB$65:$CY$72,MONTH($B5327),$A5327+1))</f>
        <v>0</v>
      </c>
      <c r="F5327" s="3"/>
      <c r="G5327" s="31">
        <f t="shared" si="332"/>
        <v>0</v>
      </c>
      <c r="H5327" s="31"/>
      <c r="I5327" s="23">
        <f t="shared" si="333"/>
        <v>0</v>
      </c>
      <c r="J5327" s="23"/>
      <c r="K5327" s="7">
        <f t="shared" si="334"/>
        <v>0</v>
      </c>
      <c r="M5327" s="20">
        <f>IF(C5327="Data Error","Data Error",IF(C5327&lt;=K5327,0,1-IFERROR(INDEX(BAAL!$C:$D,MATCH(ROUNDUP(C5327-K5327,0),BAAL!$B:$B,0),MATCH(LEFT(M$2,4),BAAL!$C$2:$D$2,0)),0)))</f>
        <v>0</v>
      </c>
      <c r="N5327" s="20"/>
      <c r="O5327" s="26"/>
      <c r="P5327" s="26"/>
      <c r="Q5327" s="6">
        <f t="shared" si="335"/>
        <v>8</v>
      </c>
      <c r="R5327" s="20"/>
    </row>
    <row r="5328" spans="1:18" x14ac:dyDescent="0.25">
      <c r="A5328" s="6">
        <v>22</v>
      </c>
      <c r="B5328" s="4">
        <v>42591.916666666664</v>
      </c>
      <c r="C5328" s="2">
        <f>IF([2]Analysis!AG5328="Data Error","Data Error",[2]Analysis!AI5328*C$1)</f>
        <v>0</v>
      </c>
      <c r="D5328" s="2"/>
      <c r="E5328" s="3">
        <f>IF(C5328="Data Error","Data Error",INDEX('[2]BAAL Adj Cap'!$CB$65:$CY$72,MONTH($B5328),$A5328+1))</f>
        <v>0</v>
      </c>
      <c r="F5328" s="3"/>
      <c r="G5328" s="31">
        <f t="shared" si="332"/>
        <v>0</v>
      </c>
      <c r="H5328" s="31"/>
      <c r="I5328" s="23">
        <f t="shared" si="333"/>
        <v>0</v>
      </c>
      <c r="J5328" s="23"/>
      <c r="K5328" s="7">
        <f t="shared" si="334"/>
        <v>0</v>
      </c>
      <c r="M5328" s="20">
        <f>IF(C5328="Data Error","Data Error",IF(C5328&lt;=K5328,0,1-IFERROR(INDEX(BAAL!$C:$D,MATCH(ROUNDUP(C5328-K5328,0),BAAL!$B:$B,0),MATCH(LEFT(M$2,4),BAAL!$C$2:$D$2,0)),0)))</f>
        <v>0</v>
      </c>
      <c r="N5328" s="20"/>
      <c r="O5328" s="26"/>
      <c r="P5328" s="26"/>
      <c r="Q5328" s="6">
        <f t="shared" si="335"/>
        <v>8</v>
      </c>
      <c r="R5328" s="20"/>
    </row>
    <row r="5329" spans="1:18" x14ac:dyDescent="0.25">
      <c r="A5329" s="6">
        <v>23</v>
      </c>
      <c r="B5329" s="4">
        <v>42591.958333333336</v>
      </c>
      <c r="C5329" s="2">
        <f>IF([2]Analysis!AG5329="Data Error","Data Error",[2]Analysis!AI5329*C$1)</f>
        <v>0</v>
      </c>
      <c r="D5329" s="2"/>
      <c r="E5329" s="3">
        <f>IF(C5329="Data Error","Data Error",INDEX('[2]BAAL Adj Cap'!$CB$65:$CY$72,MONTH($B5329),$A5329+1))</f>
        <v>0</v>
      </c>
      <c r="F5329" s="3"/>
      <c r="G5329" s="31">
        <f t="shared" si="332"/>
        <v>0</v>
      </c>
      <c r="H5329" s="31"/>
      <c r="I5329" s="23">
        <f t="shared" si="333"/>
        <v>0</v>
      </c>
      <c r="J5329" s="23"/>
      <c r="K5329" s="7">
        <f t="shared" si="334"/>
        <v>0</v>
      </c>
      <c r="M5329" s="20">
        <f>IF(C5329="Data Error","Data Error",IF(C5329&lt;=K5329,0,1-IFERROR(INDEX(BAAL!$C:$D,MATCH(ROUNDUP(C5329-K5329,0),BAAL!$B:$B,0),MATCH(LEFT(M$2,4),BAAL!$C$2:$D$2,0)),0)))</f>
        <v>0</v>
      </c>
      <c r="N5329" s="20"/>
      <c r="O5329" s="26"/>
      <c r="P5329" s="26"/>
      <c r="Q5329" s="6">
        <f t="shared" si="335"/>
        <v>8</v>
      </c>
      <c r="R5329" s="20"/>
    </row>
    <row r="5330" spans="1:18" x14ac:dyDescent="0.25">
      <c r="A5330" s="6">
        <v>0</v>
      </c>
      <c r="B5330" s="1">
        <v>42592</v>
      </c>
      <c r="C5330" s="2">
        <f>IF([2]Analysis!AG5330="Data Error","Data Error",[2]Analysis!AI5330*C$1)</f>
        <v>0</v>
      </c>
      <c r="D5330" s="2"/>
      <c r="E5330" s="3">
        <f>IF(C5330="Data Error","Data Error",INDEX('[2]BAAL Adj Cap'!$CB$65:$CY$72,MONTH($B5330),$A5330+1))</f>
        <v>0</v>
      </c>
      <c r="F5330" s="3"/>
      <c r="G5330" s="31">
        <f t="shared" si="332"/>
        <v>0</v>
      </c>
      <c r="H5330" s="31"/>
      <c r="I5330" s="23">
        <f t="shared" si="333"/>
        <v>0</v>
      </c>
      <c r="J5330" s="23"/>
      <c r="K5330" s="7">
        <f t="shared" si="334"/>
        <v>0</v>
      </c>
      <c r="M5330" s="20">
        <f>IF(C5330="Data Error","Data Error",IF(C5330&lt;=K5330,0,1-IFERROR(INDEX(BAAL!$C:$D,MATCH(ROUNDUP(C5330-K5330,0),BAAL!$B:$B,0),MATCH(LEFT(M$2,4),BAAL!$C$2:$D$2,0)),0)))</f>
        <v>0</v>
      </c>
      <c r="N5330" s="20"/>
      <c r="O5330" s="26"/>
      <c r="P5330" s="26"/>
      <c r="Q5330" s="6">
        <f t="shared" si="335"/>
        <v>8</v>
      </c>
      <c r="R5330" s="20"/>
    </row>
    <row r="5331" spans="1:18" x14ac:dyDescent="0.25">
      <c r="A5331" s="6">
        <v>1</v>
      </c>
      <c r="B5331" s="4">
        <v>42592.041666666664</v>
      </c>
      <c r="C5331" s="2">
        <f>IF([2]Analysis!AG5331="Data Error","Data Error",[2]Analysis!AI5331*C$1)</f>
        <v>0</v>
      </c>
      <c r="D5331" s="2"/>
      <c r="E5331" s="3">
        <f>IF(C5331="Data Error","Data Error",INDEX('[2]BAAL Adj Cap'!$CB$65:$CY$72,MONTH($B5331),$A5331+1))</f>
        <v>0</v>
      </c>
      <c r="F5331" s="3"/>
      <c r="G5331" s="31">
        <f t="shared" si="332"/>
        <v>0</v>
      </c>
      <c r="H5331" s="31"/>
      <c r="I5331" s="23">
        <f t="shared" si="333"/>
        <v>0</v>
      </c>
      <c r="J5331" s="23"/>
      <c r="K5331" s="7">
        <f t="shared" si="334"/>
        <v>0</v>
      </c>
      <c r="M5331" s="20">
        <f>IF(C5331="Data Error","Data Error",IF(C5331&lt;=K5331,0,1-IFERROR(INDEX(BAAL!$C:$D,MATCH(ROUNDUP(C5331-K5331,0),BAAL!$B:$B,0),MATCH(LEFT(M$2,4),BAAL!$C$2:$D$2,0)),0)))</f>
        <v>0</v>
      </c>
      <c r="N5331" s="20"/>
      <c r="O5331" s="26"/>
      <c r="P5331" s="26"/>
      <c r="Q5331" s="6">
        <f t="shared" si="335"/>
        <v>8</v>
      </c>
      <c r="R5331" s="20"/>
    </row>
    <row r="5332" spans="1:18" x14ac:dyDescent="0.25">
      <c r="A5332" s="6">
        <v>2</v>
      </c>
      <c r="B5332" s="4">
        <v>42592.083333333336</v>
      </c>
      <c r="C5332" s="2">
        <f>IF([2]Analysis!AG5332="Data Error","Data Error",[2]Analysis!AI5332*C$1)</f>
        <v>0</v>
      </c>
      <c r="D5332" s="2"/>
      <c r="E5332" s="3">
        <f>IF(C5332="Data Error","Data Error",INDEX('[2]BAAL Adj Cap'!$CB$65:$CY$72,MONTH($B5332),$A5332+1))</f>
        <v>0</v>
      </c>
      <c r="F5332" s="3"/>
      <c r="G5332" s="31">
        <f t="shared" si="332"/>
        <v>0</v>
      </c>
      <c r="H5332" s="31"/>
      <c r="I5332" s="23">
        <f t="shared" si="333"/>
        <v>0</v>
      </c>
      <c r="J5332" s="23"/>
      <c r="K5332" s="7">
        <f t="shared" si="334"/>
        <v>0</v>
      </c>
      <c r="M5332" s="20">
        <f>IF(C5332="Data Error","Data Error",IF(C5332&lt;=K5332,0,1-IFERROR(INDEX(BAAL!$C:$D,MATCH(ROUNDUP(C5332-K5332,0),BAAL!$B:$B,0),MATCH(LEFT(M$2,4),BAAL!$C$2:$D$2,0)),0)))</f>
        <v>0</v>
      </c>
      <c r="N5332" s="20"/>
      <c r="O5332" s="26"/>
      <c r="P5332" s="26"/>
      <c r="Q5332" s="6">
        <f t="shared" si="335"/>
        <v>8</v>
      </c>
      <c r="R5332" s="20"/>
    </row>
    <row r="5333" spans="1:18" x14ac:dyDescent="0.25">
      <c r="A5333" s="6">
        <v>3</v>
      </c>
      <c r="B5333" s="4">
        <v>42592.125</v>
      </c>
      <c r="C5333" s="2">
        <f>IF([2]Analysis!AG5333="Data Error","Data Error",[2]Analysis!AI5333*C$1)</f>
        <v>0</v>
      </c>
      <c r="D5333" s="2"/>
      <c r="E5333" s="3">
        <f>IF(C5333="Data Error","Data Error",INDEX('[2]BAAL Adj Cap'!$CB$65:$CY$72,MONTH($B5333),$A5333+1))</f>
        <v>0</v>
      </c>
      <c r="F5333" s="3"/>
      <c r="G5333" s="31">
        <f t="shared" si="332"/>
        <v>0</v>
      </c>
      <c r="H5333" s="31"/>
      <c r="I5333" s="23">
        <f t="shared" si="333"/>
        <v>0</v>
      </c>
      <c r="J5333" s="23"/>
      <c r="K5333" s="7">
        <f t="shared" si="334"/>
        <v>0</v>
      </c>
      <c r="M5333" s="20">
        <f>IF(C5333="Data Error","Data Error",IF(C5333&lt;=K5333,0,1-IFERROR(INDEX(BAAL!$C:$D,MATCH(ROUNDUP(C5333-K5333,0),BAAL!$B:$B,0),MATCH(LEFT(M$2,4),BAAL!$C$2:$D$2,0)),0)))</f>
        <v>0</v>
      </c>
      <c r="N5333" s="20"/>
      <c r="O5333" s="26"/>
      <c r="P5333" s="26"/>
      <c r="Q5333" s="6">
        <f t="shared" si="335"/>
        <v>8</v>
      </c>
      <c r="R5333" s="20"/>
    </row>
    <row r="5334" spans="1:18" x14ac:dyDescent="0.25">
      <c r="A5334" s="6">
        <v>4</v>
      </c>
      <c r="B5334" s="4">
        <v>42592.166666666664</v>
      </c>
      <c r="C5334" s="2">
        <f>IF([2]Analysis!AG5334="Data Error","Data Error",[2]Analysis!AI5334*C$1)</f>
        <v>0</v>
      </c>
      <c r="D5334" s="2"/>
      <c r="E5334" s="3">
        <f>IF(C5334="Data Error","Data Error",INDEX('[2]BAAL Adj Cap'!$CB$65:$CY$72,MONTH($B5334),$A5334+1))</f>
        <v>0</v>
      </c>
      <c r="F5334" s="3"/>
      <c r="G5334" s="31">
        <f t="shared" si="332"/>
        <v>0</v>
      </c>
      <c r="H5334" s="31"/>
      <c r="I5334" s="23">
        <f t="shared" si="333"/>
        <v>0</v>
      </c>
      <c r="J5334" s="23"/>
      <c r="K5334" s="7">
        <f t="shared" si="334"/>
        <v>0</v>
      </c>
      <c r="M5334" s="20">
        <f>IF(C5334="Data Error","Data Error",IF(C5334&lt;=K5334,0,1-IFERROR(INDEX(BAAL!$C:$D,MATCH(ROUNDUP(C5334-K5334,0),BAAL!$B:$B,0),MATCH(LEFT(M$2,4),BAAL!$C$2:$D$2,0)),0)))</f>
        <v>0</v>
      </c>
      <c r="N5334" s="20"/>
      <c r="O5334" s="26"/>
      <c r="P5334" s="26"/>
      <c r="Q5334" s="6">
        <f t="shared" si="335"/>
        <v>8</v>
      </c>
      <c r="R5334" s="20"/>
    </row>
    <row r="5335" spans="1:18" x14ac:dyDescent="0.25">
      <c r="A5335" s="6">
        <v>5</v>
      </c>
      <c r="B5335" s="4">
        <v>42592.208333333336</v>
      </c>
      <c r="C5335" s="2">
        <f>IF([2]Analysis!AG5335="Data Error","Data Error",[2]Analysis!AI5335*C$1)</f>
        <v>0.38964105173507152</v>
      </c>
      <c r="D5335" s="2"/>
      <c r="E5335" s="3">
        <f>IF(C5335="Data Error","Data Error",INDEX('[2]BAAL Adj Cap'!$CB$65:$CY$72,MONTH($B5335),$A5335+1))</f>
        <v>5.6249999999999994E-2</v>
      </c>
      <c r="F5335" s="3"/>
      <c r="G5335" s="31">
        <f t="shared" si="332"/>
        <v>6.9228589482649276</v>
      </c>
      <c r="H5335" s="31"/>
      <c r="I5335" s="23">
        <f t="shared" si="333"/>
        <v>5.6249999999999994E-2</v>
      </c>
      <c r="J5335" s="23"/>
      <c r="K5335" s="7">
        <f t="shared" si="334"/>
        <v>7.3124999999999991</v>
      </c>
      <c r="M5335" s="20">
        <f>IF(C5335="Data Error","Data Error",IF(C5335&lt;=K5335,0,1-IFERROR(INDEX(BAAL!$C:$D,MATCH(ROUNDUP(C5335-K5335,0),BAAL!$B:$B,0),MATCH(LEFT(M$2,4),BAAL!$C$2:$D$2,0)),0)))</f>
        <v>0</v>
      </c>
      <c r="N5335" s="20"/>
      <c r="O5335" s="26"/>
      <c r="P5335" s="26"/>
      <c r="Q5335" s="6">
        <f t="shared" si="335"/>
        <v>8</v>
      </c>
      <c r="R5335" s="20"/>
    </row>
    <row r="5336" spans="1:18" x14ac:dyDescent="0.25">
      <c r="A5336" s="6">
        <v>6</v>
      </c>
      <c r="B5336" s="4">
        <v>42592.25</v>
      </c>
      <c r="C5336" s="2">
        <f>IF([2]Analysis!AG5336="Data Error","Data Error",[2]Analysis!AI5336*C$1)</f>
        <v>6.0583539377933114E-2</v>
      </c>
      <c r="D5336" s="2"/>
      <c r="E5336" s="3">
        <f>IF(C5336="Data Error","Data Error",INDEX('[2]BAAL Adj Cap'!$CB$65:$CY$72,MONTH($B5336),$A5336+1))</f>
        <v>0.22499999999999998</v>
      </c>
      <c r="F5336" s="3"/>
      <c r="G5336" s="31">
        <f t="shared" si="332"/>
        <v>29.189416460622063</v>
      </c>
      <c r="H5336" s="31"/>
      <c r="I5336" s="23">
        <f t="shared" si="333"/>
        <v>0.22499999999999998</v>
      </c>
      <c r="J5336" s="23"/>
      <c r="K5336" s="7">
        <f t="shared" si="334"/>
        <v>28.990000000000009</v>
      </c>
      <c r="M5336" s="20">
        <f>IF(C5336="Data Error","Data Error",IF(C5336&lt;=K5336,0,1-IFERROR(INDEX(BAAL!$C:$D,MATCH(ROUNDUP(C5336-K5336,0),BAAL!$B:$B,0),MATCH(LEFT(M$2,4),BAAL!$C$2:$D$2,0)),0)))</f>
        <v>0</v>
      </c>
      <c r="N5336" s="20"/>
      <c r="O5336" s="26"/>
      <c r="P5336" s="26"/>
      <c r="Q5336" s="6">
        <f t="shared" si="335"/>
        <v>8</v>
      </c>
      <c r="R5336" s="20"/>
    </row>
    <row r="5337" spans="1:18" x14ac:dyDescent="0.25">
      <c r="A5337" s="6">
        <v>7</v>
      </c>
      <c r="B5337" s="4">
        <v>42592.291666666664</v>
      </c>
      <c r="C5337" s="2">
        <f>IF([2]Analysis!AG5337="Data Error","Data Error",[2]Analysis!AI5337*C$1)</f>
        <v>0</v>
      </c>
      <c r="D5337" s="2"/>
      <c r="E5337" s="3">
        <f>IF(C5337="Data Error","Data Error",INDEX('[2]BAAL Adj Cap'!$CB$65:$CY$72,MONTH($B5337),$A5337+1))</f>
        <v>0.57874999999999999</v>
      </c>
      <c r="F5337" s="3"/>
      <c r="G5337" s="31">
        <f t="shared" si="332"/>
        <v>75.237499999999997</v>
      </c>
      <c r="H5337" s="31"/>
      <c r="I5337" s="23">
        <f t="shared" si="333"/>
        <v>0.57874999999999999</v>
      </c>
      <c r="J5337" s="23"/>
      <c r="K5337" s="7">
        <f t="shared" si="334"/>
        <v>28.990000000000009</v>
      </c>
      <c r="M5337" s="20">
        <f>IF(C5337="Data Error","Data Error",IF(C5337&lt;=K5337,0,1-IFERROR(INDEX(BAAL!$C:$D,MATCH(ROUNDUP(C5337-K5337,0),BAAL!$B:$B,0),MATCH(LEFT(M$2,4),BAAL!$C$2:$D$2,0)),0)))</f>
        <v>0</v>
      </c>
      <c r="N5337" s="20"/>
      <c r="O5337" s="26"/>
      <c r="P5337" s="26"/>
      <c r="Q5337" s="6">
        <f t="shared" si="335"/>
        <v>8</v>
      </c>
      <c r="R5337" s="20"/>
    </row>
    <row r="5338" spans="1:18" x14ac:dyDescent="0.25">
      <c r="A5338" s="6">
        <v>8</v>
      </c>
      <c r="B5338" s="4">
        <v>42592.333333333336</v>
      </c>
      <c r="C5338" s="2">
        <f>IF([2]Analysis!AG5338="Data Error","Data Error",[2]Analysis!AI5338*C$1)</f>
        <v>3.2871394002442662E-2</v>
      </c>
      <c r="D5338" s="2"/>
      <c r="E5338" s="3">
        <f>IF(C5338="Data Error","Data Error",INDEX('[2]BAAL Adj Cap'!$CB$65:$CY$72,MONTH($B5338),$A5338+1))</f>
        <v>0.96750000000000003</v>
      </c>
      <c r="F5338" s="3"/>
      <c r="G5338" s="31">
        <f t="shared" si="332"/>
        <v>125.74212860599756</v>
      </c>
      <c r="H5338" s="31"/>
      <c r="I5338" s="23">
        <f t="shared" si="333"/>
        <v>0.96750000000000003</v>
      </c>
      <c r="J5338" s="23"/>
      <c r="K5338" s="7">
        <f t="shared" si="334"/>
        <v>28.990000000000009</v>
      </c>
      <c r="M5338" s="20">
        <f>IF(C5338="Data Error","Data Error",IF(C5338&lt;=K5338,0,1-IFERROR(INDEX(BAAL!$C:$D,MATCH(ROUNDUP(C5338-K5338,0),BAAL!$B:$B,0),MATCH(LEFT(M$2,4),BAAL!$C$2:$D$2,0)),0)))</f>
        <v>0</v>
      </c>
      <c r="N5338" s="20"/>
      <c r="O5338" s="26"/>
      <c r="P5338" s="26"/>
      <c r="Q5338" s="6">
        <f t="shared" si="335"/>
        <v>8</v>
      </c>
      <c r="R5338" s="20"/>
    </row>
    <row r="5339" spans="1:18" x14ac:dyDescent="0.25">
      <c r="A5339" s="6">
        <v>9</v>
      </c>
      <c r="B5339" s="4">
        <v>42592.375</v>
      </c>
      <c r="C5339" s="2">
        <f>IF([2]Analysis!AG5339="Data Error","Data Error",[2]Analysis!AI5339*C$1)</f>
        <v>4.6416402473012228</v>
      </c>
      <c r="D5339" s="2"/>
      <c r="E5339" s="3">
        <f>IF(C5339="Data Error","Data Error",INDEX('[2]BAAL Adj Cap'!$CB$65:$CY$72,MONTH($B5339),$A5339+1))</f>
        <v>0.98</v>
      </c>
      <c r="F5339" s="3"/>
      <c r="G5339" s="31">
        <f t="shared" si="332"/>
        <v>122.75835975269877</v>
      </c>
      <c r="H5339" s="31"/>
      <c r="I5339" s="23">
        <f t="shared" si="333"/>
        <v>0.98</v>
      </c>
      <c r="J5339" s="23"/>
      <c r="K5339" s="7">
        <f t="shared" si="334"/>
        <v>28.990000000000009</v>
      </c>
      <c r="M5339" s="20">
        <f>IF(C5339="Data Error","Data Error",IF(C5339&lt;=K5339,0,1-IFERROR(INDEX(BAAL!$C:$D,MATCH(ROUNDUP(C5339-K5339,0),BAAL!$B:$B,0),MATCH(LEFT(M$2,4),BAAL!$C$2:$D$2,0)),0)))</f>
        <v>0</v>
      </c>
      <c r="N5339" s="20"/>
      <c r="O5339" s="26"/>
      <c r="P5339" s="26"/>
      <c r="Q5339" s="6">
        <f t="shared" si="335"/>
        <v>8</v>
      </c>
      <c r="R5339" s="20"/>
    </row>
    <row r="5340" spans="1:18" x14ac:dyDescent="0.25">
      <c r="A5340" s="6">
        <v>10</v>
      </c>
      <c r="B5340" s="4">
        <v>42592.416666666664</v>
      </c>
      <c r="C5340" s="2">
        <f>IF([2]Analysis!AG5340="Data Error","Data Error",[2]Analysis!AI5340*C$1)</f>
        <v>0</v>
      </c>
      <c r="D5340" s="2"/>
      <c r="E5340" s="3">
        <f>IF(C5340="Data Error","Data Error",INDEX('[2]BAAL Adj Cap'!$CB$65:$CY$72,MONTH($B5340),$A5340+1))</f>
        <v>0.98</v>
      </c>
      <c r="F5340" s="3"/>
      <c r="G5340" s="31">
        <f t="shared" si="332"/>
        <v>127.39999999999999</v>
      </c>
      <c r="H5340" s="31"/>
      <c r="I5340" s="23">
        <f t="shared" si="333"/>
        <v>0.98</v>
      </c>
      <c r="J5340" s="23"/>
      <c r="K5340" s="7">
        <f t="shared" si="334"/>
        <v>28.990000000000009</v>
      </c>
      <c r="M5340" s="20">
        <f>IF(C5340="Data Error","Data Error",IF(C5340&lt;=K5340,0,1-IFERROR(INDEX(BAAL!$C:$D,MATCH(ROUNDUP(C5340-K5340,0),BAAL!$B:$B,0),MATCH(LEFT(M$2,4),BAAL!$C$2:$D$2,0)),0)))</f>
        <v>0</v>
      </c>
      <c r="N5340" s="20"/>
      <c r="O5340" s="26"/>
      <c r="P5340" s="26"/>
      <c r="Q5340" s="6">
        <f t="shared" si="335"/>
        <v>8</v>
      </c>
      <c r="R5340" s="20"/>
    </row>
    <row r="5341" spans="1:18" x14ac:dyDescent="0.25">
      <c r="A5341" s="6">
        <v>11</v>
      </c>
      <c r="B5341" s="4">
        <v>42592.458333333336</v>
      </c>
      <c r="C5341" s="2">
        <f>IF([2]Analysis!AG5341="Data Error","Data Error",[2]Analysis!AI5341*C$1)</f>
        <v>0.51363336012188365</v>
      </c>
      <c r="D5341" s="2"/>
      <c r="E5341" s="3">
        <f>IF(C5341="Data Error","Data Error",INDEX('[2]BAAL Adj Cap'!$CB$65:$CY$72,MONTH($B5341),$A5341+1))</f>
        <v>0.98</v>
      </c>
      <c r="F5341" s="3"/>
      <c r="G5341" s="31">
        <f t="shared" si="332"/>
        <v>126.8863666398781</v>
      </c>
      <c r="H5341" s="31"/>
      <c r="I5341" s="23">
        <f t="shared" si="333"/>
        <v>0.98</v>
      </c>
      <c r="J5341" s="23"/>
      <c r="K5341" s="7">
        <f t="shared" si="334"/>
        <v>28.990000000000009</v>
      </c>
      <c r="M5341" s="20">
        <f>IF(C5341="Data Error","Data Error",IF(C5341&lt;=K5341,0,1-IFERROR(INDEX(BAAL!$C:$D,MATCH(ROUNDUP(C5341-K5341,0),BAAL!$B:$B,0),MATCH(LEFT(M$2,4),BAAL!$C$2:$D$2,0)),0)))</f>
        <v>0</v>
      </c>
      <c r="N5341" s="20"/>
      <c r="O5341" s="26"/>
      <c r="P5341" s="26"/>
      <c r="Q5341" s="6">
        <f t="shared" si="335"/>
        <v>8</v>
      </c>
      <c r="R5341" s="20"/>
    </row>
    <row r="5342" spans="1:18" x14ac:dyDescent="0.25">
      <c r="A5342" s="6">
        <v>12</v>
      </c>
      <c r="B5342" s="4">
        <v>42592.5</v>
      </c>
      <c r="C5342" s="2">
        <f>IF([2]Analysis!AG5342="Data Error","Data Error",[2]Analysis!AI5342*C$1)</f>
        <v>3.3796181265399632</v>
      </c>
      <c r="D5342" s="2"/>
      <c r="E5342" s="3">
        <f>IF(C5342="Data Error","Data Error",INDEX('[2]BAAL Adj Cap'!$CB$65:$CY$72,MONTH($B5342),$A5342+1))</f>
        <v>0.98</v>
      </c>
      <c r="F5342" s="3"/>
      <c r="G5342" s="31">
        <f t="shared" si="332"/>
        <v>124.02038187346002</v>
      </c>
      <c r="H5342" s="31"/>
      <c r="I5342" s="23">
        <f t="shared" si="333"/>
        <v>0.98</v>
      </c>
      <c r="J5342" s="23"/>
      <c r="K5342" s="7">
        <f t="shared" si="334"/>
        <v>28.990000000000009</v>
      </c>
      <c r="M5342" s="20">
        <f>IF(C5342="Data Error","Data Error",IF(C5342&lt;=K5342,0,1-IFERROR(INDEX(BAAL!$C:$D,MATCH(ROUNDUP(C5342-K5342,0),BAAL!$B:$B,0),MATCH(LEFT(M$2,4),BAAL!$C$2:$D$2,0)),0)))</f>
        <v>0</v>
      </c>
      <c r="N5342" s="20"/>
      <c r="O5342" s="26"/>
      <c r="P5342" s="26"/>
      <c r="Q5342" s="6">
        <f t="shared" si="335"/>
        <v>8</v>
      </c>
      <c r="R5342" s="20"/>
    </row>
    <row r="5343" spans="1:18" x14ac:dyDescent="0.25">
      <c r="A5343" s="6">
        <v>13</v>
      </c>
      <c r="B5343" s="4">
        <v>42592.541666666664</v>
      </c>
      <c r="C5343" s="2">
        <f>IF([2]Analysis!AG5343="Data Error","Data Error",[2]Analysis!AI5343*C$1)</f>
        <v>6.3819844801229317</v>
      </c>
      <c r="D5343" s="2"/>
      <c r="E5343" s="3">
        <f>IF(C5343="Data Error","Data Error",INDEX('[2]BAAL Adj Cap'!$CB$65:$CY$72,MONTH($B5343),$A5343+1))</f>
        <v>0.98</v>
      </c>
      <c r="F5343" s="3"/>
      <c r="G5343" s="31">
        <f t="shared" si="332"/>
        <v>121.01801551987705</v>
      </c>
      <c r="H5343" s="31"/>
      <c r="I5343" s="23">
        <f t="shared" si="333"/>
        <v>0.98</v>
      </c>
      <c r="J5343" s="23"/>
      <c r="K5343" s="7">
        <f t="shared" si="334"/>
        <v>28.990000000000009</v>
      </c>
      <c r="M5343" s="20">
        <f>IF(C5343="Data Error","Data Error",IF(C5343&lt;=K5343,0,1-IFERROR(INDEX(BAAL!$C:$D,MATCH(ROUNDUP(C5343-K5343,0),BAAL!$B:$B,0),MATCH(LEFT(M$2,4),BAAL!$C$2:$D$2,0)),0)))</f>
        <v>0</v>
      </c>
      <c r="N5343" s="20"/>
      <c r="O5343" s="26"/>
      <c r="P5343" s="26"/>
      <c r="Q5343" s="6">
        <f t="shared" si="335"/>
        <v>8</v>
      </c>
      <c r="R5343" s="20"/>
    </row>
    <row r="5344" spans="1:18" x14ac:dyDescent="0.25">
      <c r="A5344" s="6">
        <v>14</v>
      </c>
      <c r="B5344" s="4">
        <v>42592.583333333336</v>
      </c>
      <c r="C5344" s="2">
        <f>IF([2]Analysis!AG5344="Data Error","Data Error",[2]Analysis!AI5344*C$1)</f>
        <v>25.569228352349239</v>
      </c>
      <c r="D5344" s="2"/>
      <c r="E5344" s="3">
        <f>IF(C5344="Data Error","Data Error",INDEX('[2]BAAL Adj Cap'!$CB$65:$CY$72,MONTH($B5344),$A5344+1))</f>
        <v>0.98</v>
      </c>
      <c r="F5344" s="3"/>
      <c r="G5344" s="31">
        <f t="shared" si="332"/>
        <v>101.83077164765075</v>
      </c>
      <c r="H5344" s="31"/>
      <c r="I5344" s="23">
        <f t="shared" si="333"/>
        <v>0.98</v>
      </c>
      <c r="J5344" s="23"/>
      <c r="K5344" s="7">
        <f t="shared" si="334"/>
        <v>28.990000000000009</v>
      </c>
      <c r="M5344" s="20">
        <f>IF(C5344="Data Error","Data Error",IF(C5344&lt;=K5344,0,1-IFERROR(INDEX(BAAL!$C:$D,MATCH(ROUNDUP(C5344-K5344,0),BAAL!$B:$B,0),MATCH(LEFT(M$2,4),BAAL!$C$2:$D$2,0)),0)))</f>
        <v>0</v>
      </c>
      <c r="N5344" s="20"/>
      <c r="O5344" s="26"/>
      <c r="P5344" s="26"/>
      <c r="Q5344" s="6">
        <f t="shared" si="335"/>
        <v>8</v>
      </c>
      <c r="R5344" s="20"/>
    </row>
    <row r="5345" spans="1:18" x14ac:dyDescent="0.25">
      <c r="A5345" s="6">
        <v>15</v>
      </c>
      <c r="B5345" s="4">
        <v>42592.625</v>
      </c>
      <c r="C5345" s="2">
        <f>IF([2]Analysis!AG5345="Data Error","Data Error",[2]Analysis!AI5345*C$1)</f>
        <v>19.10111830415471</v>
      </c>
      <c r="D5345" s="2"/>
      <c r="E5345" s="3">
        <f>IF(C5345="Data Error","Data Error",INDEX('[2]BAAL Adj Cap'!$CB$65:$CY$72,MONTH($B5345),$A5345+1))</f>
        <v>0.98</v>
      </c>
      <c r="F5345" s="3"/>
      <c r="G5345" s="31">
        <f t="shared" si="332"/>
        <v>108.29888169584528</v>
      </c>
      <c r="H5345" s="31"/>
      <c r="I5345" s="23">
        <f t="shared" si="333"/>
        <v>0.98</v>
      </c>
      <c r="J5345" s="23"/>
      <c r="K5345" s="7">
        <f t="shared" si="334"/>
        <v>28.990000000000009</v>
      </c>
      <c r="M5345" s="20">
        <f>IF(C5345="Data Error","Data Error",IF(C5345&lt;=K5345,0,1-IFERROR(INDEX(BAAL!$C:$D,MATCH(ROUNDUP(C5345-K5345,0),BAAL!$B:$B,0),MATCH(LEFT(M$2,4),BAAL!$C$2:$D$2,0)),0)))</f>
        <v>0</v>
      </c>
      <c r="N5345" s="20"/>
      <c r="O5345" s="26"/>
      <c r="P5345" s="26"/>
      <c r="Q5345" s="6">
        <f t="shared" si="335"/>
        <v>8</v>
      </c>
      <c r="R5345" s="20"/>
    </row>
    <row r="5346" spans="1:18" x14ac:dyDescent="0.25">
      <c r="A5346" s="6">
        <v>16</v>
      </c>
      <c r="B5346" s="4">
        <v>42592.666666666664</v>
      </c>
      <c r="C5346" s="2">
        <f>IF([2]Analysis!AG5346="Data Error","Data Error",[2]Analysis!AI5346*C$1)</f>
        <v>27.041832079258171</v>
      </c>
      <c r="D5346" s="2"/>
      <c r="E5346" s="3">
        <f>IF(C5346="Data Error","Data Error",INDEX('[2]BAAL Adj Cap'!$CB$65:$CY$72,MONTH($B5346),$A5346+1))</f>
        <v>0.98</v>
      </c>
      <c r="F5346" s="3"/>
      <c r="G5346" s="31">
        <f t="shared" si="332"/>
        <v>100.35816792074182</v>
      </c>
      <c r="H5346" s="31"/>
      <c r="I5346" s="23">
        <f t="shared" si="333"/>
        <v>0.98</v>
      </c>
      <c r="J5346" s="23"/>
      <c r="K5346" s="7">
        <f t="shared" si="334"/>
        <v>28.990000000000009</v>
      </c>
      <c r="M5346" s="20">
        <f>IF(C5346="Data Error","Data Error",IF(C5346&lt;=K5346,0,1-IFERROR(INDEX(BAAL!$C:$D,MATCH(ROUNDUP(C5346-K5346,0),BAAL!$B:$B,0),MATCH(LEFT(M$2,4),BAAL!$C$2:$D$2,0)),0)))</f>
        <v>0</v>
      </c>
      <c r="N5346" s="20"/>
      <c r="O5346" s="26"/>
      <c r="P5346" s="26"/>
      <c r="Q5346" s="6">
        <f t="shared" si="335"/>
        <v>8</v>
      </c>
      <c r="R5346" s="20"/>
    </row>
    <row r="5347" spans="1:18" x14ac:dyDescent="0.25">
      <c r="A5347" s="6">
        <v>17</v>
      </c>
      <c r="B5347" s="4">
        <v>42592.708333333336</v>
      </c>
      <c r="C5347" s="2">
        <f>IF([2]Analysis!AG5347="Data Error","Data Error",[2]Analysis!AI5347*C$1)</f>
        <v>14.330549740041281</v>
      </c>
      <c r="D5347" s="2"/>
      <c r="E5347" s="3">
        <f>IF(C5347="Data Error","Data Error",INDEX('[2]BAAL Adj Cap'!$CB$65:$CY$72,MONTH($B5347),$A5347+1))</f>
        <v>0.9425</v>
      </c>
      <c r="F5347" s="3"/>
      <c r="G5347" s="31">
        <f t="shared" si="332"/>
        <v>108.19445025995873</v>
      </c>
      <c r="H5347" s="31"/>
      <c r="I5347" s="23">
        <f t="shared" si="333"/>
        <v>0.9425</v>
      </c>
      <c r="J5347" s="23"/>
      <c r="K5347" s="7">
        <f t="shared" si="334"/>
        <v>28.990000000000009</v>
      </c>
      <c r="M5347" s="20">
        <f>IF(C5347="Data Error","Data Error",IF(C5347&lt;=K5347,0,1-IFERROR(INDEX(BAAL!$C:$D,MATCH(ROUNDUP(C5347-K5347,0),BAAL!$B:$B,0),MATCH(LEFT(M$2,4),BAAL!$C$2:$D$2,0)),0)))</f>
        <v>0</v>
      </c>
      <c r="N5347" s="20"/>
      <c r="O5347" s="26"/>
      <c r="P5347" s="26"/>
      <c r="Q5347" s="6">
        <f t="shared" si="335"/>
        <v>8</v>
      </c>
      <c r="R5347" s="20"/>
    </row>
    <row r="5348" spans="1:18" x14ac:dyDescent="0.25">
      <c r="A5348" s="6">
        <v>18</v>
      </c>
      <c r="B5348" s="4">
        <v>42592.75</v>
      </c>
      <c r="C5348" s="2">
        <f>IF([2]Analysis!AG5348="Data Error","Data Error",[2]Analysis!AI5348*C$1)</f>
        <v>5.9898502949218271</v>
      </c>
      <c r="D5348" s="2"/>
      <c r="E5348" s="3">
        <f>IF(C5348="Data Error","Data Error",INDEX('[2]BAAL Adj Cap'!$CB$65:$CY$72,MONTH($B5348),$A5348+1))</f>
        <v>0.65125</v>
      </c>
      <c r="F5348" s="3"/>
      <c r="G5348" s="31">
        <f t="shared" si="332"/>
        <v>78.672649705078172</v>
      </c>
      <c r="H5348" s="31"/>
      <c r="I5348" s="23">
        <f t="shared" si="333"/>
        <v>0.65125</v>
      </c>
      <c r="J5348" s="23"/>
      <c r="K5348" s="7">
        <f t="shared" si="334"/>
        <v>28.990000000000009</v>
      </c>
      <c r="M5348" s="20">
        <f>IF(C5348="Data Error","Data Error",IF(C5348&lt;=K5348,0,1-IFERROR(INDEX(BAAL!$C:$D,MATCH(ROUNDUP(C5348-K5348,0),BAAL!$B:$B,0),MATCH(LEFT(M$2,4),BAAL!$C$2:$D$2,0)),0)))</f>
        <v>0</v>
      </c>
      <c r="N5348" s="20"/>
      <c r="O5348" s="26"/>
      <c r="P5348" s="26"/>
      <c r="Q5348" s="6">
        <f t="shared" si="335"/>
        <v>8</v>
      </c>
      <c r="R5348" s="20"/>
    </row>
    <row r="5349" spans="1:18" x14ac:dyDescent="0.25">
      <c r="A5349" s="6">
        <v>19</v>
      </c>
      <c r="B5349" s="4">
        <v>42592.791666666664</v>
      </c>
      <c r="C5349" s="2">
        <f>IF([2]Analysis!AG5349="Data Error","Data Error",[2]Analysis!AI5349*C$1)</f>
        <v>10.381253527903192</v>
      </c>
      <c r="D5349" s="2"/>
      <c r="E5349" s="3">
        <f>IF(C5349="Data Error","Data Error",INDEX('[2]BAAL Adj Cap'!$CB$65:$CY$72,MONTH($B5349),$A5349+1))</f>
        <v>0.22125</v>
      </c>
      <c r="F5349" s="3"/>
      <c r="G5349" s="31">
        <f t="shared" si="332"/>
        <v>18.381246472096805</v>
      </c>
      <c r="H5349" s="31"/>
      <c r="I5349" s="23">
        <f t="shared" si="333"/>
        <v>0.22125</v>
      </c>
      <c r="J5349" s="23"/>
      <c r="K5349" s="7">
        <f t="shared" si="334"/>
        <v>28.762499999999999</v>
      </c>
      <c r="M5349" s="20">
        <f>IF(C5349="Data Error","Data Error",IF(C5349&lt;=K5349,0,1-IFERROR(INDEX(BAAL!$C:$D,MATCH(ROUNDUP(C5349-K5349,0),BAAL!$B:$B,0),MATCH(LEFT(M$2,4),BAAL!$C$2:$D$2,0)),0)))</f>
        <v>0</v>
      </c>
      <c r="N5349" s="20"/>
      <c r="O5349" s="26"/>
      <c r="P5349" s="26"/>
      <c r="Q5349" s="6">
        <f t="shared" si="335"/>
        <v>8</v>
      </c>
      <c r="R5349" s="20"/>
    </row>
    <row r="5350" spans="1:18" x14ac:dyDescent="0.25">
      <c r="A5350" s="6">
        <v>20</v>
      </c>
      <c r="B5350" s="4">
        <v>42592.833333333336</v>
      </c>
      <c r="C5350" s="2">
        <f>IF([2]Analysis!AG5350="Data Error","Data Error",[2]Analysis!AI5350*C$1)</f>
        <v>1.3120419467238966</v>
      </c>
      <c r="D5350" s="2"/>
      <c r="E5350" s="3">
        <f>IF(C5350="Data Error","Data Error",INDEX('[2]BAAL Adj Cap'!$CB$65:$CY$72,MONTH($B5350),$A5350+1))</f>
        <v>2.2499999999999999E-2</v>
      </c>
      <c r="F5350" s="3"/>
      <c r="G5350" s="31">
        <f t="shared" si="332"/>
        <v>1.6129580532761032</v>
      </c>
      <c r="H5350" s="31"/>
      <c r="I5350" s="23">
        <f t="shared" si="333"/>
        <v>2.2499999999999999E-2</v>
      </c>
      <c r="J5350" s="23"/>
      <c r="K5350" s="7">
        <f t="shared" si="334"/>
        <v>2.9249999999999998</v>
      </c>
      <c r="M5350" s="20">
        <f>IF(C5350="Data Error","Data Error",IF(C5350&lt;=K5350,0,1-IFERROR(INDEX(BAAL!$C:$D,MATCH(ROUNDUP(C5350-K5350,0),BAAL!$B:$B,0),MATCH(LEFT(M$2,4),BAAL!$C$2:$D$2,0)),0)))</f>
        <v>0</v>
      </c>
      <c r="N5350" s="20"/>
      <c r="O5350" s="26"/>
      <c r="P5350" s="26"/>
      <c r="Q5350" s="6">
        <f t="shared" si="335"/>
        <v>8</v>
      </c>
      <c r="R5350" s="20"/>
    </row>
    <row r="5351" spans="1:18" x14ac:dyDescent="0.25">
      <c r="A5351" s="6">
        <v>21</v>
      </c>
      <c r="B5351" s="4">
        <v>42592.875</v>
      </c>
      <c r="C5351" s="2">
        <f>IF([2]Analysis!AG5351="Data Error","Data Error",[2]Analysis!AI5351*C$1)</f>
        <v>0</v>
      </c>
      <c r="D5351" s="2"/>
      <c r="E5351" s="3">
        <f>IF(C5351="Data Error","Data Error",INDEX('[2]BAAL Adj Cap'!$CB$65:$CY$72,MONTH($B5351),$A5351+1))</f>
        <v>0</v>
      </c>
      <c r="F5351" s="3"/>
      <c r="G5351" s="31">
        <f t="shared" si="332"/>
        <v>0</v>
      </c>
      <c r="H5351" s="31"/>
      <c r="I5351" s="23">
        <f t="shared" si="333"/>
        <v>0</v>
      </c>
      <c r="J5351" s="23"/>
      <c r="K5351" s="7">
        <f t="shared" si="334"/>
        <v>0</v>
      </c>
      <c r="M5351" s="20">
        <f>IF(C5351="Data Error","Data Error",IF(C5351&lt;=K5351,0,1-IFERROR(INDEX(BAAL!$C:$D,MATCH(ROUNDUP(C5351-K5351,0),BAAL!$B:$B,0),MATCH(LEFT(M$2,4),BAAL!$C$2:$D$2,0)),0)))</f>
        <v>0</v>
      </c>
      <c r="N5351" s="20"/>
      <c r="O5351" s="26"/>
      <c r="P5351" s="26"/>
      <c r="Q5351" s="6">
        <f t="shared" si="335"/>
        <v>8</v>
      </c>
      <c r="R5351" s="20"/>
    </row>
    <row r="5352" spans="1:18" x14ac:dyDescent="0.25">
      <c r="A5352" s="6">
        <v>22</v>
      </c>
      <c r="B5352" s="4">
        <v>42592.916666666664</v>
      </c>
      <c r="C5352" s="2">
        <f>IF([2]Analysis!AG5352="Data Error","Data Error",[2]Analysis!AI5352*C$1)</f>
        <v>0</v>
      </c>
      <c r="D5352" s="2"/>
      <c r="E5352" s="3">
        <f>IF(C5352="Data Error","Data Error",INDEX('[2]BAAL Adj Cap'!$CB$65:$CY$72,MONTH($B5352),$A5352+1))</f>
        <v>0</v>
      </c>
      <c r="F5352" s="3"/>
      <c r="G5352" s="31">
        <f t="shared" si="332"/>
        <v>0</v>
      </c>
      <c r="H5352" s="31"/>
      <c r="I5352" s="23">
        <f t="shared" si="333"/>
        <v>0</v>
      </c>
      <c r="J5352" s="23"/>
      <c r="K5352" s="7">
        <f t="shared" si="334"/>
        <v>0</v>
      </c>
      <c r="M5352" s="20">
        <f>IF(C5352="Data Error","Data Error",IF(C5352&lt;=K5352,0,1-IFERROR(INDEX(BAAL!$C:$D,MATCH(ROUNDUP(C5352-K5352,0),BAAL!$B:$B,0),MATCH(LEFT(M$2,4),BAAL!$C$2:$D$2,0)),0)))</f>
        <v>0</v>
      </c>
      <c r="N5352" s="20"/>
      <c r="O5352" s="26"/>
      <c r="P5352" s="26"/>
      <c r="Q5352" s="6">
        <f t="shared" si="335"/>
        <v>8</v>
      </c>
      <c r="R5352" s="20"/>
    </row>
    <row r="5353" spans="1:18" x14ac:dyDescent="0.25">
      <c r="A5353" s="6">
        <v>23</v>
      </c>
      <c r="B5353" s="4">
        <v>42592.958333333336</v>
      </c>
      <c r="C5353" s="2">
        <f>IF([2]Analysis!AG5353="Data Error","Data Error",[2]Analysis!AI5353*C$1)</f>
        <v>0</v>
      </c>
      <c r="D5353" s="2"/>
      <c r="E5353" s="3">
        <f>IF(C5353="Data Error","Data Error",INDEX('[2]BAAL Adj Cap'!$CB$65:$CY$72,MONTH($B5353),$A5353+1))</f>
        <v>0</v>
      </c>
      <c r="F5353" s="3"/>
      <c r="G5353" s="31">
        <f t="shared" si="332"/>
        <v>0</v>
      </c>
      <c r="H5353" s="31"/>
      <c r="I5353" s="23">
        <f t="shared" si="333"/>
        <v>0</v>
      </c>
      <c r="J5353" s="23"/>
      <c r="K5353" s="7">
        <f t="shared" si="334"/>
        <v>0</v>
      </c>
      <c r="M5353" s="20">
        <f>IF(C5353="Data Error","Data Error",IF(C5353&lt;=K5353,0,1-IFERROR(INDEX(BAAL!$C:$D,MATCH(ROUNDUP(C5353-K5353,0),BAAL!$B:$B,0),MATCH(LEFT(M$2,4),BAAL!$C$2:$D$2,0)),0)))</f>
        <v>0</v>
      </c>
      <c r="N5353" s="20"/>
      <c r="O5353" s="26"/>
      <c r="P5353" s="26"/>
      <c r="Q5353" s="6">
        <f t="shared" si="335"/>
        <v>8</v>
      </c>
      <c r="R5353" s="20"/>
    </row>
    <row r="5354" spans="1:18" x14ac:dyDescent="0.25">
      <c r="A5354" s="6">
        <v>0</v>
      </c>
      <c r="B5354" s="1">
        <v>42593</v>
      </c>
      <c r="C5354" s="2">
        <f>IF([2]Analysis!AG5354="Data Error","Data Error",[2]Analysis!AI5354*C$1)</f>
        <v>0</v>
      </c>
      <c r="D5354" s="2"/>
      <c r="E5354" s="3">
        <f>IF(C5354="Data Error","Data Error",INDEX('[2]BAAL Adj Cap'!$CB$65:$CY$72,MONTH($B5354),$A5354+1))</f>
        <v>0</v>
      </c>
      <c r="F5354" s="3"/>
      <c r="G5354" s="31">
        <f t="shared" si="332"/>
        <v>0</v>
      </c>
      <c r="H5354" s="31"/>
      <c r="I5354" s="23">
        <f t="shared" si="333"/>
        <v>0</v>
      </c>
      <c r="J5354" s="23"/>
      <c r="K5354" s="7">
        <f t="shared" si="334"/>
        <v>0</v>
      </c>
      <c r="M5354" s="20">
        <f>IF(C5354="Data Error","Data Error",IF(C5354&lt;=K5354,0,1-IFERROR(INDEX(BAAL!$C:$D,MATCH(ROUNDUP(C5354-K5354,0),BAAL!$B:$B,0),MATCH(LEFT(M$2,4),BAAL!$C$2:$D$2,0)),0)))</f>
        <v>0</v>
      </c>
      <c r="N5354" s="20"/>
      <c r="O5354" s="26"/>
      <c r="P5354" s="26"/>
      <c r="Q5354" s="6">
        <f t="shared" si="335"/>
        <v>8</v>
      </c>
      <c r="R5354" s="20"/>
    </row>
    <row r="5355" spans="1:18" x14ac:dyDescent="0.25">
      <c r="A5355" s="6">
        <v>1</v>
      </c>
      <c r="B5355" s="4">
        <v>42593.041666666664</v>
      </c>
      <c r="C5355" s="2">
        <f>IF([2]Analysis!AG5355="Data Error","Data Error",[2]Analysis!AI5355*C$1)</f>
        <v>0</v>
      </c>
      <c r="D5355" s="2"/>
      <c r="E5355" s="3">
        <f>IF(C5355="Data Error","Data Error",INDEX('[2]BAAL Adj Cap'!$CB$65:$CY$72,MONTH($B5355),$A5355+1))</f>
        <v>0</v>
      </c>
      <c r="F5355" s="3"/>
      <c r="G5355" s="31">
        <f t="shared" si="332"/>
        <v>0</v>
      </c>
      <c r="H5355" s="31"/>
      <c r="I5355" s="23">
        <f t="shared" si="333"/>
        <v>0</v>
      </c>
      <c r="J5355" s="23"/>
      <c r="K5355" s="7">
        <f t="shared" si="334"/>
        <v>0</v>
      </c>
      <c r="M5355" s="20">
        <f>IF(C5355="Data Error","Data Error",IF(C5355&lt;=K5355,0,1-IFERROR(INDEX(BAAL!$C:$D,MATCH(ROUNDUP(C5355-K5355,0),BAAL!$B:$B,0),MATCH(LEFT(M$2,4),BAAL!$C$2:$D$2,0)),0)))</f>
        <v>0</v>
      </c>
      <c r="N5355" s="20"/>
      <c r="O5355" s="26"/>
      <c r="P5355" s="26"/>
      <c r="Q5355" s="6">
        <f t="shared" si="335"/>
        <v>8</v>
      </c>
      <c r="R5355" s="20"/>
    </row>
    <row r="5356" spans="1:18" x14ac:dyDescent="0.25">
      <c r="A5356" s="6">
        <v>2</v>
      </c>
      <c r="B5356" s="4">
        <v>42593.083333333336</v>
      </c>
      <c r="C5356" s="2">
        <f>IF([2]Analysis!AG5356="Data Error","Data Error",[2]Analysis!AI5356*C$1)</f>
        <v>0</v>
      </c>
      <c r="D5356" s="2"/>
      <c r="E5356" s="3">
        <f>IF(C5356="Data Error","Data Error",INDEX('[2]BAAL Adj Cap'!$CB$65:$CY$72,MONTH($B5356),$A5356+1))</f>
        <v>0</v>
      </c>
      <c r="F5356" s="3"/>
      <c r="G5356" s="31">
        <f t="shared" si="332"/>
        <v>0</v>
      </c>
      <c r="H5356" s="31"/>
      <c r="I5356" s="23">
        <f t="shared" si="333"/>
        <v>0</v>
      </c>
      <c r="J5356" s="23"/>
      <c r="K5356" s="7">
        <f t="shared" si="334"/>
        <v>0</v>
      </c>
      <c r="M5356" s="20">
        <f>IF(C5356="Data Error","Data Error",IF(C5356&lt;=K5356,0,1-IFERROR(INDEX(BAAL!$C:$D,MATCH(ROUNDUP(C5356-K5356,0),BAAL!$B:$B,0),MATCH(LEFT(M$2,4),BAAL!$C$2:$D$2,0)),0)))</f>
        <v>0</v>
      </c>
      <c r="N5356" s="20"/>
      <c r="O5356" s="26"/>
      <c r="P5356" s="26"/>
      <c r="Q5356" s="6">
        <f t="shared" si="335"/>
        <v>8</v>
      </c>
      <c r="R5356" s="20"/>
    </row>
    <row r="5357" spans="1:18" x14ac:dyDescent="0.25">
      <c r="A5357" s="6">
        <v>3</v>
      </c>
      <c r="B5357" s="4">
        <v>42593.125</v>
      </c>
      <c r="C5357" s="2">
        <f>IF([2]Analysis!AG5357="Data Error","Data Error",[2]Analysis!AI5357*C$1)</f>
        <v>0</v>
      </c>
      <c r="D5357" s="2"/>
      <c r="E5357" s="3">
        <f>IF(C5357="Data Error","Data Error",INDEX('[2]BAAL Adj Cap'!$CB$65:$CY$72,MONTH($B5357),$A5357+1))</f>
        <v>0</v>
      </c>
      <c r="F5357" s="3"/>
      <c r="G5357" s="31">
        <f t="shared" si="332"/>
        <v>0</v>
      </c>
      <c r="H5357" s="31"/>
      <c r="I5357" s="23">
        <f t="shared" si="333"/>
        <v>0</v>
      </c>
      <c r="J5357" s="23"/>
      <c r="K5357" s="7">
        <f t="shared" si="334"/>
        <v>0</v>
      </c>
      <c r="M5357" s="20">
        <f>IF(C5357="Data Error","Data Error",IF(C5357&lt;=K5357,0,1-IFERROR(INDEX(BAAL!$C:$D,MATCH(ROUNDUP(C5357-K5357,0),BAAL!$B:$B,0),MATCH(LEFT(M$2,4),BAAL!$C$2:$D$2,0)),0)))</f>
        <v>0</v>
      </c>
      <c r="N5357" s="20"/>
      <c r="O5357" s="26"/>
      <c r="P5357" s="26"/>
      <c r="Q5357" s="6">
        <f t="shared" si="335"/>
        <v>8</v>
      </c>
      <c r="R5357" s="20"/>
    </row>
    <row r="5358" spans="1:18" x14ac:dyDescent="0.25">
      <c r="A5358" s="6">
        <v>4</v>
      </c>
      <c r="B5358" s="4">
        <v>42593.166666666664</v>
      </c>
      <c r="C5358" s="2">
        <f>IF([2]Analysis!AG5358="Data Error","Data Error",[2]Analysis!AI5358*C$1)</f>
        <v>0</v>
      </c>
      <c r="D5358" s="2"/>
      <c r="E5358" s="3">
        <f>IF(C5358="Data Error","Data Error",INDEX('[2]BAAL Adj Cap'!$CB$65:$CY$72,MONTH($B5358),$A5358+1))</f>
        <v>0</v>
      </c>
      <c r="F5358" s="3"/>
      <c r="G5358" s="31">
        <f t="shared" si="332"/>
        <v>0</v>
      </c>
      <c r="H5358" s="31"/>
      <c r="I5358" s="23">
        <f t="shared" si="333"/>
        <v>0</v>
      </c>
      <c r="J5358" s="23"/>
      <c r="K5358" s="7">
        <f t="shared" si="334"/>
        <v>0</v>
      </c>
      <c r="M5358" s="20">
        <f>IF(C5358="Data Error","Data Error",IF(C5358&lt;=K5358,0,1-IFERROR(INDEX(BAAL!$C:$D,MATCH(ROUNDUP(C5358-K5358,0),BAAL!$B:$B,0),MATCH(LEFT(M$2,4),BAAL!$C$2:$D$2,0)),0)))</f>
        <v>0</v>
      </c>
      <c r="N5358" s="20"/>
      <c r="O5358" s="26"/>
      <c r="P5358" s="26"/>
      <c r="Q5358" s="6">
        <f t="shared" si="335"/>
        <v>8</v>
      </c>
      <c r="R5358" s="20"/>
    </row>
    <row r="5359" spans="1:18" x14ac:dyDescent="0.25">
      <c r="A5359" s="6">
        <v>5</v>
      </c>
      <c r="B5359" s="4">
        <v>42593.208333333336</v>
      </c>
      <c r="C5359" s="2">
        <f>IF([2]Analysis!AG5359="Data Error","Data Error",[2]Analysis!AI5359*C$1)</f>
        <v>0.39964104219832841</v>
      </c>
      <c r="D5359" s="2"/>
      <c r="E5359" s="3">
        <f>IF(C5359="Data Error","Data Error",INDEX('[2]BAAL Adj Cap'!$CB$65:$CY$72,MONTH($B5359),$A5359+1))</f>
        <v>5.6249999999999994E-2</v>
      </c>
      <c r="F5359" s="3"/>
      <c r="G5359" s="31">
        <f t="shared" si="332"/>
        <v>6.9128589578016708</v>
      </c>
      <c r="H5359" s="31"/>
      <c r="I5359" s="23">
        <f t="shared" si="333"/>
        <v>5.6249999999999994E-2</v>
      </c>
      <c r="J5359" s="23"/>
      <c r="K5359" s="7">
        <f t="shared" si="334"/>
        <v>7.3124999999999991</v>
      </c>
      <c r="M5359" s="20">
        <f>IF(C5359="Data Error","Data Error",IF(C5359&lt;=K5359,0,1-IFERROR(INDEX(BAAL!$C:$D,MATCH(ROUNDUP(C5359-K5359,0),BAAL!$B:$B,0),MATCH(LEFT(M$2,4),BAAL!$C$2:$D$2,0)),0)))</f>
        <v>0</v>
      </c>
      <c r="N5359" s="20"/>
      <c r="O5359" s="26"/>
      <c r="P5359" s="26"/>
      <c r="Q5359" s="6">
        <f t="shared" si="335"/>
        <v>8</v>
      </c>
      <c r="R5359" s="20"/>
    </row>
    <row r="5360" spans="1:18" x14ac:dyDescent="0.25">
      <c r="A5360" s="6">
        <v>6</v>
      </c>
      <c r="B5360" s="4">
        <v>42593.25</v>
      </c>
      <c r="C5360" s="2">
        <f>IF([2]Analysis!AG5360="Data Error","Data Error",[2]Analysis!AI5360*C$1)</f>
        <v>5.2038219800169865E-2</v>
      </c>
      <c r="D5360" s="2"/>
      <c r="E5360" s="3">
        <f>IF(C5360="Data Error","Data Error",INDEX('[2]BAAL Adj Cap'!$CB$65:$CY$72,MONTH($B5360),$A5360+1))</f>
        <v>0.22499999999999998</v>
      </c>
      <c r="F5360" s="3"/>
      <c r="G5360" s="31">
        <f t="shared" si="332"/>
        <v>29.197961780199826</v>
      </c>
      <c r="H5360" s="31"/>
      <c r="I5360" s="23">
        <f t="shared" si="333"/>
        <v>0.22499999999999998</v>
      </c>
      <c r="J5360" s="23"/>
      <c r="K5360" s="7">
        <f t="shared" si="334"/>
        <v>28.990000000000009</v>
      </c>
      <c r="M5360" s="20">
        <f>IF(C5360="Data Error","Data Error",IF(C5360&lt;=K5360,0,1-IFERROR(INDEX(BAAL!$C:$D,MATCH(ROUNDUP(C5360-K5360,0),BAAL!$B:$B,0),MATCH(LEFT(M$2,4),BAAL!$C$2:$D$2,0)),0)))</f>
        <v>0</v>
      </c>
      <c r="N5360" s="20"/>
      <c r="O5360" s="26"/>
      <c r="P5360" s="26"/>
      <c r="Q5360" s="6">
        <f t="shared" si="335"/>
        <v>8</v>
      </c>
      <c r="R5360" s="20"/>
    </row>
    <row r="5361" spans="1:18" x14ac:dyDescent="0.25">
      <c r="A5361" s="6">
        <v>7</v>
      </c>
      <c r="B5361" s="4">
        <v>42593.291666666664</v>
      </c>
      <c r="C5361" s="2">
        <f>IF([2]Analysis!AG5361="Data Error","Data Error",[2]Analysis!AI5361*C$1)</f>
        <v>4.3784508134978473E-2</v>
      </c>
      <c r="D5361" s="2"/>
      <c r="E5361" s="3">
        <f>IF(C5361="Data Error","Data Error",INDEX('[2]BAAL Adj Cap'!$CB$65:$CY$72,MONTH($B5361),$A5361+1))</f>
        <v>0.57874999999999999</v>
      </c>
      <c r="F5361" s="3"/>
      <c r="G5361" s="31">
        <f t="shared" si="332"/>
        <v>75.193715491865021</v>
      </c>
      <c r="H5361" s="31"/>
      <c r="I5361" s="23">
        <f t="shared" si="333"/>
        <v>0.57874999999999999</v>
      </c>
      <c r="J5361" s="23"/>
      <c r="K5361" s="7">
        <f t="shared" si="334"/>
        <v>28.990000000000009</v>
      </c>
      <c r="M5361" s="20">
        <f>IF(C5361="Data Error","Data Error",IF(C5361&lt;=K5361,0,1-IFERROR(INDEX(BAAL!$C:$D,MATCH(ROUNDUP(C5361-K5361,0),BAAL!$B:$B,0),MATCH(LEFT(M$2,4),BAAL!$C$2:$D$2,0)),0)))</f>
        <v>0</v>
      </c>
      <c r="N5361" s="20"/>
      <c r="O5361" s="26"/>
      <c r="P5361" s="26"/>
      <c r="Q5361" s="6">
        <f t="shared" si="335"/>
        <v>8</v>
      </c>
      <c r="R5361" s="20"/>
    </row>
    <row r="5362" spans="1:18" x14ac:dyDescent="0.25">
      <c r="A5362" s="6">
        <v>8</v>
      </c>
      <c r="B5362" s="4">
        <v>42593.333333333336</v>
      </c>
      <c r="C5362" s="2">
        <f>IF([2]Analysis!AG5362="Data Error","Data Error",[2]Analysis!AI5362*C$1)</f>
        <v>0</v>
      </c>
      <c r="D5362" s="2"/>
      <c r="E5362" s="3">
        <f>IF(C5362="Data Error","Data Error",INDEX('[2]BAAL Adj Cap'!$CB$65:$CY$72,MONTH($B5362),$A5362+1))</f>
        <v>0.96750000000000003</v>
      </c>
      <c r="F5362" s="3"/>
      <c r="G5362" s="31">
        <f t="shared" si="332"/>
        <v>125.77500000000001</v>
      </c>
      <c r="H5362" s="31"/>
      <c r="I5362" s="23">
        <f t="shared" si="333"/>
        <v>0.96750000000000003</v>
      </c>
      <c r="J5362" s="23"/>
      <c r="K5362" s="7">
        <f t="shared" si="334"/>
        <v>28.990000000000009</v>
      </c>
      <c r="M5362" s="20">
        <f>IF(C5362="Data Error","Data Error",IF(C5362&lt;=K5362,0,1-IFERROR(INDEX(BAAL!$C:$D,MATCH(ROUNDUP(C5362-K5362,0),BAAL!$B:$B,0),MATCH(LEFT(M$2,4),BAAL!$C$2:$D$2,0)),0)))</f>
        <v>0</v>
      </c>
      <c r="N5362" s="20"/>
      <c r="O5362" s="26"/>
      <c r="P5362" s="26"/>
      <c r="Q5362" s="6">
        <f t="shared" si="335"/>
        <v>8</v>
      </c>
      <c r="R5362" s="20"/>
    </row>
    <row r="5363" spans="1:18" x14ac:dyDescent="0.25">
      <c r="A5363" s="6">
        <v>9</v>
      </c>
      <c r="B5363" s="4">
        <v>42593.375</v>
      </c>
      <c r="C5363" s="2">
        <f>IF([2]Analysis!AG5363="Data Error","Data Error",[2]Analysis!AI5363*C$1)</f>
        <v>1.4703531027863317</v>
      </c>
      <c r="D5363" s="2"/>
      <c r="E5363" s="3">
        <f>IF(C5363="Data Error","Data Error",INDEX('[2]BAAL Adj Cap'!$CB$65:$CY$72,MONTH($B5363),$A5363+1))</f>
        <v>0.98</v>
      </c>
      <c r="F5363" s="3"/>
      <c r="G5363" s="31">
        <f t="shared" si="332"/>
        <v>125.92964689721366</v>
      </c>
      <c r="H5363" s="31"/>
      <c r="I5363" s="23">
        <f t="shared" si="333"/>
        <v>0.98</v>
      </c>
      <c r="J5363" s="23"/>
      <c r="K5363" s="7">
        <f t="shared" si="334"/>
        <v>28.990000000000009</v>
      </c>
      <c r="M5363" s="20">
        <f>IF(C5363="Data Error","Data Error",IF(C5363&lt;=K5363,0,1-IFERROR(INDEX(BAAL!$C:$D,MATCH(ROUNDUP(C5363-K5363,0),BAAL!$B:$B,0),MATCH(LEFT(M$2,4),BAAL!$C$2:$D$2,0)),0)))</f>
        <v>0</v>
      </c>
      <c r="N5363" s="20"/>
      <c r="O5363" s="26"/>
      <c r="P5363" s="26"/>
      <c r="Q5363" s="6">
        <f t="shared" si="335"/>
        <v>8</v>
      </c>
      <c r="R5363" s="20"/>
    </row>
    <row r="5364" spans="1:18" x14ac:dyDescent="0.25">
      <c r="A5364" s="6">
        <v>10</v>
      </c>
      <c r="B5364" s="4">
        <v>42593.416666666664</v>
      </c>
      <c r="C5364" s="2">
        <f>IF([2]Analysis!AG5364="Data Error","Data Error",[2]Analysis!AI5364*C$1)</f>
        <v>2.7369325320637001</v>
      </c>
      <c r="D5364" s="2"/>
      <c r="E5364" s="3">
        <f>IF(C5364="Data Error","Data Error",INDEX('[2]BAAL Adj Cap'!$CB$65:$CY$72,MONTH($B5364),$A5364+1))</f>
        <v>0.98</v>
      </c>
      <c r="F5364" s="3"/>
      <c r="G5364" s="31">
        <f t="shared" si="332"/>
        <v>124.66306746793629</v>
      </c>
      <c r="H5364" s="31"/>
      <c r="I5364" s="23">
        <f t="shared" si="333"/>
        <v>0.98</v>
      </c>
      <c r="J5364" s="23"/>
      <c r="K5364" s="7">
        <f t="shared" si="334"/>
        <v>28.990000000000009</v>
      </c>
      <c r="M5364" s="20">
        <f>IF(C5364="Data Error","Data Error",IF(C5364&lt;=K5364,0,1-IFERROR(INDEX(BAAL!$C:$D,MATCH(ROUNDUP(C5364-K5364,0),BAAL!$B:$B,0),MATCH(LEFT(M$2,4),BAAL!$C$2:$D$2,0)),0)))</f>
        <v>0</v>
      </c>
      <c r="N5364" s="20"/>
      <c r="O5364" s="26"/>
      <c r="P5364" s="26"/>
      <c r="Q5364" s="6">
        <f t="shared" si="335"/>
        <v>8</v>
      </c>
      <c r="R5364" s="20"/>
    </row>
    <row r="5365" spans="1:18" x14ac:dyDescent="0.25">
      <c r="A5365" s="6">
        <v>11</v>
      </c>
      <c r="B5365" s="4">
        <v>42593.458333333336</v>
      </c>
      <c r="C5365" s="2">
        <f>IF([2]Analysis!AG5365="Data Error","Data Error",[2]Analysis!AI5365*C$1)</f>
        <v>4.4182759374581373</v>
      </c>
      <c r="D5365" s="2"/>
      <c r="E5365" s="3">
        <f>IF(C5365="Data Error","Data Error",INDEX('[2]BAAL Adj Cap'!$CB$65:$CY$72,MONTH($B5365),$A5365+1))</f>
        <v>0.98</v>
      </c>
      <c r="F5365" s="3"/>
      <c r="G5365" s="31">
        <f t="shared" si="332"/>
        <v>122.98172406254186</v>
      </c>
      <c r="H5365" s="31"/>
      <c r="I5365" s="23">
        <f t="shared" si="333"/>
        <v>0.98</v>
      </c>
      <c r="J5365" s="23"/>
      <c r="K5365" s="7">
        <f t="shared" si="334"/>
        <v>28.990000000000009</v>
      </c>
      <c r="M5365" s="20">
        <f>IF(C5365="Data Error","Data Error",IF(C5365&lt;=K5365,0,1-IFERROR(INDEX(BAAL!$C:$D,MATCH(ROUNDUP(C5365-K5365,0),BAAL!$B:$B,0),MATCH(LEFT(M$2,4),BAAL!$C$2:$D$2,0)),0)))</f>
        <v>0</v>
      </c>
      <c r="N5365" s="20"/>
      <c r="O5365" s="26"/>
      <c r="P5365" s="26"/>
      <c r="Q5365" s="6">
        <f t="shared" si="335"/>
        <v>8</v>
      </c>
      <c r="R5365" s="20"/>
    </row>
    <row r="5366" spans="1:18" x14ac:dyDescent="0.25">
      <c r="A5366" s="6">
        <v>12</v>
      </c>
      <c r="B5366" s="4">
        <v>42593.5</v>
      </c>
      <c r="C5366" s="2">
        <f>IF([2]Analysis!AG5366="Data Error","Data Error",[2]Analysis!AI5366*C$1)</f>
        <v>19.485498068150385</v>
      </c>
      <c r="D5366" s="2"/>
      <c r="E5366" s="3">
        <f>IF(C5366="Data Error","Data Error",INDEX('[2]BAAL Adj Cap'!$CB$65:$CY$72,MONTH($B5366),$A5366+1))</f>
        <v>0.98</v>
      </c>
      <c r="F5366" s="3"/>
      <c r="G5366" s="31">
        <f t="shared" si="332"/>
        <v>107.9145019318496</v>
      </c>
      <c r="H5366" s="31"/>
      <c r="I5366" s="23">
        <f t="shared" si="333"/>
        <v>0.98</v>
      </c>
      <c r="J5366" s="23"/>
      <c r="K5366" s="7">
        <f t="shared" si="334"/>
        <v>28.990000000000009</v>
      </c>
      <c r="M5366" s="20">
        <f>IF(C5366="Data Error","Data Error",IF(C5366&lt;=K5366,0,1-IFERROR(INDEX(BAAL!$C:$D,MATCH(ROUNDUP(C5366-K5366,0),BAAL!$B:$B,0),MATCH(LEFT(M$2,4),BAAL!$C$2:$D$2,0)),0)))</f>
        <v>0</v>
      </c>
      <c r="N5366" s="20"/>
      <c r="O5366" s="26"/>
      <c r="P5366" s="26"/>
      <c r="Q5366" s="6">
        <f t="shared" si="335"/>
        <v>8</v>
      </c>
      <c r="R5366" s="20"/>
    </row>
    <row r="5367" spans="1:18" x14ac:dyDescent="0.25">
      <c r="A5367" s="6">
        <v>13</v>
      </c>
      <c r="B5367" s="4">
        <v>42593.541666666664</v>
      </c>
      <c r="C5367" s="2">
        <f>IF([2]Analysis!AG5367="Data Error","Data Error",[2]Analysis!AI5367*C$1)</f>
        <v>4.0101462118078004</v>
      </c>
      <c r="D5367" s="2"/>
      <c r="E5367" s="3">
        <f>IF(C5367="Data Error","Data Error",INDEX('[2]BAAL Adj Cap'!$CB$65:$CY$72,MONTH($B5367),$A5367+1))</f>
        <v>0.98</v>
      </c>
      <c r="F5367" s="3"/>
      <c r="G5367" s="31">
        <f t="shared" si="332"/>
        <v>123.3898537881922</v>
      </c>
      <c r="H5367" s="31"/>
      <c r="I5367" s="23">
        <f t="shared" si="333"/>
        <v>0.98</v>
      </c>
      <c r="J5367" s="23"/>
      <c r="K5367" s="7">
        <f t="shared" si="334"/>
        <v>28.990000000000009</v>
      </c>
      <c r="M5367" s="20">
        <f>IF(C5367="Data Error","Data Error",IF(C5367&lt;=K5367,0,1-IFERROR(INDEX(BAAL!$C:$D,MATCH(ROUNDUP(C5367-K5367,0),BAAL!$B:$B,0),MATCH(LEFT(M$2,4),BAAL!$C$2:$D$2,0)),0)))</f>
        <v>0</v>
      </c>
      <c r="N5367" s="20"/>
      <c r="O5367" s="26"/>
      <c r="P5367" s="26"/>
      <c r="Q5367" s="6">
        <f t="shared" si="335"/>
        <v>8</v>
      </c>
      <c r="R5367" s="20"/>
    </row>
    <row r="5368" spans="1:18" x14ac:dyDescent="0.25">
      <c r="A5368" s="6">
        <v>14</v>
      </c>
      <c r="B5368" s="4">
        <v>42593.583333333336</v>
      </c>
      <c r="C5368" s="2">
        <f>IF([2]Analysis!AG5368="Data Error","Data Error",[2]Analysis!AI5368*C$1)</f>
        <v>3.0254483454595391</v>
      </c>
      <c r="D5368" s="2"/>
      <c r="E5368" s="3">
        <f>IF(C5368="Data Error","Data Error",INDEX('[2]BAAL Adj Cap'!$CB$65:$CY$72,MONTH($B5368),$A5368+1))</f>
        <v>0.98</v>
      </c>
      <c r="F5368" s="3"/>
      <c r="G5368" s="31">
        <f t="shared" si="332"/>
        <v>124.37455165454045</v>
      </c>
      <c r="H5368" s="31"/>
      <c r="I5368" s="23">
        <f t="shared" si="333"/>
        <v>0.98</v>
      </c>
      <c r="J5368" s="23"/>
      <c r="K5368" s="7">
        <f t="shared" si="334"/>
        <v>28.990000000000009</v>
      </c>
      <c r="M5368" s="20">
        <f>IF(C5368="Data Error","Data Error",IF(C5368&lt;=K5368,0,1-IFERROR(INDEX(BAAL!$C:$D,MATCH(ROUNDUP(C5368-K5368,0),BAAL!$B:$B,0),MATCH(LEFT(M$2,4),BAAL!$C$2:$D$2,0)),0)))</f>
        <v>0</v>
      </c>
      <c r="N5368" s="20"/>
      <c r="O5368" s="26"/>
      <c r="P5368" s="26"/>
      <c r="Q5368" s="6">
        <f t="shared" si="335"/>
        <v>8</v>
      </c>
      <c r="R5368" s="20"/>
    </row>
    <row r="5369" spans="1:18" x14ac:dyDescent="0.25">
      <c r="A5369" s="6">
        <v>15</v>
      </c>
      <c r="B5369" s="4">
        <v>42593.625</v>
      </c>
      <c r="C5369" s="2">
        <f>IF([2]Analysis!AG5369="Data Error","Data Error",[2]Analysis!AI5369*C$1)</f>
        <v>7.6203490618200096</v>
      </c>
      <c r="D5369" s="2"/>
      <c r="E5369" s="3">
        <f>IF(C5369="Data Error","Data Error",INDEX('[2]BAAL Adj Cap'!$CB$65:$CY$72,MONTH($B5369),$A5369+1))</f>
        <v>0.98</v>
      </c>
      <c r="F5369" s="3"/>
      <c r="G5369" s="31">
        <f t="shared" si="332"/>
        <v>119.77965093817998</v>
      </c>
      <c r="H5369" s="31"/>
      <c r="I5369" s="23">
        <f t="shared" si="333"/>
        <v>0.98</v>
      </c>
      <c r="J5369" s="23"/>
      <c r="K5369" s="7">
        <f t="shared" si="334"/>
        <v>28.990000000000009</v>
      </c>
      <c r="M5369" s="20">
        <f>IF(C5369="Data Error","Data Error",IF(C5369&lt;=K5369,0,1-IFERROR(INDEX(BAAL!$C:$D,MATCH(ROUNDUP(C5369-K5369,0),BAAL!$B:$B,0),MATCH(LEFT(M$2,4),BAAL!$C$2:$D$2,0)),0)))</f>
        <v>0</v>
      </c>
      <c r="N5369" s="20"/>
      <c r="O5369" s="26"/>
      <c r="P5369" s="26"/>
      <c r="Q5369" s="6">
        <f t="shared" si="335"/>
        <v>8</v>
      </c>
      <c r="R5369" s="20"/>
    </row>
    <row r="5370" spans="1:18" x14ac:dyDescent="0.25">
      <c r="A5370" s="6">
        <v>16</v>
      </c>
      <c r="B5370" s="4">
        <v>42593.666666666664</v>
      </c>
      <c r="C5370" s="2">
        <f>IF([2]Analysis!AG5370="Data Error","Data Error",[2]Analysis!AI5370*C$1)</f>
        <v>8.8038939261635871</v>
      </c>
      <c r="D5370" s="2"/>
      <c r="E5370" s="3">
        <f>IF(C5370="Data Error","Data Error",INDEX('[2]BAAL Adj Cap'!$CB$65:$CY$72,MONTH($B5370),$A5370+1))</f>
        <v>0.98</v>
      </c>
      <c r="F5370" s="3"/>
      <c r="G5370" s="31">
        <f t="shared" si="332"/>
        <v>118.59610607383641</v>
      </c>
      <c r="H5370" s="31"/>
      <c r="I5370" s="23">
        <f t="shared" si="333"/>
        <v>0.98</v>
      </c>
      <c r="J5370" s="23"/>
      <c r="K5370" s="7">
        <f t="shared" si="334"/>
        <v>28.990000000000009</v>
      </c>
      <c r="M5370" s="20">
        <f>IF(C5370="Data Error","Data Error",IF(C5370&lt;=K5370,0,1-IFERROR(INDEX(BAAL!$C:$D,MATCH(ROUNDUP(C5370-K5370,0),BAAL!$B:$B,0),MATCH(LEFT(M$2,4),BAAL!$C$2:$D$2,0)),0)))</f>
        <v>0</v>
      </c>
      <c r="N5370" s="20"/>
      <c r="O5370" s="26"/>
      <c r="P5370" s="26"/>
      <c r="Q5370" s="6">
        <f t="shared" si="335"/>
        <v>8</v>
      </c>
      <c r="R5370" s="20"/>
    </row>
    <row r="5371" spans="1:18" x14ac:dyDescent="0.25">
      <c r="A5371" s="6">
        <v>17</v>
      </c>
      <c r="B5371" s="4">
        <v>42593.708333333336</v>
      </c>
      <c r="C5371" s="2">
        <f>IF([2]Analysis!AG5371="Data Error","Data Error",[2]Analysis!AI5371*C$1)</f>
        <v>14.50617403888959</v>
      </c>
      <c r="D5371" s="2"/>
      <c r="E5371" s="3">
        <f>IF(C5371="Data Error","Data Error",INDEX('[2]BAAL Adj Cap'!$CB$65:$CY$72,MONTH($B5371),$A5371+1))</f>
        <v>0.9425</v>
      </c>
      <c r="F5371" s="3"/>
      <c r="G5371" s="31">
        <f t="shared" si="332"/>
        <v>108.01882596111042</v>
      </c>
      <c r="H5371" s="31"/>
      <c r="I5371" s="23">
        <f t="shared" si="333"/>
        <v>0.9425</v>
      </c>
      <c r="J5371" s="23"/>
      <c r="K5371" s="7">
        <f t="shared" si="334"/>
        <v>28.990000000000009</v>
      </c>
      <c r="M5371" s="20">
        <f>IF(C5371="Data Error","Data Error",IF(C5371&lt;=K5371,0,1-IFERROR(INDEX(BAAL!$C:$D,MATCH(ROUNDUP(C5371-K5371,0),BAAL!$B:$B,0),MATCH(LEFT(M$2,4),BAAL!$C$2:$D$2,0)),0)))</f>
        <v>0</v>
      </c>
      <c r="N5371" s="20"/>
      <c r="O5371" s="26"/>
      <c r="P5371" s="26"/>
      <c r="Q5371" s="6">
        <f t="shared" si="335"/>
        <v>8</v>
      </c>
      <c r="R5371" s="20"/>
    </row>
    <row r="5372" spans="1:18" x14ac:dyDescent="0.25">
      <c r="A5372" s="6">
        <v>18</v>
      </c>
      <c r="B5372" s="4">
        <v>42593.75</v>
      </c>
      <c r="C5372" s="2">
        <f>IF([2]Analysis!AG5372="Data Error","Data Error",[2]Analysis!AI5372*C$1)</f>
        <v>11.622944781571777</v>
      </c>
      <c r="D5372" s="2"/>
      <c r="E5372" s="3">
        <f>IF(C5372="Data Error","Data Error",INDEX('[2]BAAL Adj Cap'!$CB$65:$CY$72,MONTH($B5372),$A5372+1))</f>
        <v>0.65125</v>
      </c>
      <c r="F5372" s="3"/>
      <c r="G5372" s="31">
        <f t="shared" si="332"/>
        <v>73.03955521842822</v>
      </c>
      <c r="H5372" s="31"/>
      <c r="I5372" s="23">
        <f t="shared" si="333"/>
        <v>0.65125</v>
      </c>
      <c r="J5372" s="23"/>
      <c r="K5372" s="7">
        <f t="shared" si="334"/>
        <v>28.990000000000009</v>
      </c>
      <c r="M5372" s="20">
        <f>IF(C5372="Data Error","Data Error",IF(C5372&lt;=K5372,0,1-IFERROR(INDEX(BAAL!$C:$D,MATCH(ROUNDUP(C5372-K5372,0),BAAL!$B:$B,0),MATCH(LEFT(M$2,4),BAAL!$C$2:$D$2,0)),0)))</f>
        <v>0</v>
      </c>
      <c r="N5372" s="20"/>
      <c r="O5372" s="26"/>
      <c r="P5372" s="26"/>
      <c r="Q5372" s="6">
        <f t="shared" si="335"/>
        <v>8</v>
      </c>
      <c r="R5372" s="20"/>
    </row>
    <row r="5373" spans="1:18" x14ac:dyDescent="0.25">
      <c r="A5373" s="6">
        <v>19</v>
      </c>
      <c r="B5373" s="4">
        <v>42593.791666666664</v>
      </c>
      <c r="C5373" s="2">
        <f>IF([2]Analysis!AG5373="Data Error","Data Error",[2]Analysis!AI5373*C$1)</f>
        <v>14.103538138141872</v>
      </c>
      <c r="D5373" s="2"/>
      <c r="E5373" s="3">
        <f>IF(C5373="Data Error","Data Error",INDEX('[2]BAAL Adj Cap'!$CB$65:$CY$72,MONTH($B5373),$A5373+1))</f>
        <v>0.22125</v>
      </c>
      <c r="F5373" s="3"/>
      <c r="G5373" s="31">
        <f t="shared" si="332"/>
        <v>14.658961861858128</v>
      </c>
      <c r="H5373" s="31"/>
      <c r="I5373" s="23">
        <f t="shared" si="333"/>
        <v>0.22125</v>
      </c>
      <c r="J5373" s="23"/>
      <c r="K5373" s="7">
        <f t="shared" si="334"/>
        <v>28.762499999999999</v>
      </c>
      <c r="M5373" s="20">
        <f>IF(C5373="Data Error","Data Error",IF(C5373&lt;=K5373,0,1-IFERROR(INDEX(BAAL!$C:$D,MATCH(ROUNDUP(C5373-K5373,0),BAAL!$B:$B,0),MATCH(LEFT(M$2,4),BAAL!$C$2:$D$2,0)),0)))</f>
        <v>0</v>
      </c>
      <c r="N5373" s="20"/>
      <c r="O5373" s="26"/>
      <c r="P5373" s="26"/>
      <c r="Q5373" s="6">
        <f t="shared" si="335"/>
        <v>8</v>
      </c>
      <c r="R5373" s="20"/>
    </row>
    <row r="5374" spans="1:18" x14ac:dyDescent="0.25">
      <c r="A5374" s="6">
        <v>20</v>
      </c>
      <c r="B5374" s="4">
        <v>42593.833333333336</v>
      </c>
      <c r="C5374" s="2">
        <f>IF([2]Analysis!AG5374="Data Error","Data Error",[2]Analysis!AI5374*C$1)</f>
        <v>0.30732005807541574</v>
      </c>
      <c r="D5374" s="2"/>
      <c r="E5374" s="3">
        <f>IF(C5374="Data Error","Data Error",INDEX('[2]BAAL Adj Cap'!$CB$65:$CY$72,MONTH($B5374),$A5374+1))</f>
        <v>2.2499999999999999E-2</v>
      </c>
      <c r="F5374" s="3"/>
      <c r="G5374" s="31">
        <f t="shared" si="332"/>
        <v>2.617679941924584</v>
      </c>
      <c r="H5374" s="31"/>
      <c r="I5374" s="23">
        <f t="shared" si="333"/>
        <v>2.2499999999999999E-2</v>
      </c>
      <c r="J5374" s="23"/>
      <c r="K5374" s="7">
        <f t="shared" si="334"/>
        <v>2.9249999999999998</v>
      </c>
      <c r="M5374" s="20">
        <f>IF(C5374="Data Error","Data Error",IF(C5374&lt;=K5374,0,1-IFERROR(INDEX(BAAL!$C:$D,MATCH(ROUNDUP(C5374-K5374,0),BAAL!$B:$B,0),MATCH(LEFT(M$2,4),BAAL!$C$2:$D$2,0)),0)))</f>
        <v>0</v>
      </c>
      <c r="N5374" s="20"/>
      <c r="O5374" s="26"/>
      <c r="P5374" s="26"/>
      <c r="Q5374" s="6">
        <f t="shared" si="335"/>
        <v>8</v>
      </c>
      <c r="R5374" s="20"/>
    </row>
    <row r="5375" spans="1:18" x14ac:dyDescent="0.25">
      <c r="A5375" s="6">
        <v>21</v>
      </c>
      <c r="B5375" s="4">
        <v>42593.875</v>
      </c>
      <c r="C5375" s="2">
        <f>IF([2]Analysis!AG5375="Data Error","Data Error",[2]Analysis!AI5375*C$1)</f>
        <v>0</v>
      </c>
      <c r="D5375" s="2"/>
      <c r="E5375" s="3">
        <f>IF(C5375="Data Error","Data Error",INDEX('[2]BAAL Adj Cap'!$CB$65:$CY$72,MONTH($B5375),$A5375+1))</f>
        <v>0</v>
      </c>
      <c r="F5375" s="3"/>
      <c r="G5375" s="31">
        <f t="shared" si="332"/>
        <v>0</v>
      </c>
      <c r="H5375" s="31"/>
      <c r="I5375" s="23">
        <f t="shared" si="333"/>
        <v>0</v>
      </c>
      <c r="J5375" s="23"/>
      <c r="K5375" s="7">
        <f t="shared" si="334"/>
        <v>0</v>
      </c>
      <c r="M5375" s="20">
        <f>IF(C5375="Data Error","Data Error",IF(C5375&lt;=K5375,0,1-IFERROR(INDEX(BAAL!$C:$D,MATCH(ROUNDUP(C5375-K5375,0),BAAL!$B:$B,0),MATCH(LEFT(M$2,4),BAAL!$C$2:$D$2,0)),0)))</f>
        <v>0</v>
      </c>
      <c r="N5375" s="20"/>
      <c r="O5375" s="26"/>
      <c r="P5375" s="26"/>
      <c r="Q5375" s="6">
        <f t="shared" si="335"/>
        <v>8</v>
      </c>
      <c r="R5375" s="20"/>
    </row>
    <row r="5376" spans="1:18" x14ac:dyDescent="0.25">
      <c r="A5376" s="6">
        <v>22</v>
      </c>
      <c r="B5376" s="4">
        <v>42593.916666666664</v>
      </c>
      <c r="C5376" s="2">
        <f>IF([2]Analysis!AG5376="Data Error","Data Error",[2]Analysis!AI5376*C$1)</f>
        <v>0</v>
      </c>
      <c r="D5376" s="2"/>
      <c r="E5376" s="3">
        <f>IF(C5376="Data Error","Data Error",INDEX('[2]BAAL Adj Cap'!$CB$65:$CY$72,MONTH($B5376),$A5376+1))</f>
        <v>0</v>
      </c>
      <c r="F5376" s="3"/>
      <c r="G5376" s="31">
        <f t="shared" si="332"/>
        <v>0</v>
      </c>
      <c r="H5376" s="31"/>
      <c r="I5376" s="23">
        <f t="shared" si="333"/>
        <v>0</v>
      </c>
      <c r="J5376" s="23"/>
      <c r="K5376" s="7">
        <f t="shared" si="334"/>
        <v>0</v>
      </c>
      <c r="M5376" s="20">
        <f>IF(C5376="Data Error","Data Error",IF(C5376&lt;=K5376,0,1-IFERROR(INDEX(BAAL!$C:$D,MATCH(ROUNDUP(C5376-K5376,0),BAAL!$B:$B,0),MATCH(LEFT(M$2,4),BAAL!$C$2:$D$2,0)),0)))</f>
        <v>0</v>
      </c>
      <c r="N5376" s="20"/>
      <c r="O5376" s="26"/>
      <c r="P5376" s="26"/>
      <c r="Q5376" s="6">
        <f t="shared" si="335"/>
        <v>8</v>
      </c>
      <c r="R5376" s="20"/>
    </row>
    <row r="5377" spans="1:18" x14ac:dyDescent="0.25">
      <c r="A5377" s="6">
        <v>23</v>
      </c>
      <c r="B5377" s="4">
        <v>42593.958333333336</v>
      </c>
      <c r="C5377" s="2">
        <f>IF([2]Analysis!AG5377="Data Error","Data Error",[2]Analysis!AI5377*C$1)</f>
        <v>0</v>
      </c>
      <c r="D5377" s="2"/>
      <c r="E5377" s="3">
        <f>IF(C5377="Data Error","Data Error",INDEX('[2]BAAL Adj Cap'!$CB$65:$CY$72,MONTH($B5377),$A5377+1))</f>
        <v>0</v>
      </c>
      <c r="F5377" s="3"/>
      <c r="G5377" s="31">
        <f t="shared" si="332"/>
        <v>0</v>
      </c>
      <c r="H5377" s="31"/>
      <c r="I5377" s="23">
        <f t="shared" si="333"/>
        <v>0</v>
      </c>
      <c r="J5377" s="23"/>
      <c r="K5377" s="7">
        <f t="shared" si="334"/>
        <v>0</v>
      </c>
      <c r="M5377" s="20">
        <f>IF(C5377="Data Error","Data Error",IF(C5377&lt;=K5377,0,1-IFERROR(INDEX(BAAL!$C:$D,MATCH(ROUNDUP(C5377-K5377,0),BAAL!$B:$B,0),MATCH(LEFT(M$2,4),BAAL!$C$2:$D$2,0)),0)))</f>
        <v>0</v>
      </c>
      <c r="N5377" s="20"/>
      <c r="O5377" s="26"/>
      <c r="P5377" s="26"/>
      <c r="Q5377" s="6">
        <f t="shared" si="335"/>
        <v>8</v>
      </c>
      <c r="R5377" s="20"/>
    </row>
    <row r="5378" spans="1:18" x14ac:dyDescent="0.25">
      <c r="A5378" s="6">
        <v>0</v>
      </c>
      <c r="B5378" s="1">
        <v>42594</v>
      </c>
      <c r="C5378" s="2">
        <f>IF([2]Analysis!AG5378="Data Error","Data Error",[2]Analysis!AI5378*C$1)</f>
        <v>0</v>
      </c>
      <c r="D5378" s="2"/>
      <c r="E5378" s="3">
        <f>IF(C5378="Data Error","Data Error",INDEX('[2]BAAL Adj Cap'!$CB$65:$CY$72,MONTH($B5378),$A5378+1))</f>
        <v>0</v>
      </c>
      <c r="F5378" s="3"/>
      <c r="G5378" s="31">
        <f t="shared" si="332"/>
        <v>0</v>
      </c>
      <c r="H5378" s="31"/>
      <c r="I5378" s="23">
        <f t="shared" si="333"/>
        <v>0</v>
      </c>
      <c r="J5378" s="23"/>
      <c r="K5378" s="7">
        <f t="shared" si="334"/>
        <v>0</v>
      </c>
      <c r="M5378" s="20">
        <f>IF(C5378="Data Error","Data Error",IF(C5378&lt;=K5378,0,1-IFERROR(INDEX(BAAL!$C:$D,MATCH(ROUNDUP(C5378-K5378,0),BAAL!$B:$B,0),MATCH(LEFT(M$2,4),BAAL!$C$2:$D$2,0)),0)))</f>
        <v>0</v>
      </c>
      <c r="N5378" s="20"/>
      <c r="O5378" s="26"/>
      <c r="P5378" s="26"/>
      <c r="Q5378" s="6">
        <f t="shared" si="335"/>
        <v>8</v>
      </c>
      <c r="R5378" s="20"/>
    </row>
    <row r="5379" spans="1:18" x14ac:dyDescent="0.25">
      <c r="A5379" s="6">
        <v>1</v>
      </c>
      <c r="B5379" s="4">
        <v>42594.041666666664</v>
      </c>
      <c r="C5379" s="2">
        <f>IF([2]Analysis!AG5379="Data Error","Data Error",[2]Analysis!AI5379*C$1)</f>
        <v>0</v>
      </c>
      <c r="D5379" s="2"/>
      <c r="E5379" s="3">
        <f>IF(C5379="Data Error","Data Error",INDEX('[2]BAAL Adj Cap'!$CB$65:$CY$72,MONTH($B5379),$A5379+1))</f>
        <v>0</v>
      </c>
      <c r="F5379" s="3"/>
      <c r="G5379" s="31">
        <f t="shared" si="332"/>
        <v>0</v>
      </c>
      <c r="H5379" s="31"/>
      <c r="I5379" s="23">
        <f t="shared" si="333"/>
        <v>0</v>
      </c>
      <c r="J5379" s="23"/>
      <c r="K5379" s="7">
        <f t="shared" si="334"/>
        <v>0</v>
      </c>
      <c r="M5379" s="20">
        <f>IF(C5379="Data Error","Data Error",IF(C5379&lt;=K5379,0,1-IFERROR(INDEX(BAAL!$C:$D,MATCH(ROUNDUP(C5379-K5379,0),BAAL!$B:$B,0),MATCH(LEFT(M$2,4),BAAL!$C$2:$D$2,0)),0)))</f>
        <v>0</v>
      </c>
      <c r="N5379" s="20"/>
      <c r="O5379" s="26"/>
      <c r="P5379" s="26"/>
      <c r="Q5379" s="6">
        <f t="shared" si="335"/>
        <v>8</v>
      </c>
      <c r="R5379" s="20"/>
    </row>
    <row r="5380" spans="1:18" x14ac:dyDescent="0.25">
      <c r="A5380" s="6">
        <v>2</v>
      </c>
      <c r="B5380" s="4">
        <v>42594.083333333336</v>
      </c>
      <c r="C5380" s="2">
        <f>IF([2]Analysis!AG5380="Data Error","Data Error",[2]Analysis!AI5380*C$1)</f>
        <v>0</v>
      </c>
      <c r="D5380" s="2"/>
      <c r="E5380" s="3">
        <f>IF(C5380="Data Error","Data Error",INDEX('[2]BAAL Adj Cap'!$CB$65:$CY$72,MONTH($B5380),$A5380+1))</f>
        <v>0</v>
      </c>
      <c r="F5380" s="3"/>
      <c r="G5380" s="31">
        <f t="shared" ref="G5380:G5443" si="336">IF(C5380="Data Error","Data Error",E5380*E$1-C5380)</f>
        <v>0</v>
      </c>
      <c r="H5380" s="31"/>
      <c r="I5380" s="23">
        <f t="shared" ref="I5380:I5443" si="337">IF(E5380="Data Error","Data Error",E5380)</f>
        <v>0</v>
      </c>
      <c r="J5380" s="23"/>
      <c r="K5380" s="7">
        <f t="shared" ref="K5380:K5443" si="338">IF(C5380="Data Error","Data Error",C$1*MAX(0,MIN(AF$9,E5380*AF$10)))</f>
        <v>0</v>
      </c>
      <c r="M5380" s="20">
        <f>IF(C5380="Data Error","Data Error",IF(C5380&lt;=K5380,0,1-IFERROR(INDEX(BAAL!$C:$D,MATCH(ROUNDUP(C5380-K5380,0),BAAL!$B:$B,0),MATCH(LEFT(M$2,4),BAAL!$C$2:$D$2,0)),0)))</f>
        <v>0</v>
      </c>
      <c r="N5380" s="20"/>
      <c r="O5380" s="26"/>
      <c r="P5380" s="26"/>
      <c r="Q5380" s="6">
        <f t="shared" ref="Q5380:Q5443" si="339">MONTH(B5380)</f>
        <v>8</v>
      </c>
      <c r="R5380" s="20"/>
    </row>
    <row r="5381" spans="1:18" x14ac:dyDescent="0.25">
      <c r="A5381" s="6">
        <v>3</v>
      </c>
      <c r="B5381" s="4">
        <v>42594.125</v>
      </c>
      <c r="C5381" s="2">
        <f>IF([2]Analysis!AG5381="Data Error","Data Error",[2]Analysis!AI5381*C$1)</f>
        <v>0</v>
      </c>
      <c r="D5381" s="2"/>
      <c r="E5381" s="3">
        <f>IF(C5381="Data Error","Data Error",INDEX('[2]BAAL Adj Cap'!$CB$65:$CY$72,MONTH($B5381),$A5381+1))</f>
        <v>0</v>
      </c>
      <c r="F5381" s="3"/>
      <c r="G5381" s="31">
        <f t="shared" si="336"/>
        <v>0</v>
      </c>
      <c r="H5381" s="31"/>
      <c r="I5381" s="23">
        <f t="shared" si="337"/>
        <v>0</v>
      </c>
      <c r="J5381" s="23"/>
      <c r="K5381" s="7">
        <f t="shared" si="338"/>
        <v>0</v>
      </c>
      <c r="M5381" s="20">
        <f>IF(C5381="Data Error","Data Error",IF(C5381&lt;=K5381,0,1-IFERROR(INDEX(BAAL!$C:$D,MATCH(ROUNDUP(C5381-K5381,0),BAAL!$B:$B,0),MATCH(LEFT(M$2,4),BAAL!$C$2:$D$2,0)),0)))</f>
        <v>0</v>
      </c>
      <c r="N5381" s="20"/>
      <c r="O5381" s="26"/>
      <c r="P5381" s="26"/>
      <c r="Q5381" s="6">
        <f t="shared" si="339"/>
        <v>8</v>
      </c>
      <c r="R5381" s="20"/>
    </row>
    <row r="5382" spans="1:18" x14ac:dyDescent="0.25">
      <c r="A5382" s="6">
        <v>4</v>
      </c>
      <c r="B5382" s="4">
        <v>42594.166666666664</v>
      </c>
      <c r="C5382" s="2">
        <f>IF([2]Analysis!AG5382="Data Error","Data Error",[2]Analysis!AI5382*C$1)</f>
        <v>0</v>
      </c>
      <c r="D5382" s="2"/>
      <c r="E5382" s="3">
        <f>IF(C5382="Data Error","Data Error",INDEX('[2]BAAL Adj Cap'!$CB$65:$CY$72,MONTH($B5382),$A5382+1))</f>
        <v>0</v>
      </c>
      <c r="F5382" s="3"/>
      <c r="G5382" s="31">
        <f t="shared" si="336"/>
        <v>0</v>
      </c>
      <c r="H5382" s="31"/>
      <c r="I5382" s="23">
        <f t="shared" si="337"/>
        <v>0</v>
      </c>
      <c r="J5382" s="23"/>
      <c r="K5382" s="7">
        <f t="shared" si="338"/>
        <v>0</v>
      </c>
      <c r="M5382" s="20">
        <f>IF(C5382="Data Error","Data Error",IF(C5382&lt;=K5382,0,1-IFERROR(INDEX(BAAL!$C:$D,MATCH(ROUNDUP(C5382-K5382,0),BAAL!$B:$B,0),MATCH(LEFT(M$2,4),BAAL!$C$2:$D$2,0)),0)))</f>
        <v>0</v>
      </c>
      <c r="N5382" s="20"/>
      <c r="O5382" s="26"/>
      <c r="P5382" s="26"/>
      <c r="Q5382" s="6">
        <f t="shared" si="339"/>
        <v>8</v>
      </c>
      <c r="R5382" s="20"/>
    </row>
    <row r="5383" spans="1:18" x14ac:dyDescent="0.25">
      <c r="A5383" s="6">
        <v>5</v>
      </c>
      <c r="B5383" s="4">
        <v>42594.208333333336</v>
      </c>
      <c r="C5383" s="2">
        <f>IF([2]Analysis!AG5383="Data Error","Data Error",[2]Analysis!AI5383*C$1)</f>
        <v>0.35964105054297868</v>
      </c>
      <c r="D5383" s="2"/>
      <c r="E5383" s="3">
        <f>IF(C5383="Data Error","Data Error",INDEX('[2]BAAL Adj Cap'!$CB$65:$CY$72,MONTH($B5383),$A5383+1))</f>
        <v>5.6249999999999994E-2</v>
      </c>
      <c r="F5383" s="3"/>
      <c r="G5383" s="31">
        <f t="shared" si="336"/>
        <v>6.9528589494570205</v>
      </c>
      <c r="H5383" s="31"/>
      <c r="I5383" s="23">
        <f t="shared" si="337"/>
        <v>5.6249999999999994E-2</v>
      </c>
      <c r="J5383" s="23"/>
      <c r="K5383" s="7">
        <f t="shared" si="338"/>
        <v>7.3124999999999991</v>
      </c>
      <c r="M5383" s="20">
        <f>IF(C5383="Data Error","Data Error",IF(C5383&lt;=K5383,0,1-IFERROR(INDEX(BAAL!$C:$D,MATCH(ROUNDUP(C5383-K5383,0),BAAL!$B:$B,0),MATCH(LEFT(M$2,4),BAAL!$C$2:$D$2,0)),0)))</f>
        <v>0</v>
      </c>
      <c r="N5383" s="20"/>
      <c r="O5383" s="26"/>
      <c r="P5383" s="26"/>
      <c r="Q5383" s="6">
        <f t="shared" si="339"/>
        <v>8</v>
      </c>
      <c r="R5383" s="20"/>
    </row>
    <row r="5384" spans="1:18" x14ac:dyDescent="0.25">
      <c r="A5384" s="6">
        <v>6</v>
      </c>
      <c r="B5384" s="4">
        <v>42594.25</v>
      </c>
      <c r="C5384" s="2">
        <f>IF([2]Analysis!AG5384="Data Error","Data Error",[2]Analysis!AI5384*C$1)</f>
        <v>0</v>
      </c>
      <c r="D5384" s="2"/>
      <c r="E5384" s="3">
        <f>IF(C5384="Data Error","Data Error",INDEX('[2]BAAL Adj Cap'!$CB$65:$CY$72,MONTH($B5384),$A5384+1))</f>
        <v>0.22499999999999998</v>
      </c>
      <c r="F5384" s="3"/>
      <c r="G5384" s="31">
        <f t="shared" si="336"/>
        <v>29.249999999999996</v>
      </c>
      <c r="H5384" s="31"/>
      <c r="I5384" s="23">
        <f t="shared" si="337"/>
        <v>0.22499999999999998</v>
      </c>
      <c r="J5384" s="23"/>
      <c r="K5384" s="7">
        <f t="shared" si="338"/>
        <v>28.990000000000009</v>
      </c>
      <c r="M5384" s="20">
        <f>IF(C5384="Data Error","Data Error",IF(C5384&lt;=K5384,0,1-IFERROR(INDEX(BAAL!$C:$D,MATCH(ROUNDUP(C5384-K5384,0),BAAL!$B:$B,0),MATCH(LEFT(M$2,4),BAAL!$C$2:$D$2,0)),0)))</f>
        <v>0</v>
      </c>
      <c r="N5384" s="20"/>
      <c r="O5384" s="26"/>
      <c r="P5384" s="26"/>
      <c r="Q5384" s="6">
        <f t="shared" si="339"/>
        <v>8</v>
      </c>
      <c r="R5384" s="20"/>
    </row>
    <row r="5385" spans="1:18" x14ac:dyDescent="0.25">
      <c r="A5385" s="6">
        <v>7</v>
      </c>
      <c r="B5385" s="4">
        <v>42594.291666666664</v>
      </c>
      <c r="C5385" s="2">
        <f>IF([2]Analysis!AG5385="Data Error","Data Error",[2]Analysis!AI5385*C$1)</f>
        <v>0.10410368052337833</v>
      </c>
      <c r="D5385" s="2"/>
      <c r="E5385" s="3">
        <f>IF(C5385="Data Error","Data Error",INDEX('[2]BAAL Adj Cap'!$CB$65:$CY$72,MONTH($B5385),$A5385+1))</f>
        <v>0.57874999999999999</v>
      </c>
      <c r="F5385" s="3"/>
      <c r="G5385" s="31">
        <f t="shared" si="336"/>
        <v>75.133396319476617</v>
      </c>
      <c r="H5385" s="31"/>
      <c r="I5385" s="23">
        <f t="shared" si="337"/>
        <v>0.57874999999999999</v>
      </c>
      <c r="J5385" s="23"/>
      <c r="K5385" s="7">
        <f t="shared" si="338"/>
        <v>28.990000000000009</v>
      </c>
      <c r="M5385" s="20">
        <f>IF(C5385="Data Error","Data Error",IF(C5385&lt;=K5385,0,1-IFERROR(INDEX(BAAL!$C:$D,MATCH(ROUNDUP(C5385-K5385,0),BAAL!$B:$B,0),MATCH(LEFT(M$2,4),BAAL!$C$2:$D$2,0)),0)))</f>
        <v>0</v>
      </c>
      <c r="N5385" s="20"/>
      <c r="O5385" s="26"/>
      <c r="P5385" s="26"/>
      <c r="Q5385" s="6">
        <f t="shared" si="339"/>
        <v>8</v>
      </c>
      <c r="R5385" s="20"/>
    </row>
    <row r="5386" spans="1:18" x14ac:dyDescent="0.25">
      <c r="A5386" s="6">
        <v>8</v>
      </c>
      <c r="B5386" s="4">
        <v>42594.333333333336</v>
      </c>
      <c r="C5386" s="2">
        <f>IF([2]Analysis!AG5386="Data Error","Data Error",[2]Analysis!AI5386*C$1)</f>
        <v>0.1679092596542619</v>
      </c>
      <c r="D5386" s="2"/>
      <c r="E5386" s="3">
        <f>IF(C5386="Data Error","Data Error",INDEX('[2]BAAL Adj Cap'!$CB$65:$CY$72,MONTH($B5386),$A5386+1))</f>
        <v>0.96750000000000003</v>
      </c>
      <c r="F5386" s="3"/>
      <c r="G5386" s="31">
        <f t="shared" si="336"/>
        <v>125.60709074034574</v>
      </c>
      <c r="H5386" s="31"/>
      <c r="I5386" s="23">
        <f t="shared" si="337"/>
        <v>0.96750000000000003</v>
      </c>
      <c r="J5386" s="23"/>
      <c r="K5386" s="7">
        <f t="shared" si="338"/>
        <v>28.990000000000009</v>
      </c>
      <c r="M5386" s="20">
        <f>IF(C5386="Data Error","Data Error",IF(C5386&lt;=K5386,0,1-IFERROR(INDEX(BAAL!$C:$D,MATCH(ROUNDUP(C5386-K5386,0),BAAL!$B:$B,0),MATCH(LEFT(M$2,4),BAAL!$C$2:$D$2,0)),0)))</f>
        <v>0</v>
      </c>
      <c r="N5386" s="20"/>
      <c r="O5386" s="26"/>
      <c r="P5386" s="26"/>
      <c r="Q5386" s="6">
        <f t="shared" si="339"/>
        <v>8</v>
      </c>
      <c r="R5386" s="20"/>
    </row>
    <row r="5387" spans="1:18" x14ac:dyDescent="0.25">
      <c r="A5387" s="6">
        <v>9</v>
      </c>
      <c r="B5387" s="4">
        <v>42594.375</v>
      </c>
      <c r="C5387" s="2">
        <f>IF([2]Analysis!AG5387="Data Error","Data Error",[2]Analysis!AI5387*C$1)</f>
        <v>2.2580591587182908</v>
      </c>
      <c r="D5387" s="2"/>
      <c r="E5387" s="3">
        <f>IF(C5387="Data Error","Data Error",INDEX('[2]BAAL Adj Cap'!$CB$65:$CY$72,MONTH($B5387),$A5387+1))</f>
        <v>0.98</v>
      </c>
      <c r="F5387" s="3"/>
      <c r="G5387" s="31">
        <f t="shared" si="336"/>
        <v>125.14194084128169</v>
      </c>
      <c r="H5387" s="31"/>
      <c r="I5387" s="23">
        <f t="shared" si="337"/>
        <v>0.98</v>
      </c>
      <c r="J5387" s="23"/>
      <c r="K5387" s="7">
        <f t="shared" si="338"/>
        <v>28.990000000000009</v>
      </c>
      <c r="M5387" s="20">
        <f>IF(C5387="Data Error","Data Error",IF(C5387&lt;=K5387,0,1-IFERROR(INDEX(BAAL!$C:$D,MATCH(ROUNDUP(C5387-K5387,0),BAAL!$B:$B,0),MATCH(LEFT(M$2,4),BAAL!$C$2:$D$2,0)),0)))</f>
        <v>0</v>
      </c>
      <c r="N5387" s="20"/>
      <c r="O5387" s="26"/>
      <c r="P5387" s="26"/>
      <c r="Q5387" s="6">
        <f t="shared" si="339"/>
        <v>8</v>
      </c>
      <c r="R5387" s="20"/>
    </row>
    <row r="5388" spans="1:18" x14ac:dyDescent="0.25">
      <c r="A5388" s="6">
        <v>10</v>
      </c>
      <c r="B5388" s="4">
        <v>42594.416666666664</v>
      </c>
      <c r="C5388" s="2">
        <f>IF([2]Analysis!AG5388="Data Error","Data Error",[2]Analysis!AI5388*C$1)</f>
        <v>3.5097505677294163</v>
      </c>
      <c r="D5388" s="2"/>
      <c r="E5388" s="3">
        <f>IF(C5388="Data Error","Data Error",INDEX('[2]BAAL Adj Cap'!$CB$65:$CY$72,MONTH($B5388),$A5388+1))</f>
        <v>0.98</v>
      </c>
      <c r="F5388" s="3"/>
      <c r="G5388" s="31">
        <f t="shared" si="336"/>
        <v>123.89024943227058</v>
      </c>
      <c r="H5388" s="31"/>
      <c r="I5388" s="23">
        <f t="shared" si="337"/>
        <v>0.98</v>
      </c>
      <c r="J5388" s="23"/>
      <c r="K5388" s="7">
        <f t="shared" si="338"/>
        <v>28.990000000000009</v>
      </c>
      <c r="M5388" s="20">
        <f>IF(C5388="Data Error","Data Error",IF(C5388&lt;=K5388,0,1-IFERROR(INDEX(BAAL!$C:$D,MATCH(ROUNDUP(C5388-K5388,0),BAAL!$B:$B,0),MATCH(LEFT(M$2,4),BAAL!$C$2:$D$2,0)),0)))</f>
        <v>0</v>
      </c>
      <c r="N5388" s="20"/>
      <c r="O5388" s="26"/>
      <c r="P5388" s="26"/>
      <c r="Q5388" s="6">
        <f t="shared" si="339"/>
        <v>8</v>
      </c>
      <c r="R5388" s="20"/>
    </row>
    <row r="5389" spans="1:18" x14ac:dyDescent="0.25">
      <c r="A5389" s="6">
        <v>11</v>
      </c>
      <c r="B5389" s="4">
        <v>42594.458333333336</v>
      </c>
      <c r="C5389" s="2">
        <f>IF([2]Analysis!AG5389="Data Error","Data Error",[2]Analysis!AI5389*C$1)</f>
        <v>5.974661830955605</v>
      </c>
      <c r="D5389" s="2"/>
      <c r="E5389" s="3">
        <f>IF(C5389="Data Error","Data Error",INDEX('[2]BAAL Adj Cap'!$CB$65:$CY$72,MONTH($B5389),$A5389+1))</f>
        <v>0.98</v>
      </c>
      <c r="F5389" s="3"/>
      <c r="G5389" s="31">
        <f t="shared" si="336"/>
        <v>121.42533816904438</v>
      </c>
      <c r="H5389" s="31"/>
      <c r="I5389" s="23">
        <f t="shared" si="337"/>
        <v>0.98</v>
      </c>
      <c r="J5389" s="23"/>
      <c r="K5389" s="7">
        <f t="shared" si="338"/>
        <v>28.990000000000009</v>
      </c>
      <c r="M5389" s="20">
        <f>IF(C5389="Data Error","Data Error",IF(C5389&lt;=K5389,0,1-IFERROR(INDEX(BAAL!$C:$D,MATCH(ROUNDUP(C5389-K5389,0),BAAL!$B:$B,0),MATCH(LEFT(M$2,4),BAAL!$C$2:$D$2,0)),0)))</f>
        <v>0</v>
      </c>
      <c r="N5389" s="20"/>
      <c r="O5389" s="26"/>
      <c r="P5389" s="26"/>
      <c r="Q5389" s="6">
        <f t="shared" si="339"/>
        <v>8</v>
      </c>
      <c r="R5389" s="20"/>
    </row>
    <row r="5390" spans="1:18" x14ac:dyDescent="0.25">
      <c r="A5390" s="6">
        <v>12</v>
      </c>
      <c r="B5390" s="4">
        <v>42594.5</v>
      </c>
      <c r="C5390" s="2">
        <f>IF([2]Analysis!AG5390="Data Error","Data Error",[2]Analysis!AI5390*C$1)</f>
        <v>3.4370162411819982</v>
      </c>
      <c r="D5390" s="2"/>
      <c r="E5390" s="3">
        <f>IF(C5390="Data Error","Data Error",INDEX('[2]BAAL Adj Cap'!$CB$65:$CY$72,MONTH($B5390),$A5390+1))</f>
        <v>0.98</v>
      </c>
      <c r="F5390" s="3"/>
      <c r="G5390" s="31">
        <f t="shared" si="336"/>
        <v>123.962983758818</v>
      </c>
      <c r="H5390" s="31"/>
      <c r="I5390" s="23">
        <f t="shared" si="337"/>
        <v>0.98</v>
      </c>
      <c r="J5390" s="23"/>
      <c r="K5390" s="7">
        <f t="shared" si="338"/>
        <v>28.990000000000009</v>
      </c>
      <c r="M5390" s="20">
        <f>IF(C5390="Data Error","Data Error",IF(C5390&lt;=K5390,0,1-IFERROR(INDEX(BAAL!$C:$D,MATCH(ROUNDUP(C5390-K5390,0),BAAL!$B:$B,0),MATCH(LEFT(M$2,4),BAAL!$C$2:$D$2,0)),0)))</f>
        <v>0</v>
      </c>
      <c r="N5390" s="20"/>
      <c r="O5390" s="26"/>
      <c r="P5390" s="26"/>
      <c r="Q5390" s="6">
        <f t="shared" si="339"/>
        <v>8</v>
      </c>
      <c r="R5390" s="20"/>
    </row>
    <row r="5391" spans="1:18" x14ac:dyDescent="0.25">
      <c r="A5391" s="6">
        <v>13</v>
      </c>
      <c r="B5391" s="4">
        <v>42594.541666666664</v>
      </c>
      <c r="C5391" s="2">
        <f>IF([2]Analysis!AG5391="Data Error","Data Error",[2]Analysis!AI5391*C$1)</f>
        <v>4.3487916677441643</v>
      </c>
      <c r="D5391" s="2"/>
      <c r="E5391" s="3">
        <f>IF(C5391="Data Error","Data Error",INDEX('[2]BAAL Adj Cap'!$CB$65:$CY$72,MONTH($B5391),$A5391+1))</f>
        <v>0.98</v>
      </c>
      <c r="F5391" s="3"/>
      <c r="G5391" s="31">
        <f t="shared" si="336"/>
        <v>123.05120833225583</v>
      </c>
      <c r="H5391" s="31"/>
      <c r="I5391" s="23">
        <f t="shared" si="337"/>
        <v>0.98</v>
      </c>
      <c r="J5391" s="23"/>
      <c r="K5391" s="7">
        <f t="shared" si="338"/>
        <v>28.990000000000009</v>
      </c>
      <c r="M5391" s="20">
        <f>IF(C5391="Data Error","Data Error",IF(C5391&lt;=K5391,0,1-IFERROR(INDEX(BAAL!$C:$D,MATCH(ROUNDUP(C5391-K5391,0),BAAL!$B:$B,0),MATCH(LEFT(M$2,4),BAAL!$C$2:$D$2,0)),0)))</f>
        <v>0</v>
      </c>
      <c r="N5391" s="20"/>
      <c r="O5391" s="26"/>
      <c r="P5391" s="26"/>
      <c r="Q5391" s="6">
        <f t="shared" si="339"/>
        <v>8</v>
      </c>
      <c r="R5391" s="20"/>
    </row>
    <row r="5392" spans="1:18" x14ac:dyDescent="0.25">
      <c r="A5392" s="6">
        <v>14</v>
      </c>
      <c r="B5392" s="4">
        <v>42594.583333333336</v>
      </c>
      <c r="C5392" s="2">
        <f>IF([2]Analysis!AG5392="Data Error","Data Error",[2]Analysis!AI5392*C$1)</f>
        <v>11.306186977656262</v>
      </c>
      <c r="D5392" s="2"/>
      <c r="E5392" s="3">
        <f>IF(C5392="Data Error","Data Error",INDEX('[2]BAAL Adj Cap'!$CB$65:$CY$72,MONTH($B5392),$A5392+1))</f>
        <v>0.98</v>
      </c>
      <c r="F5392" s="3"/>
      <c r="G5392" s="31">
        <f t="shared" si="336"/>
        <v>116.09381302234372</v>
      </c>
      <c r="H5392" s="31"/>
      <c r="I5392" s="23">
        <f t="shared" si="337"/>
        <v>0.98</v>
      </c>
      <c r="J5392" s="23"/>
      <c r="K5392" s="7">
        <f t="shared" si="338"/>
        <v>28.990000000000009</v>
      </c>
      <c r="M5392" s="20">
        <f>IF(C5392="Data Error","Data Error",IF(C5392&lt;=K5392,0,1-IFERROR(INDEX(BAAL!$C:$D,MATCH(ROUNDUP(C5392-K5392,0),BAAL!$B:$B,0),MATCH(LEFT(M$2,4),BAAL!$C$2:$D$2,0)),0)))</f>
        <v>0</v>
      </c>
      <c r="N5392" s="20"/>
      <c r="O5392" s="26"/>
      <c r="P5392" s="26"/>
      <c r="Q5392" s="6">
        <f t="shared" si="339"/>
        <v>8</v>
      </c>
      <c r="R5392" s="20"/>
    </row>
    <row r="5393" spans="1:18" x14ac:dyDescent="0.25">
      <c r="A5393" s="6">
        <v>15</v>
      </c>
      <c r="B5393" s="4">
        <v>42594.625</v>
      </c>
      <c r="C5393" s="2">
        <f>IF([2]Analysis!AG5393="Data Error","Data Error",[2]Analysis!AI5393*C$1)</f>
        <v>8.9472427676642496</v>
      </c>
      <c r="D5393" s="2"/>
      <c r="E5393" s="3">
        <f>IF(C5393="Data Error","Data Error",INDEX('[2]BAAL Adj Cap'!$CB$65:$CY$72,MONTH($B5393),$A5393+1))</f>
        <v>0.98</v>
      </c>
      <c r="F5393" s="3"/>
      <c r="G5393" s="31">
        <f t="shared" si="336"/>
        <v>118.45275723233574</v>
      </c>
      <c r="H5393" s="31"/>
      <c r="I5393" s="23">
        <f t="shared" si="337"/>
        <v>0.98</v>
      </c>
      <c r="J5393" s="23"/>
      <c r="K5393" s="7">
        <f t="shared" si="338"/>
        <v>28.990000000000009</v>
      </c>
      <c r="M5393" s="20">
        <f>IF(C5393="Data Error","Data Error",IF(C5393&lt;=K5393,0,1-IFERROR(INDEX(BAAL!$C:$D,MATCH(ROUNDUP(C5393-K5393,0),BAAL!$B:$B,0),MATCH(LEFT(M$2,4),BAAL!$C$2:$D$2,0)),0)))</f>
        <v>0</v>
      </c>
      <c r="N5393" s="20"/>
      <c r="O5393" s="26"/>
      <c r="P5393" s="26"/>
      <c r="Q5393" s="6">
        <f t="shared" si="339"/>
        <v>8</v>
      </c>
      <c r="R5393" s="20"/>
    </row>
    <row r="5394" spans="1:18" x14ac:dyDescent="0.25">
      <c r="A5394" s="6">
        <v>16</v>
      </c>
      <c r="B5394" s="4">
        <v>42594.666666666664</v>
      </c>
      <c r="C5394" s="2">
        <f>IF([2]Analysis!AG5394="Data Error","Data Error",[2]Analysis!AI5394*C$1)</f>
        <v>11.452442078906348</v>
      </c>
      <c r="D5394" s="2"/>
      <c r="E5394" s="3">
        <f>IF(C5394="Data Error","Data Error",INDEX('[2]BAAL Adj Cap'!$CB$65:$CY$72,MONTH($B5394),$A5394+1))</f>
        <v>0.98</v>
      </c>
      <c r="F5394" s="3"/>
      <c r="G5394" s="31">
        <f t="shared" si="336"/>
        <v>115.94755792109365</v>
      </c>
      <c r="H5394" s="31"/>
      <c r="I5394" s="23">
        <f t="shared" si="337"/>
        <v>0.98</v>
      </c>
      <c r="J5394" s="23"/>
      <c r="K5394" s="7">
        <f t="shared" si="338"/>
        <v>28.990000000000009</v>
      </c>
      <c r="M5394" s="20">
        <f>IF(C5394="Data Error","Data Error",IF(C5394&lt;=K5394,0,1-IFERROR(INDEX(BAAL!$C:$D,MATCH(ROUNDUP(C5394-K5394,0),BAAL!$B:$B,0),MATCH(LEFT(M$2,4),BAAL!$C$2:$D$2,0)),0)))</f>
        <v>0</v>
      </c>
      <c r="N5394" s="20"/>
      <c r="O5394" s="26"/>
      <c r="P5394" s="26"/>
      <c r="Q5394" s="6">
        <f t="shared" si="339"/>
        <v>8</v>
      </c>
      <c r="R5394" s="20"/>
    </row>
    <row r="5395" spans="1:18" x14ac:dyDescent="0.25">
      <c r="A5395" s="6">
        <v>17</v>
      </c>
      <c r="B5395" s="4">
        <v>42594.708333333336</v>
      </c>
      <c r="C5395" s="2">
        <f>IF([2]Analysis!AG5395="Data Error","Data Error",[2]Analysis!AI5395*C$1)</f>
        <v>10.670986694581584</v>
      </c>
      <c r="D5395" s="2"/>
      <c r="E5395" s="3">
        <f>IF(C5395="Data Error","Data Error",INDEX('[2]BAAL Adj Cap'!$CB$65:$CY$72,MONTH($B5395),$A5395+1))</f>
        <v>0.9425</v>
      </c>
      <c r="F5395" s="3"/>
      <c r="G5395" s="31">
        <f t="shared" si="336"/>
        <v>111.85401330541842</v>
      </c>
      <c r="H5395" s="31"/>
      <c r="I5395" s="23">
        <f t="shared" si="337"/>
        <v>0.9425</v>
      </c>
      <c r="J5395" s="23"/>
      <c r="K5395" s="7">
        <f t="shared" si="338"/>
        <v>28.990000000000009</v>
      </c>
      <c r="M5395" s="20">
        <f>IF(C5395="Data Error","Data Error",IF(C5395&lt;=K5395,0,1-IFERROR(INDEX(BAAL!$C:$D,MATCH(ROUNDUP(C5395-K5395,0),BAAL!$B:$B,0),MATCH(LEFT(M$2,4),BAAL!$C$2:$D$2,0)),0)))</f>
        <v>0</v>
      </c>
      <c r="N5395" s="20"/>
      <c r="O5395" s="26"/>
      <c r="P5395" s="26"/>
      <c r="Q5395" s="6">
        <f t="shared" si="339"/>
        <v>8</v>
      </c>
      <c r="R5395" s="20"/>
    </row>
    <row r="5396" spans="1:18" x14ac:dyDescent="0.25">
      <c r="A5396" s="6">
        <v>18</v>
      </c>
      <c r="B5396" s="4">
        <v>42594.75</v>
      </c>
      <c r="C5396" s="2">
        <f>IF([2]Analysis!AG5396="Data Error","Data Error",[2]Analysis!AI5396*C$1)</f>
        <v>9.0907548763027695</v>
      </c>
      <c r="D5396" s="2"/>
      <c r="E5396" s="3">
        <f>IF(C5396="Data Error","Data Error",INDEX('[2]BAAL Adj Cap'!$CB$65:$CY$72,MONTH($B5396),$A5396+1))</f>
        <v>0.65125</v>
      </c>
      <c r="F5396" s="3"/>
      <c r="G5396" s="31">
        <f t="shared" si="336"/>
        <v>75.571745123697227</v>
      </c>
      <c r="H5396" s="31"/>
      <c r="I5396" s="23">
        <f t="shared" si="337"/>
        <v>0.65125</v>
      </c>
      <c r="J5396" s="23"/>
      <c r="K5396" s="7">
        <f t="shared" si="338"/>
        <v>28.990000000000009</v>
      </c>
      <c r="M5396" s="20">
        <f>IF(C5396="Data Error","Data Error",IF(C5396&lt;=K5396,0,1-IFERROR(INDEX(BAAL!$C:$D,MATCH(ROUNDUP(C5396-K5396,0),BAAL!$B:$B,0),MATCH(LEFT(M$2,4),BAAL!$C$2:$D$2,0)),0)))</f>
        <v>0</v>
      </c>
      <c r="N5396" s="20"/>
      <c r="O5396" s="26"/>
      <c r="P5396" s="26"/>
      <c r="Q5396" s="6">
        <f t="shared" si="339"/>
        <v>8</v>
      </c>
      <c r="R5396" s="20"/>
    </row>
    <row r="5397" spans="1:18" x14ac:dyDescent="0.25">
      <c r="A5397" s="6">
        <v>19</v>
      </c>
      <c r="B5397" s="4">
        <v>42594.791666666664</v>
      </c>
      <c r="C5397" s="2">
        <f>IF([2]Analysis!AG5397="Data Error","Data Error",[2]Analysis!AI5397*C$1)</f>
        <v>10.901621749896536</v>
      </c>
      <c r="D5397" s="2"/>
      <c r="E5397" s="3">
        <f>IF(C5397="Data Error","Data Error",INDEX('[2]BAAL Adj Cap'!$CB$65:$CY$72,MONTH($B5397),$A5397+1))</f>
        <v>0.22125</v>
      </c>
      <c r="F5397" s="3"/>
      <c r="G5397" s="31">
        <f t="shared" si="336"/>
        <v>17.860878250103461</v>
      </c>
      <c r="H5397" s="31"/>
      <c r="I5397" s="23">
        <f t="shared" si="337"/>
        <v>0.22125</v>
      </c>
      <c r="J5397" s="23"/>
      <c r="K5397" s="7">
        <f t="shared" si="338"/>
        <v>28.762499999999999</v>
      </c>
      <c r="M5397" s="20">
        <f>IF(C5397="Data Error","Data Error",IF(C5397&lt;=K5397,0,1-IFERROR(INDEX(BAAL!$C:$D,MATCH(ROUNDUP(C5397-K5397,0),BAAL!$B:$B,0),MATCH(LEFT(M$2,4),BAAL!$C$2:$D$2,0)),0)))</f>
        <v>0</v>
      </c>
      <c r="N5397" s="20"/>
      <c r="O5397" s="26"/>
      <c r="P5397" s="26"/>
      <c r="Q5397" s="6">
        <f t="shared" si="339"/>
        <v>8</v>
      </c>
      <c r="R5397" s="20"/>
    </row>
    <row r="5398" spans="1:18" x14ac:dyDescent="0.25">
      <c r="A5398" s="6">
        <v>20</v>
      </c>
      <c r="B5398" s="4">
        <v>42594.833333333336</v>
      </c>
      <c r="C5398" s="2">
        <f>IF([2]Analysis!AG5398="Data Error","Data Error",[2]Analysis!AI5398*C$1)</f>
        <v>2.7607360756068404</v>
      </c>
      <c r="D5398" s="2"/>
      <c r="E5398" s="3">
        <f>IF(C5398="Data Error","Data Error",INDEX('[2]BAAL Adj Cap'!$CB$65:$CY$72,MONTH($B5398),$A5398+1))</f>
        <v>2.2499999999999999E-2</v>
      </c>
      <c r="F5398" s="3"/>
      <c r="G5398" s="31">
        <f t="shared" si="336"/>
        <v>0.1642639243931594</v>
      </c>
      <c r="H5398" s="31"/>
      <c r="I5398" s="23">
        <f t="shared" si="337"/>
        <v>2.2499999999999999E-2</v>
      </c>
      <c r="J5398" s="23"/>
      <c r="K5398" s="7">
        <f t="shared" si="338"/>
        <v>2.9249999999999998</v>
      </c>
      <c r="M5398" s="20">
        <f>IF(C5398="Data Error","Data Error",IF(C5398&lt;=K5398,0,1-IFERROR(INDEX(BAAL!$C:$D,MATCH(ROUNDUP(C5398-K5398,0),BAAL!$B:$B,0),MATCH(LEFT(M$2,4),BAAL!$C$2:$D$2,0)),0)))</f>
        <v>0</v>
      </c>
      <c r="N5398" s="20"/>
      <c r="O5398" s="26"/>
      <c r="P5398" s="26"/>
      <c r="Q5398" s="6">
        <f t="shared" si="339"/>
        <v>8</v>
      </c>
      <c r="R5398" s="20"/>
    </row>
    <row r="5399" spans="1:18" x14ac:dyDescent="0.25">
      <c r="A5399" s="6">
        <v>21</v>
      </c>
      <c r="B5399" s="4">
        <v>42594.875</v>
      </c>
      <c r="C5399" s="2">
        <f>IF([2]Analysis!AG5399="Data Error","Data Error",[2]Analysis!AI5399*C$1)</f>
        <v>0</v>
      </c>
      <c r="D5399" s="2"/>
      <c r="E5399" s="3">
        <f>IF(C5399="Data Error","Data Error",INDEX('[2]BAAL Adj Cap'!$CB$65:$CY$72,MONTH($B5399),$A5399+1))</f>
        <v>0</v>
      </c>
      <c r="F5399" s="3"/>
      <c r="G5399" s="31">
        <f t="shared" si="336"/>
        <v>0</v>
      </c>
      <c r="H5399" s="31"/>
      <c r="I5399" s="23">
        <f t="shared" si="337"/>
        <v>0</v>
      </c>
      <c r="J5399" s="23"/>
      <c r="K5399" s="7">
        <f t="shared" si="338"/>
        <v>0</v>
      </c>
      <c r="M5399" s="20">
        <f>IF(C5399="Data Error","Data Error",IF(C5399&lt;=K5399,0,1-IFERROR(INDEX(BAAL!$C:$D,MATCH(ROUNDUP(C5399-K5399,0),BAAL!$B:$B,0),MATCH(LEFT(M$2,4),BAAL!$C$2:$D$2,0)),0)))</f>
        <v>0</v>
      </c>
      <c r="N5399" s="20"/>
      <c r="O5399" s="26"/>
      <c r="P5399" s="26"/>
      <c r="Q5399" s="6">
        <f t="shared" si="339"/>
        <v>8</v>
      </c>
      <c r="R5399" s="20"/>
    </row>
    <row r="5400" spans="1:18" x14ac:dyDescent="0.25">
      <c r="A5400" s="6">
        <v>22</v>
      </c>
      <c r="B5400" s="4">
        <v>42594.916666666664</v>
      </c>
      <c r="C5400" s="2">
        <f>IF([2]Analysis!AG5400="Data Error","Data Error",[2]Analysis!AI5400*C$1)</f>
        <v>0</v>
      </c>
      <c r="D5400" s="2"/>
      <c r="E5400" s="3">
        <f>IF(C5400="Data Error","Data Error",INDEX('[2]BAAL Adj Cap'!$CB$65:$CY$72,MONTH($B5400),$A5400+1))</f>
        <v>0</v>
      </c>
      <c r="F5400" s="3"/>
      <c r="G5400" s="31">
        <f t="shared" si="336"/>
        <v>0</v>
      </c>
      <c r="H5400" s="31"/>
      <c r="I5400" s="23">
        <f t="shared" si="337"/>
        <v>0</v>
      </c>
      <c r="J5400" s="23"/>
      <c r="K5400" s="7">
        <f t="shared" si="338"/>
        <v>0</v>
      </c>
      <c r="M5400" s="20">
        <f>IF(C5400="Data Error","Data Error",IF(C5400&lt;=K5400,0,1-IFERROR(INDEX(BAAL!$C:$D,MATCH(ROUNDUP(C5400-K5400,0),BAAL!$B:$B,0),MATCH(LEFT(M$2,4),BAAL!$C$2:$D$2,0)),0)))</f>
        <v>0</v>
      </c>
      <c r="N5400" s="20"/>
      <c r="O5400" s="26"/>
      <c r="P5400" s="26"/>
      <c r="Q5400" s="6">
        <f t="shared" si="339"/>
        <v>8</v>
      </c>
      <c r="R5400" s="20"/>
    </row>
    <row r="5401" spans="1:18" x14ac:dyDescent="0.25">
      <c r="A5401" s="6">
        <v>23</v>
      </c>
      <c r="B5401" s="4">
        <v>42594.958333333336</v>
      </c>
      <c r="C5401" s="2">
        <f>IF([2]Analysis!AG5401="Data Error","Data Error",[2]Analysis!AI5401*C$1)</f>
        <v>0</v>
      </c>
      <c r="D5401" s="2"/>
      <c r="E5401" s="3">
        <f>IF(C5401="Data Error","Data Error",INDEX('[2]BAAL Adj Cap'!$CB$65:$CY$72,MONTH($B5401),$A5401+1))</f>
        <v>0</v>
      </c>
      <c r="F5401" s="3"/>
      <c r="G5401" s="31">
        <f t="shared" si="336"/>
        <v>0</v>
      </c>
      <c r="H5401" s="31"/>
      <c r="I5401" s="23">
        <f t="shared" si="337"/>
        <v>0</v>
      </c>
      <c r="J5401" s="23"/>
      <c r="K5401" s="7">
        <f t="shared" si="338"/>
        <v>0</v>
      </c>
      <c r="M5401" s="20">
        <f>IF(C5401="Data Error","Data Error",IF(C5401&lt;=K5401,0,1-IFERROR(INDEX(BAAL!$C:$D,MATCH(ROUNDUP(C5401-K5401,0),BAAL!$B:$B,0),MATCH(LEFT(M$2,4),BAAL!$C$2:$D$2,0)),0)))</f>
        <v>0</v>
      </c>
      <c r="N5401" s="20"/>
      <c r="O5401" s="26"/>
      <c r="P5401" s="26"/>
      <c r="Q5401" s="6">
        <f t="shared" si="339"/>
        <v>8</v>
      </c>
      <c r="R5401" s="20"/>
    </row>
    <row r="5402" spans="1:18" x14ac:dyDescent="0.25">
      <c r="A5402" s="6">
        <v>0</v>
      </c>
      <c r="B5402" s="1">
        <v>42595</v>
      </c>
      <c r="C5402" s="2">
        <f>IF([2]Analysis!AG5402="Data Error","Data Error",[2]Analysis!AI5402*C$1)</f>
        <v>0</v>
      </c>
      <c r="D5402" s="2"/>
      <c r="E5402" s="3">
        <f>IF(C5402="Data Error","Data Error",INDEX('[2]BAAL Adj Cap'!$CB$65:$CY$72,MONTH($B5402),$A5402+1))</f>
        <v>0</v>
      </c>
      <c r="F5402" s="3"/>
      <c r="G5402" s="31">
        <f t="shared" si="336"/>
        <v>0</v>
      </c>
      <c r="H5402" s="31"/>
      <c r="I5402" s="23">
        <f t="shared" si="337"/>
        <v>0</v>
      </c>
      <c r="J5402" s="23"/>
      <c r="K5402" s="7">
        <f t="shared" si="338"/>
        <v>0</v>
      </c>
      <c r="M5402" s="20">
        <f>IF(C5402="Data Error","Data Error",IF(C5402&lt;=K5402,0,1-IFERROR(INDEX(BAAL!$C:$D,MATCH(ROUNDUP(C5402-K5402,0),BAAL!$B:$B,0),MATCH(LEFT(M$2,4),BAAL!$C$2:$D$2,0)),0)))</f>
        <v>0</v>
      </c>
      <c r="N5402" s="20"/>
      <c r="O5402" s="26"/>
      <c r="P5402" s="26"/>
      <c r="Q5402" s="6">
        <f t="shared" si="339"/>
        <v>8</v>
      </c>
      <c r="R5402" s="20"/>
    </row>
    <row r="5403" spans="1:18" x14ac:dyDescent="0.25">
      <c r="A5403" s="6">
        <v>1</v>
      </c>
      <c r="B5403" s="4">
        <v>42595.041666666664</v>
      </c>
      <c r="C5403" s="2">
        <f>IF([2]Analysis!AG5403="Data Error","Data Error",[2]Analysis!AI5403*C$1)</f>
        <v>0</v>
      </c>
      <c r="D5403" s="2"/>
      <c r="E5403" s="3">
        <f>IF(C5403="Data Error","Data Error",INDEX('[2]BAAL Adj Cap'!$CB$65:$CY$72,MONTH($B5403),$A5403+1))</f>
        <v>0</v>
      </c>
      <c r="F5403" s="3"/>
      <c r="G5403" s="31">
        <f t="shared" si="336"/>
        <v>0</v>
      </c>
      <c r="H5403" s="31"/>
      <c r="I5403" s="23">
        <f t="shared" si="337"/>
        <v>0</v>
      </c>
      <c r="J5403" s="23"/>
      <c r="K5403" s="7">
        <f t="shared" si="338"/>
        <v>0</v>
      </c>
      <c r="M5403" s="20">
        <f>IF(C5403="Data Error","Data Error",IF(C5403&lt;=K5403,0,1-IFERROR(INDEX(BAAL!$C:$D,MATCH(ROUNDUP(C5403-K5403,0),BAAL!$B:$B,0),MATCH(LEFT(M$2,4),BAAL!$C$2:$D$2,0)),0)))</f>
        <v>0</v>
      </c>
      <c r="N5403" s="20"/>
      <c r="O5403" s="26"/>
      <c r="P5403" s="26"/>
      <c r="Q5403" s="6">
        <f t="shared" si="339"/>
        <v>8</v>
      </c>
      <c r="R5403" s="20"/>
    </row>
    <row r="5404" spans="1:18" x14ac:dyDescent="0.25">
      <c r="A5404" s="6">
        <v>2</v>
      </c>
      <c r="B5404" s="4">
        <v>42595.083333333336</v>
      </c>
      <c r="C5404" s="2">
        <f>IF([2]Analysis!AG5404="Data Error","Data Error",[2]Analysis!AI5404*C$1)</f>
        <v>0</v>
      </c>
      <c r="D5404" s="2"/>
      <c r="E5404" s="3">
        <f>IF(C5404="Data Error","Data Error",INDEX('[2]BAAL Adj Cap'!$CB$65:$CY$72,MONTH($B5404),$A5404+1))</f>
        <v>0</v>
      </c>
      <c r="F5404" s="3"/>
      <c r="G5404" s="31">
        <f t="shared" si="336"/>
        <v>0</v>
      </c>
      <c r="H5404" s="31"/>
      <c r="I5404" s="23">
        <f t="shared" si="337"/>
        <v>0</v>
      </c>
      <c r="J5404" s="23"/>
      <c r="K5404" s="7">
        <f t="shared" si="338"/>
        <v>0</v>
      </c>
      <c r="M5404" s="20">
        <f>IF(C5404="Data Error","Data Error",IF(C5404&lt;=K5404,0,1-IFERROR(INDEX(BAAL!$C:$D,MATCH(ROUNDUP(C5404-K5404,0),BAAL!$B:$B,0),MATCH(LEFT(M$2,4),BAAL!$C$2:$D$2,0)),0)))</f>
        <v>0</v>
      </c>
      <c r="N5404" s="20"/>
      <c r="O5404" s="26"/>
      <c r="P5404" s="26"/>
      <c r="Q5404" s="6">
        <f t="shared" si="339"/>
        <v>8</v>
      </c>
      <c r="R5404" s="20"/>
    </row>
    <row r="5405" spans="1:18" x14ac:dyDescent="0.25">
      <c r="A5405" s="6">
        <v>3</v>
      </c>
      <c r="B5405" s="4">
        <v>42595.125</v>
      </c>
      <c r="C5405" s="2">
        <f>IF([2]Analysis!AG5405="Data Error","Data Error",[2]Analysis!AI5405*C$1)</f>
        <v>0</v>
      </c>
      <c r="D5405" s="2"/>
      <c r="E5405" s="3">
        <f>IF(C5405="Data Error","Data Error",INDEX('[2]BAAL Adj Cap'!$CB$65:$CY$72,MONTH($B5405),$A5405+1))</f>
        <v>0</v>
      </c>
      <c r="F5405" s="3"/>
      <c r="G5405" s="31">
        <f t="shared" si="336"/>
        <v>0</v>
      </c>
      <c r="H5405" s="31"/>
      <c r="I5405" s="23">
        <f t="shared" si="337"/>
        <v>0</v>
      </c>
      <c r="J5405" s="23"/>
      <c r="K5405" s="7">
        <f t="shared" si="338"/>
        <v>0</v>
      </c>
      <c r="M5405" s="20">
        <f>IF(C5405="Data Error","Data Error",IF(C5405&lt;=K5405,0,1-IFERROR(INDEX(BAAL!$C:$D,MATCH(ROUNDUP(C5405-K5405,0),BAAL!$B:$B,0),MATCH(LEFT(M$2,4),BAAL!$C$2:$D$2,0)),0)))</f>
        <v>0</v>
      </c>
      <c r="N5405" s="20"/>
      <c r="O5405" s="26"/>
      <c r="P5405" s="26"/>
      <c r="Q5405" s="6">
        <f t="shared" si="339"/>
        <v>8</v>
      </c>
      <c r="R5405" s="20"/>
    </row>
    <row r="5406" spans="1:18" x14ac:dyDescent="0.25">
      <c r="A5406" s="6">
        <v>4</v>
      </c>
      <c r="B5406" s="4">
        <v>42595.166666666664</v>
      </c>
      <c r="C5406" s="2">
        <f>IF([2]Analysis!AG5406="Data Error","Data Error",[2]Analysis!AI5406*C$1)</f>
        <v>0</v>
      </c>
      <c r="D5406" s="2"/>
      <c r="E5406" s="3">
        <f>IF(C5406="Data Error","Data Error",INDEX('[2]BAAL Adj Cap'!$CB$65:$CY$72,MONTH($B5406),$A5406+1))</f>
        <v>0</v>
      </c>
      <c r="F5406" s="3"/>
      <c r="G5406" s="31">
        <f t="shared" si="336"/>
        <v>0</v>
      </c>
      <c r="H5406" s="31"/>
      <c r="I5406" s="23">
        <f t="shared" si="337"/>
        <v>0</v>
      </c>
      <c r="J5406" s="23"/>
      <c r="K5406" s="7">
        <f t="shared" si="338"/>
        <v>0</v>
      </c>
      <c r="M5406" s="20">
        <f>IF(C5406="Data Error","Data Error",IF(C5406&lt;=K5406,0,1-IFERROR(INDEX(BAAL!$C:$D,MATCH(ROUNDUP(C5406-K5406,0),BAAL!$B:$B,0),MATCH(LEFT(M$2,4),BAAL!$C$2:$D$2,0)),0)))</f>
        <v>0</v>
      </c>
      <c r="N5406" s="20"/>
      <c r="O5406" s="26"/>
      <c r="P5406" s="26"/>
      <c r="Q5406" s="6">
        <f t="shared" si="339"/>
        <v>8</v>
      </c>
      <c r="R5406" s="20"/>
    </row>
    <row r="5407" spans="1:18" x14ac:dyDescent="0.25">
      <c r="A5407" s="6">
        <v>5</v>
      </c>
      <c r="B5407" s="4">
        <v>42595.208333333336</v>
      </c>
      <c r="C5407" s="2">
        <f>IF([2]Analysis!AG5407="Data Error","Data Error",[2]Analysis!AI5407*C$1)</f>
        <v>0.39964104219832841</v>
      </c>
      <c r="D5407" s="2"/>
      <c r="E5407" s="3">
        <f>IF(C5407="Data Error","Data Error",INDEX('[2]BAAL Adj Cap'!$CB$65:$CY$72,MONTH($B5407),$A5407+1))</f>
        <v>5.6249999999999994E-2</v>
      </c>
      <c r="F5407" s="3"/>
      <c r="G5407" s="31">
        <f t="shared" si="336"/>
        <v>6.9128589578016708</v>
      </c>
      <c r="H5407" s="31"/>
      <c r="I5407" s="23">
        <f t="shared" si="337"/>
        <v>5.6249999999999994E-2</v>
      </c>
      <c r="J5407" s="23"/>
      <c r="K5407" s="7">
        <f t="shared" si="338"/>
        <v>7.3124999999999991</v>
      </c>
      <c r="M5407" s="20">
        <f>IF(C5407="Data Error","Data Error",IF(C5407&lt;=K5407,0,1-IFERROR(INDEX(BAAL!$C:$D,MATCH(ROUNDUP(C5407-K5407,0),BAAL!$B:$B,0),MATCH(LEFT(M$2,4),BAAL!$C$2:$D$2,0)),0)))</f>
        <v>0</v>
      </c>
      <c r="N5407" s="20"/>
      <c r="O5407" s="26"/>
      <c r="P5407" s="26"/>
      <c r="Q5407" s="6">
        <f t="shared" si="339"/>
        <v>8</v>
      </c>
      <c r="R5407" s="20"/>
    </row>
    <row r="5408" spans="1:18" x14ac:dyDescent="0.25">
      <c r="A5408" s="6">
        <v>6</v>
      </c>
      <c r="B5408" s="4">
        <v>42595.25</v>
      </c>
      <c r="C5408" s="2">
        <f>IF([2]Analysis!AG5408="Data Error","Data Error",[2]Analysis!AI5408*C$1)</f>
        <v>3.124002262728896E-2</v>
      </c>
      <c r="D5408" s="2"/>
      <c r="E5408" s="3">
        <f>IF(C5408="Data Error","Data Error",INDEX('[2]BAAL Adj Cap'!$CB$65:$CY$72,MONTH($B5408),$A5408+1))</f>
        <v>0.22499999999999998</v>
      </c>
      <c r="F5408" s="3"/>
      <c r="G5408" s="31">
        <f t="shared" si="336"/>
        <v>29.218759977372706</v>
      </c>
      <c r="H5408" s="31"/>
      <c r="I5408" s="23">
        <f t="shared" si="337"/>
        <v>0.22499999999999998</v>
      </c>
      <c r="J5408" s="23"/>
      <c r="K5408" s="7">
        <f t="shared" si="338"/>
        <v>28.990000000000009</v>
      </c>
      <c r="M5408" s="20">
        <f>IF(C5408="Data Error","Data Error",IF(C5408&lt;=K5408,0,1-IFERROR(INDEX(BAAL!$C:$D,MATCH(ROUNDUP(C5408-K5408,0),BAAL!$B:$B,0),MATCH(LEFT(M$2,4),BAAL!$C$2:$D$2,0)),0)))</f>
        <v>0</v>
      </c>
      <c r="N5408" s="20"/>
      <c r="O5408" s="26"/>
      <c r="P5408" s="26"/>
      <c r="Q5408" s="6">
        <f t="shared" si="339"/>
        <v>8</v>
      </c>
      <c r="R5408" s="20"/>
    </row>
    <row r="5409" spans="1:18" x14ac:dyDescent="0.25">
      <c r="A5409" s="6">
        <v>7</v>
      </c>
      <c r="B5409" s="4">
        <v>42595.291666666664</v>
      </c>
      <c r="C5409" s="2">
        <f>IF([2]Analysis!AG5409="Data Error","Data Error",[2]Analysis!AI5409*C$1)</f>
        <v>0.16476819585658034</v>
      </c>
      <c r="D5409" s="2"/>
      <c r="E5409" s="3">
        <f>IF(C5409="Data Error","Data Error",INDEX('[2]BAAL Adj Cap'!$CB$65:$CY$72,MONTH($B5409),$A5409+1))</f>
        <v>0.57874999999999999</v>
      </c>
      <c r="F5409" s="3"/>
      <c r="G5409" s="31">
        <f t="shared" si="336"/>
        <v>75.072731804143416</v>
      </c>
      <c r="H5409" s="31"/>
      <c r="I5409" s="23">
        <f t="shared" si="337"/>
        <v>0.57874999999999999</v>
      </c>
      <c r="J5409" s="23"/>
      <c r="K5409" s="7">
        <f t="shared" si="338"/>
        <v>28.990000000000009</v>
      </c>
      <c r="M5409" s="20">
        <f>IF(C5409="Data Error","Data Error",IF(C5409&lt;=K5409,0,1-IFERROR(INDEX(BAAL!$C:$D,MATCH(ROUNDUP(C5409-K5409,0),BAAL!$B:$B,0),MATCH(LEFT(M$2,4),BAAL!$C$2:$D$2,0)),0)))</f>
        <v>0</v>
      </c>
      <c r="N5409" s="20"/>
      <c r="O5409" s="26"/>
      <c r="P5409" s="26"/>
      <c r="Q5409" s="6">
        <f t="shared" si="339"/>
        <v>8</v>
      </c>
      <c r="R5409" s="20"/>
    </row>
    <row r="5410" spans="1:18" x14ac:dyDescent="0.25">
      <c r="A5410" s="6">
        <v>8</v>
      </c>
      <c r="B5410" s="4">
        <v>42595.333333333336</v>
      </c>
      <c r="C5410" s="2">
        <f>IF([2]Analysis!AG5410="Data Error","Data Error",[2]Analysis!AI5410*C$1)</f>
        <v>0.72281129588103588</v>
      </c>
      <c r="D5410" s="2"/>
      <c r="E5410" s="3">
        <f>IF(C5410="Data Error","Data Error",INDEX('[2]BAAL Adj Cap'!$CB$65:$CY$72,MONTH($B5410),$A5410+1))</f>
        <v>0.96750000000000003</v>
      </c>
      <c r="F5410" s="3"/>
      <c r="G5410" s="31">
        <f t="shared" si="336"/>
        <v>125.05218870411898</v>
      </c>
      <c r="H5410" s="31"/>
      <c r="I5410" s="23">
        <f t="shared" si="337"/>
        <v>0.96750000000000003</v>
      </c>
      <c r="J5410" s="23"/>
      <c r="K5410" s="7">
        <f t="shared" si="338"/>
        <v>28.990000000000009</v>
      </c>
      <c r="M5410" s="20">
        <f>IF(C5410="Data Error","Data Error",IF(C5410&lt;=K5410,0,1-IFERROR(INDEX(BAAL!$C:$D,MATCH(ROUNDUP(C5410-K5410,0),BAAL!$B:$B,0),MATCH(LEFT(M$2,4),BAAL!$C$2:$D$2,0)),0)))</f>
        <v>0</v>
      </c>
      <c r="N5410" s="20"/>
      <c r="O5410" s="26"/>
      <c r="P5410" s="26"/>
      <c r="Q5410" s="6">
        <f t="shared" si="339"/>
        <v>8</v>
      </c>
      <c r="R5410" s="20"/>
    </row>
    <row r="5411" spans="1:18" x14ac:dyDescent="0.25">
      <c r="A5411" s="6">
        <v>9</v>
      </c>
      <c r="B5411" s="4">
        <v>42595.375</v>
      </c>
      <c r="C5411" s="2">
        <f>IF([2]Analysis!AG5411="Data Error","Data Error",[2]Analysis!AI5411*C$1)</f>
        <v>0</v>
      </c>
      <c r="D5411" s="2"/>
      <c r="E5411" s="3">
        <f>IF(C5411="Data Error","Data Error",INDEX('[2]BAAL Adj Cap'!$CB$65:$CY$72,MONTH($B5411),$A5411+1))</f>
        <v>0.98</v>
      </c>
      <c r="F5411" s="3"/>
      <c r="G5411" s="31">
        <f t="shared" si="336"/>
        <v>127.39999999999999</v>
      </c>
      <c r="H5411" s="31"/>
      <c r="I5411" s="23">
        <f t="shared" si="337"/>
        <v>0.98</v>
      </c>
      <c r="J5411" s="23"/>
      <c r="K5411" s="7">
        <f t="shared" si="338"/>
        <v>28.990000000000009</v>
      </c>
      <c r="M5411" s="20">
        <f>IF(C5411="Data Error","Data Error",IF(C5411&lt;=K5411,0,1-IFERROR(INDEX(BAAL!$C:$D,MATCH(ROUNDUP(C5411-K5411,0),BAAL!$B:$B,0),MATCH(LEFT(M$2,4),BAAL!$C$2:$D$2,0)),0)))</f>
        <v>0</v>
      </c>
      <c r="N5411" s="20"/>
      <c r="O5411" s="26"/>
      <c r="P5411" s="26"/>
      <c r="Q5411" s="6">
        <f t="shared" si="339"/>
        <v>8</v>
      </c>
      <c r="R5411" s="20"/>
    </row>
    <row r="5412" spans="1:18" x14ac:dyDescent="0.25">
      <c r="A5412" s="6">
        <v>10</v>
      </c>
      <c r="B5412" s="4">
        <v>42595.416666666664</v>
      </c>
      <c r="C5412" s="2">
        <f>IF([2]Analysis!AG5412="Data Error","Data Error",[2]Analysis!AI5412*C$1)</f>
        <v>2.4766806841999092</v>
      </c>
      <c r="D5412" s="2"/>
      <c r="E5412" s="3">
        <f>IF(C5412="Data Error","Data Error",INDEX('[2]BAAL Adj Cap'!$CB$65:$CY$72,MONTH($B5412),$A5412+1))</f>
        <v>0.98</v>
      </c>
      <c r="F5412" s="3"/>
      <c r="G5412" s="31">
        <f t="shared" si="336"/>
        <v>124.92331931580009</v>
      </c>
      <c r="H5412" s="31"/>
      <c r="I5412" s="23">
        <f t="shared" si="337"/>
        <v>0.98</v>
      </c>
      <c r="J5412" s="23"/>
      <c r="K5412" s="7">
        <f t="shared" si="338"/>
        <v>28.990000000000009</v>
      </c>
      <c r="M5412" s="20">
        <f>IF(C5412="Data Error","Data Error",IF(C5412&lt;=K5412,0,1-IFERROR(INDEX(BAAL!$C:$D,MATCH(ROUNDUP(C5412-K5412,0),BAAL!$B:$B,0),MATCH(LEFT(M$2,4),BAAL!$C$2:$D$2,0)),0)))</f>
        <v>0</v>
      </c>
      <c r="N5412" s="20"/>
      <c r="O5412" s="26"/>
      <c r="P5412" s="26"/>
      <c r="Q5412" s="6">
        <f t="shared" si="339"/>
        <v>8</v>
      </c>
      <c r="R5412" s="20"/>
    </row>
    <row r="5413" spans="1:18" x14ac:dyDescent="0.25">
      <c r="A5413" s="6">
        <v>11</v>
      </c>
      <c r="B5413" s="4">
        <v>42595.458333333336</v>
      </c>
      <c r="C5413" s="2">
        <f>IF([2]Analysis!AG5413="Data Error","Data Error",[2]Analysis!AI5413*C$1)</f>
        <v>4.0184205695981809</v>
      </c>
      <c r="D5413" s="2"/>
      <c r="E5413" s="3">
        <f>IF(C5413="Data Error","Data Error",INDEX('[2]BAAL Adj Cap'!$CB$65:$CY$72,MONTH($B5413),$A5413+1))</f>
        <v>0.98</v>
      </c>
      <c r="F5413" s="3"/>
      <c r="G5413" s="31">
        <f t="shared" si="336"/>
        <v>123.38157943040181</v>
      </c>
      <c r="H5413" s="31"/>
      <c r="I5413" s="23">
        <f t="shared" si="337"/>
        <v>0.98</v>
      </c>
      <c r="J5413" s="23"/>
      <c r="K5413" s="7">
        <f t="shared" si="338"/>
        <v>28.990000000000009</v>
      </c>
      <c r="M5413" s="20">
        <f>IF(C5413="Data Error","Data Error",IF(C5413&lt;=K5413,0,1-IFERROR(INDEX(BAAL!$C:$D,MATCH(ROUNDUP(C5413-K5413,0),BAAL!$B:$B,0),MATCH(LEFT(M$2,4),BAAL!$C$2:$D$2,0)),0)))</f>
        <v>0</v>
      </c>
      <c r="N5413" s="20"/>
      <c r="O5413" s="26"/>
      <c r="P5413" s="26"/>
      <c r="Q5413" s="6">
        <f t="shared" si="339"/>
        <v>8</v>
      </c>
      <c r="R5413" s="20"/>
    </row>
    <row r="5414" spans="1:18" x14ac:dyDescent="0.25">
      <c r="A5414" s="6">
        <v>12</v>
      </c>
      <c r="B5414" s="4">
        <v>42595.5</v>
      </c>
      <c r="C5414" s="2">
        <f>IF([2]Analysis!AG5414="Data Error","Data Error",[2]Analysis!AI5414*C$1)</f>
        <v>1.4920178080043507</v>
      </c>
      <c r="D5414" s="2"/>
      <c r="E5414" s="3">
        <f>IF(C5414="Data Error","Data Error",INDEX('[2]BAAL Adj Cap'!$CB$65:$CY$72,MONTH($B5414),$A5414+1))</f>
        <v>0.98</v>
      </c>
      <c r="F5414" s="3"/>
      <c r="G5414" s="31">
        <f t="shared" si="336"/>
        <v>125.90798219199564</v>
      </c>
      <c r="H5414" s="31"/>
      <c r="I5414" s="23">
        <f t="shared" si="337"/>
        <v>0.98</v>
      </c>
      <c r="J5414" s="23"/>
      <c r="K5414" s="7">
        <f t="shared" si="338"/>
        <v>28.990000000000009</v>
      </c>
      <c r="M5414" s="20">
        <f>IF(C5414="Data Error","Data Error",IF(C5414&lt;=K5414,0,1-IFERROR(INDEX(BAAL!$C:$D,MATCH(ROUNDUP(C5414-K5414,0),BAAL!$B:$B,0),MATCH(LEFT(M$2,4),BAAL!$C$2:$D$2,0)),0)))</f>
        <v>0</v>
      </c>
      <c r="N5414" s="20"/>
      <c r="O5414" s="26"/>
      <c r="P5414" s="26"/>
      <c r="Q5414" s="6">
        <f t="shared" si="339"/>
        <v>8</v>
      </c>
      <c r="R5414" s="20"/>
    </row>
    <row r="5415" spans="1:18" x14ac:dyDescent="0.25">
      <c r="A5415" s="6">
        <v>13</v>
      </c>
      <c r="B5415" s="4">
        <v>42595.541666666664</v>
      </c>
      <c r="C5415" s="2">
        <f>IF([2]Analysis!AG5415="Data Error","Data Error",[2]Analysis!AI5415*C$1)</f>
        <v>9.78673202318131</v>
      </c>
      <c r="D5415" s="2"/>
      <c r="E5415" s="3">
        <f>IF(C5415="Data Error","Data Error",INDEX('[2]BAAL Adj Cap'!$CB$65:$CY$72,MONTH($B5415),$A5415+1))</f>
        <v>0.98</v>
      </c>
      <c r="F5415" s="3"/>
      <c r="G5415" s="31">
        <f t="shared" si="336"/>
        <v>117.61326797681868</v>
      </c>
      <c r="H5415" s="31"/>
      <c r="I5415" s="23">
        <f t="shared" si="337"/>
        <v>0.98</v>
      </c>
      <c r="J5415" s="23"/>
      <c r="K5415" s="7">
        <f t="shared" si="338"/>
        <v>28.990000000000009</v>
      </c>
      <c r="M5415" s="20">
        <f>IF(C5415="Data Error","Data Error",IF(C5415&lt;=K5415,0,1-IFERROR(INDEX(BAAL!$C:$D,MATCH(ROUNDUP(C5415-K5415,0),BAAL!$B:$B,0),MATCH(LEFT(M$2,4),BAAL!$C$2:$D$2,0)),0)))</f>
        <v>0</v>
      </c>
      <c r="N5415" s="20"/>
      <c r="O5415" s="26"/>
      <c r="P5415" s="26"/>
      <c r="Q5415" s="6">
        <f t="shared" si="339"/>
        <v>8</v>
      </c>
      <c r="R5415" s="20"/>
    </row>
    <row r="5416" spans="1:18" x14ac:dyDescent="0.25">
      <c r="A5416" s="6">
        <v>14</v>
      </c>
      <c r="B5416" s="4">
        <v>42595.583333333336</v>
      </c>
      <c r="C5416" s="2">
        <f>IF([2]Analysis!AG5416="Data Error","Data Error",[2]Analysis!AI5416*C$1)</f>
        <v>5.4019629726346077</v>
      </c>
      <c r="D5416" s="2"/>
      <c r="E5416" s="3">
        <f>IF(C5416="Data Error","Data Error",INDEX('[2]BAAL Adj Cap'!$CB$65:$CY$72,MONTH($B5416),$A5416+1))</f>
        <v>0.98</v>
      </c>
      <c r="F5416" s="3"/>
      <c r="G5416" s="31">
        <f t="shared" si="336"/>
        <v>121.99803702736538</v>
      </c>
      <c r="H5416" s="31"/>
      <c r="I5416" s="23">
        <f t="shared" si="337"/>
        <v>0.98</v>
      </c>
      <c r="J5416" s="23"/>
      <c r="K5416" s="7">
        <f t="shared" si="338"/>
        <v>28.990000000000009</v>
      </c>
      <c r="M5416" s="20">
        <f>IF(C5416="Data Error","Data Error",IF(C5416&lt;=K5416,0,1-IFERROR(INDEX(BAAL!$C:$D,MATCH(ROUNDUP(C5416-K5416,0),BAAL!$B:$B,0),MATCH(LEFT(M$2,4),BAAL!$C$2:$D$2,0)),0)))</f>
        <v>0</v>
      </c>
      <c r="N5416" s="20"/>
      <c r="O5416" s="26"/>
      <c r="P5416" s="26"/>
      <c r="Q5416" s="6">
        <f t="shared" si="339"/>
        <v>8</v>
      </c>
      <c r="R5416" s="20"/>
    </row>
    <row r="5417" spans="1:18" x14ac:dyDescent="0.25">
      <c r="A5417" s="6">
        <v>15</v>
      </c>
      <c r="B5417" s="4">
        <v>42595.625</v>
      </c>
      <c r="C5417" s="2">
        <f>IF([2]Analysis!AG5417="Data Error","Data Error",[2]Analysis!AI5417*C$1)</f>
        <v>0.84298787820521448</v>
      </c>
      <c r="D5417" s="2"/>
      <c r="E5417" s="3">
        <f>IF(C5417="Data Error","Data Error",INDEX('[2]BAAL Adj Cap'!$CB$65:$CY$72,MONTH($B5417),$A5417+1))</f>
        <v>0.98</v>
      </c>
      <c r="F5417" s="3"/>
      <c r="G5417" s="31">
        <f t="shared" si="336"/>
        <v>126.55701212179477</v>
      </c>
      <c r="H5417" s="31"/>
      <c r="I5417" s="23">
        <f t="shared" si="337"/>
        <v>0.98</v>
      </c>
      <c r="J5417" s="23"/>
      <c r="K5417" s="7">
        <f t="shared" si="338"/>
        <v>28.990000000000009</v>
      </c>
      <c r="M5417" s="20">
        <f>IF(C5417="Data Error","Data Error",IF(C5417&lt;=K5417,0,1-IFERROR(INDEX(BAAL!$C:$D,MATCH(ROUNDUP(C5417-K5417,0),BAAL!$B:$B,0),MATCH(LEFT(M$2,4),BAAL!$C$2:$D$2,0)),0)))</f>
        <v>0</v>
      </c>
      <c r="N5417" s="20"/>
      <c r="O5417" s="26"/>
      <c r="P5417" s="26"/>
      <c r="Q5417" s="6">
        <f t="shared" si="339"/>
        <v>8</v>
      </c>
      <c r="R5417" s="20"/>
    </row>
    <row r="5418" spans="1:18" x14ac:dyDescent="0.25">
      <c r="A5418" s="6">
        <v>16</v>
      </c>
      <c r="B5418" s="4">
        <v>42595.666666666664</v>
      </c>
      <c r="C5418" s="2">
        <f>IF([2]Analysis!AG5418="Data Error","Data Error",[2]Analysis!AI5418*C$1)</f>
        <v>8.9230841195328239</v>
      </c>
      <c r="D5418" s="2"/>
      <c r="E5418" s="3">
        <f>IF(C5418="Data Error","Data Error",INDEX('[2]BAAL Adj Cap'!$CB$65:$CY$72,MONTH($B5418),$A5418+1))</f>
        <v>0.98</v>
      </c>
      <c r="F5418" s="3"/>
      <c r="G5418" s="31">
        <f t="shared" si="336"/>
        <v>118.47691588046717</v>
      </c>
      <c r="H5418" s="31"/>
      <c r="I5418" s="23">
        <f t="shared" si="337"/>
        <v>0.98</v>
      </c>
      <c r="J5418" s="23"/>
      <c r="K5418" s="7">
        <f t="shared" si="338"/>
        <v>28.990000000000009</v>
      </c>
      <c r="M5418" s="20">
        <f>IF(C5418="Data Error","Data Error",IF(C5418&lt;=K5418,0,1-IFERROR(INDEX(BAAL!$C:$D,MATCH(ROUNDUP(C5418-K5418,0),BAAL!$B:$B,0),MATCH(LEFT(M$2,4),BAAL!$C$2:$D$2,0)),0)))</f>
        <v>0</v>
      </c>
      <c r="N5418" s="20"/>
      <c r="O5418" s="26"/>
      <c r="P5418" s="26"/>
      <c r="Q5418" s="6">
        <f t="shared" si="339"/>
        <v>8</v>
      </c>
      <c r="R5418" s="20"/>
    </row>
    <row r="5419" spans="1:18" x14ac:dyDescent="0.25">
      <c r="A5419" s="6">
        <v>17</v>
      </c>
      <c r="B5419" s="4">
        <v>42595.708333333336</v>
      </c>
      <c r="C5419" s="2">
        <f>IF([2]Analysis!AG5419="Data Error","Data Error",[2]Analysis!AI5419*C$1)</f>
        <v>15.771569879486673</v>
      </c>
      <c r="D5419" s="2"/>
      <c r="E5419" s="3">
        <f>IF(C5419="Data Error","Data Error",INDEX('[2]BAAL Adj Cap'!$CB$65:$CY$72,MONTH($B5419),$A5419+1))</f>
        <v>0.9425</v>
      </c>
      <c r="F5419" s="3"/>
      <c r="G5419" s="31">
        <f t="shared" si="336"/>
        <v>106.75343012051333</v>
      </c>
      <c r="H5419" s="31"/>
      <c r="I5419" s="23">
        <f t="shared" si="337"/>
        <v>0.9425</v>
      </c>
      <c r="J5419" s="23"/>
      <c r="K5419" s="7">
        <f t="shared" si="338"/>
        <v>28.990000000000009</v>
      </c>
      <c r="M5419" s="20">
        <f>IF(C5419="Data Error","Data Error",IF(C5419&lt;=K5419,0,1-IFERROR(INDEX(BAAL!$C:$D,MATCH(ROUNDUP(C5419-K5419,0),BAAL!$B:$B,0),MATCH(LEFT(M$2,4),BAAL!$C$2:$D$2,0)),0)))</f>
        <v>0</v>
      </c>
      <c r="N5419" s="20"/>
      <c r="O5419" s="26"/>
      <c r="P5419" s="26"/>
      <c r="Q5419" s="6">
        <f t="shared" si="339"/>
        <v>8</v>
      </c>
      <c r="R5419" s="20"/>
    </row>
    <row r="5420" spans="1:18" x14ac:dyDescent="0.25">
      <c r="A5420" s="6">
        <v>18</v>
      </c>
      <c r="B5420" s="4">
        <v>42595.75</v>
      </c>
      <c r="C5420" s="2">
        <f>IF([2]Analysis!AG5420="Data Error","Data Error",[2]Analysis!AI5420*C$1)</f>
        <v>15.566690607855747</v>
      </c>
      <c r="D5420" s="2"/>
      <c r="E5420" s="3">
        <f>IF(C5420="Data Error","Data Error",INDEX('[2]BAAL Adj Cap'!$CB$65:$CY$72,MONTH($B5420),$A5420+1))</f>
        <v>0.65125</v>
      </c>
      <c r="F5420" s="3"/>
      <c r="G5420" s="31">
        <f t="shared" si="336"/>
        <v>69.095809392144247</v>
      </c>
      <c r="H5420" s="31"/>
      <c r="I5420" s="23">
        <f t="shared" si="337"/>
        <v>0.65125</v>
      </c>
      <c r="J5420" s="23"/>
      <c r="K5420" s="7">
        <f t="shared" si="338"/>
        <v>28.990000000000009</v>
      </c>
      <c r="M5420" s="20">
        <f>IF(C5420="Data Error","Data Error",IF(C5420&lt;=K5420,0,1-IFERROR(INDEX(BAAL!$C:$D,MATCH(ROUNDUP(C5420-K5420,0),BAAL!$B:$B,0),MATCH(LEFT(M$2,4),BAAL!$C$2:$D$2,0)),0)))</f>
        <v>0</v>
      </c>
      <c r="N5420" s="20"/>
      <c r="O5420" s="26"/>
      <c r="P5420" s="26"/>
      <c r="Q5420" s="6">
        <f t="shared" si="339"/>
        <v>8</v>
      </c>
      <c r="R5420" s="20"/>
    </row>
    <row r="5421" spans="1:18" x14ac:dyDescent="0.25">
      <c r="A5421" s="6">
        <v>19</v>
      </c>
      <c r="B5421" s="4">
        <v>42595.791666666664</v>
      </c>
      <c r="C5421" s="2">
        <f>IF([2]Analysis!AG5421="Data Error","Data Error",[2]Analysis!AI5421*C$1)</f>
        <v>12.635340494437079</v>
      </c>
      <c r="D5421" s="2"/>
      <c r="E5421" s="3">
        <f>IF(C5421="Data Error","Data Error",INDEX('[2]BAAL Adj Cap'!$CB$65:$CY$72,MONTH($B5421),$A5421+1))</f>
        <v>0.22125</v>
      </c>
      <c r="F5421" s="3"/>
      <c r="G5421" s="31">
        <f t="shared" si="336"/>
        <v>16.127159505562922</v>
      </c>
      <c r="H5421" s="31"/>
      <c r="I5421" s="23">
        <f t="shared" si="337"/>
        <v>0.22125</v>
      </c>
      <c r="J5421" s="23"/>
      <c r="K5421" s="7">
        <f t="shared" si="338"/>
        <v>28.762499999999999</v>
      </c>
      <c r="M5421" s="20">
        <f>IF(C5421="Data Error","Data Error",IF(C5421&lt;=K5421,0,1-IFERROR(INDEX(BAAL!$C:$D,MATCH(ROUNDUP(C5421-K5421,0),BAAL!$B:$B,0),MATCH(LEFT(M$2,4),BAAL!$C$2:$D$2,0)),0)))</f>
        <v>0</v>
      </c>
      <c r="N5421" s="20"/>
      <c r="O5421" s="26"/>
      <c r="P5421" s="26"/>
      <c r="Q5421" s="6">
        <f t="shared" si="339"/>
        <v>8</v>
      </c>
      <c r="R5421" s="20"/>
    </row>
    <row r="5422" spans="1:18" x14ac:dyDescent="0.25">
      <c r="A5422" s="6">
        <v>20</v>
      </c>
      <c r="B5422" s="4">
        <v>42595.833333333336</v>
      </c>
      <c r="C5422" s="2">
        <f>IF([2]Analysis!AG5422="Data Error","Data Error",[2]Analysis!AI5422*C$1)</f>
        <v>1.9201522879656439</v>
      </c>
      <c r="D5422" s="2"/>
      <c r="E5422" s="3">
        <f>IF(C5422="Data Error","Data Error",INDEX('[2]BAAL Adj Cap'!$CB$65:$CY$72,MONTH($B5422),$A5422+1))</f>
        <v>2.2499999999999999E-2</v>
      </c>
      <c r="F5422" s="3"/>
      <c r="G5422" s="31">
        <f t="shared" si="336"/>
        <v>1.004847712034356</v>
      </c>
      <c r="H5422" s="31"/>
      <c r="I5422" s="23">
        <f t="shared" si="337"/>
        <v>2.2499999999999999E-2</v>
      </c>
      <c r="J5422" s="23"/>
      <c r="K5422" s="7">
        <f t="shared" si="338"/>
        <v>2.9249999999999998</v>
      </c>
      <c r="M5422" s="20">
        <f>IF(C5422="Data Error","Data Error",IF(C5422&lt;=K5422,0,1-IFERROR(INDEX(BAAL!$C:$D,MATCH(ROUNDUP(C5422-K5422,0),BAAL!$B:$B,0),MATCH(LEFT(M$2,4),BAAL!$C$2:$D$2,0)),0)))</f>
        <v>0</v>
      </c>
      <c r="N5422" s="20"/>
      <c r="O5422" s="26"/>
      <c r="P5422" s="26"/>
      <c r="Q5422" s="6">
        <f t="shared" si="339"/>
        <v>8</v>
      </c>
      <c r="R5422" s="20"/>
    </row>
    <row r="5423" spans="1:18" x14ac:dyDescent="0.25">
      <c r="A5423" s="6">
        <v>21</v>
      </c>
      <c r="B5423" s="4">
        <v>42595.875</v>
      </c>
      <c r="C5423" s="2">
        <f>IF([2]Analysis!AG5423="Data Error","Data Error",[2]Analysis!AI5423*C$1)</f>
        <v>0</v>
      </c>
      <c r="D5423" s="2"/>
      <c r="E5423" s="3">
        <f>IF(C5423="Data Error","Data Error",INDEX('[2]BAAL Adj Cap'!$CB$65:$CY$72,MONTH($B5423),$A5423+1))</f>
        <v>0</v>
      </c>
      <c r="F5423" s="3"/>
      <c r="G5423" s="31">
        <f t="shared" si="336"/>
        <v>0</v>
      </c>
      <c r="H5423" s="31"/>
      <c r="I5423" s="23">
        <f t="shared" si="337"/>
        <v>0</v>
      </c>
      <c r="J5423" s="23"/>
      <c r="K5423" s="7">
        <f t="shared" si="338"/>
        <v>0</v>
      </c>
      <c r="M5423" s="20">
        <f>IF(C5423="Data Error","Data Error",IF(C5423&lt;=K5423,0,1-IFERROR(INDEX(BAAL!$C:$D,MATCH(ROUNDUP(C5423-K5423,0),BAAL!$B:$B,0),MATCH(LEFT(M$2,4),BAAL!$C$2:$D$2,0)),0)))</f>
        <v>0</v>
      </c>
      <c r="N5423" s="20"/>
      <c r="O5423" s="26"/>
      <c r="P5423" s="26"/>
      <c r="Q5423" s="6">
        <f t="shared" si="339"/>
        <v>8</v>
      </c>
      <c r="R5423" s="20"/>
    </row>
    <row r="5424" spans="1:18" x14ac:dyDescent="0.25">
      <c r="A5424" s="6">
        <v>22</v>
      </c>
      <c r="B5424" s="4">
        <v>42595.916666666664</v>
      </c>
      <c r="C5424" s="2">
        <f>IF([2]Analysis!AG5424="Data Error","Data Error",[2]Analysis!AI5424*C$1)</f>
        <v>0</v>
      </c>
      <c r="D5424" s="2"/>
      <c r="E5424" s="3">
        <f>IF(C5424="Data Error","Data Error",INDEX('[2]BAAL Adj Cap'!$CB$65:$CY$72,MONTH($B5424),$A5424+1))</f>
        <v>0</v>
      </c>
      <c r="F5424" s="3"/>
      <c r="G5424" s="31">
        <f t="shared" si="336"/>
        <v>0</v>
      </c>
      <c r="H5424" s="31"/>
      <c r="I5424" s="23">
        <f t="shared" si="337"/>
        <v>0</v>
      </c>
      <c r="J5424" s="23"/>
      <c r="K5424" s="7">
        <f t="shared" si="338"/>
        <v>0</v>
      </c>
      <c r="M5424" s="20">
        <f>IF(C5424="Data Error","Data Error",IF(C5424&lt;=K5424,0,1-IFERROR(INDEX(BAAL!$C:$D,MATCH(ROUNDUP(C5424-K5424,0),BAAL!$B:$B,0),MATCH(LEFT(M$2,4),BAAL!$C$2:$D$2,0)),0)))</f>
        <v>0</v>
      </c>
      <c r="N5424" s="20"/>
      <c r="O5424" s="26"/>
      <c r="P5424" s="26"/>
      <c r="Q5424" s="6">
        <f t="shared" si="339"/>
        <v>8</v>
      </c>
      <c r="R5424" s="20"/>
    </row>
    <row r="5425" spans="1:18" x14ac:dyDescent="0.25">
      <c r="A5425" s="6">
        <v>23</v>
      </c>
      <c r="B5425" s="4">
        <v>42595.958333333336</v>
      </c>
      <c r="C5425" s="2">
        <f>IF([2]Analysis!AG5425="Data Error","Data Error",[2]Analysis!AI5425*C$1)</f>
        <v>0</v>
      </c>
      <c r="D5425" s="2"/>
      <c r="E5425" s="3">
        <f>IF(C5425="Data Error","Data Error",INDEX('[2]BAAL Adj Cap'!$CB$65:$CY$72,MONTH($B5425),$A5425+1))</f>
        <v>0</v>
      </c>
      <c r="F5425" s="3"/>
      <c r="G5425" s="31">
        <f t="shared" si="336"/>
        <v>0</v>
      </c>
      <c r="H5425" s="31"/>
      <c r="I5425" s="23">
        <f t="shared" si="337"/>
        <v>0</v>
      </c>
      <c r="J5425" s="23"/>
      <c r="K5425" s="7">
        <f t="shared" si="338"/>
        <v>0</v>
      </c>
      <c r="M5425" s="20">
        <f>IF(C5425="Data Error","Data Error",IF(C5425&lt;=K5425,0,1-IFERROR(INDEX(BAAL!$C:$D,MATCH(ROUNDUP(C5425-K5425,0),BAAL!$B:$B,0),MATCH(LEFT(M$2,4),BAAL!$C$2:$D$2,0)),0)))</f>
        <v>0</v>
      </c>
      <c r="N5425" s="20"/>
      <c r="O5425" s="26"/>
      <c r="P5425" s="26"/>
      <c r="Q5425" s="6">
        <f t="shared" si="339"/>
        <v>8</v>
      </c>
      <c r="R5425" s="20"/>
    </row>
    <row r="5426" spans="1:18" x14ac:dyDescent="0.25">
      <c r="A5426" s="6">
        <v>0</v>
      </c>
      <c r="B5426" s="1">
        <v>42596</v>
      </c>
      <c r="C5426" s="2">
        <f>IF([2]Analysis!AG5426="Data Error","Data Error",[2]Analysis!AI5426*C$1)</f>
        <v>0</v>
      </c>
      <c r="D5426" s="2"/>
      <c r="E5426" s="3">
        <f>IF(C5426="Data Error","Data Error",INDEX('[2]BAAL Adj Cap'!$CB$65:$CY$72,MONTH($B5426),$A5426+1))</f>
        <v>0</v>
      </c>
      <c r="F5426" s="3"/>
      <c r="G5426" s="31">
        <f t="shared" si="336"/>
        <v>0</v>
      </c>
      <c r="H5426" s="31"/>
      <c r="I5426" s="23">
        <f t="shared" si="337"/>
        <v>0</v>
      </c>
      <c r="J5426" s="23"/>
      <c r="K5426" s="7">
        <f t="shared" si="338"/>
        <v>0</v>
      </c>
      <c r="M5426" s="20">
        <f>IF(C5426="Data Error","Data Error",IF(C5426&lt;=K5426,0,1-IFERROR(INDEX(BAAL!$C:$D,MATCH(ROUNDUP(C5426-K5426,0),BAAL!$B:$B,0),MATCH(LEFT(M$2,4),BAAL!$C$2:$D$2,0)),0)))</f>
        <v>0</v>
      </c>
      <c r="N5426" s="20"/>
      <c r="O5426" s="26"/>
      <c r="P5426" s="26"/>
      <c r="Q5426" s="6">
        <f t="shared" si="339"/>
        <v>8</v>
      </c>
      <c r="R5426" s="20"/>
    </row>
    <row r="5427" spans="1:18" x14ac:dyDescent="0.25">
      <c r="A5427" s="6">
        <v>1</v>
      </c>
      <c r="B5427" s="4">
        <v>42596.041666666664</v>
      </c>
      <c r="C5427" s="2">
        <f>IF([2]Analysis!AG5427="Data Error","Data Error",[2]Analysis!AI5427*C$1)</f>
        <v>0</v>
      </c>
      <c r="D5427" s="2"/>
      <c r="E5427" s="3">
        <f>IF(C5427="Data Error","Data Error",INDEX('[2]BAAL Adj Cap'!$CB$65:$CY$72,MONTH($B5427),$A5427+1))</f>
        <v>0</v>
      </c>
      <c r="F5427" s="3"/>
      <c r="G5427" s="31">
        <f t="shared" si="336"/>
        <v>0</v>
      </c>
      <c r="H5427" s="31"/>
      <c r="I5427" s="23">
        <f t="shared" si="337"/>
        <v>0</v>
      </c>
      <c r="J5427" s="23"/>
      <c r="K5427" s="7">
        <f t="shared" si="338"/>
        <v>0</v>
      </c>
      <c r="M5427" s="20">
        <f>IF(C5427="Data Error","Data Error",IF(C5427&lt;=K5427,0,1-IFERROR(INDEX(BAAL!$C:$D,MATCH(ROUNDUP(C5427-K5427,0),BAAL!$B:$B,0),MATCH(LEFT(M$2,4),BAAL!$C$2:$D$2,0)),0)))</f>
        <v>0</v>
      </c>
      <c r="N5427" s="20"/>
      <c r="O5427" s="26"/>
      <c r="P5427" s="26"/>
      <c r="Q5427" s="6">
        <f t="shared" si="339"/>
        <v>8</v>
      </c>
      <c r="R5427" s="20"/>
    </row>
    <row r="5428" spans="1:18" x14ac:dyDescent="0.25">
      <c r="A5428" s="6">
        <v>2</v>
      </c>
      <c r="B5428" s="4">
        <v>42596.083333333336</v>
      </c>
      <c r="C5428" s="2">
        <f>IF([2]Analysis!AG5428="Data Error","Data Error",[2]Analysis!AI5428*C$1)</f>
        <v>0</v>
      </c>
      <c r="D5428" s="2"/>
      <c r="E5428" s="3">
        <f>IF(C5428="Data Error","Data Error",INDEX('[2]BAAL Adj Cap'!$CB$65:$CY$72,MONTH($B5428),$A5428+1))</f>
        <v>0</v>
      </c>
      <c r="F5428" s="3"/>
      <c r="G5428" s="31">
        <f t="shared" si="336"/>
        <v>0</v>
      </c>
      <c r="H5428" s="31"/>
      <c r="I5428" s="23">
        <f t="shared" si="337"/>
        <v>0</v>
      </c>
      <c r="J5428" s="23"/>
      <c r="K5428" s="7">
        <f t="shared" si="338"/>
        <v>0</v>
      </c>
      <c r="M5428" s="20">
        <f>IF(C5428="Data Error","Data Error",IF(C5428&lt;=K5428,0,1-IFERROR(INDEX(BAAL!$C:$D,MATCH(ROUNDUP(C5428-K5428,0),BAAL!$B:$B,0),MATCH(LEFT(M$2,4),BAAL!$C$2:$D$2,0)),0)))</f>
        <v>0</v>
      </c>
      <c r="N5428" s="20"/>
      <c r="O5428" s="26"/>
      <c r="P5428" s="26"/>
      <c r="Q5428" s="6">
        <f t="shared" si="339"/>
        <v>8</v>
      </c>
      <c r="R5428" s="20"/>
    </row>
    <row r="5429" spans="1:18" x14ac:dyDescent="0.25">
      <c r="A5429" s="6">
        <v>3</v>
      </c>
      <c r="B5429" s="4">
        <v>42596.125</v>
      </c>
      <c r="C5429" s="2">
        <f>IF([2]Analysis!AG5429="Data Error","Data Error",[2]Analysis!AI5429*C$1)</f>
        <v>0</v>
      </c>
      <c r="D5429" s="2"/>
      <c r="E5429" s="3">
        <f>IF(C5429="Data Error","Data Error",INDEX('[2]BAAL Adj Cap'!$CB$65:$CY$72,MONTH($B5429),$A5429+1))</f>
        <v>0</v>
      </c>
      <c r="F5429" s="3"/>
      <c r="G5429" s="31">
        <f t="shared" si="336"/>
        <v>0</v>
      </c>
      <c r="H5429" s="31"/>
      <c r="I5429" s="23">
        <f t="shared" si="337"/>
        <v>0</v>
      </c>
      <c r="J5429" s="23"/>
      <c r="K5429" s="7">
        <f t="shared" si="338"/>
        <v>0</v>
      </c>
      <c r="M5429" s="20">
        <f>IF(C5429="Data Error","Data Error",IF(C5429&lt;=K5429,0,1-IFERROR(INDEX(BAAL!$C:$D,MATCH(ROUNDUP(C5429-K5429,0),BAAL!$B:$B,0),MATCH(LEFT(M$2,4),BAAL!$C$2:$D$2,0)),0)))</f>
        <v>0</v>
      </c>
      <c r="N5429" s="20"/>
      <c r="O5429" s="26"/>
      <c r="P5429" s="26"/>
      <c r="Q5429" s="6">
        <f t="shared" si="339"/>
        <v>8</v>
      </c>
      <c r="R5429" s="20"/>
    </row>
    <row r="5430" spans="1:18" x14ac:dyDescent="0.25">
      <c r="A5430" s="6">
        <v>4</v>
      </c>
      <c r="B5430" s="4">
        <v>42596.166666666664</v>
      </c>
      <c r="C5430" s="2">
        <f>IF([2]Analysis!AG5430="Data Error","Data Error",[2]Analysis!AI5430*C$1)</f>
        <v>0</v>
      </c>
      <c r="D5430" s="2"/>
      <c r="E5430" s="3">
        <f>IF(C5430="Data Error","Data Error",INDEX('[2]BAAL Adj Cap'!$CB$65:$CY$72,MONTH($B5430),$A5430+1))</f>
        <v>0</v>
      </c>
      <c r="F5430" s="3"/>
      <c r="G5430" s="31">
        <f t="shared" si="336"/>
        <v>0</v>
      </c>
      <c r="H5430" s="31"/>
      <c r="I5430" s="23">
        <f t="shared" si="337"/>
        <v>0</v>
      </c>
      <c r="J5430" s="23"/>
      <c r="K5430" s="7">
        <f t="shared" si="338"/>
        <v>0</v>
      </c>
      <c r="M5430" s="20">
        <f>IF(C5430="Data Error","Data Error",IF(C5430&lt;=K5430,0,1-IFERROR(INDEX(BAAL!$C:$D,MATCH(ROUNDUP(C5430-K5430,0),BAAL!$B:$B,0),MATCH(LEFT(M$2,4),BAAL!$C$2:$D$2,0)),0)))</f>
        <v>0</v>
      </c>
      <c r="N5430" s="20"/>
      <c r="O5430" s="26"/>
      <c r="P5430" s="26"/>
      <c r="Q5430" s="6">
        <f t="shared" si="339"/>
        <v>8</v>
      </c>
      <c r="R5430" s="20"/>
    </row>
    <row r="5431" spans="1:18" x14ac:dyDescent="0.25">
      <c r="A5431" s="6">
        <v>5</v>
      </c>
      <c r="B5431" s="4">
        <v>42596.208333333336</v>
      </c>
      <c r="C5431" s="2">
        <f>IF([2]Analysis!AG5431="Data Error","Data Error",[2]Analysis!AI5431*C$1)</f>
        <v>0</v>
      </c>
      <c r="D5431" s="2"/>
      <c r="E5431" s="3">
        <f>IF(C5431="Data Error","Data Error",INDEX('[2]BAAL Adj Cap'!$CB$65:$CY$72,MONTH($B5431),$A5431+1))</f>
        <v>5.6249999999999994E-2</v>
      </c>
      <c r="F5431" s="3"/>
      <c r="G5431" s="31">
        <f t="shared" si="336"/>
        <v>7.3124999999999991</v>
      </c>
      <c r="H5431" s="31"/>
      <c r="I5431" s="23">
        <f t="shared" si="337"/>
        <v>5.6249999999999994E-2</v>
      </c>
      <c r="J5431" s="23"/>
      <c r="K5431" s="7">
        <f t="shared" si="338"/>
        <v>7.3124999999999991</v>
      </c>
      <c r="M5431" s="20">
        <f>IF(C5431="Data Error","Data Error",IF(C5431&lt;=K5431,0,1-IFERROR(INDEX(BAAL!$C:$D,MATCH(ROUNDUP(C5431-K5431,0),BAAL!$B:$B,0),MATCH(LEFT(M$2,4),BAAL!$C$2:$D$2,0)),0)))</f>
        <v>0</v>
      </c>
      <c r="N5431" s="20"/>
      <c r="O5431" s="26"/>
      <c r="P5431" s="26"/>
      <c r="Q5431" s="6">
        <f t="shared" si="339"/>
        <v>8</v>
      </c>
      <c r="R5431" s="20"/>
    </row>
    <row r="5432" spans="1:18" x14ac:dyDescent="0.25">
      <c r="A5432" s="6">
        <v>6</v>
      </c>
      <c r="B5432" s="4">
        <v>42596.25</v>
      </c>
      <c r="C5432" s="2">
        <f>IF([2]Analysis!AG5432="Data Error","Data Error",[2]Analysis!AI5432*C$1)</f>
        <v>3.1072586752667771E-2</v>
      </c>
      <c r="D5432" s="2"/>
      <c r="E5432" s="3">
        <f>IF(C5432="Data Error","Data Error",INDEX('[2]BAAL Adj Cap'!$CB$65:$CY$72,MONTH($B5432),$A5432+1))</f>
        <v>0.22499999999999998</v>
      </c>
      <c r="F5432" s="3"/>
      <c r="G5432" s="31">
        <f t="shared" si="336"/>
        <v>29.218927413247329</v>
      </c>
      <c r="H5432" s="31"/>
      <c r="I5432" s="23">
        <f t="shared" si="337"/>
        <v>0.22499999999999998</v>
      </c>
      <c r="J5432" s="23"/>
      <c r="K5432" s="7">
        <f t="shared" si="338"/>
        <v>28.990000000000009</v>
      </c>
      <c r="M5432" s="20">
        <f>IF(C5432="Data Error","Data Error",IF(C5432&lt;=K5432,0,1-IFERROR(INDEX(BAAL!$C:$D,MATCH(ROUNDUP(C5432-K5432,0),BAAL!$B:$B,0),MATCH(LEFT(M$2,4),BAAL!$C$2:$D$2,0)),0)))</f>
        <v>0</v>
      </c>
      <c r="N5432" s="20"/>
      <c r="O5432" s="26"/>
      <c r="P5432" s="26"/>
      <c r="Q5432" s="6">
        <f t="shared" si="339"/>
        <v>8</v>
      </c>
      <c r="R5432" s="20"/>
    </row>
    <row r="5433" spans="1:18" x14ac:dyDescent="0.25">
      <c r="A5433" s="6">
        <v>7</v>
      </c>
      <c r="B5433" s="4">
        <v>42596.291666666664</v>
      </c>
      <c r="C5433" s="2">
        <f>IF([2]Analysis!AG5433="Data Error","Data Error",[2]Analysis!AI5433*C$1)</f>
        <v>1.2896370768588294</v>
      </c>
      <c r="D5433" s="2"/>
      <c r="E5433" s="3">
        <f>IF(C5433="Data Error","Data Error",INDEX('[2]BAAL Adj Cap'!$CB$65:$CY$72,MONTH($B5433),$A5433+1))</f>
        <v>0.57874999999999999</v>
      </c>
      <c r="F5433" s="3"/>
      <c r="G5433" s="31">
        <f t="shared" si="336"/>
        <v>73.947862923141173</v>
      </c>
      <c r="H5433" s="31"/>
      <c r="I5433" s="23">
        <f t="shared" si="337"/>
        <v>0.57874999999999999</v>
      </c>
      <c r="J5433" s="23"/>
      <c r="K5433" s="7">
        <f t="shared" si="338"/>
        <v>28.990000000000009</v>
      </c>
      <c r="M5433" s="20">
        <f>IF(C5433="Data Error","Data Error",IF(C5433&lt;=K5433,0,1-IFERROR(INDEX(BAAL!$C:$D,MATCH(ROUNDUP(C5433-K5433,0),BAAL!$B:$B,0),MATCH(LEFT(M$2,4),BAAL!$C$2:$D$2,0)),0)))</f>
        <v>0</v>
      </c>
      <c r="N5433" s="20"/>
      <c r="O5433" s="26"/>
      <c r="P5433" s="26"/>
      <c r="Q5433" s="6">
        <f t="shared" si="339"/>
        <v>8</v>
      </c>
      <c r="R5433" s="20"/>
    </row>
    <row r="5434" spans="1:18" x14ac:dyDescent="0.25">
      <c r="A5434" s="6">
        <v>8</v>
      </c>
      <c r="B5434" s="4">
        <v>42596.333333333336</v>
      </c>
      <c r="C5434" s="2">
        <f>IF([2]Analysis!AG5434="Data Error","Data Error",[2]Analysis!AI5434*C$1)</f>
        <v>0</v>
      </c>
      <c r="D5434" s="2"/>
      <c r="E5434" s="3">
        <f>IF(C5434="Data Error","Data Error",INDEX('[2]BAAL Adj Cap'!$CB$65:$CY$72,MONTH($B5434),$A5434+1))</f>
        <v>0.96750000000000003</v>
      </c>
      <c r="F5434" s="3"/>
      <c r="G5434" s="31">
        <f t="shared" si="336"/>
        <v>125.77500000000001</v>
      </c>
      <c r="H5434" s="31"/>
      <c r="I5434" s="23">
        <f t="shared" si="337"/>
        <v>0.96750000000000003</v>
      </c>
      <c r="J5434" s="23"/>
      <c r="K5434" s="7">
        <f t="shared" si="338"/>
        <v>28.990000000000009</v>
      </c>
      <c r="M5434" s="20">
        <f>IF(C5434="Data Error","Data Error",IF(C5434&lt;=K5434,0,1-IFERROR(INDEX(BAAL!$C:$D,MATCH(ROUNDUP(C5434-K5434,0),BAAL!$B:$B,0),MATCH(LEFT(M$2,4),BAAL!$C$2:$D$2,0)),0)))</f>
        <v>0</v>
      </c>
      <c r="N5434" s="20"/>
      <c r="O5434" s="26"/>
      <c r="P5434" s="26"/>
      <c r="Q5434" s="6">
        <f t="shared" si="339"/>
        <v>8</v>
      </c>
      <c r="R5434" s="20"/>
    </row>
    <row r="5435" spans="1:18" x14ac:dyDescent="0.25">
      <c r="A5435" s="6">
        <v>9</v>
      </c>
      <c r="B5435" s="4">
        <v>42596.375</v>
      </c>
      <c r="C5435" s="2">
        <f>IF([2]Analysis!AG5435="Data Error","Data Error",[2]Analysis!AI5435*C$1)</f>
        <v>4.1281041493944759</v>
      </c>
      <c r="D5435" s="2"/>
      <c r="E5435" s="3">
        <f>IF(C5435="Data Error","Data Error",INDEX('[2]BAAL Adj Cap'!$CB$65:$CY$72,MONTH($B5435),$A5435+1))</f>
        <v>0.98</v>
      </c>
      <c r="F5435" s="3"/>
      <c r="G5435" s="31">
        <f t="shared" si="336"/>
        <v>123.27189585060552</v>
      </c>
      <c r="H5435" s="31"/>
      <c r="I5435" s="23">
        <f t="shared" si="337"/>
        <v>0.98</v>
      </c>
      <c r="J5435" s="23"/>
      <c r="K5435" s="7">
        <f t="shared" si="338"/>
        <v>28.990000000000009</v>
      </c>
      <c r="M5435" s="20">
        <f>IF(C5435="Data Error","Data Error",IF(C5435&lt;=K5435,0,1-IFERROR(INDEX(BAAL!$C:$D,MATCH(ROUNDUP(C5435-K5435,0),BAAL!$B:$B,0),MATCH(LEFT(M$2,4),BAAL!$C$2:$D$2,0)),0)))</f>
        <v>0</v>
      </c>
      <c r="N5435" s="20"/>
      <c r="O5435" s="26"/>
      <c r="P5435" s="26"/>
      <c r="Q5435" s="6">
        <f t="shared" si="339"/>
        <v>8</v>
      </c>
      <c r="R5435" s="20"/>
    </row>
    <row r="5436" spans="1:18" x14ac:dyDescent="0.25">
      <c r="A5436" s="6">
        <v>10</v>
      </c>
      <c r="B5436" s="4">
        <v>42596.416666666664</v>
      </c>
      <c r="C5436" s="2">
        <f>IF([2]Analysis!AG5436="Data Error","Data Error",[2]Analysis!AI5436*C$1)</f>
        <v>2.5960298876098307</v>
      </c>
      <c r="D5436" s="2"/>
      <c r="E5436" s="3">
        <f>IF(C5436="Data Error","Data Error",INDEX('[2]BAAL Adj Cap'!$CB$65:$CY$72,MONTH($B5436),$A5436+1))</f>
        <v>0.98</v>
      </c>
      <c r="F5436" s="3"/>
      <c r="G5436" s="31">
        <f t="shared" si="336"/>
        <v>124.80397011239016</v>
      </c>
      <c r="H5436" s="31"/>
      <c r="I5436" s="23">
        <f t="shared" si="337"/>
        <v>0.98</v>
      </c>
      <c r="J5436" s="23"/>
      <c r="K5436" s="7">
        <f t="shared" si="338"/>
        <v>28.990000000000009</v>
      </c>
      <c r="M5436" s="20">
        <f>IF(C5436="Data Error","Data Error",IF(C5436&lt;=K5436,0,1-IFERROR(INDEX(BAAL!$C:$D,MATCH(ROUNDUP(C5436-K5436,0),BAAL!$B:$B,0),MATCH(LEFT(M$2,4),BAAL!$C$2:$D$2,0)),0)))</f>
        <v>0</v>
      </c>
      <c r="N5436" s="20"/>
      <c r="O5436" s="26"/>
      <c r="P5436" s="26"/>
      <c r="Q5436" s="6">
        <f t="shared" si="339"/>
        <v>8</v>
      </c>
      <c r="R5436" s="20"/>
    </row>
    <row r="5437" spans="1:18" x14ac:dyDescent="0.25">
      <c r="A5437" s="6">
        <v>11</v>
      </c>
      <c r="B5437" s="4">
        <v>42596.458333333336</v>
      </c>
      <c r="C5437" s="2">
        <f>IF([2]Analysis!AG5437="Data Error","Data Error",[2]Analysis!AI5437*C$1)</f>
        <v>3.8344806848371227</v>
      </c>
      <c r="D5437" s="2"/>
      <c r="E5437" s="3">
        <f>IF(C5437="Data Error","Data Error",INDEX('[2]BAAL Adj Cap'!$CB$65:$CY$72,MONTH($B5437),$A5437+1))</f>
        <v>0.98</v>
      </c>
      <c r="F5437" s="3"/>
      <c r="G5437" s="31">
        <f t="shared" si="336"/>
        <v>123.56551931516287</v>
      </c>
      <c r="H5437" s="31"/>
      <c r="I5437" s="23">
        <f t="shared" si="337"/>
        <v>0.98</v>
      </c>
      <c r="J5437" s="23"/>
      <c r="K5437" s="7">
        <f t="shared" si="338"/>
        <v>28.990000000000009</v>
      </c>
      <c r="M5437" s="20">
        <f>IF(C5437="Data Error","Data Error",IF(C5437&lt;=K5437,0,1-IFERROR(INDEX(BAAL!$C:$D,MATCH(ROUNDUP(C5437-K5437,0),BAAL!$B:$B,0),MATCH(LEFT(M$2,4),BAAL!$C$2:$D$2,0)),0)))</f>
        <v>0</v>
      </c>
      <c r="N5437" s="20"/>
      <c r="O5437" s="26"/>
      <c r="P5437" s="26"/>
      <c r="Q5437" s="6">
        <f t="shared" si="339"/>
        <v>8</v>
      </c>
      <c r="R5437" s="20"/>
    </row>
    <row r="5438" spans="1:18" x14ac:dyDescent="0.25">
      <c r="A5438" s="6">
        <v>12</v>
      </c>
      <c r="B5438" s="4">
        <v>42596.5</v>
      </c>
      <c r="C5438" s="2">
        <f>IF([2]Analysis!AG5438="Data Error","Data Error",[2]Analysis!AI5438*C$1)</f>
        <v>2.0922765489031674</v>
      </c>
      <c r="D5438" s="2"/>
      <c r="E5438" s="3">
        <f>IF(C5438="Data Error","Data Error",INDEX('[2]BAAL Adj Cap'!$CB$65:$CY$72,MONTH($B5438),$A5438+1))</f>
        <v>0.98</v>
      </c>
      <c r="F5438" s="3"/>
      <c r="G5438" s="31">
        <f t="shared" si="336"/>
        <v>125.30772345109682</v>
      </c>
      <c r="H5438" s="31"/>
      <c r="I5438" s="23">
        <f t="shared" si="337"/>
        <v>0.98</v>
      </c>
      <c r="J5438" s="23"/>
      <c r="K5438" s="7">
        <f t="shared" si="338"/>
        <v>28.990000000000009</v>
      </c>
      <c r="M5438" s="20">
        <f>IF(C5438="Data Error","Data Error",IF(C5438&lt;=K5438,0,1-IFERROR(INDEX(BAAL!$C:$D,MATCH(ROUNDUP(C5438-K5438,0),BAAL!$B:$B,0),MATCH(LEFT(M$2,4),BAAL!$C$2:$D$2,0)),0)))</f>
        <v>0</v>
      </c>
      <c r="N5438" s="20"/>
      <c r="O5438" s="26"/>
      <c r="P5438" s="26"/>
      <c r="Q5438" s="6">
        <f t="shared" si="339"/>
        <v>8</v>
      </c>
      <c r="R5438" s="20"/>
    </row>
    <row r="5439" spans="1:18" x14ac:dyDescent="0.25">
      <c r="A5439" s="6">
        <v>13</v>
      </c>
      <c r="B5439" s="4">
        <v>42596.541666666664</v>
      </c>
      <c r="C5439" s="2">
        <f>IF([2]Analysis!AG5439="Data Error","Data Error",[2]Analysis!AI5439*C$1)</f>
        <v>0</v>
      </c>
      <c r="D5439" s="2"/>
      <c r="E5439" s="3">
        <f>IF(C5439="Data Error","Data Error",INDEX('[2]BAAL Adj Cap'!$CB$65:$CY$72,MONTH($B5439),$A5439+1))</f>
        <v>0.98</v>
      </c>
      <c r="F5439" s="3"/>
      <c r="G5439" s="31">
        <f t="shared" si="336"/>
        <v>127.39999999999999</v>
      </c>
      <c r="H5439" s="31"/>
      <c r="I5439" s="23">
        <f t="shared" si="337"/>
        <v>0.98</v>
      </c>
      <c r="J5439" s="23"/>
      <c r="K5439" s="7">
        <f t="shared" si="338"/>
        <v>28.990000000000009</v>
      </c>
      <c r="M5439" s="20">
        <f>IF(C5439="Data Error","Data Error",IF(C5439&lt;=K5439,0,1-IFERROR(INDEX(BAAL!$C:$D,MATCH(ROUNDUP(C5439-K5439,0),BAAL!$B:$B,0),MATCH(LEFT(M$2,4),BAAL!$C$2:$D$2,0)),0)))</f>
        <v>0</v>
      </c>
      <c r="N5439" s="20"/>
      <c r="O5439" s="26"/>
      <c r="P5439" s="26"/>
      <c r="Q5439" s="6">
        <f t="shared" si="339"/>
        <v>8</v>
      </c>
      <c r="R5439" s="20"/>
    </row>
    <row r="5440" spans="1:18" x14ac:dyDescent="0.25">
      <c r="A5440" s="6">
        <v>14</v>
      </c>
      <c r="B5440" s="4">
        <v>42596.583333333336</v>
      </c>
      <c r="C5440" s="2">
        <f>IF([2]Analysis!AG5440="Data Error","Data Error",[2]Analysis!AI5440*C$1)</f>
        <v>7.8928963200398226</v>
      </c>
      <c r="D5440" s="2"/>
      <c r="E5440" s="3">
        <f>IF(C5440="Data Error","Data Error",INDEX('[2]BAAL Adj Cap'!$CB$65:$CY$72,MONTH($B5440),$A5440+1))</f>
        <v>0.98</v>
      </c>
      <c r="F5440" s="3"/>
      <c r="G5440" s="31">
        <f t="shared" si="336"/>
        <v>119.50710367996017</v>
      </c>
      <c r="H5440" s="31"/>
      <c r="I5440" s="23">
        <f t="shared" si="337"/>
        <v>0.98</v>
      </c>
      <c r="J5440" s="23"/>
      <c r="K5440" s="7">
        <f t="shared" si="338"/>
        <v>28.990000000000009</v>
      </c>
      <c r="M5440" s="20">
        <f>IF(C5440="Data Error","Data Error",IF(C5440&lt;=K5440,0,1-IFERROR(INDEX(BAAL!$C:$D,MATCH(ROUNDUP(C5440-K5440,0),BAAL!$B:$B,0),MATCH(LEFT(M$2,4),BAAL!$C$2:$D$2,0)),0)))</f>
        <v>0</v>
      </c>
      <c r="N5440" s="20"/>
      <c r="O5440" s="26"/>
      <c r="P5440" s="26"/>
      <c r="Q5440" s="6">
        <f t="shared" si="339"/>
        <v>8</v>
      </c>
      <c r="R5440" s="20"/>
    </row>
    <row r="5441" spans="1:18" x14ac:dyDescent="0.25">
      <c r="A5441" s="6">
        <v>15</v>
      </c>
      <c r="B5441" s="4">
        <v>42596.625</v>
      </c>
      <c r="C5441" s="2">
        <f>IF([2]Analysis!AG5441="Data Error","Data Error",[2]Analysis!AI5441*C$1)</f>
        <v>5.4334435245987303</v>
      </c>
      <c r="D5441" s="2"/>
      <c r="E5441" s="3">
        <f>IF(C5441="Data Error","Data Error",INDEX('[2]BAAL Adj Cap'!$CB$65:$CY$72,MONTH($B5441),$A5441+1))</f>
        <v>0.98</v>
      </c>
      <c r="F5441" s="3"/>
      <c r="G5441" s="31">
        <f t="shared" si="336"/>
        <v>121.96655647540126</v>
      </c>
      <c r="H5441" s="31"/>
      <c r="I5441" s="23">
        <f t="shared" si="337"/>
        <v>0.98</v>
      </c>
      <c r="J5441" s="23"/>
      <c r="K5441" s="7">
        <f t="shared" si="338"/>
        <v>28.990000000000009</v>
      </c>
      <c r="M5441" s="20">
        <f>IF(C5441="Data Error","Data Error",IF(C5441&lt;=K5441,0,1-IFERROR(INDEX(BAAL!$C:$D,MATCH(ROUNDUP(C5441-K5441,0),BAAL!$B:$B,0),MATCH(LEFT(M$2,4),BAAL!$C$2:$D$2,0)),0)))</f>
        <v>0</v>
      </c>
      <c r="N5441" s="20"/>
      <c r="O5441" s="26"/>
      <c r="P5441" s="26"/>
      <c r="Q5441" s="6">
        <f t="shared" si="339"/>
        <v>8</v>
      </c>
      <c r="R5441" s="20"/>
    </row>
    <row r="5442" spans="1:18" x14ac:dyDescent="0.25">
      <c r="A5442" s="6">
        <v>16</v>
      </c>
      <c r="B5442" s="4">
        <v>42596.666666666664</v>
      </c>
      <c r="C5442" s="2">
        <f>IF([2]Analysis!AG5442="Data Error","Data Error",[2]Analysis!AI5442*C$1)</f>
        <v>7.0318936957279599</v>
      </c>
      <c r="D5442" s="2"/>
      <c r="E5442" s="3">
        <f>IF(C5442="Data Error","Data Error",INDEX('[2]BAAL Adj Cap'!$CB$65:$CY$72,MONTH($B5442),$A5442+1))</f>
        <v>0.98</v>
      </c>
      <c r="F5442" s="3"/>
      <c r="G5442" s="31">
        <f t="shared" si="336"/>
        <v>120.36810630427203</v>
      </c>
      <c r="H5442" s="31"/>
      <c r="I5442" s="23">
        <f t="shared" si="337"/>
        <v>0.98</v>
      </c>
      <c r="J5442" s="23"/>
      <c r="K5442" s="7">
        <f t="shared" si="338"/>
        <v>28.990000000000009</v>
      </c>
      <c r="M5442" s="20">
        <f>IF(C5442="Data Error","Data Error",IF(C5442&lt;=K5442,0,1-IFERROR(INDEX(BAAL!$C:$D,MATCH(ROUNDUP(C5442-K5442,0),BAAL!$B:$B,0),MATCH(LEFT(M$2,4),BAAL!$C$2:$D$2,0)),0)))</f>
        <v>0</v>
      </c>
      <c r="N5442" s="20"/>
      <c r="O5442" s="26"/>
      <c r="P5442" s="26"/>
      <c r="Q5442" s="6">
        <f t="shared" si="339"/>
        <v>8</v>
      </c>
      <c r="R5442" s="20"/>
    </row>
    <row r="5443" spans="1:18" x14ac:dyDescent="0.25">
      <c r="A5443" s="6">
        <v>17</v>
      </c>
      <c r="B5443" s="4">
        <v>42596.708333333336</v>
      </c>
      <c r="C5443" s="2">
        <f>IF([2]Analysis!AG5443="Data Error","Data Error",[2]Analysis!AI5443*C$1)</f>
        <v>15.513265177651899</v>
      </c>
      <c r="D5443" s="2"/>
      <c r="E5443" s="3">
        <f>IF(C5443="Data Error","Data Error",INDEX('[2]BAAL Adj Cap'!$CB$65:$CY$72,MONTH($B5443),$A5443+1))</f>
        <v>0.9425</v>
      </c>
      <c r="F5443" s="3"/>
      <c r="G5443" s="31">
        <f t="shared" si="336"/>
        <v>107.0117348223481</v>
      </c>
      <c r="H5443" s="31"/>
      <c r="I5443" s="23">
        <f t="shared" si="337"/>
        <v>0.9425</v>
      </c>
      <c r="J5443" s="23"/>
      <c r="K5443" s="7">
        <f t="shared" si="338"/>
        <v>28.990000000000009</v>
      </c>
      <c r="M5443" s="20">
        <f>IF(C5443="Data Error","Data Error",IF(C5443&lt;=K5443,0,1-IFERROR(INDEX(BAAL!$C:$D,MATCH(ROUNDUP(C5443-K5443,0),BAAL!$B:$B,0),MATCH(LEFT(M$2,4),BAAL!$C$2:$D$2,0)),0)))</f>
        <v>0</v>
      </c>
      <c r="N5443" s="20"/>
      <c r="O5443" s="26"/>
      <c r="P5443" s="26"/>
      <c r="Q5443" s="6">
        <f t="shared" si="339"/>
        <v>8</v>
      </c>
      <c r="R5443" s="20"/>
    </row>
    <row r="5444" spans="1:18" x14ac:dyDescent="0.25">
      <c r="A5444" s="6">
        <v>18</v>
      </c>
      <c r="B5444" s="4">
        <v>42596.75</v>
      </c>
      <c r="C5444" s="2">
        <f>IF([2]Analysis!AG5444="Data Error","Data Error",[2]Analysis!AI5444*C$1)</f>
        <v>15.255640331120038</v>
      </c>
      <c r="D5444" s="2"/>
      <c r="E5444" s="3">
        <f>IF(C5444="Data Error","Data Error",INDEX('[2]BAAL Adj Cap'!$CB$65:$CY$72,MONTH($B5444),$A5444+1))</f>
        <v>0.65125</v>
      </c>
      <c r="F5444" s="3"/>
      <c r="G5444" s="31">
        <f t="shared" ref="G5444:G5507" si="340">IF(C5444="Data Error","Data Error",E5444*E$1-C5444)</f>
        <v>69.40685966887996</v>
      </c>
      <c r="H5444" s="31"/>
      <c r="I5444" s="23">
        <f t="shared" ref="I5444:I5507" si="341">IF(E5444="Data Error","Data Error",E5444)</f>
        <v>0.65125</v>
      </c>
      <c r="J5444" s="23"/>
      <c r="K5444" s="7">
        <f t="shared" ref="K5444:K5507" si="342">IF(C5444="Data Error","Data Error",C$1*MAX(0,MIN(AF$9,E5444*AF$10)))</f>
        <v>28.990000000000009</v>
      </c>
      <c r="M5444" s="20">
        <f>IF(C5444="Data Error","Data Error",IF(C5444&lt;=K5444,0,1-IFERROR(INDEX(BAAL!$C:$D,MATCH(ROUNDUP(C5444-K5444,0),BAAL!$B:$B,0),MATCH(LEFT(M$2,4),BAAL!$C$2:$D$2,0)),0)))</f>
        <v>0</v>
      </c>
      <c r="N5444" s="20"/>
      <c r="O5444" s="26"/>
      <c r="P5444" s="26"/>
      <c r="Q5444" s="6">
        <f t="shared" ref="Q5444:Q5507" si="343">MONTH(B5444)</f>
        <v>8</v>
      </c>
      <c r="R5444" s="20"/>
    </row>
    <row r="5445" spans="1:18" x14ac:dyDescent="0.25">
      <c r="A5445" s="6">
        <v>19</v>
      </c>
      <c r="B5445" s="4">
        <v>42596.791666666664</v>
      </c>
      <c r="C5445" s="2">
        <f>IF([2]Analysis!AG5445="Data Error","Data Error",[2]Analysis!AI5445*C$1)</f>
        <v>15.127110717324639</v>
      </c>
      <c r="D5445" s="2"/>
      <c r="E5445" s="3">
        <f>IF(C5445="Data Error","Data Error",INDEX('[2]BAAL Adj Cap'!$CB$65:$CY$72,MONTH($B5445),$A5445+1))</f>
        <v>0.22125</v>
      </c>
      <c r="F5445" s="3"/>
      <c r="G5445" s="31">
        <f t="shared" si="340"/>
        <v>13.63538928267536</v>
      </c>
      <c r="H5445" s="31"/>
      <c r="I5445" s="23">
        <f t="shared" si="341"/>
        <v>0.22125</v>
      </c>
      <c r="J5445" s="23"/>
      <c r="K5445" s="7">
        <f t="shared" si="342"/>
        <v>28.762499999999999</v>
      </c>
      <c r="M5445" s="20">
        <f>IF(C5445="Data Error","Data Error",IF(C5445&lt;=K5445,0,1-IFERROR(INDEX(BAAL!$C:$D,MATCH(ROUNDUP(C5445-K5445,0),BAAL!$B:$B,0),MATCH(LEFT(M$2,4),BAAL!$C$2:$D$2,0)),0)))</f>
        <v>0</v>
      </c>
      <c r="N5445" s="20"/>
      <c r="O5445" s="26"/>
      <c r="P5445" s="26"/>
      <c r="Q5445" s="6">
        <f t="shared" si="343"/>
        <v>8</v>
      </c>
      <c r="R5445" s="20"/>
    </row>
    <row r="5446" spans="1:18" x14ac:dyDescent="0.25">
      <c r="A5446" s="6">
        <v>20</v>
      </c>
      <c r="B5446" s="4">
        <v>42596.833333333336</v>
      </c>
      <c r="C5446" s="2">
        <f>IF([2]Analysis!AG5446="Data Error","Data Error",[2]Analysis!AI5446*C$1)</f>
        <v>2.0270860018410586</v>
      </c>
      <c r="D5446" s="2"/>
      <c r="E5446" s="3">
        <f>IF(C5446="Data Error","Data Error",INDEX('[2]BAAL Adj Cap'!$CB$65:$CY$72,MONTH($B5446),$A5446+1))</f>
        <v>2.2499999999999999E-2</v>
      </c>
      <c r="F5446" s="3"/>
      <c r="G5446" s="31">
        <f t="shared" si="340"/>
        <v>0.89791399815894124</v>
      </c>
      <c r="H5446" s="31"/>
      <c r="I5446" s="23">
        <f t="shared" si="341"/>
        <v>2.2499999999999999E-2</v>
      </c>
      <c r="J5446" s="23"/>
      <c r="K5446" s="7">
        <f t="shared" si="342"/>
        <v>2.9249999999999998</v>
      </c>
      <c r="M5446" s="20">
        <f>IF(C5446="Data Error","Data Error",IF(C5446&lt;=K5446,0,1-IFERROR(INDEX(BAAL!$C:$D,MATCH(ROUNDUP(C5446-K5446,0),BAAL!$B:$B,0),MATCH(LEFT(M$2,4),BAAL!$C$2:$D$2,0)),0)))</f>
        <v>0</v>
      </c>
      <c r="N5446" s="20"/>
      <c r="O5446" s="26"/>
      <c r="P5446" s="26"/>
      <c r="Q5446" s="6">
        <f t="shared" si="343"/>
        <v>8</v>
      </c>
      <c r="R5446" s="20"/>
    </row>
    <row r="5447" spans="1:18" x14ac:dyDescent="0.25">
      <c r="A5447" s="6">
        <v>21</v>
      </c>
      <c r="B5447" s="4">
        <v>42596.875</v>
      </c>
      <c r="C5447" s="2">
        <f>IF([2]Analysis!AG5447="Data Error","Data Error",[2]Analysis!AI5447*C$1)</f>
        <v>0</v>
      </c>
      <c r="D5447" s="2"/>
      <c r="E5447" s="3">
        <f>IF(C5447="Data Error","Data Error",INDEX('[2]BAAL Adj Cap'!$CB$65:$CY$72,MONTH($B5447),$A5447+1))</f>
        <v>0</v>
      </c>
      <c r="F5447" s="3"/>
      <c r="G5447" s="31">
        <f t="shared" si="340"/>
        <v>0</v>
      </c>
      <c r="H5447" s="31"/>
      <c r="I5447" s="23">
        <f t="shared" si="341"/>
        <v>0</v>
      </c>
      <c r="J5447" s="23"/>
      <c r="K5447" s="7">
        <f t="shared" si="342"/>
        <v>0</v>
      </c>
      <c r="M5447" s="20">
        <f>IF(C5447="Data Error","Data Error",IF(C5447&lt;=K5447,0,1-IFERROR(INDEX(BAAL!$C:$D,MATCH(ROUNDUP(C5447-K5447,0),BAAL!$B:$B,0),MATCH(LEFT(M$2,4),BAAL!$C$2:$D$2,0)),0)))</f>
        <v>0</v>
      </c>
      <c r="N5447" s="20"/>
      <c r="O5447" s="26"/>
      <c r="P5447" s="26"/>
      <c r="Q5447" s="6">
        <f t="shared" si="343"/>
        <v>8</v>
      </c>
      <c r="R5447" s="20"/>
    </row>
    <row r="5448" spans="1:18" x14ac:dyDescent="0.25">
      <c r="A5448" s="6">
        <v>22</v>
      </c>
      <c r="B5448" s="4">
        <v>42596.916666666664</v>
      </c>
      <c r="C5448" s="2">
        <f>IF([2]Analysis!AG5448="Data Error","Data Error",[2]Analysis!AI5448*C$1)</f>
        <v>0</v>
      </c>
      <c r="D5448" s="2"/>
      <c r="E5448" s="3">
        <f>IF(C5448="Data Error","Data Error",INDEX('[2]BAAL Adj Cap'!$CB$65:$CY$72,MONTH($B5448),$A5448+1))</f>
        <v>0</v>
      </c>
      <c r="F5448" s="3"/>
      <c r="G5448" s="31">
        <f t="shared" si="340"/>
        <v>0</v>
      </c>
      <c r="H5448" s="31"/>
      <c r="I5448" s="23">
        <f t="shared" si="341"/>
        <v>0</v>
      </c>
      <c r="J5448" s="23"/>
      <c r="K5448" s="7">
        <f t="shared" si="342"/>
        <v>0</v>
      </c>
      <c r="M5448" s="20">
        <f>IF(C5448="Data Error","Data Error",IF(C5448&lt;=K5448,0,1-IFERROR(INDEX(BAAL!$C:$D,MATCH(ROUNDUP(C5448-K5448,0),BAAL!$B:$B,0),MATCH(LEFT(M$2,4),BAAL!$C$2:$D$2,0)),0)))</f>
        <v>0</v>
      </c>
      <c r="N5448" s="20"/>
      <c r="O5448" s="26"/>
      <c r="P5448" s="26"/>
      <c r="Q5448" s="6">
        <f t="shared" si="343"/>
        <v>8</v>
      </c>
      <c r="R5448" s="20"/>
    </row>
    <row r="5449" spans="1:18" x14ac:dyDescent="0.25">
      <c r="A5449" s="6">
        <v>23</v>
      </c>
      <c r="B5449" s="4">
        <v>42596.958333333336</v>
      </c>
      <c r="C5449" s="2">
        <f>IF([2]Analysis!AG5449="Data Error","Data Error",[2]Analysis!AI5449*C$1)</f>
        <v>0</v>
      </c>
      <c r="D5449" s="2"/>
      <c r="E5449" s="3">
        <f>IF(C5449="Data Error","Data Error",INDEX('[2]BAAL Adj Cap'!$CB$65:$CY$72,MONTH($B5449),$A5449+1))</f>
        <v>0</v>
      </c>
      <c r="F5449" s="3"/>
      <c r="G5449" s="31">
        <f t="shared" si="340"/>
        <v>0</v>
      </c>
      <c r="H5449" s="31"/>
      <c r="I5449" s="23">
        <f t="shared" si="341"/>
        <v>0</v>
      </c>
      <c r="J5449" s="23"/>
      <c r="K5449" s="7">
        <f t="shared" si="342"/>
        <v>0</v>
      </c>
      <c r="M5449" s="20">
        <f>IF(C5449="Data Error","Data Error",IF(C5449&lt;=K5449,0,1-IFERROR(INDEX(BAAL!$C:$D,MATCH(ROUNDUP(C5449-K5449,0),BAAL!$B:$B,0),MATCH(LEFT(M$2,4),BAAL!$C$2:$D$2,0)),0)))</f>
        <v>0</v>
      </c>
      <c r="N5449" s="20"/>
      <c r="O5449" s="26"/>
      <c r="P5449" s="26"/>
      <c r="Q5449" s="6">
        <f t="shared" si="343"/>
        <v>8</v>
      </c>
      <c r="R5449" s="20"/>
    </row>
    <row r="5450" spans="1:18" x14ac:dyDescent="0.25">
      <c r="A5450" s="6">
        <v>0</v>
      </c>
      <c r="B5450" s="1">
        <v>42597</v>
      </c>
      <c r="C5450" s="2">
        <f>IF([2]Analysis!AG5450="Data Error","Data Error",[2]Analysis!AI5450*C$1)</f>
        <v>0</v>
      </c>
      <c r="D5450" s="2"/>
      <c r="E5450" s="3">
        <f>IF(C5450="Data Error","Data Error",INDEX('[2]BAAL Adj Cap'!$CB$65:$CY$72,MONTH($B5450),$A5450+1))</f>
        <v>0</v>
      </c>
      <c r="F5450" s="3"/>
      <c r="G5450" s="31">
        <f t="shared" si="340"/>
        <v>0</v>
      </c>
      <c r="H5450" s="31"/>
      <c r="I5450" s="23">
        <f t="shared" si="341"/>
        <v>0</v>
      </c>
      <c r="J5450" s="23"/>
      <c r="K5450" s="7">
        <f t="shared" si="342"/>
        <v>0</v>
      </c>
      <c r="M5450" s="20">
        <f>IF(C5450="Data Error","Data Error",IF(C5450&lt;=K5450,0,1-IFERROR(INDEX(BAAL!$C:$D,MATCH(ROUNDUP(C5450-K5450,0),BAAL!$B:$B,0),MATCH(LEFT(M$2,4),BAAL!$C$2:$D$2,0)),0)))</f>
        <v>0</v>
      </c>
      <c r="N5450" s="20"/>
      <c r="O5450" s="26"/>
      <c r="P5450" s="26"/>
      <c r="Q5450" s="6">
        <f t="shared" si="343"/>
        <v>8</v>
      </c>
      <c r="R5450" s="20"/>
    </row>
    <row r="5451" spans="1:18" x14ac:dyDescent="0.25">
      <c r="A5451" s="6">
        <v>1</v>
      </c>
      <c r="B5451" s="4">
        <v>42597.041666666664</v>
      </c>
      <c r="C5451" s="2">
        <f>IF([2]Analysis!AG5451="Data Error","Data Error",[2]Analysis!AI5451*C$1)</f>
        <v>0</v>
      </c>
      <c r="D5451" s="2"/>
      <c r="E5451" s="3">
        <f>IF(C5451="Data Error","Data Error",INDEX('[2]BAAL Adj Cap'!$CB$65:$CY$72,MONTH($B5451),$A5451+1))</f>
        <v>0</v>
      </c>
      <c r="F5451" s="3"/>
      <c r="G5451" s="31">
        <f t="shared" si="340"/>
        <v>0</v>
      </c>
      <c r="H5451" s="31"/>
      <c r="I5451" s="23">
        <f t="shared" si="341"/>
        <v>0</v>
      </c>
      <c r="J5451" s="23"/>
      <c r="K5451" s="7">
        <f t="shared" si="342"/>
        <v>0</v>
      </c>
      <c r="M5451" s="20">
        <f>IF(C5451="Data Error","Data Error",IF(C5451&lt;=K5451,0,1-IFERROR(INDEX(BAAL!$C:$D,MATCH(ROUNDUP(C5451-K5451,0),BAAL!$B:$B,0),MATCH(LEFT(M$2,4),BAAL!$C$2:$D$2,0)),0)))</f>
        <v>0</v>
      </c>
      <c r="N5451" s="20"/>
      <c r="O5451" s="26"/>
      <c r="P5451" s="26"/>
      <c r="Q5451" s="6">
        <f t="shared" si="343"/>
        <v>8</v>
      </c>
      <c r="R5451" s="20"/>
    </row>
    <row r="5452" spans="1:18" x14ac:dyDescent="0.25">
      <c r="A5452" s="6">
        <v>2</v>
      </c>
      <c r="B5452" s="4">
        <v>42597.083333333336</v>
      </c>
      <c r="C5452" s="2">
        <f>IF([2]Analysis!AG5452="Data Error","Data Error",[2]Analysis!AI5452*C$1)</f>
        <v>0</v>
      </c>
      <c r="D5452" s="2"/>
      <c r="E5452" s="3">
        <f>IF(C5452="Data Error","Data Error",INDEX('[2]BAAL Adj Cap'!$CB$65:$CY$72,MONTH($B5452),$A5452+1))</f>
        <v>0</v>
      </c>
      <c r="F5452" s="3"/>
      <c r="G5452" s="31">
        <f t="shared" si="340"/>
        <v>0</v>
      </c>
      <c r="H5452" s="31"/>
      <c r="I5452" s="23">
        <f t="shared" si="341"/>
        <v>0</v>
      </c>
      <c r="J5452" s="23"/>
      <c r="K5452" s="7">
        <f t="shared" si="342"/>
        <v>0</v>
      </c>
      <c r="M5452" s="20">
        <f>IF(C5452="Data Error","Data Error",IF(C5452&lt;=K5452,0,1-IFERROR(INDEX(BAAL!$C:$D,MATCH(ROUNDUP(C5452-K5452,0),BAAL!$B:$B,0),MATCH(LEFT(M$2,4),BAAL!$C$2:$D$2,0)),0)))</f>
        <v>0</v>
      </c>
      <c r="N5452" s="20"/>
      <c r="O5452" s="26"/>
      <c r="P5452" s="26"/>
      <c r="Q5452" s="6">
        <f t="shared" si="343"/>
        <v>8</v>
      </c>
      <c r="R5452" s="20"/>
    </row>
    <row r="5453" spans="1:18" x14ac:dyDescent="0.25">
      <c r="A5453" s="6">
        <v>3</v>
      </c>
      <c r="B5453" s="4">
        <v>42597.125</v>
      </c>
      <c r="C5453" s="2">
        <f>IF([2]Analysis!AG5453="Data Error","Data Error",[2]Analysis!AI5453*C$1)</f>
        <v>0</v>
      </c>
      <c r="D5453" s="2"/>
      <c r="E5453" s="3">
        <f>IF(C5453="Data Error","Data Error",INDEX('[2]BAAL Adj Cap'!$CB$65:$CY$72,MONTH($B5453),$A5453+1))</f>
        <v>0</v>
      </c>
      <c r="F5453" s="3"/>
      <c r="G5453" s="31">
        <f t="shared" si="340"/>
        <v>0</v>
      </c>
      <c r="H5453" s="31"/>
      <c r="I5453" s="23">
        <f t="shared" si="341"/>
        <v>0</v>
      </c>
      <c r="J5453" s="23"/>
      <c r="K5453" s="7">
        <f t="shared" si="342"/>
        <v>0</v>
      </c>
      <c r="M5453" s="20">
        <f>IF(C5453="Data Error","Data Error",IF(C5453&lt;=K5453,0,1-IFERROR(INDEX(BAAL!$C:$D,MATCH(ROUNDUP(C5453-K5453,0),BAAL!$B:$B,0),MATCH(LEFT(M$2,4),BAAL!$C$2:$D$2,0)),0)))</f>
        <v>0</v>
      </c>
      <c r="N5453" s="20"/>
      <c r="O5453" s="26"/>
      <c r="P5453" s="26"/>
      <c r="Q5453" s="6">
        <f t="shared" si="343"/>
        <v>8</v>
      </c>
      <c r="R5453" s="20"/>
    </row>
    <row r="5454" spans="1:18" x14ac:dyDescent="0.25">
      <c r="A5454" s="6">
        <v>4</v>
      </c>
      <c r="B5454" s="4">
        <v>42597.166666666664</v>
      </c>
      <c r="C5454" s="2">
        <f>IF([2]Analysis!AG5454="Data Error","Data Error",[2]Analysis!AI5454*C$1)</f>
        <v>0</v>
      </c>
      <c r="D5454" s="2"/>
      <c r="E5454" s="3">
        <f>IF(C5454="Data Error","Data Error",INDEX('[2]BAAL Adj Cap'!$CB$65:$CY$72,MONTH($B5454),$A5454+1))</f>
        <v>0</v>
      </c>
      <c r="F5454" s="3"/>
      <c r="G5454" s="31">
        <f t="shared" si="340"/>
        <v>0</v>
      </c>
      <c r="H5454" s="31"/>
      <c r="I5454" s="23">
        <f t="shared" si="341"/>
        <v>0</v>
      </c>
      <c r="J5454" s="23"/>
      <c r="K5454" s="7">
        <f t="shared" si="342"/>
        <v>0</v>
      </c>
      <c r="M5454" s="20">
        <f>IF(C5454="Data Error","Data Error",IF(C5454&lt;=K5454,0,1-IFERROR(INDEX(BAAL!$C:$D,MATCH(ROUNDUP(C5454-K5454,0),BAAL!$B:$B,0),MATCH(LEFT(M$2,4),BAAL!$C$2:$D$2,0)),0)))</f>
        <v>0</v>
      </c>
      <c r="N5454" s="20"/>
      <c r="O5454" s="26"/>
      <c r="P5454" s="26"/>
      <c r="Q5454" s="6">
        <f t="shared" si="343"/>
        <v>8</v>
      </c>
      <c r="R5454" s="20"/>
    </row>
    <row r="5455" spans="1:18" x14ac:dyDescent="0.25">
      <c r="A5455" s="6">
        <v>5</v>
      </c>
      <c r="B5455" s="4">
        <v>42597.208333333336</v>
      </c>
      <c r="C5455" s="2">
        <f>IF([2]Analysis!AG5455="Data Error","Data Error",[2]Analysis!AI5455*C$1)</f>
        <v>0</v>
      </c>
      <c r="D5455" s="2"/>
      <c r="E5455" s="3">
        <f>IF(C5455="Data Error","Data Error",INDEX('[2]BAAL Adj Cap'!$CB$65:$CY$72,MONTH($B5455),$A5455+1))</f>
        <v>5.6249999999999994E-2</v>
      </c>
      <c r="F5455" s="3"/>
      <c r="G5455" s="31">
        <f t="shared" si="340"/>
        <v>7.3124999999999991</v>
      </c>
      <c r="H5455" s="31"/>
      <c r="I5455" s="23">
        <f t="shared" si="341"/>
        <v>5.6249999999999994E-2</v>
      </c>
      <c r="J5455" s="23"/>
      <c r="K5455" s="7">
        <f t="shared" si="342"/>
        <v>7.3124999999999991</v>
      </c>
      <c r="M5455" s="20">
        <f>IF(C5455="Data Error","Data Error",IF(C5455&lt;=K5455,0,1-IFERROR(INDEX(BAAL!$C:$D,MATCH(ROUNDUP(C5455-K5455,0),BAAL!$B:$B,0),MATCH(LEFT(M$2,4),BAAL!$C$2:$D$2,0)),0)))</f>
        <v>0</v>
      </c>
      <c r="N5455" s="20"/>
      <c r="O5455" s="26"/>
      <c r="P5455" s="26"/>
      <c r="Q5455" s="6">
        <f t="shared" si="343"/>
        <v>8</v>
      </c>
      <c r="R5455" s="20"/>
    </row>
    <row r="5456" spans="1:18" x14ac:dyDescent="0.25">
      <c r="A5456" s="6">
        <v>6</v>
      </c>
      <c r="B5456" s="4">
        <v>42597.25</v>
      </c>
      <c r="C5456" s="2">
        <f>IF([2]Analysis!AG5456="Data Error","Data Error",[2]Analysis!AI5456*C$1)</f>
        <v>0.1947931136394753</v>
      </c>
      <c r="D5456" s="2"/>
      <c r="E5456" s="3">
        <f>IF(C5456="Data Error","Data Error",INDEX('[2]BAAL Adj Cap'!$CB$65:$CY$72,MONTH($B5456),$A5456+1))</f>
        <v>0.22499999999999998</v>
      </c>
      <c r="F5456" s="3"/>
      <c r="G5456" s="31">
        <f t="shared" si="340"/>
        <v>29.055206886360523</v>
      </c>
      <c r="H5456" s="31"/>
      <c r="I5456" s="23">
        <f t="shared" si="341"/>
        <v>0.22499999999999998</v>
      </c>
      <c r="J5456" s="23"/>
      <c r="K5456" s="7">
        <f t="shared" si="342"/>
        <v>28.990000000000009</v>
      </c>
      <c r="M5456" s="20">
        <f>IF(C5456="Data Error","Data Error",IF(C5456&lt;=K5456,0,1-IFERROR(INDEX(BAAL!$C:$D,MATCH(ROUNDUP(C5456-K5456,0),BAAL!$B:$B,0),MATCH(LEFT(M$2,4),BAAL!$C$2:$D$2,0)),0)))</f>
        <v>0</v>
      </c>
      <c r="N5456" s="20"/>
      <c r="O5456" s="26"/>
      <c r="P5456" s="26"/>
      <c r="Q5456" s="6">
        <f t="shared" si="343"/>
        <v>8</v>
      </c>
      <c r="R5456" s="20"/>
    </row>
    <row r="5457" spans="1:18" x14ac:dyDescent="0.25">
      <c r="A5457" s="6">
        <v>7</v>
      </c>
      <c r="B5457" s="4">
        <v>42597.291666666664</v>
      </c>
      <c r="C5457" s="2">
        <f>IF([2]Analysis!AG5457="Data Error","Data Error",[2]Analysis!AI5457*C$1)</f>
        <v>9.0317095095613087E-2</v>
      </c>
      <c r="D5457" s="2"/>
      <c r="E5457" s="3">
        <f>IF(C5457="Data Error","Data Error",INDEX('[2]BAAL Adj Cap'!$CB$65:$CY$72,MONTH($B5457),$A5457+1))</f>
        <v>0.57874999999999999</v>
      </c>
      <c r="F5457" s="3"/>
      <c r="G5457" s="31">
        <f t="shared" si="340"/>
        <v>75.147182904904383</v>
      </c>
      <c r="H5457" s="31"/>
      <c r="I5457" s="23">
        <f t="shared" si="341"/>
        <v>0.57874999999999999</v>
      </c>
      <c r="J5457" s="23"/>
      <c r="K5457" s="7">
        <f t="shared" si="342"/>
        <v>28.990000000000009</v>
      </c>
      <c r="M5457" s="20">
        <f>IF(C5457="Data Error","Data Error",IF(C5457&lt;=K5457,0,1-IFERROR(INDEX(BAAL!$C:$D,MATCH(ROUNDUP(C5457-K5457,0),BAAL!$B:$B,0),MATCH(LEFT(M$2,4),BAAL!$C$2:$D$2,0)),0)))</f>
        <v>0</v>
      </c>
      <c r="N5457" s="20"/>
      <c r="O5457" s="26"/>
      <c r="P5457" s="26"/>
      <c r="Q5457" s="6">
        <f t="shared" si="343"/>
        <v>8</v>
      </c>
      <c r="R5457" s="20"/>
    </row>
    <row r="5458" spans="1:18" x14ac:dyDescent="0.25">
      <c r="A5458" s="6">
        <v>8</v>
      </c>
      <c r="B5458" s="4">
        <v>42597.333333333336</v>
      </c>
      <c r="C5458" s="2">
        <f>IF([2]Analysis!AG5458="Data Error","Data Error",[2]Analysis!AI5458*C$1)</f>
        <v>7.6235827659239765</v>
      </c>
      <c r="D5458" s="2"/>
      <c r="E5458" s="3">
        <f>IF(C5458="Data Error","Data Error",INDEX('[2]BAAL Adj Cap'!$CB$65:$CY$72,MONTH($B5458),$A5458+1))</f>
        <v>0.96750000000000003</v>
      </c>
      <c r="F5458" s="3"/>
      <c r="G5458" s="31">
        <f t="shared" si="340"/>
        <v>118.15141723407604</v>
      </c>
      <c r="H5458" s="31"/>
      <c r="I5458" s="23">
        <f t="shared" si="341"/>
        <v>0.96750000000000003</v>
      </c>
      <c r="J5458" s="23"/>
      <c r="K5458" s="7">
        <f t="shared" si="342"/>
        <v>28.990000000000009</v>
      </c>
      <c r="M5458" s="20">
        <f>IF(C5458="Data Error","Data Error",IF(C5458&lt;=K5458,0,1-IFERROR(INDEX(BAAL!$C:$D,MATCH(ROUNDUP(C5458-K5458,0),BAAL!$B:$B,0),MATCH(LEFT(M$2,4),BAAL!$C$2:$D$2,0)),0)))</f>
        <v>0</v>
      </c>
      <c r="N5458" s="20"/>
      <c r="O5458" s="26"/>
      <c r="P5458" s="26"/>
      <c r="Q5458" s="6">
        <f t="shared" si="343"/>
        <v>8</v>
      </c>
      <c r="R5458" s="20"/>
    </row>
    <row r="5459" spans="1:18" x14ac:dyDescent="0.25">
      <c r="A5459" s="6">
        <v>9</v>
      </c>
      <c r="B5459" s="4">
        <v>42597.375</v>
      </c>
      <c r="C5459" s="2">
        <f>IF([2]Analysis!AG5459="Data Error","Data Error",[2]Analysis!AI5459*C$1)</f>
        <v>34.812719470064131</v>
      </c>
      <c r="D5459" s="2"/>
      <c r="E5459" s="3">
        <f>IF(C5459="Data Error","Data Error",INDEX('[2]BAAL Adj Cap'!$CB$65:$CY$72,MONTH($B5459),$A5459+1))</f>
        <v>0.98</v>
      </c>
      <c r="F5459" s="3"/>
      <c r="G5459" s="31">
        <f t="shared" si="340"/>
        <v>92.587280529935867</v>
      </c>
      <c r="H5459" s="31"/>
      <c r="I5459" s="23">
        <f t="shared" si="341"/>
        <v>0.98</v>
      </c>
      <c r="J5459" s="23"/>
      <c r="K5459" s="7">
        <f t="shared" si="342"/>
        <v>28.990000000000009</v>
      </c>
      <c r="M5459" s="20">
        <f>IF(C5459="Data Error","Data Error",IF(C5459&lt;=K5459,0,1-IFERROR(INDEX(BAAL!$C:$D,MATCH(ROUNDUP(C5459-K5459,0),BAAL!$B:$B,0),MATCH(LEFT(M$2,4),BAAL!$C$2:$D$2,0)),0)))</f>
        <v>0</v>
      </c>
      <c r="N5459" s="20"/>
      <c r="O5459" s="26"/>
      <c r="P5459" s="26"/>
      <c r="Q5459" s="6">
        <f t="shared" si="343"/>
        <v>8</v>
      </c>
      <c r="R5459" s="20"/>
    </row>
    <row r="5460" spans="1:18" x14ac:dyDescent="0.25">
      <c r="A5460" s="6">
        <v>10</v>
      </c>
      <c r="B5460" s="4">
        <v>42597.416666666664</v>
      </c>
      <c r="C5460" s="2">
        <f>IF([2]Analysis!AG5460="Data Error","Data Error",[2]Analysis!AI5460*C$1)</f>
        <v>0.66290876019233447</v>
      </c>
      <c r="D5460" s="2"/>
      <c r="E5460" s="3">
        <f>IF(C5460="Data Error","Data Error",INDEX('[2]BAAL Adj Cap'!$CB$65:$CY$72,MONTH($B5460),$A5460+1))</f>
        <v>0.98</v>
      </c>
      <c r="F5460" s="3"/>
      <c r="G5460" s="31">
        <f t="shared" si="340"/>
        <v>126.73709123980765</v>
      </c>
      <c r="H5460" s="31"/>
      <c r="I5460" s="23">
        <f t="shared" si="341"/>
        <v>0.98</v>
      </c>
      <c r="J5460" s="23"/>
      <c r="K5460" s="7">
        <f t="shared" si="342"/>
        <v>28.990000000000009</v>
      </c>
      <c r="M5460" s="20">
        <f>IF(C5460="Data Error","Data Error",IF(C5460&lt;=K5460,0,1-IFERROR(INDEX(BAAL!$C:$D,MATCH(ROUNDUP(C5460-K5460,0),BAAL!$B:$B,0),MATCH(LEFT(M$2,4),BAAL!$C$2:$D$2,0)),0)))</f>
        <v>0</v>
      </c>
      <c r="N5460" s="20"/>
      <c r="O5460" s="26"/>
      <c r="P5460" s="26"/>
      <c r="Q5460" s="6">
        <f t="shared" si="343"/>
        <v>8</v>
      </c>
      <c r="R5460" s="20"/>
    </row>
    <row r="5461" spans="1:18" x14ac:dyDescent="0.25">
      <c r="A5461" s="6">
        <v>11</v>
      </c>
      <c r="B5461" s="4">
        <v>42597.458333333336</v>
      </c>
      <c r="C5461" s="2">
        <f>IF([2]Analysis!AG5461="Data Error","Data Error",[2]Analysis!AI5461*C$1)</f>
        <v>0</v>
      </c>
      <c r="D5461" s="2"/>
      <c r="E5461" s="3">
        <f>IF(C5461="Data Error","Data Error",INDEX('[2]BAAL Adj Cap'!$CB$65:$CY$72,MONTH($B5461),$A5461+1))</f>
        <v>0.98</v>
      </c>
      <c r="F5461" s="3"/>
      <c r="G5461" s="31">
        <f t="shared" si="340"/>
        <v>127.39999999999999</v>
      </c>
      <c r="H5461" s="31"/>
      <c r="I5461" s="23">
        <f t="shared" si="341"/>
        <v>0.98</v>
      </c>
      <c r="J5461" s="23"/>
      <c r="K5461" s="7">
        <f t="shared" si="342"/>
        <v>28.990000000000009</v>
      </c>
      <c r="M5461" s="20">
        <f>IF(C5461="Data Error","Data Error",IF(C5461&lt;=K5461,0,1-IFERROR(INDEX(BAAL!$C:$D,MATCH(ROUNDUP(C5461-K5461,0),BAAL!$B:$B,0),MATCH(LEFT(M$2,4),BAAL!$C$2:$D$2,0)),0)))</f>
        <v>0</v>
      </c>
      <c r="N5461" s="20"/>
      <c r="O5461" s="26"/>
      <c r="P5461" s="26"/>
      <c r="Q5461" s="6">
        <f t="shared" si="343"/>
        <v>8</v>
      </c>
      <c r="R5461" s="20"/>
    </row>
    <row r="5462" spans="1:18" x14ac:dyDescent="0.25">
      <c r="A5462" s="6">
        <v>12</v>
      </c>
      <c r="B5462" s="4">
        <v>42597.5</v>
      </c>
      <c r="C5462" s="2">
        <f>IF([2]Analysis!AG5462="Data Error","Data Error",[2]Analysis!AI5462*C$1)</f>
        <v>43.459263555032379</v>
      </c>
      <c r="D5462" s="2"/>
      <c r="E5462" s="3">
        <f>IF(C5462="Data Error","Data Error",INDEX('[2]BAAL Adj Cap'!$CB$65:$CY$72,MONTH($B5462),$A5462+1))</f>
        <v>0.98</v>
      </c>
      <c r="F5462" s="3"/>
      <c r="G5462" s="31">
        <f t="shared" si="340"/>
        <v>83.940736444967612</v>
      </c>
      <c r="H5462" s="31"/>
      <c r="I5462" s="23">
        <f t="shared" si="341"/>
        <v>0.98</v>
      </c>
      <c r="J5462" s="23"/>
      <c r="K5462" s="7">
        <f t="shared" si="342"/>
        <v>28.990000000000009</v>
      </c>
      <c r="M5462" s="20">
        <f>IF(C5462="Data Error","Data Error",IF(C5462&lt;=K5462,0,1-IFERROR(INDEX(BAAL!$C:$D,MATCH(ROUNDUP(C5462-K5462,0),BAAL!$B:$B,0),MATCH(LEFT(M$2,4),BAAL!$C$2:$D$2,0)),0)))</f>
        <v>3.0000000000000027E-3</v>
      </c>
      <c r="N5462" s="20"/>
      <c r="O5462" s="26"/>
      <c r="P5462" s="26"/>
      <c r="Q5462" s="6">
        <f t="shared" si="343"/>
        <v>8</v>
      </c>
      <c r="R5462" s="20"/>
    </row>
    <row r="5463" spans="1:18" x14ac:dyDescent="0.25">
      <c r="A5463" s="6">
        <v>13</v>
      </c>
      <c r="B5463" s="4">
        <v>42597.541666666664</v>
      </c>
      <c r="C5463" s="2">
        <f>IF([2]Analysis!AG5463="Data Error","Data Error",[2]Analysis!AI5463*C$1)</f>
        <v>5.4819125597174363</v>
      </c>
      <c r="D5463" s="2"/>
      <c r="E5463" s="3">
        <f>IF(C5463="Data Error","Data Error",INDEX('[2]BAAL Adj Cap'!$CB$65:$CY$72,MONTH($B5463),$A5463+1))</f>
        <v>0.98</v>
      </c>
      <c r="F5463" s="3"/>
      <c r="G5463" s="31">
        <f t="shared" si="340"/>
        <v>121.91808744028256</v>
      </c>
      <c r="H5463" s="31"/>
      <c r="I5463" s="23">
        <f t="shared" si="341"/>
        <v>0.98</v>
      </c>
      <c r="J5463" s="23"/>
      <c r="K5463" s="7">
        <f t="shared" si="342"/>
        <v>28.990000000000009</v>
      </c>
      <c r="M5463" s="20">
        <f>IF(C5463="Data Error","Data Error",IF(C5463&lt;=K5463,0,1-IFERROR(INDEX(BAAL!$C:$D,MATCH(ROUNDUP(C5463-K5463,0),BAAL!$B:$B,0),MATCH(LEFT(M$2,4),BAAL!$C$2:$D$2,0)),0)))</f>
        <v>0</v>
      </c>
      <c r="N5463" s="20"/>
      <c r="O5463" s="26"/>
      <c r="P5463" s="26"/>
      <c r="Q5463" s="6">
        <f t="shared" si="343"/>
        <v>8</v>
      </c>
      <c r="R5463" s="20"/>
    </row>
    <row r="5464" spans="1:18" x14ac:dyDescent="0.25">
      <c r="A5464" s="6">
        <v>14</v>
      </c>
      <c r="B5464" s="4">
        <v>42597.583333333336</v>
      </c>
      <c r="C5464" s="2">
        <f>IF([2]Analysis!AG5464="Data Error","Data Error",[2]Analysis!AI5464*C$1)</f>
        <v>24.674365137690934</v>
      </c>
      <c r="D5464" s="2"/>
      <c r="E5464" s="3">
        <f>IF(C5464="Data Error","Data Error",INDEX('[2]BAAL Adj Cap'!$CB$65:$CY$72,MONTH($B5464),$A5464+1))</f>
        <v>0.98</v>
      </c>
      <c r="F5464" s="3"/>
      <c r="G5464" s="31">
        <f t="shared" si="340"/>
        <v>102.72563486230905</v>
      </c>
      <c r="H5464" s="31"/>
      <c r="I5464" s="23">
        <f t="shared" si="341"/>
        <v>0.98</v>
      </c>
      <c r="J5464" s="23"/>
      <c r="K5464" s="7">
        <f t="shared" si="342"/>
        <v>28.990000000000009</v>
      </c>
      <c r="M5464" s="20">
        <f>IF(C5464="Data Error","Data Error",IF(C5464&lt;=K5464,0,1-IFERROR(INDEX(BAAL!$C:$D,MATCH(ROUNDUP(C5464-K5464,0),BAAL!$B:$B,0),MATCH(LEFT(M$2,4),BAAL!$C$2:$D$2,0)),0)))</f>
        <v>0</v>
      </c>
      <c r="N5464" s="20"/>
      <c r="O5464" s="26"/>
      <c r="P5464" s="26"/>
      <c r="Q5464" s="6">
        <f t="shared" si="343"/>
        <v>8</v>
      </c>
      <c r="R5464" s="20"/>
    </row>
    <row r="5465" spans="1:18" x14ac:dyDescent="0.25">
      <c r="A5465" s="6">
        <v>15</v>
      </c>
      <c r="B5465" s="4">
        <v>42597.625</v>
      </c>
      <c r="C5465" s="2">
        <f>IF([2]Analysis!AG5465="Data Error","Data Error",[2]Analysis!AI5465*C$1)</f>
        <v>9.1695607387258917</v>
      </c>
      <c r="D5465" s="2"/>
      <c r="E5465" s="3">
        <f>IF(C5465="Data Error","Data Error",INDEX('[2]BAAL Adj Cap'!$CB$65:$CY$72,MONTH($B5465),$A5465+1))</f>
        <v>0.98</v>
      </c>
      <c r="F5465" s="3"/>
      <c r="G5465" s="31">
        <f t="shared" si="340"/>
        <v>118.2304392612741</v>
      </c>
      <c r="H5465" s="31"/>
      <c r="I5465" s="23">
        <f t="shared" si="341"/>
        <v>0.98</v>
      </c>
      <c r="J5465" s="23"/>
      <c r="K5465" s="7">
        <f t="shared" si="342"/>
        <v>28.990000000000009</v>
      </c>
      <c r="M5465" s="20">
        <f>IF(C5465="Data Error","Data Error",IF(C5465&lt;=K5465,0,1-IFERROR(INDEX(BAAL!$C:$D,MATCH(ROUNDUP(C5465-K5465,0),BAAL!$B:$B,0),MATCH(LEFT(M$2,4),BAAL!$C$2:$D$2,0)),0)))</f>
        <v>0</v>
      </c>
      <c r="N5465" s="20"/>
      <c r="O5465" s="26"/>
      <c r="P5465" s="26"/>
      <c r="Q5465" s="6">
        <f t="shared" si="343"/>
        <v>8</v>
      </c>
      <c r="R5465" s="20"/>
    </row>
    <row r="5466" spans="1:18" x14ac:dyDescent="0.25">
      <c r="A5466" s="6">
        <v>16</v>
      </c>
      <c r="B5466" s="4">
        <v>42597.666666666664</v>
      </c>
      <c r="C5466" s="2">
        <f>IF([2]Analysis!AG5466="Data Error","Data Error",[2]Analysis!AI5466*C$1)</f>
        <v>49.165216331696456</v>
      </c>
      <c r="D5466" s="2"/>
      <c r="E5466" s="3">
        <f>IF(C5466="Data Error","Data Error",INDEX('[2]BAAL Adj Cap'!$CB$65:$CY$72,MONTH($B5466),$A5466+1))</f>
        <v>0.98</v>
      </c>
      <c r="F5466" s="3"/>
      <c r="G5466" s="31">
        <f t="shared" si="340"/>
        <v>78.234783668303535</v>
      </c>
      <c r="H5466" s="31"/>
      <c r="I5466" s="23">
        <f t="shared" si="341"/>
        <v>0.98</v>
      </c>
      <c r="J5466" s="23"/>
      <c r="K5466" s="7">
        <f t="shared" si="342"/>
        <v>28.990000000000009</v>
      </c>
      <c r="M5466" s="20">
        <f>IF(C5466="Data Error","Data Error",IF(C5466&lt;=K5466,0,1-IFERROR(INDEX(BAAL!$C:$D,MATCH(ROUNDUP(C5466-K5466,0),BAAL!$B:$B,0),MATCH(LEFT(M$2,4),BAAL!$C$2:$D$2,0)),0)))</f>
        <v>4.0000000000000036E-3</v>
      </c>
      <c r="N5466" s="20"/>
      <c r="O5466" s="26"/>
      <c r="P5466" s="26"/>
      <c r="Q5466" s="6">
        <f t="shared" si="343"/>
        <v>8</v>
      </c>
      <c r="R5466" s="20"/>
    </row>
    <row r="5467" spans="1:18" x14ac:dyDescent="0.25">
      <c r="A5467" s="6">
        <v>17</v>
      </c>
      <c r="B5467" s="4">
        <v>42597.708333333336</v>
      </c>
      <c r="C5467" s="2">
        <f>IF([2]Analysis!AG5467="Data Error","Data Error",[2]Analysis!AI5467*C$1)</f>
        <v>16.698827010530579</v>
      </c>
      <c r="D5467" s="2"/>
      <c r="E5467" s="3">
        <f>IF(C5467="Data Error","Data Error",INDEX('[2]BAAL Adj Cap'!$CB$65:$CY$72,MONTH($B5467),$A5467+1))</f>
        <v>0.9425</v>
      </c>
      <c r="F5467" s="3"/>
      <c r="G5467" s="31">
        <f t="shared" si="340"/>
        <v>105.82617298946943</v>
      </c>
      <c r="H5467" s="31"/>
      <c r="I5467" s="23">
        <f t="shared" si="341"/>
        <v>0.9425</v>
      </c>
      <c r="J5467" s="23"/>
      <c r="K5467" s="7">
        <f t="shared" si="342"/>
        <v>28.990000000000009</v>
      </c>
      <c r="M5467" s="20">
        <f>IF(C5467="Data Error","Data Error",IF(C5467&lt;=K5467,0,1-IFERROR(INDEX(BAAL!$C:$D,MATCH(ROUNDUP(C5467-K5467,0),BAAL!$B:$B,0),MATCH(LEFT(M$2,4),BAAL!$C$2:$D$2,0)),0)))</f>
        <v>0</v>
      </c>
      <c r="N5467" s="20"/>
      <c r="O5467" s="26"/>
      <c r="P5467" s="26"/>
      <c r="Q5467" s="6">
        <f t="shared" si="343"/>
        <v>8</v>
      </c>
      <c r="R5467" s="20"/>
    </row>
    <row r="5468" spans="1:18" x14ac:dyDescent="0.25">
      <c r="A5468" s="6">
        <v>18</v>
      </c>
      <c r="B5468" s="4">
        <v>42597.75</v>
      </c>
      <c r="C5468" s="2">
        <f>IF([2]Analysis!AG5468="Data Error","Data Error",[2]Analysis!AI5468*C$1)</f>
        <v>2.1023561824060892</v>
      </c>
      <c r="D5468" s="2"/>
      <c r="E5468" s="3">
        <f>IF(C5468="Data Error","Data Error",INDEX('[2]BAAL Adj Cap'!$CB$65:$CY$72,MONTH($B5468),$A5468+1))</f>
        <v>0.65125</v>
      </c>
      <c r="F5468" s="3"/>
      <c r="G5468" s="31">
        <f t="shared" si="340"/>
        <v>82.560143817593911</v>
      </c>
      <c r="H5468" s="31"/>
      <c r="I5468" s="23">
        <f t="shared" si="341"/>
        <v>0.65125</v>
      </c>
      <c r="J5468" s="23"/>
      <c r="K5468" s="7">
        <f t="shared" si="342"/>
        <v>28.990000000000009</v>
      </c>
      <c r="M5468" s="20">
        <f>IF(C5468="Data Error","Data Error",IF(C5468&lt;=K5468,0,1-IFERROR(INDEX(BAAL!$C:$D,MATCH(ROUNDUP(C5468-K5468,0),BAAL!$B:$B,0),MATCH(LEFT(M$2,4),BAAL!$C$2:$D$2,0)),0)))</f>
        <v>0</v>
      </c>
      <c r="N5468" s="20"/>
      <c r="O5468" s="26"/>
      <c r="P5468" s="26"/>
      <c r="Q5468" s="6">
        <f t="shared" si="343"/>
        <v>8</v>
      </c>
      <c r="R5468" s="20"/>
    </row>
    <row r="5469" spans="1:18" x14ac:dyDescent="0.25">
      <c r="A5469" s="6">
        <v>19</v>
      </c>
      <c r="B5469" s="4">
        <v>42597.791666666664</v>
      </c>
      <c r="C5469" s="2">
        <f>IF([2]Analysis!AG5469="Data Error","Data Error",[2]Analysis!AI5469*C$1)</f>
        <v>3.1499691935856462</v>
      </c>
      <c r="D5469" s="2"/>
      <c r="E5469" s="3">
        <f>IF(C5469="Data Error","Data Error",INDEX('[2]BAAL Adj Cap'!$CB$65:$CY$72,MONTH($B5469),$A5469+1))</f>
        <v>0.22125</v>
      </c>
      <c r="F5469" s="3"/>
      <c r="G5469" s="31">
        <f t="shared" si="340"/>
        <v>25.612530806414352</v>
      </c>
      <c r="H5469" s="31"/>
      <c r="I5469" s="23">
        <f t="shared" si="341"/>
        <v>0.22125</v>
      </c>
      <c r="J5469" s="23"/>
      <c r="K5469" s="7">
        <f t="shared" si="342"/>
        <v>28.762499999999999</v>
      </c>
      <c r="M5469" s="20">
        <f>IF(C5469="Data Error","Data Error",IF(C5469&lt;=K5469,0,1-IFERROR(INDEX(BAAL!$C:$D,MATCH(ROUNDUP(C5469-K5469,0),BAAL!$B:$B,0),MATCH(LEFT(M$2,4),BAAL!$C$2:$D$2,0)),0)))</f>
        <v>0</v>
      </c>
      <c r="N5469" s="20"/>
      <c r="O5469" s="26"/>
      <c r="P5469" s="26"/>
      <c r="Q5469" s="6">
        <f t="shared" si="343"/>
        <v>8</v>
      </c>
      <c r="R5469" s="20"/>
    </row>
    <row r="5470" spans="1:18" x14ac:dyDescent="0.25">
      <c r="A5470" s="6">
        <v>20</v>
      </c>
      <c r="B5470" s="4">
        <v>42597.833333333336</v>
      </c>
      <c r="C5470" s="2">
        <f>IF([2]Analysis!AG5470="Data Error","Data Error",[2]Analysis!AI5470*C$1)</f>
        <v>0.17062611222492258</v>
      </c>
      <c r="D5470" s="2"/>
      <c r="E5470" s="3">
        <f>IF(C5470="Data Error","Data Error",INDEX('[2]BAAL Adj Cap'!$CB$65:$CY$72,MONTH($B5470),$A5470+1))</f>
        <v>2.2499999999999999E-2</v>
      </c>
      <c r="F5470" s="3"/>
      <c r="G5470" s="31">
        <f t="shared" si="340"/>
        <v>2.7543738877750772</v>
      </c>
      <c r="H5470" s="31"/>
      <c r="I5470" s="23">
        <f t="shared" si="341"/>
        <v>2.2499999999999999E-2</v>
      </c>
      <c r="J5470" s="23"/>
      <c r="K5470" s="7">
        <f t="shared" si="342"/>
        <v>2.9249999999999998</v>
      </c>
      <c r="M5470" s="20">
        <f>IF(C5470="Data Error","Data Error",IF(C5470&lt;=K5470,0,1-IFERROR(INDEX(BAAL!$C:$D,MATCH(ROUNDUP(C5470-K5470,0),BAAL!$B:$B,0),MATCH(LEFT(M$2,4),BAAL!$C$2:$D$2,0)),0)))</f>
        <v>0</v>
      </c>
      <c r="N5470" s="20"/>
      <c r="O5470" s="26"/>
      <c r="P5470" s="26"/>
      <c r="Q5470" s="6">
        <f t="shared" si="343"/>
        <v>8</v>
      </c>
      <c r="R5470" s="20"/>
    </row>
    <row r="5471" spans="1:18" x14ac:dyDescent="0.25">
      <c r="A5471" s="6">
        <v>21</v>
      </c>
      <c r="B5471" s="4">
        <v>42597.875</v>
      </c>
      <c r="C5471" s="2">
        <f>IF([2]Analysis!AG5471="Data Error","Data Error",[2]Analysis!AI5471*C$1)</f>
        <v>0</v>
      </c>
      <c r="D5471" s="2"/>
      <c r="E5471" s="3">
        <f>IF(C5471="Data Error","Data Error",INDEX('[2]BAAL Adj Cap'!$CB$65:$CY$72,MONTH($B5471),$A5471+1))</f>
        <v>0</v>
      </c>
      <c r="F5471" s="3"/>
      <c r="G5471" s="31">
        <f t="shared" si="340"/>
        <v>0</v>
      </c>
      <c r="H5471" s="31"/>
      <c r="I5471" s="23">
        <f t="shared" si="341"/>
        <v>0</v>
      </c>
      <c r="J5471" s="23"/>
      <c r="K5471" s="7">
        <f t="shared" si="342"/>
        <v>0</v>
      </c>
      <c r="M5471" s="20">
        <f>IF(C5471="Data Error","Data Error",IF(C5471&lt;=K5471,0,1-IFERROR(INDEX(BAAL!$C:$D,MATCH(ROUNDUP(C5471-K5471,0),BAAL!$B:$B,0),MATCH(LEFT(M$2,4),BAAL!$C$2:$D$2,0)),0)))</f>
        <v>0</v>
      </c>
      <c r="N5471" s="20"/>
      <c r="O5471" s="26"/>
      <c r="P5471" s="26"/>
      <c r="Q5471" s="6">
        <f t="shared" si="343"/>
        <v>8</v>
      </c>
      <c r="R5471" s="20"/>
    </row>
    <row r="5472" spans="1:18" x14ac:dyDescent="0.25">
      <c r="A5472" s="6">
        <v>22</v>
      </c>
      <c r="B5472" s="4">
        <v>42597.916666666664</v>
      </c>
      <c r="C5472" s="2">
        <f>IF([2]Analysis!AG5472="Data Error","Data Error",[2]Analysis!AI5472*C$1)</f>
        <v>0</v>
      </c>
      <c r="D5472" s="2"/>
      <c r="E5472" s="3">
        <f>IF(C5472="Data Error","Data Error",INDEX('[2]BAAL Adj Cap'!$CB$65:$CY$72,MONTH($B5472),$A5472+1))</f>
        <v>0</v>
      </c>
      <c r="F5472" s="3"/>
      <c r="G5472" s="31">
        <f t="shared" si="340"/>
        <v>0</v>
      </c>
      <c r="H5472" s="31"/>
      <c r="I5472" s="23">
        <f t="shared" si="341"/>
        <v>0</v>
      </c>
      <c r="J5472" s="23"/>
      <c r="K5472" s="7">
        <f t="shared" si="342"/>
        <v>0</v>
      </c>
      <c r="M5472" s="20">
        <f>IF(C5472="Data Error","Data Error",IF(C5472&lt;=K5472,0,1-IFERROR(INDEX(BAAL!$C:$D,MATCH(ROUNDUP(C5472-K5472,0),BAAL!$B:$B,0),MATCH(LEFT(M$2,4),BAAL!$C$2:$D$2,0)),0)))</f>
        <v>0</v>
      </c>
      <c r="N5472" s="20"/>
      <c r="O5472" s="26"/>
      <c r="P5472" s="26"/>
      <c r="Q5472" s="6">
        <f t="shared" si="343"/>
        <v>8</v>
      </c>
      <c r="R5472" s="20"/>
    </row>
    <row r="5473" spans="1:18" x14ac:dyDescent="0.25">
      <c r="A5473" s="6">
        <v>23</v>
      </c>
      <c r="B5473" s="4">
        <v>42597.958333333336</v>
      </c>
      <c r="C5473" s="2">
        <f>IF([2]Analysis!AG5473="Data Error","Data Error",[2]Analysis!AI5473*C$1)</f>
        <v>0</v>
      </c>
      <c r="D5473" s="2"/>
      <c r="E5473" s="3">
        <f>IF(C5473="Data Error","Data Error",INDEX('[2]BAAL Adj Cap'!$CB$65:$CY$72,MONTH($B5473),$A5473+1))</f>
        <v>0</v>
      </c>
      <c r="F5473" s="3"/>
      <c r="G5473" s="31">
        <f t="shared" si="340"/>
        <v>0</v>
      </c>
      <c r="H5473" s="31"/>
      <c r="I5473" s="23">
        <f t="shared" si="341"/>
        <v>0</v>
      </c>
      <c r="J5473" s="23"/>
      <c r="K5473" s="7">
        <f t="shared" si="342"/>
        <v>0</v>
      </c>
      <c r="M5473" s="20">
        <f>IF(C5473="Data Error","Data Error",IF(C5473&lt;=K5473,0,1-IFERROR(INDEX(BAAL!$C:$D,MATCH(ROUNDUP(C5473-K5473,0),BAAL!$B:$B,0),MATCH(LEFT(M$2,4),BAAL!$C$2:$D$2,0)),0)))</f>
        <v>0</v>
      </c>
      <c r="N5473" s="20"/>
      <c r="O5473" s="26"/>
      <c r="P5473" s="26"/>
      <c r="Q5473" s="6">
        <f t="shared" si="343"/>
        <v>8</v>
      </c>
      <c r="R5473" s="20"/>
    </row>
    <row r="5474" spans="1:18" x14ac:dyDescent="0.25">
      <c r="A5474" s="6">
        <v>0</v>
      </c>
      <c r="B5474" s="1">
        <v>42598</v>
      </c>
      <c r="C5474" s="2">
        <f>IF([2]Analysis!AG5474="Data Error","Data Error",[2]Analysis!AI5474*C$1)</f>
        <v>0</v>
      </c>
      <c r="D5474" s="2"/>
      <c r="E5474" s="3">
        <f>IF(C5474="Data Error","Data Error",INDEX('[2]BAAL Adj Cap'!$CB$65:$CY$72,MONTH($B5474),$A5474+1))</f>
        <v>0</v>
      </c>
      <c r="F5474" s="3"/>
      <c r="G5474" s="31">
        <f t="shared" si="340"/>
        <v>0</v>
      </c>
      <c r="H5474" s="31"/>
      <c r="I5474" s="23">
        <f t="shared" si="341"/>
        <v>0</v>
      </c>
      <c r="J5474" s="23"/>
      <c r="K5474" s="7">
        <f t="shared" si="342"/>
        <v>0</v>
      </c>
      <c r="M5474" s="20">
        <f>IF(C5474="Data Error","Data Error",IF(C5474&lt;=K5474,0,1-IFERROR(INDEX(BAAL!$C:$D,MATCH(ROUNDUP(C5474-K5474,0),BAAL!$B:$B,0),MATCH(LEFT(M$2,4),BAAL!$C$2:$D$2,0)),0)))</f>
        <v>0</v>
      </c>
      <c r="N5474" s="20"/>
      <c r="O5474" s="26"/>
      <c r="P5474" s="26"/>
      <c r="Q5474" s="6">
        <f t="shared" si="343"/>
        <v>8</v>
      </c>
      <c r="R5474" s="20"/>
    </row>
    <row r="5475" spans="1:18" x14ac:dyDescent="0.25">
      <c r="A5475" s="6">
        <v>1</v>
      </c>
      <c r="B5475" s="4">
        <v>42598.041666666664</v>
      </c>
      <c r="C5475" s="2">
        <f>IF([2]Analysis!AG5475="Data Error","Data Error",[2]Analysis!AI5475*C$1)</f>
        <v>0</v>
      </c>
      <c r="D5475" s="2"/>
      <c r="E5475" s="3">
        <f>IF(C5475="Data Error","Data Error",INDEX('[2]BAAL Adj Cap'!$CB$65:$CY$72,MONTH($B5475),$A5475+1))</f>
        <v>0</v>
      </c>
      <c r="F5475" s="3"/>
      <c r="G5475" s="31">
        <f t="shared" si="340"/>
        <v>0</v>
      </c>
      <c r="H5475" s="31"/>
      <c r="I5475" s="23">
        <f t="shared" si="341"/>
        <v>0</v>
      </c>
      <c r="J5475" s="23"/>
      <c r="K5475" s="7">
        <f t="shared" si="342"/>
        <v>0</v>
      </c>
      <c r="M5475" s="20">
        <f>IF(C5475="Data Error","Data Error",IF(C5475&lt;=K5475,0,1-IFERROR(INDEX(BAAL!$C:$D,MATCH(ROUNDUP(C5475-K5475,0),BAAL!$B:$B,0),MATCH(LEFT(M$2,4),BAAL!$C$2:$D$2,0)),0)))</f>
        <v>0</v>
      </c>
      <c r="N5475" s="20"/>
      <c r="O5475" s="26"/>
      <c r="P5475" s="26"/>
      <c r="Q5475" s="6">
        <f t="shared" si="343"/>
        <v>8</v>
      </c>
      <c r="R5475" s="20"/>
    </row>
    <row r="5476" spans="1:18" x14ac:dyDescent="0.25">
      <c r="A5476" s="6">
        <v>2</v>
      </c>
      <c r="B5476" s="4">
        <v>42598.083333333336</v>
      </c>
      <c r="C5476" s="2">
        <f>IF([2]Analysis!AG5476="Data Error","Data Error",[2]Analysis!AI5476*C$1)</f>
        <v>0</v>
      </c>
      <c r="D5476" s="2"/>
      <c r="E5476" s="3">
        <f>IF(C5476="Data Error","Data Error",INDEX('[2]BAAL Adj Cap'!$CB$65:$CY$72,MONTH($B5476),$A5476+1))</f>
        <v>0</v>
      </c>
      <c r="F5476" s="3"/>
      <c r="G5476" s="31">
        <f t="shared" si="340"/>
        <v>0</v>
      </c>
      <c r="H5476" s="31"/>
      <c r="I5476" s="23">
        <f t="shared" si="341"/>
        <v>0</v>
      </c>
      <c r="J5476" s="23"/>
      <c r="K5476" s="7">
        <f t="shared" si="342"/>
        <v>0</v>
      </c>
      <c r="M5476" s="20">
        <f>IF(C5476="Data Error","Data Error",IF(C5476&lt;=K5476,0,1-IFERROR(INDEX(BAAL!$C:$D,MATCH(ROUNDUP(C5476-K5476,0),BAAL!$B:$B,0),MATCH(LEFT(M$2,4),BAAL!$C$2:$D$2,0)),0)))</f>
        <v>0</v>
      </c>
      <c r="N5476" s="20"/>
      <c r="O5476" s="26"/>
      <c r="P5476" s="26"/>
      <c r="Q5476" s="6">
        <f t="shared" si="343"/>
        <v>8</v>
      </c>
      <c r="R5476" s="20"/>
    </row>
    <row r="5477" spans="1:18" x14ac:dyDescent="0.25">
      <c r="A5477" s="6">
        <v>3</v>
      </c>
      <c r="B5477" s="4">
        <v>42598.125</v>
      </c>
      <c r="C5477" s="2">
        <f>IF([2]Analysis!AG5477="Data Error","Data Error",[2]Analysis!AI5477*C$1)</f>
        <v>0</v>
      </c>
      <c r="D5477" s="2"/>
      <c r="E5477" s="3">
        <f>IF(C5477="Data Error","Data Error",INDEX('[2]BAAL Adj Cap'!$CB$65:$CY$72,MONTH($B5477),$A5477+1))</f>
        <v>0</v>
      </c>
      <c r="F5477" s="3"/>
      <c r="G5477" s="31">
        <f t="shared" si="340"/>
        <v>0</v>
      </c>
      <c r="H5477" s="31"/>
      <c r="I5477" s="23">
        <f t="shared" si="341"/>
        <v>0</v>
      </c>
      <c r="J5477" s="23"/>
      <c r="K5477" s="7">
        <f t="shared" si="342"/>
        <v>0</v>
      </c>
      <c r="M5477" s="20">
        <f>IF(C5477="Data Error","Data Error",IF(C5477&lt;=K5477,0,1-IFERROR(INDEX(BAAL!$C:$D,MATCH(ROUNDUP(C5477-K5477,0),BAAL!$B:$B,0),MATCH(LEFT(M$2,4),BAAL!$C$2:$D$2,0)),0)))</f>
        <v>0</v>
      </c>
      <c r="N5477" s="20"/>
      <c r="O5477" s="26"/>
      <c r="P5477" s="26"/>
      <c r="Q5477" s="6">
        <f t="shared" si="343"/>
        <v>8</v>
      </c>
      <c r="R5477" s="20"/>
    </row>
    <row r="5478" spans="1:18" x14ac:dyDescent="0.25">
      <c r="A5478" s="6">
        <v>4</v>
      </c>
      <c r="B5478" s="4">
        <v>42598.166666666664</v>
      </c>
      <c r="C5478" s="2">
        <f>IF([2]Analysis!AG5478="Data Error","Data Error",[2]Analysis!AI5478*C$1)</f>
        <v>0</v>
      </c>
      <c r="D5478" s="2"/>
      <c r="E5478" s="3">
        <f>IF(C5478="Data Error","Data Error",INDEX('[2]BAAL Adj Cap'!$CB$65:$CY$72,MONTH($B5478),$A5478+1))</f>
        <v>0</v>
      </c>
      <c r="F5478" s="3"/>
      <c r="G5478" s="31">
        <f t="shared" si="340"/>
        <v>0</v>
      </c>
      <c r="H5478" s="31"/>
      <c r="I5478" s="23">
        <f t="shared" si="341"/>
        <v>0</v>
      </c>
      <c r="J5478" s="23"/>
      <c r="K5478" s="7">
        <f t="shared" si="342"/>
        <v>0</v>
      </c>
      <c r="M5478" s="20">
        <f>IF(C5478="Data Error","Data Error",IF(C5478&lt;=K5478,0,1-IFERROR(INDEX(BAAL!$C:$D,MATCH(ROUNDUP(C5478-K5478,0),BAAL!$B:$B,0),MATCH(LEFT(M$2,4),BAAL!$C$2:$D$2,0)),0)))</f>
        <v>0</v>
      </c>
      <c r="N5478" s="20"/>
      <c r="O5478" s="26"/>
      <c r="P5478" s="26"/>
      <c r="Q5478" s="6">
        <f t="shared" si="343"/>
        <v>8</v>
      </c>
      <c r="R5478" s="20"/>
    </row>
    <row r="5479" spans="1:18" x14ac:dyDescent="0.25">
      <c r="A5479" s="6">
        <v>5</v>
      </c>
      <c r="B5479" s="4">
        <v>42598.208333333336</v>
      </c>
      <c r="C5479" s="2">
        <f>IF([2]Analysis!AG5479="Data Error","Data Error",[2]Analysis!AI5479*C$1)</f>
        <v>0.34964106007972179</v>
      </c>
      <c r="D5479" s="2"/>
      <c r="E5479" s="3">
        <f>IF(C5479="Data Error","Data Error",INDEX('[2]BAAL Adj Cap'!$CB$65:$CY$72,MONTH($B5479),$A5479+1))</f>
        <v>5.6249999999999994E-2</v>
      </c>
      <c r="F5479" s="3"/>
      <c r="G5479" s="31">
        <f t="shared" si="340"/>
        <v>6.9628589399202774</v>
      </c>
      <c r="H5479" s="31"/>
      <c r="I5479" s="23">
        <f t="shared" si="341"/>
        <v>5.6249999999999994E-2</v>
      </c>
      <c r="J5479" s="23"/>
      <c r="K5479" s="7">
        <f t="shared" si="342"/>
        <v>7.3124999999999991</v>
      </c>
      <c r="M5479" s="20">
        <f>IF(C5479="Data Error","Data Error",IF(C5479&lt;=K5479,0,1-IFERROR(INDEX(BAAL!$C:$D,MATCH(ROUNDUP(C5479-K5479,0),BAAL!$B:$B,0),MATCH(LEFT(M$2,4),BAAL!$C$2:$D$2,0)),0)))</f>
        <v>0</v>
      </c>
      <c r="N5479" s="20"/>
      <c r="O5479" s="26"/>
      <c r="P5479" s="26"/>
      <c r="Q5479" s="6">
        <f t="shared" si="343"/>
        <v>8</v>
      </c>
      <c r="R5479" s="20"/>
    </row>
    <row r="5480" spans="1:18" x14ac:dyDescent="0.25">
      <c r="A5480" s="6">
        <v>6</v>
      </c>
      <c r="B5480" s="4">
        <v>42598.25</v>
      </c>
      <c r="C5480" s="2">
        <f>IF([2]Analysis!AG5480="Data Error","Data Error",[2]Analysis!AI5480*C$1)</f>
        <v>0.12814896886970262</v>
      </c>
      <c r="D5480" s="2"/>
      <c r="E5480" s="3">
        <f>IF(C5480="Data Error","Data Error",INDEX('[2]BAAL Adj Cap'!$CB$65:$CY$72,MONTH($B5480),$A5480+1))</f>
        <v>0.22499999999999998</v>
      </c>
      <c r="F5480" s="3"/>
      <c r="G5480" s="31">
        <f t="shared" si="340"/>
        <v>29.121851031130294</v>
      </c>
      <c r="H5480" s="31"/>
      <c r="I5480" s="23">
        <f t="shared" si="341"/>
        <v>0.22499999999999998</v>
      </c>
      <c r="J5480" s="23"/>
      <c r="K5480" s="7">
        <f t="shared" si="342"/>
        <v>28.990000000000009</v>
      </c>
      <c r="M5480" s="20">
        <f>IF(C5480="Data Error","Data Error",IF(C5480&lt;=K5480,0,1-IFERROR(INDEX(BAAL!$C:$D,MATCH(ROUNDUP(C5480-K5480,0),BAAL!$B:$B,0),MATCH(LEFT(M$2,4),BAAL!$C$2:$D$2,0)),0)))</f>
        <v>0</v>
      </c>
      <c r="N5480" s="20"/>
      <c r="O5480" s="26"/>
      <c r="P5480" s="26"/>
      <c r="Q5480" s="6">
        <f t="shared" si="343"/>
        <v>8</v>
      </c>
      <c r="R5480" s="20"/>
    </row>
    <row r="5481" spans="1:18" x14ac:dyDescent="0.25">
      <c r="A5481" s="6">
        <v>7</v>
      </c>
      <c r="B5481" s="4">
        <v>42598.291666666664</v>
      </c>
      <c r="C5481" s="2">
        <f>IF([2]Analysis!AG5481="Data Error","Data Error",[2]Analysis!AI5481*C$1)</f>
        <v>0</v>
      </c>
      <c r="D5481" s="2"/>
      <c r="E5481" s="3">
        <f>IF(C5481="Data Error","Data Error",INDEX('[2]BAAL Adj Cap'!$CB$65:$CY$72,MONTH($B5481),$A5481+1))</f>
        <v>0.57874999999999999</v>
      </c>
      <c r="F5481" s="3"/>
      <c r="G5481" s="31">
        <f t="shared" si="340"/>
        <v>75.237499999999997</v>
      </c>
      <c r="H5481" s="31"/>
      <c r="I5481" s="23">
        <f t="shared" si="341"/>
        <v>0.57874999999999999</v>
      </c>
      <c r="J5481" s="23"/>
      <c r="K5481" s="7">
        <f t="shared" si="342"/>
        <v>28.990000000000009</v>
      </c>
      <c r="M5481" s="20">
        <f>IF(C5481="Data Error","Data Error",IF(C5481&lt;=K5481,0,1-IFERROR(INDEX(BAAL!$C:$D,MATCH(ROUNDUP(C5481-K5481,0),BAAL!$B:$B,0),MATCH(LEFT(M$2,4),BAAL!$C$2:$D$2,0)),0)))</f>
        <v>0</v>
      </c>
      <c r="N5481" s="20"/>
      <c r="O5481" s="26"/>
      <c r="P5481" s="26"/>
      <c r="Q5481" s="6">
        <f t="shared" si="343"/>
        <v>8</v>
      </c>
      <c r="R5481" s="20"/>
    </row>
    <row r="5482" spans="1:18" x14ac:dyDescent="0.25">
      <c r="A5482" s="6">
        <v>8</v>
      </c>
      <c r="B5482" s="4">
        <v>42598.333333333336</v>
      </c>
      <c r="C5482" s="2">
        <f>IF([2]Analysis!AG5482="Data Error","Data Error",[2]Analysis!AI5482*C$1)</f>
        <v>0</v>
      </c>
      <c r="D5482" s="2"/>
      <c r="E5482" s="3">
        <f>IF(C5482="Data Error","Data Error",INDEX('[2]BAAL Adj Cap'!$CB$65:$CY$72,MONTH($B5482),$A5482+1))</f>
        <v>0.96750000000000003</v>
      </c>
      <c r="F5482" s="3"/>
      <c r="G5482" s="31">
        <f t="shared" si="340"/>
        <v>125.77500000000001</v>
      </c>
      <c r="H5482" s="31"/>
      <c r="I5482" s="23">
        <f t="shared" si="341"/>
        <v>0.96750000000000003</v>
      </c>
      <c r="J5482" s="23"/>
      <c r="K5482" s="7">
        <f t="shared" si="342"/>
        <v>28.990000000000009</v>
      </c>
      <c r="M5482" s="20">
        <f>IF(C5482="Data Error","Data Error",IF(C5482&lt;=K5482,0,1-IFERROR(INDEX(BAAL!$C:$D,MATCH(ROUNDUP(C5482-K5482,0),BAAL!$B:$B,0),MATCH(LEFT(M$2,4),BAAL!$C$2:$D$2,0)),0)))</f>
        <v>0</v>
      </c>
      <c r="N5482" s="20"/>
      <c r="O5482" s="26"/>
      <c r="P5482" s="26"/>
      <c r="Q5482" s="6">
        <f t="shared" si="343"/>
        <v>8</v>
      </c>
      <c r="R5482" s="20"/>
    </row>
    <row r="5483" spans="1:18" x14ac:dyDescent="0.25">
      <c r="A5483" s="6">
        <v>9</v>
      </c>
      <c r="B5483" s="4">
        <v>42598.375</v>
      </c>
      <c r="C5483" s="2">
        <f>IF([2]Analysis!AG5483="Data Error","Data Error",[2]Analysis!AI5483*C$1)</f>
        <v>1.1873044879671932</v>
      </c>
      <c r="D5483" s="2"/>
      <c r="E5483" s="3">
        <f>IF(C5483="Data Error","Data Error",INDEX('[2]BAAL Adj Cap'!$CB$65:$CY$72,MONTH($B5483),$A5483+1))</f>
        <v>0.98</v>
      </c>
      <c r="F5483" s="3"/>
      <c r="G5483" s="31">
        <f t="shared" si="340"/>
        <v>126.21269551203279</v>
      </c>
      <c r="H5483" s="31"/>
      <c r="I5483" s="23">
        <f t="shared" si="341"/>
        <v>0.98</v>
      </c>
      <c r="J5483" s="23"/>
      <c r="K5483" s="7">
        <f t="shared" si="342"/>
        <v>28.990000000000009</v>
      </c>
      <c r="M5483" s="20">
        <f>IF(C5483="Data Error","Data Error",IF(C5483&lt;=K5483,0,1-IFERROR(INDEX(BAAL!$C:$D,MATCH(ROUNDUP(C5483-K5483,0),BAAL!$B:$B,0),MATCH(LEFT(M$2,4),BAAL!$C$2:$D$2,0)),0)))</f>
        <v>0</v>
      </c>
      <c r="N5483" s="20"/>
      <c r="O5483" s="26"/>
      <c r="P5483" s="26"/>
      <c r="Q5483" s="6">
        <f t="shared" si="343"/>
        <v>8</v>
      </c>
      <c r="R5483" s="20"/>
    </row>
    <row r="5484" spans="1:18" x14ac:dyDescent="0.25">
      <c r="A5484" s="6">
        <v>10</v>
      </c>
      <c r="B5484" s="4">
        <v>42598.416666666664</v>
      </c>
      <c r="C5484" s="2">
        <f>IF([2]Analysis!AG5484="Data Error","Data Error",[2]Analysis!AI5484*C$1)</f>
        <v>0.17722792460942341</v>
      </c>
      <c r="D5484" s="2"/>
      <c r="E5484" s="3">
        <f>IF(C5484="Data Error","Data Error",INDEX('[2]BAAL Adj Cap'!$CB$65:$CY$72,MONTH($B5484),$A5484+1))</f>
        <v>0.98</v>
      </c>
      <c r="F5484" s="3"/>
      <c r="G5484" s="31">
        <f t="shared" si="340"/>
        <v>127.22277207539057</v>
      </c>
      <c r="H5484" s="31"/>
      <c r="I5484" s="23">
        <f t="shared" si="341"/>
        <v>0.98</v>
      </c>
      <c r="J5484" s="23"/>
      <c r="K5484" s="7">
        <f t="shared" si="342"/>
        <v>28.990000000000009</v>
      </c>
      <c r="M5484" s="20">
        <f>IF(C5484="Data Error","Data Error",IF(C5484&lt;=K5484,0,1-IFERROR(INDEX(BAAL!$C:$D,MATCH(ROUNDUP(C5484-K5484,0),BAAL!$B:$B,0),MATCH(LEFT(M$2,4),BAAL!$C$2:$D$2,0)),0)))</f>
        <v>0</v>
      </c>
      <c r="N5484" s="20"/>
      <c r="O5484" s="26"/>
      <c r="P5484" s="26"/>
      <c r="Q5484" s="6">
        <f t="shared" si="343"/>
        <v>8</v>
      </c>
      <c r="R5484" s="20"/>
    </row>
    <row r="5485" spans="1:18" x14ac:dyDescent="0.25">
      <c r="A5485" s="6">
        <v>11</v>
      </c>
      <c r="B5485" s="4">
        <v>42598.458333333336</v>
      </c>
      <c r="C5485" s="2">
        <f>IF([2]Analysis!AG5485="Data Error","Data Error",[2]Analysis!AI5485*C$1)</f>
        <v>0</v>
      </c>
      <c r="D5485" s="2"/>
      <c r="E5485" s="3">
        <f>IF(C5485="Data Error","Data Error",INDEX('[2]BAAL Adj Cap'!$CB$65:$CY$72,MONTH($B5485),$A5485+1))</f>
        <v>0.98</v>
      </c>
      <c r="F5485" s="3"/>
      <c r="G5485" s="31">
        <f t="shared" si="340"/>
        <v>127.39999999999999</v>
      </c>
      <c r="H5485" s="31"/>
      <c r="I5485" s="23">
        <f t="shared" si="341"/>
        <v>0.98</v>
      </c>
      <c r="J5485" s="23"/>
      <c r="K5485" s="7">
        <f t="shared" si="342"/>
        <v>28.990000000000009</v>
      </c>
      <c r="M5485" s="20">
        <f>IF(C5485="Data Error","Data Error",IF(C5485&lt;=K5485,0,1-IFERROR(INDEX(BAAL!$C:$D,MATCH(ROUNDUP(C5485-K5485,0),BAAL!$B:$B,0),MATCH(LEFT(M$2,4),BAAL!$C$2:$D$2,0)),0)))</f>
        <v>0</v>
      </c>
      <c r="N5485" s="20"/>
      <c r="O5485" s="26"/>
      <c r="P5485" s="26"/>
      <c r="Q5485" s="6">
        <f t="shared" si="343"/>
        <v>8</v>
      </c>
      <c r="R5485" s="20"/>
    </row>
    <row r="5486" spans="1:18" x14ac:dyDescent="0.25">
      <c r="A5486" s="6">
        <v>12</v>
      </c>
      <c r="B5486" s="4">
        <v>42598.5</v>
      </c>
      <c r="C5486" s="2">
        <f>IF([2]Analysis!AG5486="Data Error","Data Error",[2]Analysis!AI5486*C$1)</f>
        <v>34.864650215504881</v>
      </c>
      <c r="D5486" s="2"/>
      <c r="E5486" s="3">
        <f>IF(C5486="Data Error","Data Error",INDEX('[2]BAAL Adj Cap'!$CB$65:$CY$72,MONTH($B5486),$A5486+1))</f>
        <v>0.98</v>
      </c>
      <c r="F5486" s="3"/>
      <c r="G5486" s="31">
        <f t="shared" si="340"/>
        <v>92.535349784495111</v>
      </c>
      <c r="H5486" s="31"/>
      <c r="I5486" s="23">
        <f t="shared" si="341"/>
        <v>0.98</v>
      </c>
      <c r="J5486" s="23"/>
      <c r="K5486" s="7">
        <f t="shared" si="342"/>
        <v>28.990000000000009</v>
      </c>
      <c r="M5486" s="20">
        <f>IF(C5486="Data Error","Data Error",IF(C5486&lt;=K5486,0,1-IFERROR(INDEX(BAAL!$C:$D,MATCH(ROUNDUP(C5486-K5486,0),BAAL!$B:$B,0),MATCH(LEFT(M$2,4),BAAL!$C$2:$D$2,0)),0)))</f>
        <v>0</v>
      </c>
      <c r="N5486" s="20"/>
      <c r="O5486" s="26"/>
      <c r="P5486" s="26"/>
      <c r="Q5486" s="6">
        <f t="shared" si="343"/>
        <v>8</v>
      </c>
      <c r="R5486" s="20"/>
    </row>
    <row r="5487" spans="1:18" x14ac:dyDescent="0.25">
      <c r="A5487" s="6">
        <v>13</v>
      </c>
      <c r="B5487" s="4">
        <v>42598.541666666664</v>
      </c>
      <c r="C5487" s="2">
        <f>IF([2]Analysis!AG5487="Data Error","Data Error",[2]Analysis!AI5487*C$1)</f>
        <v>45.875054773781997</v>
      </c>
      <c r="D5487" s="2"/>
      <c r="E5487" s="3">
        <f>IF(C5487="Data Error","Data Error",INDEX('[2]BAAL Adj Cap'!$CB$65:$CY$72,MONTH($B5487),$A5487+1))</f>
        <v>0.98</v>
      </c>
      <c r="F5487" s="3"/>
      <c r="G5487" s="31">
        <f t="shared" si="340"/>
        <v>81.524945226217994</v>
      </c>
      <c r="H5487" s="31"/>
      <c r="I5487" s="23">
        <f t="shared" si="341"/>
        <v>0.98</v>
      </c>
      <c r="J5487" s="23"/>
      <c r="K5487" s="7">
        <f t="shared" si="342"/>
        <v>28.990000000000009</v>
      </c>
      <c r="M5487" s="20">
        <f>IF(C5487="Data Error","Data Error",IF(C5487&lt;=K5487,0,1-IFERROR(INDEX(BAAL!$C:$D,MATCH(ROUNDUP(C5487-K5487,0),BAAL!$B:$B,0),MATCH(LEFT(M$2,4),BAAL!$C$2:$D$2,0)),0)))</f>
        <v>3.0000000000000027E-3</v>
      </c>
      <c r="N5487" s="20"/>
      <c r="O5487" s="26"/>
      <c r="P5487" s="26"/>
      <c r="Q5487" s="6">
        <f t="shared" si="343"/>
        <v>8</v>
      </c>
      <c r="R5487" s="20"/>
    </row>
    <row r="5488" spans="1:18" x14ac:dyDescent="0.25">
      <c r="A5488" s="6">
        <v>14</v>
      </c>
      <c r="B5488" s="4">
        <v>42598.583333333336</v>
      </c>
      <c r="C5488" s="2">
        <f>IF([2]Analysis!AG5488="Data Error","Data Error",[2]Analysis!AI5488*C$1)</f>
        <v>29.088559013494745</v>
      </c>
      <c r="D5488" s="2"/>
      <c r="E5488" s="3">
        <f>IF(C5488="Data Error","Data Error",INDEX('[2]BAAL Adj Cap'!$CB$65:$CY$72,MONTH($B5488),$A5488+1))</f>
        <v>0.98</v>
      </c>
      <c r="F5488" s="3"/>
      <c r="G5488" s="31">
        <f t="shared" si="340"/>
        <v>98.311440986505247</v>
      </c>
      <c r="H5488" s="31"/>
      <c r="I5488" s="23">
        <f t="shared" si="341"/>
        <v>0.98</v>
      </c>
      <c r="J5488" s="23"/>
      <c r="K5488" s="7">
        <f t="shared" si="342"/>
        <v>28.990000000000009</v>
      </c>
      <c r="M5488" s="20">
        <f>IF(C5488="Data Error","Data Error",IF(C5488&lt;=K5488,0,1-IFERROR(INDEX(BAAL!$C:$D,MATCH(ROUNDUP(C5488-K5488,0),BAAL!$B:$B,0),MATCH(LEFT(M$2,4),BAAL!$C$2:$D$2,0)),0)))</f>
        <v>0</v>
      </c>
      <c r="N5488" s="20"/>
      <c r="O5488" s="26"/>
      <c r="P5488" s="26"/>
      <c r="Q5488" s="6">
        <f t="shared" si="343"/>
        <v>8</v>
      </c>
      <c r="R5488" s="20"/>
    </row>
    <row r="5489" spans="1:18" x14ac:dyDescent="0.25">
      <c r="A5489" s="6">
        <v>15</v>
      </c>
      <c r="B5489" s="4">
        <v>42598.625</v>
      </c>
      <c r="C5489" s="2">
        <f>IF([2]Analysis!AG5489="Data Error","Data Error",[2]Analysis!AI5489*C$1)</f>
        <v>4.9611958257476507</v>
      </c>
      <c r="D5489" s="2"/>
      <c r="E5489" s="3">
        <f>IF(C5489="Data Error","Data Error",INDEX('[2]BAAL Adj Cap'!$CB$65:$CY$72,MONTH($B5489),$A5489+1))</f>
        <v>0.98</v>
      </c>
      <c r="F5489" s="3"/>
      <c r="G5489" s="31">
        <f t="shared" si="340"/>
        <v>122.43880417425234</v>
      </c>
      <c r="H5489" s="31"/>
      <c r="I5489" s="23">
        <f t="shared" si="341"/>
        <v>0.98</v>
      </c>
      <c r="J5489" s="23"/>
      <c r="K5489" s="7">
        <f t="shared" si="342"/>
        <v>28.990000000000009</v>
      </c>
      <c r="M5489" s="20">
        <f>IF(C5489="Data Error","Data Error",IF(C5489&lt;=K5489,0,1-IFERROR(INDEX(BAAL!$C:$D,MATCH(ROUNDUP(C5489-K5489,0),BAAL!$B:$B,0),MATCH(LEFT(M$2,4),BAAL!$C$2:$D$2,0)),0)))</f>
        <v>0</v>
      </c>
      <c r="N5489" s="20"/>
      <c r="O5489" s="26"/>
      <c r="P5489" s="26"/>
      <c r="Q5489" s="6">
        <f t="shared" si="343"/>
        <v>8</v>
      </c>
      <c r="R5489" s="20"/>
    </row>
    <row r="5490" spans="1:18" x14ac:dyDescent="0.25">
      <c r="A5490" s="6">
        <v>16</v>
      </c>
      <c r="B5490" s="4">
        <v>42598.666666666664</v>
      </c>
      <c r="C5490" s="2">
        <f>IF([2]Analysis!AG5490="Data Error","Data Error",[2]Analysis!AI5490*C$1)</f>
        <v>9.4533908164734228</v>
      </c>
      <c r="D5490" s="2"/>
      <c r="E5490" s="3">
        <f>IF(C5490="Data Error","Data Error",INDEX('[2]BAAL Adj Cap'!$CB$65:$CY$72,MONTH($B5490),$A5490+1))</f>
        <v>0.98</v>
      </c>
      <c r="F5490" s="3"/>
      <c r="G5490" s="31">
        <f t="shared" si="340"/>
        <v>117.94660918352656</v>
      </c>
      <c r="H5490" s="31"/>
      <c r="I5490" s="23">
        <f t="shared" si="341"/>
        <v>0.98</v>
      </c>
      <c r="J5490" s="23"/>
      <c r="K5490" s="7">
        <f t="shared" si="342"/>
        <v>28.990000000000009</v>
      </c>
      <c r="M5490" s="20">
        <f>IF(C5490="Data Error","Data Error",IF(C5490&lt;=K5490,0,1-IFERROR(INDEX(BAAL!$C:$D,MATCH(ROUNDUP(C5490-K5490,0),BAAL!$B:$B,0),MATCH(LEFT(M$2,4),BAAL!$C$2:$D$2,0)),0)))</f>
        <v>0</v>
      </c>
      <c r="N5490" s="20"/>
      <c r="O5490" s="26"/>
      <c r="P5490" s="26"/>
      <c r="Q5490" s="6">
        <f t="shared" si="343"/>
        <v>8</v>
      </c>
      <c r="R5490" s="20"/>
    </row>
    <row r="5491" spans="1:18" x14ac:dyDescent="0.25">
      <c r="A5491" s="6">
        <v>17</v>
      </c>
      <c r="B5491" s="4">
        <v>42598.708333333336</v>
      </c>
      <c r="C5491" s="2">
        <f>IF([2]Analysis!AG5491="Data Error","Data Error",[2]Analysis!AI5491*C$1)</f>
        <v>9.1937027118458783</v>
      </c>
      <c r="D5491" s="2"/>
      <c r="E5491" s="3">
        <f>IF(C5491="Data Error","Data Error",INDEX('[2]BAAL Adj Cap'!$CB$65:$CY$72,MONTH($B5491),$A5491+1))</f>
        <v>0.9425</v>
      </c>
      <c r="F5491" s="3"/>
      <c r="G5491" s="31">
        <f t="shared" si="340"/>
        <v>113.33129728815413</v>
      </c>
      <c r="H5491" s="31"/>
      <c r="I5491" s="23">
        <f t="shared" si="341"/>
        <v>0.9425</v>
      </c>
      <c r="J5491" s="23"/>
      <c r="K5491" s="7">
        <f t="shared" si="342"/>
        <v>28.990000000000009</v>
      </c>
      <c r="M5491" s="20">
        <f>IF(C5491="Data Error","Data Error",IF(C5491&lt;=K5491,0,1-IFERROR(INDEX(BAAL!$C:$D,MATCH(ROUNDUP(C5491-K5491,0),BAAL!$B:$B,0),MATCH(LEFT(M$2,4),BAAL!$C$2:$D$2,0)),0)))</f>
        <v>0</v>
      </c>
      <c r="N5491" s="20"/>
      <c r="O5491" s="26"/>
      <c r="P5491" s="26"/>
      <c r="Q5491" s="6">
        <f t="shared" si="343"/>
        <v>8</v>
      </c>
      <c r="R5491" s="20"/>
    </row>
    <row r="5492" spans="1:18" x14ac:dyDescent="0.25">
      <c r="A5492" s="6">
        <v>18</v>
      </c>
      <c r="B5492" s="4">
        <v>42598.75</v>
      </c>
      <c r="C5492" s="2">
        <f>IF([2]Analysis!AG5492="Data Error","Data Error",[2]Analysis!AI5492*C$1)</f>
        <v>9.5175830706769577</v>
      </c>
      <c r="D5492" s="2"/>
      <c r="E5492" s="3">
        <f>IF(C5492="Data Error","Data Error",INDEX('[2]BAAL Adj Cap'!$CB$65:$CY$72,MONTH($B5492),$A5492+1))</f>
        <v>0.65125</v>
      </c>
      <c r="F5492" s="3"/>
      <c r="G5492" s="31">
        <f t="shared" si="340"/>
        <v>75.144916929323031</v>
      </c>
      <c r="H5492" s="31"/>
      <c r="I5492" s="23">
        <f t="shared" si="341"/>
        <v>0.65125</v>
      </c>
      <c r="J5492" s="23"/>
      <c r="K5492" s="7">
        <f t="shared" si="342"/>
        <v>28.990000000000009</v>
      </c>
      <c r="M5492" s="20">
        <f>IF(C5492="Data Error","Data Error",IF(C5492&lt;=K5492,0,1-IFERROR(INDEX(BAAL!$C:$D,MATCH(ROUNDUP(C5492-K5492,0),BAAL!$B:$B,0),MATCH(LEFT(M$2,4),BAAL!$C$2:$D$2,0)),0)))</f>
        <v>0</v>
      </c>
      <c r="N5492" s="20"/>
      <c r="O5492" s="26"/>
      <c r="P5492" s="26"/>
      <c r="Q5492" s="6">
        <f t="shared" si="343"/>
        <v>8</v>
      </c>
      <c r="R5492" s="20"/>
    </row>
    <row r="5493" spans="1:18" x14ac:dyDescent="0.25">
      <c r="A5493" s="6">
        <v>19</v>
      </c>
      <c r="B5493" s="4">
        <v>42598.791666666664</v>
      </c>
      <c r="C5493" s="2">
        <f>IF([2]Analysis!AG5493="Data Error","Data Error",[2]Analysis!AI5493*C$1)</f>
        <v>9.797325162509118</v>
      </c>
      <c r="D5493" s="2"/>
      <c r="E5493" s="3">
        <f>IF(C5493="Data Error","Data Error",INDEX('[2]BAAL Adj Cap'!$CB$65:$CY$72,MONTH($B5493),$A5493+1))</f>
        <v>0.22125</v>
      </c>
      <c r="F5493" s="3"/>
      <c r="G5493" s="31">
        <f t="shared" si="340"/>
        <v>18.965174837490881</v>
      </c>
      <c r="H5493" s="31"/>
      <c r="I5493" s="23">
        <f t="shared" si="341"/>
        <v>0.22125</v>
      </c>
      <c r="J5493" s="23"/>
      <c r="K5493" s="7">
        <f t="shared" si="342"/>
        <v>28.762499999999999</v>
      </c>
      <c r="M5493" s="20">
        <f>IF(C5493="Data Error","Data Error",IF(C5493&lt;=K5493,0,1-IFERROR(INDEX(BAAL!$C:$D,MATCH(ROUNDUP(C5493-K5493,0),BAAL!$B:$B,0),MATCH(LEFT(M$2,4),BAAL!$C$2:$D$2,0)),0)))</f>
        <v>0</v>
      </c>
      <c r="N5493" s="20"/>
      <c r="O5493" s="26"/>
      <c r="P5493" s="26"/>
      <c r="Q5493" s="6">
        <f t="shared" si="343"/>
        <v>8</v>
      </c>
      <c r="R5493" s="20"/>
    </row>
    <row r="5494" spans="1:18" x14ac:dyDescent="0.25">
      <c r="A5494" s="6">
        <v>20</v>
      </c>
      <c r="B5494" s="4">
        <v>42598.833333333336</v>
      </c>
      <c r="C5494" s="2">
        <f>IF([2]Analysis!AG5494="Data Error","Data Error",[2]Analysis!AI5494*C$1)</f>
        <v>0.41438090035740349</v>
      </c>
      <c r="D5494" s="2"/>
      <c r="E5494" s="3">
        <f>IF(C5494="Data Error","Data Error",INDEX('[2]BAAL Adj Cap'!$CB$65:$CY$72,MONTH($B5494),$A5494+1))</f>
        <v>2.2499999999999999E-2</v>
      </c>
      <c r="F5494" s="3"/>
      <c r="G5494" s="31">
        <f t="shared" si="340"/>
        <v>2.5106190996425966</v>
      </c>
      <c r="H5494" s="31"/>
      <c r="I5494" s="23">
        <f t="shared" si="341"/>
        <v>2.2499999999999999E-2</v>
      </c>
      <c r="J5494" s="23"/>
      <c r="K5494" s="7">
        <f t="shared" si="342"/>
        <v>2.9249999999999998</v>
      </c>
      <c r="M5494" s="20">
        <f>IF(C5494="Data Error","Data Error",IF(C5494&lt;=K5494,0,1-IFERROR(INDEX(BAAL!$C:$D,MATCH(ROUNDUP(C5494-K5494,0),BAAL!$B:$B,0),MATCH(LEFT(M$2,4),BAAL!$C$2:$D$2,0)),0)))</f>
        <v>0</v>
      </c>
      <c r="N5494" s="20"/>
      <c r="O5494" s="26"/>
      <c r="P5494" s="26"/>
      <c r="Q5494" s="6">
        <f t="shared" si="343"/>
        <v>8</v>
      </c>
      <c r="R5494" s="20"/>
    </row>
    <row r="5495" spans="1:18" x14ac:dyDescent="0.25">
      <c r="A5495" s="6">
        <v>21</v>
      </c>
      <c r="B5495" s="4">
        <v>42598.875</v>
      </c>
      <c r="C5495" s="2">
        <f>IF([2]Analysis!AG5495="Data Error","Data Error",[2]Analysis!AI5495*C$1)</f>
        <v>0</v>
      </c>
      <c r="D5495" s="2"/>
      <c r="E5495" s="3">
        <f>IF(C5495="Data Error","Data Error",INDEX('[2]BAAL Adj Cap'!$CB$65:$CY$72,MONTH($B5495),$A5495+1))</f>
        <v>0</v>
      </c>
      <c r="F5495" s="3"/>
      <c r="G5495" s="31">
        <f t="shared" si="340"/>
        <v>0</v>
      </c>
      <c r="H5495" s="31"/>
      <c r="I5495" s="23">
        <f t="shared" si="341"/>
        <v>0</v>
      </c>
      <c r="J5495" s="23"/>
      <c r="K5495" s="7">
        <f t="shared" si="342"/>
        <v>0</v>
      </c>
      <c r="M5495" s="20">
        <f>IF(C5495="Data Error","Data Error",IF(C5495&lt;=K5495,0,1-IFERROR(INDEX(BAAL!$C:$D,MATCH(ROUNDUP(C5495-K5495,0),BAAL!$B:$B,0),MATCH(LEFT(M$2,4),BAAL!$C$2:$D$2,0)),0)))</f>
        <v>0</v>
      </c>
      <c r="N5495" s="20"/>
      <c r="O5495" s="26"/>
      <c r="P5495" s="26"/>
      <c r="Q5495" s="6">
        <f t="shared" si="343"/>
        <v>8</v>
      </c>
      <c r="R5495" s="20"/>
    </row>
    <row r="5496" spans="1:18" x14ac:dyDescent="0.25">
      <c r="A5496" s="6">
        <v>22</v>
      </c>
      <c r="B5496" s="4">
        <v>42598.916666666664</v>
      </c>
      <c r="C5496" s="2">
        <f>IF([2]Analysis!AG5496="Data Error","Data Error",[2]Analysis!AI5496*C$1)</f>
        <v>0</v>
      </c>
      <c r="D5496" s="2"/>
      <c r="E5496" s="3">
        <f>IF(C5496="Data Error","Data Error",INDEX('[2]BAAL Adj Cap'!$CB$65:$CY$72,MONTH($B5496),$A5496+1))</f>
        <v>0</v>
      </c>
      <c r="F5496" s="3"/>
      <c r="G5496" s="31">
        <f t="shared" si="340"/>
        <v>0</v>
      </c>
      <c r="H5496" s="31"/>
      <c r="I5496" s="23">
        <f t="shared" si="341"/>
        <v>0</v>
      </c>
      <c r="J5496" s="23"/>
      <c r="K5496" s="7">
        <f t="shared" si="342"/>
        <v>0</v>
      </c>
      <c r="M5496" s="20">
        <f>IF(C5496="Data Error","Data Error",IF(C5496&lt;=K5496,0,1-IFERROR(INDEX(BAAL!$C:$D,MATCH(ROUNDUP(C5496-K5496,0),BAAL!$B:$B,0),MATCH(LEFT(M$2,4),BAAL!$C$2:$D$2,0)),0)))</f>
        <v>0</v>
      </c>
      <c r="N5496" s="20"/>
      <c r="O5496" s="26"/>
      <c r="P5496" s="26"/>
      <c r="Q5496" s="6">
        <f t="shared" si="343"/>
        <v>8</v>
      </c>
      <c r="R5496" s="20"/>
    </row>
    <row r="5497" spans="1:18" x14ac:dyDescent="0.25">
      <c r="A5497" s="6">
        <v>23</v>
      </c>
      <c r="B5497" s="4">
        <v>42598.958333333336</v>
      </c>
      <c r="C5497" s="2">
        <f>IF([2]Analysis!AG5497="Data Error","Data Error",[2]Analysis!AI5497*C$1)</f>
        <v>0</v>
      </c>
      <c r="D5497" s="2"/>
      <c r="E5497" s="3">
        <f>IF(C5497="Data Error","Data Error",INDEX('[2]BAAL Adj Cap'!$CB$65:$CY$72,MONTH($B5497),$A5497+1))</f>
        <v>0</v>
      </c>
      <c r="F5497" s="3"/>
      <c r="G5497" s="31">
        <f t="shared" si="340"/>
        <v>0</v>
      </c>
      <c r="H5497" s="31"/>
      <c r="I5497" s="23">
        <f t="shared" si="341"/>
        <v>0</v>
      </c>
      <c r="J5497" s="23"/>
      <c r="K5497" s="7">
        <f t="shared" si="342"/>
        <v>0</v>
      </c>
      <c r="M5497" s="20">
        <f>IF(C5497="Data Error","Data Error",IF(C5497&lt;=K5497,0,1-IFERROR(INDEX(BAAL!$C:$D,MATCH(ROUNDUP(C5497-K5497,0),BAAL!$B:$B,0),MATCH(LEFT(M$2,4),BAAL!$C$2:$D$2,0)),0)))</f>
        <v>0</v>
      </c>
      <c r="N5497" s="20"/>
      <c r="O5497" s="26"/>
      <c r="P5497" s="26"/>
      <c r="Q5497" s="6">
        <f t="shared" si="343"/>
        <v>8</v>
      </c>
      <c r="R5497" s="20"/>
    </row>
    <row r="5498" spans="1:18" x14ac:dyDescent="0.25">
      <c r="A5498" s="6">
        <v>0</v>
      </c>
      <c r="B5498" s="1">
        <v>42599</v>
      </c>
      <c r="C5498" s="2">
        <f>IF([2]Analysis!AG5498="Data Error","Data Error",[2]Analysis!AI5498*C$1)</f>
        <v>0</v>
      </c>
      <c r="D5498" s="2"/>
      <c r="E5498" s="3">
        <f>IF(C5498="Data Error","Data Error",INDEX('[2]BAAL Adj Cap'!$CB$65:$CY$72,MONTH($B5498),$A5498+1))</f>
        <v>0</v>
      </c>
      <c r="F5498" s="3"/>
      <c r="G5498" s="31">
        <f t="shared" si="340"/>
        <v>0</v>
      </c>
      <c r="H5498" s="31"/>
      <c r="I5498" s="23">
        <f t="shared" si="341"/>
        <v>0</v>
      </c>
      <c r="J5498" s="23"/>
      <c r="K5498" s="7">
        <f t="shared" si="342"/>
        <v>0</v>
      </c>
      <c r="M5498" s="20">
        <f>IF(C5498="Data Error","Data Error",IF(C5498&lt;=K5498,0,1-IFERROR(INDEX(BAAL!$C:$D,MATCH(ROUNDUP(C5498-K5498,0),BAAL!$B:$B,0),MATCH(LEFT(M$2,4),BAAL!$C$2:$D$2,0)),0)))</f>
        <v>0</v>
      </c>
      <c r="N5498" s="20"/>
      <c r="O5498" s="26"/>
      <c r="P5498" s="26"/>
      <c r="Q5498" s="6">
        <f t="shared" si="343"/>
        <v>8</v>
      </c>
      <c r="R5498" s="20"/>
    </row>
    <row r="5499" spans="1:18" x14ac:dyDescent="0.25">
      <c r="A5499" s="6">
        <v>1</v>
      </c>
      <c r="B5499" s="4">
        <v>42599.041666666664</v>
      </c>
      <c r="C5499" s="2">
        <f>IF([2]Analysis!AG5499="Data Error","Data Error",[2]Analysis!AI5499*C$1)</f>
        <v>0</v>
      </c>
      <c r="D5499" s="2"/>
      <c r="E5499" s="3">
        <f>IF(C5499="Data Error","Data Error",INDEX('[2]BAAL Adj Cap'!$CB$65:$CY$72,MONTH($B5499),$A5499+1))</f>
        <v>0</v>
      </c>
      <c r="F5499" s="3"/>
      <c r="G5499" s="31">
        <f t="shared" si="340"/>
        <v>0</v>
      </c>
      <c r="H5499" s="31"/>
      <c r="I5499" s="23">
        <f t="shared" si="341"/>
        <v>0</v>
      </c>
      <c r="J5499" s="23"/>
      <c r="K5499" s="7">
        <f t="shared" si="342"/>
        <v>0</v>
      </c>
      <c r="M5499" s="20">
        <f>IF(C5499="Data Error","Data Error",IF(C5499&lt;=K5499,0,1-IFERROR(INDEX(BAAL!$C:$D,MATCH(ROUNDUP(C5499-K5499,0),BAAL!$B:$B,0),MATCH(LEFT(M$2,4),BAAL!$C$2:$D$2,0)),0)))</f>
        <v>0</v>
      </c>
      <c r="N5499" s="20"/>
      <c r="O5499" s="26"/>
      <c r="P5499" s="26"/>
      <c r="Q5499" s="6">
        <f t="shared" si="343"/>
        <v>8</v>
      </c>
      <c r="R5499" s="20"/>
    </row>
    <row r="5500" spans="1:18" x14ac:dyDescent="0.25">
      <c r="A5500" s="6">
        <v>2</v>
      </c>
      <c r="B5500" s="4">
        <v>42599.083333333336</v>
      </c>
      <c r="C5500" s="2">
        <f>IF([2]Analysis!AG5500="Data Error","Data Error",[2]Analysis!AI5500*C$1)</f>
        <v>0</v>
      </c>
      <c r="D5500" s="2"/>
      <c r="E5500" s="3">
        <f>IF(C5500="Data Error","Data Error",INDEX('[2]BAAL Adj Cap'!$CB$65:$CY$72,MONTH($B5500),$A5500+1))</f>
        <v>0</v>
      </c>
      <c r="F5500" s="3"/>
      <c r="G5500" s="31">
        <f t="shared" si="340"/>
        <v>0</v>
      </c>
      <c r="H5500" s="31"/>
      <c r="I5500" s="23">
        <f t="shared" si="341"/>
        <v>0</v>
      </c>
      <c r="J5500" s="23"/>
      <c r="K5500" s="7">
        <f t="shared" si="342"/>
        <v>0</v>
      </c>
      <c r="M5500" s="20">
        <f>IF(C5500="Data Error","Data Error",IF(C5500&lt;=K5500,0,1-IFERROR(INDEX(BAAL!$C:$D,MATCH(ROUNDUP(C5500-K5500,0),BAAL!$B:$B,0),MATCH(LEFT(M$2,4),BAAL!$C$2:$D$2,0)),0)))</f>
        <v>0</v>
      </c>
      <c r="N5500" s="20"/>
      <c r="O5500" s="26"/>
      <c r="P5500" s="26"/>
      <c r="Q5500" s="6">
        <f t="shared" si="343"/>
        <v>8</v>
      </c>
      <c r="R5500" s="20"/>
    </row>
    <row r="5501" spans="1:18" x14ac:dyDescent="0.25">
      <c r="A5501" s="6">
        <v>3</v>
      </c>
      <c r="B5501" s="4">
        <v>42599.125</v>
      </c>
      <c r="C5501" s="2">
        <f>IF([2]Analysis!AG5501="Data Error","Data Error",[2]Analysis!AI5501*C$1)</f>
        <v>0</v>
      </c>
      <c r="D5501" s="2"/>
      <c r="E5501" s="3">
        <f>IF(C5501="Data Error","Data Error",INDEX('[2]BAAL Adj Cap'!$CB$65:$CY$72,MONTH($B5501),$A5501+1))</f>
        <v>0</v>
      </c>
      <c r="F5501" s="3"/>
      <c r="G5501" s="31">
        <f t="shared" si="340"/>
        <v>0</v>
      </c>
      <c r="H5501" s="31"/>
      <c r="I5501" s="23">
        <f t="shared" si="341"/>
        <v>0</v>
      </c>
      <c r="J5501" s="23"/>
      <c r="K5501" s="7">
        <f t="shared" si="342"/>
        <v>0</v>
      </c>
      <c r="M5501" s="20">
        <f>IF(C5501="Data Error","Data Error",IF(C5501&lt;=K5501,0,1-IFERROR(INDEX(BAAL!$C:$D,MATCH(ROUNDUP(C5501-K5501,0),BAAL!$B:$B,0),MATCH(LEFT(M$2,4),BAAL!$C$2:$D$2,0)),0)))</f>
        <v>0</v>
      </c>
      <c r="N5501" s="20"/>
      <c r="O5501" s="26"/>
      <c r="P5501" s="26"/>
      <c r="Q5501" s="6">
        <f t="shared" si="343"/>
        <v>8</v>
      </c>
      <c r="R5501" s="20"/>
    </row>
    <row r="5502" spans="1:18" x14ac:dyDescent="0.25">
      <c r="A5502" s="6">
        <v>4</v>
      </c>
      <c r="B5502" s="4">
        <v>42599.166666666664</v>
      </c>
      <c r="C5502" s="2">
        <f>IF([2]Analysis!AG5502="Data Error","Data Error",[2]Analysis!AI5502*C$1)</f>
        <v>0</v>
      </c>
      <c r="D5502" s="2"/>
      <c r="E5502" s="3">
        <f>IF(C5502="Data Error","Data Error",INDEX('[2]BAAL Adj Cap'!$CB$65:$CY$72,MONTH($B5502),$A5502+1))</f>
        <v>0</v>
      </c>
      <c r="F5502" s="3"/>
      <c r="G5502" s="31">
        <f t="shared" si="340"/>
        <v>0</v>
      </c>
      <c r="H5502" s="31"/>
      <c r="I5502" s="23">
        <f t="shared" si="341"/>
        <v>0</v>
      </c>
      <c r="J5502" s="23"/>
      <c r="K5502" s="7">
        <f t="shared" si="342"/>
        <v>0</v>
      </c>
      <c r="M5502" s="20">
        <f>IF(C5502="Data Error","Data Error",IF(C5502&lt;=K5502,0,1-IFERROR(INDEX(BAAL!$C:$D,MATCH(ROUNDUP(C5502-K5502,0),BAAL!$B:$B,0),MATCH(LEFT(M$2,4),BAAL!$C$2:$D$2,0)),0)))</f>
        <v>0</v>
      </c>
      <c r="N5502" s="20"/>
      <c r="O5502" s="26"/>
      <c r="P5502" s="26"/>
      <c r="Q5502" s="6">
        <f t="shared" si="343"/>
        <v>8</v>
      </c>
      <c r="R5502" s="20"/>
    </row>
    <row r="5503" spans="1:18" x14ac:dyDescent="0.25">
      <c r="A5503" s="6">
        <v>5</v>
      </c>
      <c r="B5503" s="4">
        <v>42599.208333333336</v>
      </c>
      <c r="C5503" s="2">
        <f>IF([2]Analysis!AG5503="Data Error","Data Error",[2]Analysis!AI5503*C$1)</f>
        <v>0</v>
      </c>
      <c r="D5503" s="2"/>
      <c r="E5503" s="3">
        <f>IF(C5503="Data Error","Data Error",INDEX('[2]BAAL Adj Cap'!$CB$65:$CY$72,MONTH($B5503),$A5503+1))</f>
        <v>5.6249999999999994E-2</v>
      </c>
      <c r="F5503" s="3"/>
      <c r="G5503" s="31">
        <f t="shared" si="340"/>
        <v>7.3124999999999991</v>
      </c>
      <c r="H5503" s="31"/>
      <c r="I5503" s="23">
        <f t="shared" si="341"/>
        <v>5.6249999999999994E-2</v>
      </c>
      <c r="J5503" s="23"/>
      <c r="K5503" s="7">
        <f t="shared" si="342"/>
        <v>7.3124999999999991</v>
      </c>
      <c r="M5503" s="20">
        <f>IF(C5503="Data Error","Data Error",IF(C5503&lt;=K5503,0,1-IFERROR(INDEX(BAAL!$C:$D,MATCH(ROUNDUP(C5503-K5503,0),BAAL!$B:$B,0),MATCH(LEFT(M$2,4),BAAL!$C$2:$D$2,0)),0)))</f>
        <v>0</v>
      </c>
      <c r="N5503" s="20"/>
      <c r="O5503" s="26"/>
      <c r="P5503" s="26"/>
      <c r="Q5503" s="6">
        <f t="shared" si="343"/>
        <v>8</v>
      </c>
      <c r="R5503" s="20"/>
    </row>
    <row r="5504" spans="1:18" x14ac:dyDescent="0.25">
      <c r="A5504" s="6">
        <v>6</v>
      </c>
      <c r="B5504" s="4">
        <v>42599.25</v>
      </c>
      <c r="C5504" s="2">
        <f>IF([2]Analysis!AG5504="Data Error","Data Error",[2]Analysis!AI5504*C$1)</f>
        <v>0.24298000014504464</v>
      </c>
      <c r="D5504" s="2"/>
      <c r="E5504" s="3">
        <f>IF(C5504="Data Error","Data Error",INDEX('[2]BAAL Adj Cap'!$CB$65:$CY$72,MONTH($B5504),$A5504+1))</f>
        <v>0.22499999999999998</v>
      </c>
      <c r="F5504" s="3"/>
      <c r="G5504" s="31">
        <f t="shared" si="340"/>
        <v>29.00701999985495</v>
      </c>
      <c r="H5504" s="31"/>
      <c r="I5504" s="23">
        <f t="shared" si="341"/>
        <v>0.22499999999999998</v>
      </c>
      <c r="J5504" s="23"/>
      <c r="K5504" s="7">
        <f t="shared" si="342"/>
        <v>28.990000000000009</v>
      </c>
      <c r="M5504" s="20">
        <f>IF(C5504="Data Error","Data Error",IF(C5504&lt;=K5504,0,1-IFERROR(INDEX(BAAL!$C:$D,MATCH(ROUNDUP(C5504-K5504,0),BAAL!$B:$B,0),MATCH(LEFT(M$2,4),BAAL!$C$2:$D$2,0)),0)))</f>
        <v>0</v>
      </c>
      <c r="N5504" s="20"/>
      <c r="O5504" s="26"/>
      <c r="P5504" s="26"/>
      <c r="Q5504" s="6">
        <f t="shared" si="343"/>
        <v>8</v>
      </c>
      <c r="R5504" s="20"/>
    </row>
    <row r="5505" spans="1:18" x14ac:dyDescent="0.25">
      <c r="A5505" s="6">
        <v>7</v>
      </c>
      <c r="B5505" s="4">
        <v>42599.291666666664</v>
      </c>
      <c r="C5505" s="2">
        <f>IF([2]Analysis!AG5505="Data Error","Data Error",[2]Analysis!AI5505*C$1)</f>
        <v>0</v>
      </c>
      <c r="D5505" s="2"/>
      <c r="E5505" s="3">
        <f>IF(C5505="Data Error","Data Error",INDEX('[2]BAAL Adj Cap'!$CB$65:$CY$72,MONTH($B5505),$A5505+1))</f>
        <v>0.57874999999999999</v>
      </c>
      <c r="F5505" s="3"/>
      <c r="G5505" s="31">
        <f t="shared" si="340"/>
        <v>75.237499999999997</v>
      </c>
      <c r="H5505" s="31"/>
      <c r="I5505" s="23">
        <f t="shared" si="341"/>
        <v>0.57874999999999999</v>
      </c>
      <c r="J5505" s="23"/>
      <c r="K5505" s="7">
        <f t="shared" si="342"/>
        <v>28.990000000000009</v>
      </c>
      <c r="M5505" s="20">
        <f>IF(C5505="Data Error","Data Error",IF(C5505&lt;=K5505,0,1-IFERROR(INDEX(BAAL!$C:$D,MATCH(ROUNDUP(C5505-K5505,0),BAAL!$B:$B,0),MATCH(LEFT(M$2,4),BAAL!$C$2:$D$2,0)),0)))</f>
        <v>0</v>
      </c>
      <c r="N5505" s="20"/>
      <c r="O5505" s="26"/>
      <c r="P5505" s="26"/>
      <c r="Q5505" s="6">
        <f t="shared" si="343"/>
        <v>8</v>
      </c>
      <c r="R5505" s="20"/>
    </row>
    <row r="5506" spans="1:18" x14ac:dyDescent="0.25">
      <c r="A5506" s="6">
        <v>8</v>
      </c>
      <c r="B5506" s="4">
        <v>42599.333333333336</v>
      </c>
      <c r="C5506" s="2">
        <f>IF([2]Analysis!AG5506="Data Error","Data Error",[2]Analysis!AI5506*C$1)</f>
        <v>0</v>
      </c>
      <c r="D5506" s="2"/>
      <c r="E5506" s="3">
        <f>IF(C5506="Data Error","Data Error",INDEX('[2]BAAL Adj Cap'!$CB$65:$CY$72,MONTH($B5506),$A5506+1))</f>
        <v>0.96750000000000003</v>
      </c>
      <c r="F5506" s="3"/>
      <c r="G5506" s="31">
        <f t="shared" si="340"/>
        <v>125.77500000000001</v>
      </c>
      <c r="H5506" s="31"/>
      <c r="I5506" s="23">
        <f t="shared" si="341"/>
        <v>0.96750000000000003</v>
      </c>
      <c r="J5506" s="23"/>
      <c r="K5506" s="7">
        <f t="shared" si="342"/>
        <v>28.990000000000009</v>
      </c>
      <c r="M5506" s="20">
        <f>IF(C5506="Data Error","Data Error",IF(C5506&lt;=K5506,0,1-IFERROR(INDEX(BAAL!$C:$D,MATCH(ROUNDUP(C5506-K5506,0),BAAL!$B:$B,0),MATCH(LEFT(M$2,4),BAAL!$C$2:$D$2,0)),0)))</f>
        <v>0</v>
      </c>
      <c r="N5506" s="20"/>
      <c r="O5506" s="26"/>
      <c r="P5506" s="26"/>
      <c r="Q5506" s="6">
        <f t="shared" si="343"/>
        <v>8</v>
      </c>
      <c r="R5506" s="20"/>
    </row>
    <row r="5507" spans="1:18" x14ac:dyDescent="0.25">
      <c r="A5507" s="6">
        <v>9</v>
      </c>
      <c r="B5507" s="4">
        <v>42599.375</v>
      </c>
      <c r="C5507" s="2">
        <f>IF([2]Analysis!AG5507="Data Error","Data Error",[2]Analysis!AI5507*C$1)</f>
        <v>7.0696826785191478</v>
      </c>
      <c r="D5507" s="2"/>
      <c r="E5507" s="3">
        <f>IF(C5507="Data Error","Data Error",INDEX('[2]BAAL Adj Cap'!$CB$65:$CY$72,MONTH($B5507),$A5507+1))</f>
        <v>0.98</v>
      </c>
      <c r="F5507" s="3"/>
      <c r="G5507" s="31">
        <f t="shared" si="340"/>
        <v>120.33031732148085</v>
      </c>
      <c r="H5507" s="31"/>
      <c r="I5507" s="23">
        <f t="shared" si="341"/>
        <v>0.98</v>
      </c>
      <c r="J5507" s="23"/>
      <c r="K5507" s="7">
        <f t="shared" si="342"/>
        <v>28.990000000000009</v>
      </c>
      <c r="M5507" s="20">
        <f>IF(C5507="Data Error","Data Error",IF(C5507&lt;=K5507,0,1-IFERROR(INDEX(BAAL!$C:$D,MATCH(ROUNDUP(C5507-K5507,0),BAAL!$B:$B,0),MATCH(LEFT(M$2,4),BAAL!$C$2:$D$2,0)),0)))</f>
        <v>0</v>
      </c>
      <c r="N5507" s="20"/>
      <c r="O5507" s="26"/>
      <c r="P5507" s="26"/>
      <c r="Q5507" s="6">
        <f t="shared" si="343"/>
        <v>8</v>
      </c>
      <c r="R5507" s="20"/>
    </row>
    <row r="5508" spans="1:18" x14ac:dyDescent="0.25">
      <c r="A5508" s="6">
        <v>10</v>
      </c>
      <c r="B5508" s="4">
        <v>42599.416666666664</v>
      </c>
      <c r="C5508" s="2">
        <f>IF([2]Analysis!AG5508="Data Error","Data Error",[2]Analysis!AI5508*C$1)</f>
        <v>0.70339428500371903</v>
      </c>
      <c r="D5508" s="2"/>
      <c r="E5508" s="3">
        <f>IF(C5508="Data Error","Data Error",INDEX('[2]BAAL Adj Cap'!$CB$65:$CY$72,MONTH($B5508),$A5508+1))</f>
        <v>0.98</v>
      </c>
      <c r="F5508" s="3"/>
      <c r="G5508" s="31">
        <f t="shared" ref="G5508:G5571" si="344">IF(C5508="Data Error","Data Error",E5508*E$1-C5508)</f>
        <v>126.69660571499627</v>
      </c>
      <c r="H5508" s="31"/>
      <c r="I5508" s="23">
        <f t="shared" ref="I5508:I5571" si="345">IF(E5508="Data Error","Data Error",E5508)</f>
        <v>0.98</v>
      </c>
      <c r="J5508" s="23"/>
      <c r="K5508" s="7">
        <f t="shared" ref="K5508:K5571" si="346">IF(C5508="Data Error","Data Error",C$1*MAX(0,MIN(AF$9,E5508*AF$10)))</f>
        <v>28.990000000000009</v>
      </c>
      <c r="M5508" s="20">
        <f>IF(C5508="Data Error","Data Error",IF(C5508&lt;=K5508,0,1-IFERROR(INDEX(BAAL!$C:$D,MATCH(ROUNDUP(C5508-K5508,0),BAAL!$B:$B,0),MATCH(LEFT(M$2,4),BAAL!$C$2:$D$2,0)),0)))</f>
        <v>0</v>
      </c>
      <c r="N5508" s="20"/>
      <c r="O5508" s="26"/>
      <c r="P5508" s="26"/>
      <c r="Q5508" s="6">
        <f t="shared" ref="Q5508:Q5571" si="347">MONTH(B5508)</f>
        <v>8</v>
      </c>
      <c r="R5508" s="20"/>
    </row>
    <row r="5509" spans="1:18" x14ac:dyDescent="0.25">
      <c r="A5509" s="6">
        <v>11</v>
      </c>
      <c r="B5509" s="4">
        <v>42599.458333333336</v>
      </c>
      <c r="C5509" s="2">
        <f>IF([2]Analysis!AG5509="Data Error","Data Error",[2]Analysis!AI5509*C$1)</f>
        <v>20.210011389118165</v>
      </c>
      <c r="D5509" s="2"/>
      <c r="E5509" s="3">
        <f>IF(C5509="Data Error","Data Error",INDEX('[2]BAAL Adj Cap'!$CB$65:$CY$72,MONTH($B5509),$A5509+1))</f>
        <v>0.98</v>
      </c>
      <c r="F5509" s="3"/>
      <c r="G5509" s="31">
        <f t="shared" si="344"/>
        <v>107.18998861088183</v>
      </c>
      <c r="H5509" s="31"/>
      <c r="I5509" s="23">
        <f t="shared" si="345"/>
        <v>0.98</v>
      </c>
      <c r="J5509" s="23"/>
      <c r="K5509" s="7">
        <f t="shared" si="346"/>
        <v>28.990000000000009</v>
      </c>
      <c r="M5509" s="20">
        <f>IF(C5509="Data Error","Data Error",IF(C5509&lt;=K5509,0,1-IFERROR(INDEX(BAAL!$C:$D,MATCH(ROUNDUP(C5509-K5509,0),BAAL!$B:$B,0),MATCH(LEFT(M$2,4),BAAL!$C$2:$D$2,0)),0)))</f>
        <v>0</v>
      </c>
      <c r="N5509" s="20"/>
      <c r="O5509" s="26"/>
      <c r="P5509" s="26"/>
      <c r="Q5509" s="6">
        <f t="shared" si="347"/>
        <v>8</v>
      </c>
      <c r="R5509" s="20"/>
    </row>
    <row r="5510" spans="1:18" x14ac:dyDescent="0.25">
      <c r="A5510" s="6">
        <v>12</v>
      </c>
      <c r="B5510" s="4">
        <v>42599.5</v>
      </c>
      <c r="C5510" s="2">
        <f>IF([2]Analysis!AG5510="Data Error","Data Error",[2]Analysis!AI5510*C$1)</f>
        <v>21.366864755831667</v>
      </c>
      <c r="D5510" s="2"/>
      <c r="E5510" s="3">
        <f>IF(C5510="Data Error","Data Error",INDEX('[2]BAAL Adj Cap'!$CB$65:$CY$72,MONTH($B5510),$A5510+1))</f>
        <v>0.98</v>
      </c>
      <c r="F5510" s="3"/>
      <c r="G5510" s="31">
        <f t="shared" si="344"/>
        <v>106.03313524416832</v>
      </c>
      <c r="H5510" s="31"/>
      <c r="I5510" s="23">
        <f t="shared" si="345"/>
        <v>0.98</v>
      </c>
      <c r="J5510" s="23"/>
      <c r="K5510" s="7">
        <f t="shared" si="346"/>
        <v>28.990000000000009</v>
      </c>
      <c r="M5510" s="20">
        <f>IF(C5510="Data Error","Data Error",IF(C5510&lt;=K5510,0,1-IFERROR(INDEX(BAAL!$C:$D,MATCH(ROUNDUP(C5510-K5510,0),BAAL!$B:$B,0),MATCH(LEFT(M$2,4),BAAL!$C$2:$D$2,0)),0)))</f>
        <v>0</v>
      </c>
      <c r="N5510" s="20"/>
      <c r="O5510" s="26"/>
      <c r="P5510" s="26"/>
      <c r="Q5510" s="6">
        <f t="shared" si="347"/>
        <v>8</v>
      </c>
      <c r="R5510" s="20"/>
    </row>
    <row r="5511" spans="1:18" x14ac:dyDescent="0.25">
      <c r="A5511" s="6">
        <v>13</v>
      </c>
      <c r="B5511" s="4">
        <v>42599.541666666664</v>
      </c>
      <c r="C5511" s="2">
        <f>IF([2]Analysis!AG5511="Data Error","Data Error",[2]Analysis!AI5511*C$1)</f>
        <v>31.904341598314236</v>
      </c>
      <c r="D5511" s="2"/>
      <c r="E5511" s="3">
        <f>IF(C5511="Data Error","Data Error",INDEX('[2]BAAL Adj Cap'!$CB$65:$CY$72,MONTH($B5511),$A5511+1))</f>
        <v>0.98</v>
      </c>
      <c r="F5511" s="3"/>
      <c r="G5511" s="31">
        <f t="shared" si="344"/>
        <v>95.495658401685759</v>
      </c>
      <c r="H5511" s="31"/>
      <c r="I5511" s="23">
        <f t="shared" si="345"/>
        <v>0.98</v>
      </c>
      <c r="J5511" s="23"/>
      <c r="K5511" s="7">
        <f t="shared" si="346"/>
        <v>28.990000000000009</v>
      </c>
      <c r="M5511" s="20">
        <f>IF(C5511="Data Error","Data Error",IF(C5511&lt;=K5511,0,1-IFERROR(INDEX(BAAL!$C:$D,MATCH(ROUNDUP(C5511-K5511,0),BAAL!$B:$B,0),MATCH(LEFT(M$2,4),BAAL!$C$2:$D$2,0)),0)))</f>
        <v>0</v>
      </c>
      <c r="N5511" s="20"/>
      <c r="O5511" s="26"/>
      <c r="P5511" s="26"/>
      <c r="Q5511" s="6">
        <f t="shared" si="347"/>
        <v>8</v>
      </c>
      <c r="R5511" s="20"/>
    </row>
    <row r="5512" spans="1:18" x14ac:dyDescent="0.25">
      <c r="A5512" s="6">
        <v>14</v>
      </c>
      <c r="B5512" s="4">
        <v>42599.583333333336</v>
      </c>
      <c r="C5512" s="2">
        <f>IF([2]Analysis!AG5512="Data Error","Data Error",[2]Analysis!AI5512*C$1)</f>
        <v>8.6094680456819841</v>
      </c>
      <c r="D5512" s="2"/>
      <c r="E5512" s="3">
        <f>IF(C5512="Data Error","Data Error",INDEX('[2]BAAL Adj Cap'!$CB$65:$CY$72,MONTH($B5512),$A5512+1))</f>
        <v>0.98</v>
      </c>
      <c r="F5512" s="3"/>
      <c r="G5512" s="31">
        <f t="shared" si="344"/>
        <v>118.79053195431801</v>
      </c>
      <c r="H5512" s="31"/>
      <c r="I5512" s="23">
        <f t="shared" si="345"/>
        <v>0.98</v>
      </c>
      <c r="J5512" s="23"/>
      <c r="K5512" s="7">
        <f t="shared" si="346"/>
        <v>28.990000000000009</v>
      </c>
      <c r="M5512" s="20">
        <f>IF(C5512="Data Error","Data Error",IF(C5512&lt;=K5512,0,1-IFERROR(INDEX(BAAL!$C:$D,MATCH(ROUNDUP(C5512-K5512,0),BAAL!$B:$B,0),MATCH(LEFT(M$2,4),BAAL!$C$2:$D$2,0)),0)))</f>
        <v>0</v>
      </c>
      <c r="N5512" s="20"/>
      <c r="O5512" s="26"/>
      <c r="P5512" s="26"/>
      <c r="Q5512" s="6">
        <f t="shared" si="347"/>
        <v>8</v>
      </c>
      <c r="R5512" s="20"/>
    </row>
    <row r="5513" spans="1:18" x14ac:dyDescent="0.25">
      <c r="A5513" s="6">
        <v>15</v>
      </c>
      <c r="B5513" s="4">
        <v>42599.625</v>
      </c>
      <c r="C5513" s="2">
        <f>IF([2]Analysis!AG5513="Data Error","Data Error",[2]Analysis!AI5513*C$1)</f>
        <v>67.947143367993291</v>
      </c>
      <c r="D5513" s="2"/>
      <c r="E5513" s="3">
        <f>IF(C5513="Data Error","Data Error",INDEX('[2]BAAL Adj Cap'!$CB$65:$CY$72,MONTH($B5513),$A5513+1))</f>
        <v>0.98</v>
      </c>
      <c r="F5513" s="3"/>
      <c r="G5513" s="31">
        <f t="shared" si="344"/>
        <v>59.4528566320067</v>
      </c>
      <c r="H5513" s="31"/>
      <c r="I5513" s="23">
        <f t="shared" si="345"/>
        <v>0.98</v>
      </c>
      <c r="J5513" s="23"/>
      <c r="K5513" s="7">
        <f t="shared" si="346"/>
        <v>28.990000000000009</v>
      </c>
      <c r="M5513" s="20">
        <f>IF(C5513="Data Error","Data Error",IF(C5513&lt;=K5513,0,1-IFERROR(INDEX(BAAL!$C:$D,MATCH(ROUNDUP(C5513-K5513,0),BAAL!$B:$B,0),MATCH(LEFT(M$2,4),BAAL!$C$2:$D$2,0)),0)))</f>
        <v>8.0000000000000071E-3</v>
      </c>
      <c r="N5513" s="20"/>
      <c r="O5513" s="26"/>
      <c r="P5513" s="26"/>
      <c r="Q5513" s="6">
        <f t="shared" si="347"/>
        <v>8</v>
      </c>
      <c r="R5513" s="20"/>
    </row>
    <row r="5514" spans="1:18" x14ac:dyDescent="0.25">
      <c r="A5514" s="6">
        <v>16</v>
      </c>
      <c r="B5514" s="4">
        <v>42599.666666666664</v>
      </c>
      <c r="C5514" s="2">
        <f>IF([2]Analysis!AG5514="Data Error","Data Error",[2]Analysis!AI5514*C$1)</f>
        <v>41.774345267422447</v>
      </c>
      <c r="D5514" s="2"/>
      <c r="E5514" s="3">
        <f>IF(C5514="Data Error","Data Error",INDEX('[2]BAAL Adj Cap'!$CB$65:$CY$72,MONTH($B5514),$A5514+1))</f>
        <v>0.98</v>
      </c>
      <c r="F5514" s="3"/>
      <c r="G5514" s="31">
        <f t="shared" si="344"/>
        <v>85.625654732577544</v>
      </c>
      <c r="H5514" s="31"/>
      <c r="I5514" s="23">
        <f t="shared" si="345"/>
        <v>0.98</v>
      </c>
      <c r="J5514" s="23"/>
      <c r="K5514" s="7">
        <f t="shared" si="346"/>
        <v>28.990000000000009</v>
      </c>
      <c r="M5514" s="20">
        <f>IF(C5514="Data Error","Data Error",IF(C5514&lt;=K5514,0,1-IFERROR(INDEX(BAAL!$C:$D,MATCH(ROUNDUP(C5514-K5514,0),BAAL!$B:$B,0),MATCH(LEFT(M$2,4),BAAL!$C$2:$D$2,0)),0)))</f>
        <v>2.0000000000000018E-3</v>
      </c>
      <c r="N5514" s="20"/>
      <c r="O5514" s="26"/>
      <c r="P5514" s="26"/>
      <c r="Q5514" s="6">
        <f t="shared" si="347"/>
        <v>8</v>
      </c>
      <c r="R5514" s="20"/>
    </row>
    <row r="5515" spans="1:18" x14ac:dyDescent="0.25">
      <c r="A5515" s="6">
        <v>17</v>
      </c>
      <c r="B5515" s="4">
        <v>42599.708333333336</v>
      </c>
      <c r="C5515" s="2">
        <f>IF([2]Analysis!AG5515="Data Error","Data Error",[2]Analysis!AI5515*C$1)</f>
        <v>2.0126378090024919</v>
      </c>
      <c r="D5515" s="2"/>
      <c r="E5515" s="3">
        <f>IF(C5515="Data Error","Data Error",INDEX('[2]BAAL Adj Cap'!$CB$65:$CY$72,MONTH($B5515),$A5515+1))</f>
        <v>0.9425</v>
      </c>
      <c r="F5515" s="3"/>
      <c r="G5515" s="31">
        <f t="shared" si="344"/>
        <v>120.51236219099751</v>
      </c>
      <c r="H5515" s="31"/>
      <c r="I5515" s="23">
        <f t="shared" si="345"/>
        <v>0.9425</v>
      </c>
      <c r="J5515" s="23"/>
      <c r="K5515" s="7">
        <f t="shared" si="346"/>
        <v>28.990000000000009</v>
      </c>
      <c r="M5515" s="20">
        <f>IF(C5515="Data Error","Data Error",IF(C5515&lt;=K5515,0,1-IFERROR(INDEX(BAAL!$C:$D,MATCH(ROUNDUP(C5515-K5515,0),BAAL!$B:$B,0),MATCH(LEFT(M$2,4),BAAL!$C$2:$D$2,0)),0)))</f>
        <v>0</v>
      </c>
      <c r="N5515" s="20"/>
      <c r="O5515" s="26"/>
      <c r="P5515" s="26"/>
      <c r="Q5515" s="6">
        <f t="shared" si="347"/>
        <v>8</v>
      </c>
      <c r="R5515" s="20"/>
    </row>
    <row r="5516" spans="1:18" x14ac:dyDescent="0.25">
      <c r="A5516" s="6">
        <v>18</v>
      </c>
      <c r="B5516" s="4">
        <v>42599.75</v>
      </c>
      <c r="C5516" s="2">
        <f>IF([2]Analysis!AG5516="Data Error","Data Error",[2]Analysis!AI5516*C$1)</f>
        <v>14.503497306300941</v>
      </c>
      <c r="D5516" s="2"/>
      <c r="E5516" s="3">
        <f>IF(C5516="Data Error","Data Error",INDEX('[2]BAAL Adj Cap'!$CB$65:$CY$72,MONTH($B5516),$A5516+1))</f>
        <v>0.65125</v>
      </c>
      <c r="F5516" s="3"/>
      <c r="G5516" s="31">
        <f t="shared" si="344"/>
        <v>70.159002693699051</v>
      </c>
      <c r="H5516" s="31"/>
      <c r="I5516" s="23">
        <f t="shared" si="345"/>
        <v>0.65125</v>
      </c>
      <c r="J5516" s="23"/>
      <c r="K5516" s="7">
        <f t="shared" si="346"/>
        <v>28.990000000000009</v>
      </c>
      <c r="M5516" s="20">
        <f>IF(C5516="Data Error","Data Error",IF(C5516&lt;=K5516,0,1-IFERROR(INDEX(BAAL!$C:$D,MATCH(ROUNDUP(C5516-K5516,0),BAAL!$B:$B,0),MATCH(LEFT(M$2,4),BAAL!$C$2:$D$2,0)),0)))</f>
        <v>0</v>
      </c>
      <c r="N5516" s="20"/>
      <c r="O5516" s="26"/>
      <c r="P5516" s="26"/>
      <c r="Q5516" s="6">
        <f t="shared" si="347"/>
        <v>8</v>
      </c>
      <c r="R5516" s="20"/>
    </row>
    <row r="5517" spans="1:18" x14ac:dyDescent="0.25">
      <c r="A5517" s="6">
        <v>19</v>
      </c>
      <c r="B5517" s="4">
        <v>42599.791666666664</v>
      </c>
      <c r="C5517" s="2">
        <f>IF([2]Analysis!AG5517="Data Error","Data Error",[2]Analysis!AI5517*C$1)</f>
        <v>6.6853560861152657</v>
      </c>
      <c r="D5517" s="2"/>
      <c r="E5517" s="3">
        <f>IF(C5517="Data Error","Data Error",INDEX('[2]BAAL Adj Cap'!$CB$65:$CY$72,MONTH($B5517),$A5517+1))</f>
        <v>0.22125</v>
      </c>
      <c r="F5517" s="3"/>
      <c r="G5517" s="31">
        <f t="shared" si="344"/>
        <v>22.077143913884733</v>
      </c>
      <c r="H5517" s="31"/>
      <c r="I5517" s="23">
        <f t="shared" si="345"/>
        <v>0.22125</v>
      </c>
      <c r="J5517" s="23"/>
      <c r="K5517" s="7">
        <f t="shared" si="346"/>
        <v>28.762499999999999</v>
      </c>
      <c r="M5517" s="20">
        <f>IF(C5517="Data Error","Data Error",IF(C5517&lt;=K5517,0,1-IFERROR(INDEX(BAAL!$C:$D,MATCH(ROUNDUP(C5517-K5517,0),BAAL!$B:$B,0),MATCH(LEFT(M$2,4),BAAL!$C$2:$D$2,0)),0)))</f>
        <v>0</v>
      </c>
      <c r="N5517" s="20"/>
      <c r="O5517" s="26"/>
      <c r="P5517" s="26"/>
      <c r="Q5517" s="6">
        <f t="shared" si="347"/>
        <v>8</v>
      </c>
      <c r="R5517" s="20"/>
    </row>
    <row r="5518" spans="1:18" x14ac:dyDescent="0.25">
      <c r="A5518" s="6">
        <v>20</v>
      </c>
      <c r="B5518" s="4">
        <v>42599.833333333336</v>
      </c>
      <c r="C5518" s="2">
        <f>IF([2]Analysis!AG5518="Data Error","Data Error",[2]Analysis!AI5518*C$1)</f>
        <v>1.1997580698783354</v>
      </c>
      <c r="D5518" s="2"/>
      <c r="E5518" s="3">
        <f>IF(C5518="Data Error","Data Error",INDEX('[2]BAAL Adj Cap'!$CB$65:$CY$72,MONTH($B5518),$A5518+1))</f>
        <v>2.2499999999999999E-2</v>
      </c>
      <c r="F5518" s="3"/>
      <c r="G5518" s="31">
        <f t="shared" si="344"/>
        <v>1.7252419301216644</v>
      </c>
      <c r="H5518" s="31"/>
      <c r="I5518" s="23">
        <f t="shared" si="345"/>
        <v>2.2499999999999999E-2</v>
      </c>
      <c r="J5518" s="23"/>
      <c r="K5518" s="7">
        <f t="shared" si="346"/>
        <v>2.9249999999999998</v>
      </c>
      <c r="M5518" s="20">
        <f>IF(C5518="Data Error","Data Error",IF(C5518&lt;=K5518,0,1-IFERROR(INDEX(BAAL!$C:$D,MATCH(ROUNDUP(C5518-K5518,0),BAAL!$B:$B,0),MATCH(LEFT(M$2,4),BAAL!$C$2:$D$2,0)),0)))</f>
        <v>0</v>
      </c>
      <c r="N5518" s="20"/>
      <c r="O5518" s="26"/>
      <c r="P5518" s="26"/>
      <c r="Q5518" s="6">
        <f t="shared" si="347"/>
        <v>8</v>
      </c>
      <c r="R5518" s="20"/>
    </row>
    <row r="5519" spans="1:18" x14ac:dyDescent="0.25">
      <c r="A5519" s="6">
        <v>21</v>
      </c>
      <c r="B5519" s="4">
        <v>42599.875</v>
      </c>
      <c r="C5519" s="2">
        <f>IF([2]Analysis!AG5519="Data Error","Data Error",[2]Analysis!AI5519*C$1)</f>
        <v>0</v>
      </c>
      <c r="D5519" s="2"/>
      <c r="E5519" s="3">
        <f>IF(C5519="Data Error","Data Error",INDEX('[2]BAAL Adj Cap'!$CB$65:$CY$72,MONTH($B5519),$A5519+1))</f>
        <v>0</v>
      </c>
      <c r="F5519" s="3"/>
      <c r="G5519" s="31">
        <f t="shared" si="344"/>
        <v>0</v>
      </c>
      <c r="H5519" s="31"/>
      <c r="I5519" s="23">
        <f t="shared" si="345"/>
        <v>0</v>
      </c>
      <c r="J5519" s="23"/>
      <c r="K5519" s="7">
        <f t="shared" si="346"/>
        <v>0</v>
      </c>
      <c r="M5519" s="20">
        <f>IF(C5519="Data Error","Data Error",IF(C5519&lt;=K5519,0,1-IFERROR(INDEX(BAAL!$C:$D,MATCH(ROUNDUP(C5519-K5519,0),BAAL!$B:$B,0),MATCH(LEFT(M$2,4),BAAL!$C$2:$D$2,0)),0)))</f>
        <v>0</v>
      </c>
      <c r="N5519" s="20"/>
      <c r="O5519" s="26"/>
      <c r="P5519" s="26"/>
      <c r="Q5519" s="6">
        <f t="shared" si="347"/>
        <v>8</v>
      </c>
      <c r="R5519" s="20"/>
    </row>
    <row r="5520" spans="1:18" x14ac:dyDescent="0.25">
      <c r="A5520" s="6">
        <v>22</v>
      </c>
      <c r="B5520" s="4">
        <v>42599.916666666664</v>
      </c>
      <c r="C5520" s="2">
        <f>IF([2]Analysis!AG5520="Data Error","Data Error",[2]Analysis!AI5520*C$1)</f>
        <v>0</v>
      </c>
      <c r="D5520" s="2"/>
      <c r="E5520" s="3">
        <f>IF(C5520="Data Error","Data Error",INDEX('[2]BAAL Adj Cap'!$CB$65:$CY$72,MONTH($B5520),$A5520+1))</f>
        <v>0</v>
      </c>
      <c r="F5520" s="3"/>
      <c r="G5520" s="31">
        <f t="shared" si="344"/>
        <v>0</v>
      </c>
      <c r="H5520" s="31"/>
      <c r="I5520" s="23">
        <f t="shared" si="345"/>
        <v>0</v>
      </c>
      <c r="J5520" s="23"/>
      <c r="K5520" s="7">
        <f t="shared" si="346"/>
        <v>0</v>
      </c>
      <c r="M5520" s="20">
        <f>IF(C5520="Data Error","Data Error",IF(C5520&lt;=K5520,0,1-IFERROR(INDEX(BAAL!$C:$D,MATCH(ROUNDUP(C5520-K5520,0),BAAL!$B:$B,0),MATCH(LEFT(M$2,4),BAAL!$C$2:$D$2,0)),0)))</f>
        <v>0</v>
      </c>
      <c r="N5520" s="20"/>
      <c r="O5520" s="26"/>
      <c r="P5520" s="26"/>
      <c r="Q5520" s="6">
        <f t="shared" si="347"/>
        <v>8</v>
      </c>
      <c r="R5520" s="20"/>
    </row>
    <row r="5521" spans="1:18" x14ac:dyDescent="0.25">
      <c r="A5521" s="6">
        <v>23</v>
      </c>
      <c r="B5521" s="4">
        <v>42599.958333333336</v>
      </c>
      <c r="C5521" s="2">
        <f>IF([2]Analysis!AG5521="Data Error","Data Error",[2]Analysis!AI5521*C$1)</f>
        <v>0</v>
      </c>
      <c r="D5521" s="2"/>
      <c r="E5521" s="3">
        <f>IF(C5521="Data Error","Data Error",INDEX('[2]BAAL Adj Cap'!$CB$65:$CY$72,MONTH($B5521),$A5521+1))</f>
        <v>0</v>
      </c>
      <c r="F5521" s="3"/>
      <c r="G5521" s="31">
        <f t="shared" si="344"/>
        <v>0</v>
      </c>
      <c r="H5521" s="31"/>
      <c r="I5521" s="23">
        <f t="shared" si="345"/>
        <v>0</v>
      </c>
      <c r="J5521" s="23"/>
      <c r="K5521" s="7">
        <f t="shared" si="346"/>
        <v>0</v>
      </c>
      <c r="M5521" s="20">
        <f>IF(C5521="Data Error","Data Error",IF(C5521&lt;=K5521,0,1-IFERROR(INDEX(BAAL!$C:$D,MATCH(ROUNDUP(C5521-K5521,0),BAAL!$B:$B,0),MATCH(LEFT(M$2,4),BAAL!$C$2:$D$2,0)),0)))</f>
        <v>0</v>
      </c>
      <c r="N5521" s="20"/>
      <c r="O5521" s="26"/>
      <c r="P5521" s="26"/>
      <c r="Q5521" s="6">
        <f t="shared" si="347"/>
        <v>8</v>
      </c>
      <c r="R5521" s="20"/>
    </row>
    <row r="5522" spans="1:18" x14ac:dyDescent="0.25">
      <c r="A5522" s="6">
        <v>0</v>
      </c>
      <c r="B5522" s="1">
        <v>42600</v>
      </c>
      <c r="C5522" s="2">
        <f>IF([2]Analysis!AG5522="Data Error","Data Error",[2]Analysis!AI5522*C$1)</f>
        <v>0</v>
      </c>
      <c r="D5522" s="2"/>
      <c r="E5522" s="3">
        <f>IF(C5522="Data Error","Data Error",INDEX('[2]BAAL Adj Cap'!$CB$65:$CY$72,MONTH($B5522),$A5522+1))</f>
        <v>0</v>
      </c>
      <c r="F5522" s="3"/>
      <c r="G5522" s="31">
        <f t="shared" si="344"/>
        <v>0</v>
      </c>
      <c r="H5522" s="31"/>
      <c r="I5522" s="23">
        <f t="shared" si="345"/>
        <v>0</v>
      </c>
      <c r="J5522" s="23"/>
      <c r="K5522" s="7">
        <f t="shared" si="346"/>
        <v>0</v>
      </c>
      <c r="M5522" s="20">
        <f>IF(C5522="Data Error","Data Error",IF(C5522&lt;=K5522,0,1-IFERROR(INDEX(BAAL!$C:$D,MATCH(ROUNDUP(C5522-K5522,0),BAAL!$B:$B,0),MATCH(LEFT(M$2,4),BAAL!$C$2:$D$2,0)),0)))</f>
        <v>0</v>
      </c>
      <c r="N5522" s="20"/>
      <c r="O5522" s="26"/>
      <c r="P5522" s="26"/>
      <c r="Q5522" s="6">
        <f t="shared" si="347"/>
        <v>8</v>
      </c>
      <c r="R5522" s="20"/>
    </row>
    <row r="5523" spans="1:18" x14ac:dyDescent="0.25">
      <c r="A5523" s="6">
        <v>1</v>
      </c>
      <c r="B5523" s="4">
        <v>42600.041666666664</v>
      </c>
      <c r="C5523" s="2">
        <f>IF([2]Analysis!AG5523="Data Error","Data Error",[2]Analysis!AI5523*C$1)</f>
        <v>0</v>
      </c>
      <c r="D5523" s="2"/>
      <c r="E5523" s="3">
        <f>IF(C5523="Data Error","Data Error",INDEX('[2]BAAL Adj Cap'!$CB$65:$CY$72,MONTH($B5523),$A5523+1))</f>
        <v>0</v>
      </c>
      <c r="F5523" s="3"/>
      <c r="G5523" s="31">
        <f t="shared" si="344"/>
        <v>0</v>
      </c>
      <c r="H5523" s="31"/>
      <c r="I5523" s="23">
        <f t="shared" si="345"/>
        <v>0</v>
      </c>
      <c r="J5523" s="23"/>
      <c r="K5523" s="7">
        <f t="shared" si="346"/>
        <v>0</v>
      </c>
      <c r="M5523" s="20">
        <f>IF(C5523="Data Error","Data Error",IF(C5523&lt;=K5523,0,1-IFERROR(INDEX(BAAL!$C:$D,MATCH(ROUNDUP(C5523-K5523,0),BAAL!$B:$B,0),MATCH(LEFT(M$2,4),BAAL!$C$2:$D$2,0)),0)))</f>
        <v>0</v>
      </c>
      <c r="N5523" s="20"/>
      <c r="O5523" s="26"/>
      <c r="P5523" s="26"/>
      <c r="Q5523" s="6">
        <f t="shared" si="347"/>
        <v>8</v>
      </c>
      <c r="R5523" s="20"/>
    </row>
    <row r="5524" spans="1:18" x14ac:dyDescent="0.25">
      <c r="A5524" s="6">
        <v>2</v>
      </c>
      <c r="B5524" s="4">
        <v>42600.083333333336</v>
      </c>
      <c r="C5524" s="2">
        <f>IF([2]Analysis!AG5524="Data Error","Data Error",[2]Analysis!AI5524*C$1)</f>
        <v>0</v>
      </c>
      <c r="D5524" s="2"/>
      <c r="E5524" s="3">
        <f>IF(C5524="Data Error","Data Error",INDEX('[2]BAAL Adj Cap'!$CB$65:$CY$72,MONTH($B5524),$A5524+1))</f>
        <v>0</v>
      </c>
      <c r="F5524" s="3"/>
      <c r="G5524" s="31">
        <f t="shared" si="344"/>
        <v>0</v>
      </c>
      <c r="H5524" s="31"/>
      <c r="I5524" s="23">
        <f t="shared" si="345"/>
        <v>0</v>
      </c>
      <c r="J5524" s="23"/>
      <c r="K5524" s="7">
        <f t="shared" si="346"/>
        <v>0</v>
      </c>
      <c r="M5524" s="20">
        <f>IF(C5524="Data Error","Data Error",IF(C5524&lt;=K5524,0,1-IFERROR(INDEX(BAAL!$C:$D,MATCH(ROUNDUP(C5524-K5524,0),BAAL!$B:$B,0),MATCH(LEFT(M$2,4),BAAL!$C$2:$D$2,0)),0)))</f>
        <v>0</v>
      </c>
      <c r="N5524" s="20"/>
      <c r="O5524" s="26"/>
      <c r="P5524" s="26"/>
      <c r="Q5524" s="6">
        <f t="shared" si="347"/>
        <v>8</v>
      </c>
      <c r="R5524" s="20"/>
    </row>
    <row r="5525" spans="1:18" x14ac:dyDescent="0.25">
      <c r="A5525" s="6">
        <v>3</v>
      </c>
      <c r="B5525" s="4">
        <v>42600.125</v>
      </c>
      <c r="C5525" s="2">
        <f>IF([2]Analysis!AG5525="Data Error","Data Error",[2]Analysis!AI5525*C$1)</f>
        <v>0</v>
      </c>
      <c r="D5525" s="2"/>
      <c r="E5525" s="3">
        <f>IF(C5525="Data Error","Data Error",INDEX('[2]BAAL Adj Cap'!$CB$65:$CY$72,MONTH($B5525),$A5525+1))</f>
        <v>0</v>
      </c>
      <c r="F5525" s="3"/>
      <c r="G5525" s="31">
        <f t="shared" si="344"/>
        <v>0</v>
      </c>
      <c r="H5525" s="31"/>
      <c r="I5525" s="23">
        <f t="shared" si="345"/>
        <v>0</v>
      </c>
      <c r="J5525" s="23"/>
      <c r="K5525" s="7">
        <f t="shared" si="346"/>
        <v>0</v>
      </c>
      <c r="M5525" s="20">
        <f>IF(C5525="Data Error","Data Error",IF(C5525&lt;=K5525,0,1-IFERROR(INDEX(BAAL!$C:$D,MATCH(ROUNDUP(C5525-K5525,0),BAAL!$B:$B,0),MATCH(LEFT(M$2,4),BAAL!$C$2:$D$2,0)),0)))</f>
        <v>0</v>
      </c>
      <c r="N5525" s="20"/>
      <c r="O5525" s="26"/>
      <c r="P5525" s="26"/>
      <c r="Q5525" s="6">
        <f t="shared" si="347"/>
        <v>8</v>
      </c>
      <c r="R5525" s="20"/>
    </row>
    <row r="5526" spans="1:18" x14ac:dyDescent="0.25">
      <c r="A5526" s="6">
        <v>4</v>
      </c>
      <c r="B5526" s="4">
        <v>42600.166666666664</v>
      </c>
      <c r="C5526" s="2">
        <f>IF([2]Analysis!AG5526="Data Error","Data Error",[2]Analysis!AI5526*C$1)</f>
        <v>0</v>
      </c>
      <c r="D5526" s="2"/>
      <c r="E5526" s="3">
        <f>IF(C5526="Data Error","Data Error",INDEX('[2]BAAL Adj Cap'!$CB$65:$CY$72,MONTH($B5526),$A5526+1))</f>
        <v>0</v>
      </c>
      <c r="F5526" s="3"/>
      <c r="G5526" s="31">
        <f t="shared" si="344"/>
        <v>0</v>
      </c>
      <c r="H5526" s="31"/>
      <c r="I5526" s="23">
        <f t="shared" si="345"/>
        <v>0</v>
      </c>
      <c r="J5526" s="23"/>
      <c r="K5526" s="7">
        <f t="shared" si="346"/>
        <v>0</v>
      </c>
      <c r="M5526" s="20">
        <f>IF(C5526="Data Error","Data Error",IF(C5526&lt;=K5526,0,1-IFERROR(INDEX(BAAL!$C:$D,MATCH(ROUNDUP(C5526-K5526,0),BAAL!$B:$B,0),MATCH(LEFT(M$2,4),BAAL!$C$2:$D$2,0)),0)))</f>
        <v>0</v>
      </c>
      <c r="N5526" s="20"/>
      <c r="O5526" s="26"/>
      <c r="P5526" s="26"/>
      <c r="Q5526" s="6">
        <f t="shared" si="347"/>
        <v>8</v>
      </c>
      <c r="R5526" s="20"/>
    </row>
    <row r="5527" spans="1:18" x14ac:dyDescent="0.25">
      <c r="A5527" s="6">
        <v>5</v>
      </c>
      <c r="B5527" s="4">
        <v>42600.208333333336</v>
      </c>
      <c r="C5527" s="2">
        <f>IF([2]Analysis!AG5527="Data Error","Data Error",[2]Analysis!AI5527*C$1)</f>
        <v>0.33964103981414262</v>
      </c>
      <c r="D5527" s="2"/>
      <c r="E5527" s="3">
        <f>IF(C5527="Data Error","Data Error",INDEX('[2]BAAL Adj Cap'!$CB$65:$CY$72,MONTH($B5527),$A5527+1))</f>
        <v>5.6249999999999994E-2</v>
      </c>
      <c r="F5527" s="3"/>
      <c r="G5527" s="31">
        <f t="shared" si="344"/>
        <v>6.9728589601858566</v>
      </c>
      <c r="H5527" s="31"/>
      <c r="I5527" s="23">
        <f t="shared" si="345"/>
        <v>5.6249999999999994E-2</v>
      </c>
      <c r="J5527" s="23"/>
      <c r="K5527" s="7">
        <f t="shared" si="346"/>
        <v>7.3124999999999991</v>
      </c>
      <c r="M5527" s="20">
        <f>IF(C5527="Data Error","Data Error",IF(C5527&lt;=K5527,0,1-IFERROR(INDEX(BAAL!$C:$D,MATCH(ROUNDUP(C5527-K5527,0),BAAL!$B:$B,0),MATCH(LEFT(M$2,4),BAAL!$C$2:$D$2,0)),0)))</f>
        <v>0</v>
      </c>
      <c r="N5527" s="20"/>
      <c r="O5527" s="26"/>
      <c r="P5527" s="26"/>
      <c r="Q5527" s="6">
        <f t="shared" si="347"/>
        <v>8</v>
      </c>
      <c r="R5527" s="20"/>
    </row>
    <row r="5528" spans="1:18" x14ac:dyDescent="0.25">
      <c r="A5528" s="6">
        <v>6</v>
      </c>
      <c r="B5528" s="4">
        <v>42600.25</v>
      </c>
      <c r="C5528" s="2">
        <f>IF([2]Analysis!AG5528="Data Error","Data Error",[2]Analysis!AI5528*C$1)</f>
        <v>0.10786764514283155</v>
      </c>
      <c r="D5528" s="2"/>
      <c r="E5528" s="3">
        <f>IF(C5528="Data Error","Data Error",INDEX('[2]BAAL Adj Cap'!$CB$65:$CY$72,MONTH($B5528),$A5528+1))</f>
        <v>0.22499999999999998</v>
      </c>
      <c r="F5528" s="3"/>
      <c r="G5528" s="31">
        <f t="shared" si="344"/>
        <v>29.142132354857164</v>
      </c>
      <c r="H5528" s="31"/>
      <c r="I5528" s="23">
        <f t="shared" si="345"/>
        <v>0.22499999999999998</v>
      </c>
      <c r="J5528" s="23"/>
      <c r="K5528" s="7">
        <f t="shared" si="346"/>
        <v>28.990000000000009</v>
      </c>
      <c r="M5528" s="20">
        <f>IF(C5528="Data Error","Data Error",IF(C5528&lt;=K5528,0,1-IFERROR(INDEX(BAAL!$C:$D,MATCH(ROUNDUP(C5528-K5528,0),BAAL!$B:$B,0),MATCH(LEFT(M$2,4),BAAL!$C$2:$D$2,0)),0)))</f>
        <v>0</v>
      </c>
      <c r="N5528" s="20"/>
      <c r="O5528" s="26"/>
      <c r="P5528" s="26"/>
      <c r="Q5528" s="6">
        <f t="shared" si="347"/>
        <v>8</v>
      </c>
      <c r="R5528" s="20"/>
    </row>
    <row r="5529" spans="1:18" x14ac:dyDescent="0.25">
      <c r="A5529" s="6">
        <v>7</v>
      </c>
      <c r="B5529" s="4">
        <v>42600.291666666664</v>
      </c>
      <c r="C5529" s="2">
        <f>IF([2]Analysis!AG5529="Data Error","Data Error",[2]Analysis!AI5529*C$1)</f>
        <v>0.36676173243612537</v>
      </c>
      <c r="D5529" s="2"/>
      <c r="E5529" s="3">
        <f>IF(C5529="Data Error","Data Error",INDEX('[2]BAAL Adj Cap'!$CB$65:$CY$72,MONTH($B5529),$A5529+1))</f>
        <v>0.57874999999999999</v>
      </c>
      <c r="F5529" s="3"/>
      <c r="G5529" s="31">
        <f t="shared" si="344"/>
        <v>74.870738267563866</v>
      </c>
      <c r="H5529" s="31"/>
      <c r="I5529" s="23">
        <f t="shared" si="345"/>
        <v>0.57874999999999999</v>
      </c>
      <c r="J5529" s="23"/>
      <c r="K5529" s="7">
        <f t="shared" si="346"/>
        <v>28.990000000000009</v>
      </c>
      <c r="M5529" s="20">
        <f>IF(C5529="Data Error","Data Error",IF(C5529&lt;=K5529,0,1-IFERROR(INDEX(BAAL!$C:$D,MATCH(ROUNDUP(C5529-K5529,0),BAAL!$B:$B,0),MATCH(LEFT(M$2,4),BAAL!$C$2:$D$2,0)),0)))</f>
        <v>0</v>
      </c>
      <c r="N5529" s="20"/>
      <c r="O5529" s="26"/>
      <c r="P5529" s="26"/>
      <c r="Q5529" s="6">
        <f t="shared" si="347"/>
        <v>8</v>
      </c>
      <c r="R5529" s="20"/>
    </row>
    <row r="5530" spans="1:18" x14ac:dyDescent="0.25">
      <c r="A5530" s="6">
        <v>8</v>
      </c>
      <c r="B5530" s="4">
        <v>42600.333333333336</v>
      </c>
      <c r="C5530" s="2">
        <f>IF([2]Analysis!AG5530="Data Error","Data Error",[2]Analysis!AI5530*C$1)</f>
        <v>1.3521164748763297</v>
      </c>
      <c r="D5530" s="2"/>
      <c r="E5530" s="3">
        <f>IF(C5530="Data Error","Data Error",INDEX('[2]BAAL Adj Cap'!$CB$65:$CY$72,MONTH($B5530),$A5530+1))</f>
        <v>0.96750000000000003</v>
      </c>
      <c r="F5530" s="3"/>
      <c r="G5530" s="31">
        <f t="shared" si="344"/>
        <v>124.42288352512368</v>
      </c>
      <c r="H5530" s="31"/>
      <c r="I5530" s="23">
        <f t="shared" si="345"/>
        <v>0.96750000000000003</v>
      </c>
      <c r="J5530" s="23"/>
      <c r="K5530" s="7">
        <f t="shared" si="346"/>
        <v>28.990000000000009</v>
      </c>
      <c r="M5530" s="20">
        <f>IF(C5530="Data Error","Data Error",IF(C5530&lt;=K5530,0,1-IFERROR(INDEX(BAAL!$C:$D,MATCH(ROUNDUP(C5530-K5530,0),BAAL!$B:$B,0),MATCH(LEFT(M$2,4),BAAL!$C$2:$D$2,0)),0)))</f>
        <v>0</v>
      </c>
      <c r="N5530" s="20"/>
      <c r="O5530" s="26"/>
      <c r="P5530" s="26"/>
      <c r="Q5530" s="6">
        <f t="shared" si="347"/>
        <v>8</v>
      </c>
      <c r="R5530" s="20"/>
    </row>
    <row r="5531" spans="1:18" x14ac:dyDescent="0.25">
      <c r="A5531" s="6">
        <v>9</v>
      </c>
      <c r="B5531" s="4">
        <v>42600.375</v>
      </c>
      <c r="C5531" s="2">
        <f>IF([2]Analysis!AG5531="Data Error","Data Error",[2]Analysis!AI5531*C$1)</f>
        <v>0</v>
      </c>
      <c r="D5531" s="2"/>
      <c r="E5531" s="3">
        <f>IF(C5531="Data Error","Data Error",INDEX('[2]BAAL Adj Cap'!$CB$65:$CY$72,MONTH($B5531),$A5531+1))</f>
        <v>0.98</v>
      </c>
      <c r="F5531" s="3"/>
      <c r="G5531" s="31">
        <f t="shared" si="344"/>
        <v>127.39999999999999</v>
      </c>
      <c r="H5531" s="31"/>
      <c r="I5531" s="23">
        <f t="shared" si="345"/>
        <v>0.98</v>
      </c>
      <c r="J5531" s="23"/>
      <c r="K5531" s="7">
        <f t="shared" si="346"/>
        <v>28.990000000000009</v>
      </c>
      <c r="M5531" s="20">
        <f>IF(C5531="Data Error","Data Error",IF(C5531&lt;=K5531,0,1-IFERROR(INDEX(BAAL!$C:$D,MATCH(ROUNDUP(C5531-K5531,0),BAAL!$B:$B,0),MATCH(LEFT(M$2,4),BAAL!$C$2:$D$2,0)),0)))</f>
        <v>0</v>
      </c>
      <c r="N5531" s="20"/>
      <c r="O5531" s="26"/>
      <c r="P5531" s="26"/>
      <c r="Q5531" s="6">
        <f t="shared" si="347"/>
        <v>8</v>
      </c>
      <c r="R5531" s="20"/>
    </row>
    <row r="5532" spans="1:18" x14ac:dyDescent="0.25">
      <c r="A5532" s="6">
        <v>10</v>
      </c>
      <c r="B5532" s="4">
        <v>42600.416666666664</v>
      </c>
      <c r="C5532" s="2">
        <f>IF([2]Analysis!AG5532="Data Error","Data Error",[2]Analysis!AI5532*C$1)</f>
        <v>1.0382015776683726</v>
      </c>
      <c r="D5532" s="2"/>
      <c r="E5532" s="3">
        <f>IF(C5532="Data Error","Data Error",INDEX('[2]BAAL Adj Cap'!$CB$65:$CY$72,MONTH($B5532),$A5532+1))</f>
        <v>0.98</v>
      </c>
      <c r="F5532" s="3"/>
      <c r="G5532" s="31">
        <f t="shared" si="344"/>
        <v>126.36179842233162</v>
      </c>
      <c r="H5532" s="31"/>
      <c r="I5532" s="23">
        <f t="shared" si="345"/>
        <v>0.98</v>
      </c>
      <c r="J5532" s="23"/>
      <c r="K5532" s="7">
        <f t="shared" si="346"/>
        <v>28.990000000000009</v>
      </c>
      <c r="M5532" s="20">
        <f>IF(C5532="Data Error","Data Error",IF(C5532&lt;=K5532,0,1-IFERROR(INDEX(BAAL!$C:$D,MATCH(ROUNDUP(C5532-K5532,0),BAAL!$B:$B,0),MATCH(LEFT(M$2,4),BAAL!$C$2:$D$2,0)),0)))</f>
        <v>0</v>
      </c>
      <c r="N5532" s="20"/>
      <c r="O5532" s="26"/>
      <c r="P5532" s="26"/>
      <c r="Q5532" s="6">
        <f t="shared" si="347"/>
        <v>8</v>
      </c>
      <c r="R5532" s="20"/>
    </row>
    <row r="5533" spans="1:18" x14ac:dyDescent="0.25">
      <c r="A5533" s="6">
        <v>11</v>
      </c>
      <c r="B5533" s="4">
        <v>42600.458333333336</v>
      </c>
      <c r="C5533" s="2">
        <f>IF([2]Analysis!AG5533="Data Error","Data Error",[2]Analysis!AI5533*C$1)</f>
        <v>0</v>
      </c>
      <c r="D5533" s="2"/>
      <c r="E5533" s="3">
        <f>IF(C5533="Data Error","Data Error",INDEX('[2]BAAL Adj Cap'!$CB$65:$CY$72,MONTH($B5533),$A5533+1))</f>
        <v>0.98</v>
      </c>
      <c r="F5533" s="3"/>
      <c r="G5533" s="31">
        <f t="shared" si="344"/>
        <v>127.39999999999999</v>
      </c>
      <c r="H5533" s="31"/>
      <c r="I5533" s="23">
        <f t="shared" si="345"/>
        <v>0.98</v>
      </c>
      <c r="J5533" s="23"/>
      <c r="K5533" s="7">
        <f t="shared" si="346"/>
        <v>28.990000000000009</v>
      </c>
      <c r="M5533" s="20">
        <f>IF(C5533="Data Error","Data Error",IF(C5533&lt;=K5533,0,1-IFERROR(INDEX(BAAL!$C:$D,MATCH(ROUNDUP(C5533-K5533,0),BAAL!$B:$B,0),MATCH(LEFT(M$2,4),BAAL!$C$2:$D$2,0)),0)))</f>
        <v>0</v>
      </c>
      <c r="N5533" s="20"/>
      <c r="O5533" s="26"/>
      <c r="P5533" s="26"/>
      <c r="Q5533" s="6">
        <f t="shared" si="347"/>
        <v>8</v>
      </c>
      <c r="R5533" s="20"/>
    </row>
    <row r="5534" spans="1:18" x14ac:dyDescent="0.25">
      <c r="A5534" s="6">
        <v>12</v>
      </c>
      <c r="B5534" s="4">
        <v>42600.5</v>
      </c>
      <c r="C5534" s="2">
        <f>IF([2]Analysis!AG5534="Data Error","Data Error",[2]Analysis!AI5534*C$1)</f>
        <v>38.457280478804911</v>
      </c>
      <c r="D5534" s="2"/>
      <c r="E5534" s="3">
        <f>IF(C5534="Data Error","Data Error",INDEX('[2]BAAL Adj Cap'!$CB$65:$CY$72,MONTH($B5534),$A5534+1))</f>
        <v>0.98</v>
      </c>
      <c r="F5534" s="3"/>
      <c r="G5534" s="31">
        <f t="shared" si="344"/>
        <v>88.942719521195073</v>
      </c>
      <c r="H5534" s="31"/>
      <c r="I5534" s="23">
        <f t="shared" si="345"/>
        <v>0.98</v>
      </c>
      <c r="J5534" s="23"/>
      <c r="K5534" s="7">
        <f t="shared" si="346"/>
        <v>28.990000000000009</v>
      </c>
      <c r="M5534" s="20">
        <f>IF(C5534="Data Error","Data Error",IF(C5534&lt;=K5534,0,1-IFERROR(INDEX(BAAL!$C:$D,MATCH(ROUNDUP(C5534-K5534,0),BAAL!$B:$B,0),MATCH(LEFT(M$2,4),BAAL!$C$2:$D$2,0)),0)))</f>
        <v>2.0000000000000018E-3</v>
      </c>
      <c r="N5534" s="20"/>
      <c r="O5534" s="26"/>
      <c r="P5534" s="26"/>
      <c r="Q5534" s="6">
        <f t="shared" si="347"/>
        <v>8</v>
      </c>
      <c r="R5534" s="20"/>
    </row>
    <row r="5535" spans="1:18" x14ac:dyDescent="0.25">
      <c r="A5535" s="6">
        <v>13</v>
      </c>
      <c r="B5535" s="4">
        <v>42600.541666666664</v>
      </c>
      <c r="C5535" s="2">
        <f>IF([2]Analysis!AG5535="Data Error","Data Error",[2]Analysis!AI5535*C$1)</f>
        <v>66.994198344554519</v>
      </c>
      <c r="D5535" s="2"/>
      <c r="E5535" s="3">
        <f>IF(C5535="Data Error","Data Error",INDEX('[2]BAAL Adj Cap'!$CB$65:$CY$72,MONTH($B5535),$A5535+1))</f>
        <v>0.98</v>
      </c>
      <c r="F5535" s="3"/>
      <c r="G5535" s="31">
        <f t="shared" si="344"/>
        <v>60.405801655445472</v>
      </c>
      <c r="H5535" s="31"/>
      <c r="I5535" s="23">
        <f t="shared" si="345"/>
        <v>0.98</v>
      </c>
      <c r="J5535" s="23"/>
      <c r="K5535" s="7">
        <f t="shared" si="346"/>
        <v>28.990000000000009</v>
      </c>
      <c r="M5535" s="20">
        <f>IF(C5535="Data Error","Data Error",IF(C5535&lt;=K5535,0,1-IFERROR(INDEX(BAAL!$C:$D,MATCH(ROUNDUP(C5535-K5535,0),BAAL!$B:$B,0),MATCH(LEFT(M$2,4),BAAL!$C$2:$D$2,0)),0)))</f>
        <v>8.0000000000000071E-3</v>
      </c>
      <c r="N5535" s="20"/>
      <c r="O5535" s="26"/>
      <c r="P5535" s="26"/>
      <c r="Q5535" s="6">
        <f t="shared" si="347"/>
        <v>8</v>
      </c>
      <c r="R5535" s="20"/>
    </row>
    <row r="5536" spans="1:18" x14ac:dyDescent="0.25">
      <c r="A5536" s="6">
        <v>14</v>
      </c>
      <c r="B5536" s="4">
        <v>42600.583333333336</v>
      </c>
      <c r="C5536" s="2">
        <f>IF([2]Analysis!AG5536="Data Error","Data Error",[2]Analysis!AI5536*C$1)</f>
        <v>23.773677953251319</v>
      </c>
      <c r="D5536" s="2"/>
      <c r="E5536" s="3">
        <f>IF(C5536="Data Error","Data Error",INDEX('[2]BAAL Adj Cap'!$CB$65:$CY$72,MONTH($B5536),$A5536+1))</f>
        <v>0.98</v>
      </c>
      <c r="F5536" s="3"/>
      <c r="G5536" s="31">
        <f t="shared" si="344"/>
        <v>103.62632204674867</v>
      </c>
      <c r="H5536" s="31"/>
      <c r="I5536" s="23">
        <f t="shared" si="345"/>
        <v>0.98</v>
      </c>
      <c r="J5536" s="23"/>
      <c r="K5536" s="7">
        <f t="shared" si="346"/>
        <v>28.990000000000009</v>
      </c>
      <c r="M5536" s="20">
        <f>IF(C5536="Data Error","Data Error",IF(C5536&lt;=K5536,0,1-IFERROR(INDEX(BAAL!$C:$D,MATCH(ROUNDUP(C5536-K5536,0),BAAL!$B:$B,0),MATCH(LEFT(M$2,4),BAAL!$C$2:$D$2,0)),0)))</f>
        <v>0</v>
      </c>
      <c r="N5536" s="20"/>
      <c r="O5536" s="26"/>
      <c r="P5536" s="26"/>
      <c r="Q5536" s="6">
        <f t="shared" si="347"/>
        <v>8</v>
      </c>
      <c r="R5536" s="20"/>
    </row>
    <row r="5537" spans="1:18" x14ac:dyDescent="0.25">
      <c r="A5537" s="6">
        <v>15</v>
      </c>
      <c r="B5537" s="4">
        <v>42600.625</v>
      </c>
      <c r="C5537" s="2">
        <f>IF([2]Analysis!AG5537="Data Error","Data Error",[2]Analysis!AI5537*C$1)</f>
        <v>15.129644195517683</v>
      </c>
      <c r="D5537" s="2"/>
      <c r="E5537" s="3">
        <f>IF(C5537="Data Error","Data Error",INDEX('[2]BAAL Adj Cap'!$CB$65:$CY$72,MONTH($B5537),$A5537+1))</f>
        <v>0.98</v>
      </c>
      <c r="F5537" s="3"/>
      <c r="G5537" s="31">
        <f t="shared" si="344"/>
        <v>112.27035580448231</v>
      </c>
      <c r="H5537" s="31"/>
      <c r="I5537" s="23">
        <f t="shared" si="345"/>
        <v>0.98</v>
      </c>
      <c r="J5537" s="23"/>
      <c r="K5537" s="7">
        <f t="shared" si="346"/>
        <v>28.990000000000009</v>
      </c>
      <c r="M5537" s="20">
        <f>IF(C5537="Data Error","Data Error",IF(C5537&lt;=K5537,0,1-IFERROR(INDEX(BAAL!$C:$D,MATCH(ROUNDUP(C5537-K5537,0),BAAL!$B:$B,0),MATCH(LEFT(M$2,4),BAAL!$C$2:$D$2,0)),0)))</f>
        <v>0</v>
      </c>
      <c r="N5537" s="20"/>
      <c r="O5537" s="26"/>
      <c r="P5537" s="26"/>
      <c r="Q5537" s="6">
        <f t="shared" si="347"/>
        <v>8</v>
      </c>
      <c r="R5537" s="20"/>
    </row>
    <row r="5538" spans="1:18" x14ac:dyDescent="0.25">
      <c r="A5538" s="6">
        <v>16</v>
      </c>
      <c r="B5538" s="4">
        <v>42600.666666666664</v>
      </c>
      <c r="C5538" s="2">
        <f>IF([2]Analysis!AG5538="Data Error","Data Error",[2]Analysis!AI5538*C$1)</f>
        <v>8.4987222528823665</v>
      </c>
      <c r="D5538" s="2"/>
      <c r="E5538" s="3">
        <f>IF(C5538="Data Error","Data Error",INDEX('[2]BAAL Adj Cap'!$CB$65:$CY$72,MONTH($B5538),$A5538+1))</f>
        <v>0.98</v>
      </c>
      <c r="F5538" s="3"/>
      <c r="G5538" s="31">
        <f t="shared" si="344"/>
        <v>118.90127774711763</v>
      </c>
      <c r="H5538" s="31"/>
      <c r="I5538" s="23">
        <f t="shared" si="345"/>
        <v>0.98</v>
      </c>
      <c r="J5538" s="23"/>
      <c r="K5538" s="7">
        <f t="shared" si="346"/>
        <v>28.990000000000009</v>
      </c>
      <c r="M5538" s="20">
        <f>IF(C5538="Data Error","Data Error",IF(C5538&lt;=K5538,0,1-IFERROR(INDEX(BAAL!$C:$D,MATCH(ROUNDUP(C5538-K5538,0),BAAL!$B:$B,0),MATCH(LEFT(M$2,4),BAAL!$C$2:$D$2,0)),0)))</f>
        <v>0</v>
      </c>
      <c r="N5538" s="20"/>
      <c r="O5538" s="26"/>
      <c r="P5538" s="26"/>
      <c r="Q5538" s="6">
        <f t="shared" si="347"/>
        <v>8</v>
      </c>
      <c r="R5538" s="20"/>
    </row>
    <row r="5539" spans="1:18" x14ac:dyDescent="0.25">
      <c r="A5539" s="6">
        <v>17</v>
      </c>
      <c r="B5539" s="4">
        <v>42600.708333333336</v>
      </c>
      <c r="C5539" s="2">
        <f>IF([2]Analysis!AG5539="Data Error","Data Error",[2]Analysis!AI5539*C$1)</f>
        <v>7.5973856407903329</v>
      </c>
      <c r="D5539" s="2"/>
      <c r="E5539" s="3">
        <f>IF(C5539="Data Error","Data Error",INDEX('[2]BAAL Adj Cap'!$CB$65:$CY$72,MONTH($B5539),$A5539+1))</f>
        <v>0.9425</v>
      </c>
      <c r="F5539" s="3"/>
      <c r="G5539" s="31">
        <f t="shared" si="344"/>
        <v>114.92761435920967</v>
      </c>
      <c r="H5539" s="31"/>
      <c r="I5539" s="23">
        <f t="shared" si="345"/>
        <v>0.9425</v>
      </c>
      <c r="J5539" s="23"/>
      <c r="K5539" s="7">
        <f t="shared" si="346"/>
        <v>28.990000000000009</v>
      </c>
      <c r="M5539" s="20">
        <f>IF(C5539="Data Error","Data Error",IF(C5539&lt;=K5539,0,1-IFERROR(INDEX(BAAL!$C:$D,MATCH(ROUNDUP(C5539-K5539,0),BAAL!$B:$B,0),MATCH(LEFT(M$2,4),BAAL!$C$2:$D$2,0)),0)))</f>
        <v>0</v>
      </c>
      <c r="N5539" s="20"/>
      <c r="O5539" s="26"/>
      <c r="P5539" s="26"/>
      <c r="Q5539" s="6">
        <f t="shared" si="347"/>
        <v>8</v>
      </c>
      <c r="R5539" s="20"/>
    </row>
    <row r="5540" spans="1:18" x14ac:dyDescent="0.25">
      <c r="A5540" s="6">
        <v>18</v>
      </c>
      <c r="B5540" s="4">
        <v>42600.75</v>
      </c>
      <c r="C5540" s="2">
        <f>IF([2]Analysis!AG5540="Data Error","Data Error",[2]Analysis!AI5540*C$1)</f>
        <v>6.3107658850754964</v>
      </c>
      <c r="D5540" s="2"/>
      <c r="E5540" s="3">
        <f>IF(C5540="Data Error","Data Error",INDEX('[2]BAAL Adj Cap'!$CB$65:$CY$72,MONTH($B5540),$A5540+1))</f>
        <v>0.65125</v>
      </c>
      <c r="F5540" s="3"/>
      <c r="G5540" s="31">
        <f t="shared" si="344"/>
        <v>78.351734114924497</v>
      </c>
      <c r="H5540" s="31"/>
      <c r="I5540" s="23">
        <f t="shared" si="345"/>
        <v>0.65125</v>
      </c>
      <c r="J5540" s="23"/>
      <c r="K5540" s="7">
        <f t="shared" si="346"/>
        <v>28.990000000000009</v>
      </c>
      <c r="M5540" s="20">
        <f>IF(C5540="Data Error","Data Error",IF(C5540&lt;=K5540,0,1-IFERROR(INDEX(BAAL!$C:$D,MATCH(ROUNDUP(C5540-K5540,0),BAAL!$B:$B,0),MATCH(LEFT(M$2,4),BAAL!$C$2:$D$2,0)),0)))</f>
        <v>0</v>
      </c>
      <c r="N5540" s="20"/>
      <c r="O5540" s="26"/>
      <c r="P5540" s="26"/>
      <c r="Q5540" s="6">
        <f t="shared" si="347"/>
        <v>8</v>
      </c>
      <c r="R5540" s="20"/>
    </row>
    <row r="5541" spans="1:18" x14ac:dyDescent="0.25">
      <c r="A5541" s="6">
        <v>19</v>
      </c>
      <c r="B5541" s="4">
        <v>42600.791666666664</v>
      </c>
      <c r="C5541" s="2">
        <f>IF([2]Analysis!AG5541="Data Error","Data Error",[2]Analysis!AI5541*C$1)</f>
        <v>4.5973380212609776</v>
      </c>
      <c r="D5541" s="2"/>
      <c r="E5541" s="3">
        <f>IF(C5541="Data Error","Data Error",INDEX('[2]BAAL Adj Cap'!$CB$65:$CY$72,MONTH($B5541),$A5541+1))</f>
        <v>0.22125</v>
      </c>
      <c r="F5541" s="3"/>
      <c r="G5541" s="31">
        <f t="shared" si="344"/>
        <v>24.165161978739022</v>
      </c>
      <c r="H5541" s="31"/>
      <c r="I5541" s="23">
        <f t="shared" si="345"/>
        <v>0.22125</v>
      </c>
      <c r="J5541" s="23"/>
      <c r="K5541" s="7">
        <f t="shared" si="346"/>
        <v>28.762499999999999</v>
      </c>
      <c r="M5541" s="20">
        <f>IF(C5541="Data Error","Data Error",IF(C5541&lt;=K5541,0,1-IFERROR(INDEX(BAAL!$C:$D,MATCH(ROUNDUP(C5541-K5541,0),BAAL!$B:$B,0),MATCH(LEFT(M$2,4),BAAL!$C$2:$D$2,0)),0)))</f>
        <v>0</v>
      </c>
      <c r="N5541" s="20"/>
      <c r="O5541" s="26"/>
      <c r="P5541" s="26"/>
      <c r="Q5541" s="6">
        <f t="shared" si="347"/>
        <v>8</v>
      </c>
      <c r="R5541" s="20"/>
    </row>
    <row r="5542" spans="1:18" x14ac:dyDescent="0.25">
      <c r="A5542" s="6">
        <v>20</v>
      </c>
      <c r="B5542" s="4">
        <v>42600.833333333336</v>
      </c>
      <c r="C5542" s="2">
        <f>IF([2]Analysis!AG5542="Data Error","Data Error",[2]Analysis!AI5542*C$1)</f>
        <v>1.2908609566424361</v>
      </c>
      <c r="D5542" s="2"/>
      <c r="E5542" s="3">
        <f>IF(C5542="Data Error","Data Error",INDEX('[2]BAAL Adj Cap'!$CB$65:$CY$72,MONTH($B5542),$A5542+1))</f>
        <v>2.2499999999999999E-2</v>
      </c>
      <c r="F5542" s="3"/>
      <c r="G5542" s="31">
        <f t="shared" si="344"/>
        <v>1.6341390433575638</v>
      </c>
      <c r="H5542" s="31"/>
      <c r="I5542" s="23">
        <f t="shared" si="345"/>
        <v>2.2499999999999999E-2</v>
      </c>
      <c r="J5542" s="23"/>
      <c r="K5542" s="7">
        <f t="shared" si="346"/>
        <v>2.9249999999999998</v>
      </c>
      <c r="M5542" s="20">
        <f>IF(C5542="Data Error","Data Error",IF(C5542&lt;=K5542,0,1-IFERROR(INDEX(BAAL!$C:$D,MATCH(ROUNDUP(C5542-K5542,0),BAAL!$B:$B,0),MATCH(LEFT(M$2,4),BAAL!$C$2:$D$2,0)),0)))</f>
        <v>0</v>
      </c>
      <c r="N5542" s="20"/>
      <c r="O5542" s="26"/>
      <c r="P5542" s="26"/>
      <c r="Q5542" s="6">
        <f t="shared" si="347"/>
        <v>8</v>
      </c>
      <c r="R5542" s="20"/>
    </row>
    <row r="5543" spans="1:18" x14ac:dyDescent="0.25">
      <c r="A5543" s="6">
        <v>21</v>
      </c>
      <c r="B5543" s="4">
        <v>42600.875</v>
      </c>
      <c r="C5543" s="2">
        <f>IF([2]Analysis!AG5543="Data Error","Data Error",[2]Analysis!AI5543*C$1)</f>
        <v>0</v>
      </c>
      <c r="D5543" s="2"/>
      <c r="E5543" s="3">
        <f>IF(C5543="Data Error","Data Error",INDEX('[2]BAAL Adj Cap'!$CB$65:$CY$72,MONTH($B5543),$A5543+1))</f>
        <v>0</v>
      </c>
      <c r="F5543" s="3"/>
      <c r="G5543" s="31">
        <f t="shared" si="344"/>
        <v>0</v>
      </c>
      <c r="H5543" s="31"/>
      <c r="I5543" s="23">
        <f t="shared" si="345"/>
        <v>0</v>
      </c>
      <c r="J5543" s="23"/>
      <c r="K5543" s="7">
        <f t="shared" si="346"/>
        <v>0</v>
      </c>
      <c r="M5543" s="20">
        <f>IF(C5543="Data Error","Data Error",IF(C5543&lt;=K5543,0,1-IFERROR(INDEX(BAAL!$C:$D,MATCH(ROUNDUP(C5543-K5543,0),BAAL!$B:$B,0),MATCH(LEFT(M$2,4),BAAL!$C$2:$D$2,0)),0)))</f>
        <v>0</v>
      </c>
      <c r="N5543" s="20"/>
      <c r="O5543" s="26"/>
      <c r="P5543" s="26"/>
      <c r="Q5543" s="6">
        <f t="shared" si="347"/>
        <v>8</v>
      </c>
      <c r="R5543" s="20"/>
    </row>
    <row r="5544" spans="1:18" x14ac:dyDescent="0.25">
      <c r="A5544" s="6">
        <v>22</v>
      </c>
      <c r="B5544" s="4">
        <v>42600.916666666664</v>
      </c>
      <c r="C5544" s="2">
        <f>IF([2]Analysis!AG5544="Data Error","Data Error",[2]Analysis!AI5544*C$1)</f>
        <v>0</v>
      </c>
      <c r="D5544" s="2"/>
      <c r="E5544" s="3">
        <f>IF(C5544="Data Error","Data Error",INDEX('[2]BAAL Adj Cap'!$CB$65:$CY$72,MONTH($B5544),$A5544+1))</f>
        <v>0</v>
      </c>
      <c r="F5544" s="3"/>
      <c r="G5544" s="31">
        <f t="shared" si="344"/>
        <v>0</v>
      </c>
      <c r="H5544" s="31"/>
      <c r="I5544" s="23">
        <f t="shared" si="345"/>
        <v>0</v>
      </c>
      <c r="J5544" s="23"/>
      <c r="K5544" s="7">
        <f t="shared" si="346"/>
        <v>0</v>
      </c>
      <c r="M5544" s="20">
        <f>IF(C5544="Data Error","Data Error",IF(C5544&lt;=K5544,0,1-IFERROR(INDEX(BAAL!$C:$D,MATCH(ROUNDUP(C5544-K5544,0),BAAL!$B:$B,0),MATCH(LEFT(M$2,4),BAAL!$C$2:$D$2,0)),0)))</f>
        <v>0</v>
      </c>
      <c r="N5544" s="20"/>
      <c r="O5544" s="26"/>
      <c r="P5544" s="26"/>
      <c r="Q5544" s="6">
        <f t="shared" si="347"/>
        <v>8</v>
      </c>
      <c r="R5544" s="20"/>
    </row>
    <row r="5545" spans="1:18" x14ac:dyDescent="0.25">
      <c r="A5545" s="6">
        <v>23</v>
      </c>
      <c r="B5545" s="4">
        <v>42600.958333333336</v>
      </c>
      <c r="C5545" s="2">
        <f>IF([2]Analysis!AG5545="Data Error","Data Error",[2]Analysis!AI5545*C$1)</f>
        <v>0</v>
      </c>
      <c r="D5545" s="2"/>
      <c r="E5545" s="3">
        <f>IF(C5545="Data Error","Data Error",INDEX('[2]BAAL Adj Cap'!$CB$65:$CY$72,MONTH($B5545),$A5545+1))</f>
        <v>0</v>
      </c>
      <c r="F5545" s="3"/>
      <c r="G5545" s="31">
        <f t="shared" si="344"/>
        <v>0</v>
      </c>
      <c r="H5545" s="31"/>
      <c r="I5545" s="23">
        <f t="shared" si="345"/>
        <v>0</v>
      </c>
      <c r="J5545" s="23"/>
      <c r="K5545" s="7">
        <f t="shared" si="346"/>
        <v>0</v>
      </c>
      <c r="M5545" s="20">
        <f>IF(C5545="Data Error","Data Error",IF(C5545&lt;=K5545,0,1-IFERROR(INDEX(BAAL!$C:$D,MATCH(ROUNDUP(C5545-K5545,0),BAAL!$B:$B,0),MATCH(LEFT(M$2,4),BAAL!$C$2:$D$2,0)),0)))</f>
        <v>0</v>
      </c>
      <c r="N5545" s="20"/>
      <c r="O5545" s="26"/>
      <c r="P5545" s="26"/>
      <c r="Q5545" s="6">
        <f t="shared" si="347"/>
        <v>8</v>
      </c>
      <c r="R5545" s="20"/>
    </row>
    <row r="5546" spans="1:18" x14ac:dyDescent="0.25">
      <c r="A5546" s="6">
        <v>0</v>
      </c>
      <c r="B5546" s="1">
        <v>42601</v>
      </c>
      <c r="C5546" s="2">
        <f>IF([2]Analysis!AG5546="Data Error","Data Error",[2]Analysis!AI5546*C$1)</f>
        <v>0</v>
      </c>
      <c r="D5546" s="2"/>
      <c r="E5546" s="3">
        <f>IF(C5546="Data Error","Data Error",INDEX('[2]BAAL Adj Cap'!$CB$65:$CY$72,MONTH($B5546),$A5546+1))</f>
        <v>0</v>
      </c>
      <c r="F5546" s="3"/>
      <c r="G5546" s="31">
        <f t="shared" si="344"/>
        <v>0</v>
      </c>
      <c r="H5546" s="31"/>
      <c r="I5546" s="23">
        <f t="shared" si="345"/>
        <v>0</v>
      </c>
      <c r="J5546" s="23"/>
      <c r="K5546" s="7">
        <f t="shared" si="346"/>
        <v>0</v>
      </c>
      <c r="M5546" s="20">
        <f>IF(C5546="Data Error","Data Error",IF(C5546&lt;=K5546,0,1-IFERROR(INDEX(BAAL!$C:$D,MATCH(ROUNDUP(C5546-K5546,0),BAAL!$B:$B,0),MATCH(LEFT(M$2,4),BAAL!$C$2:$D$2,0)),0)))</f>
        <v>0</v>
      </c>
      <c r="N5546" s="20"/>
      <c r="O5546" s="26"/>
      <c r="P5546" s="26"/>
      <c r="Q5546" s="6">
        <f t="shared" si="347"/>
        <v>8</v>
      </c>
      <c r="R5546" s="20"/>
    </row>
    <row r="5547" spans="1:18" x14ac:dyDescent="0.25">
      <c r="A5547" s="6">
        <v>1</v>
      </c>
      <c r="B5547" s="4">
        <v>42601.041666666664</v>
      </c>
      <c r="C5547" s="2">
        <f>IF([2]Analysis!AG5547="Data Error","Data Error",[2]Analysis!AI5547*C$1)</f>
        <v>0</v>
      </c>
      <c r="D5547" s="2"/>
      <c r="E5547" s="3">
        <f>IF(C5547="Data Error","Data Error",INDEX('[2]BAAL Adj Cap'!$CB$65:$CY$72,MONTH($B5547),$A5547+1))</f>
        <v>0</v>
      </c>
      <c r="F5547" s="3"/>
      <c r="G5547" s="31">
        <f t="shared" si="344"/>
        <v>0</v>
      </c>
      <c r="H5547" s="31"/>
      <c r="I5547" s="23">
        <f t="shared" si="345"/>
        <v>0</v>
      </c>
      <c r="J5547" s="23"/>
      <c r="K5547" s="7">
        <f t="shared" si="346"/>
        <v>0</v>
      </c>
      <c r="M5547" s="20">
        <f>IF(C5547="Data Error","Data Error",IF(C5547&lt;=K5547,0,1-IFERROR(INDEX(BAAL!$C:$D,MATCH(ROUNDUP(C5547-K5547,0),BAAL!$B:$B,0),MATCH(LEFT(M$2,4),BAAL!$C$2:$D$2,0)),0)))</f>
        <v>0</v>
      </c>
      <c r="N5547" s="20"/>
      <c r="O5547" s="26"/>
      <c r="P5547" s="26"/>
      <c r="Q5547" s="6">
        <f t="shared" si="347"/>
        <v>8</v>
      </c>
      <c r="R5547" s="20"/>
    </row>
    <row r="5548" spans="1:18" x14ac:dyDescent="0.25">
      <c r="A5548" s="6">
        <v>2</v>
      </c>
      <c r="B5548" s="4">
        <v>42601.083333333336</v>
      </c>
      <c r="C5548" s="2">
        <f>IF([2]Analysis!AG5548="Data Error","Data Error",[2]Analysis!AI5548*C$1)</f>
        <v>0</v>
      </c>
      <c r="D5548" s="2"/>
      <c r="E5548" s="3">
        <f>IF(C5548="Data Error","Data Error",INDEX('[2]BAAL Adj Cap'!$CB$65:$CY$72,MONTH($B5548),$A5548+1))</f>
        <v>0</v>
      </c>
      <c r="F5548" s="3"/>
      <c r="G5548" s="31">
        <f t="shared" si="344"/>
        <v>0</v>
      </c>
      <c r="H5548" s="31"/>
      <c r="I5548" s="23">
        <f t="shared" si="345"/>
        <v>0</v>
      </c>
      <c r="J5548" s="23"/>
      <c r="K5548" s="7">
        <f t="shared" si="346"/>
        <v>0</v>
      </c>
      <c r="M5548" s="20">
        <f>IF(C5548="Data Error","Data Error",IF(C5548&lt;=K5548,0,1-IFERROR(INDEX(BAAL!$C:$D,MATCH(ROUNDUP(C5548-K5548,0),BAAL!$B:$B,0),MATCH(LEFT(M$2,4),BAAL!$C$2:$D$2,0)),0)))</f>
        <v>0</v>
      </c>
      <c r="N5548" s="20"/>
      <c r="O5548" s="26"/>
      <c r="P5548" s="26"/>
      <c r="Q5548" s="6">
        <f t="shared" si="347"/>
        <v>8</v>
      </c>
      <c r="R5548" s="20"/>
    </row>
    <row r="5549" spans="1:18" x14ac:dyDescent="0.25">
      <c r="A5549" s="6">
        <v>3</v>
      </c>
      <c r="B5549" s="4">
        <v>42601.125</v>
      </c>
      <c r="C5549" s="2">
        <f>IF([2]Analysis!AG5549="Data Error","Data Error",[2]Analysis!AI5549*C$1)</f>
        <v>0</v>
      </c>
      <c r="D5549" s="2"/>
      <c r="E5549" s="3">
        <f>IF(C5549="Data Error","Data Error",INDEX('[2]BAAL Adj Cap'!$CB$65:$CY$72,MONTH($B5549),$A5549+1))</f>
        <v>0</v>
      </c>
      <c r="F5549" s="3"/>
      <c r="G5549" s="31">
        <f t="shared" si="344"/>
        <v>0</v>
      </c>
      <c r="H5549" s="31"/>
      <c r="I5549" s="23">
        <f t="shared" si="345"/>
        <v>0</v>
      </c>
      <c r="J5549" s="23"/>
      <c r="K5549" s="7">
        <f t="shared" si="346"/>
        <v>0</v>
      </c>
      <c r="M5549" s="20">
        <f>IF(C5549="Data Error","Data Error",IF(C5549&lt;=K5549,0,1-IFERROR(INDEX(BAAL!$C:$D,MATCH(ROUNDUP(C5549-K5549,0),BAAL!$B:$B,0),MATCH(LEFT(M$2,4),BAAL!$C$2:$D$2,0)),0)))</f>
        <v>0</v>
      </c>
      <c r="N5549" s="20"/>
      <c r="O5549" s="26"/>
      <c r="P5549" s="26"/>
      <c r="Q5549" s="6">
        <f t="shared" si="347"/>
        <v>8</v>
      </c>
      <c r="R5549" s="20"/>
    </row>
    <row r="5550" spans="1:18" x14ac:dyDescent="0.25">
      <c r="A5550" s="6">
        <v>4</v>
      </c>
      <c r="B5550" s="4">
        <v>42601.166666666664</v>
      </c>
      <c r="C5550" s="2">
        <f>IF([2]Analysis!AG5550="Data Error","Data Error",[2]Analysis!AI5550*C$1)</f>
        <v>0</v>
      </c>
      <c r="D5550" s="2"/>
      <c r="E5550" s="3">
        <f>IF(C5550="Data Error","Data Error",INDEX('[2]BAAL Adj Cap'!$CB$65:$CY$72,MONTH($B5550),$A5550+1))</f>
        <v>0</v>
      </c>
      <c r="F5550" s="3"/>
      <c r="G5550" s="31">
        <f t="shared" si="344"/>
        <v>0</v>
      </c>
      <c r="H5550" s="31"/>
      <c r="I5550" s="23">
        <f t="shared" si="345"/>
        <v>0</v>
      </c>
      <c r="J5550" s="23"/>
      <c r="K5550" s="7">
        <f t="shared" si="346"/>
        <v>0</v>
      </c>
      <c r="M5550" s="20">
        <f>IF(C5550="Data Error","Data Error",IF(C5550&lt;=K5550,0,1-IFERROR(INDEX(BAAL!$C:$D,MATCH(ROUNDUP(C5550-K5550,0),BAAL!$B:$B,0),MATCH(LEFT(M$2,4),BAAL!$C$2:$D$2,0)),0)))</f>
        <v>0</v>
      </c>
      <c r="N5550" s="20"/>
      <c r="O5550" s="26"/>
      <c r="P5550" s="26"/>
      <c r="Q5550" s="6">
        <f t="shared" si="347"/>
        <v>8</v>
      </c>
      <c r="R5550" s="20"/>
    </row>
    <row r="5551" spans="1:18" x14ac:dyDescent="0.25">
      <c r="A5551" s="6">
        <v>5</v>
      </c>
      <c r="B5551" s="4">
        <v>42601.208333333336</v>
      </c>
      <c r="C5551" s="2">
        <f>IF([2]Analysis!AG5551="Data Error","Data Error",[2]Analysis!AI5551*C$1)</f>
        <v>0.38440037639938607</v>
      </c>
      <c r="D5551" s="2"/>
      <c r="E5551" s="3">
        <f>IF(C5551="Data Error","Data Error",INDEX('[2]BAAL Adj Cap'!$CB$65:$CY$72,MONTH($B5551),$A5551+1))</f>
        <v>5.6249999999999994E-2</v>
      </c>
      <c r="F5551" s="3"/>
      <c r="G5551" s="31">
        <f t="shared" si="344"/>
        <v>6.9280996236006134</v>
      </c>
      <c r="H5551" s="31"/>
      <c r="I5551" s="23">
        <f t="shared" si="345"/>
        <v>5.6249999999999994E-2</v>
      </c>
      <c r="J5551" s="23"/>
      <c r="K5551" s="7">
        <f t="shared" si="346"/>
        <v>7.3124999999999991</v>
      </c>
      <c r="M5551" s="20">
        <f>IF(C5551="Data Error","Data Error",IF(C5551&lt;=K5551,0,1-IFERROR(INDEX(BAAL!$C:$D,MATCH(ROUNDUP(C5551-K5551,0),BAAL!$B:$B,0),MATCH(LEFT(M$2,4),BAAL!$C$2:$D$2,0)),0)))</f>
        <v>0</v>
      </c>
      <c r="N5551" s="20"/>
      <c r="O5551" s="26"/>
      <c r="P5551" s="26"/>
      <c r="Q5551" s="6">
        <f t="shared" si="347"/>
        <v>8</v>
      </c>
      <c r="R5551" s="20"/>
    </row>
    <row r="5552" spans="1:18" x14ac:dyDescent="0.25">
      <c r="A5552" s="6">
        <v>6</v>
      </c>
      <c r="B5552" s="4">
        <v>42601.25</v>
      </c>
      <c r="C5552" s="2">
        <f>IF([2]Analysis!AG5552="Data Error","Data Error",[2]Analysis!AI5552*C$1)</f>
        <v>0.18989751944766473</v>
      </c>
      <c r="D5552" s="2"/>
      <c r="E5552" s="3">
        <f>IF(C5552="Data Error","Data Error",INDEX('[2]BAAL Adj Cap'!$CB$65:$CY$72,MONTH($B5552),$A5552+1))</f>
        <v>0.22499999999999998</v>
      </c>
      <c r="F5552" s="3"/>
      <c r="G5552" s="31">
        <f t="shared" si="344"/>
        <v>29.060102480552331</v>
      </c>
      <c r="H5552" s="31"/>
      <c r="I5552" s="23">
        <f t="shared" si="345"/>
        <v>0.22499999999999998</v>
      </c>
      <c r="J5552" s="23"/>
      <c r="K5552" s="7">
        <f t="shared" si="346"/>
        <v>28.990000000000009</v>
      </c>
      <c r="M5552" s="20">
        <f>IF(C5552="Data Error","Data Error",IF(C5552&lt;=K5552,0,1-IFERROR(INDEX(BAAL!$C:$D,MATCH(ROUNDUP(C5552-K5552,0),BAAL!$B:$B,0),MATCH(LEFT(M$2,4),BAAL!$C$2:$D$2,0)),0)))</f>
        <v>0</v>
      </c>
      <c r="N5552" s="20"/>
      <c r="O5552" s="26"/>
      <c r="P5552" s="26"/>
      <c r="Q5552" s="6">
        <f t="shared" si="347"/>
        <v>8</v>
      </c>
      <c r="R5552" s="20"/>
    </row>
    <row r="5553" spans="1:18" x14ac:dyDescent="0.25">
      <c r="A5553" s="6">
        <v>7</v>
      </c>
      <c r="B5553" s="4">
        <v>42601.291666666664</v>
      </c>
      <c r="C5553" s="2">
        <f>IF([2]Analysis!AG5553="Data Error","Data Error",[2]Analysis!AI5553*C$1)</f>
        <v>0</v>
      </c>
      <c r="D5553" s="2"/>
      <c r="E5553" s="3">
        <f>IF(C5553="Data Error","Data Error",INDEX('[2]BAAL Adj Cap'!$CB$65:$CY$72,MONTH($B5553),$A5553+1))</f>
        <v>0.57874999999999999</v>
      </c>
      <c r="F5553" s="3"/>
      <c r="G5553" s="31">
        <f t="shared" si="344"/>
        <v>75.237499999999997</v>
      </c>
      <c r="H5553" s="31"/>
      <c r="I5553" s="23">
        <f t="shared" si="345"/>
        <v>0.57874999999999999</v>
      </c>
      <c r="J5553" s="23"/>
      <c r="K5553" s="7">
        <f t="shared" si="346"/>
        <v>28.990000000000009</v>
      </c>
      <c r="M5553" s="20">
        <f>IF(C5553="Data Error","Data Error",IF(C5553&lt;=K5553,0,1-IFERROR(INDEX(BAAL!$C:$D,MATCH(ROUNDUP(C5553-K5553,0),BAAL!$B:$B,0),MATCH(LEFT(M$2,4),BAAL!$C$2:$D$2,0)),0)))</f>
        <v>0</v>
      </c>
      <c r="N5553" s="20"/>
      <c r="O5553" s="26"/>
      <c r="P5553" s="26"/>
      <c r="Q5553" s="6">
        <f t="shared" si="347"/>
        <v>8</v>
      </c>
      <c r="R5553" s="20"/>
    </row>
    <row r="5554" spans="1:18" x14ac:dyDescent="0.25">
      <c r="A5554" s="6">
        <v>8</v>
      </c>
      <c r="B5554" s="4">
        <v>42601.333333333336</v>
      </c>
      <c r="C5554" s="2">
        <f>IF([2]Analysis!AG5554="Data Error","Data Error",[2]Analysis!AI5554*C$1)</f>
        <v>0.19952864916040891</v>
      </c>
      <c r="D5554" s="2"/>
      <c r="E5554" s="3">
        <f>IF(C5554="Data Error","Data Error",INDEX('[2]BAAL Adj Cap'!$CB$65:$CY$72,MONTH($B5554),$A5554+1))</f>
        <v>0.96750000000000003</v>
      </c>
      <c r="F5554" s="3"/>
      <c r="G5554" s="31">
        <f t="shared" si="344"/>
        <v>125.57547135083959</v>
      </c>
      <c r="H5554" s="31"/>
      <c r="I5554" s="23">
        <f t="shared" si="345"/>
        <v>0.96750000000000003</v>
      </c>
      <c r="J5554" s="23"/>
      <c r="K5554" s="7">
        <f t="shared" si="346"/>
        <v>28.990000000000009</v>
      </c>
      <c r="M5554" s="20">
        <f>IF(C5554="Data Error","Data Error",IF(C5554&lt;=K5554,0,1-IFERROR(INDEX(BAAL!$C:$D,MATCH(ROUNDUP(C5554-K5554,0),BAAL!$B:$B,0),MATCH(LEFT(M$2,4),BAAL!$C$2:$D$2,0)),0)))</f>
        <v>0</v>
      </c>
      <c r="N5554" s="20"/>
      <c r="O5554" s="26"/>
      <c r="P5554" s="26"/>
      <c r="Q5554" s="6">
        <f t="shared" si="347"/>
        <v>8</v>
      </c>
      <c r="R5554" s="20"/>
    </row>
    <row r="5555" spans="1:18" x14ac:dyDescent="0.25">
      <c r="A5555" s="6">
        <v>9</v>
      </c>
      <c r="B5555" s="4">
        <v>42601.375</v>
      </c>
      <c r="C5555" s="2">
        <f>IF([2]Analysis!AG5555="Data Error","Data Error",[2]Analysis!AI5555*C$1)</f>
        <v>0</v>
      </c>
      <c r="D5555" s="2"/>
      <c r="E5555" s="3">
        <f>IF(C5555="Data Error","Data Error",INDEX('[2]BAAL Adj Cap'!$CB$65:$CY$72,MONTH($B5555),$A5555+1))</f>
        <v>0.98</v>
      </c>
      <c r="F5555" s="3"/>
      <c r="G5555" s="31">
        <f t="shared" si="344"/>
        <v>127.39999999999999</v>
      </c>
      <c r="H5555" s="31"/>
      <c r="I5555" s="23">
        <f t="shared" si="345"/>
        <v>0.98</v>
      </c>
      <c r="J5555" s="23"/>
      <c r="K5555" s="7">
        <f t="shared" si="346"/>
        <v>28.990000000000009</v>
      </c>
      <c r="M5555" s="20">
        <f>IF(C5555="Data Error","Data Error",IF(C5555&lt;=K5555,0,1-IFERROR(INDEX(BAAL!$C:$D,MATCH(ROUNDUP(C5555-K5555,0),BAAL!$B:$B,0),MATCH(LEFT(M$2,4),BAAL!$C$2:$D$2,0)),0)))</f>
        <v>0</v>
      </c>
      <c r="N5555" s="20"/>
      <c r="O5555" s="26"/>
      <c r="P5555" s="26"/>
      <c r="Q5555" s="6">
        <f t="shared" si="347"/>
        <v>8</v>
      </c>
      <c r="R5555" s="20"/>
    </row>
    <row r="5556" spans="1:18" x14ac:dyDescent="0.25">
      <c r="A5556" s="6">
        <v>10</v>
      </c>
      <c r="B5556" s="4">
        <v>42601.416666666664</v>
      </c>
      <c r="C5556" s="2">
        <f>IF([2]Analysis!AG5556="Data Error","Data Error",[2]Analysis!AI5556*C$1)</f>
        <v>0</v>
      </c>
      <c r="D5556" s="2"/>
      <c r="E5556" s="3">
        <f>IF(C5556="Data Error","Data Error",INDEX('[2]BAAL Adj Cap'!$CB$65:$CY$72,MONTH($B5556),$A5556+1))</f>
        <v>0.98</v>
      </c>
      <c r="F5556" s="3"/>
      <c r="G5556" s="31">
        <f t="shared" si="344"/>
        <v>127.39999999999999</v>
      </c>
      <c r="H5556" s="31"/>
      <c r="I5556" s="23">
        <f t="shared" si="345"/>
        <v>0.98</v>
      </c>
      <c r="J5556" s="23"/>
      <c r="K5556" s="7">
        <f t="shared" si="346"/>
        <v>28.990000000000009</v>
      </c>
      <c r="M5556" s="20">
        <f>IF(C5556="Data Error","Data Error",IF(C5556&lt;=K5556,0,1-IFERROR(INDEX(BAAL!$C:$D,MATCH(ROUNDUP(C5556-K5556,0),BAAL!$B:$B,0),MATCH(LEFT(M$2,4),BAAL!$C$2:$D$2,0)),0)))</f>
        <v>0</v>
      </c>
      <c r="N5556" s="20"/>
      <c r="O5556" s="26"/>
      <c r="P5556" s="26"/>
      <c r="Q5556" s="6">
        <f t="shared" si="347"/>
        <v>8</v>
      </c>
      <c r="R5556" s="20"/>
    </row>
    <row r="5557" spans="1:18" x14ac:dyDescent="0.25">
      <c r="A5557" s="6">
        <v>11</v>
      </c>
      <c r="B5557" s="4">
        <v>42601.458333333336</v>
      </c>
      <c r="C5557" s="2">
        <f>IF([2]Analysis!AG5557="Data Error","Data Error",[2]Analysis!AI5557*C$1)</f>
        <v>1.4881606169368002</v>
      </c>
      <c r="D5557" s="2"/>
      <c r="E5557" s="3">
        <f>IF(C5557="Data Error","Data Error",INDEX('[2]BAAL Adj Cap'!$CB$65:$CY$72,MONTH($B5557),$A5557+1))</f>
        <v>0.98</v>
      </c>
      <c r="F5557" s="3"/>
      <c r="G5557" s="31">
        <f t="shared" si="344"/>
        <v>125.9118393830632</v>
      </c>
      <c r="H5557" s="31"/>
      <c r="I5557" s="23">
        <f t="shared" si="345"/>
        <v>0.98</v>
      </c>
      <c r="J5557" s="23"/>
      <c r="K5557" s="7">
        <f t="shared" si="346"/>
        <v>28.990000000000009</v>
      </c>
      <c r="M5557" s="20">
        <f>IF(C5557="Data Error","Data Error",IF(C5557&lt;=K5557,0,1-IFERROR(INDEX(BAAL!$C:$D,MATCH(ROUNDUP(C5557-K5557,0),BAAL!$B:$B,0),MATCH(LEFT(M$2,4),BAAL!$C$2:$D$2,0)),0)))</f>
        <v>0</v>
      </c>
      <c r="N5557" s="20"/>
      <c r="O5557" s="26"/>
      <c r="P5557" s="26"/>
      <c r="Q5557" s="6">
        <f t="shared" si="347"/>
        <v>8</v>
      </c>
      <c r="R5557" s="20"/>
    </row>
    <row r="5558" spans="1:18" x14ac:dyDescent="0.25">
      <c r="A5558" s="6">
        <v>12</v>
      </c>
      <c r="B5558" s="4">
        <v>42601.5</v>
      </c>
      <c r="C5558" s="2">
        <f>IF([2]Analysis!AG5558="Data Error","Data Error",[2]Analysis!AI5558*C$1)</f>
        <v>6.6809729870919075</v>
      </c>
      <c r="D5558" s="2"/>
      <c r="E5558" s="3">
        <f>IF(C5558="Data Error","Data Error",INDEX('[2]BAAL Adj Cap'!$CB$65:$CY$72,MONTH($B5558),$A5558+1))</f>
        <v>0.98</v>
      </c>
      <c r="F5558" s="3"/>
      <c r="G5558" s="31">
        <f t="shared" si="344"/>
        <v>120.71902701290809</v>
      </c>
      <c r="H5558" s="31"/>
      <c r="I5558" s="23">
        <f t="shared" si="345"/>
        <v>0.98</v>
      </c>
      <c r="J5558" s="23"/>
      <c r="K5558" s="7">
        <f t="shared" si="346"/>
        <v>28.990000000000009</v>
      </c>
      <c r="M5558" s="20">
        <f>IF(C5558="Data Error","Data Error",IF(C5558&lt;=K5558,0,1-IFERROR(INDEX(BAAL!$C:$D,MATCH(ROUNDUP(C5558-K5558,0),BAAL!$B:$B,0),MATCH(LEFT(M$2,4),BAAL!$C$2:$D$2,0)),0)))</f>
        <v>0</v>
      </c>
      <c r="N5558" s="20"/>
      <c r="O5558" s="26"/>
      <c r="P5558" s="26"/>
      <c r="Q5558" s="6">
        <f t="shared" si="347"/>
        <v>8</v>
      </c>
      <c r="R5558" s="20"/>
    </row>
    <row r="5559" spans="1:18" x14ac:dyDescent="0.25">
      <c r="A5559" s="6">
        <v>13</v>
      </c>
      <c r="B5559" s="4">
        <v>42601.541666666664</v>
      </c>
      <c r="C5559" s="2">
        <f>IF([2]Analysis!AG5559="Data Error","Data Error",[2]Analysis!AI5559*C$1)</f>
        <v>4.7746738126706134</v>
      </c>
      <c r="D5559" s="2"/>
      <c r="E5559" s="3">
        <f>IF(C5559="Data Error","Data Error",INDEX('[2]BAAL Adj Cap'!$CB$65:$CY$72,MONTH($B5559),$A5559+1))</f>
        <v>0.98</v>
      </c>
      <c r="F5559" s="3"/>
      <c r="G5559" s="31">
        <f t="shared" si="344"/>
        <v>122.62532618732938</v>
      </c>
      <c r="H5559" s="31"/>
      <c r="I5559" s="23">
        <f t="shared" si="345"/>
        <v>0.98</v>
      </c>
      <c r="J5559" s="23"/>
      <c r="K5559" s="7">
        <f t="shared" si="346"/>
        <v>28.990000000000009</v>
      </c>
      <c r="M5559" s="20">
        <f>IF(C5559="Data Error","Data Error",IF(C5559&lt;=K5559,0,1-IFERROR(INDEX(BAAL!$C:$D,MATCH(ROUNDUP(C5559-K5559,0),BAAL!$B:$B,0),MATCH(LEFT(M$2,4),BAAL!$C$2:$D$2,0)),0)))</f>
        <v>0</v>
      </c>
      <c r="N5559" s="20"/>
      <c r="O5559" s="26"/>
      <c r="P5559" s="26"/>
      <c r="Q5559" s="6">
        <f t="shared" si="347"/>
        <v>8</v>
      </c>
      <c r="R5559" s="20"/>
    </row>
    <row r="5560" spans="1:18" x14ac:dyDescent="0.25">
      <c r="A5560" s="6">
        <v>14</v>
      </c>
      <c r="B5560" s="4">
        <v>42601.583333333336</v>
      </c>
      <c r="C5560" s="2">
        <f>IF([2]Analysis!AG5560="Data Error","Data Error",[2]Analysis!AI5560*C$1)</f>
        <v>6.566545392653941</v>
      </c>
      <c r="D5560" s="2"/>
      <c r="E5560" s="3">
        <f>IF(C5560="Data Error","Data Error",INDEX('[2]BAAL Adj Cap'!$CB$65:$CY$72,MONTH($B5560),$A5560+1))</f>
        <v>0.98</v>
      </c>
      <c r="F5560" s="3"/>
      <c r="G5560" s="31">
        <f t="shared" si="344"/>
        <v>120.83345460734606</v>
      </c>
      <c r="H5560" s="31"/>
      <c r="I5560" s="23">
        <f t="shared" si="345"/>
        <v>0.98</v>
      </c>
      <c r="J5560" s="23"/>
      <c r="K5560" s="7">
        <f t="shared" si="346"/>
        <v>28.990000000000009</v>
      </c>
      <c r="M5560" s="20">
        <f>IF(C5560="Data Error","Data Error",IF(C5560&lt;=K5560,0,1-IFERROR(INDEX(BAAL!$C:$D,MATCH(ROUNDUP(C5560-K5560,0),BAAL!$B:$B,0),MATCH(LEFT(M$2,4),BAAL!$C$2:$D$2,0)),0)))</f>
        <v>0</v>
      </c>
      <c r="N5560" s="20"/>
      <c r="O5560" s="26"/>
      <c r="P5560" s="26"/>
      <c r="Q5560" s="6">
        <f t="shared" si="347"/>
        <v>8</v>
      </c>
      <c r="R5560" s="20"/>
    </row>
    <row r="5561" spans="1:18" x14ac:dyDescent="0.25">
      <c r="A5561" s="6">
        <v>15</v>
      </c>
      <c r="B5561" s="4">
        <v>42601.625</v>
      </c>
      <c r="C5561" s="2">
        <f>IF([2]Analysis!AG5561="Data Error","Data Error",[2]Analysis!AI5561*C$1)</f>
        <v>42.594049498989328</v>
      </c>
      <c r="D5561" s="2"/>
      <c r="E5561" s="3">
        <f>IF(C5561="Data Error","Data Error",INDEX('[2]BAAL Adj Cap'!$CB$65:$CY$72,MONTH($B5561),$A5561+1))</f>
        <v>0.98</v>
      </c>
      <c r="F5561" s="3"/>
      <c r="G5561" s="31">
        <f t="shared" si="344"/>
        <v>84.80595050101067</v>
      </c>
      <c r="H5561" s="31"/>
      <c r="I5561" s="23">
        <f t="shared" si="345"/>
        <v>0.98</v>
      </c>
      <c r="J5561" s="23"/>
      <c r="K5561" s="7">
        <f t="shared" si="346"/>
        <v>28.990000000000009</v>
      </c>
      <c r="M5561" s="20">
        <f>IF(C5561="Data Error","Data Error",IF(C5561&lt;=K5561,0,1-IFERROR(INDEX(BAAL!$C:$D,MATCH(ROUNDUP(C5561-K5561,0),BAAL!$B:$B,0),MATCH(LEFT(M$2,4),BAAL!$C$2:$D$2,0)),0)))</f>
        <v>2.0000000000000018E-3</v>
      </c>
      <c r="N5561" s="20"/>
      <c r="O5561" s="26"/>
      <c r="P5561" s="26"/>
      <c r="Q5561" s="6">
        <f t="shared" si="347"/>
        <v>8</v>
      </c>
      <c r="R5561" s="20"/>
    </row>
    <row r="5562" spans="1:18" x14ac:dyDescent="0.25">
      <c r="A5562" s="6">
        <v>16</v>
      </c>
      <c r="B5562" s="4">
        <v>42601.666666666664</v>
      </c>
      <c r="C5562" s="2">
        <f>IF([2]Analysis!AG5562="Data Error","Data Error",[2]Analysis!AI5562*C$1)</f>
        <v>36.16625029905461</v>
      </c>
      <c r="D5562" s="2"/>
      <c r="E5562" s="3">
        <f>IF(C5562="Data Error","Data Error",INDEX('[2]BAAL Adj Cap'!$CB$65:$CY$72,MONTH($B5562),$A5562+1))</f>
        <v>0.98</v>
      </c>
      <c r="F5562" s="3"/>
      <c r="G5562" s="31">
        <f t="shared" si="344"/>
        <v>91.233749700945381</v>
      </c>
      <c r="H5562" s="31"/>
      <c r="I5562" s="23">
        <f t="shared" si="345"/>
        <v>0.98</v>
      </c>
      <c r="J5562" s="23"/>
      <c r="K5562" s="7">
        <f t="shared" si="346"/>
        <v>28.990000000000009</v>
      </c>
      <c r="M5562" s="20">
        <f>IF(C5562="Data Error","Data Error",IF(C5562&lt;=K5562,0,1-IFERROR(INDEX(BAAL!$C:$D,MATCH(ROUNDUP(C5562-K5562,0),BAAL!$B:$B,0),MATCH(LEFT(M$2,4),BAAL!$C$2:$D$2,0)),0)))</f>
        <v>1.0000000000000009E-3</v>
      </c>
      <c r="N5562" s="20"/>
      <c r="O5562" s="26"/>
      <c r="P5562" s="26"/>
      <c r="Q5562" s="6">
        <f t="shared" si="347"/>
        <v>8</v>
      </c>
      <c r="R5562" s="20"/>
    </row>
    <row r="5563" spans="1:18" x14ac:dyDescent="0.25">
      <c r="A5563" s="6">
        <v>17</v>
      </c>
      <c r="B5563" s="4">
        <v>42601.708333333336</v>
      </c>
      <c r="C5563" s="2">
        <f>IF([2]Analysis!AG5563="Data Error","Data Error",[2]Analysis!AI5563*C$1)</f>
        <v>24.360660707761031</v>
      </c>
      <c r="D5563" s="2"/>
      <c r="E5563" s="3">
        <f>IF(C5563="Data Error","Data Error",INDEX('[2]BAAL Adj Cap'!$CB$65:$CY$72,MONTH($B5563),$A5563+1))</f>
        <v>0.9425</v>
      </c>
      <c r="F5563" s="3"/>
      <c r="G5563" s="31">
        <f t="shared" si="344"/>
        <v>98.164339292238978</v>
      </c>
      <c r="H5563" s="31"/>
      <c r="I5563" s="23">
        <f t="shared" si="345"/>
        <v>0.9425</v>
      </c>
      <c r="J5563" s="23"/>
      <c r="K5563" s="7">
        <f t="shared" si="346"/>
        <v>28.990000000000009</v>
      </c>
      <c r="M5563" s="20">
        <f>IF(C5563="Data Error","Data Error",IF(C5563&lt;=K5563,0,1-IFERROR(INDEX(BAAL!$C:$D,MATCH(ROUNDUP(C5563-K5563,0),BAAL!$B:$B,0),MATCH(LEFT(M$2,4),BAAL!$C$2:$D$2,0)),0)))</f>
        <v>0</v>
      </c>
      <c r="N5563" s="20"/>
      <c r="O5563" s="26"/>
      <c r="P5563" s="26"/>
      <c r="Q5563" s="6">
        <f t="shared" si="347"/>
        <v>8</v>
      </c>
      <c r="R5563" s="20"/>
    </row>
    <row r="5564" spans="1:18" x14ac:dyDescent="0.25">
      <c r="A5564" s="6">
        <v>18</v>
      </c>
      <c r="B5564" s="4">
        <v>42601.75</v>
      </c>
      <c r="C5564" s="2">
        <f>IF([2]Analysis!AG5564="Data Error","Data Error",[2]Analysis!AI5564*C$1)</f>
        <v>8.3768036299088298</v>
      </c>
      <c r="D5564" s="2"/>
      <c r="E5564" s="3">
        <f>IF(C5564="Data Error","Data Error",INDEX('[2]BAAL Adj Cap'!$CB$65:$CY$72,MONTH($B5564),$A5564+1))</f>
        <v>0.65125</v>
      </c>
      <c r="F5564" s="3"/>
      <c r="G5564" s="31">
        <f t="shared" si="344"/>
        <v>76.285696370091159</v>
      </c>
      <c r="H5564" s="31"/>
      <c r="I5564" s="23">
        <f t="shared" si="345"/>
        <v>0.65125</v>
      </c>
      <c r="J5564" s="23"/>
      <c r="K5564" s="7">
        <f t="shared" si="346"/>
        <v>28.990000000000009</v>
      </c>
      <c r="M5564" s="20">
        <f>IF(C5564="Data Error","Data Error",IF(C5564&lt;=K5564,0,1-IFERROR(INDEX(BAAL!$C:$D,MATCH(ROUNDUP(C5564-K5564,0),BAAL!$B:$B,0),MATCH(LEFT(M$2,4),BAAL!$C$2:$D$2,0)),0)))</f>
        <v>0</v>
      </c>
      <c r="N5564" s="20"/>
      <c r="O5564" s="26"/>
      <c r="P5564" s="26"/>
      <c r="Q5564" s="6">
        <f t="shared" si="347"/>
        <v>8</v>
      </c>
      <c r="R5564" s="20"/>
    </row>
    <row r="5565" spans="1:18" x14ac:dyDescent="0.25">
      <c r="A5565" s="6">
        <v>19</v>
      </c>
      <c r="B5565" s="4">
        <v>42601.791666666664</v>
      </c>
      <c r="C5565" s="2">
        <f>IF([2]Analysis!AG5565="Data Error","Data Error",[2]Analysis!AI5565*C$1)</f>
        <v>5.5672131885681591</v>
      </c>
      <c r="D5565" s="2"/>
      <c r="E5565" s="3">
        <f>IF(C5565="Data Error","Data Error",INDEX('[2]BAAL Adj Cap'!$CB$65:$CY$72,MONTH($B5565),$A5565+1))</f>
        <v>0.22125</v>
      </c>
      <c r="F5565" s="3"/>
      <c r="G5565" s="31">
        <f t="shared" si="344"/>
        <v>23.195286811431842</v>
      </c>
      <c r="H5565" s="31"/>
      <c r="I5565" s="23">
        <f t="shared" si="345"/>
        <v>0.22125</v>
      </c>
      <c r="J5565" s="23"/>
      <c r="K5565" s="7">
        <f t="shared" si="346"/>
        <v>28.762499999999999</v>
      </c>
      <c r="M5565" s="20">
        <f>IF(C5565="Data Error","Data Error",IF(C5565&lt;=K5565,0,1-IFERROR(INDEX(BAAL!$C:$D,MATCH(ROUNDUP(C5565-K5565,0),BAAL!$B:$B,0),MATCH(LEFT(M$2,4),BAAL!$C$2:$D$2,0)),0)))</f>
        <v>0</v>
      </c>
      <c r="N5565" s="20"/>
      <c r="O5565" s="26"/>
      <c r="P5565" s="26"/>
      <c r="Q5565" s="6">
        <f t="shared" si="347"/>
        <v>8</v>
      </c>
      <c r="R5565" s="20"/>
    </row>
    <row r="5566" spans="1:18" x14ac:dyDescent="0.25">
      <c r="A5566" s="6">
        <v>20</v>
      </c>
      <c r="B5566" s="4">
        <v>42601.833333333336</v>
      </c>
      <c r="C5566" s="2">
        <f>IF([2]Analysis!AG5566="Data Error","Data Error",[2]Analysis!AI5566*C$1)</f>
        <v>1.0775824204638247</v>
      </c>
      <c r="D5566" s="2"/>
      <c r="E5566" s="3">
        <f>IF(C5566="Data Error","Data Error",INDEX('[2]BAAL Adj Cap'!$CB$65:$CY$72,MONTH($B5566),$A5566+1))</f>
        <v>2.2499999999999999E-2</v>
      </c>
      <c r="F5566" s="3"/>
      <c r="G5566" s="31">
        <f t="shared" si="344"/>
        <v>1.8474175795361751</v>
      </c>
      <c r="H5566" s="31"/>
      <c r="I5566" s="23">
        <f t="shared" si="345"/>
        <v>2.2499999999999999E-2</v>
      </c>
      <c r="J5566" s="23"/>
      <c r="K5566" s="7">
        <f t="shared" si="346"/>
        <v>2.9249999999999998</v>
      </c>
      <c r="M5566" s="20">
        <f>IF(C5566="Data Error","Data Error",IF(C5566&lt;=K5566,0,1-IFERROR(INDEX(BAAL!$C:$D,MATCH(ROUNDUP(C5566-K5566,0),BAAL!$B:$B,0),MATCH(LEFT(M$2,4),BAAL!$C$2:$D$2,0)),0)))</f>
        <v>0</v>
      </c>
      <c r="N5566" s="20"/>
      <c r="O5566" s="26"/>
      <c r="P5566" s="26"/>
      <c r="Q5566" s="6">
        <f t="shared" si="347"/>
        <v>8</v>
      </c>
      <c r="R5566" s="20"/>
    </row>
    <row r="5567" spans="1:18" x14ac:dyDescent="0.25">
      <c r="A5567" s="6">
        <v>21</v>
      </c>
      <c r="B5567" s="4">
        <v>42601.875</v>
      </c>
      <c r="C5567" s="2">
        <f>IF([2]Analysis!AG5567="Data Error","Data Error",[2]Analysis!AI5567*C$1)</f>
        <v>0</v>
      </c>
      <c r="D5567" s="2"/>
      <c r="E5567" s="3">
        <f>IF(C5567="Data Error","Data Error",INDEX('[2]BAAL Adj Cap'!$CB$65:$CY$72,MONTH($B5567),$A5567+1))</f>
        <v>0</v>
      </c>
      <c r="F5567" s="3"/>
      <c r="G5567" s="31">
        <f t="shared" si="344"/>
        <v>0</v>
      </c>
      <c r="H5567" s="31"/>
      <c r="I5567" s="23">
        <f t="shared" si="345"/>
        <v>0</v>
      </c>
      <c r="J5567" s="23"/>
      <c r="K5567" s="7">
        <f t="shared" si="346"/>
        <v>0</v>
      </c>
      <c r="M5567" s="20">
        <f>IF(C5567="Data Error","Data Error",IF(C5567&lt;=K5567,0,1-IFERROR(INDEX(BAAL!$C:$D,MATCH(ROUNDUP(C5567-K5567,0),BAAL!$B:$B,0),MATCH(LEFT(M$2,4),BAAL!$C$2:$D$2,0)),0)))</f>
        <v>0</v>
      </c>
      <c r="N5567" s="20"/>
      <c r="O5567" s="26"/>
      <c r="P5567" s="26"/>
      <c r="Q5567" s="6">
        <f t="shared" si="347"/>
        <v>8</v>
      </c>
      <c r="R5567" s="20"/>
    </row>
    <row r="5568" spans="1:18" x14ac:dyDescent="0.25">
      <c r="A5568" s="6">
        <v>22</v>
      </c>
      <c r="B5568" s="4">
        <v>42601.916666666664</v>
      </c>
      <c r="C5568" s="2">
        <f>IF([2]Analysis!AG5568="Data Error","Data Error",[2]Analysis!AI5568*C$1)</f>
        <v>0</v>
      </c>
      <c r="D5568" s="2"/>
      <c r="E5568" s="3">
        <f>IF(C5568="Data Error","Data Error",INDEX('[2]BAAL Adj Cap'!$CB$65:$CY$72,MONTH($B5568),$A5568+1))</f>
        <v>0</v>
      </c>
      <c r="F5568" s="3"/>
      <c r="G5568" s="31">
        <f t="shared" si="344"/>
        <v>0</v>
      </c>
      <c r="H5568" s="31"/>
      <c r="I5568" s="23">
        <f t="shared" si="345"/>
        <v>0</v>
      </c>
      <c r="J5568" s="23"/>
      <c r="K5568" s="7">
        <f t="shared" si="346"/>
        <v>0</v>
      </c>
      <c r="M5568" s="20">
        <f>IF(C5568="Data Error","Data Error",IF(C5568&lt;=K5568,0,1-IFERROR(INDEX(BAAL!$C:$D,MATCH(ROUNDUP(C5568-K5568,0),BAAL!$B:$B,0),MATCH(LEFT(M$2,4),BAAL!$C$2:$D$2,0)),0)))</f>
        <v>0</v>
      </c>
      <c r="N5568" s="20"/>
      <c r="O5568" s="26"/>
      <c r="P5568" s="26"/>
      <c r="Q5568" s="6">
        <f t="shared" si="347"/>
        <v>8</v>
      </c>
      <c r="R5568" s="20"/>
    </row>
    <row r="5569" spans="1:18" x14ac:dyDescent="0.25">
      <c r="A5569" s="6">
        <v>23</v>
      </c>
      <c r="B5569" s="4">
        <v>42601.958333333336</v>
      </c>
      <c r="C5569" s="2">
        <f>IF([2]Analysis!AG5569="Data Error","Data Error",[2]Analysis!AI5569*C$1)</f>
        <v>0</v>
      </c>
      <c r="D5569" s="2"/>
      <c r="E5569" s="3">
        <f>IF(C5569="Data Error","Data Error",INDEX('[2]BAAL Adj Cap'!$CB$65:$CY$72,MONTH($B5569),$A5569+1))</f>
        <v>0</v>
      </c>
      <c r="F5569" s="3"/>
      <c r="G5569" s="31">
        <f t="shared" si="344"/>
        <v>0</v>
      </c>
      <c r="H5569" s="31"/>
      <c r="I5569" s="23">
        <f t="shared" si="345"/>
        <v>0</v>
      </c>
      <c r="J5569" s="23"/>
      <c r="K5569" s="7">
        <f t="shared" si="346"/>
        <v>0</v>
      </c>
      <c r="M5569" s="20">
        <f>IF(C5569="Data Error","Data Error",IF(C5569&lt;=K5569,0,1-IFERROR(INDEX(BAAL!$C:$D,MATCH(ROUNDUP(C5569-K5569,0),BAAL!$B:$B,0),MATCH(LEFT(M$2,4),BAAL!$C$2:$D$2,0)),0)))</f>
        <v>0</v>
      </c>
      <c r="N5569" s="20"/>
      <c r="O5569" s="26"/>
      <c r="P5569" s="26"/>
      <c r="Q5569" s="6">
        <f t="shared" si="347"/>
        <v>8</v>
      </c>
      <c r="R5569" s="20"/>
    </row>
    <row r="5570" spans="1:18" x14ac:dyDescent="0.25">
      <c r="A5570" s="6">
        <v>0</v>
      </c>
      <c r="B5570" s="1">
        <v>42602</v>
      </c>
      <c r="C5570" s="2">
        <f>IF([2]Analysis!AG5570="Data Error","Data Error",[2]Analysis!AI5570*C$1)</f>
        <v>0</v>
      </c>
      <c r="D5570" s="2"/>
      <c r="E5570" s="3">
        <f>IF(C5570="Data Error","Data Error",INDEX('[2]BAAL Adj Cap'!$CB$65:$CY$72,MONTH($B5570),$A5570+1))</f>
        <v>0</v>
      </c>
      <c r="F5570" s="3"/>
      <c r="G5570" s="31">
        <f t="shared" si="344"/>
        <v>0</v>
      </c>
      <c r="H5570" s="31"/>
      <c r="I5570" s="23">
        <f t="shared" si="345"/>
        <v>0</v>
      </c>
      <c r="J5570" s="23"/>
      <c r="K5570" s="7">
        <f t="shared" si="346"/>
        <v>0</v>
      </c>
      <c r="M5570" s="20">
        <f>IF(C5570="Data Error","Data Error",IF(C5570&lt;=K5570,0,1-IFERROR(INDEX(BAAL!$C:$D,MATCH(ROUNDUP(C5570-K5570,0),BAAL!$B:$B,0),MATCH(LEFT(M$2,4),BAAL!$C$2:$D$2,0)),0)))</f>
        <v>0</v>
      </c>
      <c r="N5570" s="20"/>
      <c r="O5570" s="26"/>
      <c r="P5570" s="26"/>
      <c r="Q5570" s="6">
        <f t="shared" si="347"/>
        <v>8</v>
      </c>
      <c r="R5570" s="20"/>
    </row>
    <row r="5571" spans="1:18" x14ac:dyDescent="0.25">
      <c r="A5571" s="6">
        <v>1</v>
      </c>
      <c r="B5571" s="4">
        <v>42602.041666666664</v>
      </c>
      <c r="C5571" s="2">
        <f>IF([2]Analysis!AG5571="Data Error","Data Error",[2]Analysis!AI5571*C$1)</f>
        <v>0</v>
      </c>
      <c r="D5571" s="2"/>
      <c r="E5571" s="3">
        <f>IF(C5571="Data Error","Data Error",INDEX('[2]BAAL Adj Cap'!$CB$65:$CY$72,MONTH($B5571),$A5571+1))</f>
        <v>0</v>
      </c>
      <c r="F5571" s="3"/>
      <c r="G5571" s="31">
        <f t="shared" si="344"/>
        <v>0</v>
      </c>
      <c r="H5571" s="31"/>
      <c r="I5571" s="23">
        <f t="shared" si="345"/>
        <v>0</v>
      </c>
      <c r="J5571" s="23"/>
      <c r="K5571" s="7">
        <f t="shared" si="346"/>
        <v>0</v>
      </c>
      <c r="M5571" s="20">
        <f>IF(C5571="Data Error","Data Error",IF(C5571&lt;=K5571,0,1-IFERROR(INDEX(BAAL!$C:$D,MATCH(ROUNDUP(C5571-K5571,0),BAAL!$B:$B,0),MATCH(LEFT(M$2,4),BAAL!$C$2:$D$2,0)),0)))</f>
        <v>0</v>
      </c>
      <c r="N5571" s="20"/>
      <c r="O5571" s="26"/>
      <c r="P5571" s="26"/>
      <c r="Q5571" s="6">
        <f t="shared" si="347"/>
        <v>8</v>
      </c>
      <c r="R5571" s="20"/>
    </row>
    <row r="5572" spans="1:18" x14ac:dyDescent="0.25">
      <c r="A5572" s="6">
        <v>2</v>
      </c>
      <c r="B5572" s="4">
        <v>42602.083333333336</v>
      </c>
      <c r="C5572" s="2">
        <f>IF([2]Analysis!AG5572="Data Error","Data Error",[2]Analysis!AI5572*C$1)</f>
        <v>0</v>
      </c>
      <c r="D5572" s="2"/>
      <c r="E5572" s="3">
        <f>IF(C5572="Data Error","Data Error",INDEX('[2]BAAL Adj Cap'!$CB$65:$CY$72,MONTH($B5572),$A5572+1))</f>
        <v>0</v>
      </c>
      <c r="F5572" s="3"/>
      <c r="G5572" s="31">
        <f t="shared" ref="G5572:G5635" si="348">IF(C5572="Data Error","Data Error",E5572*E$1-C5572)</f>
        <v>0</v>
      </c>
      <c r="H5572" s="31"/>
      <c r="I5572" s="23">
        <f t="shared" ref="I5572:I5635" si="349">IF(E5572="Data Error","Data Error",E5572)</f>
        <v>0</v>
      </c>
      <c r="J5572" s="23"/>
      <c r="K5572" s="7">
        <f t="shared" ref="K5572:K5635" si="350">IF(C5572="Data Error","Data Error",C$1*MAX(0,MIN(AF$9,E5572*AF$10)))</f>
        <v>0</v>
      </c>
      <c r="M5572" s="20">
        <f>IF(C5572="Data Error","Data Error",IF(C5572&lt;=K5572,0,1-IFERROR(INDEX(BAAL!$C:$D,MATCH(ROUNDUP(C5572-K5572,0),BAAL!$B:$B,0),MATCH(LEFT(M$2,4),BAAL!$C$2:$D$2,0)),0)))</f>
        <v>0</v>
      </c>
      <c r="N5572" s="20"/>
      <c r="O5572" s="26"/>
      <c r="P5572" s="26"/>
      <c r="Q5572" s="6">
        <f t="shared" ref="Q5572:Q5635" si="351">MONTH(B5572)</f>
        <v>8</v>
      </c>
      <c r="R5572" s="20"/>
    </row>
    <row r="5573" spans="1:18" x14ac:dyDescent="0.25">
      <c r="A5573" s="6">
        <v>3</v>
      </c>
      <c r="B5573" s="4">
        <v>42602.125</v>
      </c>
      <c r="C5573" s="2">
        <f>IF([2]Analysis!AG5573="Data Error","Data Error",[2]Analysis!AI5573*C$1)</f>
        <v>0</v>
      </c>
      <c r="D5573" s="2"/>
      <c r="E5573" s="3">
        <f>IF(C5573="Data Error","Data Error",INDEX('[2]BAAL Adj Cap'!$CB$65:$CY$72,MONTH($B5573),$A5573+1))</f>
        <v>0</v>
      </c>
      <c r="F5573" s="3"/>
      <c r="G5573" s="31">
        <f t="shared" si="348"/>
        <v>0</v>
      </c>
      <c r="H5573" s="31"/>
      <c r="I5573" s="23">
        <f t="shared" si="349"/>
        <v>0</v>
      </c>
      <c r="J5573" s="23"/>
      <c r="K5573" s="7">
        <f t="shared" si="350"/>
        <v>0</v>
      </c>
      <c r="M5573" s="20">
        <f>IF(C5573="Data Error","Data Error",IF(C5573&lt;=K5573,0,1-IFERROR(INDEX(BAAL!$C:$D,MATCH(ROUNDUP(C5573-K5573,0),BAAL!$B:$B,0),MATCH(LEFT(M$2,4),BAAL!$C$2:$D$2,0)),0)))</f>
        <v>0</v>
      </c>
      <c r="N5573" s="20"/>
      <c r="O5573" s="26"/>
      <c r="P5573" s="26"/>
      <c r="Q5573" s="6">
        <f t="shared" si="351"/>
        <v>8</v>
      </c>
      <c r="R5573" s="20"/>
    </row>
    <row r="5574" spans="1:18" x14ac:dyDescent="0.25">
      <c r="A5574" s="6">
        <v>4</v>
      </c>
      <c r="B5574" s="4">
        <v>42602.166666666664</v>
      </c>
      <c r="C5574" s="2">
        <f>IF([2]Analysis!AG5574="Data Error","Data Error",[2]Analysis!AI5574*C$1)</f>
        <v>0</v>
      </c>
      <c r="D5574" s="2"/>
      <c r="E5574" s="3">
        <f>IF(C5574="Data Error","Data Error",INDEX('[2]BAAL Adj Cap'!$CB$65:$CY$72,MONTH($B5574),$A5574+1))</f>
        <v>0</v>
      </c>
      <c r="F5574" s="3"/>
      <c r="G5574" s="31">
        <f t="shared" si="348"/>
        <v>0</v>
      </c>
      <c r="H5574" s="31"/>
      <c r="I5574" s="23">
        <f t="shared" si="349"/>
        <v>0</v>
      </c>
      <c r="J5574" s="23"/>
      <c r="K5574" s="7">
        <f t="shared" si="350"/>
        <v>0</v>
      </c>
      <c r="M5574" s="20">
        <f>IF(C5574="Data Error","Data Error",IF(C5574&lt;=K5574,0,1-IFERROR(INDEX(BAAL!$C:$D,MATCH(ROUNDUP(C5574-K5574,0),BAAL!$B:$B,0),MATCH(LEFT(M$2,4),BAAL!$C$2:$D$2,0)),0)))</f>
        <v>0</v>
      </c>
      <c r="N5574" s="20"/>
      <c r="O5574" s="26"/>
      <c r="P5574" s="26"/>
      <c r="Q5574" s="6">
        <f t="shared" si="351"/>
        <v>8</v>
      </c>
      <c r="R5574" s="20"/>
    </row>
    <row r="5575" spans="1:18" x14ac:dyDescent="0.25">
      <c r="A5575" s="6">
        <v>5</v>
      </c>
      <c r="B5575" s="4">
        <v>42602.208333333336</v>
      </c>
      <c r="C5575" s="2">
        <f>IF([2]Analysis!AG5575="Data Error","Data Error",[2]Analysis!AI5575*C$1)</f>
        <v>0</v>
      </c>
      <c r="D5575" s="2"/>
      <c r="E5575" s="3">
        <f>IF(C5575="Data Error","Data Error",INDEX('[2]BAAL Adj Cap'!$CB$65:$CY$72,MONTH($B5575),$A5575+1))</f>
        <v>5.6249999999999994E-2</v>
      </c>
      <c r="F5575" s="3"/>
      <c r="G5575" s="31">
        <f t="shared" si="348"/>
        <v>7.3124999999999991</v>
      </c>
      <c r="H5575" s="31"/>
      <c r="I5575" s="23">
        <f t="shared" si="349"/>
        <v>5.6249999999999994E-2</v>
      </c>
      <c r="J5575" s="23"/>
      <c r="K5575" s="7">
        <f t="shared" si="350"/>
        <v>7.3124999999999991</v>
      </c>
      <c r="M5575" s="20">
        <f>IF(C5575="Data Error","Data Error",IF(C5575&lt;=K5575,0,1-IFERROR(INDEX(BAAL!$C:$D,MATCH(ROUNDUP(C5575-K5575,0),BAAL!$B:$B,0),MATCH(LEFT(M$2,4),BAAL!$C$2:$D$2,0)),0)))</f>
        <v>0</v>
      </c>
      <c r="N5575" s="20"/>
      <c r="O5575" s="26"/>
      <c r="P5575" s="26"/>
      <c r="Q5575" s="6">
        <f t="shared" si="351"/>
        <v>8</v>
      </c>
      <c r="R5575" s="20"/>
    </row>
    <row r="5576" spans="1:18" x14ac:dyDescent="0.25">
      <c r="A5576" s="6">
        <v>6</v>
      </c>
      <c r="B5576" s="4">
        <v>42602.25</v>
      </c>
      <c r="C5576" s="2">
        <f>IF([2]Analysis!AG5576="Data Error","Data Error",[2]Analysis!AI5576*C$1)</f>
        <v>0.13174723171066002</v>
      </c>
      <c r="D5576" s="2"/>
      <c r="E5576" s="3">
        <f>IF(C5576="Data Error","Data Error",INDEX('[2]BAAL Adj Cap'!$CB$65:$CY$72,MONTH($B5576),$A5576+1))</f>
        <v>0.22499999999999998</v>
      </c>
      <c r="F5576" s="3"/>
      <c r="G5576" s="31">
        <f t="shared" si="348"/>
        <v>29.118252768289338</v>
      </c>
      <c r="H5576" s="31"/>
      <c r="I5576" s="23">
        <f t="shared" si="349"/>
        <v>0.22499999999999998</v>
      </c>
      <c r="J5576" s="23"/>
      <c r="K5576" s="7">
        <f t="shared" si="350"/>
        <v>28.990000000000009</v>
      </c>
      <c r="M5576" s="20">
        <f>IF(C5576="Data Error","Data Error",IF(C5576&lt;=K5576,0,1-IFERROR(INDEX(BAAL!$C:$D,MATCH(ROUNDUP(C5576-K5576,0),BAAL!$B:$B,0),MATCH(LEFT(M$2,4),BAAL!$C$2:$D$2,0)),0)))</f>
        <v>0</v>
      </c>
      <c r="N5576" s="20"/>
      <c r="O5576" s="26"/>
      <c r="P5576" s="26"/>
      <c r="Q5576" s="6">
        <f t="shared" si="351"/>
        <v>8</v>
      </c>
      <c r="R5576" s="20"/>
    </row>
    <row r="5577" spans="1:18" x14ac:dyDescent="0.25">
      <c r="A5577" s="6">
        <v>7</v>
      </c>
      <c r="B5577" s="4">
        <v>42602.291666666664</v>
      </c>
      <c r="C5577" s="2">
        <f>IF([2]Analysis!AG5577="Data Error","Data Error",[2]Analysis!AI5577*C$1)</f>
        <v>0</v>
      </c>
      <c r="D5577" s="2"/>
      <c r="E5577" s="3">
        <f>IF(C5577="Data Error","Data Error",INDEX('[2]BAAL Adj Cap'!$CB$65:$CY$72,MONTH($B5577),$A5577+1))</f>
        <v>0.57874999999999999</v>
      </c>
      <c r="F5577" s="3"/>
      <c r="G5577" s="31">
        <f t="shared" si="348"/>
        <v>75.237499999999997</v>
      </c>
      <c r="H5577" s="31"/>
      <c r="I5577" s="23">
        <f t="shared" si="349"/>
        <v>0.57874999999999999</v>
      </c>
      <c r="J5577" s="23"/>
      <c r="K5577" s="7">
        <f t="shared" si="350"/>
        <v>28.990000000000009</v>
      </c>
      <c r="M5577" s="20">
        <f>IF(C5577="Data Error","Data Error",IF(C5577&lt;=K5577,0,1-IFERROR(INDEX(BAAL!$C:$D,MATCH(ROUNDUP(C5577-K5577,0),BAAL!$B:$B,0),MATCH(LEFT(M$2,4),BAAL!$C$2:$D$2,0)),0)))</f>
        <v>0</v>
      </c>
      <c r="N5577" s="20"/>
      <c r="O5577" s="26"/>
      <c r="P5577" s="26"/>
      <c r="Q5577" s="6">
        <f t="shared" si="351"/>
        <v>8</v>
      </c>
      <c r="R5577" s="20"/>
    </row>
    <row r="5578" spans="1:18" x14ac:dyDescent="0.25">
      <c r="A5578" s="6">
        <v>8</v>
      </c>
      <c r="B5578" s="4">
        <v>42602.333333333336</v>
      </c>
      <c r="C5578" s="2">
        <f>IF([2]Analysis!AG5578="Data Error","Data Error",[2]Analysis!AI5578*C$1)</f>
        <v>1.5690221434975022</v>
      </c>
      <c r="D5578" s="2"/>
      <c r="E5578" s="3">
        <f>IF(C5578="Data Error","Data Error",INDEX('[2]BAAL Adj Cap'!$CB$65:$CY$72,MONTH($B5578),$A5578+1))</f>
        <v>0.96750000000000003</v>
      </c>
      <c r="F5578" s="3"/>
      <c r="G5578" s="31">
        <f t="shared" si="348"/>
        <v>124.2059778565025</v>
      </c>
      <c r="H5578" s="31"/>
      <c r="I5578" s="23">
        <f t="shared" si="349"/>
        <v>0.96750000000000003</v>
      </c>
      <c r="J5578" s="23"/>
      <c r="K5578" s="7">
        <f t="shared" si="350"/>
        <v>28.990000000000009</v>
      </c>
      <c r="M5578" s="20">
        <f>IF(C5578="Data Error","Data Error",IF(C5578&lt;=K5578,0,1-IFERROR(INDEX(BAAL!$C:$D,MATCH(ROUNDUP(C5578-K5578,0),BAAL!$B:$B,0),MATCH(LEFT(M$2,4),BAAL!$C$2:$D$2,0)),0)))</f>
        <v>0</v>
      </c>
      <c r="N5578" s="20"/>
      <c r="O5578" s="26"/>
      <c r="P5578" s="26"/>
      <c r="Q5578" s="6">
        <f t="shared" si="351"/>
        <v>8</v>
      </c>
      <c r="R5578" s="20"/>
    </row>
    <row r="5579" spans="1:18" x14ac:dyDescent="0.25">
      <c r="A5579" s="6">
        <v>9</v>
      </c>
      <c r="B5579" s="4">
        <v>42602.375</v>
      </c>
      <c r="C5579" s="2">
        <f>IF([2]Analysis!AG5579="Data Error","Data Error",[2]Analysis!AI5579*C$1)</f>
        <v>6.1024781572145428E-2</v>
      </c>
      <c r="D5579" s="2"/>
      <c r="E5579" s="3">
        <f>IF(C5579="Data Error","Data Error",INDEX('[2]BAAL Adj Cap'!$CB$65:$CY$72,MONTH($B5579),$A5579+1))</f>
        <v>0.98</v>
      </c>
      <c r="F5579" s="3"/>
      <c r="G5579" s="31">
        <f t="shared" si="348"/>
        <v>127.33897521842785</v>
      </c>
      <c r="H5579" s="31"/>
      <c r="I5579" s="23">
        <f t="shared" si="349"/>
        <v>0.98</v>
      </c>
      <c r="J5579" s="23"/>
      <c r="K5579" s="7">
        <f t="shared" si="350"/>
        <v>28.990000000000009</v>
      </c>
      <c r="M5579" s="20">
        <f>IF(C5579="Data Error","Data Error",IF(C5579&lt;=K5579,0,1-IFERROR(INDEX(BAAL!$C:$D,MATCH(ROUNDUP(C5579-K5579,0),BAAL!$B:$B,0),MATCH(LEFT(M$2,4),BAAL!$C$2:$D$2,0)),0)))</f>
        <v>0</v>
      </c>
      <c r="N5579" s="20"/>
      <c r="O5579" s="26"/>
      <c r="P5579" s="26"/>
      <c r="Q5579" s="6">
        <f t="shared" si="351"/>
        <v>8</v>
      </c>
      <c r="R5579" s="20"/>
    </row>
    <row r="5580" spans="1:18" x14ac:dyDescent="0.25">
      <c r="A5580" s="6">
        <v>10</v>
      </c>
      <c r="B5580" s="4">
        <v>42602.416666666664</v>
      </c>
      <c r="C5580" s="2">
        <f>IF([2]Analysis!AG5580="Data Error","Data Error",[2]Analysis!AI5580*C$1)</f>
        <v>0</v>
      </c>
      <c r="D5580" s="2"/>
      <c r="E5580" s="3">
        <f>IF(C5580="Data Error","Data Error",INDEX('[2]BAAL Adj Cap'!$CB$65:$CY$72,MONTH($B5580),$A5580+1))</f>
        <v>0.98</v>
      </c>
      <c r="F5580" s="3"/>
      <c r="G5580" s="31">
        <f t="shared" si="348"/>
        <v>127.39999999999999</v>
      </c>
      <c r="H5580" s="31"/>
      <c r="I5580" s="23">
        <f t="shared" si="349"/>
        <v>0.98</v>
      </c>
      <c r="J5580" s="23"/>
      <c r="K5580" s="7">
        <f t="shared" si="350"/>
        <v>28.990000000000009</v>
      </c>
      <c r="M5580" s="20">
        <f>IF(C5580="Data Error","Data Error",IF(C5580&lt;=K5580,0,1-IFERROR(INDEX(BAAL!$C:$D,MATCH(ROUNDUP(C5580-K5580,0),BAAL!$B:$B,0),MATCH(LEFT(M$2,4),BAAL!$C$2:$D$2,0)),0)))</f>
        <v>0</v>
      </c>
      <c r="N5580" s="20"/>
      <c r="O5580" s="26"/>
      <c r="P5580" s="26"/>
      <c r="Q5580" s="6">
        <f t="shared" si="351"/>
        <v>8</v>
      </c>
      <c r="R5580" s="20"/>
    </row>
    <row r="5581" spans="1:18" x14ac:dyDescent="0.25">
      <c r="A5581" s="6">
        <v>11</v>
      </c>
      <c r="B5581" s="4">
        <v>42602.458333333336</v>
      </c>
      <c r="C5581" s="2">
        <f>IF([2]Analysis!AG5581="Data Error","Data Error",[2]Analysis!AI5581*C$1)</f>
        <v>0.61122930289676447</v>
      </c>
      <c r="D5581" s="2"/>
      <c r="E5581" s="3">
        <f>IF(C5581="Data Error","Data Error",INDEX('[2]BAAL Adj Cap'!$CB$65:$CY$72,MONTH($B5581),$A5581+1))</f>
        <v>0.98</v>
      </c>
      <c r="F5581" s="3"/>
      <c r="G5581" s="31">
        <f t="shared" si="348"/>
        <v>126.78877069710323</v>
      </c>
      <c r="H5581" s="31"/>
      <c r="I5581" s="23">
        <f t="shared" si="349"/>
        <v>0.98</v>
      </c>
      <c r="J5581" s="23"/>
      <c r="K5581" s="7">
        <f t="shared" si="350"/>
        <v>28.990000000000009</v>
      </c>
      <c r="M5581" s="20">
        <f>IF(C5581="Data Error","Data Error",IF(C5581&lt;=K5581,0,1-IFERROR(INDEX(BAAL!$C:$D,MATCH(ROUNDUP(C5581-K5581,0),BAAL!$B:$B,0),MATCH(LEFT(M$2,4),BAAL!$C$2:$D$2,0)),0)))</f>
        <v>0</v>
      </c>
      <c r="N5581" s="20"/>
      <c r="O5581" s="26"/>
      <c r="P5581" s="26"/>
      <c r="Q5581" s="6">
        <f t="shared" si="351"/>
        <v>8</v>
      </c>
      <c r="R5581" s="20"/>
    </row>
    <row r="5582" spans="1:18" x14ac:dyDescent="0.25">
      <c r="A5582" s="6">
        <v>12</v>
      </c>
      <c r="B5582" s="4">
        <v>42602.5</v>
      </c>
      <c r="C5582" s="2">
        <f>IF([2]Analysis!AG5582="Data Error","Data Error",[2]Analysis!AI5582*C$1)</f>
        <v>4.5513517999212283</v>
      </c>
      <c r="D5582" s="2"/>
      <c r="E5582" s="3">
        <f>IF(C5582="Data Error","Data Error",INDEX('[2]BAAL Adj Cap'!$CB$65:$CY$72,MONTH($B5582),$A5582+1))</f>
        <v>0.98</v>
      </c>
      <c r="F5582" s="3"/>
      <c r="G5582" s="31">
        <f t="shared" si="348"/>
        <v>122.84864820007877</v>
      </c>
      <c r="H5582" s="31"/>
      <c r="I5582" s="23">
        <f t="shared" si="349"/>
        <v>0.98</v>
      </c>
      <c r="J5582" s="23"/>
      <c r="K5582" s="7">
        <f t="shared" si="350"/>
        <v>28.990000000000009</v>
      </c>
      <c r="M5582" s="20">
        <f>IF(C5582="Data Error","Data Error",IF(C5582&lt;=K5582,0,1-IFERROR(INDEX(BAAL!$C:$D,MATCH(ROUNDUP(C5582-K5582,0),BAAL!$B:$B,0),MATCH(LEFT(M$2,4),BAAL!$C$2:$D$2,0)),0)))</f>
        <v>0</v>
      </c>
      <c r="N5582" s="20"/>
      <c r="O5582" s="26"/>
      <c r="P5582" s="26"/>
      <c r="Q5582" s="6">
        <f t="shared" si="351"/>
        <v>8</v>
      </c>
      <c r="R5582" s="20"/>
    </row>
    <row r="5583" spans="1:18" x14ac:dyDescent="0.25">
      <c r="A5583" s="6">
        <v>13</v>
      </c>
      <c r="B5583" s="4">
        <v>42602.541666666664</v>
      </c>
      <c r="C5583" s="2">
        <f>IF([2]Analysis!AG5583="Data Error","Data Error",[2]Analysis!AI5583*C$1)</f>
        <v>6.4367413060545022</v>
      </c>
      <c r="D5583" s="2"/>
      <c r="E5583" s="3">
        <f>IF(C5583="Data Error","Data Error",INDEX('[2]BAAL Adj Cap'!$CB$65:$CY$72,MONTH($B5583),$A5583+1))</f>
        <v>0.98</v>
      </c>
      <c r="F5583" s="3"/>
      <c r="G5583" s="31">
        <f t="shared" si="348"/>
        <v>120.96325869394549</v>
      </c>
      <c r="H5583" s="31"/>
      <c r="I5583" s="23">
        <f t="shared" si="349"/>
        <v>0.98</v>
      </c>
      <c r="J5583" s="23"/>
      <c r="K5583" s="7">
        <f t="shared" si="350"/>
        <v>28.990000000000009</v>
      </c>
      <c r="M5583" s="20">
        <f>IF(C5583="Data Error","Data Error",IF(C5583&lt;=K5583,0,1-IFERROR(INDEX(BAAL!$C:$D,MATCH(ROUNDUP(C5583-K5583,0),BAAL!$B:$B,0),MATCH(LEFT(M$2,4),BAAL!$C$2:$D$2,0)),0)))</f>
        <v>0</v>
      </c>
      <c r="N5583" s="20"/>
      <c r="O5583" s="26"/>
      <c r="P5583" s="26"/>
      <c r="Q5583" s="6">
        <f t="shared" si="351"/>
        <v>8</v>
      </c>
      <c r="R5583" s="20"/>
    </row>
    <row r="5584" spans="1:18" x14ac:dyDescent="0.25">
      <c r="A5584" s="6">
        <v>14</v>
      </c>
      <c r="B5584" s="4">
        <v>42602.583333333336</v>
      </c>
      <c r="C5584" s="2">
        <f>IF([2]Analysis!AG5584="Data Error","Data Error",[2]Analysis!AI5584*C$1)</f>
        <v>6.9916834540375428</v>
      </c>
      <c r="D5584" s="2"/>
      <c r="E5584" s="3">
        <f>IF(C5584="Data Error","Data Error",INDEX('[2]BAAL Adj Cap'!$CB$65:$CY$72,MONTH($B5584),$A5584+1))</f>
        <v>0.98</v>
      </c>
      <c r="F5584" s="3"/>
      <c r="G5584" s="31">
        <f t="shared" si="348"/>
        <v>120.40831654596245</v>
      </c>
      <c r="H5584" s="31"/>
      <c r="I5584" s="23">
        <f t="shared" si="349"/>
        <v>0.98</v>
      </c>
      <c r="J5584" s="23"/>
      <c r="K5584" s="7">
        <f t="shared" si="350"/>
        <v>28.990000000000009</v>
      </c>
      <c r="M5584" s="20">
        <f>IF(C5584="Data Error","Data Error",IF(C5584&lt;=K5584,0,1-IFERROR(INDEX(BAAL!$C:$D,MATCH(ROUNDUP(C5584-K5584,0),BAAL!$B:$B,0),MATCH(LEFT(M$2,4),BAAL!$C$2:$D$2,0)),0)))</f>
        <v>0</v>
      </c>
      <c r="N5584" s="20"/>
      <c r="O5584" s="26"/>
      <c r="P5584" s="26"/>
      <c r="Q5584" s="6">
        <f t="shared" si="351"/>
        <v>8</v>
      </c>
      <c r="R5584" s="20"/>
    </row>
    <row r="5585" spans="1:18" x14ac:dyDescent="0.25">
      <c r="A5585" s="6">
        <v>15</v>
      </c>
      <c r="B5585" s="4">
        <v>42602.625</v>
      </c>
      <c r="C5585" s="2">
        <f>IF([2]Analysis!AG5585="Data Error","Data Error",[2]Analysis!AI5585*C$1)</f>
        <v>9.5633608623059576</v>
      </c>
      <c r="D5585" s="2"/>
      <c r="E5585" s="3">
        <f>IF(C5585="Data Error","Data Error",INDEX('[2]BAAL Adj Cap'!$CB$65:$CY$72,MONTH($B5585),$A5585+1))</f>
        <v>0.98</v>
      </c>
      <c r="F5585" s="3"/>
      <c r="G5585" s="31">
        <f t="shared" si="348"/>
        <v>117.83663913769404</v>
      </c>
      <c r="H5585" s="31"/>
      <c r="I5585" s="23">
        <f t="shared" si="349"/>
        <v>0.98</v>
      </c>
      <c r="J5585" s="23"/>
      <c r="K5585" s="7">
        <f t="shared" si="350"/>
        <v>28.990000000000009</v>
      </c>
      <c r="M5585" s="20">
        <f>IF(C5585="Data Error","Data Error",IF(C5585&lt;=K5585,0,1-IFERROR(INDEX(BAAL!$C:$D,MATCH(ROUNDUP(C5585-K5585,0),BAAL!$B:$B,0),MATCH(LEFT(M$2,4),BAAL!$C$2:$D$2,0)),0)))</f>
        <v>0</v>
      </c>
      <c r="N5585" s="20"/>
      <c r="O5585" s="26"/>
      <c r="P5585" s="26"/>
      <c r="Q5585" s="6">
        <f t="shared" si="351"/>
        <v>8</v>
      </c>
      <c r="R5585" s="20"/>
    </row>
    <row r="5586" spans="1:18" x14ac:dyDescent="0.25">
      <c r="A5586" s="6">
        <v>16</v>
      </c>
      <c r="B5586" s="4">
        <v>42602.666666666664</v>
      </c>
      <c r="C5586" s="2">
        <f>IF([2]Analysis!AG5586="Data Error","Data Error",[2]Analysis!AI5586*C$1)</f>
        <v>10.054315971295342</v>
      </c>
      <c r="D5586" s="2"/>
      <c r="E5586" s="3">
        <f>IF(C5586="Data Error","Data Error",INDEX('[2]BAAL Adj Cap'!$CB$65:$CY$72,MONTH($B5586),$A5586+1))</f>
        <v>0.98</v>
      </c>
      <c r="F5586" s="3"/>
      <c r="G5586" s="31">
        <f t="shared" si="348"/>
        <v>117.34568402870465</v>
      </c>
      <c r="H5586" s="31"/>
      <c r="I5586" s="23">
        <f t="shared" si="349"/>
        <v>0.98</v>
      </c>
      <c r="J5586" s="23"/>
      <c r="K5586" s="7">
        <f t="shared" si="350"/>
        <v>28.990000000000009</v>
      </c>
      <c r="M5586" s="20">
        <f>IF(C5586="Data Error","Data Error",IF(C5586&lt;=K5586,0,1-IFERROR(INDEX(BAAL!$C:$D,MATCH(ROUNDUP(C5586-K5586,0),BAAL!$B:$B,0),MATCH(LEFT(M$2,4),BAAL!$C$2:$D$2,0)),0)))</f>
        <v>0</v>
      </c>
      <c r="N5586" s="20"/>
      <c r="O5586" s="26"/>
      <c r="P5586" s="26"/>
      <c r="Q5586" s="6">
        <f t="shared" si="351"/>
        <v>8</v>
      </c>
      <c r="R5586" s="20"/>
    </row>
    <row r="5587" spans="1:18" x14ac:dyDescent="0.25">
      <c r="A5587" s="6">
        <v>17</v>
      </c>
      <c r="B5587" s="4">
        <v>42602.708333333336</v>
      </c>
      <c r="C5587" s="2">
        <f>IF([2]Analysis!AG5587="Data Error","Data Error",[2]Analysis!AI5587*C$1)</f>
        <v>43.302242986113676</v>
      </c>
      <c r="D5587" s="2"/>
      <c r="E5587" s="3">
        <f>IF(C5587="Data Error","Data Error",INDEX('[2]BAAL Adj Cap'!$CB$65:$CY$72,MONTH($B5587),$A5587+1))</f>
        <v>0.9425</v>
      </c>
      <c r="F5587" s="3"/>
      <c r="G5587" s="31">
        <f t="shared" si="348"/>
        <v>79.222757013886337</v>
      </c>
      <c r="H5587" s="31"/>
      <c r="I5587" s="23">
        <f t="shared" si="349"/>
        <v>0.9425</v>
      </c>
      <c r="J5587" s="23"/>
      <c r="K5587" s="7">
        <f t="shared" si="350"/>
        <v>28.990000000000009</v>
      </c>
      <c r="M5587" s="20">
        <f>IF(C5587="Data Error","Data Error",IF(C5587&lt;=K5587,0,1-IFERROR(INDEX(BAAL!$C:$D,MATCH(ROUNDUP(C5587-K5587,0),BAAL!$B:$B,0),MATCH(LEFT(M$2,4),BAAL!$C$2:$D$2,0)),0)))</f>
        <v>3.0000000000000027E-3</v>
      </c>
      <c r="N5587" s="20"/>
      <c r="O5587" s="26"/>
      <c r="P5587" s="26"/>
      <c r="Q5587" s="6">
        <f t="shared" si="351"/>
        <v>8</v>
      </c>
      <c r="R5587" s="20"/>
    </row>
    <row r="5588" spans="1:18" x14ac:dyDescent="0.25">
      <c r="A5588" s="6">
        <v>18</v>
      </c>
      <c r="B5588" s="4">
        <v>42602.75</v>
      </c>
      <c r="C5588" s="2">
        <f>IF([2]Analysis!AG5588="Data Error","Data Error",[2]Analysis!AI5588*C$1)</f>
        <v>34.876178142335021</v>
      </c>
      <c r="D5588" s="2"/>
      <c r="E5588" s="3">
        <f>IF(C5588="Data Error","Data Error",INDEX('[2]BAAL Adj Cap'!$CB$65:$CY$72,MONTH($B5588),$A5588+1))</f>
        <v>0.65125</v>
      </c>
      <c r="F5588" s="3"/>
      <c r="G5588" s="31">
        <f t="shared" si="348"/>
        <v>49.786321857664973</v>
      </c>
      <c r="H5588" s="31"/>
      <c r="I5588" s="23">
        <f t="shared" si="349"/>
        <v>0.65125</v>
      </c>
      <c r="J5588" s="23"/>
      <c r="K5588" s="7">
        <f t="shared" si="350"/>
        <v>28.990000000000009</v>
      </c>
      <c r="M5588" s="20">
        <f>IF(C5588="Data Error","Data Error",IF(C5588&lt;=K5588,0,1-IFERROR(INDEX(BAAL!$C:$D,MATCH(ROUNDUP(C5588-K5588,0),BAAL!$B:$B,0),MATCH(LEFT(M$2,4),BAAL!$C$2:$D$2,0)),0)))</f>
        <v>0</v>
      </c>
      <c r="N5588" s="20"/>
      <c r="O5588" s="26"/>
      <c r="P5588" s="26"/>
      <c r="Q5588" s="6">
        <f t="shared" si="351"/>
        <v>8</v>
      </c>
      <c r="R5588" s="20"/>
    </row>
    <row r="5589" spans="1:18" x14ac:dyDescent="0.25">
      <c r="A5589" s="6">
        <v>19</v>
      </c>
      <c r="B5589" s="4">
        <v>42602.791666666664</v>
      </c>
      <c r="C5589" s="2">
        <f>IF([2]Analysis!AG5589="Data Error","Data Error",[2]Analysis!AI5589*C$1)</f>
        <v>10.845842755259101</v>
      </c>
      <c r="D5589" s="2"/>
      <c r="E5589" s="3">
        <f>IF(C5589="Data Error","Data Error",INDEX('[2]BAAL Adj Cap'!$CB$65:$CY$72,MONTH($B5589),$A5589+1))</f>
        <v>0.22125</v>
      </c>
      <c r="F5589" s="3"/>
      <c r="G5589" s="31">
        <f t="shared" si="348"/>
        <v>17.916657244740897</v>
      </c>
      <c r="H5589" s="31"/>
      <c r="I5589" s="23">
        <f t="shared" si="349"/>
        <v>0.22125</v>
      </c>
      <c r="J5589" s="23"/>
      <c r="K5589" s="7">
        <f t="shared" si="350"/>
        <v>28.762499999999999</v>
      </c>
      <c r="M5589" s="20">
        <f>IF(C5589="Data Error","Data Error",IF(C5589&lt;=K5589,0,1-IFERROR(INDEX(BAAL!$C:$D,MATCH(ROUNDUP(C5589-K5589,0),BAAL!$B:$B,0),MATCH(LEFT(M$2,4),BAAL!$C$2:$D$2,0)),0)))</f>
        <v>0</v>
      </c>
      <c r="N5589" s="20"/>
      <c r="O5589" s="26"/>
      <c r="P5589" s="26"/>
      <c r="Q5589" s="6">
        <f t="shared" si="351"/>
        <v>8</v>
      </c>
      <c r="R5589" s="20"/>
    </row>
    <row r="5590" spans="1:18" x14ac:dyDescent="0.25">
      <c r="A5590" s="6">
        <v>20</v>
      </c>
      <c r="B5590" s="4">
        <v>42602.833333333336</v>
      </c>
      <c r="C5590" s="2">
        <f>IF([2]Analysis!AG5590="Data Error","Data Error",[2]Analysis!AI5590*C$1)</f>
        <v>0</v>
      </c>
      <c r="D5590" s="2"/>
      <c r="E5590" s="3">
        <f>IF(C5590="Data Error","Data Error",INDEX('[2]BAAL Adj Cap'!$CB$65:$CY$72,MONTH($B5590),$A5590+1))</f>
        <v>2.2499999999999999E-2</v>
      </c>
      <c r="F5590" s="3"/>
      <c r="G5590" s="31">
        <f t="shared" si="348"/>
        <v>2.9249999999999998</v>
      </c>
      <c r="H5590" s="31"/>
      <c r="I5590" s="23">
        <f t="shared" si="349"/>
        <v>2.2499999999999999E-2</v>
      </c>
      <c r="J5590" s="23"/>
      <c r="K5590" s="7">
        <f t="shared" si="350"/>
        <v>2.9249999999999998</v>
      </c>
      <c r="M5590" s="20">
        <f>IF(C5590="Data Error","Data Error",IF(C5590&lt;=K5590,0,1-IFERROR(INDEX(BAAL!$C:$D,MATCH(ROUNDUP(C5590-K5590,0),BAAL!$B:$B,0),MATCH(LEFT(M$2,4),BAAL!$C$2:$D$2,0)),0)))</f>
        <v>0</v>
      </c>
      <c r="N5590" s="20"/>
      <c r="O5590" s="26"/>
      <c r="P5590" s="26"/>
      <c r="Q5590" s="6">
        <f t="shared" si="351"/>
        <v>8</v>
      </c>
      <c r="R5590" s="20"/>
    </row>
    <row r="5591" spans="1:18" x14ac:dyDescent="0.25">
      <c r="A5591" s="6">
        <v>21</v>
      </c>
      <c r="B5591" s="4">
        <v>42602.875</v>
      </c>
      <c r="C5591" s="2">
        <f>IF([2]Analysis!AG5591="Data Error","Data Error",[2]Analysis!AI5591*C$1)</f>
        <v>0</v>
      </c>
      <c r="D5591" s="2"/>
      <c r="E5591" s="3">
        <f>IF(C5591="Data Error","Data Error",INDEX('[2]BAAL Adj Cap'!$CB$65:$CY$72,MONTH($B5591),$A5591+1))</f>
        <v>0</v>
      </c>
      <c r="F5591" s="3"/>
      <c r="G5591" s="31">
        <f t="shared" si="348"/>
        <v>0</v>
      </c>
      <c r="H5591" s="31"/>
      <c r="I5591" s="23">
        <f t="shared" si="349"/>
        <v>0</v>
      </c>
      <c r="J5591" s="23"/>
      <c r="K5591" s="7">
        <f t="shared" si="350"/>
        <v>0</v>
      </c>
      <c r="M5591" s="20">
        <f>IF(C5591="Data Error","Data Error",IF(C5591&lt;=K5591,0,1-IFERROR(INDEX(BAAL!$C:$D,MATCH(ROUNDUP(C5591-K5591,0),BAAL!$B:$B,0),MATCH(LEFT(M$2,4),BAAL!$C$2:$D$2,0)),0)))</f>
        <v>0</v>
      </c>
      <c r="N5591" s="20"/>
      <c r="O5591" s="26"/>
      <c r="P5591" s="26"/>
      <c r="Q5591" s="6">
        <f t="shared" si="351"/>
        <v>8</v>
      </c>
      <c r="R5591" s="20"/>
    </row>
    <row r="5592" spans="1:18" x14ac:dyDescent="0.25">
      <c r="A5592" s="6">
        <v>22</v>
      </c>
      <c r="B5592" s="4">
        <v>42602.916666666664</v>
      </c>
      <c r="C5592" s="2">
        <f>IF([2]Analysis!AG5592="Data Error","Data Error",[2]Analysis!AI5592*C$1)</f>
        <v>0</v>
      </c>
      <c r="D5592" s="2"/>
      <c r="E5592" s="3">
        <f>IF(C5592="Data Error","Data Error",INDEX('[2]BAAL Adj Cap'!$CB$65:$CY$72,MONTH($B5592),$A5592+1))</f>
        <v>0</v>
      </c>
      <c r="F5592" s="3"/>
      <c r="G5592" s="31">
        <f t="shared" si="348"/>
        <v>0</v>
      </c>
      <c r="H5592" s="31"/>
      <c r="I5592" s="23">
        <f t="shared" si="349"/>
        <v>0</v>
      </c>
      <c r="J5592" s="23"/>
      <c r="K5592" s="7">
        <f t="shared" si="350"/>
        <v>0</v>
      </c>
      <c r="M5592" s="20">
        <f>IF(C5592="Data Error","Data Error",IF(C5592&lt;=K5592,0,1-IFERROR(INDEX(BAAL!$C:$D,MATCH(ROUNDUP(C5592-K5592,0),BAAL!$B:$B,0),MATCH(LEFT(M$2,4),BAAL!$C$2:$D$2,0)),0)))</f>
        <v>0</v>
      </c>
      <c r="N5592" s="20"/>
      <c r="O5592" s="26"/>
      <c r="P5592" s="26"/>
      <c r="Q5592" s="6">
        <f t="shared" si="351"/>
        <v>8</v>
      </c>
      <c r="R5592" s="20"/>
    </row>
    <row r="5593" spans="1:18" x14ac:dyDescent="0.25">
      <c r="A5593" s="6">
        <v>23</v>
      </c>
      <c r="B5593" s="4">
        <v>42602.958333333336</v>
      </c>
      <c r="C5593" s="2">
        <f>IF([2]Analysis!AG5593="Data Error","Data Error",[2]Analysis!AI5593*C$1)</f>
        <v>0</v>
      </c>
      <c r="D5593" s="2"/>
      <c r="E5593" s="3">
        <f>IF(C5593="Data Error","Data Error",INDEX('[2]BAAL Adj Cap'!$CB$65:$CY$72,MONTH($B5593),$A5593+1))</f>
        <v>0</v>
      </c>
      <c r="F5593" s="3"/>
      <c r="G5593" s="31">
        <f t="shared" si="348"/>
        <v>0</v>
      </c>
      <c r="H5593" s="31"/>
      <c r="I5593" s="23">
        <f t="shared" si="349"/>
        <v>0</v>
      </c>
      <c r="J5593" s="23"/>
      <c r="K5593" s="7">
        <f t="shared" si="350"/>
        <v>0</v>
      </c>
      <c r="M5593" s="20">
        <f>IF(C5593="Data Error","Data Error",IF(C5593&lt;=K5593,0,1-IFERROR(INDEX(BAAL!$C:$D,MATCH(ROUNDUP(C5593-K5593,0),BAAL!$B:$B,0),MATCH(LEFT(M$2,4),BAAL!$C$2:$D$2,0)),0)))</f>
        <v>0</v>
      </c>
      <c r="N5593" s="20"/>
      <c r="O5593" s="26"/>
      <c r="P5593" s="26"/>
      <c r="Q5593" s="6">
        <f t="shared" si="351"/>
        <v>8</v>
      </c>
      <c r="R5593" s="20"/>
    </row>
    <row r="5594" spans="1:18" x14ac:dyDescent="0.25">
      <c r="A5594" s="6">
        <v>0</v>
      </c>
      <c r="B5594" s="1">
        <v>42603</v>
      </c>
      <c r="C5594" s="2">
        <f>IF([2]Analysis!AG5594="Data Error","Data Error",[2]Analysis!AI5594*C$1)</f>
        <v>0</v>
      </c>
      <c r="D5594" s="2"/>
      <c r="E5594" s="3">
        <f>IF(C5594="Data Error","Data Error",INDEX('[2]BAAL Adj Cap'!$CB$65:$CY$72,MONTH($B5594),$A5594+1))</f>
        <v>0</v>
      </c>
      <c r="F5594" s="3"/>
      <c r="G5594" s="31">
        <f t="shared" si="348"/>
        <v>0</v>
      </c>
      <c r="H5594" s="31"/>
      <c r="I5594" s="23">
        <f t="shared" si="349"/>
        <v>0</v>
      </c>
      <c r="J5594" s="23"/>
      <c r="K5594" s="7">
        <f t="shared" si="350"/>
        <v>0</v>
      </c>
      <c r="M5594" s="20">
        <f>IF(C5594="Data Error","Data Error",IF(C5594&lt;=K5594,0,1-IFERROR(INDEX(BAAL!$C:$D,MATCH(ROUNDUP(C5594-K5594,0),BAAL!$B:$B,0),MATCH(LEFT(M$2,4),BAAL!$C$2:$D$2,0)),0)))</f>
        <v>0</v>
      </c>
      <c r="N5594" s="20"/>
      <c r="O5594" s="26"/>
      <c r="P5594" s="26"/>
      <c r="Q5594" s="6">
        <f t="shared" si="351"/>
        <v>8</v>
      </c>
      <c r="R5594" s="20"/>
    </row>
    <row r="5595" spans="1:18" x14ac:dyDescent="0.25">
      <c r="A5595" s="6">
        <v>1</v>
      </c>
      <c r="B5595" s="4">
        <v>42603.041666666664</v>
      </c>
      <c r="C5595" s="2">
        <f>IF([2]Analysis!AG5595="Data Error","Data Error",[2]Analysis!AI5595*C$1)</f>
        <v>0</v>
      </c>
      <c r="D5595" s="2"/>
      <c r="E5595" s="3">
        <f>IF(C5595="Data Error","Data Error",INDEX('[2]BAAL Adj Cap'!$CB$65:$CY$72,MONTH($B5595),$A5595+1))</f>
        <v>0</v>
      </c>
      <c r="F5595" s="3"/>
      <c r="G5595" s="31">
        <f t="shared" si="348"/>
        <v>0</v>
      </c>
      <c r="H5595" s="31"/>
      <c r="I5595" s="23">
        <f t="shared" si="349"/>
        <v>0</v>
      </c>
      <c r="J5595" s="23"/>
      <c r="K5595" s="7">
        <f t="shared" si="350"/>
        <v>0</v>
      </c>
      <c r="M5595" s="20">
        <f>IF(C5595="Data Error","Data Error",IF(C5595&lt;=K5595,0,1-IFERROR(INDEX(BAAL!$C:$D,MATCH(ROUNDUP(C5595-K5595,0),BAAL!$B:$B,0),MATCH(LEFT(M$2,4),BAAL!$C$2:$D$2,0)),0)))</f>
        <v>0</v>
      </c>
      <c r="N5595" s="20"/>
      <c r="O5595" s="26"/>
      <c r="P5595" s="26"/>
      <c r="Q5595" s="6">
        <f t="shared" si="351"/>
        <v>8</v>
      </c>
      <c r="R5595" s="20"/>
    </row>
    <row r="5596" spans="1:18" x14ac:dyDescent="0.25">
      <c r="A5596" s="6">
        <v>2</v>
      </c>
      <c r="B5596" s="4">
        <v>42603.083333333336</v>
      </c>
      <c r="C5596" s="2">
        <f>IF([2]Analysis!AG5596="Data Error","Data Error",[2]Analysis!AI5596*C$1)</f>
        <v>0</v>
      </c>
      <c r="D5596" s="2"/>
      <c r="E5596" s="3">
        <f>IF(C5596="Data Error","Data Error",INDEX('[2]BAAL Adj Cap'!$CB$65:$CY$72,MONTH($B5596),$A5596+1))</f>
        <v>0</v>
      </c>
      <c r="F5596" s="3"/>
      <c r="G5596" s="31">
        <f t="shared" si="348"/>
        <v>0</v>
      </c>
      <c r="H5596" s="31"/>
      <c r="I5596" s="23">
        <f t="shared" si="349"/>
        <v>0</v>
      </c>
      <c r="J5596" s="23"/>
      <c r="K5596" s="7">
        <f t="shared" si="350"/>
        <v>0</v>
      </c>
      <c r="M5596" s="20">
        <f>IF(C5596="Data Error","Data Error",IF(C5596&lt;=K5596,0,1-IFERROR(INDEX(BAAL!$C:$D,MATCH(ROUNDUP(C5596-K5596,0),BAAL!$B:$B,0),MATCH(LEFT(M$2,4),BAAL!$C$2:$D$2,0)),0)))</f>
        <v>0</v>
      </c>
      <c r="N5596" s="20"/>
      <c r="O5596" s="26"/>
      <c r="P5596" s="26"/>
      <c r="Q5596" s="6">
        <f t="shared" si="351"/>
        <v>8</v>
      </c>
      <c r="R5596" s="20"/>
    </row>
    <row r="5597" spans="1:18" x14ac:dyDescent="0.25">
      <c r="A5597" s="6">
        <v>3</v>
      </c>
      <c r="B5597" s="4">
        <v>42603.125</v>
      </c>
      <c r="C5597" s="2">
        <f>IF([2]Analysis!AG5597="Data Error","Data Error",[2]Analysis!AI5597*C$1)</f>
        <v>0</v>
      </c>
      <c r="D5597" s="2"/>
      <c r="E5597" s="3">
        <f>IF(C5597="Data Error","Data Error",INDEX('[2]BAAL Adj Cap'!$CB$65:$CY$72,MONTH($B5597),$A5597+1))</f>
        <v>0</v>
      </c>
      <c r="F5597" s="3"/>
      <c r="G5597" s="31">
        <f t="shared" si="348"/>
        <v>0</v>
      </c>
      <c r="H5597" s="31"/>
      <c r="I5597" s="23">
        <f t="shared" si="349"/>
        <v>0</v>
      </c>
      <c r="J5597" s="23"/>
      <c r="K5597" s="7">
        <f t="shared" si="350"/>
        <v>0</v>
      </c>
      <c r="M5597" s="20">
        <f>IF(C5597="Data Error","Data Error",IF(C5597&lt;=K5597,0,1-IFERROR(INDEX(BAAL!$C:$D,MATCH(ROUNDUP(C5597-K5597,0),BAAL!$B:$B,0),MATCH(LEFT(M$2,4),BAAL!$C$2:$D$2,0)),0)))</f>
        <v>0</v>
      </c>
      <c r="N5597" s="20"/>
      <c r="O5597" s="26"/>
      <c r="P5597" s="26"/>
      <c r="Q5597" s="6">
        <f t="shared" si="351"/>
        <v>8</v>
      </c>
      <c r="R5597" s="20"/>
    </row>
    <row r="5598" spans="1:18" x14ac:dyDescent="0.25">
      <c r="A5598" s="6">
        <v>4</v>
      </c>
      <c r="B5598" s="4">
        <v>42603.166666666664</v>
      </c>
      <c r="C5598" s="2">
        <f>IF([2]Analysis!AG5598="Data Error","Data Error",[2]Analysis!AI5598*C$1)</f>
        <v>0</v>
      </c>
      <c r="D5598" s="2"/>
      <c r="E5598" s="3">
        <f>IF(C5598="Data Error","Data Error",INDEX('[2]BAAL Adj Cap'!$CB$65:$CY$72,MONTH($B5598),$A5598+1))</f>
        <v>0</v>
      </c>
      <c r="F5598" s="3"/>
      <c r="G5598" s="31">
        <f t="shared" si="348"/>
        <v>0</v>
      </c>
      <c r="H5598" s="31"/>
      <c r="I5598" s="23">
        <f t="shared" si="349"/>
        <v>0</v>
      </c>
      <c r="J5598" s="23"/>
      <c r="K5598" s="7">
        <f t="shared" si="350"/>
        <v>0</v>
      </c>
      <c r="M5598" s="20">
        <f>IF(C5598="Data Error","Data Error",IF(C5598&lt;=K5598,0,1-IFERROR(INDEX(BAAL!$C:$D,MATCH(ROUNDUP(C5598-K5598,0),BAAL!$B:$B,0),MATCH(LEFT(M$2,4),BAAL!$C$2:$D$2,0)),0)))</f>
        <v>0</v>
      </c>
      <c r="N5598" s="20"/>
      <c r="O5598" s="26"/>
      <c r="P5598" s="26"/>
      <c r="Q5598" s="6">
        <f t="shared" si="351"/>
        <v>8</v>
      </c>
      <c r="R5598" s="20"/>
    </row>
    <row r="5599" spans="1:18" x14ac:dyDescent="0.25">
      <c r="A5599" s="6">
        <v>5</v>
      </c>
      <c r="B5599" s="4">
        <v>42603.208333333336</v>
      </c>
      <c r="C5599" s="2">
        <f>IF([2]Analysis!AG5599="Data Error","Data Error",[2]Analysis!AI5599*C$1)</f>
        <v>0.38964105173507152</v>
      </c>
      <c r="D5599" s="2"/>
      <c r="E5599" s="3">
        <f>IF(C5599="Data Error","Data Error",INDEX('[2]BAAL Adj Cap'!$CB$65:$CY$72,MONTH($B5599),$A5599+1))</f>
        <v>5.6249999999999994E-2</v>
      </c>
      <c r="F5599" s="3"/>
      <c r="G5599" s="31">
        <f t="shared" si="348"/>
        <v>6.9228589482649276</v>
      </c>
      <c r="H5599" s="31"/>
      <c r="I5599" s="23">
        <f t="shared" si="349"/>
        <v>5.6249999999999994E-2</v>
      </c>
      <c r="J5599" s="23"/>
      <c r="K5599" s="7">
        <f t="shared" si="350"/>
        <v>7.3124999999999991</v>
      </c>
      <c r="M5599" s="20">
        <f>IF(C5599="Data Error","Data Error",IF(C5599&lt;=K5599,0,1-IFERROR(INDEX(BAAL!$C:$D,MATCH(ROUNDUP(C5599-K5599,0),BAAL!$B:$B,0),MATCH(LEFT(M$2,4),BAAL!$C$2:$D$2,0)),0)))</f>
        <v>0</v>
      </c>
      <c r="N5599" s="20"/>
      <c r="O5599" s="26"/>
      <c r="P5599" s="26"/>
      <c r="Q5599" s="6">
        <f t="shared" si="351"/>
        <v>8</v>
      </c>
      <c r="R5599" s="20"/>
    </row>
    <row r="5600" spans="1:18" x14ac:dyDescent="0.25">
      <c r="A5600" s="6">
        <v>6</v>
      </c>
      <c r="B5600" s="4">
        <v>42603.25</v>
      </c>
      <c r="C5600" s="2">
        <f>IF([2]Analysis!AG5600="Data Error","Data Error",[2]Analysis!AI5600*C$1)</f>
        <v>0.11315949943998717</v>
      </c>
      <c r="D5600" s="2"/>
      <c r="E5600" s="3">
        <f>IF(C5600="Data Error","Data Error",INDEX('[2]BAAL Adj Cap'!$CB$65:$CY$72,MONTH($B5600),$A5600+1))</f>
        <v>0.22499999999999998</v>
      </c>
      <c r="F5600" s="3"/>
      <c r="G5600" s="31">
        <f t="shared" si="348"/>
        <v>29.136840500560009</v>
      </c>
      <c r="H5600" s="31"/>
      <c r="I5600" s="23">
        <f t="shared" si="349"/>
        <v>0.22499999999999998</v>
      </c>
      <c r="J5600" s="23"/>
      <c r="K5600" s="7">
        <f t="shared" si="350"/>
        <v>28.990000000000009</v>
      </c>
      <c r="M5600" s="20">
        <f>IF(C5600="Data Error","Data Error",IF(C5600&lt;=K5600,0,1-IFERROR(INDEX(BAAL!$C:$D,MATCH(ROUNDUP(C5600-K5600,0),BAAL!$B:$B,0),MATCH(LEFT(M$2,4),BAAL!$C$2:$D$2,0)),0)))</f>
        <v>0</v>
      </c>
      <c r="N5600" s="20"/>
      <c r="O5600" s="26"/>
      <c r="P5600" s="26"/>
      <c r="Q5600" s="6">
        <f t="shared" si="351"/>
        <v>8</v>
      </c>
      <c r="R5600" s="20"/>
    </row>
    <row r="5601" spans="1:18" x14ac:dyDescent="0.25">
      <c r="A5601" s="6">
        <v>7</v>
      </c>
      <c r="B5601" s="4">
        <v>42603.291666666664</v>
      </c>
      <c r="C5601" s="2">
        <f>IF([2]Analysis!AG5601="Data Error","Data Error",[2]Analysis!AI5601*C$1)</f>
        <v>0</v>
      </c>
      <c r="D5601" s="2"/>
      <c r="E5601" s="3">
        <f>IF(C5601="Data Error","Data Error",INDEX('[2]BAAL Adj Cap'!$CB$65:$CY$72,MONTH($B5601),$A5601+1))</f>
        <v>0.57874999999999999</v>
      </c>
      <c r="F5601" s="3"/>
      <c r="G5601" s="31">
        <f t="shared" si="348"/>
        <v>75.237499999999997</v>
      </c>
      <c r="H5601" s="31"/>
      <c r="I5601" s="23">
        <f t="shared" si="349"/>
        <v>0.57874999999999999</v>
      </c>
      <c r="J5601" s="23"/>
      <c r="K5601" s="7">
        <f t="shared" si="350"/>
        <v>28.990000000000009</v>
      </c>
      <c r="M5601" s="20">
        <f>IF(C5601="Data Error","Data Error",IF(C5601&lt;=K5601,0,1-IFERROR(INDEX(BAAL!$C:$D,MATCH(ROUNDUP(C5601-K5601,0),BAAL!$B:$B,0),MATCH(LEFT(M$2,4),BAAL!$C$2:$D$2,0)),0)))</f>
        <v>0</v>
      </c>
      <c r="N5601" s="20"/>
      <c r="O5601" s="26"/>
      <c r="P5601" s="26"/>
      <c r="Q5601" s="6">
        <f t="shared" si="351"/>
        <v>8</v>
      </c>
      <c r="R5601" s="20"/>
    </row>
    <row r="5602" spans="1:18" x14ac:dyDescent="0.25">
      <c r="A5602" s="6">
        <v>8</v>
      </c>
      <c r="B5602" s="4">
        <v>42603.333333333336</v>
      </c>
      <c r="C5602" s="2">
        <f>IF([2]Analysis!AG5602="Data Error","Data Error",[2]Analysis!AI5602*C$1)</f>
        <v>0.16065653421059448</v>
      </c>
      <c r="D5602" s="2"/>
      <c r="E5602" s="3">
        <f>IF(C5602="Data Error","Data Error",INDEX('[2]BAAL Adj Cap'!$CB$65:$CY$72,MONTH($B5602),$A5602+1))</f>
        <v>0.96750000000000003</v>
      </c>
      <c r="F5602" s="3"/>
      <c r="G5602" s="31">
        <f t="shared" si="348"/>
        <v>125.61434346578942</v>
      </c>
      <c r="H5602" s="31"/>
      <c r="I5602" s="23">
        <f t="shared" si="349"/>
        <v>0.96750000000000003</v>
      </c>
      <c r="J5602" s="23"/>
      <c r="K5602" s="7">
        <f t="shared" si="350"/>
        <v>28.990000000000009</v>
      </c>
      <c r="M5602" s="20">
        <f>IF(C5602="Data Error","Data Error",IF(C5602&lt;=K5602,0,1-IFERROR(INDEX(BAAL!$C:$D,MATCH(ROUNDUP(C5602-K5602,0),BAAL!$B:$B,0),MATCH(LEFT(M$2,4),BAAL!$C$2:$D$2,0)),0)))</f>
        <v>0</v>
      </c>
      <c r="N5602" s="20"/>
      <c r="O5602" s="26"/>
      <c r="P5602" s="26"/>
      <c r="Q5602" s="6">
        <f t="shared" si="351"/>
        <v>8</v>
      </c>
      <c r="R5602" s="20"/>
    </row>
    <row r="5603" spans="1:18" x14ac:dyDescent="0.25">
      <c r="A5603" s="6">
        <v>9</v>
      </c>
      <c r="B5603" s="4">
        <v>42603.375</v>
      </c>
      <c r="C5603" s="2">
        <f>IF([2]Analysis!AG5603="Data Error","Data Error",[2]Analysis!AI5603*C$1)</f>
        <v>0.58048046785135332</v>
      </c>
      <c r="D5603" s="2"/>
      <c r="E5603" s="3">
        <f>IF(C5603="Data Error","Data Error",INDEX('[2]BAAL Adj Cap'!$CB$65:$CY$72,MONTH($B5603),$A5603+1))</f>
        <v>0.98</v>
      </c>
      <c r="F5603" s="3"/>
      <c r="G5603" s="31">
        <f t="shared" si="348"/>
        <v>126.81951953214863</v>
      </c>
      <c r="H5603" s="31"/>
      <c r="I5603" s="23">
        <f t="shared" si="349"/>
        <v>0.98</v>
      </c>
      <c r="J5603" s="23"/>
      <c r="K5603" s="7">
        <f t="shared" si="350"/>
        <v>28.990000000000009</v>
      </c>
      <c r="M5603" s="20">
        <f>IF(C5603="Data Error","Data Error",IF(C5603&lt;=K5603,0,1-IFERROR(INDEX(BAAL!$C:$D,MATCH(ROUNDUP(C5603-K5603,0),BAAL!$B:$B,0),MATCH(LEFT(M$2,4),BAAL!$C$2:$D$2,0)),0)))</f>
        <v>0</v>
      </c>
      <c r="N5603" s="20"/>
      <c r="O5603" s="26"/>
      <c r="P5603" s="26"/>
      <c r="Q5603" s="6">
        <f t="shared" si="351"/>
        <v>8</v>
      </c>
      <c r="R5603" s="20"/>
    </row>
    <row r="5604" spans="1:18" x14ac:dyDescent="0.25">
      <c r="A5604" s="6">
        <v>10</v>
      </c>
      <c r="B5604" s="4">
        <v>42603.416666666664</v>
      </c>
      <c r="C5604" s="2">
        <f>IF([2]Analysis!AG5604="Data Error","Data Error",[2]Analysis!AI5604*C$1)</f>
        <v>2.8275263243660613</v>
      </c>
      <c r="D5604" s="2"/>
      <c r="E5604" s="3">
        <f>IF(C5604="Data Error","Data Error",INDEX('[2]BAAL Adj Cap'!$CB$65:$CY$72,MONTH($B5604),$A5604+1))</f>
        <v>0.98</v>
      </c>
      <c r="F5604" s="3"/>
      <c r="G5604" s="31">
        <f t="shared" si="348"/>
        <v>124.57247367563393</v>
      </c>
      <c r="H5604" s="31"/>
      <c r="I5604" s="23">
        <f t="shared" si="349"/>
        <v>0.98</v>
      </c>
      <c r="J5604" s="23"/>
      <c r="K5604" s="7">
        <f t="shared" si="350"/>
        <v>28.990000000000009</v>
      </c>
      <c r="M5604" s="20">
        <f>IF(C5604="Data Error","Data Error",IF(C5604&lt;=K5604,0,1-IFERROR(INDEX(BAAL!$C:$D,MATCH(ROUNDUP(C5604-K5604,0),BAAL!$B:$B,0),MATCH(LEFT(M$2,4),BAAL!$C$2:$D$2,0)),0)))</f>
        <v>0</v>
      </c>
      <c r="N5604" s="20"/>
      <c r="O5604" s="26"/>
      <c r="P5604" s="26"/>
      <c r="Q5604" s="6">
        <f t="shared" si="351"/>
        <v>8</v>
      </c>
      <c r="R5604" s="20"/>
    </row>
    <row r="5605" spans="1:18" x14ac:dyDescent="0.25">
      <c r="A5605" s="6">
        <v>11</v>
      </c>
      <c r="B5605" s="4">
        <v>42603.458333333336</v>
      </c>
      <c r="C5605" s="2">
        <f>IF([2]Analysis!AG5605="Data Error","Data Error",[2]Analysis!AI5605*C$1)</f>
        <v>0.81120445520241746</v>
      </c>
      <c r="D5605" s="2"/>
      <c r="E5605" s="3">
        <f>IF(C5605="Data Error","Data Error",INDEX('[2]BAAL Adj Cap'!$CB$65:$CY$72,MONTH($B5605),$A5605+1))</f>
        <v>0.98</v>
      </c>
      <c r="F5605" s="3"/>
      <c r="G5605" s="31">
        <f t="shared" si="348"/>
        <v>126.58879554479758</v>
      </c>
      <c r="H5605" s="31"/>
      <c r="I5605" s="23">
        <f t="shared" si="349"/>
        <v>0.98</v>
      </c>
      <c r="J5605" s="23"/>
      <c r="K5605" s="7">
        <f t="shared" si="350"/>
        <v>28.990000000000009</v>
      </c>
      <c r="M5605" s="20">
        <f>IF(C5605="Data Error","Data Error",IF(C5605&lt;=K5605,0,1-IFERROR(INDEX(BAAL!$C:$D,MATCH(ROUNDUP(C5605-K5605,0),BAAL!$B:$B,0),MATCH(LEFT(M$2,4),BAAL!$C$2:$D$2,0)),0)))</f>
        <v>0</v>
      </c>
      <c r="N5605" s="20"/>
      <c r="O5605" s="26"/>
      <c r="P5605" s="26"/>
      <c r="Q5605" s="6">
        <f t="shared" si="351"/>
        <v>8</v>
      </c>
      <c r="R5605" s="20"/>
    </row>
    <row r="5606" spans="1:18" x14ac:dyDescent="0.25">
      <c r="A5606" s="6">
        <v>12</v>
      </c>
      <c r="B5606" s="4">
        <v>42603.5</v>
      </c>
      <c r="C5606" s="2">
        <f>IF([2]Analysis!AG5606="Data Error","Data Error",[2]Analysis!AI5606*C$1)</f>
        <v>3.3686803686431301</v>
      </c>
      <c r="D5606" s="2"/>
      <c r="E5606" s="3">
        <f>IF(C5606="Data Error","Data Error",INDEX('[2]BAAL Adj Cap'!$CB$65:$CY$72,MONTH($B5606),$A5606+1))</f>
        <v>0.98</v>
      </c>
      <c r="F5606" s="3"/>
      <c r="G5606" s="31">
        <f t="shared" si="348"/>
        <v>124.03131963135687</v>
      </c>
      <c r="H5606" s="31"/>
      <c r="I5606" s="23">
        <f t="shared" si="349"/>
        <v>0.98</v>
      </c>
      <c r="J5606" s="23"/>
      <c r="K5606" s="7">
        <f t="shared" si="350"/>
        <v>28.990000000000009</v>
      </c>
      <c r="M5606" s="20">
        <f>IF(C5606="Data Error","Data Error",IF(C5606&lt;=K5606,0,1-IFERROR(INDEX(BAAL!$C:$D,MATCH(ROUNDUP(C5606-K5606,0),BAAL!$B:$B,0),MATCH(LEFT(M$2,4),BAAL!$C$2:$D$2,0)),0)))</f>
        <v>0</v>
      </c>
      <c r="N5606" s="20"/>
      <c r="O5606" s="26"/>
      <c r="P5606" s="26"/>
      <c r="Q5606" s="6">
        <f t="shared" si="351"/>
        <v>8</v>
      </c>
      <c r="R5606" s="20"/>
    </row>
    <row r="5607" spans="1:18" x14ac:dyDescent="0.25">
      <c r="A5607" s="6">
        <v>13</v>
      </c>
      <c r="B5607" s="4">
        <v>42603.541666666664</v>
      </c>
      <c r="C5607" s="2">
        <f>IF([2]Analysis!AG5607="Data Error","Data Error",[2]Analysis!AI5607*C$1)</f>
        <v>8.743513714653151</v>
      </c>
      <c r="D5607" s="2"/>
      <c r="E5607" s="3">
        <f>IF(C5607="Data Error","Data Error",INDEX('[2]BAAL Adj Cap'!$CB$65:$CY$72,MONTH($B5607),$A5607+1))</f>
        <v>0.98</v>
      </c>
      <c r="F5607" s="3"/>
      <c r="G5607" s="31">
        <f t="shared" si="348"/>
        <v>118.65648628534684</v>
      </c>
      <c r="H5607" s="31"/>
      <c r="I5607" s="23">
        <f t="shared" si="349"/>
        <v>0.98</v>
      </c>
      <c r="J5607" s="23"/>
      <c r="K5607" s="7">
        <f t="shared" si="350"/>
        <v>28.990000000000009</v>
      </c>
      <c r="M5607" s="20">
        <f>IF(C5607="Data Error","Data Error",IF(C5607&lt;=K5607,0,1-IFERROR(INDEX(BAAL!$C:$D,MATCH(ROUNDUP(C5607-K5607,0),BAAL!$B:$B,0),MATCH(LEFT(M$2,4),BAAL!$C$2:$D$2,0)),0)))</f>
        <v>0</v>
      </c>
      <c r="N5607" s="20"/>
      <c r="O5607" s="26"/>
      <c r="P5607" s="26"/>
      <c r="Q5607" s="6">
        <f t="shared" si="351"/>
        <v>8</v>
      </c>
      <c r="R5607" s="20"/>
    </row>
    <row r="5608" spans="1:18" x14ac:dyDescent="0.25">
      <c r="A5608" s="6">
        <v>14</v>
      </c>
      <c r="B5608" s="4">
        <v>42603.583333333336</v>
      </c>
      <c r="C5608" s="2">
        <f>IF([2]Analysis!AG5608="Data Error","Data Error",[2]Analysis!AI5608*C$1)</f>
        <v>42.64602970456923</v>
      </c>
      <c r="D5608" s="2"/>
      <c r="E5608" s="3">
        <f>IF(C5608="Data Error","Data Error",INDEX('[2]BAAL Adj Cap'!$CB$65:$CY$72,MONTH($B5608),$A5608+1))</f>
        <v>0.98</v>
      </c>
      <c r="F5608" s="3"/>
      <c r="G5608" s="31">
        <f t="shared" si="348"/>
        <v>84.753970295430761</v>
      </c>
      <c r="H5608" s="31"/>
      <c r="I5608" s="23">
        <f t="shared" si="349"/>
        <v>0.98</v>
      </c>
      <c r="J5608" s="23"/>
      <c r="K5608" s="7">
        <f t="shared" si="350"/>
        <v>28.990000000000009</v>
      </c>
      <c r="M5608" s="20">
        <f>IF(C5608="Data Error","Data Error",IF(C5608&lt;=K5608,0,1-IFERROR(INDEX(BAAL!$C:$D,MATCH(ROUNDUP(C5608-K5608,0),BAAL!$B:$B,0),MATCH(LEFT(M$2,4),BAAL!$C$2:$D$2,0)),0)))</f>
        <v>2.0000000000000018E-3</v>
      </c>
      <c r="N5608" s="20"/>
      <c r="O5608" s="26"/>
      <c r="P5608" s="26"/>
      <c r="Q5608" s="6">
        <f t="shared" si="351"/>
        <v>8</v>
      </c>
      <c r="R5608" s="20"/>
    </row>
    <row r="5609" spans="1:18" x14ac:dyDescent="0.25">
      <c r="A5609" s="6">
        <v>15</v>
      </c>
      <c r="B5609" s="4">
        <v>42603.625</v>
      </c>
      <c r="C5609" s="2">
        <f>IF([2]Analysis!AG5609="Data Error","Data Error",[2]Analysis!AI5609*C$1)</f>
        <v>15.370659222029714</v>
      </c>
      <c r="D5609" s="2"/>
      <c r="E5609" s="3">
        <f>IF(C5609="Data Error","Data Error",INDEX('[2]BAAL Adj Cap'!$CB$65:$CY$72,MONTH($B5609),$A5609+1))</f>
        <v>0.98</v>
      </c>
      <c r="F5609" s="3"/>
      <c r="G5609" s="31">
        <f t="shared" si="348"/>
        <v>112.02934077797028</v>
      </c>
      <c r="H5609" s="31"/>
      <c r="I5609" s="23">
        <f t="shared" si="349"/>
        <v>0.98</v>
      </c>
      <c r="J5609" s="23"/>
      <c r="K5609" s="7">
        <f t="shared" si="350"/>
        <v>28.990000000000009</v>
      </c>
      <c r="M5609" s="20">
        <f>IF(C5609="Data Error","Data Error",IF(C5609&lt;=K5609,0,1-IFERROR(INDEX(BAAL!$C:$D,MATCH(ROUNDUP(C5609-K5609,0),BAAL!$B:$B,0),MATCH(LEFT(M$2,4),BAAL!$C$2:$D$2,0)),0)))</f>
        <v>0</v>
      </c>
      <c r="N5609" s="20"/>
      <c r="O5609" s="26"/>
      <c r="P5609" s="26"/>
      <c r="Q5609" s="6">
        <f t="shared" si="351"/>
        <v>8</v>
      </c>
      <c r="R5609" s="20"/>
    </row>
    <row r="5610" spans="1:18" x14ac:dyDescent="0.25">
      <c r="A5610" s="6">
        <v>16</v>
      </c>
      <c r="B5610" s="4">
        <v>42603.666666666664</v>
      </c>
      <c r="C5610" s="2">
        <f>IF([2]Analysis!AG5610="Data Error","Data Error",[2]Analysis!AI5610*C$1)</f>
        <v>42.179293677816091</v>
      </c>
      <c r="D5610" s="2"/>
      <c r="E5610" s="3">
        <f>IF(C5610="Data Error","Data Error",INDEX('[2]BAAL Adj Cap'!$CB$65:$CY$72,MONTH($B5610),$A5610+1))</f>
        <v>0.98</v>
      </c>
      <c r="F5610" s="3"/>
      <c r="G5610" s="31">
        <f t="shared" si="348"/>
        <v>85.220706322183901</v>
      </c>
      <c r="H5610" s="31"/>
      <c r="I5610" s="23">
        <f t="shared" si="349"/>
        <v>0.98</v>
      </c>
      <c r="J5610" s="23"/>
      <c r="K5610" s="7">
        <f t="shared" si="350"/>
        <v>28.990000000000009</v>
      </c>
      <c r="M5610" s="20">
        <f>IF(C5610="Data Error","Data Error",IF(C5610&lt;=K5610,0,1-IFERROR(INDEX(BAAL!$C:$D,MATCH(ROUNDUP(C5610-K5610,0),BAAL!$B:$B,0),MATCH(LEFT(M$2,4),BAAL!$C$2:$D$2,0)),0)))</f>
        <v>2.0000000000000018E-3</v>
      </c>
      <c r="N5610" s="20"/>
      <c r="O5610" s="26"/>
      <c r="P5610" s="26"/>
      <c r="Q5610" s="6">
        <f t="shared" si="351"/>
        <v>8</v>
      </c>
      <c r="R5610" s="20"/>
    </row>
    <row r="5611" spans="1:18" x14ac:dyDescent="0.25">
      <c r="A5611" s="6">
        <v>17</v>
      </c>
      <c r="B5611" s="4">
        <v>42603.708333333336</v>
      </c>
      <c r="C5611" s="2">
        <f>IF([2]Analysis!AG5611="Data Error","Data Error",[2]Analysis!AI5611*C$1)</f>
        <v>42.990298100866653</v>
      </c>
      <c r="D5611" s="2"/>
      <c r="E5611" s="3">
        <f>IF(C5611="Data Error","Data Error",INDEX('[2]BAAL Adj Cap'!$CB$65:$CY$72,MONTH($B5611),$A5611+1))</f>
        <v>0.9425</v>
      </c>
      <c r="F5611" s="3"/>
      <c r="G5611" s="31">
        <f t="shared" si="348"/>
        <v>79.534701899133353</v>
      </c>
      <c r="H5611" s="31"/>
      <c r="I5611" s="23">
        <f t="shared" si="349"/>
        <v>0.9425</v>
      </c>
      <c r="J5611" s="23"/>
      <c r="K5611" s="7">
        <f t="shared" si="350"/>
        <v>28.990000000000009</v>
      </c>
      <c r="M5611" s="20">
        <f>IF(C5611="Data Error","Data Error",IF(C5611&lt;=K5611,0,1-IFERROR(INDEX(BAAL!$C:$D,MATCH(ROUNDUP(C5611-K5611,0),BAAL!$B:$B,0),MATCH(LEFT(M$2,4),BAAL!$C$2:$D$2,0)),0)))</f>
        <v>3.0000000000000027E-3</v>
      </c>
      <c r="N5611" s="20"/>
      <c r="O5611" s="26"/>
      <c r="P5611" s="26"/>
      <c r="Q5611" s="6">
        <f t="shared" si="351"/>
        <v>8</v>
      </c>
      <c r="R5611" s="20"/>
    </row>
    <row r="5612" spans="1:18" x14ac:dyDescent="0.25">
      <c r="A5612" s="6">
        <v>18</v>
      </c>
      <c r="B5612" s="4">
        <v>42603.75</v>
      </c>
      <c r="C5612" s="2">
        <f>IF([2]Analysis!AG5612="Data Error","Data Error",[2]Analysis!AI5612*C$1)</f>
        <v>19.559187966694459</v>
      </c>
      <c r="D5612" s="2"/>
      <c r="E5612" s="3">
        <f>IF(C5612="Data Error","Data Error",INDEX('[2]BAAL Adj Cap'!$CB$65:$CY$72,MONTH($B5612),$A5612+1))</f>
        <v>0.65125</v>
      </c>
      <c r="F5612" s="3"/>
      <c r="G5612" s="31">
        <f t="shared" si="348"/>
        <v>65.103312033305542</v>
      </c>
      <c r="H5612" s="31"/>
      <c r="I5612" s="23">
        <f t="shared" si="349"/>
        <v>0.65125</v>
      </c>
      <c r="J5612" s="23"/>
      <c r="K5612" s="7">
        <f t="shared" si="350"/>
        <v>28.990000000000009</v>
      </c>
      <c r="M5612" s="20">
        <f>IF(C5612="Data Error","Data Error",IF(C5612&lt;=K5612,0,1-IFERROR(INDEX(BAAL!$C:$D,MATCH(ROUNDUP(C5612-K5612,0),BAAL!$B:$B,0),MATCH(LEFT(M$2,4),BAAL!$C$2:$D$2,0)),0)))</f>
        <v>0</v>
      </c>
      <c r="N5612" s="20"/>
      <c r="O5612" s="26"/>
      <c r="P5612" s="26"/>
      <c r="Q5612" s="6">
        <f t="shared" si="351"/>
        <v>8</v>
      </c>
      <c r="R5612" s="20"/>
    </row>
    <row r="5613" spans="1:18" x14ac:dyDescent="0.25">
      <c r="A5613" s="6">
        <v>19</v>
      </c>
      <c r="B5613" s="4">
        <v>42603.791666666664</v>
      </c>
      <c r="C5613" s="2">
        <f>IF([2]Analysis!AG5613="Data Error","Data Error",[2]Analysis!AI5613*C$1)</f>
        <v>4.5764088287406137</v>
      </c>
      <c r="D5613" s="2"/>
      <c r="E5613" s="3">
        <f>IF(C5613="Data Error","Data Error",INDEX('[2]BAAL Adj Cap'!$CB$65:$CY$72,MONTH($B5613),$A5613+1))</f>
        <v>0.22125</v>
      </c>
      <c r="F5613" s="3"/>
      <c r="G5613" s="31">
        <f t="shared" si="348"/>
        <v>24.186091171259385</v>
      </c>
      <c r="H5613" s="31"/>
      <c r="I5613" s="23">
        <f t="shared" si="349"/>
        <v>0.22125</v>
      </c>
      <c r="J5613" s="23"/>
      <c r="K5613" s="7">
        <f t="shared" si="350"/>
        <v>28.762499999999999</v>
      </c>
      <c r="M5613" s="20">
        <f>IF(C5613="Data Error","Data Error",IF(C5613&lt;=K5613,0,1-IFERROR(INDEX(BAAL!$C:$D,MATCH(ROUNDUP(C5613-K5613,0),BAAL!$B:$B,0),MATCH(LEFT(M$2,4),BAAL!$C$2:$D$2,0)),0)))</f>
        <v>0</v>
      </c>
      <c r="N5613" s="20"/>
      <c r="O5613" s="26"/>
      <c r="P5613" s="26"/>
      <c r="Q5613" s="6">
        <f t="shared" si="351"/>
        <v>8</v>
      </c>
      <c r="R5613" s="20"/>
    </row>
    <row r="5614" spans="1:18" x14ac:dyDescent="0.25">
      <c r="A5614" s="6">
        <v>20</v>
      </c>
      <c r="B5614" s="4">
        <v>42603.833333333336</v>
      </c>
      <c r="C5614" s="2">
        <f>IF([2]Analysis!AG5614="Data Error","Data Error",[2]Analysis!AI5614*C$1)</f>
        <v>0.47317174170433701</v>
      </c>
      <c r="D5614" s="2"/>
      <c r="E5614" s="3">
        <f>IF(C5614="Data Error","Data Error",INDEX('[2]BAAL Adj Cap'!$CB$65:$CY$72,MONTH($B5614),$A5614+1))</f>
        <v>2.2499999999999999E-2</v>
      </c>
      <c r="F5614" s="3"/>
      <c r="G5614" s="31">
        <f t="shared" si="348"/>
        <v>2.451828258295663</v>
      </c>
      <c r="H5614" s="31"/>
      <c r="I5614" s="23">
        <f t="shared" si="349"/>
        <v>2.2499999999999999E-2</v>
      </c>
      <c r="J5614" s="23"/>
      <c r="K5614" s="7">
        <f t="shared" si="350"/>
        <v>2.9249999999999998</v>
      </c>
      <c r="M5614" s="20">
        <f>IF(C5614="Data Error","Data Error",IF(C5614&lt;=K5614,0,1-IFERROR(INDEX(BAAL!$C:$D,MATCH(ROUNDUP(C5614-K5614,0),BAAL!$B:$B,0),MATCH(LEFT(M$2,4),BAAL!$C$2:$D$2,0)),0)))</f>
        <v>0</v>
      </c>
      <c r="N5614" s="20"/>
      <c r="O5614" s="26"/>
      <c r="P5614" s="26"/>
      <c r="Q5614" s="6">
        <f t="shared" si="351"/>
        <v>8</v>
      </c>
      <c r="R5614" s="20"/>
    </row>
    <row r="5615" spans="1:18" x14ac:dyDescent="0.25">
      <c r="A5615" s="6">
        <v>21</v>
      </c>
      <c r="B5615" s="4">
        <v>42603.875</v>
      </c>
      <c r="C5615" s="2">
        <f>IF([2]Analysis!AG5615="Data Error","Data Error",[2]Analysis!AI5615*C$1)</f>
        <v>0</v>
      </c>
      <c r="D5615" s="2"/>
      <c r="E5615" s="3">
        <f>IF(C5615="Data Error","Data Error",INDEX('[2]BAAL Adj Cap'!$CB$65:$CY$72,MONTH($B5615),$A5615+1))</f>
        <v>0</v>
      </c>
      <c r="F5615" s="3"/>
      <c r="G5615" s="31">
        <f t="shared" si="348"/>
        <v>0</v>
      </c>
      <c r="H5615" s="31"/>
      <c r="I5615" s="23">
        <f t="shared" si="349"/>
        <v>0</v>
      </c>
      <c r="J5615" s="23"/>
      <c r="K5615" s="7">
        <f t="shared" si="350"/>
        <v>0</v>
      </c>
      <c r="M5615" s="20">
        <f>IF(C5615="Data Error","Data Error",IF(C5615&lt;=K5615,0,1-IFERROR(INDEX(BAAL!$C:$D,MATCH(ROUNDUP(C5615-K5615,0),BAAL!$B:$B,0),MATCH(LEFT(M$2,4),BAAL!$C$2:$D$2,0)),0)))</f>
        <v>0</v>
      </c>
      <c r="N5615" s="20"/>
      <c r="O5615" s="26"/>
      <c r="P5615" s="26"/>
      <c r="Q5615" s="6">
        <f t="shared" si="351"/>
        <v>8</v>
      </c>
      <c r="R5615" s="20"/>
    </row>
    <row r="5616" spans="1:18" x14ac:dyDescent="0.25">
      <c r="A5616" s="6">
        <v>22</v>
      </c>
      <c r="B5616" s="4">
        <v>42603.916666666664</v>
      </c>
      <c r="C5616" s="2">
        <f>IF([2]Analysis!AG5616="Data Error","Data Error",[2]Analysis!AI5616*C$1)</f>
        <v>0</v>
      </c>
      <c r="D5616" s="2"/>
      <c r="E5616" s="3">
        <f>IF(C5616="Data Error","Data Error",INDEX('[2]BAAL Adj Cap'!$CB$65:$CY$72,MONTH($B5616),$A5616+1))</f>
        <v>0</v>
      </c>
      <c r="F5616" s="3"/>
      <c r="G5616" s="31">
        <f t="shared" si="348"/>
        <v>0</v>
      </c>
      <c r="H5616" s="31"/>
      <c r="I5616" s="23">
        <f t="shared" si="349"/>
        <v>0</v>
      </c>
      <c r="J5616" s="23"/>
      <c r="K5616" s="7">
        <f t="shared" si="350"/>
        <v>0</v>
      </c>
      <c r="M5616" s="20">
        <f>IF(C5616="Data Error","Data Error",IF(C5616&lt;=K5616,0,1-IFERROR(INDEX(BAAL!$C:$D,MATCH(ROUNDUP(C5616-K5616,0),BAAL!$B:$B,0),MATCH(LEFT(M$2,4),BAAL!$C$2:$D$2,0)),0)))</f>
        <v>0</v>
      </c>
      <c r="N5616" s="20"/>
      <c r="O5616" s="26"/>
      <c r="P5616" s="26"/>
      <c r="Q5616" s="6">
        <f t="shared" si="351"/>
        <v>8</v>
      </c>
      <c r="R5616" s="20"/>
    </row>
    <row r="5617" spans="1:18" x14ac:dyDescent="0.25">
      <c r="A5617" s="6">
        <v>23</v>
      </c>
      <c r="B5617" s="4">
        <v>42603.958333333336</v>
      </c>
      <c r="C5617" s="2">
        <f>IF([2]Analysis!AG5617="Data Error","Data Error",[2]Analysis!AI5617*C$1)</f>
        <v>0</v>
      </c>
      <c r="D5617" s="2"/>
      <c r="E5617" s="3">
        <f>IF(C5617="Data Error","Data Error",INDEX('[2]BAAL Adj Cap'!$CB$65:$CY$72,MONTH($B5617),$A5617+1))</f>
        <v>0</v>
      </c>
      <c r="F5617" s="3"/>
      <c r="G5617" s="31">
        <f t="shared" si="348"/>
        <v>0</v>
      </c>
      <c r="H5617" s="31"/>
      <c r="I5617" s="23">
        <f t="shared" si="349"/>
        <v>0</v>
      </c>
      <c r="J5617" s="23"/>
      <c r="K5617" s="7">
        <f t="shared" si="350"/>
        <v>0</v>
      </c>
      <c r="M5617" s="20">
        <f>IF(C5617="Data Error","Data Error",IF(C5617&lt;=K5617,0,1-IFERROR(INDEX(BAAL!$C:$D,MATCH(ROUNDUP(C5617-K5617,0),BAAL!$B:$B,0),MATCH(LEFT(M$2,4),BAAL!$C$2:$D$2,0)),0)))</f>
        <v>0</v>
      </c>
      <c r="N5617" s="20"/>
      <c r="O5617" s="26"/>
      <c r="P5617" s="26"/>
      <c r="Q5617" s="6">
        <f t="shared" si="351"/>
        <v>8</v>
      </c>
      <c r="R5617" s="20"/>
    </row>
    <row r="5618" spans="1:18" x14ac:dyDescent="0.25">
      <c r="A5618" s="6">
        <v>0</v>
      </c>
      <c r="B5618" s="1">
        <v>42604</v>
      </c>
      <c r="C5618" s="2">
        <f>IF([2]Analysis!AG5618="Data Error","Data Error",[2]Analysis!AI5618*C$1)</f>
        <v>0</v>
      </c>
      <c r="D5618" s="2"/>
      <c r="E5618" s="3">
        <f>IF(C5618="Data Error","Data Error",INDEX('[2]BAAL Adj Cap'!$CB$65:$CY$72,MONTH($B5618),$A5618+1))</f>
        <v>0</v>
      </c>
      <c r="F5618" s="3"/>
      <c r="G5618" s="31">
        <f t="shared" si="348"/>
        <v>0</v>
      </c>
      <c r="H5618" s="31"/>
      <c r="I5618" s="23">
        <f t="shared" si="349"/>
        <v>0</v>
      </c>
      <c r="J5618" s="23"/>
      <c r="K5618" s="7">
        <f t="shared" si="350"/>
        <v>0</v>
      </c>
      <c r="M5618" s="20">
        <f>IF(C5618="Data Error","Data Error",IF(C5618&lt;=K5618,0,1-IFERROR(INDEX(BAAL!$C:$D,MATCH(ROUNDUP(C5618-K5618,0),BAAL!$B:$B,0),MATCH(LEFT(M$2,4),BAAL!$C$2:$D$2,0)),0)))</f>
        <v>0</v>
      </c>
      <c r="N5618" s="20"/>
      <c r="O5618" s="26"/>
      <c r="P5618" s="26"/>
      <c r="Q5618" s="6">
        <f t="shared" si="351"/>
        <v>8</v>
      </c>
      <c r="R5618" s="20"/>
    </row>
    <row r="5619" spans="1:18" x14ac:dyDescent="0.25">
      <c r="A5619" s="6">
        <v>1</v>
      </c>
      <c r="B5619" s="4">
        <v>42604.041666666664</v>
      </c>
      <c r="C5619" s="2">
        <f>IF([2]Analysis!AG5619="Data Error","Data Error",[2]Analysis!AI5619*C$1)</f>
        <v>0</v>
      </c>
      <c r="D5619" s="2"/>
      <c r="E5619" s="3">
        <f>IF(C5619="Data Error","Data Error",INDEX('[2]BAAL Adj Cap'!$CB$65:$CY$72,MONTH($B5619),$A5619+1))</f>
        <v>0</v>
      </c>
      <c r="F5619" s="3"/>
      <c r="G5619" s="31">
        <f t="shared" si="348"/>
        <v>0</v>
      </c>
      <c r="H5619" s="31"/>
      <c r="I5619" s="23">
        <f t="shared" si="349"/>
        <v>0</v>
      </c>
      <c r="J5619" s="23"/>
      <c r="K5619" s="7">
        <f t="shared" si="350"/>
        <v>0</v>
      </c>
      <c r="M5619" s="20">
        <f>IF(C5619="Data Error","Data Error",IF(C5619&lt;=K5619,0,1-IFERROR(INDEX(BAAL!$C:$D,MATCH(ROUNDUP(C5619-K5619,0),BAAL!$B:$B,0),MATCH(LEFT(M$2,4),BAAL!$C$2:$D$2,0)),0)))</f>
        <v>0</v>
      </c>
      <c r="N5619" s="20"/>
      <c r="O5619" s="26"/>
      <c r="P5619" s="26"/>
      <c r="Q5619" s="6">
        <f t="shared" si="351"/>
        <v>8</v>
      </c>
      <c r="R5619" s="20"/>
    </row>
    <row r="5620" spans="1:18" x14ac:dyDescent="0.25">
      <c r="A5620" s="6">
        <v>2</v>
      </c>
      <c r="B5620" s="4">
        <v>42604.083333333336</v>
      </c>
      <c r="C5620" s="2">
        <f>IF([2]Analysis!AG5620="Data Error","Data Error",[2]Analysis!AI5620*C$1)</f>
        <v>0</v>
      </c>
      <c r="D5620" s="2"/>
      <c r="E5620" s="3">
        <f>IF(C5620="Data Error","Data Error",INDEX('[2]BAAL Adj Cap'!$CB$65:$CY$72,MONTH($B5620),$A5620+1))</f>
        <v>0</v>
      </c>
      <c r="F5620" s="3"/>
      <c r="G5620" s="31">
        <f t="shared" si="348"/>
        <v>0</v>
      </c>
      <c r="H5620" s="31"/>
      <c r="I5620" s="23">
        <f t="shared" si="349"/>
        <v>0</v>
      </c>
      <c r="J5620" s="23"/>
      <c r="K5620" s="7">
        <f t="shared" si="350"/>
        <v>0</v>
      </c>
      <c r="M5620" s="20">
        <f>IF(C5620="Data Error","Data Error",IF(C5620&lt;=K5620,0,1-IFERROR(INDEX(BAAL!$C:$D,MATCH(ROUNDUP(C5620-K5620,0),BAAL!$B:$B,0),MATCH(LEFT(M$2,4),BAAL!$C$2:$D$2,0)),0)))</f>
        <v>0</v>
      </c>
      <c r="N5620" s="20"/>
      <c r="O5620" s="26"/>
      <c r="P5620" s="26"/>
      <c r="Q5620" s="6">
        <f t="shared" si="351"/>
        <v>8</v>
      </c>
      <c r="R5620" s="20"/>
    </row>
    <row r="5621" spans="1:18" x14ac:dyDescent="0.25">
      <c r="A5621" s="6">
        <v>3</v>
      </c>
      <c r="B5621" s="4">
        <v>42604.125</v>
      </c>
      <c r="C5621" s="2">
        <f>IF([2]Analysis!AG5621="Data Error","Data Error",[2]Analysis!AI5621*C$1)</f>
        <v>0</v>
      </c>
      <c r="D5621" s="2"/>
      <c r="E5621" s="3">
        <f>IF(C5621="Data Error","Data Error",INDEX('[2]BAAL Adj Cap'!$CB$65:$CY$72,MONTH($B5621),$A5621+1))</f>
        <v>0</v>
      </c>
      <c r="F5621" s="3"/>
      <c r="G5621" s="31">
        <f t="shared" si="348"/>
        <v>0</v>
      </c>
      <c r="H5621" s="31"/>
      <c r="I5621" s="23">
        <f t="shared" si="349"/>
        <v>0</v>
      </c>
      <c r="J5621" s="23"/>
      <c r="K5621" s="7">
        <f t="shared" si="350"/>
        <v>0</v>
      </c>
      <c r="M5621" s="20">
        <f>IF(C5621="Data Error","Data Error",IF(C5621&lt;=K5621,0,1-IFERROR(INDEX(BAAL!$C:$D,MATCH(ROUNDUP(C5621-K5621,0),BAAL!$B:$B,0),MATCH(LEFT(M$2,4),BAAL!$C$2:$D$2,0)),0)))</f>
        <v>0</v>
      </c>
      <c r="N5621" s="20"/>
      <c r="O5621" s="26"/>
      <c r="P5621" s="26"/>
      <c r="Q5621" s="6">
        <f t="shared" si="351"/>
        <v>8</v>
      </c>
      <c r="R5621" s="20"/>
    </row>
    <row r="5622" spans="1:18" x14ac:dyDescent="0.25">
      <c r="A5622" s="6">
        <v>4</v>
      </c>
      <c r="B5622" s="4">
        <v>42604.166666666664</v>
      </c>
      <c r="C5622" s="2">
        <f>IF([2]Analysis!AG5622="Data Error","Data Error",[2]Analysis!AI5622*C$1)</f>
        <v>0</v>
      </c>
      <c r="D5622" s="2"/>
      <c r="E5622" s="3">
        <f>IF(C5622="Data Error","Data Error",INDEX('[2]BAAL Adj Cap'!$CB$65:$CY$72,MONTH($B5622),$A5622+1))</f>
        <v>0</v>
      </c>
      <c r="F5622" s="3"/>
      <c r="G5622" s="31">
        <f t="shared" si="348"/>
        <v>0</v>
      </c>
      <c r="H5622" s="31"/>
      <c r="I5622" s="23">
        <f t="shared" si="349"/>
        <v>0</v>
      </c>
      <c r="J5622" s="23"/>
      <c r="K5622" s="7">
        <f t="shared" si="350"/>
        <v>0</v>
      </c>
      <c r="M5622" s="20">
        <f>IF(C5622="Data Error","Data Error",IF(C5622&lt;=K5622,0,1-IFERROR(INDEX(BAAL!$C:$D,MATCH(ROUNDUP(C5622-K5622,0),BAAL!$B:$B,0),MATCH(LEFT(M$2,4),BAAL!$C$2:$D$2,0)),0)))</f>
        <v>0</v>
      </c>
      <c r="N5622" s="20"/>
      <c r="O5622" s="26"/>
      <c r="P5622" s="26"/>
      <c r="Q5622" s="6">
        <f t="shared" si="351"/>
        <v>8</v>
      </c>
      <c r="R5622" s="20"/>
    </row>
    <row r="5623" spans="1:18" x14ac:dyDescent="0.25">
      <c r="A5623" s="6">
        <v>5</v>
      </c>
      <c r="B5623" s="4">
        <v>42604.208333333336</v>
      </c>
      <c r="C5623" s="2">
        <f>IF([2]Analysis!AG5623="Data Error","Data Error",[2]Analysis!AI5623*C$1)</f>
        <v>0.34140103930233745</v>
      </c>
      <c r="D5623" s="2"/>
      <c r="E5623" s="3">
        <f>IF(C5623="Data Error","Data Error",INDEX('[2]BAAL Adj Cap'!$CB$65:$CY$72,MONTH($B5623),$A5623+1))</f>
        <v>5.6249999999999994E-2</v>
      </c>
      <c r="F5623" s="3"/>
      <c r="G5623" s="31">
        <f t="shared" si="348"/>
        <v>6.9710989606976614</v>
      </c>
      <c r="H5623" s="31"/>
      <c r="I5623" s="23">
        <f t="shared" si="349"/>
        <v>5.6249999999999994E-2</v>
      </c>
      <c r="J5623" s="23"/>
      <c r="K5623" s="7">
        <f t="shared" si="350"/>
        <v>7.3124999999999991</v>
      </c>
      <c r="M5623" s="20">
        <f>IF(C5623="Data Error","Data Error",IF(C5623&lt;=K5623,0,1-IFERROR(INDEX(BAAL!$C:$D,MATCH(ROUNDUP(C5623-K5623,0),BAAL!$B:$B,0),MATCH(LEFT(M$2,4),BAAL!$C$2:$D$2,0)),0)))</f>
        <v>0</v>
      </c>
      <c r="N5623" s="20"/>
      <c r="O5623" s="26"/>
      <c r="P5623" s="26"/>
      <c r="Q5623" s="6">
        <f t="shared" si="351"/>
        <v>8</v>
      </c>
      <c r="R5623" s="20"/>
    </row>
    <row r="5624" spans="1:18" x14ac:dyDescent="0.25">
      <c r="A5624" s="6">
        <v>6</v>
      </c>
      <c r="B5624" s="4">
        <v>42604.25</v>
      </c>
      <c r="C5624" s="2">
        <f>IF([2]Analysis!AG5624="Data Error","Data Error",[2]Analysis!AI5624*C$1)</f>
        <v>0.12718822607918551</v>
      </c>
      <c r="D5624" s="2"/>
      <c r="E5624" s="3">
        <f>IF(C5624="Data Error","Data Error",INDEX('[2]BAAL Adj Cap'!$CB$65:$CY$72,MONTH($B5624),$A5624+1))</f>
        <v>0.22499999999999998</v>
      </c>
      <c r="F5624" s="3"/>
      <c r="G5624" s="31">
        <f t="shared" si="348"/>
        <v>29.122811773920812</v>
      </c>
      <c r="H5624" s="31"/>
      <c r="I5624" s="23">
        <f t="shared" si="349"/>
        <v>0.22499999999999998</v>
      </c>
      <c r="J5624" s="23"/>
      <c r="K5624" s="7">
        <f t="shared" si="350"/>
        <v>28.990000000000009</v>
      </c>
      <c r="M5624" s="20">
        <f>IF(C5624="Data Error","Data Error",IF(C5624&lt;=K5624,0,1-IFERROR(INDEX(BAAL!$C:$D,MATCH(ROUNDUP(C5624-K5624,0),BAAL!$B:$B,0),MATCH(LEFT(M$2,4),BAAL!$C$2:$D$2,0)),0)))</f>
        <v>0</v>
      </c>
      <c r="N5624" s="20"/>
      <c r="O5624" s="26"/>
      <c r="P5624" s="26"/>
      <c r="Q5624" s="6">
        <f t="shared" si="351"/>
        <v>8</v>
      </c>
      <c r="R5624" s="20"/>
    </row>
    <row r="5625" spans="1:18" x14ac:dyDescent="0.25">
      <c r="A5625" s="6">
        <v>7</v>
      </c>
      <c r="B5625" s="4">
        <v>42604.291666666664</v>
      </c>
      <c r="C5625" s="2">
        <f>IF([2]Analysis!AG5625="Data Error","Data Error",[2]Analysis!AI5625*C$1)</f>
        <v>0.74519906222448673</v>
      </c>
      <c r="D5625" s="2"/>
      <c r="E5625" s="3">
        <f>IF(C5625="Data Error","Data Error",INDEX('[2]BAAL Adj Cap'!$CB$65:$CY$72,MONTH($B5625),$A5625+1))</f>
        <v>0.57874999999999999</v>
      </c>
      <c r="F5625" s="3"/>
      <c r="G5625" s="31">
        <f t="shared" si="348"/>
        <v>74.492300937775511</v>
      </c>
      <c r="H5625" s="31"/>
      <c r="I5625" s="23">
        <f t="shared" si="349"/>
        <v>0.57874999999999999</v>
      </c>
      <c r="J5625" s="23"/>
      <c r="K5625" s="7">
        <f t="shared" si="350"/>
        <v>28.990000000000009</v>
      </c>
      <c r="M5625" s="20">
        <f>IF(C5625="Data Error","Data Error",IF(C5625&lt;=K5625,0,1-IFERROR(INDEX(BAAL!$C:$D,MATCH(ROUNDUP(C5625-K5625,0),BAAL!$B:$B,0),MATCH(LEFT(M$2,4),BAAL!$C$2:$D$2,0)),0)))</f>
        <v>0</v>
      </c>
      <c r="N5625" s="20"/>
      <c r="O5625" s="26"/>
      <c r="P5625" s="26"/>
      <c r="Q5625" s="6">
        <f t="shared" si="351"/>
        <v>8</v>
      </c>
      <c r="R5625" s="20"/>
    </row>
    <row r="5626" spans="1:18" x14ac:dyDescent="0.25">
      <c r="A5626" s="6">
        <v>8</v>
      </c>
      <c r="B5626" s="4">
        <v>42604.333333333336</v>
      </c>
      <c r="C5626" s="2">
        <f>IF([2]Analysis!AG5626="Data Error","Data Error",[2]Analysis!AI5626*C$1)</f>
        <v>0.21493769436602783</v>
      </c>
      <c r="D5626" s="2"/>
      <c r="E5626" s="3">
        <f>IF(C5626="Data Error","Data Error",INDEX('[2]BAAL Adj Cap'!$CB$65:$CY$72,MONTH($B5626),$A5626+1))</f>
        <v>0.96750000000000003</v>
      </c>
      <c r="F5626" s="3"/>
      <c r="G5626" s="31">
        <f t="shared" si="348"/>
        <v>125.56006230563398</v>
      </c>
      <c r="H5626" s="31"/>
      <c r="I5626" s="23">
        <f t="shared" si="349"/>
        <v>0.96750000000000003</v>
      </c>
      <c r="J5626" s="23"/>
      <c r="K5626" s="7">
        <f t="shared" si="350"/>
        <v>28.990000000000009</v>
      </c>
      <c r="M5626" s="20">
        <f>IF(C5626="Data Error","Data Error",IF(C5626&lt;=K5626,0,1-IFERROR(INDEX(BAAL!$C:$D,MATCH(ROUNDUP(C5626-K5626,0),BAAL!$B:$B,0),MATCH(LEFT(M$2,4),BAAL!$C$2:$D$2,0)),0)))</f>
        <v>0</v>
      </c>
      <c r="N5626" s="20"/>
      <c r="O5626" s="26"/>
      <c r="P5626" s="26"/>
      <c r="Q5626" s="6">
        <f t="shared" si="351"/>
        <v>8</v>
      </c>
      <c r="R5626" s="20"/>
    </row>
    <row r="5627" spans="1:18" x14ac:dyDescent="0.25">
      <c r="A5627" s="6">
        <v>9</v>
      </c>
      <c r="B5627" s="4">
        <v>42604.375</v>
      </c>
      <c r="C5627" s="2">
        <f>IF([2]Analysis!AG5627="Data Error","Data Error",[2]Analysis!AI5627*C$1)</f>
        <v>0.66330401600066491</v>
      </c>
      <c r="D5627" s="2"/>
      <c r="E5627" s="3">
        <f>IF(C5627="Data Error","Data Error",INDEX('[2]BAAL Adj Cap'!$CB$65:$CY$72,MONTH($B5627),$A5627+1))</f>
        <v>0.98</v>
      </c>
      <c r="F5627" s="3"/>
      <c r="G5627" s="31">
        <f t="shared" si="348"/>
        <v>126.73669598399933</v>
      </c>
      <c r="H5627" s="31"/>
      <c r="I5627" s="23">
        <f t="shared" si="349"/>
        <v>0.98</v>
      </c>
      <c r="J5627" s="23"/>
      <c r="K5627" s="7">
        <f t="shared" si="350"/>
        <v>28.990000000000009</v>
      </c>
      <c r="M5627" s="20">
        <f>IF(C5627="Data Error","Data Error",IF(C5627&lt;=K5627,0,1-IFERROR(INDEX(BAAL!$C:$D,MATCH(ROUNDUP(C5627-K5627,0),BAAL!$B:$B,0),MATCH(LEFT(M$2,4),BAAL!$C$2:$D$2,0)),0)))</f>
        <v>0</v>
      </c>
      <c r="N5627" s="20"/>
      <c r="O5627" s="26"/>
      <c r="P5627" s="26"/>
      <c r="Q5627" s="6">
        <f t="shared" si="351"/>
        <v>8</v>
      </c>
      <c r="R5627" s="20"/>
    </row>
    <row r="5628" spans="1:18" x14ac:dyDescent="0.25">
      <c r="A5628" s="6">
        <v>10</v>
      </c>
      <c r="B5628" s="4">
        <v>42604.416666666664</v>
      </c>
      <c r="C5628" s="2">
        <f>IF([2]Analysis!AG5628="Data Error","Data Error",[2]Analysis!AI5628*C$1)</f>
        <v>0.31526459717039151</v>
      </c>
      <c r="D5628" s="2"/>
      <c r="E5628" s="3">
        <f>IF(C5628="Data Error","Data Error",INDEX('[2]BAAL Adj Cap'!$CB$65:$CY$72,MONTH($B5628),$A5628+1))</f>
        <v>0.98</v>
      </c>
      <c r="F5628" s="3"/>
      <c r="G5628" s="31">
        <f t="shared" si="348"/>
        <v>127.08473540282959</v>
      </c>
      <c r="H5628" s="31"/>
      <c r="I5628" s="23">
        <f t="shared" si="349"/>
        <v>0.98</v>
      </c>
      <c r="J5628" s="23"/>
      <c r="K5628" s="7">
        <f t="shared" si="350"/>
        <v>28.990000000000009</v>
      </c>
      <c r="M5628" s="20">
        <f>IF(C5628="Data Error","Data Error",IF(C5628&lt;=K5628,0,1-IFERROR(INDEX(BAAL!$C:$D,MATCH(ROUNDUP(C5628-K5628,0),BAAL!$B:$B,0),MATCH(LEFT(M$2,4),BAAL!$C$2:$D$2,0)),0)))</f>
        <v>0</v>
      </c>
      <c r="N5628" s="20"/>
      <c r="O5628" s="26"/>
      <c r="P5628" s="26"/>
      <c r="Q5628" s="6">
        <f t="shared" si="351"/>
        <v>8</v>
      </c>
      <c r="R5628" s="20"/>
    </row>
    <row r="5629" spans="1:18" x14ac:dyDescent="0.25">
      <c r="A5629" s="6">
        <v>11</v>
      </c>
      <c r="B5629" s="4">
        <v>42604.458333333336</v>
      </c>
      <c r="C5629" s="2">
        <f>IF([2]Analysis!AG5629="Data Error","Data Error",[2]Analysis!AI5629*C$1)</f>
        <v>3.6800864665290853</v>
      </c>
      <c r="D5629" s="2"/>
      <c r="E5629" s="3">
        <f>IF(C5629="Data Error","Data Error",INDEX('[2]BAAL Adj Cap'!$CB$65:$CY$72,MONTH($B5629),$A5629+1))</f>
        <v>0.98</v>
      </c>
      <c r="F5629" s="3"/>
      <c r="G5629" s="31">
        <f t="shared" si="348"/>
        <v>123.7199135334709</v>
      </c>
      <c r="H5629" s="31"/>
      <c r="I5629" s="23">
        <f t="shared" si="349"/>
        <v>0.98</v>
      </c>
      <c r="J5629" s="23"/>
      <c r="K5629" s="7">
        <f t="shared" si="350"/>
        <v>28.990000000000009</v>
      </c>
      <c r="M5629" s="20">
        <f>IF(C5629="Data Error","Data Error",IF(C5629&lt;=K5629,0,1-IFERROR(INDEX(BAAL!$C:$D,MATCH(ROUNDUP(C5629-K5629,0),BAAL!$B:$B,0),MATCH(LEFT(M$2,4),BAAL!$C$2:$D$2,0)),0)))</f>
        <v>0</v>
      </c>
      <c r="N5629" s="20"/>
      <c r="O5629" s="26"/>
      <c r="P5629" s="26"/>
      <c r="Q5629" s="6">
        <f t="shared" si="351"/>
        <v>8</v>
      </c>
      <c r="R5629" s="20"/>
    </row>
    <row r="5630" spans="1:18" x14ac:dyDescent="0.25">
      <c r="A5630" s="6">
        <v>12</v>
      </c>
      <c r="B5630" s="4">
        <v>42604.5</v>
      </c>
      <c r="C5630" s="2">
        <f>IF([2]Analysis!AG5630="Data Error","Data Error",[2]Analysis!AI5630*C$1)</f>
        <v>9.8974612615339463</v>
      </c>
      <c r="D5630" s="2"/>
      <c r="E5630" s="3">
        <f>IF(C5630="Data Error","Data Error",INDEX('[2]BAAL Adj Cap'!$CB$65:$CY$72,MONTH($B5630),$A5630+1))</f>
        <v>0.98</v>
      </c>
      <c r="F5630" s="3"/>
      <c r="G5630" s="31">
        <f t="shared" si="348"/>
        <v>117.50253873846604</v>
      </c>
      <c r="H5630" s="31"/>
      <c r="I5630" s="23">
        <f t="shared" si="349"/>
        <v>0.98</v>
      </c>
      <c r="J5630" s="23"/>
      <c r="K5630" s="7">
        <f t="shared" si="350"/>
        <v>28.990000000000009</v>
      </c>
      <c r="M5630" s="20">
        <f>IF(C5630="Data Error","Data Error",IF(C5630&lt;=K5630,0,1-IFERROR(INDEX(BAAL!$C:$D,MATCH(ROUNDUP(C5630-K5630,0),BAAL!$B:$B,0),MATCH(LEFT(M$2,4),BAAL!$C$2:$D$2,0)),0)))</f>
        <v>0</v>
      </c>
      <c r="N5630" s="20"/>
      <c r="O5630" s="26"/>
      <c r="P5630" s="26"/>
      <c r="Q5630" s="6">
        <f t="shared" si="351"/>
        <v>8</v>
      </c>
      <c r="R5630" s="20"/>
    </row>
    <row r="5631" spans="1:18" x14ac:dyDescent="0.25">
      <c r="A5631" s="6">
        <v>13</v>
      </c>
      <c r="B5631" s="4">
        <v>42604.541666666664</v>
      </c>
      <c r="C5631" s="2">
        <f>IF([2]Analysis!AG5631="Data Error","Data Error",[2]Analysis!AI5631*C$1)</f>
        <v>12.521325992546004</v>
      </c>
      <c r="D5631" s="2"/>
      <c r="E5631" s="3">
        <f>IF(C5631="Data Error","Data Error",INDEX('[2]BAAL Adj Cap'!$CB$65:$CY$72,MONTH($B5631),$A5631+1))</f>
        <v>0.98</v>
      </c>
      <c r="F5631" s="3"/>
      <c r="G5631" s="31">
        <f t="shared" si="348"/>
        <v>114.87867400745398</v>
      </c>
      <c r="H5631" s="31"/>
      <c r="I5631" s="23">
        <f t="shared" si="349"/>
        <v>0.98</v>
      </c>
      <c r="J5631" s="23"/>
      <c r="K5631" s="7">
        <f t="shared" si="350"/>
        <v>28.990000000000009</v>
      </c>
      <c r="M5631" s="20">
        <f>IF(C5631="Data Error","Data Error",IF(C5631&lt;=K5631,0,1-IFERROR(INDEX(BAAL!$C:$D,MATCH(ROUNDUP(C5631-K5631,0),BAAL!$B:$B,0),MATCH(LEFT(M$2,4),BAAL!$C$2:$D$2,0)),0)))</f>
        <v>0</v>
      </c>
      <c r="N5631" s="20"/>
      <c r="O5631" s="26"/>
      <c r="P5631" s="26"/>
      <c r="Q5631" s="6">
        <f t="shared" si="351"/>
        <v>8</v>
      </c>
      <c r="R5631" s="20"/>
    </row>
    <row r="5632" spans="1:18" x14ac:dyDescent="0.25">
      <c r="A5632" s="6">
        <v>14</v>
      </c>
      <c r="B5632" s="4">
        <v>42604.583333333336</v>
      </c>
      <c r="C5632" s="2">
        <f>IF([2]Analysis!AG5632="Data Error","Data Error",[2]Analysis!AI5632*C$1)</f>
        <v>46.671407661182876</v>
      </c>
      <c r="D5632" s="2"/>
      <c r="E5632" s="3">
        <f>IF(C5632="Data Error","Data Error",INDEX('[2]BAAL Adj Cap'!$CB$65:$CY$72,MONTH($B5632),$A5632+1))</f>
        <v>0.98</v>
      </c>
      <c r="F5632" s="3"/>
      <c r="G5632" s="31">
        <f t="shared" si="348"/>
        <v>80.728592338817123</v>
      </c>
      <c r="H5632" s="31"/>
      <c r="I5632" s="23">
        <f t="shared" si="349"/>
        <v>0.98</v>
      </c>
      <c r="J5632" s="23"/>
      <c r="K5632" s="7">
        <f t="shared" si="350"/>
        <v>28.990000000000009</v>
      </c>
      <c r="M5632" s="20">
        <f>IF(C5632="Data Error","Data Error",IF(C5632&lt;=K5632,0,1-IFERROR(INDEX(BAAL!$C:$D,MATCH(ROUNDUP(C5632-K5632,0),BAAL!$B:$B,0),MATCH(LEFT(M$2,4),BAAL!$C$2:$D$2,0)),0)))</f>
        <v>3.0000000000000027E-3</v>
      </c>
      <c r="N5632" s="20"/>
      <c r="O5632" s="26"/>
      <c r="P5632" s="26"/>
      <c r="Q5632" s="6">
        <f t="shared" si="351"/>
        <v>8</v>
      </c>
      <c r="R5632" s="20"/>
    </row>
    <row r="5633" spans="1:18" x14ac:dyDescent="0.25">
      <c r="A5633" s="6">
        <v>15</v>
      </c>
      <c r="B5633" s="4">
        <v>42604.625</v>
      </c>
      <c r="C5633" s="2">
        <f>IF([2]Analysis!AG5633="Data Error","Data Error",[2]Analysis!AI5633*C$1)</f>
        <v>55.150750833559918</v>
      </c>
      <c r="D5633" s="2"/>
      <c r="E5633" s="3">
        <f>IF(C5633="Data Error","Data Error",INDEX('[2]BAAL Adj Cap'!$CB$65:$CY$72,MONTH($B5633),$A5633+1))</f>
        <v>0.98</v>
      </c>
      <c r="F5633" s="3"/>
      <c r="G5633" s="31">
        <f t="shared" si="348"/>
        <v>72.24924916644008</v>
      </c>
      <c r="H5633" s="31"/>
      <c r="I5633" s="23">
        <f t="shared" si="349"/>
        <v>0.98</v>
      </c>
      <c r="J5633" s="23"/>
      <c r="K5633" s="7">
        <f t="shared" si="350"/>
        <v>28.990000000000009</v>
      </c>
      <c r="M5633" s="20">
        <f>IF(C5633="Data Error","Data Error",IF(C5633&lt;=K5633,0,1-IFERROR(INDEX(BAAL!$C:$D,MATCH(ROUNDUP(C5633-K5633,0),BAAL!$B:$B,0),MATCH(LEFT(M$2,4),BAAL!$C$2:$D$2,0)),0)))</f>
        <v>5.0000000000000044E-3</v>
      </c>
      <c r="N5633" s="20"/>
      <c r="O5633" s="26"/>
      <c r="P5633" s="26"/>
      <c r="Q5633" s="6">
        <f t="shared" si="351"/>
        <v>8</v>
      </c>
      <c r="R5633" s="20"/>
    </row>
    <row r="5634" spans="1:18" x14ac:dyDescent="0.25">
      <c r="A5634" s="6">
        <v>16</v>
      </c>
      <c r="B5634" s="4">
        <v>42604.666666666664</v>
      </c>
      <c r="C5634" s="2">
        <f>IF([2]Analysis!AG5634="Data Error","Data Error",[2]Analysis!AI5634*C$1)</f>
        <v>29.456300657800373</v>
      </c>
      <c r="D5634" s="2"/>
      <c r="E5634" s="3">
        <f>IF(C5634="Data Error","Data Error",INDEX('[2]BAAL Adj Cap'!$CB$65:$CY$72,MONTH($B5634),$A5634+1))</f>
        <v>0.98</v>
      </c>
      <c r="F5634" s="3"/>
      <c r="G5634" s="31">
        <f t="shared" si="348"/>
        <v>97.943699342199622</v>
      </c>
      <c r="H5634" s="31"/>
      <c r="I5634" s="23">
        <f t="shared" si="349"/>
        <v>0.98</v>
      </c>
      <c r="J5634" s="23"/>
      <c r="K5634" s="7">
        <f t="shared" si="350"/>
        <v>28.990000000000009</v>
      </c>
      <c r="M5634" s="20">
        <f>IF(C5634="Data Error","Data Error",IF(C5634&lt;=K5634,0,1-IFERROR(INDEX(BAAL!$C:$D,MATCH(ROUNDUP(C5634-K5634,0),BAAL!$B:$B,0),MATCH(LEFT(M$2,4),BAAL!$C$2:$D$2,0)),0)))</f>
        <v>0</v>
      </c>
      <c r="N5634" s="20"/>
      <c r="O5634" s="26"/>
      <c r="P5634" s="26"/>
      <c r="Q5634" s="6">
        <f t="shared" si="351"/>
        <v>8</v>
      </c>
      <c r="R5634" s="20"/>
    </row>
    <row r="5635" spans="1:18" x14ac:dyDescent="0.25">
      <c r="A5635" s="6">
        <v>17</v>
      </c>
      <c r="B5635" s="4">
        <v>42604.708333333336</v>
      </c>
      <c r="C5635" s="2">
        <f>IF([2]Analysis!AG5635="Data Error","Data Error",[2]Analysis!AI5635*C$1)</f>
        <v>16.592935723874685</v>
      </c>
      <c r="D5635" s="2"/>
      <c r="E5635" s="3">
        <f>IF(C5635="Data Error","Data Error",INDEX('[2]BAAL Adj Cap'!$CB$65:$CY$72,MONTH($B5635),$A5635+1))</f>
        <v>0.9425</v>
      </c>
      <c r="F5635" s="3"/>
      <c r="G5635" s="31">
        <f t="shared" si="348"/>
        <v>105.93206427612532</v>
      </c>
      <c r="H5635" s="31"/>
      <c r="I5635" s="23">
        <f t="shared" si="349"/>
        <v>0.9425</v>
      </c>
      <c r="J5635" s="23"/>
      <c r="K5635" s="7">
        <f t="shared" si="350"/>
        <v>28.990000000000009</v>
      </c>
      <c r="M5635" s="20">
        <f>IF(C5635="Data Error","Data Error",IF(C5635&lt;=K5635,0,1-IFERROR(INDEX(BAAL!$C:$D,MATCH(ROUNDUP(C5635-K5635,0),BAAL!$B:$B,0),MATCH(LEFT(M$2,4),BAAL!$C$2:$D$2,0)),0)))</f>
        <v>0</v>
      </c>
      <c r="N5635" s="20"/>
      <c r="O5635" s="26"/>
      <c r="P5635" s="26"/>
      <c r="Q5635" s="6">
        <f t="shared" si="351"/>
        <v>8</v>
      </c>
      <c r="R5635" s="20"/>
    </row>
    <row r="5636" spans="1:18" x14ac:dyDescent="0.25">
      <c r="A5636" s="6">
        <v>18</v>
      </c>
      <c r="B5636" s="4">
        <v>42604.75</v>
      </c>
      <c r="C5636" s="2">
        <f>IF([2]Analysis!AG5636="Data Error","Data Error",[2]Analysis!AI5636*C$1)</f>
        <v>2.3025319841940912</v>
      </c>
      <c r="D5636" s="2"/>
      <c r="E5636" s="3">
        <f>IF(C5636="Data Error","Data Error",INDEX('[2]BAAL Adj Cap'!$CB$65:$CY$72,MONTH($B5636),$A5636+1))</f>
        <v>0.65125</v>
      </c>
      <c r="F5636" s="3"/>
      <c r="G5636" s="31">
        <f t="shared" ref="G5636:G5699" si="352">IF(C5636="Data Error","Data Error",E5636*E$1-C5636)</f>
        <v>82.359968015805904</v>
      </c>
      <c r="H5636" s="31"/>
      <c r="I5636" s="23">
        <f t="shared" ref="I5636:I5699" si="353">IF(E5636="Data Error","Data Error",E5636)</f>
        <v>0.65125</v>
      </c>
      <c r="J5636" s="23"/>
      <c r="K5636" s="7">
        <f t="shared" ref="K5636:K5699" si="354">IF(C5636="Data Error","Data Error",C$1*MAX(0,MIN(AF$9,E5636*AF$10)))</f>
        <v>28.990000000000009</v>
      </c>
      <c r="M5636" s="20">
        <f>IF(C5636="Data Error","Data Error",IF(C5636&lt;=K5636,0,1-IFERROR(INDEX(BAAL!$C:$D,MATCH(ROUNDUP(C5636-K5636,0),BAAL!$B:$B,0),MATCH(LEFT(M$2,4),BAAL!$C$2:$D$2,0)),0)))</f>
        <v>0</v>
      </c>
      <c r="N5636" s="20"/>
      <c r="O5636" s="26"/>
      <c r="P5636" s="26"/>
      <c r="Q5636" s="6">
        <f t="shared" ref="Q5636:Q5699" si="355">MONTH(B5636)</f>
        <v>8</v>
      </c>
      <c r="R5636" s="20"/>
    </row>
    <row r="5637" spans="1:18" x14ac:dyDescent="0.25">
      <c r="A5637" s="6">
        <v>19</v>
      </c>
      <c r="B5637" s="4">
        <v>42604.791666666664</v>
      </c>
      <c r="C5637" s="2">
        <f>IF([2]Analysis!AG5637="Data Error","Data Error",[2]Analysis!AI5637*C$1)</f>
        <v>1.773894054419036</v>
      </c>
      <c r="D5637" s="2"/>
      <c r="E5637" s="3">
        <f>IF(C5637="Data Error","Data Error",INDEX('[2]BAAL Adj Cap'!$CB$65:$CY$72,MONTH($B5637),$A5637+1))</f>
        <v>0.22125</v>
      </c>
      <c r="F5637" s="3"/>
      <c r="G5637" s="31">
        <f t="shared" si="352"/>
        <v>26.988605945580964</v>
      </c>
      <c r="H5637" s="31"/>
      <c r="I5637" s="23">
        <f t="shared" si="353"/>
        <v>0.22125</v>
      </c>
      <c r="J5637" s="23"/>
      <c r="K5637" s="7">
        <f t="shared" si="354"/>
        <v>28.762499999999999</v>
      </c>
      <c r="M5637" s="20">
        <f>IF(C5637="Data Error","Data Error",IF(C5637&lt;=K5637,0,1-IFERROR(INDEX(BAAL!$C:$D,MATCH(ROUNDUP(C5637-K5637,0),BAAL!$B:$B,0),MATCH(LEFT(M$2,4),BAAL!$C$2:$D$2,0)),0)))</f>
        <v>0</v>
      </c>
      <c r="N5637" s="20"/>
      <c r="O5637" s="26"/>
      <c r="P5637" s="26"/>
      <c r="Q5637" s="6">
        <f t="shared" si="355"/>
        <v>8</v>
      </c>
      <c r="R5637" s="20"/>
    </row>
    <row r="5638" spans="1:18" x14ac:dyDescent="0.25">
      <c r="A5638" s="6">
        <v>20</v>
      </c>
      <c r="B5638" s="4">
        <v>42604.833333333336</v>
      </c>
      <c r="C5638" s="2">
        <f>IF([2]Analysis!AG5638="Data Error","Data Error",[2]Analysis!AI5638*C$1)</f>
        <v>0.49556706754637303</v>
      </c>
      <c r="D5638" s="2"/>
      <c r="E5638" s="3">
        <f>IF(C5638="Data Error","Data Error",INDEX('[2]BAAL Adj Cap'!$CB$65:$CY$72,MONTH($B5638),$A5638+1))</f>
        <v>2.2499999999999999E-2</v>
      </c>
      <c r="F5638" s="3"/>
      <c r="G5638" s="31">
        <f t="shared" si="352"/>
        <v>2.4294329324536266</v>
      </c>
      <c r="H5638" s="31"/>
      <c r="I5638" s="23">
        <f t="shared" si="353"/>
        <v>2.2499999999999999E-2</v>
      </c>
      <c r="J5638" s="23"/>
      <c r="K5638" s="7">
        <f t="shared" si="354"/>
        <v>2.9249999999999998</v>
      </c>
      <c r="M5638" s="20">
        <f>IF(C5638="Data Error","Data Error",IF(C5638&lt;=K5638,0,1-IFERROR(INDEX(BAAL!$C:$D,MATCH(ROUNDUP(C5638-K5638,0),BAAL!$B:$B,0),MATCH(LEFT(M$2,4),BAAL!$C$2:$D$2,0)),0)))</f>
        <v>0</v>
      </c>
      <c r="N5638" s="20"/>
      <c r="O5638" s="26"/>
      <c r="P5638" s="26"/>
      <c r="Q5638" s="6">
        <f t="shared" si="355"/>
        <v>8</v>
      </c>
      <c r="R5638" s="20"/>
    </row>
    <row r="5639" spans="1:18" x14ac:dyDescent="0.25">
      <c r="A5639" s="6">
        <v>21</v>
      </c>
      <c r="B5639" s="4">
        <v>42604.875</v>
      </c>
      <c r="C5639" s="2">
        <f>IF([2]Analysis!AG5639="Data Error","Data Error",[2]Analysis!AI5639*C$1)</f>
        <v>0</v>
      </c>
      <c r="D5639" s="2"/>
      <c r="E5639" s="3">
        <f>IF(C5639="Data Error","Data Error",INDEX('[2]BAAL Adj Cap'!$CB$65:$CY$72,MONTH($B5639),$A5639+1))</f>
        <v>0</v>
      </c>
      <c r="F5639" s="3"/>
      <c r="G5639" s="31">
        <f t="shared" si="352"/>
        <v>0</v>
      </c>
      <c r="H5639" s="31"/>
      <c r="I5639" s="23">
        <f t="shared" si="353"/>
        <v>0</v>
      </c>
      <c r="J5639" s="23"/>
      <c r="K5639" s="7">
        <f t="shared" si="354"/>
        <v>0</v>
      </c>
      <c r="M5639" s="20">
        <f>IF(C5639="Data Error","Data Error",IF(C5639&lt;=K5639,0,1-IFERROR(INDEX(BAAL!$C:$D,MATCH(ROUNDUP(C5639-K5639,0),BAAL!$B:$B,0),MATCH(LEFT(M$2,4),BAAL!$C$2:$D$2,0)),0)))</f>
        <v>0</v>
      </c>
      <c r="N5639" s="20"/>
      <c r="O5639" s="26"/>
      <c r="P5639" s="26"/>
      <c r="Q5639" s="6">
        <f t="shared" si="355"/>
        <v>8</v>
      </c>
      <c r="R5639" s="20"/>
    </row>
    <row r="5640" spans="1:18" x14ac:dyDescent="0.25">
      <c r="A5640" s="6">
        <v>22</v>
      </c>
      <c r="B5640" s="4">
        <v>42604.916666666664</v>
      </c>
      <c r="C5640" s="2">
        <f>IF([2]Analysis!AG5640="Data Error","Data Error",[2]Analysis!AI5640*C$1)</f>
        <v>0</v>
      </c>
      <c r="D5640" s="2"/>
      <c r="E5640" s="3">
        <f>IF(C5640="Data Error","Data Error",INDEX('[2]BAAL Adj Cap'!$CB$65:$CY$72,MONTH($B5640),$A5640+1))</f>
        <v>0</v>
      </c>
      <c r="F5640" s="3"/>
      <c r="G5640" s="31">
        <f t="shared" si="352"/>
        <v>0</v>
      </c>
      <c r="H5640" s="31"/>
      <c r="I5640" s="23">
        <f t="shared" si="353"/>
        <v>0</v>
      </c>
      <c r="J5640" s="23"/>
      <c r="K5640" s="7">
        <f t="shared" si="354"/>
        <v>0</v>
      </c>
      <c r="M5640" s="20">
        <f>IF(C5640="Data Error","Data Error",IF(C5640&lt;=K5640,0,1-IFERROR(INDEX(BAAL!$C:$D,MATCH(ROUNDUP(C5640-K5640,0),BAAL!$B:$B,0),MATCH(LEFT(M$2,4),BAAL!$C$2:$D$2,0)),0)))</f>
        <v>0</v>
      </c>
      <c r="N5640" s="20"/>
      <c r="O5640" s="26"/>
      <c r="P5640" s="26"/>
      <c r="Q5640" s="6">
        <f t="shared" si="355"/>
        <v>8</v>
      </c>
      <c r="R5640" s="20"/>
    </row>
    <row r="5641" spans="1:18" x14ac:dyDescent="0.25">
      <c r="A5641" s="6">
        <v>23</v>
      </c>
      <c r="B5641" s="4">
        <v>42604.958333333336</v>
      </c>
      <c r="C5641" s="2">
        <f>IF([2]Analysis!AG5641="Data Error","Data Error",[2]Analysis!AI5641*C$1)</f>
        <v>0</v>
      </c>
      <c r="D5641" s="2"/>
      <c r="E5641" s="3">
        <f>IF(C5641="Data Error","Data Error",INDEX('[2]BAAL Adj Cap'!$CB$65:$CY$72,MONTH($B5641),$A5641+1))</f>
        <v>0</v>
      </c>
      <c r="F5641" s="3"/>
      <c r="G5641" s="31">
        <f t="shared" si="352"/>
        <v>0</v>
      </c>
      <c r="H5641" s="31"/>
      <c r="I5641" s="23">
        <f t="shared" si="353"/>
        <v>0</v>
      </c>
      <c r="J5641" s="23"/>
      <c r="K5641" s="7">
        <f t="shared" si="354"/>
        <v>0</v>
      </c>
      <c r="M5641" s="20">
        <f>IF(C5641="Data Error","Data Error",IF(C5641&lt;=K5641,0,1-IFERROR(INDEX(BAAL!$C:$D,MATCH(ROUNDUP(C5641-K5641,0),BAAL!$B:$B,0),MATCH(LEFT(M$2,4),BAAL!$C$2:$D$2,0)),0)))</f>
        <v>0</v>
      </c>
      <c r="N5641" s="20"/>
      <c r="O5641" s="26"/>
      <c r="P5641" s="26"/>
      <c r="Q5641" s="6">
        <f t="shared" si="355"/>
        <v>8</v>
      </c>
      <c r="R5641" s="20"/>
    </row>
    <row r="5642" spans="1:18" x14ac:dyDescent="0.25">
      <c r="A5642" s="6">
        <v>0</v>
      </c>
      <c r="B5642" s="1">
        <v>42605</v>
      </c>
      <c r="C5642" s="2">
        <f>IF([2]Analysis!AG5642="Data Error","Data Error",[2]Analysis!AI5642*C$1)</f>
        <v>0</v>
      </c>
      <c r="D5642" s="2"/>
      <c r="E5642" s="3">
        <f>IF(C5642="Data Error","Data Error",INDEX('[2]BAAL Adj Cap'!$CB$65:$CY$72,MONTH($B5642),$A5642+1))</f>
        <v>0</v>
      </c>
      <c r="F5642" s="3"/>
      <c r="G5642" s="31">
        <f t="shared" si="352"/>
        <v>0</v>
      </c>
      <c r="H5642" s="31"/>
      <c r="I5642" s="23">
        <f t="shared" si="353"/>
        <v>0</v>
      </c>
      <c r="J5642" s="23"/>
      <c r="K5642" s="7">
        <f t="shared" si="354"/>
        <v>0</v>
      </c>
      <c r="M5642" s="20">
        <f>IF(C5642="Data Error","Data Error",IF(C5642&lt;=K5642,0,1-IFERROR(INDEX(BAAL!$C:$D,MATCH(ROUNDUP(C5642-K5642,0),BAAL!$B:$B,0),MATCH(LEFT(M$2,4),BAAL!$C$2:$D$2,0)),0)))</f>
        <v>0</v>
      </c>
      <c r="N5642" s="20"/>
      <c r="O5642" s="26"/>
      <c r="P5642" s="26"/>
      <c r="Q5642" s="6">
        <f t="shared" si="355"/>
        <v>8</v>
      </c>
      <c r="R5642" s="20"/>
    </row>
    <row r="5643" spans="1:18" x14ac:dyDescent="0.25">
      <c r="A5643" s="6">
        <v>1</v>
      </c>
      <c r="B5643" s="4">
        <v>42605.041666666664</v>
      </c>
      <c r="C5643" s="2">
        <f>IF([2]Analysis!AG5643="Data Error","Data Error",[2]Analysis!AI5643*C$1)</f>
        <v>0</v>
      </c>
      <c r="D5643" s="2"/>
      <c r="E5643" s="3">
        <f>IF(C5643="Data Error","Data Error",INDEX('[2]BAAL Adj Cap'!$CB$65:$CY$72,MONTH($B5643),$A5643+1))</f>
        <v>0</v>
      </c>
      <c r="F5643" s="3"/>
      <c r="G5643" s="31">
        <f t="shared" si="352"/>
        <v>0</v>
      </c>
      <c r="H5643" s="31"/>
      <c r="I5643" s="23">
        <f t="shared" si="353"/>
        <v>0</v>
      </c>
      <c r="J5643" s="23"/>
      <c r="K5643" s="7">
        <f t="shared" si="354"/>
        <v>0</v>
      </c>
      <c r="M5643" s="20">
        <f>IF(C5643="Data Error","Data Error",IF(C5643&lt;=K5643,0,1-IFERROR(INDEX(BAAL!$C:$D,MATCH(ROUNDUP(C5643-K5643,0),BAAL!$B:$B,0),MATCH(LEFT(M$2,4),BAAL!$C$2:$D$2,0)),0)))</f>
        <v>0</v>
      </c>
      <c r="N5643" s="20"/>
      <c r="O5643" s="26"/>
      <c r="P5643" s="26"/>
      <c r="Q5643" s="6">
        <f t="shared" si="355"/>
        <v>8</v>
      </c>
      <c r="R5643" s="20"/>
    </row>
    <row r="5644" spans="1:18" x14ac:dyDescent="0.25">
      <c r="A5644" s="6">
        <v>2</v>
      </c>
      <c r="B5644" s="4">
        <v>42605.083333333336</v>
      </c>
      <c r="C5644" s="2">
        <f>IF([2]Analysis!AG5644="Data Error","Data Error",[2]Analysis!AI5644*C$1)</f>
        <v>0</v>
      </c>
      <c r="D5644" s="2"/>
      <c r="E5644" s="3">
        <f>IF(C5644="Data Error","Data Error",INDEX('[2]BAAL Adj Cap'!$CB$65:$CY$72,MONTH($B5644),$A5644+1))</f>
        <v>0</v>
      </c>
      <c r="F5644" s="3"/>
      <c r="G5644" s="31">
        <f t="shared" si="352"/>
        <v>0</v>
      </c>
      <c r="H5644" s="31"/>
      <c r="I5644" s="23">
        <f t="shared" si="353"/>
        <v>0</v>
      </c>
      <c r="J5644" s="23"/>
      <c r="K5644" s="7">
        <f t="shared" si="354"/>
        <v>0</v>
      </c>
      <c r="M5644" s="20">
        <f>IF(C5644="Data Error","Data Error",IF(C5644&lt;=K5644,0,1-IFERROR(INDEX(BAAL!$C:$D,MATCH(ROUNDUP(C5644-K5644,0),BAAL!$B:$B,0),MATCH(LEFT(M$2,4),BAAL!$C$2:$D$2,0)),0)))</f>
        <v>0</v>
      </c>
      <c r="N5644" s="20"/>
      <c r="O5644" s="26"/>
      <c r="P5644" s="26"/>
      <c r="Q5644" s="6">
        <f t="shared" si="355"/>
        <v>8</v>
      </c>
      <c r="R5644" s="20"/>
    </row>
    <row r="5645" spans="1:18" x14ac:dyDescent="0.25">
      <c r="A5645" s="6">
        <v>3</v>
      </c>
      <c r="B5645" s="4">
        <v>42605.125</v>
      </c>
      <c r="C5645" s="2">
        <f>IF([2]Analysis!AG5645="Data Error","Data Error",[2]Analysis!AI5645*C$1)</f>
        <v>0</v>
      </c>
      <c r="D5645" s="2"/>
      <c r="E5645" s="3">
        <f>IF(C5645="Data Error","Data Error",INDEX('[2]BAAL Adj Cap'!$CB$65:$CY$72,MONTH($B5645),$A5645+1))</f>
        <v>0</v>
      </c>
      <c r="F5645" s="3"/>
      <c r="G5645" s="31">
        <f t="shared" si="352"/>
        <v>0</v>
      </c>
      <c r="H5645" s="31"/>
      <c r="I5645" s="23">
        <f t="shared" si="353"/>
        <v>0</v>
      </c>
      <c r="J5645" s="23"/>
      <c r="K5645" s="7">
        <f t="shared" si="354"/>
        <v>0</v>
      </c>
      <c r="M5645" s="20">
        <f>IF(C5645="Data Error","Data Error",IF(C5645&lt;=K5645,0,1-IFERROR(INDEX(BAAL!$C:$D,MATCH(ROUNDUP(C5645-K5645,0),BAAL!$B:$B,0),MATCH(LEFT(M$2,4),BAAL!$C$2:$D$2,0)),0)))</f>
        <v>0</v>
      </c>
      <c r="N5645" s="20"/>
      <c r="O5645" s="26"/>
      <c r="P5645" s="26"/>
      <c r="Q5645" s="6">
        <f t="shared" si="355"/>
        <v>8</v>
      </c>
      <c r="R5645" s="20"/>
    </row>
    <row r="5646" spans="1:18" x14ac:dyDescent="0.25">
      <c r="A5646" s="6">
        <v>4</v>
      </c>
      <c r="B5646" s="4">
        <v>42605.166666666664</v>
      </c>
      <c r="C5646" s="2">
        <f>IF([2]Analysis!AG5646="Data Error","Data Error",[2]Analysis!AI5646*C$1)</f>
        <v>0</v>
      </c>
      <c r="D5646" s="2"/>
      <c r="E5646" s="3">
        <f>IF(C5646="Data Error","Data Error",INDEX('[2]BAAL Adj Cap'!$CB$65:$CY$72,MONTH($B5646),$A5646+1))</f>
        <v>0</v>
      </c>
      <c r="F5646" s="3"/>
      <c r="G5646" s="31">
        <f t="shared" si="352"/>
        <v>0</v>
      </c>
      <c r="H5646" s="31"/>
      <c r="I5646" s="23">
        <f t="shared" si="353"/>
        <v>0</v>
      </c>
      <c r="J5646" s="23"/>
      <c r="K5646" s="7">
        <f t="shared" si="354"/>
        <v>0</v>
      </c>
      <c r="M5646" s="20">
        <f>IF(C5646="Data Error","Data Error",IF(C5646&lt;=K5646,0,1-IFERROR(INDEX(BAAL!$C:$D,MATCH(ROUNDUP(C5646-K5646,0),BAAL!$B:$B,0),MATCH(LEFT(M$2,4),BAAL!$C$2:$D$2,0)),0)))</f>
        <v>0</v>
      </c>
      <c r="N5646" s="20"/>
      <c r="O5646" s="26"/>
      <c r="P5646" s="26"/>
      <c r="Q5646" s="6">
        <f t="shared" si="355"/>
        <v>8</v>
      </c>
      <c r="R5646" s="20"/>
    </row>
    <row r="5647" spans="1:18" x14ac:dyDescent="0.25">
      <c r="A5647" s="6">
        <v>5</v>
      </c>
      <c r="B5647" s="4">
        <v>42605.208333333336</v>
      </c>
      <c r="C5647" s="2">
        <f>IF([2]Analysis!AG5647="Data Error","Data Error",[2]Analysis!AI5647*C$1)</f>
        <v>0.32964104935088578</v>
      </c>
      <c r="D5647" s="2"/>
      <c r="E5647" s="3">
        <f>IF(C5647="Data Error","Data Error",INDEX('[2]BAAL Adj Cap'!$CB$65:$CY$72,MONTH($B5647),$A5647+1))</f>
        <v>5.6249999999999994E-2</v>
      </c>
      <c r="F5647" s="3"/>
      <c r="G5647" s="31">
        <f t="shared" si="352"/>
        <v>6.9828589506491134</v>
      </c>
      <c r="H5647" s="31"/>
      <c r="I5647" s="23">
        <f t="shared" si="353"/>
        <v>5.6249999999999994E-2</v>
      </c>
      <c r="J5647" s="23"/>
      <c r="K5647" s="7">
        <f t="shared" si="354"/>
        <v>7.3124999999999991</v>
      </c>
      <c r="M5647" s="20">
        <f>IF(C5647="Data Error","Data Error",IF(C5647&lt;=K5647,0,1-IFERROR(INDEX(BAAL!$C:$D,MATCH(ROUNDUP(C5647-K5647,0),BAAL!$B:$B,0),MATCH(LEFT(M$2,4),BAAL!$C$2:$D$2,0)),0)))</f>
        <v>0</v>
      </c>
      <c r="N5647" s="20"/>
      <c r="O5647" s="26"/>
      <c r="P5647" s="26"/>
      <c r="Q5647" s="6">
        <f t="shared" si="355"/>
        <v>8</v>
      </c>
      <c r="R5647" s="20"/>
    </row>
    <row r="5648" spans="1:18" x14ac:dyDescent="0.25">
      <c r="A5648" s="6">
        <v>6</v>
      </c>
      <c r="B5648" s="4">
        <v>42605.25</v>
      </c>
      <c r="C5648" s="2">
        <f>IF([2]Analysis!AG5648="Data Error","Data Error",[2]Analysis!AI5648*C$1)</f>
        <v>0.24656965432387298</v>
      </c>
      <c r="D5648" s="2"/>
      <c r="E5648" s="3">
        <f>IF(C5648="Data Error","Data Error",INDEX('[2]BAAL Adj Cap'!$CB$65:$CY$72,MONTH($B5648),$A5648+1))</f>
        <v>0.22499999999999998</v>
      </c>
      <c r="F5648" s="3"/>
      <c r="G5648" s="31">
        <f t="shared" si="352"/>
        <v>29.003430345676122</v>
      </c>
      <c r="H5648" s="31"/>
      <c r="I5648" s="23">
        <f t="shared" si="353"/>
        <v>0.22499999999999998</v>
      </c>
      <c r="J5648" s="23"/>
      <c r="K5648" s="7">
        <f t="shared" si="354"/>
        <v>28.990000000000009</v>
      </c>
      <c r="M5648" s="20">
        <f>IF(C5648="Data Error","Data Error",IF(C5648&lt;=K5648,0,1-IFERROR(INDEX(BAAL!$C:$D,MATCH(ROUNDUP(C5648-K5648,0),BAAL!$B:$B,0),MATCH(LEFT(M$2,4),BAAL!$C$2:$D$2,0)),0)))</f>
        <v>0</v>
      </c>
      <c r="N5648" s="20"/>
      <c r="O5648" s="26"/>
      <c r="P5648" s="26"/>
      <c r="Q5648" s="6">
        <f t="shared" si="355"/>
        <v>8</v>
      </c>
      <c r="R5648" s="20"/>
    </row>
    <row r="5649" spans="1:18" x14ac:dyDescent="0.25">
      <c r="A5649" s="6">
        <v>7</v>
      </c>
      <c r="B5649" s="4">
        <v>42605.291666666664</v>
      </c>
      <c r="C5649" s="2">
        <f>IF([2]Analysis!AG5649="Data Error","Data Error",[2]Analysis!AI5649*C$1)</f>
        <v>1.5227368549400144</v>
      </c>
      <c r="D5649" s="2"/>
      <c r="E5649" s="3">
        <f>IF(C5649="Data Error","Data Error",INDEX('[2]BAAL Adj Cap'!$CB$65:$CY$72,MONTH($B5649),$A5649+1))</f>
        <v>0.57874999999999999</v>
      </c>
      <c r="F5649" s="3"/>
      <c r="G5649" s="31">
        <f t="shared" si="352"/>
        <v>73.714763145059976</v>
      </c>
      <c r="H5649" s="31"/>
      <c r="I5649" s="23">
        <f t="shared" si="353"/>
        <v>0.57874999999999999</v>
      </c>
      <c r="J5649" s="23"/>
      <c r="K5649" s="7">
        <f t="shared" si="354"/>
        <v>28.990000000000009</v>
      </c>
      <c r="M5649" s="20">
        <f>IF(C5649="Data Error","Data Error",IF(C5649&lt;=K5649,0,1-IFERROR(INDEX(BAAL!$C:$D,MATCH(ROUNDUP(C5649-K5649,0),BAAL!$B:$B,0),MATCH(LEFT(M$2,4),BAAL!$C$2:$D$2,0)),0)))</f>
        <v>0</v>
      </c>
      <c r="N5649" s="20"/>
      <c r="O5649" s="26"/>
      <c r="P5649" s="26"/>
      <c r="Q5649" s="6">
        <f t="shared" si="355"/>
        <v>8</v>
      </c>
      <c r="R5649" s="20"/>
    </row>
    <row r="5650" spans="1:18" x14ac:dyDescent="0.25">
      <c r="A5650" s="6">
        <v>8</v>
      </c>
      <c r="B5650" s="4">
        <v>42605.333333333336</v>
      </c>
      <c r="C5650" s="2">
        <f>IF([2]Analysis!AG5650="Data Error","Data Error",[2]Analysis!AI5650*C$1)</f>
        <v>0</v>
      </c>
      <c r="D5650" s="2"/>
      <c r="E5650" s="3">
        <f>IF(C5650="Data Error","Data Error",INDEX('[2]BAAL Adj Cap'!$CB$65:$CY$72,MONTH($B5650),$A5650+1))</f>
        <v>0.96750000000000003</v>
      </c>
      <c r="F5650" s="3"/>
      <c r="G5650" s="31">
        <f t="shared" si="352"/>
        <v>125.77500000000001</v>
      </c>
      <c r="H5650" s="31"/>
      <c r="I5650" s="23">
        <f t="shared" si="353"/>
        <v>0.96750000000000003</v>
      </c>
      <c r="J5650" s="23"/>
      <c r="K5650" s="7">
        <f t="shared" si="354"/>
        <v>28.990000000000009</v>
      </c>
      <c r="M5650" s="20">
        <f>IF(C5650="Data Error","Data Error",IF(C5650&lt;=K5650,0,1-IFERROR(INDEX(BAAL!$C:$D,MATCH(ROUNDUP(C5650-K5650,0),BAAL!$B:$B,0),MATCH(LEFT(M$2,4),BAAL!$C$2:$D$2,0)),0)))</f>
        <v>0</v>
      </c>
      <c r="N5650" s="20"/>
      <c r="O5650" s="26"/>
      <c r="P5650" s="26"/>
      <c r="Q5650" s="6">
        <f t="shared" si="355"/>
        <v>8</v>
      </c>
      <c r="R5650" s="20"/>
    </row>
    <row r="5651" spans="1:18" x14ac:dyDescent="0.25">
      <c r="A5651" s="6">
        <v>9</v>
      </c>
      <c r="B5651" s="4">
        <v>42605.375</v>
      </c>
      <c r="C5651" s="2">
        <f>IF([2]Analysis!AG5651="Data Error","Data Error",[2]Analysis!AI5651*C$1)</f>
        <v>0</v>
      </c>
      <c r="D5651" s="2"/>
      <c r="E5651" s="3">
        <f>IF(C5651="Data Error","Data Error",INDEX('[2]BAAL Adj Cap'!$CB$65:$CY$72,MONTH($B5651),$A5651+1))</f>
        <v>0.98</v>
      </c>
      <c r="F5651" s="3"/>
      <c r="G5651" s="31">
        <f t="shared" si="352"/>
        <v>127.39999999999999</v>
      </c>
      <c r="H5651" s="31"/>
      <c r="I5651" s="23">
        <f t="shared" si="353"/>
        <v>0.98</v>
      </c>
      <c r="J5651" s="23"/>
      <c r="K5651" s="7">
        <f t="shared" si="354"/>
        <v>28.990000000000009</v>
      </c>
      <c r="M5651" s="20">
        <f>IF(C5651="Data Error","Data Error",IF(C5651&lt;=K5651,0,1-IFERROR(INDEX(BAAL!$C:$D,MATCH(ROUNDUP(C5651-K5651,0),BAAL!$B:$B,0),MATCH(LEFT(M$2,4),BAAL!$C$2:$D$2,0)),0)))</f>
        <v>0</v>
      </c>
      <c r="N5651" s="20"/>
      <c r="O5651" s="26"/>
      <c r="P5651" s="26"/>
      <c r="Q5651" s="6">
        <f t="shared" si="355"/>
        <v>8</v>
      </c>
      <c r="R5651" s="20"/>
    </row>
    <row r="5652" spans="1:18" x14ac:dyDescent="0.25">
      <c r="A5652" s="6">
        <v>10</v>
      </c>
      <c r="B5652" s="4">
        <v>42605.416666666664</v>
      </c>
      <c r="C5652" s="2">
        <f>IF([2]Analysis!AG5652="Data Error","Data Error",[2]Analysis!AI5652*C$1)</f>
        <v>0</v>
      </c>
      <c r="D5652" s="2"/>
      <c r="E5652" s="3">
        <f>IF(C5652="Data Error","Data Error",INDEX('[2]BAAL Adj Cap'!$CB$65:$CY$72,MONTH($B5652),$A5652+1))</f>
        <v>0.98</v>
      </c>
      <c r="F5652" s="3"/>
      <c r="G5652" s="31">
        <f t="shared" si="352"/>
        <v>127.39999999999999</v>
      </c>
      <c r="H5652" s="31"/>
      <c r="I5652" s="23">
        <f t="shared" si="353"/>
        <v>0.98</v>
      </c>
      <c r="J5652" s="23"/>
      <c r="K5652" s="7">
        <f t="shared" si="354"/>
        <v>28.990000000000009</v>
      </c>
      <c r="M5652" s="20">
        <f>IF(C5652="Data Error","Data Error",IF(C5652&lt;=K5652,0,1-IFERROR(INDEX(BAAL!$C:$D,MATCH(ROUNDUP(C5652-K5652,0),BAAL!$B:$B,0),MATCH(LEFT(M$2,4),BAAL!$C$2:$D$2,0)),0)))</f>
        <v>0</v>
      </c>
      <c r="N5652" s="20"/>
      <c r="O5652" s="26"/>
      <c r="P5652" s="26"/>
      <c r="Q5652" s="6">
        <f t="shared" si="355"/>
        <v>8</v>
      </c>
      <c r="R5652" s="20"/>
    </row>
    <row r="5653" spans="1:18" x14ac:dyDescent="0.25">
      <c r="A5653" s="6">
        <v>11</v>
      </c>
      <c r="B5653" s="4">
        <v>42605.458333333336</v>
      </c>
      <c r="C5653" s="2">
        <f>IF([2]Analysis!AG5653="Data Error","Data Error",[2]Analysis!AI5653*C$1)</f>
        <v>2.0251714458052135</v>
      </c>
      <c r="D5653" s="2"/>
      <c r="E5653" s="3">
        <f>IF(C5653="Data Error","Data Error",INDEX('[2]BAAL Adj Cap'!$CB$65:$CY$72,MONTH($B5653),$A5653+1))</f>
        <v>0.98</v>
      </c>
      <c r="F5653" s="3"/>
      <c r="G5653" s="31">
        <f t="shared" si="352"/>
        <v>125.37482855419478</v>
      </c>
      <c r="H5653" s="31"/>
      <c r="I5653" s="23">
        <f t="shared" si="353"/>
        <v>0.98</v>
      </c>
      <c r="J5653" s="23"/>
      <c r="K5653" s="7">
        <f t="shared" si="354"/>
        <v>28.990000000000009</v>
      </c>
      <c r="M5653" s="20">
        <f>IF(C5653="Data Error","Data Error",IF(C5653&lt;=K5653,0,1-IFERROR(INDEX(BAAL!$C:$D,MATCH(ROUNDUP(C5653-K5653,0),BAAL!$B:$B,0),MATCH(LEFT(M$2,4),BAAL!$C$2:$D$2,0)),0)))</f>
        <v>0</v>
      </c>
      <c r="N5653" s="20"/>
      <c r="O5653" s="26"/>
      <c r="P5653" s="26"/>
      <c r="Q5653" s="6">
        <f t="shared" si="355"/>
        <v>8</v>
      </c>
      <c r="R5653" s="20"/>
    </row>
    <row r="5654" spans="1:18" x14ac:dyDescent="0.25">
      <c r="A5654" s="6">
        <v>12</v>
      </c>
      <c r="B5654" s="4">
        <v>42605.5</v>
      </c>
      <c r="C5654" s="2">
        <f>IF([2]Analysis!AG5654="Data Error","Data Error",[2]Analysis!AI5654*C$1)</f>
        <v>6.6652384412988278E-3</v>
      </c>
      <c r="D5654" s="2"/>
      <c r="E5654" s="3">
        <f>IF(C5654="Data Error","Data Error",INDEX('[2]BAAL Adj Cap'!$CB$65:$CY$72,MONTH($B5654),$A5654+1))</f>
        <v>0.98</v>
      </c>
      <c r="F5654" s="3"/>
      <c r="G5654" s="31">
        <f t="shared" si="352"/>
        <v>127.39333476155869</v>
      </c>
      <c r="H5654" s="31"/>
      <c r="I5654" s="23">
        <f t="shared" si="353"/>
        <v>0.98</v>
      </c>
      <c r="J5654" s="23"/>
      <c r="K5654" s="7">
        <f t="shared" si="354"/>
        <v>28.990000000000009</v>
      </c>
      <c r="M5654" s="20">
        <f>IF(C5654="Data Error","Data Error",IF(C5654&lt;=K5654,0,1-IFERROR(INDEX(BAAL!$C:$D,MATCH(ROUNDUP(C5654-K5654,0),BAAL!$B:$B,0),MATCH(LEFT(M$2,4),BAAL!$C$2:$D$2,0)),0)))</f>
        <v>0</v>
      </c>
      <c r="N5654" s="20"/>
      <c r="O5654" s="26"/>
      <c r="P5654" s="26"/>
      <c r="Q5654" s="6">
        <f t="shared" si="355"/>
        <v>8</v>
      </c>
      <c r="R5654" s="20"/>
    </row>
    <row r="5655" spans="1:18" x14ac:dyDescent="0.25">
      <c r="A5655" s="6">
        <v>13</v>
      </c>
      <c r="B5655" s="4">
        <v>42605.541666666664</v>
      </c>
      <c r="C5655" s="2">
        <f>IF([2]Analysis!AG5655="Data Error","Data Error",[2]Analysis!AI5655*C$1)</f>
        <v>4.6912704408244874</v>
      </c>
      <c r="D5655" s="2"/>
      <c r="E5655" s="3">
        <f>IF(C5655="Data Error","Data Error",INDEX('[2]BAAL Adj Cap'!$CB$65:$CY$72,MONTH($B5655),$A5655+1))</f>
        <v>0.98</v>
      </c>
      <c r="F5655" s="3"/>
      <c r="G5655" s="31">
        <f t="shared" si="352"/>
        <v>122.70872955917551</v>
      </c>
      <c r="H5655" s="31"/>
      <c r="I5655" s="23">
        <f t="shared" si="353"/>
        <v>0.98</v>
      </c>
      <c r="J5655" s="23"/>
      <c r="K5655" s="7">
        <f t="shared" si="354"/>
        <v>28.990000000000009</v>
      </c>
      <c r="M5655" s="20">
        <f>IF(C5655="Data Error","Data Error",IF(C5655&lt;=K5655,0,1-IFERROR(INDEX(BAAL!$C:$D,MATCH(ROUNDUP(C5655-K5655,0),BAAL!$B:$B,0),MATCH(LEFT(M$2,4),BAAL!$C$2:$D$2,0)),0)))</f>
        <v>0</v>
      </c>
      <c r="N5655" s="20"/>
      <c r="O5655" s="26"/>
      <c r="P5655" s="26"/>
      <c r="Q5655" s="6">
        <f t="shared" si="355"/>
        <v>8</v>
      </c>
      <c r="R5655" s="20"/>
    </row>
    <row r="5656" spans="1:18" x14ac:dyDescent="0.25">
      <c r="A5656" s="6">
        <v>14</v>
      </c>
      <c r="B5656" s="4">
        <v>42605.583333333336</v>
      </c>
      <c r="C5656" s="2">
        <f>IF([2]Analysis!AG5656="Data Error","Data Error",[2]Analysis!AI5656*C$1)</f>
        <v>4.6890432437547149</v>
      </c>
      <c r="D5656" s="2"/>
      <c r="E5656" s="3">
        <f>IF(C5656="Data Error","Data Error",INDEX('[2]BAAL Adj Cap'!$CB$65:$CY$72,MONTH($B5656),$A5656+1))</f>
        <v>0.98</v>
      </c>
      <c r="F5656" s="3"/>
      <c r="G5656" s="31">
        <f t="shared" si="352"/>
        <v>122.71095675624528</v>
      </c>
      <c r="H5656" s="31"/>
      <c r="I5656" s="23">
        <f t="shared" si="353"/>
        <v>0.98</v>
      </c>
      <c r="J5656" s="23"/>
      <c r="K5656" s="7">
        <f t="shared" si="354"/>
        <v>28.990000000000009</v>
      </c>
      <c r="M5656" s="20">
        <f>IF(C5656="Data Error","Data Error",IF(C5656&lt;=K5656,0,1-IFERROR(INDEX(BAAL!$C:$D,MATCH(ROUNDUP(C5656-K5656,0),BAAL!$B:$B,0),MATCH(LEFT(M$2,4),BAAL!$C$2:$D$2,0)),0)))</f>
        <v>0</v>
      </c>
      <c r="N5656" s="20"/>
      <c r="O5656" s="26"/>
      <c r="P5656" s="26"/>
      <c r="Q5656" s="6">
        <f t="shared" si="355"/>
        <v>8</v>
      </c>
      <c r="R5656" s="20"/>
    </row>
    <row r="5657" spans="1:18" x14ac:dyDescent="0.25">
      <c r="A5657" s="6">
        <v>15</v>
      </c>
      <c r="B5657" s="4">
        <v>42605.625</v>
      </c>
      <c r="C5657" s="2">
        <f>IF([2]Analysis!AG5657="Data Error","Data Error",[2]Analysis!AI5657*C$1)</f>
        <v>27.810613192130184</v>
      </c>
      <c r="D5657" s="2"/>
      <c r="E5657" s="3">
        <f>IF(C5657="Data Error","Data Error",INDEX('[2]BAAL Adj Cap'!$CB$65:$CY$72,MONTH($B5657),$A5657+1))</f>
        <v>0.98</v>
      </c>
      <c r="F5657" s="3"/>
      <c r="G5657" s="31">
        <f t="shared" si="352"/>
        <v>99.589386807869801</v>
      </c>
      <c r="H5657" s="31"/>
      <c r="I5657" s="23">
        <f t="shared" si="353"/>
        <v>0.98</v>
      </c>
      <c r="J5657" s="23"/>
      <c r="K5657" s="7">
        <f t="shared" si="354"/>
        <v>28.990000000000009</v>
      </c>
      <c r="M5657" s="20">
        <f>IF(C5657="Data Error","Data Error",IF(C5657&lt;=K5657,0,1-IFERROR(INDEX(BAAL!$C:$D,MATCH(ROUNDUP(C5657-K5657,0),BAAL!$B:$B,0),MATCH(LEFT(M$2,4),BAAL!$C$2:$D$2,0)),0)))</f>
        <v>0</v>
      </c>
      <c r="N5657" s="20"/>
      <c r="O5657" s="26"/>
      <c r="P5657" s="26"/>
      <c r="Q5657" s="6">
        <f t="shared" si="355"/>
        <v>8</v>
      </c>
      <c r="R5657" s="20"/>
    </row>
    <row r="5658" spans="1:18" x14ac:dyDescent="0.25">
      <c r="A5658" s="6">
        <v>16</v>
      </c>
      <c r="B5658" s="4">
        <v>42605.666666666664</v>
      </c>
      <c r="C5658" s="2">
        <f>IF([2]Analysis!AG5658="Data Error","Data Error",[2]Analysis!AI5658*C$1)</f>
        <v>47.787461150588086</v>
      </c>
      <c r="D5658" s="2"/>
      <c r="E5658" s="3">
        <f>IF(C5658="Data Error","Data Error",INDEX('[2]BAAL Adj Cap'!$CB$65:$CY$72,MONTH($B5658),$A5658+1))</f>
        <v>0.98</v>
      </c>
      <c r="F5658" s="3"/>
      <c r="G5658" s="31">
        <f t="shared" si="352"/>
        <v>79.612538849411905</v>
      </c>
      <c r="H5658" s="31"/>
      <c r="I5658" s="23">
        <f t="shared" si="353"/>
        <v>0.98</v>
      </c>
      <c r="J5658" s="23"/>
      <c r="K5658" s="7">
        <f t="shared" si="354"/>
        <v>28.990000000000009</v>
      </c>
      <c r="M5658" s="20">
        <f>IF(C5658="Data Error","Data Error",IF(C5658&lt;=K5658,0,1-IFERROR(INDEX(BAAL!$C:$D,MATCH(ROUNDUP(C5658-K5658,0),BAAL!$B:$B,0),MATCH(LEFT(M$2,4),BAAL!$C$2:$D$2,0)),0)))</f>
        <v>4.0000000000000036E-3</v>
      </c>
      <c r="N5658" s="20"/>
      <c r="O5658" s="26"/>
      <c r="P5658" s="26"/>
      <c r="Q5658" s="6">
        <f t="shared" si="355"/>
        <v>8</v>
      </c>
      <c r="R5658" s="20"/>
    </row>
    <row r="5659" spans="1:18" x14ac:dyDescent="0.25">
      <c r="A5659" s="6">
        <v>17</v>
      </c>
      <c r="B5659" s="4">
        <v>42605.708333333336</v>
      </c>
      <c r="C5659" s="2">
        <f>IF([2]Analysis!AG5659="Data Error","Data Error",[2]Analysis!AI5659*C$1)</f>
        <v>43.64864198237985</v>
      </c>
      <c r="D5659" s="2"/>
      <c r="E5659" s="3">
        <f>IF(C5659="Data Error","Data Error",INDEX('[2]BAAL Adj Cap'!$CB$65:$CY$72,MONTH($B5659),$A5659+1))</f>
        <v>0.9425</v>
      </c>
      <c r="F5659" s="3"/>
      <c r="G5659" s="31">
        <f t="shared" si="352"/>
        <v>78.876358017620163</v>
      </c>
      <c r="H5659" s="31"/>
      <c r="I5659" s="23">
        <f t="shared" si="353"/>
        <v>0.9425</v>
      </c>
      <c r="J5659" s="23"/>
      <c r="K5659" s="7">
        <f t="shared" si="354"/>
        <v>28.990000000000009</v>
      </c>
      <c r="M5659" s="20">
        <f>IF(C5659="Data Error","Data Error",IF(C5659&lt;=K5659,0,1-IFERROR(INDEX(BAAL!$C:$D,MATCH(ROUNDUP(C5659-K5659,0),BAAL!$B:$B,0),MATCH(LEFT(M$2,4),BAAL!$C$2:$D$2,0)),0)))</f>
        <v>3.0000000000000027E-3</v>
      </c>
      <c r="N5659" s="20"/>
      <c r="O5659" s="26"/>
      <c r="P5659" s="26"/>
      <c r="Q5659" s="6">
        <f t="shared" si="355"/>
        <v>8</v>
      </c>
      <c r="R5659" s="20"/>
    </row>
    <row r="5660" spans="1:18" x14ac:dyDescent="0.25">
      <c r="A5660" s="6">
        <v>18</v>
      </c>
      <c r="B5660" s="4">
        <v>42605.75</v>
      </c>
      <c r="C5660" s="2">
        <f>IF([2]Analysis!AG5660="Data Error","Data Error",[2]Analysis!AI5660*C$1)</f>
        <v>19.929842325760955</v>
      </c>
      <c r="D5660" s="2"/>
      <c r="E5660" s="3">
        <f>IF(C5660="Data Error","Data Error",INDEX('[2]BAAL Adj Cap'!$CB$65:$CY$72,MONTH($B5660),$A5660+1))</f>
        <v>0.65125</v>
      </c>
      <c r="F5660" s="3"/>
      <c r="G5660" s="31">
        <f t="shared" si="352"/>
        <v>64.732657674239036</v>
      </c>
      <c r="H5660" s="31"/>
      <c r="I5660" s="23">
        <f t="shared" si="353"/>
        <v>0.65125</v>
      </c>
      <c r="J5660" s="23"/>
      <c r="K5660" s="7">
        <f t="shared" si="354"/>
        <v>28.990000000000009</v>
      </c>
      <c r="M5660" s="20">
        <f>IF(C5660="Data Error","Data Error",IF(C5660&lt;=K5660,0,1-IFERROR(INDEX(BAAL!$C:$D,MATCH(ROUNDUP(C5660-K5660,0),BAAL!$B:$B,0),MATCH(LEFT(M$2,4),BAAL!$C$2:$D$2,0)),0)))</f>
        <v>0</v>
      </c>
      <c r="N5660" s="20"/>
      <c r="O5660" s="26"/>
      <c r="P5660" s="26"/>
      <c r="Q5660" s="6">
        <f t="shared" si="355"/>
        <v>8</v>
      </c>
      <c r="R5660" s="20"/>
    </row>
    <row r="5661" spans="1:18" x14ac:dyDescent="0.25">
      <c r="A5661" s="6">
        <v>19</v>
      </c>
      <c r="B5661" s="4">
        <v>42605.791666666664</v>
      </c>
      <c r="C5661" s="2">
        <f>IF([2]Analysis!AG5661="Data Error","Data Error",[2]Analysis!AI5661*C$1)</f>
        <v>4.538109557025142</v>
      </c>
      <c r="D5661" s="2"/>
      <c r="E5661" s="3">
        <f>IF(C5661="Data Error","Data Error",INDEX('[2]BAAL Adj Cap'!$CB$65:$CY$72,MONTH($B5661),$A5661+1))</f>
        <v>0.22125</v>
      </c>
      <c r="F5661" s="3"/>
      <c r="G5661" s="31">
        <f t="shared" si="352"/>
        <v>24.224390442974858</v>
      </c>
      <c r="H5661" s="31"/>
      <c r="I5661" s="23">
        <f t="shared" si="353"/>
        <v>0.22125</v>
      </c>
      <c r="J5661" s="23"/>
      <c r="K5661" s="7">
        <f t="shared" si="354"/>
        <v>28.762499999999999</v>
      </c>
      <c r="M5661" s="20">
        <f>IF(C5661="Data Error","Data Error",IF(C5661&lt;=K5661,0,1-IFERROR(INDEX(BAAL!$C:$D,MATCH(ROUNDUP(C5661-K5661,0),BAAL!$B:$B,0),MATCH(LEFT(M$2,4),BAAL!$C$2:$D$2,0)),0)))</f>
        <v>0</v>
      </c>
      <c r="N5661" s="20"/>
      <c r="O5661" s="26"/>
      <c r="P5661" s="26"/>
      <c r="Q5661" s="6">
        <f t="shared" si="355"/>
        <v>8</v>
      </c>
      <c r="R5661" s="20"/>
    </row>
    <row r="5662" spans="1:18" x14ac:dyDescent="0.25">
      <c r="A5662" s="6">
        <v>20</v>
      </c>
      <c r="B5662" s="4">
        <v>42605.833333333336</v>
      </c>
      <c r="C5662" s="2">
        <f>IF([2]Analysis!AG5662="Data Error","Data Error",[2]Analysis!AI5662*C$1)</f>
        <v>0.3969968680986895</v>
      </c>
      <c r="D5662" s="2"/>
      <c r="E5662" s="3">
        <f>IF(C5662="Data Error","Data Error",INDEX('[2]BAAL Adj Cap'!$CB$65:$CY$72,MONTH($B5662),$A5662+1))</f>
        <v>2.2499999999999999E-2</v>
      </c>
      <c r="F5662" s="3"/>
      <c r="G5662" s="31">
        <f t="shared" si="352"/>
        <v>2.5280031319013103</v>
      </c>
      <c r="H5662" s="31"/>
      <c r="I5662" s="23">
        <f t="shared" si="353"/>
        <v>2.2499999999999999E-2</v>
      </c>
      <c r="J5662" s="23"/>
      <c r="K5662" s="7">
        <f t="shared" si="354"/>
        <v>2.9249999999999998</v>
      </c>
      <c r="M5662" s="20">
        <f>IF(C5662="Data Error","Data Error",IF(C5662&lt;=K5662,0,1-IFERROR(INDEX(BAAL!$C:$D,MATCH(ROUNDUP(C5662-K5662,0),BAAL!$B:$B,0),MATCH(LEFT(M$2,4),BAAL!$C$2:$D$2,0)),0)))</f>
        <v>0</v>
      </c>
      <c r="N5662" s="20"/>
      <c r="O5662" s="26"/>
      <c r="P5662" s="26"/>
      <c r="Q5662" s="6">
        <f t="shared" si="355"/>
        <v>8</v>
      </c>
      <c r="R5662" s="20"/>
    </row>
    <row r="5663" spans="1:18" x14ac:dyDescent="0.25">
      <c r="A5663" s="6">
        <v>21</v>
      </c>
      <c r="B5663" s="4">
        <v>42605.875</v>
      </c>
      <c r="C5663" s="2">
        <f>IF([2]Analysis!AG5663="Data Error","Data Error",[2]Analysis!AI5663*C$1)</f>
        <v>0</v>
      </c>
      <c r="D5663" s="2"/>
      <c r="E5663" s="3">
        <f>IF(C5663="Data Error","Data Error",INDEX('[2]BAAL Adj Cap'!$CB$65:$CY$72,MONTH($B5663),$A5663+1))</f>
        <v>0</v>
      </c>
      <c r="F5663" s="3"/>
      <c r="G5663" s="31">
        <f t="shared" si="352"/>
        <v>0</v>
      </c>
      <c r="H5663" s="31"/>
      <c r="I5663" s="23">
        <f t="shared" si="353"/>
        <v>0</v>
      </c>
      <c r="J5663" s="23"/>
      <c r="K5663" s="7">
        <f t="shared" si="354"/>
        <v>0</v>
      </c>
      <c r="M5663" s="20">
        <f>IF(C5663="Data Error","Data Error",IF(C5663&lt;=K5663,0,1-IFERROR(INDEX(BAAL!$C:$D,MATCH(ROUNDUP(C5663-K5663,0),BAAL!$B:$B,0),MATCH(LEFT(M$2,4),BAAL!$C$2:$D$2,0)),0)))</f>
        <v>0</v>
      </c>
      <c r="N5663" s="20"/>
      <c r="O5663" s="26"/>
      <c r="P5663" s="26"/>
      <c r="Q5663" s="6">
        <f t="shared" si="355"/>
        <v>8</v>
      </c>
      <c r="R5663" s="20"/>
    </row>
    <row r="5664" spans="1:18" x14ac:dyDescent="0.25">
      <c r="A5664" s="6">
        <v>22</v>
      </c>
      <c r="B5664" s="4">
        <v>42605.916666666664</v>
      </c>
      <c r="C5664" s="2">
        <f>IF([2]Analysis!AG5664="Data Error","Data Error",[2]Analysis!AI5664*C$1)</f>
        <v>0</v>
      </c>
      <c r="D5664" s="2"/>
      <c r="E5664" s="3">
        <f>IF(C5664="Data Error","Data Error",INDEX('[2]BAAL Adj Cap'!$CB$65:$CY$72,MONTH($B5664),$A5664+1))</f>
        <v>0</v>
      </c>
      <c r="F5664" s="3"/>
      <c r="G5664" s="31">
        <f t="shared" si="352"/>
        <v>0</v>
      </c>
      <c r="H5664" s="31"/>
      <c r="I5664" s="23">
        <f t="shared" si="353"/>
        <v>0</v>
      </c>
      <c r="J5664" s="23"/>
      <c r="K5664" s="7">
        <f t="shared" si="354"/>
        <v>0</v>
      </c>
      <c r="M5664" s="20">
        <f>IF(C5664="Data Error","Data Error",IF(C5664&lt;=K5664,0,1-IFERROR(INDEX(BAAL!$C:$D,MATCH(ROUNDUP(C5664-K5664,0),BAAL!$B:$B,0),MATCH(LEFT(M$2,4),BAAL!$C$2:$D$2,0)),0)))</f>
        <v>0</v>
      </c>
      <c r="N5664" s="20"/>
      <c r="O5664" s="26"/>
      <c r="P5664" s="26"/>
      <c r="Q5664" s="6">
        <f t="shared" si="355"/>
        <v>8</v>
      </c>
      <c r="R5664" s="20"/>
    </row>
    <row r="5665" spans="1:18" x14ac:dyDescent="0.25">
      <c r="A5665" s="6">
        <v>23</v>
      </c>
      <c r="B5665" s="4">
        <v>42605.958333333336</v>
      </c>
      <c r="C5665" s="2">
        <f>IF([2]Analysis!AG5665="Data Error","Data Error",[2]Analysis!AI5665*C$1)</f>
        <v>0</v>
      </c>
      <c r="D5665" s="2"/>
      <c r="E5665" s="3">
        <f>IF(C5665="Data Error","Data Error",INDEX('[2]BAAL Adj Cap'!$CB$65:$CY$72,MONTH($B5665),$A5665+1))</f>
        <v>0</v>
      </c>
      <c r="F5665" s="3"/>
      <c r="G5665" s="31">
        <f t="shared" si="352"/>
        <v>0</v>
      </c>
      <c r="H5665" s="31"/>
      <c r="I5665" s="23">
        <f t="shared" si="353"/>
        <v>0</v>
      </c>
      <c r="J5665" s="23"/>
      <c r="K5665" s="7">
        <f t="shared" si="354"/>
        <v>0</v>
      </c>
      <c r="M5665" s="20">
        <f>IF(C5665="Data Error","Data Error",IF(C5665&lt;=K5665,0,1-IFERROR(INDEX(BAAL!$C:$D,MATCH(ROUNDUP(C5665-K5665,0),BAAL!$B:$B,0),MATCH(LEFT(M$2,4),BAAL!$C$2:$D$2,0)),0)))</f>
        <v>0</v>
      </c>
      <c r="N5665" s="20"/>
      <c r="O5665" s="26"/>
      <c r="P5665" s="26"/>
      <c r="Q5665" s="6">
        <f t="shared" si="355"/>
        <v>8</v>
      </c>
      <c r="R5665" s="20"/>
    </row>
    <row r="5666" spans="1:18" x14ac:dyDescent="0.25">
      <c r="A5666" s="6">
        <v>0</v>
      </c>
      <c r="B5666" s="1">
        <v>42606</v>
      </c>
      <c r="C5666" s="2" t="str">
        <f>IF([2]Analysis!AG5666="Data Error","Data Error",[2]Analysis!AI5666*C$1)</f>
        <v>Data Error</v>
      </c>
      <c r="D5666" s="2"/>
      <c r="E5666" s="3" t="str">
        <f>IF(C5666="Data Error","Data Error",INDEX('[2]BAAL Adj Cap'!$CB$65:$CY$72,MONTH($B5666),$A5666+1))</f>
        <v>Data Error</v>
      </c>
      <c r="F5666" s="3"/>
      <c r="G5666" s="31" t="str">
        <f t="shared" si="352"/>
        <v>Data Error</v>
      </c>
      <c r="H5666" s="31"/>
      <c r="I5666" s="23" t="str">
        <f t="shared" si="353"/>
        <v>Data Error</v>
      </c>
      <c r="J5666" s="23"/>
      <c r="K5666" s="7" t="str">
        <f t="shared" si="354"/>
        <v>Data Error</v>
      </c>
      <c r="M5666" s="20" t="str">
        <f>IF(C5666="Data Error","Data Error",IF(C5666&lt;=K5666,0,1-IFERROR(INDEX(BAAL!$C:$D,MATCH(ROUNDUP(C5666-K5666,0),BAAL!$B:$B,0),MATCH(LEFT(M$2,4),BAAL!$C$2:$D$2,0)),0)))</f>
        <v>Data Error</v>
      </c>
      <c r="N5666" s="20"/>
      <c r="O5666" s="26"/>
      <c r="P5666" s="26"/>
      <c r="Q5666" s="6">
        <f t="shared" si="355"/>
        <v>8</v>
      </c>
      <c r="R5666" s="20" t="s">
        <v>23</v>
      </c>
    </row>
    <row r="5667" spans="1:18" x14ac:dyDescent="0.25">
      <c r="A5667" s="6">
        <v>1</v>
      </c>
      <c r="B5667" s="4">
        <v>42606.041666666664</v>
      </c>
      <c r="C5667" s="2" t="str">
        <f>IF([2]Analysis!AG5667="Data Error","Data Error",[2]Analysis!AI5667*C$1)</f>
        <v>Data Error</v>
      </c>
      <c r="D5667" s="2"/>
      <c r="E5667" s="3" t="str">
        <f>IF(C5667="Data Error","Data Error",INDEX('[2]BAAL Adj Cap'!$CB$65:$CY$72,MONTH($B5667),$A5667+1))</f>
        <v>Data Error</v>
      </c>
      <c r="F5667" s="3"/>
      <c r="G5667" s="31" t="str">
        <f t="shared" si="352"/>
        <v>Data Error</v>
      </c>
      <c r="H5667" s="31"/>
      <c r="I5667" s="23" t="str">
        <f t="shared" si="353"/>
        <v>Data Error</v>
      </c>
      <c r="J5667" s="23"/>
      <c r="K5667" s="7" t="str">
        <f t="shared" si="354"/>
        <v>Data Error</v>
      </c>
      <c r="M5667" s="20" t="str">
        <f>IF(C5667="Data Error","Data Error",IF(C5667&lt;=K5667,0,1-IFERROR(INDEX(BAAL!$C:$D,MATCH(ROUNDUP(C5667-K5667,0),BAAL!$B:$B,0),MATCH(LEFT(M$2,4),BAAL!$C$2:$D$2,0)),0)))</f>
        <v>Data Error</v>
      </c>
      <c r="N5667" s="20"/>
      <c r="O5667" s="26"/>
      <c r="P5667" s="26"/>
      <c r="Q5667" s="6">
        <f t="shared" si="355"/>
        <v>8</v>
      </c>
      <c r="R5667" s="20"/>
    </row>
    <row r="5668" spans="1:18" x14ac:dyDescent="0.25">
      <c r="A5668" s="6">
        <v>2</v>
      </c>
      <c r="B5668" s="4">
        <v>42606.083333333328</v>
      </c>
      <c r="C5668" s="2" t="str">
        <f>IF([2]Analysis!AG5668="Data Error","Data Error",[2]Analysis!AI5668*C$1)</f>
        <v>Data Error</v>
      </c>
      <c r="D5668" s="2"/>
      <c r="E5668" s="3" t="str">
        <f>IF(C5668="Data Error","Data Error",INDEX('[2]BAAL Adj Cap'!$CB$65:$CY$72,MONTH($B5668),$A5668+1))</f>
        <v>Data Error</v>
      </c>
      <c r="F5668" s="3"/>
      <c r="G5668" s="31" t="str">
        <f t="shared" si="352"/>
        <v>Data Error</v>
      </c>
      <c r="H5668" s="31"/>
      <c r="I5668" s="23" t="str">
        <f t="shared" si="353"/>
        <v>Data Error</v>
      </c>
      <c r="J5668" s="23"/>
      <c r="K5668" s="7" t="str">
        <f t="shared" si="354"/>
        <v>Data Error</v>
      </c>
      <c r="M5668" s="20" t="str">
        <f>IF(C5668="Data Error","Data Error",IF(C5668&lt;=K5668,0,1-IFERROR(INDEX(BAAL!$C:$D,MATCH(ROUNDUP(C5668-K5668,0),BAAL!$B:$B,0),MATCH(LEFT(M$2,4),BAAL!$C$2:$D$2,0)),0)))</f>
        <v>Data Error</v>
      </c>
      <c r="N5668" s="20"/>
      <c r="O5668" s="26"/>
      <c r="P5668" s="26"/>
      <c r="Q5668" s="6">
        <f t="shared" si="355"/>
        <v>8</v>
      </c>
      <c r="R5668" s="20"/>
    </row>
    <row r="5669" spans="1:18" x14ac:dyDescent="0.25">
      <c r="A5669" s="6">
        <v>3</v>
      </c>
      <c r="B5669" s="4">
        <v>42606.124999999993</v>
      </c>
      <c r="C5669" s="2" t="str">
        <f>IF([2]Analysis!AG5669="Data Error","Data Error",[2]Analysis!AI5669*C$1)</f>
        <v>Data Error</v>
      </c>
      <c r="D5669" s="2"/>
      <c r="E5669" s="3" t="str">
        <f>IF(C5669="Data Error","Data Error",INDEX('[2]BAAL Adj Cap'!$CB$65:$CY$72,MONTH($B5669),$A5669+1))</f>
        <v>Data Error</v>
      </c>
      <c r="F5669" s="3"/>
      <c r="G5669" s="31" t="str">
        <f t="shared" si="352"/>
        <v>Data Error</v>
      </c>
      <c r="H5669" s="31"/>
      <c r="I5669" s="23" t="str">
        <f t="shared" si="353"/>
        <v>Data Error</v>
      </c>
      <c r="J5669" s="23"/>
      <c r="K5669" s="7" t="str">
        <f t="shared" si="354"/>
        <v>Data Error</v>
      </c>
      <c r="M5669" s="20" t="str">
        <f>IF(C5669="Data Error","Data Error",IF(C5669&lt;=K5669,0,1-IFERROR(INDEX(BAAL!$C:$D,MATCH(ROUNDUP(C5669-K5669,0),BAAL!$B:$B,0),MATCH(LEFT(M$2,4),BAAL!$C$2:$D$2,0)),0)))</f>
        <v>Data Error</v>
      </c>
      <c r="N5669" s="20"/>
      <c r="O5669" s="26"/>
      <c r="P5669" s="26"/>
      <c r="Q5669" s="6">
        <f t="shared" si="355"/>
        <v>8</v>
      </c>
      <c r="R5669" s="20"/>
    </row>
    <row r="5670" spans="1:18" x14ac:dyDescent="0.25">
      <c r="A5670" s="6">
        <v>4</v>
      </c>
      <c r="B5670" s="4">
        <v>42606.166666666657</v>
      </c>
      <c r="C5670" s="2" t="str">
        <f>IF([2]Analysis!AG5670="Data Error","Data Error",[2]Analysis!AI5670*C$1)</f>
        <v>Data Error</v>
      </c>
      <c r="D5670" s="2"/>
      <c r="E5670" s="3" t="str">
        <f>IF(C5670="Data Error","Data Error",INDEX('[2]BAAL Adj Cap'!$CB$65:$CY$72,MONTH($B5670),$A5670+1))</f>
        <v>Data Error</v>
      </c>
      <c r="F5670" s="3"/>
      <c r="G5670" s="31" t="str">
        <f t="shared" si="352"/>
        <v>Data Error</v>
      </c>
      <c r="H5670" s="31"/>
      <c r="I5670" s="23" t="str">
        <f t="shared" si="353"/>
        <v>Data Error</v>
      </c>
      <c r="J5670" s="23"/>
      <c r="K5670" s="7" t="str">
        <f t="shared" si="354"/>
        <v>Data Error</v>
      </c>
      <c r="M5670" s="20" t="str">
        <f>IF(C5670="Data Error","Data Error",IF(C5670&lt;=K5670,0,1-IFERROR(INDEX(BAAL!$C:$D,MATCH(ROUNDUP(C5670-K5670,0),BAAL!$B:$B,0),MATCH(LEFT(M$2,4),BAAL!$C$2:$D$2,0)),0)))</f>
        <v>Data Error</v>
      </c>
      <c r="N5670" s="20"/>
      <c r="O5670" s="26"/>
      <c r="P5670" s="26"/>
      <c r="Q5670" s="6">
        <f t="shared" si="355"/>
        <v>8</v>
      </c>
      <c r="R5670" s="20"/>
    </row>
    <row r="5671" spans="1:18" x14ac:dyDescent="0.25">
      <c r="A5671" s="6">
        <v>5</v>
      </c>
      <c r="B5671" s="4">
        <v>42606.208333333321</v>
      </c>
      <c r="C5671" s="2" t="str">
        <f>IF([2]Analysis!AG5671="Data Error","Data Error",[2]Analysis!AI5671*C$1)</f>
        <v>Data Error</v>
      </c>
      <c r="D5671" s="2"/>
      <c r="E5671" s="3" t="str">
        <f>IF(C5671="Data Error","Data Error",INDEX('[2]BAAL Adj Cap'!$CB$65:$CY$72,MONTH($B5671),$A5671+1))</f>
        <v>Data Error</v>
      </c>
      <c r="F5671" s="3"/>
      <c r="G5671" s="31" t="str">
        <f t="shared" si="352"/>
        <v>Data Error</v>
      </c>
      <c r="H5671" s="31"/>
      <c r="I5671" s="23" t="str">
        <f t="shared" si="353"/>
        <v>Data Error</v>
      </c>
      <c r="J5671" s="23"/>
      <c r="K5671" s="7" t="str">
        <f t="shared" si="354"/>
        <v>Data Error</v>
      </c>
      <c r="M5671" s="20" t="str">
        <f>IF(C5671="Data Error","Data Error",IF(C5671&lt;=K5671,0,1-IFERROR(INDEX(BAAL!$C:$D,MATCH(ROUNDUP(C5671-K5671,0),BAAL!$B:$B,0),MATCH(LEFT(M$2,4),BAAL!$C$2:$D$2,0)),0)))</f>
        <v>Data Error</v>
      </c>
      <c r="N5671" s="20"/>
      <c r="O5671" s="26"/>
      <c r="P5671" s="26"/>
      <c r="Q5671" s="6">
        <f t="shared" si="355"/>
        <v>8</v>
      </c>
      <c r="R5671" s="20"/>
    </row>
    <row r="5672" spans="1:18" x14ac:dyDescent="0.25">
      <c r="A5672" s="6">
        <v>6</v>
      </c>
      <c r="B5672" s="4">
        <v>42606.249999999985</v>
      </c>
      <c r="C5672" s="2" t="str">
        <f>IF([2]Analysis!AG5672="Data Error","Data Error",[2]Analysis!AI5672*C$1)</f>
        <v>Data Error</v>
      </c>
      <c r="D5672" s="2"/>
      <c r="E5672" s="3" t="str">
        <f>IF(C5672="Data Error","Data Error",INDEX('[2]BAAL Adj Cap'!$CB$65:$CY$72,MONTH($B5672),$A5672+1))</f>
        <v>Data Error</v>
      </c>
      <c r="F5672" s="3"/>
      <c r="G5672" s="31" t="str">
        <f t="shared" si="352"/>
        <v>Data Error</v>
      </c>
      <c r="H5672" s="31"/>
      <c r="I5672" s="23" t="str">
        <f t="shared" si="353"/>
        <v>Data Error</v>
      </c>
      <c r="J5672" s="23"/>
      <c r="K5672" s="7" t="str">
        <f t="shared" si="354"/>
        <v>Data Error</v>
      </c>
      <c r="M5672" s="20" t="str">
        <f>IF(C5672="Data Error","Data Error",IF(C5672&lt;=K5672,0,1-IFERROR(INDEX(BAAL!$C:$D,MATCH(ROUNDUP(C5672-K5672,0),BAAL!$B:$B,0),MATCH(LEFT(M$2,4),BAAL!$C$2:$D$2,0)),0)))</f>
        <v>Data Error</v>
      </c>
      <c r="N5672" s="20"/>
      <c r="O5672" s="26"/>
      <c r="P5672" s="26"/>
      <c r="Q5672" s="6">
        <f t="shared" si="355"/>
        <v>8</v>
      </c>
      <c r="R5672" s="20"/>
    </row>
    <row r="5673" spans="1:18" x14ac:dyDescent="0.25">
      <c r="A5673" s="6">
        <v>7</v>
      </c>
      <c r="B5673" s="4">
        <v>42606.29166666665</v>
      </c>
      <c r="C5673" s="2" t="str">
        <f>IF([2]Analysis!AG5673="Data Error","Data Error",[2]Analysis!AI5673*C$1)</f>
        <v>Data Error</v>
      </c>
      <c r="D5673" s="2"/>
      <c r="E5673" s="3" t="str">
        <f>IF(C5673="Data Error","Data Error",INDEX('[2]BAAL Adj Cap'!$CB$65:$CY$72,MONTH($B5673),$A5673+1))</f>
        <v>Data Error</v>
      </c>
      <c r="F5673" s="3"/>
      <c r="G5673" s="31" t="str">
        <f t="shared" si="352"/>
        <v>Data Error</v>
      </c>
      <c r="H5673" s="31"/>
      <c r="I5673" s="23" t="str">
        <f t="shared" si="353"/>
        <v>Data Error</v>
      </c>
      <c r="J5673" s="23"/>
      <c r="K5673" s="7" t="str">
        <f t="shared" si="354"/>
        <v>Data Error</v>
      </c>
      <c r="M5673" s="20" t="str">
        <f>IF(C5673="Data Error","Data Error",IF(C5673&lt;=K5673,0,1-IFERROR(INDEX(BAAL!$C:$D,MATCH(ROUNDUP(C5673-K5673,0),BAAL!$B:$B,0),MATCH(LEFT(M$2,4),BAAL!$C$2:$D$2,0)),0)))</f>
        <v>Data Error</v>
      </c>
      <c r="N5673" s="20"/>
      <c r="O5673" s="26"/>
      <c r="P5673" s="26"/>
      <c r="Q5673" s="6">
        <f t="shared" si="355"/>
        <v>8</v>
      </c>
      <c r="R5673" s="20"/>
    </row>
    <row r="5674" spans="1:18" x14ac:dyDescent="0.25">
      <c r="A5674" s="6">
        <v>8</v>
      </c>
      <c r="B5674" s="4">
        <v>42606.333333333314</v>
      </c>
      <c r="C5674" s="2" t="str">
        <f>IF([2]Analysis!AG5674="Data Error","Data Error",[2]Analysis!AI5674*C$1)</f>
        <v>Data Error</v>
      </c>
      <c r="D5674" s="2"/>
      <c r="E5674" s="3" t="str">
        <f>IF(C5674="Data Error","Data Error",INDEX('[2]BAAL Adj Cap'!$CB$65:$CY$72,MONTH($B5674),$A5674+1))</f>
        <v>Data Error</v>
      </c>
      <c r="F5674" s="3"/>
      <c r="G5674" s="31" t="str">
        <f t="shared" si="352"/>
        <v>Data Error</v>
      </c>
      <c r="H5674" s="31"/>
      <c r="I5674" s="23" t="str">
        <f t="shared" si="353"/>
        <v>Data Error</v>
      </c>
      <c r="J5674" s="23"/>
      <c r="K5674" s="7" t="str">
        <f t="shared" si="354"/>
        <v>Data Error</v>
      </c>
      <c r="M5674" s="20" t="str">
        <f>IF(C5674="Data Error","Data Error",IF(C5674&lt;=K5674,0,1-IFERROR(INDEX(BAAL!$C:$D,MATCH(ROUNDUP(C5674-K5674,0),BAAL!$B:$B,0),MATCH(LEFT(M$2,4),BAAL!$C$2:$D$2,0)),0)))</f>
        <v>Data Error</v>
      </c>
      <c r="N5674" s="20"/>
      <c r="O5674" s="26"/>
      <c r="P5674" s="26"/>
      <c r="Q5674" s="6">
        <f t="shared" si="355"/>
        <v>8</v>
      </c>
      <c r="R5674" s="20"/>
    </row>
    <row r="5675" spans="1:18" x14ac:dyDescent="0.25">
      <c r="A5675" s="6">
        <v>9</v>
      </c>
      <c r="B5675" s="4">
        <v>42606.374999999978</v>
      </c>
      <c r="C5675" s="2" t="str">
        <f>IF([2]Analysis!AG5675="Data Error","Data Error",[2]Analysis!AI5675*C$1)</f>
        <v>Data Error</v>
      </c>
      <c r="D5675" s="2"/>
      <c r="E5675" s="3" t="str">
        <f>IF(C5675="Data Error","Data Error",INDEX('[2]BAAL Adj Cap'!$CB$65:$CY$72,MONTH($B5675),$A5675+1))</f>
        <v>Data Error</v>
      </c>
      <c r="F5675" s="3"/>
      <c r="G5675" s="31" t="str">
        <f t="shared" si="352"/>
        <v>Data Error</v>
      </c>
      <c r="H5675" s="31"/>
      <c r="I5675" s="23" t="str">
        <f t="shared" si="353"/>
        <v>Data Error</v>
      </c>
      <c r="J5675" s="23"/>
      <c r="K5675" s="7" t="str">
        <f t="shared" si="354"/>
        <v>Data Error</v>
      </c>
      <c r="M5675" s="20" t="str">
        <f>IF(C5675="Data Error","Data Error",IF(C5675&lt;=K5675,0,1-IFERROR(INDEX(BAAL!$C:$D,MATCH(ROUNDUP(C5675-K5675,0),BAAL!$B:$B,0),MATCH(LEFT(M$2,4),BAAL!$C$2:$D$2,0)),0)))</f>
        <v>Data Error</v>
      </c>
      <c r="N5675" s="20"/>
      <c r="O5675" s="26"/>
      <c r="P5675" s="26"/>
      <c r="Q5675" s="6">
        <f t="shared" si="355"/>
        <v>8</v>
      </c>
      <c r="R5675" s="20"/>
    </row>
    <row r="5676" spans="1:18" x14ac:dyDescent="0.25">
      <c r="A5676" s="6">
        <v>10</v>
      </c>
      <c r="B5676" s="4">
        <v>42606.416666666642</v>
      </c>
      <c r="C5676" s="2" t="str">
        <f>IF([2]Analysis!AG5676="Data Error","Data Error",[2]Analysis!AI5676*C$1)</f>
        <v>Data Error</v>
      </c>
      <c r="D5676" s="2"/>
      <c r="E5676" s="3" t="str">
        <f>IF(C5676="Data Error","Data Error",INDEX('[2]BAAL Adj Cap'!$CB$65:$CY$72,MONTH($B5676),$A5676+1))</f>
        <v>Data Error</v>
      </c>
      <c r="F5676" s="3"/>
      <c r="G5676" s="31" t="str">
        <f t="shared" si="352"/>
        <v>Data Error</v>
      </c>
      <c r="H5676" s="31"/>
      <c r="I5676" s="23" t="str">
        <f t="shared" si="353"/>
        <v>Data Error</v>
      </c>
      <c r="J5676" s="23"/>
      <c r="K5676" s="7" t="str">
        <f t="shared" si="354"/>
        <v>Data Error</v>
      </c>
      <c r="M5676" s="20" t="str">
        <f>IF(C5676="Data Error","Data Error",IF(C5676&lt;=K5676,0,1-IFERROR(INDEX(BAAL!$C:$D,MATCH(ROUNDUP(C5676-K5676,0),BAAL!$B:$B,0),MATCH(LEFT(M$2,4),BAAL!$C$2:$D$2,0)),0)))</f>
        <v>Data Error</v>
      </c>
      <c r="N5676" s="20"/>
      <c r="O5676" s="26"/>
      <c r="P5676" s="26"/>
      <c r="Q5676" s="6">
        <f t="shared" si="355"/>
        <v>8</v>
      </c>
      <c r="R5676" s="20"/>
    </row>
    <row r="5677" spans="1:18" x14ac:dyDescent="0.25">
      <c r="A5677" s="6">
        <v>11</v>
      </c>
      <c r="B5677" s="4">
        <v>42606.458333333307</v>
      </c>
      <c r="C5677" s="2" t="str">
        <f>IF([2]Analysis!AG5677="Data Error","Data Error",[2]Analysis!AI5677*C$1)</f>
        <v>Data Error</v>
      </c>
      <c r="D5677" s="2"/>
      <c r="E5677" s="3" t="str">
        <f>IF(C5677="Data Error","Data Error",INDEX('[2]BAAL Adj Cap'!$CB$65:$CY$72,MONTH($B5677),$A5677+1))</f>
        <v>Data Error</v>
      </c>
      <c r="F5677" s="3"/>
      <c r="G5677" s="31" t="str">
        <f t="shared" si="352"/>
        <v>Data Error</v>
      </c>
      <c r="H5677" s="31"/>
      <c r="I5677" s="23" t="str">
        <f t="shared" si="353"/>
        <v>Data Error</v>
      </c>
      <c r="J5677" s="23"/>
      <c r="K5677" s="7" t="str">
        <f t="shared" si="354"/>
        <v>Data Error</v>
      </c>
      <c r="M5677" s="20" t="str">
        <f>IF(C5677="Data Error","Data Error",IF(C5677&lt;=K5677,0,1-IFERROR(INDEX(BAAL!$C:$D,MATCH(ROUNDUP(C5677-K5677,0),BAAL!$B:$B,0),MATCH(LEFT(M$2,4),BAAL!$C$2:$D$2,0)),0)))</f>
        <v>Data Error</v>
      </c>
      <c r="N5677" s="20"/>
      <c r="O5677" s="26"/>
      <c r="P5677" s="26"/>
      <c r="Q5677" s="6">
        <f t="shared" si="355"/>
        <v>8</v>
      </c>
      <c r="R5677" s="20"/>
    </row>
    <row r="5678" spans="1:18" x14ac:dyDescent="0.25">
      <c r="A5678" s="6">
        <v>12</v>
      </c>
      <c r="B5678" s="4">
        <v>42606.499999999971</v>
      </c>
      <c r="C5678" s="2" t="str">
        <f>IF([2]Analysis!AG5678="Data Error","Data Error",[2]Analysis!AI5678*C$1)</f>
        <v>Data Error</v>
      </c>
      <c r="D5678" s="2"/>
      <c r="E5678" s="3" t="str">
        <f>IF(C5678="Data Error","Data Error",INDEX('[2]BAAL Adj Cap'!$CB$65:$CY$72,MONTH($B5678),$A5678+1))</f>
        <v>Data Error</v>
      </c>
      <c r="F5678" s="3"/>
      <c r="G5678" s="31" t="str">
        <f t="shared" si="352"/>
        <v>Data Error</v>
      </c>
      <c r="H5678" s="31"/>
      <c r="I5678" s="23" t="str">
        <f t="shared" si="353"/>
        <v>Data Error</v>
      </c>
      <c r="J5678" s="23"/>
      <c r="K5678" s="7" t="str">
        <f t="shared" si="354"/>
        <v>Data Error</v>
      </c>
      <c r="M5678" s="20" t="str">
        <f>IF(C5678="Data Error","Data Error",IF(C5678&lt;=K5678,0,1-IFERROR(INDEX(BAAL!$C:$D,MATCH(ROUNDUP(C5678-K5678,0),BAAL!$B:$B,0),MATCH(LEFT(M$2,4),BAAL!$C$2:$D$2,0)),0)))</f>
        <v>Data Error</v>
      </c>
      <c r="N5678" s="20"/>
      <c r="O5678" s="26"/>
      <c r="P5678" s="26"/>
      <c r="Q5678" s="6">
        <f t="shared" si="355"/>
        <v>8</v>
      </c>
      <c r="R5678" s="20"/>
    </row>
    <row r="5679" spans="1:18" x14ac:dyDescent="0.25">
      <c r="A5679" s="6">
        <v>13</v>
      </c>
      <c r="B5679" s="4">
        <v>42606.541666666635</v>
      </c>
      <c r="C5679" s="2" t="str">
        <f>IF([2]Analysis!AG5679="Data Error","Data Error",[2]Analysis!AI5679*C$1)</f>
        <v>Data Error</v>
      </c>
      <c r="D5679" s="2"/>
      <c r="E5679" s="3" t="str">
        <f>IF(C5679="Data Error","Data Error",INDEX('[2]BAAL Adj Cap'!$CB$65:$CY$72,MONTH($B5679),$A5679+1))</f>
        <v>Data Error</v>
      </c>
      <c r="F5679" s="3"/>
      <c r="G5679" s="31" t="str">
        <f t="shared" si="352"/>
        <v>Data Error</v>
      </c>
      <c r="H5679" s="31"/>
      <c r="I5679" s="23" t="str">
        <f t="shared" si="353"/>
        <v>Data Error</v>
      </c>
      <c r="J5679" s="23"/>
      <c r="K5679" s="7" t="str">
        <f t="shared" si="354"/>
        <v>Data Error</v>
      </c>
      <c r="M5679" s="20" t="str">
        <f>IF(C5679="Data Error","Data Error",IF(C5679&lt;=K5679,0,1-IFERROR(INDEX(BAAL!$C:$D,MATCH(ROUNDUP(C5679-K5679,0),BAAL!$B:$B,0),MATCH(LEFT(M$2,4),BAAL!$C$2:$D$2,0)),0)))</f>
        <v>Data Error</v>
      </c>
      <c r="N5679" s="20"/>
      <c r="O5679" s="26"/>
      <c r="P5679" s="26"/>
      <c r="Q5679" s="6">
        <f t="shared" si="355"/>
        <v>8</v>
      </c>
      <c r="R5679" s="20"/>
    </row>
    <row r="5680" spans="1:18" x14ac:dyDescent="0.25">
      <c r="A5680" s="6">
        <v>14</v>
      </c>
      <c r="B5680" s="4">
        <v>42606.583333333299</v>
      </c>
      <c r="C5680" s="2" t="str">
        <f>IF([2]Analysis!AG5680="Data Error","Data Error",[2]Analysis!AI5680*C$1)</f>
        <v>Data Error</v>
      </c>
      <c r="D5680" s="2"/>
      <c r="E5680" s="3" t="str">
        <f>IF(C5680="Data Error","Data Error",INDEX('[2]BAAL Adj Cap'!$CB$65:$CY$72,MONTH($B5680),$A5680+1))</f>
        <v>Data Error</v>
      </c>
      <c r="F5680" s="3"/>
      <c r="G5680" s="31" t="str">
        <f t="shared" si="352"/>
        <v>Data Error</v>
      </c>
      <c r="H5680" s="31"/>
      <c r="I5680" s="23" t="str">
        <f t="shared" si="353"/>
        <v>Data Error</v>
      </c>
      <c r="J5680" s="23"/>
      <c r="K5680" s="7" t="str">
        <f t="shared" si="354"/>
        <v>Data Error</v>
      </c>
      <c r="M5680" s="20" t="str">
        <f>IF(C5680="Data Error","Data Error",IF(C5680&lt;=K5680,0,1-IFERROR(INDEX(BAAL!$C:$D,MATCH(ROUNDUP(C5680-K5680,0),BAAL!$B:$B,0),MATCH(LEFT(M$2,4),BAAL!$C$2:$D$2,0)),0)))</f>
        <v>Data Error</v>
      </c>
      <c r="N5680" s="20"/>
      <c r="O5680" s="26"/>
      <c r="P5680" s="26"/>
      <c r="Q5680" s="6">
        <f t="shared" si="355"/>
        <v>8</v>
      </c>
      <c r="R5680" s="20"/>
    </row>
    <row r="5681" spans="1:18" x14ac:dyDescent="0.25">
      <c r="A5681" s="6">
        <v>15</v>
      </c>
      <c r="B5681" s="4">
        <v>42606.624999999964</v>
      </c>
      <c r="C5681" s="2" t="str">
        <f>IF([2]Analysis!AG5681="Data Error","Data Error",[2]Analysis!AI5681*C$1)</f>
        <v>Data Error</v>
      </c>
      <c r="D5681" s="2"/>
      <c r="E5681" s="3" t="str">
        <f>IF(C5681="Data Error","Data Error",INDEX('[2]BAAL Adj Cap'!$CB$65:$CY$72,MONTH($B5681),$A5681+1))</f>
        <v>Data Error</v>
      </c>
      <c r="F5681" s="3"/>
      <c r="G5681" s="31" t="str">
        <f t="shared" si="352"/>
        <v>Data Error</v>
      </c>
      <c r="H5681" s="31"/>
      <c r="I5681" s="23" t="str">
        <f t="shared" si="353"/>
        <v>Data Error</v>
      </c>
      <c r="J5681" s="23"/>
      <c r="K5681" s="7" t="str">
        <f t="shared" si="354"/>
        <v>Data Error</v>
      </c>
      <c r="M5681" s="20" t="str">
        <f>IF(C5681="Data Error","Data Error",IF(C5681&lt;=K5681,0,1-IFERROR(INDEX(BAAL!$C:$D,MATCH(ROUNDUP(C5681-K5681,0),BAAL!$B:$B,0),MATCH(LEFT(M$2,4),BAAL!$C$2:$D$2,0)),0)))</f>
        <v>Data Error</v>
      </c>
      <c r="N5681" s="20"/>
      <c r="O5681" s="26"/>
      <c r="P5681" s="26"/>
      <c r="Q5681" s="6">
        <f t="shared" si="355"/>
        <v>8</v>
      </c>
      <c r="R5681" s="20"/>
    </row>
    <row r="5682" spans="1:18" x14ac:dyDescent="0.25">
      <c r="A5682" s="6">
        <v>16</v>
      </c>
      <c r="B5682" s="4">
        <v>42606.666666666628</v>
      </c>
      <c r="C5682" s="2" t="str">
        <f>IF([2]Analysis!AG5682="Data Error","Data Error",[2]Analysis!AI5682*C$1)</f>
        <v>Data Error</v>
      </c>
      <c r="D5682" s="2"/>
      <c r="E5682" s="3" t="str">
        <f>IF(C5682="Data Error","Data Error",INDEX('[2]BAAL Adj Cap'!$CB$65:$CY$72,MONTH($B5682),$A5682+1))</f>
        <v>Data Error</v>
      </c>
      <c r="F5682" s="3"/>
      <c r="G5682" s="31" t="str">
        <f t="shared" si="352"/>
        <v>Data Error</v>
      </c>
      <c r="H5682" s="31"/>
      <c r="I5682" s="23" t="str">
        <f t="shared" si="353"/>
        <v>Data Error</v>
      </c>
      <c r="J5682" s="23"/>
      <c r="K5682" s="7" t="str">
        <f t="shared" si="354"/>
        <v>Data Error</v>
      </c>
      <c r="M5682" s="20" t="str">
        <f>IF(C5682="Data Error","Data Error",IF(C5682&lt;=K5682,0,1-IFERROR(INDEX(BAAL!$C:$D,MATCH(ROUNDUP(C5682-K5682,0),BAAL!$B:$B,0),MATCH(LEFT(M$2,4),BAAL!$C$2:$D$2,0)),0)))</f>
        <v>Data Error</v>
      </c>
      <c r="N5682" s="20"/>
      <c r="O5682" s="26"/>
      <c r="P5682" s="26"/>
      <c r="Q5682" s="6">
        <f t="shared" si="355"/>
        <v>8</v>
      </c>
      <c r="R5682" s="20"/>
    </row>
    <row r="5683" spans="1:18" x14ac:dyDescent="0.25">
      <c r="A5683" s="6">
        <v>17</v>
      </c>
      <c r="B5683" s="4">
        <v>42606.708333333292</v>
      </c>
      <c r="C5683" s="2" t="str">
        <f>IF([2]Analysis!AG5683="Data Error","Data Error",[2]Analysis!AI5683*C$1)</f>
        <v>Data Error</v>
      </c>
      <c r="D5683" s="2"/>
      <c r="E5683" s="3" t="str">
        <f>IF(C5683="Data Error","Data Error",INDEX('[2]BAAL Adj Cap'!$CB$65:$CY$72,MONTH($B5683),$A5683+1))</f>
        <v>Data Error</v>
      </c>
      <c r="F5683" s="3"/>
      <c r="G5683" s="31" t="str">
        <f t="shared" si="352"/>
        <v>Data Error</v>
      </c>
      <c r="H5683" s="31"/>
      <c r="I5683" s="23" t="str">
        <f t="shared" si="353"/>
        <v>Data Error</v>
      </c>
      <c r="J5683" s="23"/>
      <c r="K5683" s="7" t="str">
        <f t="shared" si="354"/>
        <v>Data Error</v>
      </c>
      <c r="M5683" s="20" t="str">
        <f>IF(C5683="Data Error","Data Error",IF(C5683&lt;=K5683,0,1-IFERROR(INDEX(BAAL!$C:$D,MATCH(ROUNDUP(C5683-K5683,0),BAAL!$B:$B,0),MATCH(LEFT(M$2,4),BAAL!$C$2:$D$2,0)),0)))</f>
        <v>Data Error</v>
      </c>
      <c r="N5683" s="20"/>
      <c r="O5683" s="26"/>
      <c r="P5683" s="26"/>
      <c r="Q5683" s="6">
        <f t="shared" si="355"/>
        <v>8</v>
      </c>
      <c r="R5683" s="20"/>
    </row>
    <row r="5684" spans="1:18" x14ac:dyDescent="0.25">
      <c r="A5684" s="6">
        <v>18</v>
      </c>
      <c r="B5684" s="4">
        <v>42606.749999999956</v>
      </c>
      <c r="C5684" s="2" t="str">
        <f>IF([2]Analysis!AG5684="Data Error","Data Error",[2]Analysis!AI5684*C$1)</f>
        <v>Data Error</v>
      </c>
      <c r="D5684" s="2"/>
      <c r="E5684" s="3" t="str">
        <f>IF(C5684="Data Error","Data Error",INDEX('[2]BAAL Adj Cap'!$CB$65:$CY$72,MONTH($B5684),$A5684+1))</f>
        <v>Data Error</v>
      </c>
      <c r="F5684" s="3"/>
      <c r="G5684" s="31" t="str">
        <f t="shared" si="352"/>
        <v>Data Error</v>
      </c>
      <c r="H5684" s="31"/>
      <c r="I5684" s="23" t="str">
        <f t="shared" si="353"/>
        <v>Data Error</v>
      </c>
      <c r="J5684" s="23"/>
      <c r="K5684" s="7" t="str">
        <f t="shared" si="354"/>
        <v>Data Error</v>
      </c>
      <c r="M5684" s="20" t="str">
        <f>IF(C5684="Data Error","Data Error",IF(C5684&lt;=K5684,0,1-IFERROR(INDEX(BAAL!$C:$D,MATCH(ROUNDUP(C5684-K5684,0),BAAL!$B:$B,0),MATCH(LEFT(M$2,4),BAAL!$C$2:$D$2,0)),0)))</f>
        <v>Data Error</v>
      </c>
      <c r="N5684" s="20"/>
      <c r="O5684" s="26"/>
      <c r="P5684" s="26"/>
      <c r="Q5684" s="6">
        <f t="shared" si="355"/>
        <v>8</v>
      </c>
      <c r="R5684" s="20"/>
    </row>
    <row r="5685" spans="1:18" x14ac:dyDescent="0.25">
      <c r="A5685" s="6">
        <v>19</v>
      </c>
      <c r="B5685" s="4">
        <v>42606.791666666621</v>
      </c>
      <c r="C5685" s="2" t="str">
        <f>IF([2]Analysis!AG5685="Data Error","Data Error",[2]Analysis!AI5685*C$1)</f>
        <v>Data Error</v>
      </c>
      <c r="D5685" s="2"/>
      <c r="E5685" s="3" t="str">
        <f>IF(C5685="Data Error","Data Error",INDEX('[2]BAAL Adj Cap'!$CB$65:$CY$72,MONTH($B5685),$A5685+1))</f>
        <v>Data Error</v>
      </c>
      <c r="F5685" s="3"/>
      <c r="G5685" s="31" t="str">
        <f t="shared" si="352"/>
        <v>Data Error</v>
      </c>
      <c r="H5685" s="31"/>
      <c r="I5685" s="23" t="str">
        <f t="shared" si="353"/>
        <v>Data Error</v>
      </c>
      <c r="J5685" s="23"/>
      <c r="K5685" s="7" t="str">
        <f t="shared" si="354"/>
        <v>Data Error</v>
      </c>
      <c r="M5685" s="20" t="str">
        <f>IF(C5685="Data Error","Data Error",IF(C5685&lt;=K5685,0,1-IFERROR(INDEX(BAAL!$C:$D,MATCH(ROUNDUP(C5685-K5685,0),BAAL!$B:$B,0),MATCH(LEFT(M$2,4),BAAL!$C$2:$D$2,0)),0)))</f>
        <v>Data Error</v>
      </c>
      <c r="N5685" s="20"/>
      <c r="O5685" s="26"/>
      <c r="P5685" s="26"/>
      <c r="Q5685" s="6">
        <f t="shared" si="355"/>
        <v>8</v>
      </c>
      <c r="R5685" s="20"/>
    </row>
    <row r="5686" spans="1:18" x14ac:dyDescent="0.25">
      <c r="A5686" s="6">
        <v>20</v>
      </c>
      <c r="B5686" s="4">
        <v>42606.833333333285</v>
      </c>
      <c r="C5686" s="2" t="str">
        <f>IF([2]Analysis!AG5686="Data Error","Data Error",[2]Analysis!AI5686*C$1)</f>
        <v>Data Error</v>
      </c>
      <c r="D5686" s="2"/>
      <c r="E5686" s="3" t="str">
        <f>IF(C5686="Data Error","Data Error",INDEX('[2]BAAL Adj Cap'!$CB$65:$CY$72,MONTH($B5686),$A5686+1))</f>
        <v>Data Error</v>
      </c>
      <c r="F5686" s="3"/>
      <c r="G5686" s="31" t="str">
        <f t="shared" si="352"/>
        <v>Data Error</v>
      </c>
      <c r="H5686" s="31"/>
      <c r="I5686" s="23" t="str">
        <f t="shared" si="353"/>
        <v>Data Error</v>
      </c>
      <c r="J5686" s="23"/>
      <c r="K5686" s="7" t="str">
        <f t="shared" si="354"/>
        <v>Data Error</v>
      </c>
      <c r="M5686" s="20" t="str">
        <f>IF(C5686="Data Error","Data Error",IF(C5686&lt;=K5686,0,1-IFERROR(INDEX(BAAL!$C:$D,MATCH(ROUNDUP(C5686-K5686,0),BAAL!$B:$B,0),MATCH(LEFT(M$2,4),BAAL!$C$2:$D$2,0)),0)))</f>
        <v>Data Error</v>
      </c>
      <c r="N5686" s="20"/>
      <c r="O5686" s="26"/>
      <c r="P5686" s="26"/>
      <c r="Q5686" s="6">
        <f t="shared" si="355"/>
        <v>8</v>
      </c>
      <c r="R5686" s="20"/>
    </row>
    <row r="5687" spans="1:18" x14ac:dyDescent="0.25">
      <c r="A5687" s="6">
        <v>21</v>
      </c>
      <c r="B5687" s="4">
        <v>42606.874999999949</v>
      </c>
      <c r="C5687" s="2" t="str">
        <f>IF([2]Analysis!AG5687="Data Error","Data Error",[2]Analysis!AI5687*C$1)</f>
        <v>Data Error</v>
      </c>
      <c r="D5687" s="2"/>
      <c r="E5687" s="3" t="str">
        <f>IF(C5687="Data Error","Data Error",INDEX('[2]BAAL Adj Cap'!$CB$65:$CY$72,MONTH($B5687),$A5687+1))</f>
        <v>Data Error</v>
      </c>
      <c r="F5687" s="3"/>
      <c r="G5687" s="31" t="str">
        <f t="shared" si="352"/>
        <v>Data Error</v>
      </c>
      <c r="H5687" s="31"/>
      <c r="I5687" s="23" t="str">
        <f t="shared" si="353"/>
        <v>Data Error</v>
      </c>
      <c r="J5687" s="23"/>
      <c r="K5687" s="7" t="str">
        <f t="shared" si="354"/>
        <v>Data Error</v>
      </c>
      <c r="M5687" s="20" t="str">
        <f>IF(C5687="Data Error","Data Error",IF(C5687&lt;=K5687,0,1-IFERROR(INDEX(BAAL!$C:$D,MATCH(ROUNDUP(C5687-K5687,0),BAAL!$B:$B,0),MATCH(LEFT(M$2,4),BAAL!$C$2:$D$2,0)),0)))</f>
        <v>Data Error</v>
      </c>
      <c r="N5687" s="20"/>
      <c r="O5687" s="26"/>
      <c r="P5687" s="26"/>
      <c r="Q5687" s="6">
        <f t="shared" si="355"/>
        <v>8</v>
      </c>
      <c r="R5687" s="20"/>
    </row>
    <row r="5688" spans="1:18" x14ac:dyDescent="0.25">
      <c r="A5688" s="6">
        <v>22</v>
      </c>
      <c r="B5688" s="4">
        <v>42606.916666666613</v>
      </c>
      <c r="C5688" s="2" t="str">
        <f>IF([2]Analysis!AG5688="Data Error","Data Error",[2]Analysis!AI5688*C$1)</f>
        <v>Data Error</v>
      </c>
      <c r="D5688" s="2"/>
      <c r="E5688" s="3" t="str">
        <f>IF(C5688="Data Error","Data Error",INDEX('[2]BAAL Adj Cap'!$CB$65:$CY$72,MONTH($B5688),$A5688+1))</f>
        <v>Data Error</v>
      </c>
      <c r="F5688" s="3"/>
      <c r="G5688" s="31" t="str">
        <f t="shared" si="352"/>
        <v>Data Error</v>
      </c>
      <c r="H5688" s="31"/>
      <c r="I5688" s="23" t="str">
        <f t="shared" si="353"/>
        <v>Data Error</v>
      </c>
      <c r="J5688" s="23"/>
      <c r="K5688" s="7" t="str">
        <f t="shared" si="354"/>
        <v>Data Error</v>
      </c>
      <c r="M5688" s="20" t="str">
        <f>IF(C5688="Data Error","Data Error",IF(C5688&lt;=K5688,0,1-IFERROR(INDEX(BAAL!$C:$D,MATCH(ROUNDUP(C5688-K5688,0),BAAL!$B:$B,0),MATCH(LEFT(M$2,4),BAAL!$C$2:$D$2,0)),0)))</f>
        <v>Data Error</v>
      </c>
      <c r="N5688" s="20"/>
      <c r="O5688" s="26"/>
      <c r="P5688" s="26"/>
      <c r="Q5688" s="6">
        <f t="shared" si="355"/>
        <v>8</v>
      </c>
      <c r="R5688" s="20"/>
    </row>
    <row r="5689" spans="1:18" x14ac:dyDescent="0.25">
      <c r="A5689" s="6">
        <v>23</v>
      </c>
      <c r="B5689" s="4">
        <v>42606.958333333278</v>
      </c>
      <c r="C5689" s="2" t="str">
        <f>IF([2]Analysis!AG5689="Data Error","Data Error",[2]Analysis!AI5689*C$1)</f>
        <v>Data Error</v>
      </c>
      <c r="D5689" s="2"/>
      <c r="E5689" s="3" t="str">
        <f>IF(C5689="Data Error","Data Error",INDEX('[2]BAAL Adj Cap'!$CB$65:$CY$72,MONTH($B5689),$A5689+1))</f>
        <v>Data Error</v>
      </c>
      <c r="F5689" s="3"/>
      <c r="G5689" s="31" t="str">
        <f t="shared" si="352"/>
        <v>Data Error</v>
      </c>
      <c r="H5689" s="31"/>
      <c r="I5689" s="23" t="str">
        <f t="shared" si="353"/>
        <v>Data Error</v>
      </c>
      <c r="J5689" s="23"/>
      <c r="K5689" s="7" t="str">
        <f t="shared" si="354"/>
        <v>Data Error</v>
      </c>
      <c r="M5689" s="20" t="str">
        <f>IF(C5689="Data Error","Data Error",IF(C5689&lt;=K5689,0,1-IFERROR(INDEX(BAAL!$C:$D,MATCH(ROUNDUP(C5689-K5689,0),BAAL!$B:$B,0),MATCH(LEFT(M$2,4),BAAL!$C$2:$D$2,0)),0)))</f>
        <v>Data Error</v>
      </c>
      <c r="N5689" s="20"/>
      <c r="O5689" s="26"/>
      <c r="P5689" s="26"/>
      <c r="Q5689" s="6">
        <f t="shared" si="355"/>
        <v>8</v>
      </c>
      <c r="R5689" s="20"/>
    </row>
    <row r="5690" spans="1:18" x14ac:dyDescent="0.25">
      <c r="A5690" s="6">
        <v>0</v>
      </c>
      <c r="B5690" s="1">
        <v>42606.999999999942</v>
      </c>
      <c r="C5690" s="2" t="str">
        <f>IF([2]Analysis!AG5690="Data Error","Data Error",[2]Analysis!AI5690*C$1)</f>
        <v>Data Error</v>
      </c>
      <c r="D5690" s="2"/>
      <c r="E5690" s="3" t="str">
        <f>IF(C5690="Data Error","Data Error",INDEX('[2]BAAL Adj Cap'!$CB$65:$CY$72,MONTH($B5690),$A5690+1))</f>
        <v>Data Error</v>
      </c>
      <c r="F5690" s="3"/>
      <c r="G5690" s="31" t="str">
        <f t="shared" si="352"/>
        <v>Data Error</v>
      </c>
      <c r="H5690" s="31"/>
      <c r="I5690" s="23" t="str">
        <f t="shared" si="353"/>
        <v>Data Error</v>
      </c>
      <c r="J5690" s="23"/>
      <c r="K5690" s="7" t="str">
        <f t="shared" si="354"/>
        <v>Data Error</v>
      </c>
      <c r="M5690" s="20" t="str">
        <f>IF(C5690="Data Error","Data Error",IF(C5690&lt;=K5690,0,1-IFERROR(INDEX(BAAL!$C:$D,MATCH(ROUNDUP(C5690-K5690,0),BAAL!$B:$B,0),MATCH(LEFT(M$2,4),BAAL!$C$2:$D$2,0)),0)))</f>
        <v>Data Error</v>
      </c>
      <c r="N5690" s="20"/>
      <c r="O5690" s="26"/>
      <c r="P5690" s="26"/>
      <c r="Q5690" s="6">
        <f t="shared" si="355"/>
        <v>8</v>
      </c>
      <c r="R5690" s="20"/>
    </row>
    <row r="5691" spans="1:18" x14ac:dyDescent="0.25">
      <c r="A5691" s="6">
        <v>1</v>
      </c>
      <c r="B5691" s="4">
        <v>42607.041666666606</v>
      </c>
      <c r="C5691" s="2" t="str">
        <f>IF([2]Analysis!AG5691="Data Error","Data Error",[2]Analysis!AI5691*C$1)</f>
        <v>Data Error</v>
      </c>
      <c r="D5691" s="2"/>
      <c r="E5691" s="3" t="str">
        <f>IF(C5691="Data Error","Data Error",INDEX('[2]BAAL Adj Cap'!$CB$65:$CY$72,MONTH($B5691),$A5691+1))</f>
        <v>Data Error</v>
      </c>
      <c r="F5691" s="3"/>
      <c r="G5691" s="31" t="str">
        <f t="shared" si="352"/>
        <v>Data Error</v>
      </c>
      <c r="H5691" s="31"/>
      <c r="I5691" s="23" t="str">
        <f t="shared" si="353"/>
        <v>Data Error</v>
      </c>
      <c r="J5691" s="23"/>
      <c r="K5691" s="7" t="str">
        <f t="shared" si="354"/>
        <v>Data Error</v>
      </c>
      <c r="M5691" s="20" t="str">
        <f>IF(C5691="Data Error","Data Error",IF(C5691&lt;=K5691,0,1-IFERROR(INDEX(BAAL!$C:$D,MATCH(ROUNDUP(C5691-K5691,0),BAAL!$B:$B,0),MATCH(LEFT(M$2,4),BAAL!$C$2:$D$2,0)),0)))</f>
        <v>Data Error</v>
      </c>
      <c r="N5691" s="20"/>
      <c r="O5691" s="26"/>
      <c r="P5691" s="26"/>
      <c r="Q5691" s="6">
        <f t="shared" si="355"/>
        <v>8</v>
      </c>
      <c r="R5691" s="20"/>
    </row>
    <row r="5692" spans="1:18" x14ac:dyDescent="0.25">
      <c r="A5692" s="6">
        <v>2</v>
      </c>
      <c r="B5692" s="4">
        <v>42607.08333333327</v>
      </c>
      <c r="C5692" s="2" t="str">
        <f>IF([2]Analysis!AG5692="Data Error","Data Error",[2]Analysis!AI5692*C$1)</f>
        <v>Data Error</v>
      </c>
      <c r="D5692" s="2"/>
      <c r="E5692" s="3" t="str">
        <f>IF(C5692="Data Error","Data Error",INDEX('[2]BAAL Adj Cap'!$CB$65:$CY$72,MONTH($B5692),$A5692+1))</f>
        <v>Data Error</v>
      </c>
      <c r="F5692" s="3"/>
      <c r="G5692" s="31" t="str">
        <f t="shared" si="352"/>
        <v>Data Error</v>
      </c>
      <c r="H5692" s="31"/>
      <c r="I5692" s="23" t="str">
        <f t="shared" si="353"/>
        <v>Data Error</v>
      </c>
      <c r="J5692" s="23"/>
      <c r="K5692" s="7" t="str">
        <f t="shared" si="354"/>
        <v>Data Error</v>
      </c>
      <c r="M5692" s="20" t="str">
        <f>IF(C5692="Data Error","Data Error",IF(C5692&lt;=K5692,0,1-IFERROR(INDEX(BAAL!$C:$D,MATCH(ROUNDUP(C5692-K5692,0),BAAL!$B:$B,0),MATCH(LEFT(M$2,4),BAAL!$C$2:$D$2,0)),0)))</f>
        <v>Data Error</v>
      </c>
      <c r="N5692" s="20"/>
      <c r="O5692" s="26"/>
      <c r="P5692" s="26"/>
      <c r="Q5692" s="6">
        <f t="shared" si="355"/>
        <v>8</v>
      </c>
      <c r="R5692" s="20"/>
    </row>
    <row r="5693" spans="1:18" x14ac:dyDescent="0.25">
      <c r="A5693" s="6">
        <v>3</v>
      </c>
      <c r="B5693" s="4">
        <v>42607.124999999935</v>
      </c>
      <c r="C5693" s="2" t="str">
        <f>IF([2]Analysis!AG5693="Data Error","Data Error",[2]Analysis!AI5693*C$1)</f>
        <v>Data Error</v>
      </c>
      <c r="D5693" s="2"/>
      <c r="E5693" s="3" t="str">
        <f>IF(C5693="Data Error","Data Error",INDEX('[2]BAAL Adj Cap'!$CB$65:$CY$72,MONTH($B5693),$A5693+1))</f>
        <v>Data Error</v>
      </c>
      <c r="F5693" s="3"/>
      <c r="G5693" s="31" t="str">
        <f t="shared" si="352"/>
        <v>Data Error</v>
      </c>
      <c r="H5693" s="31"/>
      <c r="I5693" s="23" t="str">
        <f t="shared" si="353"/>
        <v>Data Error</v>
      </c>
      <c r="J5693" s="23"/>
      <c r="K5693" s="7" t="str">
        <f t="shared" si="354"/>
        <v>Data Error</v>
      </c>
      <c r="M5693" s="20" t="str">
        <f>IF(C5693="Data Error","Data Error",IF(C5693&lt;=K5693,0,1-IFERROR(INDEX(BAAL!$C:$D,MATCH(ROUNDUP(C5693-K5693,0),BAAL!$B:$B,0),MATCH(LEFT(M$2,4),BAAL!$C$2:$D$2,0)),0)))</f>
        <v>Data Error</v>
      </c>
      <c r="N5693" s="20"/>
      <c r="O5693" s="26"/>
      <c r="P5693" s="26"/>
      <c r="Q5693" s="6">
        <f t="shared" si="355"/>
        <v>8</v>
      </c>
      <c r="R5693" s="20"/>
    </row>
    <row r="5694" spans="1:18" x14ac:dyDescent="0.25">
      <c r="A5694" s="6">
        <v>4</v>
      </c>
      <c r="B5694" s="4">
        <v>42607.166666666599</v>
      </c>
      <c r="C5694" s="2" t="str">
        <f>IF([2]Analysis!AG5694="Data Error","Data Error",[2]Analysis!AI5694*C$1)</f>
        <v>Data Error</v>
      </c>
      <c r="D5694" s="2"/>
      <c r="E5694" s="3" t="str">
        <f>IF(C5694="Data Error","Data Error",INDEX('[2]BAAL Adj Cap'!$CB$65:$CY$72,MONTH($B5694),$A5694+1))</f>
        <v>Data Error</v>
      </c>
      <c r="F5694" s="3"/>
      <c r="G5694" s="31" t="str">
        <f t="shared" si="352"/>
        <v>Data Error</v>
      </c>
      <c r="H5694" s="31"/>
      <c r="I5694" s="23" t="str">
        <f t="shared" si="353"/>
        <v>Data Error</v>
      </c>
      <c r="J5694" s="23"/>
      <c r="K5694" s="7" t="str">
        <f t="shared" si="354"/>
        <v>Data Error</v>
      </c>
      <c r="M5694" s="20" t="str">
        <f>IF(C5694="Data Error","Data Error",IF(C5694&lt;=K5694,0,1-IFERROR(INDEX(BAAL!$C:$D,MATCH(ROUNDUP(C5694-K5694,0),BAAL!$B:$B,0),MATCH(LEFT(M$2,4),BAAL!$C$2:$D$2,0)),0)))</f>
        <v>Data Error</v>
      </c>
      <c r="N5694" s="20"/>
      <c r="O5694" s="26"/>
      <c r="P5694" s="26"/>
      <c r="Q5694" s="6">
        <f t="shared" si="355"/>
        <v>8</v>
      </c>
      <c r="R5694" s="20"/>
    </row>
    <row r="5695" spans="1:18" x14ac:dyDescent="0.25">
      <c r="A5695" s="6">
        <v>5</v>
      </c>
      <c r="B5695" s="4">
        <v>42607.208333333263</v>
      </c>
      <c r="C5695" s="2" t="str">
        <f>IF([2]Analysis!AG5695="Data Error","Data Error",[2]Analysis!AI5695*C$1)</f>
        <v>Data Error</v>
      </c>
      <c r="D5695" s="2"/>
      <c r="E5695" s="3" t="str">
        <f>IF(C5695="Data Error","Data Error",INDEX('[2]BAAL Adj Cap'!$CB$65:$CY$72,MONTH($B5695),$A5695+1))</f>
        <v>Data Error</v>
      </c>
      <c r="F5695" s="3"/>
      <c r="G5695" s="31" t="str">
        <f t="shared" si="352"/>
        <v>Data Error</v>
      </c>
      <c r="H5695" s="31"/>
      <c r="I5695" s="23" t="str">
        <f t="shared" si="353"/>
        <v>Data Error</v>
      </c>
      <c r="J5695" s="23"/>
      <c r="K5695" s="7" t="str">
        <f t="shared" si="354"/>
        <v>Data Error</v>
      </c>
      <c r="M5695" s="20" t="str">
        <f>IF(C5695="Data Error","Data Error",IF(C5695&lt;=K5695,0,1-IFERROR(INDEX(BAAL!$C:$D,MATCH(ROUNDUP(C5695-K5695,0),BAAL!$B:$B,0),MATCH(LEFT(M$2,4),BAAL!$C$2:$D$2,0)),0)))</f>
        <v>Data Error</v>
      </c>
      <c r="N5695" s="20"/>
      <c r="O5695" s="26"/>
      <c r="P5695" s="26"/>
      <c r="Q5695" s="6">
        <f t="shared" si="355"/>
        <v>8</v>
      </c>
      <c r="R5695" s="20"/>
    </row>
    <row r="5696" spans="1:18" x14ac:dyDescent="0.25">
      <c r="A5696" s="6">
        <v>6</v>
      </c>
      <c r="B5696" s="4">
        <v>42607.249999999927</v>
      </c>
      <c r="C5696" s="2" t="str">
        <f>IF([2]Analysis!AG5696="Data Error","Data Error",[2]Analysis!AI5696*C$1)</f>
        <v>Data Error</v>
      </c>
      <c r="D5696" s="2"/>
      <c r="E5696" s="3" t="str">
        <f>IF(C5696="Data Error","Data Error",INDEX('[2]BAAL Adj Cap'!$CB$65:$CY$72,MONTH($B5696),$A5696+1))</f>
        <v>Data Error</v>
      </c>
      <c r="F5696" s="3"/>
      <c r="G5696" s="31" t="str">
        <f t="shared" si="352"/>
        <v>Data Error</v>
      </c>
      <c r="H5696" s="31"/>
      <c r="I5696" s="23" t="str">
        <f t="shared" si="353"/>
        <v>Data Error</v>
      </c>
      <c r="J5696" s="23"/>
      <c r="K5696" s="7" t="str">
        <f t="shared" si="354"/>
        <v>Data Error</v>
      </c>
      <c r="M5696" s="20" t="str">
        <f>IF(C5696="Data Error","Data Error",IF(C5696&lt;=K5696,0,1-IFERROR(INDEX(BAAL!$C:$D,MATCH(ROUNDUP(C5696-K5696,0),BAAL!$B:$B,0),MATCH(LEFT(M$2,4),BAAL!$C$2:$D$2,0)),0)))</f>
        <v>Data Error</v>
      </c>
      <c r="N5696" s="20"/>
      <c r="O5696" s="26"/>
      <c r="P5696" s="26"/>
      <c r="Q5696" s="6">
        <f t="shared" si="355"/>
        <v>8</v>
      </c>
      <c r="R5696" s="20"/>
    </row>
    <row r="5697" spans="1:18" x14ac:dyDescent="0.25">
      <c r="A5697" s="6">
        <v>7</v>
      </c>
      <c r="B5697" s="4">
        <v>42607.291666666591</v>
      </c>
      <c r="C5697" s="2" t="str">
        <f>IF([2]Analysis!AG5697="Data Error","Data Error",[2]Analysis!AI5697*C$1)</f>
        <v>Data Error</v>
      </c>
      <c r="D5697" s="2"/>
      <c r="E5697" s="3" t="str">
        <f>IF(C5697="Data Error","Data Error",INDEX('[2]BAAL Adj Cap'!$CB$65:$CY$72,MONTH($B5697),$A5697+1))</f>
        <v>Data Error</v>
      </c>
      <c r="F5697" s="3"/>
      <c r="G5697" s="31" t="str">
        <f t="shared" si="352"/>
        <v>Data Error</v>
      </c>
      <c r="H5697" s="31"/>
      <c r="I5697" s="23" t="str">
        <f t="shared" si="353"/>
        <v>Data Error</v>
      </c>
      <c r="J5697" s="23"/>
      <c r="K5697" s="7" t="str">
        <f t="shared" si="354"/>
        <v>Data Error</v>
      </c>
      <c r="M5697" s="20" t="str">
        <f>IF(C5697="Data Error","Data Error",IF(C5697&lt;=K5697,0,1-IFERROR(INDEX(BAAL!$C:$D,MATCH(ROUNDUP(C5697-K5697,0),BAAL!$B:$B,0),MATCH(LEFT(M$2,4),BAAL!$C$2:$D$2,0)),0)))</f>
        <v>Data Error</v>
      </c>
      <c r="N5697" s="20"/>
      <c r="O5697" s="26"/>
      <c r="P5697" s="26"/>
      <c r="Q5697" s="6">
        <f t="shared" si="355"/>
        <v>8</v>
      </c>
      <c r="R5697" s="20"/>
    </row>
    <row r="5698" spans="1:18" x14ac:dyDescent="0.25">
      <c r="A5698" s="6">
        <v>8</v>
      </c>
      <c r="B5698" s="4">
        <v>42607.333333333256</v>
      </c>
      <c r="C5698" s="2" t="str">
        <f>IF([2]Analysis!AG5698="Data Error","Data Error",[2]Analysis!AI5698*C$1)</f>
        <v>Data Error</v>
      </c>
      <c r="D5698" s="2"/>
      <c r="E5698" s="3" t="str">
        <f>IF(C5698="Data Error","Data Error",INDEX('[2]BAAL Adj Cap'!$CB$65:$CY$72,MONTH($B5698),$A5698+1))</f>
        <v>Data Error</v>
      </c>
      <c r="F5698" s="3"/>
      <c r="G5698" s="31" t="str">
        <f t="shared" si="352"/>
        <v>Data Error</v>
      </c>
      <c r="H5698" s="31"/>
      <c r="I5698" s="23" t="str">
        <f t="shared" si="353"/>
        <v>Data Error</v>
      </c>
      <c r="J5698" s="23"/>
      <c r="K5698" s="7" t="str">
        <f t="shared" si="354"/>
        <v>Data Error</v>
      </c>
      <c r="M5698" s="20" t="str">
        <f>IF(C5698="Data Error","Data Error",IF(C5698&lt;=K5698,0,1-IFERROR(INDEX(BAAL!$C:$D,MATCH(ROUNDUP(C5698-K5698,0),BAAL!$B:$B,0),MATCH(LEFT(M$2,4),BAAL!$C$2:$D$2,0)),0)))</f>
        <v>Data Error</v>
      </c>
      <c r="N5698" s="20"/>
      <c r="O5698" s="26"/>
      <c r="P5698" s="26"/>
      <c r="Q5698" s="6">
        <f t="shared" si="355"/>
        <v>8</v>
      </c>
      <c r="R5698" s="20"/>
    </row>
    <row r="5699" spans="1:18" x14ac:dyDescent="0.25">
      <c r="A5699" s="6">
        <v>9</v>
      </c>
      <c r="B5699" s="4">
        <v>42607.37499999992</v>
      </c>
      <c r="C5699" s="2" t="str">
        <f>IF([2]Analysis!AG5699="Data Error","Data Error",[2]Analysis!AI5699*C$1)</f>
        <v>Data Error</v>
      </c>
      <c r="D5699" s="2"/>
      <c r="E5699" s="3" t="str">
        <f>IF(C5699="Data Error","Data Error",INDEX('[2]BAAL Adj Cap'!$CB$65:$CY$72,MONTH($B5699),$A5699+1))</f>
        <v>Data Error</v>
      </c>
      <c r="F5699" s="3"/>
      <c r="G5699" s="31" t="str">
        <f t="shared" si="352"/>
        <v>Data Error</v>
      </c>
      <c r="H5699" s="31"/>
      <c r="I5699" s="23" t="str">
        <f t="shared" si="353"/>
        <v>Data Error</v>
      </c>
      <c r="J5699" s="23"/>
      <c r="K5699" s="7" t="str">
        <f t="shared" si="354"/>
        <v>Data Error</v>
      </c>
      <c r="M5699" s="20" t="str">
        <f>IF(C5699="Data Error","Data Error",IF(C5699&lt;=K5699,0,1-IFERROR(INDEX(BAAL!$C:$D,MATCH(ROUNDUP(C5699-K5699,0),BAAL!$B:$B,0),MATCH(LEFT(M$2,4),BAAL!$C$2:$D$2,0)),0)))</f>
        <v>Data Error</v>
      </c>
      <c r="N5699" s="20"/>
      <c r="O5699" s="26"/>
      <c r="P5699" s="26"/>
      <c r="Q5699" s="6">
        <f t="shared" si="355"/>
        <v>8</v>
      </c>
      <c r="R5699" s="20"/>
    </row>
    <row r="5700" spans="1:18" x14ac:dyDescent="0.25">
      <c r="A5700" s="6">
        <v>10</v>
      </c>
      <c r="B5700" s="4">
        <v>42607.416666666584</v>
      </c>
      <c r="C5700" s="2" t="str">
        <f>IF([2]Analysis!AG5700="Data Error","Data Error",[2]Analysis!AI5700*C$1)</f>
        <v>Data Error</v>
      </c>
      <c r="D5700" s="2"/>
      <c r="E5700" s="3" t="str">
        <f>IF(C5700="Data Error","Data Error",INDEX('[2]BAAL Adj Cap'!$CB$65:$CY$72,MONTH($B5700),$A5700+1))</f>
        <v>Data Error</v>
      </c>
      <c r="F5700" s="3"/>
      <c r="G5700" s="31" t="str">
        <f t="shared" ref="G5700:G5763" si="356">IF(C5700="Data Error","Data Error",E5700*E$1-C5700)</f>
        <v>Data Error</v>
      </c>
      <c r="H5700" s="31"/>
      <c r="I5700" s="23" t="str">
        <f t="shared" ref="I5700:I5763" si="357">IF(E5700="Data Error","Data Error",E5700)</f>
        <v>Data Error</v>
      </c>
      <c r="J5700" s="23"/>
      <c r="K5700" s="7" t="str">
        <f t="shared" ref="K5700:K5763" si="358">IF(C5700="Data Error","Data Error",C$1*MAX(0,MIN(AF$9,E5700*AF$10)))</f>
        <v>Data Error</v>
      </c>
      <c r="M5700" s="20" t="str">
        <f>IF(C5700="Data Error","Data Error",IF(C5700&lt;=K5700,0,1-IFERROR(INDEX(BAAL!$C:$D,MATCH(ROUNDUP(C5700-K5700,0),BAAL!$B:$B,0),MATCH(LEFT(M$2,4),BAAL!$C$2:$D$2,0)),0)))</f>
        <v>Data Error</v>
      </c>
      <c r="N5700" s="20"/>
      <c r="O5700" s="26"/>
      <c r="P5700" s="26"/>
      <c r="Q5700" s="6">
        <f t="shared" ref="Q5700:Q5763" si="359">MONTH(B5700)</f>
        <v>8</v>
      </c>
      <c r="R5700" s="20"/>
    </row>
    <row r="5701" spans="1:18" x14ac:dyDescent="0.25">
      <c r="A5701" s="6">
        <v>11</v>
      </c>
      <c r="B5701" s="4">
        <v>42607.458333333248</v>
      </c>
      <c r="C5701" s="2" t="str">
        <f>IF([2]Analysis!AG5701="Data Error","Data Error",[2]Analysis!AI5701*C$1)</f>
        <v>Data Error</v>
      </c>
      <c r="D5701" s="2"/>
      <c r="E5701" s="3" t="str">
        <f>IF(C5701="Data Error","Data Error",INDEX('[2]BAAL Adj Cap'!$CB$65:$CY$72,MONTH($B5701),$A5701+1))</f>
        <v>Data Error</v>
      </c>
      <c r="F5701" s="3"/>
      <c r="G5701" s="31" t="str">
        <f t="shared" si="356"/>
        <v>Data Error</v>
      </c>
      <c r="H5701" s="31"/>
      <c r="I5701" s="23" t="str">
        <f t="shared" si="357"/>
        <v>Data Error</v>
      </c>
      <c r="J5701" s="23"/>
      <c r="K5701" s="7" t="str">
        <f t="shared" si="358"/>
        <v>Data Error</v>
      </c>
      <c r="M5701" s="20" t="str">
        <f>IF(C5701="Data Error","Data Error",IF(C5701&lt;=K5701,0,1-IFERROR(INDEX(BAAL!$C:$D,MATCH(ROUNDUP(C5701-K5701,0),BAAL!$B:$B,0),MATCH(LEFT(M$2,4),BAAL!$C$2:$D$2,0)),0)))</f>
        <v>Data Error</v>
      </c>
      <c r="N5701" s="20"/>
      <c r="O5701" s="26"/>
      <c r="P5701" s="26"/>
      <c r="Q5701" s="6">
        <f t="shared" si="359"/>
        <v>8</v>
      </c>
      <c r="R5701" s="20"/>
    </row>
    <row r="5702" spans="1:18" x14ac:dyDescent="0.25">
      <c r="A5702" s="6">
        <v>12</v>
      </c>
      <c r="B5702" s="4">
        <v>42607.499999999913</v>
      </c>
      <c r="C5702" s="2" t="str">
        <f>IF([2]Analysis!AG5702="Data Error","Data Error",[2]Analysis!AI5702*C$1)</f>
        <v>Data Error</v>
      </c>
      <c r="D5702" s="2"/>
      <c r="E5702" s="3" t="str">
        <f>IF(C5702="Data Error","Data Error",INDEX('[2]BAAL Adj Cap'!$CB$65:$CY$72,MONTH($B5702),$A5702+1))</f>
        <v>Data Error</v>
      </c>
      <c r="F5702" s="3"/>
      <c r="G5702" s="31" t="str">
        <f t="shared" si="356"/>
        <v>Data Error</v>
      </c>
      <c r="H5702" s="31"/>
      <c r="I5702" s="23" t="str">
        <f t="shared" si="357"/>
        <v>Data Error</v>
      </c>
      <c r="J5702" s="23"/>
      <c r="K5702" s="7" t="str">
        <f t="shared" si="358"/>
        <v>Data Error</v>
      </c>
      <c r="M5702" s="20" t="str">
        <f>IF(C5702="Data Error","Data Error",IF(C5702&lt;=K5702,0,1-IFERROR(INDEX(BAAL!$C:$D,MATCH(ROUNDUP(C5702-K5702,0),BAAL!$B:$B,0),MATCH(LEFT(M$2,4),BAAL!$C$2:$D$2,0)),0)))</f>
        <v>Data Error</v>
      </c>
      <c r="N5702" s="20"/>
      <c r="O5702" s="26"/>
      <c r="P5702" s="26"/>
      <c r="Q5702" s="6">
        <f t="shared" si="359"/>
        <v>8</v>
      </c>
      <c r="R5702" s="20"/>
    </row>
    <row r="5703" spans="1:18" x14ac:dyDescent="0.25">
      <c r="A5703" s="6">
        <v>13</v>
      </c>
      <c r="B5703" s="4">
        <v>42607.541666666577</v>
      </c>
      <c r="C5703" s="2" t="str">
        <f>IF([2]Analysis!AG5703="Data Error","Data Error",[2]Analysis!AI5703*C$1)</f>
        <v>Data Error</v>
      </c>
      <c r="D5703" s="2"/>
      <c r="E5703" s="3" t="str">
        <f>IF(C5703="Data Error","Data Error",INDEX('[2]BAAL Adj Cap'!$CB$65:$CY$72,MONTH($B5703),$A5703+1))</f>
        <v>Data Error</v>
      </c>
      <c r="F5703" s="3"/>
      <c r="G5703" s="31" t="str">
        <f t="shared" si="356"/>
        <v>Data Error</v>
      </c>
      <c r="H5703" s="31"/>
      <c r="I5703" s="23" t="str">
        <f t="shared" si="357"/>
        <v>Data Error</v>
      </c>
      <c r="J5703" s="23"/>
      <c r="K5703" s="7" t="str">
        <f t="shared" si="358"/>
        <v>Data Error</v>
      </c>
      <c r="M5703" s="20" t="str">
        <f>IF(C5703="Data Error","Data Error",IF(C5703&lt;=K5703,0,1-IFERROR(INDEX(BAAL!$C:$D,MATCH(ROUNDUP(C5703-K5703,0),BAAL!$B:$B,0),MATCH(LEFT(M$2,4),BAAL!$C$2:$D$2,0)),0)))</f>
        <v>Data Error</v>
      </c>
      <c r="N5703" s="20"/>
      <c r="O5703" s="26"/>
      <c r="P5703" s="26"/>
      <c r="Q5703" s="6">
        <f t="shared" si="359"/>
        <v>8</v>
      </c>
      <c r="R5703" s="20"/>
    </row>
    <row r="5704" spans="1:18" x14ac:dyDescent="0.25">
      <c r="A5704" s="6">
        <v>14</v>
      </c>
      <c r="B5704" s="4">
        <v>42607.583333333241</v>
      </c>
      <c r="C5704" s="2" t="str">
        <f>IF([2]Analysis!AG5704="Data Error","Data Error",[2]Analysis!AI5704*C$1)</f>
        <v>Data Error</v>
      </c>
      <c r="D5704" s="2"/>
      <c r="E5704" s="3" t="str">
        <f>IF(C5704="Data Error","Data Error",INDEX('[2]BAAL Adj Cap'!$CB$65:$CY$72,MONTH($B5704),$A5704+1))</f>
        <v>Data Error</v>
      </c>
      <c r="F5704" s="3"/>
      <c r="G5704" s="31" t="str">
        <f t="shared" si="356"/>
        <v>Data Error</v>
      </c>
      <c r="H5704" s="31"/>
      <c r="I5704" s="23" t="str">
        <f t="shared" si="357"/>
        <v>Data Error</v>
      </c>
      <c r="J5704" s="23"/>
      <c r="K5704" s="7" t="str">
        <f t="shared" si="358"/>
        <v>Data Error</v>
      </c>
      <c r="M5704" s="20" t="str">
        <f>IF(C5704="Data Error","Data Error",IF(C5704&lt;=K5704,0,1-IFERROR(INDEX(BAAL!$C:$D,MATCH(ROUNDUP(C5704-K5704,0),BAAL!$B:$B,0),MATCH(LEFT(M$2,4),BAAL!$C$2:$D$2,0)),0)))</f>
        <v>Data Error</v>
      </c>
      <c r="N5704" s="20"/>
      <c r="O5704" s="26"/>
      <c r="P5704" s="26"/>
      <c r="Q5704" s="6">
        <f t="shared" si="359"/>
        <v>8</v>
      </c>
      <c r="R5704" s="20"/>
    </row>
    <row r="5705" spans="1:18" x14ac:dyDescent="0.25">
      <c r="A5705" s="6">
        <v>15</v>
      </c>
      <c r="B5705" s="4">
        <v>42607.624999999905</v>
      </c>
      <c r="C5705" s="2" t="str">
        <f>IF([2]Analysis!AG5705="Data Error","Data Error",[2]Analysis!AI5705*C$1)</f>
        <v>Data Error</v>
      </c>
      <c r="D5705" s="2"/>
      <c r="E5705" s="3" t="str">
        <f>IF(C5705="Data Error","Data Error",INDEX('[2]BAAL Adj Cap'!$CB$65:$CY$72,MONTH($B5705),$A5705+1))</f>
        <v>Data Error</v>
      </c>
      <c r="F5705" s="3"/>
      <c r="G5705" s="31" t="str">
        <f t="shared" si="356"/>
        <v>Data Error</v>
      </c>
      <c r="H5705" s="31"/>
      <c r="I5705" s="23" t="str">
        <f t="shared" si="357"/>
        <v>Data Error</v>
      </c>
      <c r="J5705" s="23"/>
      <c r="K5705" s="7" t="str">
        <f t="shared" si="358"/>
        <v>Data Error</v>
      </c>
      <c r="M5705" s="20" t="str">
        <f>IF(C5705="Data Error","Data Error",IF(C5705&lt;=K5705,0,1-IFERROR(INDEX(BAAL!$C:$D,MATCH(ROUNDUP(C5705-K5705,0),BAAL!$B:$B,0),MATCH(LEFT(M$2,4),BAAL!$C$2:$D$2,0)),0)))</f>
        <v>Data Error</v>
      </c>
      <c r="N5705" s="20"/>
      <c r="O5705" s="26"/>
      <c r="P5705" s="26"/>
      <c r="Q5705" s="6">
        <f t="shared" si="359"/>
        <v>8</v>
      </c>
      <c r="R5705" s="20"/>
    </row>
    <row r="5706" spans="1:18" x14ac:dyDescent="0.25">
      <c r="A5706" s="6">
        <v>16</v>
      </c>
      <c r="B5706" s="4">
        <v>42607.66666666657</v>
      </c>
      <c r="C5706" s="2" t="str">
        <f>IF([2]Analysis!AG5706="Data Error","Data Error",[2]Analysis!AI5706*C$1)</f>
        <v>Data Error</v>
      </c>
      <c r="D5706" s="2"/>
      <c r="E5706" s="3" t="str">
        <f>IF(C5706="Data Error","Data Error",INDEX('[2]BAAL Adj Cap'!$CB$65:$CY$72,MONTH($B5706),$A5706+1))</f>
        <v>Data Error</v>
      </c>
      <c r="F5706" s="3"/>
      <c r="G5706" s="31" t="str">
        <f t="shared" si="356"/>
        <v>Data Error</v>
      </c>
      <c r="H5706" s="31"/>
      <c r="I5706" s="23" t="str">
        <f t="shared" si="357"/>
        <v>Data Error</v>
      </c>
      <c r="J5706" s="23"/>
      <c r="K5706" s="7" t="str">
        <f t="shared" si="358"/>
        <v>Data Error</v>
      </c>
      <c r="M5706" s="20" t="str">
        <f>IF(C5706="Data Error","Data Error",IF(C5706&lt;=K5706,0,1-IFERROR(INDEX(BAAL!$C:$D,MATCH(ROUNDUP(C5706-K5706,0),BAAL!$B:$B,0),MATCH(LEFT(M$2,4),BAAL!$C$2:$D$2,0)),0)))</f>
        <v>Data Error</v>
      </c>
      <c r="N5706" s="20"/>
      <c r="O5706" s="26"/>
      <c r="P5706" s="26"/>
      <c r="Q5706" s="6">
        <f t="shared" si="359"/>
        <v>8</v>
      </c>
      <c r="R5706" s="20"/>
    </row>
    <row r="5707" spans="1:18" x14ac:dyDescent="0.25">
      <c r="A5707" s="6">
        <v>17</v>
      </c>
      <c r="B5707" s="4">
        <v>42607.708333333234</v>
      </c>
      <c r="C5707" s="2" t="str">
        <f>IF([2]Analysis!AG5707="Data Error","Data Error",[2]Analysis!AI5707*C$1)</f>
        <v>Data Error</v>
      </c>
      <c r="D5707" s="2"/>
      <c r="E5707" s="3" t="str">
        <f>IF(C5707="Data Error","Data Error",INDEX('[2]BAAL Adj Cap'!$CB$65:$CY$72,MONTH($B5707),$A5707+1))</f>
        <v>Data Error</v>
      </c>
      <c r="F5707" s="3"/>
      <c r="G5707" s="31" t="str">
        <f t="shared" si="356"/>
        <v>Data Error</v>
      </c>
      <c r="H5707" s="31"/>
      <c r="I5707" s="23" t="str">
        <f t="shared" si="357"/>
        <v>Data Error</v>
      </c>
      <c r="J5707" s="23"/>
      <c r="K5707" s="7" t="str">
        <f t="shared" si="358"/>
        <v>Data Error</v>
      </c>
      <c r="M5707" s="20" t="str">
        <f>IF(C5707="Data Error","Data Error",IF(C5707&lt;=K5707,0,1-IFERROR(INDEX(BAAL!$C:$D,MATCH(ROUNDUP(C5707-K5707,0),BAAL!$B:$B,0),MATCH(LEFT(M$2,4),BAAL!$C$2:$D$2,0)),0)))</f>
        <v>Data Error</v>
      </c>
      <c r="N5707" s="20"/>
      <c r="O5707" s="26"/>
      <c r="P5707" s="26"/>
      <c r="Q5707" s="6">
        <f t="shared" si="359"/>
        <v>8</v>
      </c>
      <c r="R5707" s="20"/>
    </row>
    <row r="5708" spans="1:18" x14ac:dyDescent="0.25">
      <c r="A5708" s="6">
        <v>18</v>
      </c>
      <c r="B5708" s="4">
        <v>42607.749999999898</v>
      </c>
      <c r="C5708" s="2" t="str">
        <f>IF([2]Analysis!AG5708="Data Error","Data Error",[2]Analysis!AI5708*C$1)</f>
        <v>Data Error</v>
      </c>
      <c r="D5708" s="2"/>
      <c r="E5708" s="3" t="str">
        <f>IF(C5708="Data Error","Data Error",INDEX('[2]BAAL Adj Cap'!$CB$65:$CY$72,MONTH($B5708),$A5708+1))</f>
        <v>Data Error</v>
      </c>
      <c r="F5708" s="3"/>
      <c r="G5708" s="31" t="str">
        <f t="shared" si="356"/>
        <v>Data Error</v>
      </c>
      <c r="H5708" s="31"/>
      <c r="I5708" s="23" t="str">
        <f t="shared" si="357"/>
        <v>Data Error</v>
      </c>
      <c r="J5708" s="23"/>
      <c r="K5708" s="7" t="str">
        <f t="shared" si="358"/>
        <v>Data Error</v>
      </c>
      <c r="M5708" s="20" t="str">
        <f>IF(C5708="Data Error","Data Error",IF(C5708&lt;=K5708,0,1-IFERROR(INDEX(BAAL!$C:$D,MATCH(ROUNDUP(C5708-K5708,0),BAAL!$B:$B,0),MATCH(LEFT(M$2,4),BAAL!$C$2:$D$2,0)),0)))</f>
        <v>Data Error</v>
      </c>
      <c r="N5708" s="20"/>
      <c r="O5708" s="26"/>
      <c r="P5708" s="26"/>
      <c r="Q5708" s="6">
        <f t="shared" si="359"/>
        <v>8</v>
      </c>
      <c r="R5708" s="20"/>
    </row>
    <row r="5709" spans="1:18" x14ac:dyDescent="0.25">
      <c r="A5709" s="6">
        <v>19</v>
      </c>
      <c r="B5709" s="4">
        <v>42607.791666666562</v>
      </c>
      <c r="C5709" s="2" t="str">
        <f>IF([2]Analysis!AG5709="Data Error","Data Error",[2]Analysis!AI5709*C$1)</f>
        <v>Data Error</v>
      </c>
      <c r="D5709" s="2"/>
      <c r="E5709" s="3" t="str">
        <f>IF(C5709="Data Error","Data Error",INDEX('[2]BAAL Adj Cap'!$CB$65:$CY$72,MONTH($B5709),$A5709+1))</f>
        <v>Data Error</v>
      </c>
      <c r="F5709" s="3"/>
      <c r="G5709" s="31" t="str">
        <f t="shared" si="356"/>
        <v>Data Error</v>
      </c>
      <c r="H5709" s="31"/>
      <c r="I5709" s="23" t="str">
        <f t="shared" si="357"/>
        <v>Data Error</v>
      </c>
      <c r="J5709" s="23"/>
      <c r="K5709" s="7" t="str">
        <f t="shared" si="358"/>
        <v>Data Error</v>
      </c>
      <c r="M5709" s="20" t="str">
        <f>IF(C5709="Data Error","Data Error",IF(C5709&lt;=K5709,0,1-IFERROR(INDEX(BAAL!$C:$D,MATCH(ROUNDUP(C5709-K5709,0),BAAL!$B:$B,0),MATCH(LEFT(M$2,4),BAAL!$C$2:$D$2,0)),0)))</f>
        <v>Data Error</v>
      </c>
      <c r="N5709" s="20"/>
      <c r="O5709" s="26"/>
      <c r="P5709" s="26"/>
      <c r="Q5709" s="6">
        <f t="shared" si="359"/>
        <v>8</v>
      </c>
      <c r="R5709" s="20"/>
    </row>
    <row r="5710" spans="1:18" x14ac:dyDescent="0.25">
      <c r="A5710" s="6">
        <v>20</v>
      </c>
      <c r="B5710" s="4">
        <v>42607.833333333227</v>
      </c>
      <c r="C5710" s="2" t="str">
        <f>IF([2]Analysis!AG5710="Data Error","Data Error",[2]Analysis!AI5710*C$1)</f>
        <v>Data Error</v>
      </c>
      <c r="D5710" s="2"/>
      <c r="E5710" s="3" t="str">
        <f>IF(C5710="Data Error","Data Error",INDEX('[2]BAAL Adj Cap'!$CB$65:$CY$72,MONTH($B5710),$A5710+1))</f>
        <v>Data Error</v>
      </c>
      <c r="F5710" s="3"/>
      <c r="G5710" s="31" t="str">
        <f t="shared" si="356"/>
        <v>Data Error</v>
      </c>
      <c r="H5710" s="31"/>
      <c r="I5710" s="23" t="str">
        <f t="shared" si="357"/>
        <v>Data Error</v>
      </c>
      <c r="J5710" s="23"/>
      <c r="K5710" s="7" t="str">
        <f t="shared" si="358"/>
        <v>Data Error</v>
      </c>
      <c r="M5710" s="20" t="str">
        <f>IF(C5710="Data Error","Data Error",IF(C5710&lt;=K5710,0,1-IFERROR(INDEX(BAAL!$C:$D,MATCH(ROUNDUP(C5710-K5710,0),BAAL!$B:$B,0),MATCH(LEFT(M$2,4),BAAL!$C$2:$D$2,0)),0)))</f>
        <v>Data Error</v>
      </c>
      <c r="N5710" s="20"/>
      <c r="O5710" s="26"/>
      <c r="P5710" s="26"/>
      <c r="Q5710" s="6">
        <f t="shared" si="359"/>
        <v>8</v>
      </c>
      <c r="R5710" s="20"/>
    </row>
    <row r="5711" spans="1:18" x14ac:dyDescent="0.25">
      <c r="A5711" s="6">
        <v>21</v>
      </c>
      <c r="B5711" s="4">
        <v>42607.874999999891</v>
      </c>
      <c r="C5711" s="2" t="str">
        <f>IF([2]Analysis!AG5711="Data Error","Data Error",[2]Analysis!AI5711*C$1)</f>
        <v>Data Error</v>
      </c>
      <c r="D5711" s="2"/>
      <c r="E5711" s="3" t="str">
        <f>IF(C5711="Data Error","Data Error",INDEX('[2]BAAL Adj Cap'!$CB$65:$CY$72,MONTH($B5711),$A5711+1))</f>
        <v>Data Error</v>
      </c>
      <c r="F5711" s="3"/>
      <c r="G5711" s="31" t="str">
        <f t="shared" si="356"/>
        <v>Data Error</v>
      </c>
      <c r="H5711" s="31"/>
      <c r="I5711" s="23" t="str">
        <f t="shared" si="357"/>
        <v>Data Error</v>
      </c>
      <c r="J5711" s="23"/>
      <c r="K5711" s="7" t="str">
        <f t="shared" si="358"/>
        <v>Data Error</v>
      </c>
      <c r="M5711" s="20" t="str">
        <f>IF(C5711="Data Error","Data Error",IF(C5711&lt;=K5711,0,1-IFERROR(INDEX(BAAL!$C:$D,MATCH(ROUNDUP(C5711-K5711,0),BAAL!$B:$B,0),MATCH(LEFT(M$2,4),BAAL!$C$2:$D$2,0)),0)))</f>
        <v>Data Error</v>
      </c>
      <c r="N5711" s="20"/>
      <c r="O5711" s="26"/>
      <c r="P5711" s="26"/>
      <c r="Q5711" s="6">
        <f t="shared" si="359"/>
        <v>8</v>
      </c>
      <c r="R5711" s="20"/>
    </row>
    <row r="5712" spans="1:18" x14ac:dyDescent="0.25">
      <c r="A5712" s="6">
        <v>22</v>
      </c>
      <c r="B5712" s="4">
        <v>42607.916666666555</v>
      </c>
      <c r="C5712" s="2" t="str">
        <f>IF([2]Analysis!AG5712="Data Error","Data Error",[2]Analysis!AI5712*C$1)</f>
        <v>Data Error</v>
      </c>
      <c r="D5712" s="2"/>
      <c r="E5712" s="3" t="str">
        <f>IF(C5712="Data Error","Data Error",INDEX('[2]BAAL Adj Cap'!$CB$65:$CY$72,MONTH($B5712),$A5712+1))</f>
        <v>Data Error</v>
      </c>
      <c r="F5712" s="3"/>
      <c r="G5712" s="31" t="str">
        <f t="shared" si="356"/>
        <v>Data Error</v>
      </c>
      <c r="H5712" s="31"/>
      <c r="I5712" s="23" t="str">
        <f t="shared" si="357"/>
        <v>Data Error</v>
      </c>
      <c r="J5712" s="23"/>
      <c r="K5712" s="7" t="str">
        <f t="shared" si="358"/>
        <v>Data Error</v>
      </c>
      <c r="M5712" s="20" t="str">
        <f>IF(C5712="Data Error","Data Error",IF(C5712&lt;=K5712,0,1-IFERROR(INDEX(BAAL!$C:$D,MATCH(ROUNDUP(C5712-K5712,0),BAAL!$B:$B,0),MATCH(LEFT(M$2,4),BAAL!$C$2:$D$2,0)),0)))</f>
        <v>Data Error</v>
      </c>
      <c r="N5712" s="20"/>
      <c r="O5712" s="26"/>
      <c r="P5712" s="26"/>
      <c r="Q5712" s="6">
        <f t="shared" si="359"/>
        <v>8</v>
      </c>
      <c r="R5712" s="20"/>
    </row>
    <row r="5713" spans="1:18" x14ac:dyDescent="0.25">
      <c r="A5713" s="6">
        <v>23</v>
      </c>
      <c r="B5713" s="4">
        <v>42607.958333333219</v>
      </c>
      <c r="C5713" s="2" t="str">
        <f>IF([2]Analysis!AG5713="Data Error","Data Error",[2]Analysis!AI5713*C$1)</f>
        <v>Data Error</v>
      </c>
      <c r="D5713" s="2"/>
      <c r="E5713" s="3" t="str">
        <f>IF(C5713="Data Error","Data Error",INDEX('[2]BAAL Adj Cap'!$CB$65:$CY$72,MONTH($B5713),$A5713+1))</f>
        <v>Data Error</v>
      </c>
      <c r="F5713" s="3"/>
      <c r="G5713" s="31" t="str">
        <f t="shared" si="356"/>
        <v>Data Error</v>
      </c>
      <c r="H5713" s="31"/>
      <c r="I5713" s="23" t="str">
        <f t="shared" si="357"/>
        <v>Data Error</v>
      </c>
      <c r="J5713" s="23"/>
      <c r="K5713" s="7" t="str">
        <f t="shared" si="358"/>
        <v>Data Error</v>
      </c>
      <c r="M5713" s="20" t="str">
        <f>IF(C5713="Data Error","Data Error",IF(C5713&lt;=K5713,0,1-IFERROR(INDEX(BAAL!$C:$D,MATCH(ROUNDUP(C5713-K5713,0),BAAL!$B:$B,0),MATCH(LEFT(M$2,4),BAAL!$C$2:$D$2,0)),0)))</f>
        <v>Data Error</v>
      </c>
      <c r="N5713" s="20"/>
      <c r="O5713" s="26"/>
      <c r="P5713" s="26"/>
      <c r="Q5713" s="6">
        <f t="shared" si="359"/>
        <v>8</v>
      </c>
      <c r="R5713" s="20"/>
    </row>
    <row r="5714" spans="1:18" x14ac:dyDescent="0.25">
      <c r="A5714" s="6">
        <v>0</v>
      </c>
      <c r="B5714" s="1">
        <v>42607.999999999884</v>
      </c>
      <c r="C5714" s="2" t="str">
        <f>IF([2]Analysis!AG5714="Data Error","Data Error",[2]Analysis!AI5714*C$1)</f>
        <v>Data Error</v>
      </c>
      <c r="D5714" s="2"/>
      <c r="E5714" s="3" t="str">
        <f>IF(C5714="Data Error","Data Error",INDEX('[2]BAAL Adj Cap'!$CB$65:$CY$72,MONTH($B5714),$A5714+1))</f>
        <v>Data Error</v>
      </c>
      <c r="F5714" s="3"/>
      <c r="G5714" s="31" t="str">
        <f t="shared" si="356"/>
        <v>Data Error</v>
      </c>
      <c r="H5714" s="31"/>
      <c r="I5714" s="23" t="str">
        <f t="shared" si="357"/>
        <v>Data Error</v>
      </c>
      <c r="J5714" s="23"/>
      <c r="K5714" s="7" t="str">
        <f t="shared" si="358"/>
        <v>Data Error</v>
      </c>
      <c r="M5714" s="20" t="str">
        <f>IF(C5714="Data Error","Data Error",IF(C5714&lt;=K5714,0,1-IFERROR(INDEX(BAAL!$C:$D,MATCH(ROUNDUP(C5714-K5714,0),BAAL!$B:$B,0),MATCH(LEFT(M$2,4),BAAL!$C$2:$D$2,0)),0)))</f>
        <v>Data Error</v>
      </c>
      <c r="N5714" s="20"/>
      <c r="O5714" s="26"/>
      <c r="P5714" s="26"/>
      <c r="Q5714" s="6">
        <f t="shared" si="359"/>
        <v>8</v>
      </c>
      <c r="R5714" s="20"/>
    </row>
    <row r="5715" spans="1:18" x14ac:dyDescent="0.25">
      <c r="A5715" s="6">
        <v>1</v>
      </c>
      <c r="B5715" s="4">
        <v>42608.041666666548</v>
      </c>
      <c r="C5715" s="2" t="str">
        <f>IF([2]Analysis!AG5715="Data Error","Data Error",[2]Analysis!AI5715*C$1)</f>
        <v>Data Error</v>
      </c>
      <c r="D5715" s="2"/>
      <c r="E5715" s="3" t="str">
        <f>IF(C5715="Data Error","Data Error",INDEX('[2]BAAL Adj Cap'!$CB$65:$CY$72,MONTH($B5715),$A5715+1))</f>
        <v>Data Error</v>
      </c>
      <c r="F5715" s="3"/>
      <c r="G5715" s="31" t="str">
        <f t="shared" si="356"/>
        <v>Data Error</v>
      </c>
      <c r="H5715" s="31"/>
      <c r="I5715" s="23" t="str">
        <f t="shared" si="357"/>
        <v>Data Error</v>
      </c>
      <c r="J5715" s="23"/>
      <c r="K5715" s="7" t="str">
        <f t="shared" si="358"/>
        <v>Data Error</v>
      </c>
      <c r="M5715" s="20" t="str">
        <f>IF(C5715="Data Error","Data Error",IF(C5715&lt;=K5715,0,1-IFERROR(INDEX(BAAL!$C:$D,MATCH(ROUNDUP(C5715-K5715,0),BAAL!$B:$B,0),MATCH(LEFT(M$2,4),BAAL!$C$2:$D$2,0)),0)))</f>
        <v>Data Error</v>
      </c>
      <c r="N5715" s="20"/>
      <c r="O5715" s="26"/>
      <c r="P5715" s="26"/>
      <c r="Q5715" s="6">
        <f t="shared" si="359"/>
        <v>8</v>
      </c>
      <c r="R5715" s="20"/>
    </row>
    <row r="5716" spans="1:18" x14ac:dyDescent="0.25">
      <c r="A5716" s="6">
        <v>2</v>
      </c>
      <c r="B5716" s="4">
        <v>42608.083333333212</v>
      </c>
      <c r="C5716" s="2" t="str">
        <f>IF([2]Analysis!AG5716="Data Error","Data Error",[2]Analysis!AI5716*C$1)</f>
        <v>Data Error</v>
      </c>
      <c r="D5716" s="2"/>
      <c r="E5716" s="3" t="str">
        <f>IF(C5716="Data Error","Data Error",INDEX('[2]BAAL Adj Cap'!$CB$65:$CY$72,MONTH($B5716),$A5716+1))</f>
        <v>Data Error</v>
      </c>
      <c r="F5716" s="3"/>
      <c r="G5716" s="31" t="str">
        <f t="shared" si="356"/>
        <v>Data Error</v>
      </c>
      <c r="H5716" s="31"/>
      <c r="I5716" s="23" t="str">
        <f t="shared" si="357"/>
        <v>Data Error</v>
      </c>
      <c r="J5716" s="23"/>
      <c r="K5716" s="7" t="str">
        <f t="shared" si="358"/>
        <v>Data Error</v>
      </c>
      <c r="M5716" s="20" t="str">
        <f>IF(C5716="Data Error","Data Error",IF(C5716&lt;=K5716,0,1-IFERROR(INDEX(BAAL!$C:$D,MATCH(ROUNDUP(C5716-K5716,0),BAAL!$B:$B,0),MATCH(LEFT(M$2,4),BAAL!$C$2:$D$2,0)),0)))</f>
        <v>Data Error</v>
      </c>
      <c r="N5716" s="20"/>
      <c r="O5716" s="26"/>
      <c r="P5716" s="26"/>
      <c r="Q5716" s="6">
        <f t="shared" si="359"/>
        <v>8</v>
      </c>
      <c r="R5716" s="20"/>
    </row>
    <row r="5717" spans="1:18" x14ac:dyDescent="0.25">
      <c r="A5717" s="6">
        <v>3</v>
      </c>
      <c r="B5717" s="4">
        <v>42608.124999999876</v>
      </c>
      <c r="C5717" s="2" t="str">
        <f>IF([2]Analysis!AG5717="Data Error","Data Error",[2]Analysis!AI5717*C$1)</f>
        <v>Data Error</v>
      </c>
      <c r="D5717" s="2"/>
      <c r="E5717" s="3" t="str">
        <f>IF(C5717="Data Error","Data Error",INDEX('[2]BAAL Adj Cap'!$CB$65:$CY$72,MONTH($B5717),$A5717+1))</f>
        <v>Data Error</v>
      </c>
      <c r="F5717" s="3"/>
      <c r="G5717" s="31" t="str">
        <f t="shared" si="356"/>
        <v>Data Error</v>
      </c>
      <c r="H5717" s="31"/>
      <c r="I5717" s="23" t="str">
        <f t="shared" si="357"/>
        <v>Data Error</v>
      </c>
      <c r="J5717" s="23"/>
      <c r="K5717" s="7" t="str">
        <f t="shared" si="358"/>
        <v>Data Error</v>
      </c>
      <c r="M5717" s="20" t="str">
        <f>IF(C5717="Data Error","Data Error",IF(C5717&lt;=K5717,0,1-IFERROR(INDEX(BAAL!$C:$D,MATCH(ROUNDUP(C5717-K5717,0),BAAL!$B:$B,0),MATCH(LEFT(M$2,4),BAAL!$C$2:$D$2,0)),0)))</f>
        <v>Data Error</v>
      </c>
      <c r="N5717" s="20"/>
      <c r="O5717" s="26"/>
      <c r="P5717" s="26"/>
      <c r="Q5717" s="6">
        <f t="shared" si="359"/>
        <v>8</v>
      </c>
      <c r="R5717" s="20"/>
    </row>
    <row r="5718" spans="1:18" x14ac:dyDescent="0.25">
      <c r="A5718" s="6">
        <v>4</v>
      </c>
      <c r="B5718" s="4">
        <v>42608.166666666541</v>
      </c>
      <c r="C5718" s="2" t="str">
        <f>IF([2]Analysis!AG5718="Data Error","Data Error",[2]Analysis!AI5718*C$1)</f>
        <v>Data Error</v>
      </c>
      <c r="D5718" s="2"/>
      <c r="E5718" s="3" t="str">
        <f>IF(C5718="Data Error","Data Error",INDEX('[2]BAAL Adj Cap'!$CB$65:$CY$72,MONTH($B5718),$A5718+1))</f>
        <v>Data Error</v>
      </c>
      <c r="F5718" s="3"/>
      <c r="G5718" s="31" t="str">
        <f t="shared" si="356"/>
        <v>Data Error</v>
      </c>
      <c r="H5718" s="31"/>
      <c r="I5718" s="23" t="str">
        <f t="shared" si="357"/>
        <v>Data Error</v>
      </c>
      <c r="J5718" s="23"/>
      <c r="K5718" s="7" t="str">
        <f t="shared" si="358"/>
        <v>Data Error</v>
      </c>
      <c r="M5718" s="20" t="str">
        <f>IF(C5718="Data Error","Data Error",IF(C5718&lt;=K5718,0,1-IFERROR(INDEX(BAAL!$C:$D,MATCH(ROUNDUP(C5718-K5718,0),BAAL!$B:$B,0),MATCH(LEFT(M$2,4),BAAL!$C$2:$D$2,0)),0)))</f>
        <v>Data Error</v>
      </c>
      <c r="N5718" s="20"/>
      <c r="O5718" s="26"/>
      <c r="P5718" s="26"/>
      <c r="Q5718" s="6">
        <f t="shared" si="359"/>
        <v>8</v>
      </c>
      <c r="R5718" s="20"/>
    </row>
    <row r="5719" spans="1:18" x14ac:dyDescent="0.25">
      <c r="A5719" s="6">
        <v>5</v>
      </c>
      <c r="B5719" s="4">
        <v>42608.208333333205</v>
      </c>
      <c r="C5719" s="2" t="str">
        <f>IF([2]Analysis!AG5719="Data Error","Data Error",[2]Analysis!AI5719*C$1)</f>
        <v>Data Error</v>
      </c>
      <c r="D5719" s="2"/>
      <c r="E5719" s="3" t="str">
        <f>IF(C5719="Data Error","Data Error",INDEX('[2]BAAL Adj Cap'!$CB$65:$CY$72,MONTH($B5719),$A5719+1))</f>
        <v>Data Error</v>
      </c>
      <c r="F5719" s="3"/>
      <c r="G5719" s="31" t="str">
        <f t="shared" si="356"/>
        <v>Data Error</v>
      </c>
      <c r="H5719" s="31"/>
      <c r="I5719" s="23" t="str">
        <f t="shared" si="357"/>
        <v>Data Error</v>
      </c>
      <c r="J5719" s="23"/>
      <c r="K5719" s="7" t="str">
        <f t="shared" si="358"/>
        <v>Data Error</v>
      </c>
      <c r="M5719" s="20" t="str">
        <f>IF(C5719="Data Error","Data Error",IF(C5719&lt;=K5719,0,1-IFERROR(INDEX(BAAL!$C:$D,MATCH(ROUNDUP(C5719-K5719,0),BAAL!$B:$B,0),MATCH(LEFT(M$2,4),BAAL!$C$2:$D$2,0)),0)))</f>
        <v>Data Error</v>
      </c>
      <c r="N5719" s="20"/>
      <c r="O5719" s="26"/>
      <c r="P5719" s="26"/>
      <c r="Q5719" s="6">
        <f t="shared" si="359"/>
        <v>8</v>
      </c>
      <c r="R5719" s="20"/>
    </row>
    <row r="5720" spans="1:18" x14ac:dyDescent="0.25">
      <c r="A5720" s="6">
        <v>6</v>
      </c>
      <c r="B5720" s="4">
        <v>42608.249999999869</v>
      </c>
      <c r="C5720" s="2" t="str">
        <f>IF([2]Analysis!AG5720="Data Error","Data Error",[2]Analysis!AI5720*C$1)</f>
        <v>Data Error</v>
      </c>
      <c r="D5720" s="2"/>
      <c r="E5720" s="3" t="str">
        <f>IF(C5720="Data Error","Data Error",INDEX('[2]BAAL Adj Cap'!$CB$65:$CY$72,MONTH($B5720),$A5720+1))</f>
        <v>Data Error</v>
      </c>
      <c r="F5720" s="3"/>
      <c r="G5720" s="31" t="str">
        <f t="shared" si="356"/>
        <v>Data Error</v>
      </c>
      <c r="H5720" s="31"/>
      <c r="I5720" s="23" t="str">
        <f t="shared" si="357"/>
        <v>Data Error</v>
      </c>
      <c r="J5720" s="23"/>
      <c r="K5720" s="7" t="str">
        <f t="shared" si="358"/>
        <v>Data Error</v>
      </c>
      <c r="M5720" s="20" t="str">
        <f>IF(C5720="Data Error","Data Error",IF(C5720&lt;=K5720,0,1-IFERROR(INDEX(BAAL!$C:$D,MATCH(ROUNDUP(C5720-K5720,0),BAAL!$B:$B,0),MATCH(LEFT(M$2,4),BAAL!$C$2:$D$2,0)),0)))</f>
        <v>Data Error</v>
      </c>
      <c r="N5720" s="20"/>
      <c r="O5720" s="26"/>
      <c r="P5720" s="26"/>
      <c r="Q5720" s="6">
        <f t="shared" si="359"/>
        <v>8</v>
      </c>
      <c r="R5720" s="20"/>
    </row>
    <row r="5721" spans="1:18" x14ac:dyDescent="0.25">
      <c r="A5721" s="6">
        <v>7</v>
      </c>
      <c r="B5721" s="4">
        <v>42608.291666666533</v>
      </c>
      <c r="C5721" s="2" t="str">
        <f>IF([2]Analysis!AG5721="Data Error","Data Error",[2]Analysis!AI5721*C$1)</f>
        <v>Data Error</v>
      </c>
      <c r="D5721" s="2"/>
      <c r="E5721" s="3" t="str">
        <f>IF(C5721="Data Error","Data Error",INDEX('[2]BAAL Adj Cap'!$CB$65:$CY$72,MONTH($B5721),$A5721+1))</f>
        <v>Data Error</v>
      </c>
      <c r="F5721" s="3"/>
      <c r="G5721" s="31" t="str">
        <f t="shared" si="356"/>
        <v>Data Error</v>
      </c>
      <c r="H5721" s="31"/>
      <c r="I5721" s="23" t="str">
        <f t="shared" si="357"/>
        <v>Data Error</v>
      </c>
      <c r="J5721" s="23"/>
      <c r="K5721" s="7" t="str">
        <f t="shared" si="358"/>
        <v>Data Error</v>
      </c>
      <c r="M5721" s="20" t="str">
        <f>IF(C5721="Data Error","Data Error",IF(C5721&lt;=K5721,0,1-IFERROR(INDEX(BAAL!$C:$D,MATCH(ROUNDUP(C5721-K5721,0),BAAL!$B:$B,0),MATCH(LEFT(M$2,4),BAAL!$C$2:$D$2,0)),0)))</f>
        <v>Data Error</v>
      </c>
      <c r="N5721" s="20"/>
      <c r="O5721" s="26"/>
      <c r="P5721" s="26"/>
      <c r="Q5721" s="6">
        <f t="shared" si="359"/>
        <v>8</v>
      </c>
      <c r="R5721" s="20"/>
    </row>
    <row r="5722" spans="1:18" x14ac:dyDescent="0.25">
      <c r="A5722" s="6">
        <v>8</v>
      </c>
      <c r="B5722" s="4">
        <v>42608.333333333198</v>
      </c>
      <c r="C5722" s="2" t="str">
        <f>IF([2]Analysis!AG5722="Data Error","Data Error",[2]Analysis!AI5722*C$1)</f>
        <v>Data Error</v>
      </c>
      <c r="D5722" s="2"/>
      <c r="E5722" s="3" t="str">
        <f>IF(C5722="Data Error","Data Error",INDEX('[2]BAAL Adj Cap'!$CB$65:$CY$72,MONTH($B5722),$A5722+1))</f>
        <v>Data Error</v>
      </c>
      <c r="F5722" s="3"/>
      <c r="G5722" s="31" t="str">
        <f t="shared" si="356"/>
        <v>Data Error</v>
      </c>
      <c r="H5722" s="31"/>
      <c r="I5722" s="23" t="str">
        <f t="shared" si="357"/>
        <v>Data Error</v>
      </c>
      <c r="J5722" s="23"/>
      <c r="K5722" s="7" t="str">
        <f t="shared" si="358"/>
        <v>Data Error</v>
      </c>
      <c r="M5722" s="20" t="str">
        <f>IF(C5722="Data Error","Data Error",IF(C5722&lt;=K5722,0,1-IFERROR(INDEX(BAAL!$C:$D,MATCH(ROUNDUP(C5722-K5722,0),BAAL!$B:$B,0),MATCH(LEFT(M$2,4),BAAL!$C$2:$D$2,0)),0)))</f>
        <v>Data Error</v>
      </c>
      <c r="N5722" s="20"/>
      <c r="O5722" s="26"/>
      <c r="P5722" s="26"/>
      <c r="Q5722" s="6">
        <f t="shared" si="359"/>
        <v>8</v>
      </c>
      <c r="R5722" s="20"/>
    </row>
    <row r="5723" spans="1:18" x14ac:dyDescent="0.25">
      <c r="A5723" s="6">
        <v>9</v>
      </c>
      <c r="B5723" s="4">
        <v>42608.374999999862</v>
      </c>
      <c r="C5723" s="2" t="str">
        <f>IF([2]Analysis!AG5723="Data Error","Data Error",[2]Analysis!AI5723*C$1)</f>
        <v>Data Error</v>
      </c>
      <c r="D5723" s="2"/>
      <c r="E5723" s="3" t="str">
        <f>IF(C5723="Data Error","Data Error",INDEX('[2]BAAL Adj Cap'!$CB$65:$CY$72,MONTH($B5723),$A5723+1))</f>
        <v>Data Error</v>
      </c>
      <c r="F5723" s="3"/>
      <c r="G5723" s="31" t="str">
        <f t="shared" si="356"/>
        <v>Data Error</v>
      </c>
      <c r="H5723" s="31"/>
      <c r="I5723" s="23" t="str">
        <f t="shared" si="357"/>
        <v>Data Error</v>
      </c>
      <c r="J5723" s="23"/>
      <c r="K5723" s="7" t="str">
        <f t="shared" si="358"/>
        <v>Data Error</v>
      </c>
      <c r="M5723" s="20" t="str">
        <f>IF(C5723="Data Error","Data Error",IF(C5723&lt;=K5723,0,1-IFERROR(INDEX(BAAL!$C:$D,MATCH(ROUNDUP(C5723-K5723,0),BAAL!$B:$B,0),MATCH(LEFT(M$2,4),BAAL!$C$2:$D$2,0)),0)))</f>
        <v>Data Error</v>
      </c>
      <c r="N5723" s="20"/>
      <c r="O5723" s="26"/>
      <c r="P5723" s="26"/>
      <c r="Q5723" s="6">
        <f t="shared" si="359"/>
        <v>8</v>
      </c>
      <c r="R5723" s="20"/>
    </row>
    <row r="5724" spans="1:18" x14ac:dyDescent="0.25">
      <c r="A5724" s="6">
        <v>10</v>
      </c>
      <c r="B5724" s="4">
        <v>42608.416666666526</v>
      </c>
      <c r="C5724" s="2" t="str">
        <f>IF([2]Analysis!AG5724="Data Error","Data Error",[2]Analysis!AI5724*C$1)</f>
        <v>Data Error</v>
      </c>
      <c r="D5724" s="2"/>
      <c r="E5724" s="3" t="str">
        <f>IF(C5724="Data Error","Data Error",INDEX('[2]BAAL Adj Cap'!$CB$65:$CY$72,MONTH($B5724),$A5724+1))</f>
        <v>Data Error</v>
      </c>
      <c r="F5724" s="3"/>
      <c r="G5724" s="31" t="str">
        <f t="shared" si="356"/>
        <v>Data Error</v>
      </c>
      <c r="H5724" s="31"/>
      <c r="I5724" s="23" t="str">
        <f t="shared" si="357"/>
        <v>Data Error</v>
      </c>
      <c r="J5724" s="23"/>
      <c r="K5724" s="7" t="str">
        <f t="shared" si="358"/>
        <v>Data Error</v>
      </c>
      <c r="M5724" s="20" t="str">
        <f>IF(C5724="Data Error","Data Error",IF(C5724&lt;=K5724,0,1-IFERROR(INDEX(BAAL!$C:$D,MATCH(ROUNDUP(C5724-K5724,0),BAAL!$B:$B,0),MATCH(LEFT(M$2,4),BAAL!$C$2:$D$2,0)),0)))</f>
        <v>Data Error</v>
      </c>
      <c r="N5724" s="20"/>
      <c r="O5724" s="26"/>
      <c r="P5724" s="26"/>
      <c r="Q5724" s="6">
        <f t="shared" si="359"/>
        <v>8</v>
      </c>
      <c r="R5724" s="20"/>
    </row>
    <row r="5725" spans="1:18" x14ac:dyDescent="0.25">
      <c r="A5725" s="6">
        <v>11</v>
      </c>
      <c r="B5725" s="4">
        <v>42608.45833333319</v>
      </c>
      <c r="C5725" s="2" t="str">
        <f>IF([2]Analysis!AG5725="Data Error","Data Error",[2]Analysis!AI5725*C$1)</f>
        <v>Data Error</v>
      </c>
      <c r="D5725" s="2"/>
      <c r="E5725" s="3" t="str">
        <f>IF(C5725="Data Error","Data Error",INDEX('[2]BAAL Adj Cap'!$CB$65:$CY$72,MONTH($B5725),$A5725+1))</f>
        <v>Data Error</v>
      </c>
      <c r="F5725" s="3"/>
      <c r="G5725" s="31" t="str">
        <f t="shared" si="356"/>
        <v>Data Error</v>
      </c>
      <c r="H5725" s="31"/>
      <c r="I5725" s="23" t="str">
        <f t="shared" si="357"/>
        <v>Data Error</v>
      </c>
      <c r="J5725" s="23"/>
      <c r="K5725" s="7" t="str">
        <f t="shared" si="358"/>
        <v>Data Error</v>
      </c>
      <c r="M5725" s="20" t="str">
        <f>IF(C5725="Data Error","Data Error",IF(C5725&lt;=K5725,0,1-IFERROR(INDEX(BAAL!$C:$D,MATCH(ROUNDUP(C5725-K5725,0),BAAL!$B:$B,0),MATCH(LEFT(M$2,4),BAAL!$C$2:$D$2,0)),0)))</f>
        <v>Data Error</v>
      </c>
      <c r="N5725" s="20"/>
      <c r="O5725" s="26"/>
      <c r="P5725" s="26"/>
      <c r="Q5725" s="6">
        <f t="shared" si="359"/>
        <v>8</v>
      </c>
      <c r="R5725" s="20"/>
    </row>
    <row r="5726" spans="1:18" x14ac:dyDescent="0.25">
      <c r="A5726" s="6">
        <v>12</v>
      </c>
      <c r="B5726" s="4">
        <v>42608.499999999854</v>
      </c>
      <c r="C5726" s="2" t="str">
        <f>IF([2]Analysis!AG5726="Data Error","Data Error",[2]Analysis!AI5726*C$1)</f>
        <v>Data Error</v>
      </c>
      <c r="D5726" s="2"/>
      <c r="E5726" s="3" t="str">
        <f>IF(C5726="Data Error","Data Error",INDEX('[2]BAAL Adj Cap'!$CB$65:$CY$72,MONTH($B5726),$A5726+1))</f>
        <v>Data Error</v>
      </c>
      <c r="F5726" s="3"/>
      <c r="G5726" s="31" t="str">
        <f t="shared" si="356"/>
        <v>Data Error</v>
      </c>
      <c r="H5726" s="31"/>
      <c r="I5726" s="23" t="str">
        <f t="shared" si="357"/>
        <v>Data Error</v>
      </c>
      <c r="J5726" s="23"/>
      <c r="K5726" s="7" t="str">
        <f t="shared" si="358"/>
        <v>Data Error</v>
      </c>
      <c r="M5726" s="20" t="str">
        <f>IF(C5726="Data Error","Data Error",IF(C5726&lt;=K5726,0,1-IFERROR(INDEX(BAAL!$C:$D,MATCH(ROUNDUP(C5726-K5726,0),BAAL!$B:$B,0),MATCH(LEFT(M$2,4),BAAL!$C$2:$D$2,0)),0)))</f>
        <v>Data Error</v>
      </c>
      <c r="N5726" s="20"/>
      <c r="O5726" s="26"/>
      <c r="P5726" s="26"/>
      <c r="Q5726" s="6">
        <f t="shared" si="359"/>
        <v>8</v>
      </c>
      <c r="R5726" s="20"/>
    </row>
    <row r="5727" spans="1:18" x14ac:dyDescent="0.25">
      <c r="A5727" s="6">
        <v>13</v>
      </c>
      <c r="B5727" s="4">
        <v>42608.541666666519</v>
      </c>
      <c r="C5727" s="2" t="str">
        <f>IF([2]Analysis!AG5727="Data Error","Data Error",[2]Analysis!AI5727*C$1)</f>
        <v>Data Error</v>
      </c>
      <c r="D5727" s="2"/>
      <c r="E5727" s="3" t="str">
        <f>IF(C5727="Data Error","Data Error",INDEX('[2]BAAL Adj Cap'!$CB$65:$CY$72,MONTH($B5727),$A5727+1))</f>
        <v>Data Error</v>
      </c>
      <c r="F5727" s="3"/>
      <c r="G5727" s="31" t="str">
        <f t="shared" si="356"/>
        <v>Data Error</v>
      </c>
      <c r="H5727" s="31"/>
      <c r="I5727" s="23" t="str">
        <f t="shared" si="357"/>
        <v>Data Error</v>
      </c>
      <c r="J5727" s="23"/>
      <c r="K5727" s="7" t="str">
        <f t="shared" si="358"/>
        <v>Data Error</v>
      </c>
      <c r="M5727" s="20" t="str">
        <f>IF(C5727="Data Error","Data Error",IF(C5727&lt;=K5727,0,1-IFERROR(INDEX(BAAL!$C:$D,MATCH(ROUNDUP(C5727-K5727,0),BAAL!$B:$B,0),MATCH(LEFT(M$2,4),BAAL!$C$2:$D$2,0)),0)))</f>
        <v>Data Error</v>
      </c>
      <c r="N5727" s="20"/>
      <c r="O5727" s="26"/>
      <c r="P5727" s="26"/>
      <c r="Q5727" s="6">
        <f t="shared" si="359"/>
        <v>8</v>
      </c>
      <c r="R5727" s="20"/>
    </row>
    <row r="5728" spans="1:18" x14ac:dyDescent="0.25">
      <c r="A5728" s="6">
        <v>14</v>
      </c>
      <c r="B5728" s="4">
        <v>42608.583333333183</v>
      </c>
      <c r="C5728" s="2" t="str">
        <f>IF([2]Analysis!AG5728="Data Error","Data Error",[2]Analysis!AI5728*C$1)</f>
        <v>Data Error</v>
      </c>
      <c r="D5728" s="2"/>
      <c r="E5728" s="3" t="str">
        <f>IF(C5728="Data Error","Data Error",INDEX('[2]BAAL Adj Cap'!$CB$65:$CY$72,MONTH($B5728),$A5728+1))</f>
        <v>Data Error</v>
      </c>
      <c r="F5728" s="3"/>
      <c r="G5728" s="31" t="str">
        <f t="shared" si="356"/>
        <v>Data Error</v>
      </c>
      <c r="H5728" s="31"/>
      <c r="I5728" s="23" t="str">
        <f t="shared" si="357"/>
        <v>Data Error</v>
      </c>
      <c r="J5728" s="23"/>
      <c r="K5728" s="7" t="str">
        <f t="shared" si="358"/>
        <v>Data Error</v>
      </c>
      <c r="M5728" s="20" t="str">
        <f>IF(C5728="Data Error","Data Error",IF(C5728&lt;=K5728,0,1-IFERROR(INDEX(BAAL!$C:$D,MATCH(ROUNDUP(C5728-K5728,0),BAAL!$B:$B,0),MATCH(LEFT(M$2,4),BAAL!$C$2:$D$2,0)),0)))</f>
        <v>Data Error</v>
      </c>
      <c r="N5728" s="20"/>
      <c r="O5728" s="26"/>
      <c r="P5728" s="26"/>
      <c r="Q5728" s="6">
        <f t="shared" si="359"/>
        <v>8</v>
      </c>
      <c r="R5728" s="20"/>
    </row>
    <row r="5729" spans="1:18" x14ac:dyDescent="0.25">
      <c r="A5729" s="6">
        <v>15</v>
      </c>
      <c r="B5729" s="4">
        <v>42608.624999999847</v>
      </c>
      <c r="C5729" s="2" t="str">
        <f>IF([2]Analysis!AG5729="Data Error","Data Error",[2]Analysis!AI5729*C$1)</f>
        <v>Data Error</v>
      </c>
      <c r="D5729" s="2"/>
      <c r="E5729" s="3" t="str">
        <f>IF(C5729="Data Error","Data Error",INDEX('[2]BAAL Adj Cap'!$CB$65:$CY$72,MONTH($B5729),$A5729+1))</f>
        <v>Data Error</v>
      </c>
      <c r="F5729" s="3"/>
      <c r="G5729" s="31" t="str">
        <f t="shared" si="356"/>
        <v>Data Error</v>
      </c>
      <c r="H5729" s="31"/>
      <c r="I5729" s="23" t="str">
        <f t="shared" si="357"/>
        <v>Data Error</v>
      </c>
      <c r="J5729" s="23"/>
      <c r="K5729" s="7" t="str">
        <f t="shared" si="358"/>
        <v>Data Error</v>
      </c>
      <c r="M5729" s="20" t="str">
        <f>IF(C5729="Data Error","Data Error",IF(C5729&lt;=K5729,0,1-IFERROR(INDEX(BAAL!$C:$D,MATCH(ROUNDUP(C5729-K5729,0),BAAL!$B:$B,0),MATCH(LEFT(M$2,4),BAAL!$C$2:$D$2,0)),0)))</f>
        <v>Data Error</v>
      </c>
      <c r="N5729" s="20"/>
      <c r="O5729" s="26"/>
      <c r="P5729" s="26"/>
      <c r="Q5729" s="6">
        <f t="shared" si="359"/>
        <v>8</v>
      </c>
      <c r="R5729" s="20"/>
    </row>
    <row r="5730" spans="1:18" x14ac:dyDescent="0.25">
      <c r="A5730" s="6">
        <v>16</v>
      </c>
      <c r="B5730" s="4">
        <v>42608.666666666511</v>
      </c>
      <c r="C5730" s="2" t="str">
        <f>IF([2]Analysis!AG5730="Data Error","Data Error",[2]Analysis!AI5730*C$1)</f>
        <v>Data Error</v>
      </c>
      <c r="D5730" s="2"/>
      <c r="E5730" s="3" t="str">
        <f>IF(C5730="Data Error","Data Error",INDEX('[2]BAAL Adj Cap'!$CB$65:$CY$72,MONTH($B5730),$A5730+1))</f>
        <v>Data Error</v>
      </c>
      <c r="F5730" s="3"/>
      <c r="G5730" s="31" t="str">
        <f t="shared" si="356"/>
        <v>Data Error</v>
      </c>
      <c r="H5730" s="31"/>
      <c r="I5730" s="23" t="str">
        <f t="shared" si="357"/>
        <v>Data Error</v>
      </c>
      <c r="J5730" s="23"/>
      <c r="K5730" s="7" t="str">
        <f t="shared" si="358"/>
        <v>Data Error</v>
      </c>
      <c r="M5730" s="20" t="str">
        <f>IF(C5730="Data Error","Data Error",IF(C5730&lt;=K5730,0,1-IFERROR(INDEX(BAAL!$C:$D,MATCH(ROUNDUP(C5730-K5730,0),BAAL!$B:$B,0),MATCH(LEFT(M$2,4),BAAL!$C$2:$D$2,0)),0)))</f>
        <v>Data Error</v>
      </c>
      <c r="N5730" s="20"/>
      <c r="O5730" s="26"/>
      <c r="P5730" s="26"/>
      <c r="Q5730" s="6">
        <f t="shared" si="359"/>
        <v>8</v>
      </c>
      <c r="R5730" s="20"/>
    </row>
    <row r="5731" spans="1:18" x14ac:dyDescent="0.25">
      <c r="A5731" s="6">
        <v>17</v>
      </c>
      <c r="B5731" s="4">
        <v>42608.708333333176</v>
      </c>
      <c r="C5731" s="2" t="str">
        <f>IF([2]Analysis!AG5731="Data Error","Data Error",[2]Analysis!AI5731*C$1)</f>
        <v>Data Error</v>
      </c>
      <c r="D5731" s="2"/>
      <c r="E5731" s="3" t="str">
        <f>IF(C5731="Data Error","Data Error",INDEX('[2]BAAL Adj Cap'!$CB$65:$CY$72,MONTH($B5731),$A5731+1))</f>
        <v>Data Error</v>
      </c>
      <c r="F5731" s="3"/>
      <c r="G5731" s="31" t="str">
        <f t="shared" si="356"/>
        <v>Data Error</v>
      </c>
      <c r="H5731" s="31"/>
      <c r="I5731" s="23" t="str">
        <f t="shared" si="357"/>
        <v>Data Error</v>
      </c>
      <c r="J5731" s="23"/>
      <c r="K5731" s="7" t="str">
        <f t="shared" si="358"/>
        <v>Data Error</v>
      </c>
      <c r="M5731" s="20" t="str">
        <f>IF(C5731="Data Error","Data Error",IF(C5731&lt;=K5731,0,1-IFERROR(INDEX(BAAL!$C:$D,MATCH(ROUNDUP(C5731-K5731,0),BAAL!$B:$B,0),MATCH(LEFT(M$2,4),BAAL!$C$2:$D$2,0)),0)))</f>
        <v>Data Error</v>
      </c>
      <c r="N5731" s="20"/>
      <c r="O5731" s="26"/>
      <c r="P5731" s="26"/>
      <c r="Q5731" s="6">
        <f t="shared" si="359"/>
        <v>8</v>
      </c>
      <c r="R5731" s="20"/>
    </row>
    <row r="5732" spans="1:18" x14ac:dyDescent="0.25">
      <c r="A5732" s="6">
        <v>18</v>
      </c>
      <c r="B5732" s="4">
        <v>42608.74999999984</v>
      </c>
      <c r="C5732" s="2" t="str">
        <f>IF([2]Analysis!AG5732="Data Error","Data Error",[2]Analysis!AI5732*C$1)</f>
        <v>Data Error</v>
      </c>
      <c r="D5732" s="2"/>
      <c r="E5732" s="3" t="str">
        <f>IF(C5732="Data Error","Data Error",INDEX('[2]BAAL Adj Cap'!$CB$65:$CY$72,MONTH($B5732),$A5732+1))</f>
        <v>Data Error</v>
      </c>
      <c r="F5732" s="3"/>
      <c r="G5732" s="31" t="str">
        <f t="shared" si="356"/>
        <v>Data Error</v>
      </c>
      <c r="H5732" s="31"/>
      <c r="I5732" s="23" t="str">
        <f t="shared" si="357"/>
        <v>Data Error</v>
      </c>
      <c r="J5732" s="23"/>
      <c r="K5732" s="7" t="str">
        <f t="shared" si="358"/>
        <v>Data Error</v>
      </c>
      <c r="M5732" s="20" t="str">
        <f>IF(C5732="Data Error","Data Error",IF(C5732&lt;=K5732,0,1-IFERROR(INDEX(BAAL!$C:$D,MATCH(ROUNDUP(C5732-K5732,0),BAAL!$B:$B,0),MATCH(LEFT(M$2,4),BAAL!$C$2:$D$2,0)),0)))</f>
        <v>Data Error</v>
      </c>
      <c r="N5732" s="20"/>
      <c r="O5732" s="26"/>
      <c r="P5732" s="26"/>
      <c r="Q5732" s="6">
        <f t="shared" si="359"/>
        <v>8</v>
      </c>
      <c r="R5732" s="20"/>
    </row>
    <row r="5733" spans="1:18" x14ac:dyDescent="0.25">
      <c r="A5733" s="6">
        <v>19</v>
      </c>
      <c r="B5733" s="4">
        <v>42608.791666666504</v>
      </c>
      <c r="C5733" s="2" t="str">
        <f>IF([2]Analysis!AG5733="Data Error","Data Error",[2]Analysis!AI5733*C$1)</f>
        <v>Data Error</v>
      </c>
      <c r="D5733" s="2"/>
      <c r="E5733" s="3" t="str">
        <f>IF(C5733="Data Error","Data Error",INDEX('[2]BAAL Adj Cap'!$CB$65:$CY$72,MONTH($B5733),$A5733+1))</f>
        <v>Data Error</v>
      </c>
      <c r="F5733" s="3"/>
      <c r="G5733" s="31" t="str">
        <f t="shared" si="356"/>
        <v>Data Error</v>
      </c>
      <c r="H5733" s="31"/>
      <c r="I5733" s="23" t="str">
        <f t="shared" si="357"/>
        <v>Data Error</v>
      </c>
      <c r="J5733" s="23"/>
      <c r="K5733" s="7" t="str">
        <f t="shared" si="358"/>
        <v>Data Error</v>
      </c>
      <c r="M5733" s="20" t="str">
        <f>IF(C5733="Data Error","Data Error",IF(C5733&lt;=K5733,0,1-IFERROR(INDEX(BAAL!$C:$D,MATCH(ROUNDUP(C5733-K5733,0),BAAL!$B:$B,0),MATCH(LEFT(M$2,4),BAAL!$C$2:$D$2,0)),0)))</f>
        <v>Data Error</v>
      </c>
      <c r="N5733" s="20"/>
      <c r="O5733" s="26"/>
      <c r="P5733" s="26"/>
      <c r="Q5733" s="6">
        <f t="shared" si="359"/>
        <v>8</v>
      </c>
      <c r="R5733" s="20"/>
    </row>
    <row r="5734" spans="1:18" x14ac:dyDescent="0.25">
      <c r="A5734" s="6">
        <v>20</v>
      </c>
      <c r="B5734" s="4">
        <v>42608.833333333168</v>
      </c>
      <c r="C5734" s="2" t="str">
        <f>IF([2]Analysis!AG5734="Data Error","Data Error",[2]Analysis!AI5734*C$1)</f>
        <v>Data Error</v>
      </c>
      <c r="D5734" s="2"/>
      <c r="E5734" s="3" t="str">
        <f>IF(C5734="Data Error","Data Error",INDEX('[2]BAAL Adj Cap'!$CB$65:$CY$72,MONTH($B5734),$A5734+1))</f>
        <v>Data Error</v>
      </c>
      <c r="F5734" s="3"/>
      <c r="G5734" s="31" t="str">
        <f t="shared" si="356"/>
        <v>Data Error</v>
      </c>
      <c r="H5734" s="31"/>
      <c r="I5734" s="23" t="str">
        <f t="shared" si="357"/>
        <v>Data Error</v>
      </c>
      <c r="J5734" s="23"/>
      <c r="K5734" s="7" t="str">
        <f t="shared" si="358"/>
        <v>Data Error</v>
      </c>
      <c r="M5734" s="20" t="str">
        <f>IF(C5734="Data Error","Data Error",IF(C5734&lt;=K5734,0,1-IFERROR(INDEX(BAAL!$C:$D,MATCH(ROUNDUP(C5734-K5734,0),BAAL!$B:$B,0),MATCH(LEFT(M$2,4),BAAL!$C$2:$D$2,0)),0)))</f>
        <v>Data Error</v>
      </c>
      <c r="N5734" s="20"/>
      <c r="O5734" s="26"/>
      <c r="P5734" s="26"/>
      <c r="Q5734" s="6">
        <f t="shared" si="359"/>
        <v>8</v>
      </c>
      <c r="R5734" s="20"/>
    </row>
    <row r="5735" spans="1:18" x14ac:dyDescent="0.25">
      <c r="A5735" s="6">
        <v>21</v>
      </c>
      <c r="B5735" s="4">
        <v>42608.874999999833</v>
      </c>
      <c r="C5735" s="2" t="str">
        <f>IF([2]Analysis!AG5735="Data Error","Data Error",[2]Analysis!AI5735*C$1)</f>
        <v>Data Error</v>
      </c>
      <c r="D5735" s="2"/>
      <c r="E5735" s="3" t="str">
        <f>IF(C5735="Data Error","Data Error",INDEX('[2]BAAL Adj Cap'!$CB$65:$CY$72,MONTH($B5735),$A5735+1))</f>
        <v>Data Error</v>
      </c>
      <c r="F5735" s="3"/>
      <c r="G5735" s="31" t="str">
        <f t="shared" si="356"/>
        <v>Data Error</v>
      </c>
      <c r="H5735" s="31"/>
      <c r="I5735" s="23" t="str">
        <f t="shared" si="357"/>
        <v>Data Error</v>
      </c>
      <c r="J5735" s="23"/>
      <c r="K5735" s="7" t="str">
        <f t="shared" si="358"/>
        <v>Data Error</v>
      </c>
      <c r="M5735" s="20" t="str">
        <f>IF(C5735="Data Error","Data Error",IF(C5735&lt;=K5735,0,1-IFERROR(INDEX(BAAL!$C:$D,MATCH(ROUNDUP(C5735-K5735,0),BAAL!$B:$B,0),MATCH(LEFT(M$2,4),BAAL!$C$2:$D$2,0)),0)))</f>
        <v>Data Error</v>
      </c>
      <c r="N5735" s="20"/>
      <c r="O5735" s="26"/>
      <c r="P5735" s="26"/>
      <c r="Q5735" s="6">
        <f t="shared" si="359"/>
        <v>8</v>
      </c>
      <c r="R5735" s="20"/>
    </row>
    <row r="5736" spans="1:18" x14ac:dyDescent="0.25">
      <c r="A5736" s="6">
        <v>22</v>
      </c>
      <c r="B5736" s="4">
        <v>42608.916666666497</v>
      </c>
      <c r="C5736" s="2" t="str">
        <f>IF([2]Analysis!AG5736="Data Error","Data Error",[2]Analysis!AI5736*C$1)</f>
        <v>Data Error</v>
      </c>
      <c r="D5736" s="2"/>
      <c r="E5736" s="3" t="str">
        <f>IF(C5736="Data Error","Data Error",INDEX('[2]BAAL Adj Cap'!$CB$65:$CY$72,MONTH($B5736),$A5736+1))</f>
        <v>Data Error</v>
      </c>
      <c r="F5736" s="3"/>
      <c r="G5736" s="31" t="str">
        <f t="shared" si="356"/>
        <v>Data Error</v>
      </c>
      <c r="H5736" s="31"/>
      <c r="I5736" s="23" t="str">
        <f t="shared" si="357"/>
        <v>Data Error</v>
      </c>
      <c r="J5736" s="23"/>
      <c r="K5736" s="7" t="str">
        <f t="shared" si="358"/>
        <v>Data Error</v>
      </c>
      <c r="M5736" s="20" t="str">
        <f>IF(C5736="Data Error","Data Error",IF(C5736&lt;=K5736,0,1-IFERROR(INDEX(BAAL!$C:$D,MATCH(ROUNDUP(C5736-K5736,0),BAAL!$B:$B,0),MATCH(LEFT(M$2,4),BAAL!$C$2:$D$2,0)),0)))</f>
        <v>Data Error</v>
      </c>
      <c r="N5736" s="20"/>
      <c r="O5736" s="26"/>
      <c r="P5736" s="26"/>
      <c r="Q5736" s="6">
        <f t="shared" si="359"/>
        <v>8</v>
      </c>
      <c r="R5736" s="20"/>
    </row>
    <row r="5737" spans="1:18" x14ac:dyDescent="0.25">
      <c r="A5737" s="6">
        <v>23</v>
      </c>
      <c r="B5737" s="4">
        <v>42608.958333333161</v>
      </c>
      <c r="C5737" s="2" t="str">
        <f>IF([2]Analysis!AG5737="Data Error","Data Error",[2]Analysis!AI5737*C$1)</f>
        <v>Data Error</v>
      </c>
      <c r="D5737" s="2"/>
      <c r="E5737" s="3" t="str">
        <f>IF(C5737="Data Error","Data Error",INDEX('[2]BAAL Adj Cap'!$CB$65:$CY$72,MONTH($B5737),$A5737+1))</f>
        <v>Data Error</v>
      </c>
      <c r="F5737" s="3"/>
      <c r="G5737" s="31" t="str">
        <f t="shared" si="356"/>
        <v>Data Error</v>
      </c>
      <c r="H5737" s="31"/>
      <c r="I5737" s="23" t="str">
        <f t="shared" si="357"/>
        <v>Data Error</v>
      </c>
      <c r="J5737" s="23"/>
      <c r="K5737" s="7" t="str">
        <f t="shared" si="358"/>
        <v>Data Error</v>
      </c>
      <c r="M5737" s="20" t="str">
        <f>IF(C5737="Data Error","Data Error",IF(C5737&lt;=K5737,0,1-IFERROR(INDEX(BAAL!$C:$D,MATCH(ROUNDUP(C5737-K5737,0),BAAL!$B:$B,0),MATCH(LEFT(M$2,4),BAAL!$C$2:$D$2,0)),0)))</f>
        <v>Data Error</v>
      </c>
      <c r="N5737" s="20"/>
      <c r="O5737" s="26"/>
      <c r="P5737" s="26"/>
      <c r="Q5737" s="6">
        <f t="shared" si="359"/>
        <v>8</v>
      </c>
      <c r="R5737" s="20"/>
    </row>
    <row r="5738" spans="1:18" x14ac:dyDescent="0.25">
      <c r="A5738" s="6">
        <v>0</v>
      </c>
      <c r="B5738" s="1">
        <v>42608.999999999825</v>
      </c>
      <c r="C5738" s="2" t="str">
        <f>IF([2]Analysis!AG5738="Data Error","Data Error",[2]Analysis!AI5738*C$1)</f>
        <v>Data Error</v>
      </c>
      <c r="D5738" s="2"/>
      <c r="E5738" s="3" t="str">
        <f>IF(C5738="Data Error","Data Error",INDEX('[2]BAAL Adj Cap'!$CB$65:$CY$72,MONTH($B5738),$A5738+1))</f>
        <v>Data Error</v>
      </c>
      <c r="F5738" s="3"/>
      <c r="G5738" s="31" t="str">
        <f t="shared" si="356"/>
        <v>Data Error</v>
      </c>
      <c r="H5738" s="31"/>
      <c r="I5738" s="23" t="str">
        <f t="shared" si="357"/>
        <v>Data Error</v>
      </c>
      <c r="J5738" s="23"/>
      <c r="K5738" s="7" t="str">
        <f t="shared" si="358"/>
        <v>Data Error</v>
      </c>
      <c r="M5738" s="20" t="str">
        <f>IF(C5738="Data Error","Data Error",IF(C5738&lt;=K5738,0,1-IFERROR(INDEX(BAAL!$C:$D,MATCH(ROUNDUP(C5738-K5738,0),BAAL!$B:$B,0),MATCH(LEFT(M$2,4),BAAL!$C$2:$D$2,0)),0)))</f>
        <v>Data Error</v>
      </c>
      <c r="N5738" s="20"/>
      <c r="O5738" s="26"/>
      <c r="P5738" s="26"/>
      <c r="Q5738" s="6">
        <f t="shared" si="359"/>
        <v>8</v>
      </c>
      <c r="R5738" s="20"/>
    </row>
    <row r="5739" spans="1:18" x14ac:dyDescent="0.25">
      <c r="A5739" s="6">
        <v>1</v>
      </c>
      <c r="B5739" s="4">
        <v>42609.04166666649</v>
      </c>
      <c r="C5739" s="2" t="str">
        <f>IF([2]Analysis!AG5739="Data Error","Data Error",[2]Analysis!AI5739*C$1)</f>
        <v>Data Error</v>
      </c>
      <c r="D5739" s="2"/>
      <c r="E5739" s="3" t="str">
        <f>IF(C5739="Data Error","Data Error",INDEX('[2]BAAL Adj Cap'!$CB$65:$CY$72,MONTH($B5739),$A5739+1))</f>
        <v>Data Error</v>
      </c>
      <c r="F5739" s="3"/>
      <c r="G5739" s="31" t="str">
        <f t="shared" si="356"/>
        <v>Data Error</v>
      </c>
      <c r="H5739" s="31"/>
      <c r="I5739" s="23" t="str">
        <f t="shared" si="357"/>
        <v>Data Error</v>
      </c>
      <c r="J5739" s="23"/>
      <c r="K5739" s="7" t="str">
        <f t="shared" si="358"/>
        <v>Data Error</v>
      </c>
      <c r="M5739" s="20" t="str">
        <f>IF(C5739="Data Error","Data Error",IF(C5739&lt;=K5739,0,1-IFERROR(INDEX(BAAL!$C:$D,MATCH(ROUNDUP(C5739-K5739,0),BAAL!$B:$B,0),MATCH(LEFT(M$2,4),BAAL!$C$2:$D$2,0)),0)))</f>
        <v>Data Error</v>
      </c>
      <c r="N5739" s="20"/>
      <c r="O5739" s="26"/>
      <c r="P5739" s="26"/>
      <c r="Q5739" s="6">
        <f t="shared" si="359"/>
        <v>8</v>
      </c>
      <c r="R5739" s="20"/>
    </row>
    <row r="5740" spans="1:18" x14ac:dyDescent="0.25">
      <c r="A5740" s="6">
        <v>2</v>
      </c>
      <c r="B5740" s="4">
        <v>42609.083333333154</v>
      </c>
      <c r="C5740" s="2" t="str">
        <f>IF([2]Analysis!AG5740="Data Error","Data Error",[2]Analysis!AI5740*C$1)</f>
        <v>Data Error</v>
      </c>
      <c r="D5740" s="2"/>
      <c r="E5740" s="3" t="str">
        <f>IF(C5740="Data Error","Data Error",INDEX('[2]BAAL Adj Cap'!$CB$65:$CY$72,MONTH($B5740),$A5740+1))</f>
        <v>Data Error</v>
      </c>
      <c r="F5740" s="3"/>
      <c r="G5740" s="31" t="str">
        <f t="shared" si="356"/>
        <v>Data Error</v>
      </c>
      <c r="H5740" s="31"/>
      <c r="I5740" s="23" t="str">
        <f t="shared" si="357"/>
        <v>Data Error</v>
      </c>
      <c r="J5740" s="23"/>
      <c r="K5740" s="7" t="str">
        <f t="shared" si="358"/>
        <v>Data Error</v>
      </c>
      <c r="M5740" s="20" t="str">
        <f>IF(C5740="Data Error","Data Error",IF(C5740&lt;=K5740,0,1-IFERROR(INDEX(BAAL!$C:$D,MATCH(ROUNDUP(C5740-K5740,0),BAAL!$B:$B,0),MATCH(LEFT(M$2,4),BAAL!$C$2:$D$2,0)),0)))</f>
        <v>Data Error</v>
      </c>
      <c r="N5740" s="20"/>
      <c r="O5740" s="26"/>
      <c r="P5740" s="26"/>
      <c r="Q5740" s="6">
        <f t="shared" si="359"/>
        <v>8</v>
      </c>
      <c r="R5740" s="20"/>
    </row>
    <row r="5741" spans="1:18" x14ac:dyDescent="0.25">
      <c r="A5741" s="6">
        <v>3</v>
      </c>
      <c r="B5741" s="4">
        <v>42609.124999999818</v>
      </c>
      <c r="C5741" s="2" t="str">
        <f>IF([2]Analysis!AG5741="Data Error","Data Error",[2]Analysis!AI5741*C$1)</f>
        <v>Data Error</v>
      </c>
      <c r="D5741" s="2"/>
      <c r="E5741" s="3" t="str">
        <f>IF(C5741="Data Error","Data Error",INDEX('[2]BAAL Adj Cap'!$CB$65:$CY$72,MONTH($B5741),$A5741+1))</f>
        <v>Data Error</v>
      </c>
      <c r="F5741" s="3"/>
      <c r="G5741" s="31" t="str">
        <f t="shared" si="356"/>
        <v>Data Error</v>
      </c>
      <c r="H5741" s="31"/>
      <c r="I5741" s="23" t="str">
        <f t="shared" si="357"/>
        <v>Data Error</v>
      </c>
      <c r="J5741" s="23"/>
      <c r="K5741" s="7" t="str">
        <f t="shared" si="358"/>
        <v>Data Error</v>
      </c>
      <c r="M5741" s="20" t="str">
        <f>IF(C5741="Data Error","Data Error",IF(C5741&lt;=K5741,0,1-IFERROR(INDEX(BAAL!$C:$D,MATCH(ROUNDUP(C5741-K5741,0),BAAL!$B:$B,0),MATCH(LEFT(M$2,4),BAAL!$C$2:$D$2,0)),0)))</f>
        <v>Data Error</v>
      </c>
      <c r="N5741" s="20"/>
      <c r="O5741" s="26"/>
      <c r="P5741" s="26"/>
      <c r="Q5741" s="6">
        <f t="shared" si="359"/>
        <v>8</v>
      </c>
      <c r="R5741" s="20"/>
    </row>
    <row r="5742" spans="1:18" x14ac:dyDescent="0.25">
      <c r="A5742" s="6">
        <v>4</v>
      </c>
      <c r="B5742" s="4">
        <v>42609.166666666482</v>
      </c>
      <c r="C5742" s="2" t="str">
        <f>IF([2]Analysis!AG5742="Data Error","Data Error",[2]Analysis!AI5742*C$1)</f>
        <v>Data Error</v>
      </c>
      <c r="D5742" s="2"/>
      <c r="E5742" s="3" t="str">
        <f>IF(C5742="Data Error","Data Error",INDEX('[2]BAAL Adj Cap'!$CB$65:$CY$72,MONTH($B5742),$A5742+1))</f>
        <v>Data Error</v>
      </c>
      <c r="F5742" s="3"/>
      <c r="G5742" s="31" t="str">
        <f t="shared" si="356"/>
        <v>Data Error</v>
      </c>
      <c r="H5742" s="31"/>
      <c r="I5742" s="23" t="str">
        <f t="shared" si="357"/>
        <v>Data Error</v>
      </c>
      <c r="J5742" s="23"/>
      <c r="K5742" s="7" t="str">
        <f t="shared" si="358"/>
        <v>Data Error</v>
      </c>
      <c r="M5742" s="20" t="str">
        <f>IF(C5742="Data Error","Data Error",IF(C5742&lt;=K5742,0,1-IFERROR(INDEX(BAAL!$C:$D,MATCH(ROUNDUP(C5742-K5742,0),BAAL!$B:$B,0),MATCH(LEFT(M$2,4),BAAL!$C$2:$D$2,0)),0)))</f>
        <v>Data Error</v>
      </c>
      <c r="N5742" s="20"/>
      <c r="O5742" s="26"/>
      <c r="P5742" s="26"/>
      <c r="Q5742" s="6">
        <f t="shared" si="359"/>
        <v>8</v>
      </c>
      <c r="R5742" s="20"/>
    </row>
    <row r="5743" spans="1:18" x14ac:dyDescent="0.25">
      <c r="A5743" s="6">
        <v>5</v>
      </c>
      <c r="B5743" s="4">
        <v>42609.208333333147</v>
      </c>
      <c r="C5743" s="2" t="str">
        <f>IF([2]Analysis!AG5743="Data Error","Data Error",[2]Analysis!AI5743*C$1)</f>
        <v>Data Error</v>
      </c>
      <c r="D5743" s="2"/>
      <c r="E5743" s="3" t="str">
        <f>IF(C5743="Data Error","Data Error",INDEX('[2]BAAL Adj Cap'!$CB$65:$CY$72,MONTH($B5743),$A5743+1))</f>
        <v>Data Error</v>
      </c>
      <c r="F5743" s="3"/>
      <c r="G5743" s="31" t="str">
        <f t="shared" si="356"/>
        <v>Data Error</v>
      </c>
      <c r="H5743" s="31"/>
      <c r="I5743" s="23" t="str">
        <f t="shared" si="357"/>
        <v>Data Error</v>
      </c>
      <c r="J5743" s="23"/>
      <c r="K5743" s="7" t="str">
        <f t="shared" si="358"/>
        <v>Data Error</v>
      </c>
      <c r="M5743" s="20" t="str">
        <f>IF(C5743="Data Error","Data Error",IF(C5743&lt;=K5743,0,1-IFERROR(INDEX(BAAL!$C:$D,MATCH(ROUNDUP(C5743-K5743,0),BAAL!$B:$B,0),MATCH(LEFT(M$2,4),BAAL!$C$2:$D$2,0)),0)))</f>
        <v>Data Error</v>
      </c>
      <c r="N5743" s="20"/>
      <c r="O5743" s="26"/>
      <c r="P5743" s="26"/>
      <c r="Q5743" s="6">
        <f t="shared" si="359"/>
        <v>8</v>
      </c>
      <c r="R5743" s="20"/>
    </row>
    <row r="5744" spans="1:18" x14ac:dyDescent="0.25">
      <c r="A5744" s="6">
        <v>6</v>
      </c>
      <c r="B5744" s="4">
        <v>42609.249999999811</v>
      </c>
      <c r="C5744" s="2" t="str">
        <f>IF([2]Analysis!AG5744="Data Error","Data Error",[2]Analysis!AI5744*C$1)</f>
        <v>Data Error</v>
      </c>
      <c r="D5744" s="2"/>
      <c r="E5744" s="3" t="str">
        <f>IF(C5744="Data Error","Data Error",INDEX('[2]BAAL Adj Cap'!$CB$65:$CY$72,MONTH($B5744),$A5744+1))</f>
        <v>Data Error</v>
      </c>
      <c r="F5744" s="3"/>
      <c r="G5744" s="31" t="str">
        <f t="shared" si="356"/>
        <v>Data Error</v>
      </c>
      <c r="H5744" s="31"/>
      <c r="I5744" s="23" t="str">
        <f t="shared" si="357"/>
        <v>Data Error</v>
      </c>
      <c r="J5744" s="23"/>
      <c r="K5744" s="7" t="str">
        <f t="shared" si="358"/>
        <v>Data Error</v>
      </c>
      <c r="M5744" s="20" t="str">
        <f>IF(C5744="Data Error","Data Error",IF(C5744&lt;=K5744,0,1-IFERROR(INDEX(BAAL!$C:$D,MATCH(ROUNDUP(C5744-K5744,0),BAAL!$B:$B,0),MATCH(LEFT(M$2,4),BAAL!$C$2:$D$2,0)),0)))</f>
        <v>Data Error</v>
      </c>
      <c r="N5744" s="20"/>
      <c r="O5744" s="26"/>
      <c r="P5744" s="26"/>
      <c r="Q5744" s="6">
        <f t="shared" si="359"/>
        <v>8</v>
      </c>
      <c r="R5744" s="20"/>
    </row>
    <row r="5745" spans="1:18" x14ac:dyDescent="0.25">
      <c r="A5745" s="6">
        <v>7</v>
      </c>
      <c r="B5745" s="4">
        <v>42609.291666666475</v>
      </c>
      <c r="C5745" s="2" t="str">
        <f>IF([2]Analysis!AG5745="Data Error","Data Error",[2]Analysis!AI5745*C$1)</f>
        <v>Data Error</v>
      </c>
      <c r="D5745" s="2"/>
      <c r="E5745" s="3" t="str">
        <f>IF(C5745="Data Error","Data Error",INDEX('[2]BAAL Adj Cap'!$CB$65:$CY$72,MONTH($B5745),$A5745+1))</f>
        <v>Data Error</v>
      </c>
      <c r="F5745" s="3"/>
      <c r="G5745" s="31" t="str">
        <f t="shared" si="356"/>
        <v>Data Error</v>
      </c>
      <c r="H5745" s="31"/>
      <c r="I5745" s="23" t="str">
        <f t="shared" si="357"/>
        <v>Data Error</v>
      </c>
      <c r="J5745" s="23"/>
      <c r="K5745" s="7" t="str">
        <f t="shared" si="358"/>
        <v>Data Error</v>
      </c>
      <c r="M5745" s="20" t="str">
        <f>IF(C5745="Data Error","Data Error",IF(C5745&lt;=K5745,0,1-IFERROR(INDEX(BAAL!$C:$D,MATCH(ROUNDUP(C5745-K5745,0),BAAL!$B:$B,0),MATCH(LEFT(M$2,4),BAAL!$C$2:$D$2,0)),0)))</f>
        <v>Data Error</v>
      </c>
      <c r="N5745" s="20"/>
      <c r="O5745" s="26"/>
      <c r="P5745" s="26"/>
      <c r="Q5745" s="6">
        <f t="shared" si="359"/>
        <v>8</v>
      </c>
      <c r="R5745" s="20"/>
    </row>
    <row r="5746" spans="1:18" x14ac:dyDescent="0.25">
      <c r="A5746" s="6">
        <v>8</v>
      </c>
      <c r="B5746" s="4">
        <v>42609.333333333139</v>
      </c>
      <c r="C5746" s="2" t="str">
        <f>IF([2]Analysis!AG5746="Data Error","Data Error",[2]Analysis!AI5746*C$1)</f>
        <v>Data Error</v>
      </c>
      <c r="D5746" s="2"/>
      <c r="E5746" s="3" t="str">
        <f>IF(C5746="Data Error","Data Error",INDEX('[2]BAAL Adj Cap'!$CB$65:$CY$72,MONTH($B5746),$A5746+1))</f>
        <v>Data Error</v>
      </c>
      <c r="F5746" s="3"/>
      <c r="G5746" s="31" t="str">
        <f t="shared" si="356"/>
        <v>Data Error</v>
      </c>
      <c r="H5746" s="31"/>
      <c r="I5746" s="23" t="str">
        <f t="shared" si="357"/>
        <v>Data Error</v>
      </c>
      <c r="J5746" s="23"/>
      <c r="K5746" s="7" t="str">
        <f t="shared" si="358"/>
        <v>Data Error</v>
      </c>
      <c r="M5746" s="20" t="str">
        <f>IF(C5746="Data Error","Data Error",IF(C5746&lt;=K5746,0,1-IFERROR(INDEX(BAAL!$C:$D,MATCH(ROUNDUP(C5746-K5746,0),BAAL!$B:$B,0),MATCH(LEFT(M$2,4),BAAL!$C$2:$D$2,0)),0)))</f>
        <v>Data Error</v>
      </c>
      <c r="N5746" s="20"/>
      <c r="O5746" s="26"/>
      <c r="P5746" s="26"/>
      <c r="Q5746" s="6">
        <f t="shared" si="359"/>
        <v>8</v>
      </c>
      <c r="R5746" s="20"/>
    </row>
    <row r="5747" spans="1:18" x14ac:dyDescent="0.25">
      <c r="A5747" s="6">
        <v>9</v>
      </c>
      <c r="B5747" s="4">
        <v>42609.374999999804</v>
      </c>
      <c r="C5747" s="2" t="str">
        <f>IF([2]Analysis!AG5747="Data Error","Data Error",[2]Analysis!AI5747*C$1)</f>
        <v>Data Error</v>
      </c>
      <c r="D5747" s="2"/>
      <c r="E5747" s="3" t="str">
        <f>IF(C5747="Data Error","Data Error",INDEX('[2]BAAL Adj Cap'!$CB$65:$CY$72,MONTH($B5747),$A5747+1))</f>
        <v>Data Error</v>
      </c>
      <c r="F5747" s="3"/>
      <c r="G5747" s="31" t="str">
        <f t="shared" si="356"/>
        <v>Data Error</v>
      </c>
      <c r="H5747" s="31"/>
      <c r="I5747" s="23" t="str">
        <f t="shared" si="357"/>
        <v>Data Error</v>
      </c>
      <c r="J5747" s="23"/>
      <c r="K5747" s="7" t="str">
        <f t="shared" si="358"/>
        <v>Data Error</v>
      </c>
      <c r="M5747" s="20" t="str">
        <f>IF(C5747="Data Error","Data Error",IF(C5747&lt;=K5747,0,1-IFERROR(INDEX(BAAL!$C:$D,MATCH(ROUNDUP(C5747-K5747,0),BAAL!$B:$B,0),MATCH(LEFT(M$2,4),BAAL!$C$2:$D$2,0)),0)))</f>
        <v>Data Error</v>
      </c>
      <c r="N5747" s="20"/>
      <c r="O5747" s="26"/>
      <c r="P5747" s="26"/>
      <c r="Q5747" s="6">
        <f t="shared" si="359"/>
        <v>8</v>
      </c>
      <c r="R5747" s="20"/>
    </row>
    <row r="5748" spans="1:18" x14ac:dyDescent="0.25">
      <c r="A5748" s="6">
        <v>10</v>
      </c>
      <c r="B5748" s="4">
        <v>42609.416666666468</v>
      </c>
      <c r="C5748" s="2" t="str">
        <f>IF([2]Analysis!AG5748="Data Error","Data Error",[2]Analysis!AI5748*C$1)</f>
        <v>Data Error</v>
      </c>
      <c r="D5748" s="2"/>
      <c r="E5748" s="3" t="str">
        <f>IF(C5748="Data Error","Data Error",INDEX('[2]BAAL Adj Cap'!$CB$65:$CY$72,MONTH($B5748),$A5748+1))</f>
        <v>Data Error</v>
      </c>
      <c r="F5748" s="3"/>
      <c r="G5748" s="31" t="str">
        <f t="shared" si="356"/>
        <v>Data Error</v>
      </c>
      <c r="H5748" s="31"/>
      <c r="I5748" s="23" t="str">
        <f t="shared" si="357"/>
        <v>Data Error</v>
      </c>
      <c r="J5748" s="23"/>
      <c r="K5748" s="7" t="str">
        <f t="shared" si="358"/>
        <v>Data Error</v>
      </c>
      <c r="M5748" s="20" t="str">
        <f>IF(C5748="Data Error","Data Error",IF(C5748&lt;=K5748,0,1-IFERROR(INDEX(BAAL!$C:$D,MATCH(ROUNDUP(C5748-K5748,0),BAAL!$B:$B,0),MATCH(LEFT(M$2,4),BAAL!$C$2:$D$2,0)),0)))</f>
        <v>Data Error</v>
      </c>
      <c r="N5748" s="20"/>
      <c r="O5748" s="26"/>
      <c r="P5748" s="26"/>
      <c r="Q5748" s="6">
        <f t="shared" si="359"/>
        <v>8</v>
      </c>
      <c r="R5748" s="20"/>
    </row>
    <row r="5749" spans="1:18" x14ac:dyDescent="0.25">
      <c r="A5749" s="6">
        <v>11</v>
      </c>
      <c r="B5749" s="4">
        <v>42609.458333333132</v>
      </c>
      <c r="C5749" s="2" t="str">
        <f>IF([2]Analysis!AG5749="Data Error","Data Error",[2]Analysis!AI5749*C$1)</f>
        <v>Data Error</v>
      </c>
      <c r="D5749" s="2"/>
      <c r="E5749" s="3" t="str">
        <f>IF(C5749="Data Error","Data Error",INDEX('[2]BAAL Adj Cap'!$CB$65:$CY$72,MONTH($B5749),$A5749+1))</f>
        <v>Data Error</v>
      </c>
      <c r="F5749" s="3"/>
      <c r="G5749" s="31" t="str">
        <f t="shared" si="356"/>
        <v>Data Error</v>
      </c>
      <c r="H5749" s="31"/>
      <c r="I5749" s="23" t="str">
        <f t="shared" si="357"/>
        <v>Data Error</v>
      </c>
      <c r="J5749" s="23"/>
      <c r="K5749" s="7" t="str">
        <f t="shared" si="358"/>
        <v>Data Error</v>
      </c>
      <c r="M5749" s="20" t="str">
        <f>IF(C5749="Data Error","Data Error",IF(C5749&lt;=K5749,0,1-IFERROR(INDEX(BAAL!$C:$D,MATCH(ROUNDUP(C5749-K5749,0),BAAL!$B:$B,0),MATCH(LEFT(M$2,4),BAAL!$C$2:$D$2,0)),0)))</f>
        <v>Data Error</v>
      </c>
      <c r="N5749" s="20"/>
      <c r="O5749" s="26"/>
      <c r="P5749" s="26"/>
      <c r="Q5749" s="6">
        <f t="shared" si="359"/>
        <v>8</v>
      </c>
      <c r="R5749" s="20"/>
    </row>
    <row r="5750" spans="1:18" x14ac:dyDescent="0.25">
      <c r="A5750" s="6">
        <v>12</v>
      </c>
      <c r="B5750" s="4">
        <v>42609.499999999796</v>
      </c>
      <c r="C5750" s="2" t="str">
        <f>IF([2]Analysis!AG5750="Data Error","Data Error",[2]Analysis!AI5750*C$1)</f>
        <v>Data Error</v>
      </c>
      <c r="D5750" s="2"/>
      <c r="E5750" s="3" t="str">
        <f>IF(C5750="Data Error","Data Error",INDEX('[2]BAAL Adj Cap'!$CB$65:$CY$72,MONTH($B5750),$A5750+1))</f>
        <v>Data Error</v>
      </c>
      <c r="F5750" s="3"/>
      <c r="G5750" s="31" t="str">
        <f t="shared" si="356"/>
        <v>Data Error</v>
      </c>
      <c r="H5750" s="31"/>
      <c r="I5750" s="23" t="str">
        <f t="shared" si="357"/>
        <v>Data Error</v>
      </c>
      <c r="J5750" s="23"/>
      <c r="K5750" s="7" t="str">
        <f t="shared" si="358"/>
        <v>Data Error</v>
      </c>
      <c r="M5750" s="20" t="str">
        <f>IF(C5750="Data Error","Data Error",IF(C5750&lt;=K5750,0,1-IFERROR(INDEX(BAAL!$C:$D,MATCH(ROUNDUP(C5750-K5750,0),BAAL!$B:$B,0),MATCH(LEFT(M$2,4),BAAL!$C$2:$D$2,0)),0)))</f>
        <v>Data Error</v>
      </c>
      <c r="N5750" s="20"/>
      <c r="O5750" s="26"/>
      <c r="P5750" s="26"/>
      <c r="Q5750" s="6">
        <f t="shared" si="359"/>
        <v>8</v>
      </c>
      <c r="R5750" s="20"/>
    </row>
    <row r="5751" spans="1:18" x14ac:dyDescent="0.25">
      <c r="A5751" s="6">
        <v>13</v>
      </c>
      <c r="B5751" s="4">
        <v>42609.541666666461</v>
      </c>
      <c r="C5751" s="2" t="str">
        <f>IF([2]Analysis!AG5751="Data Error","Data Error",[2]Analysis!AI5751*C$1)</f>
        <v>Data Error</v>
      </c>
      <c r="D5751" s="2"/>
      <c r="E5751" s="3" t="str">
        <f>IF(C5751="Data Error","Data Error",INDEX('[2]BAAL Adj Cap'!$CB$65:$CY$72,MONTH($B5751),$A5751+1))</f>
        <v>Data Error</v>
      </c>
      <c r="F5751" s="3"/>
      <c r="G5751" s="31" t="str">
        <f t="shared" si="356"/>
        <v>Data Error</v>
      </c>
      <c r="H5751" s="31"/>
      <c r="I5751" s="23" t="str">
        <f t="shared" si="357"/>
        <v>Data Error</v>
      </c>
      <c r="J5751" s="23"/>
      <c r="K5751" s="7" t="str">
        <f t="shared" si="358"/>
        <v>Data Error</v>
      </c>
      <c r="M5751" s="20" t="str">
        <f>IF(C5751="Data Error","Data Error",IF(C5751&lt;=K5751,0,1-IFERROR(INDEX(BAAL!$C:$D,MATCH(ROUNDUP(C5751-K5751,0),BAAL!$B:$B,0),MATCH(LEFT(M$2,4),BAAL!$C$2:$D$2,0)),0)))</f>
        <v>Data Error</v>
      </c>
      <c r="N5751" s="20"/>
      <c r="O5751" s="26"/>
      <c r="P5751" s="26"/>
      <c r="Q5751" s="6">
        <f t="shared" si="359"/>
        <v>8</v>
      </c>
      <c r="R5751" s="20"/>
    </row>
    <row r="5752" spans="1:18" x14ac:dyDescent="0.25">
      <c r="A5752" s="6">
        <v>14</v>
      </c>
      <c r="B5752" s="4">
        <v>42609.583333333125</v>
      </c>
      <c r="C5752" s="2" t="str">
        <f>IF([2]Analysis!AG5752="Data Error","Data Error",[2]Analysis!AI5752*C$1)</f>
        <v>Data Error</v>
      </c>
      <c r="D5752" s="2"/>
      <c r="E5752" s="3" t="str">
        <f>IF(C5752="Data Error","Data Error",INDEX('[2]BAAL Adj Cap'!$CB$65:$CY$72,MONTH($B5752),$A5752+1))</f>
        <v>Data Error</v>
      </c>
      <c r="F5752" s="3"/>
      <c r="G5752" s="31" t="str">
        <f t="shared" si="356"/>
        <v>Data Error</v>
      </c>
      <c r="H5752" s="31"/>
      <c r="I5752" s="23" t="str">
        <f t="shared" si="357"/>
        <v>Data Error</v>
      </c>
      <c r="J5752" s="23"/>
      <c r="K5752" s="7" t="str">
        <f t="shared" si="358"/>
        <v>Data Error</v>
      </c>
      <c r="M5752" s="20" t="str">
        <f>IF(C5752="Data Error","Data Error",IF(C5752&lt;=K5752,0,1-IFERROR(INDEX(BAAL!$C:$D,MATCH(ROUNDUP(C5752-K5752,0),BAAL!$B:$B,0),MATCH(LEFT(M$2,4),BAAL!$C$2:$D$2,0)),0)))</f>
        <v>Data Error</v>
      </c>
      <c r="N5752" s="20"/>
      <c r="O5752" s="26"/>
      <c r="P5752" s="26"/>
      <c r="Q5752" s="6">
        <f t="shared" si="359"/>
        <v>8</v>
      </c>
      <c r="R5752" s="20"/>
    </row>
    <row r="5753" spans="1:18" x14ac:dyDescent="0.25">
      <c r="A5753" s="6">
        <v>15</v>
      </c>
      <c r="B5753" s="4">
        <v>42609.624999999789</v>
      </c>
      <c r="C5753" s="2" t="str">
        <f>IF([2]Analysis!AG5753="Data Error","Data Error",[2]Analysis!AI5753*C$1)</f>
        <v>Data Error</v>
      </c>
      <c r="D5753" s="2"/>
      <c r="E5753" s="3" t="str">
        <f>IF(C5753="Data Error","Data Error",INDEX('[2]BAAL Adj Cap'!$CB$65:$CY$72,MONTH($B5753),$A5753+1))</f>
        <v>Data Error</v>
      </c>
      <c r="F5753" s="3"/>
      <c r="G5753" s="31" t="str">
        <f t="shared" si="356"/>
        <v>Data Error</v>
      </c>
      <c r="H5753" s="31"/>
      <c r="I5753" s="23" t="str">
        <f t="shared" si="357"/>
        <v>Data Error</v>
      </c>
      <c r="J5753" s="23"/>
      <c r="K5753" s="7" t="str">
        <f t="shared" si="358"/>
        <v>Data Error</v>
      </c>
      <c r="M5753" s="20" t="str">
        <f>IF(C5753="Data Error","Data Error",IF(C5753&lt;=K5753,0,1-IFERROR(INDEX(BAAL!$C:$D,MATCH(ROUNDUP(C5753-K5753,0),BAAL!$B:$B,0),MATCH(LEFT(M$2,4),BAAL!$C$2:$D$2,0)),0)))</f>
        <v>Data Error</v>
      </c>
      <c r="N5753" s="20"/>
      <c r="O5753" s="26"/>
      <c r="P5753" s="26"/>
      <c r="Q5753" s="6">
        <f t="shared" si="359"/>
        <v>8</v>
      </c>
      <c r="R5753" s="20"/>
    </row>
    <row r="5754" spans="1:18" x14ac:dyDescent="0.25">
      <c r="A5754" s="6">
        <v>16</v>
      </c>
      <c r="B5754" s="4">
        <v>42609.666666666453</v>
      </c>
      <c r="C5754" s="2" t="str">
        <f>IF([2]Analysis!AG5754="Data Error","Data Error",[2]Analysis!AI5754*C$1)</f>
        <v>Data Error</v>
      </c>
      <c r="D5754" s="2"/>
      <c r="E5754" s="3" t="str">
        <f>IF(C5754="Data Error","Data Error",INDEX('[2]BAAL Adj Cap'!$CB$65:$CY$72,MONTH($B5754),$A5754+1))</f>
        <v>Data Error</v>
      </c>
      <c r="F5754" s="3"/>
      <c r="G5754" s="31" t="str">
        <f t="shared" si="356"/>
        <v>Data Error</v>
      </c>
      <c r="H5754" s="31"/>
      <c r="I5754" s="23" t="str">
        <f t="shared" si="357"/>
        <v>Data Error</v>
      </c>
      <c r="J5754" s="23"/>
      <c r="K5754" s="7" t="str">
        <f t="shared" si="358"/>
        <v>Data Error</v>
      </c>
      <c r="M5754" s="20" t="str">
        <f>IF(C5754="Data Error","Data Error",IF(C5754&lt;=K5754,0,1-IFERROR(INDEX(BAAL!$C:$D,MATCH(ROUNDUP(C5754-K5754,0),BAAL!$B:$B,0),MATCH(LEFT(M$2,4),BAAL!$C$2:$D$2,0)),0)))</f>
        <v>Data Error</v>
      </c>
      <c r="N5754" s="20"/>
      <c r="O5754" s="26"/>
      <c r="P5754" s="26"/>
      <c r="Q5754" s="6">
        <f t="shared" si="359"/>
        <v>8</v>
      </c>
      <c r="R5754" s="20"/>
    </row>
    <row r="5755" spans="1:18" x14ac:dyDescent="0.25">
      <c r="A5755" s="6">
        <v>17</v>
      </c>
      <c r="B5755" s="4">
        <v>42609.708333333117</v>
      </c>
      <c r="C5755" s="2" t="str">
        <f>IF([2]Analysis!AG5755="Data Error","Data Error",[2]Analysis!AI5755*C$1)</f>
        <v>Data Error</v>
      </c>
      <c r="D5755" s="2"/>
      <c r="E5755" s="3" t="str">
        <f>IF(C5755="Data Error","Data Error",INDEX('[2]BAAL Adj Cap'!$CB$65:$CY$72,MONTH($B5755),$A5755+1))</f>
        <v>Data Error</v>
      </c>
      <c r="F5755" s="3"/>
      <c r="G5755" s="31" t="str">
        <f t="shared" si="356"/>
        <v>Data Error</v>
      </c>
      <c r="H5755" s="31"/>
      <c r="I5755" s="23" t="str">
        <f t="shared" si="357"/>
        <v>Data Error</v>
      </c>
      <c r="J5755" s="23"/>
      <c r="K5755" s="7" t="str">
        <f t="shared" si="358"/>
        <v>Data Error</v>
      </c>
      <c r="M5755" s="20" t="str">
        <f>IF(C5755="Data Error","Data Error",IF(C5755&lt;=K5755,0,1-IFERROR(INDEX(BAAL!$C:$D,MATCH(ROUNDUP(C5755-K5755,0),BAAL!$B:$B,0),MATCH(LEFT(M$2,4),BAAL!$C$2:$D$2,0)),0)))</f>
        <v>Data Error</v>
      </c>
      <c r="N5755" s="20"/>
      <c r="O5755" s="26"/>
      <c r="P5755" s="26"/>
      <c r="Q5755" s="6">
        <f t="shared" si="359"/>
        <v>8</v>
      </c>
      <c r="R5755" s="20"/>
    </row>
    <row r="5756" spans="1:18" x14ac:dyDescent="0.25">
      <c r="A5756" s="6">
        <v>18</v>
      </c>
      <c r="B5756" s="4">
        <v>42609.749999999782</v>
      </c>
      <c r="C5756" s="2" t="str">
        <f>IF([2]Analysis!AG5756="Data Error","Data Error",[2]Analysis!AI5756*C$1)</f>
        <v>Data Error</v>
      </c>
      <c r="D5756" s="2"/>
      <c r="E5756" s="3" t="str">
        <f>IF(C5756="Data Error","Data Error",INDEX('[2]BAAL Adj Cap'!$CB$65:$CY$72,MONTH($B5756),$A5756+1))</f>
        <v>Data Error</v>
      </c>
      <c r="F5756" s="3"/>
      <c r="G5756" s="31" t="str">
        <f t="shared" si="356"/>
        <v>Data Error</v>
      </c>
      <c r="H5756" s="31"/>
      <c r="I5756" s="23" t="str">
        <f t="shared" si="357"/>
        <v>Data Error</v>
      </c>
      <c r="J5756" s="23"/>
      <c r="K5756" s="7" t="str">
        <f t="shared" si="358"/>
        <v>Data Error</v>
      </c>
      <c r="M5756" s="20" t="str">
        <f>IF(C5756="Data Error","Data Error",IF(C5756&lt;=K5756,0,1-IFERROR(INDEX(BAAL!$C:$D,MATCH(ROUNDUP(C5756-K5756,0),BAAL!$B:$B,0),MATCH(LEFT(M$2,4),BAAL!$C$2:$D$2,0)),0)))</f>
        <v>Data Error</v>
      </c>
      <c r="N5756" s="20"/>
      <c r="O5756" s="26"/>
      <c r="P5756" s="26"/>
      <c r="Q5756" s="6">
        <f t="shared" si="359"/>
        <v>8</v>
      </c>
      <c r="R5756" s="20"/>
    </row>
    <row r="5757" spans="1:18" x14ac:dyDescent="0.25">
      <c r="A5757" s="6">
        <v>19</v>
      </c>
      <c r="B5757" s="4">
        <v>42609.791666666446</v>
      </c>
      <c r="C5757" s="2" t="str">
        <f>IF([2]Analysis!AG5757="Data Error","Data Error",[2]Analysis!AI5757*C$1)</f>
        <v>Data Error</v>
      </c>
      <c r="D5757" s="2"/>
      <c r="E5757" s="3" t="str">
        <f>IF(C5757="Data Error","Data Error",INDEX('[2]BAAL Adj Cap'!$CB$65:$CY$72,MONTH($B5757),$A5757+1))</f>
        <v>Data Error</v>
      </c>
      <c r="F5757" s="3"/>
      <c r="G5757" s="31" t="str">
        <f t="shared" si="356"/>
        <v>Data Error</v>
      </c>
      <c r="H5757" s="31"/>
      <c r="I5757" s="23" t="str">
        <f t="shared" si="357"/>
        <v>Data Error</v>
      </c>
      <c r="J5757" s="23"/>
      <c r="K5757" s="7" t="str">
        <f t="shared" si="358"/>
        <v>Data Error</v>
      </c>
      <c r="M5757" s="20" t="str">
        <f>IF(C5757="Data Error","Data Error",IF(C5757&lt;=K5757,0,1-IFERROR(INDEX(BAAL!$C:$D,MATCH(ROUNDUP(C5757-K5757,0),BAAL!$B:$B,0),MATCH(LEFT(M$2,4),BAAL!$C$2:$D$2,0)),0)))</f>
        <v>Data Error</v>
      </c>
      <c r="N5757" s="20"/>
      <c r="O5757" s="26"/>
      <c r="P5757" s="26"/>
      <c r="Q5757" s="6">
        <f t="shared" si="359"/>
        <v>8</v>
      </c>
      <c r="R5757" s="20"/>
    </row>
    <row r="5758" spans="1:18" x14ac:dyDescent="0.25">
      <c r="A5758" s="6">
        <v>20</v>
      </c>
      <c r="B5758" s="4">
        <v>42609.83333333311</v>
      </c>
      <c r="C5758" s="2" t="str">
        <f>IF([2]Analysis!AG5758="Data Error","Data Error",[2]Analysis!AI5758*C$1)</f>
        <v>Data Error</v>
      </c>
      <c r="D5758" s="2"/>
      <c r="E5758" s="3" t="str">
        <f>IF(C5758="Data Error","Data Error",INDEX('[2]BAAL Adj Cap'!$CB$65:$CY$72,MONTH($B5758),$A5758+1))</f>
        <v>Data Error</v>
      </c>
      <c r="F5758" s="3"/>
      <c r="G5758" s="31" t="str">
        <f t="shared" si="356"/>
        <v>Data Error</v>
      </c>
      <c r="H5758" s="31"/>
      <c r="I5758" s="23" t="str">
        <f t="shared" si="357"/>
        <v>Data Error</v>
      </c>
      <c r="J5758" s="23"/>
      <c r="K5758" s="7" t="str">
        <f t="shared" si="358"/>
        <v>Data Error</v>
      </c>
      <c r="M5758" s="20" t="str">
        <f>IF(C5758="Data Error","Data Error",IF(C5758&lt;=K5758,0,1-IFERROR(INDEX(BAAL!$C:$D,MATCH(ROUNDUP(C5758-K5758,0),BAAL!$B:$B,0),MATCH(LEFT(M$2,4),BAAL!$C$2:$D$2,0)),0)))</f>
        <v>Data Error</v>
      </c>
      <c r="N5758" s="20"/>
      <c r="O5758" s="26"/>
      <c r="P5758" s="26"/>
      <c r="Q5758" s="6">
        <f t="shared" si="359"/>
        <v>8</v>
      </c>
      <c r="R5758" s="20"/>
    </row>
    <row r="5759" spans="1:18" x14ac:dyDescent="0.25">
      <c r="A5759" s="6">
        <v>21</v>
      </c>
      <c r="B5759" s="4">
        <v>42609.874999999774</v>
      </c>
      <c r="C5759" s="2" t="str">
        <f>IF([2]Analysis!AG5759="Data Error","Data Error",[2]Analysis!AI5759*C$1)</f>
        <v>Data Error</v>
      </c>
      <c r="D5759" s="2"/>
      <c r="E5759" s="3" t="str">
        <f>IF(C5759="Data Error","Data Error",INDEX('[2]BAAL Adj Cap'!$CB$65:$CY$72,MONTH($B5759),$A5759+1))</f>
        <v>Data Error</v>
      </c>
      <c r="F5759" s="3"/>
      <c r="G5759" s="31" t="str">
        <f t="shared" si="356"/>
        <v>Data Error</v>
      </c>
      <c r="H5759" s="31"/>
      <c r="I5759" s="23" t="str">
        <f t="shared" si="357"/>
        <v>Data Error</v>
      </c>
      <c r="J5759" s="23"/>
      <c r="K5759" s="7" t="str">
        <f t="shared" si="358"/>
        <v>Data Error</v>
      </c>
      <c r="M5759" s="20" t="str">
        <f>IF(C5759="Data Error","Data Error",IF(C5759&lt;=K5759,0,1-IFERROR(INDEX(BAAL!$C:$D,MATCH(ROUNDUP(C5759-K5759,0),BAAL!$B:$B,0),MATCH(LEFT(M$2,4),BAAL!$C$2:$D$2,0)),0)))</f>
        <v>Data Error</v>
      </c>
      <c r="N5759" s="20"/>
      <c r="O5759" s="26"/>
      <c r="P5759" s="26"/>
      <c r="Q5759" s="6">
        <f t="shared" si="359"/>
        <v>8</v>
      </c>
      <c r="R5759" s="20"/>
    </row>
    <row r="5760" spans="1:18" x14ac:dyDescent="0.25">
      <c r="A5760" s="6">
        <v>22</v>
      </c>
      <c r="B5760" s="4">
        <v>42609.916666666439</v>
      </c>
      <c r="C5760" s="2" t="str">
        <f>IF([2]Analysis!AG5760="Data Error","Data Error",[2]Analysis!AI5760*C$1)</f>
        <v>Data Error</v>
      </c>
      <c r="D5760" s="2"/>
      <c r="E5760" s="3" t="str">
        <f>IF(C5760="Data Error","Data Error",INDEX('[2]BAAL Adj Cap'!$CB$65:$CY$72,MONTH($B5760),$A5760+1))</f>
        <v>Data Error</v>
      </c>
      <c r="F5760" s="3"/>
      <c r="G5760" s="31" t="str">
        <f t="shared" si="356"/>
        <v>Data Error</v>
      </c>
      <c r="H5760" s="31"/>
      <c r="I5760" s="23" t="str">
        <f t="shared" si="357"/>
        <v>Data Error</v>
      </c>
      <c r="J5760" s="23"/>
      <c r="K5760" s="7" t="str">
        <f t="shared" si="358"/>
        <v>Data Error</v>
      </c>
      <c r="M5760" s="20" t="str">
        <f>IF(C5760="Data Error","Data Error",IF(C5760&lt;=K5760,0,1-IFERROR(INDEX(BAAL!$C:$D,MATCH(ROUNDUP(C5760-K5760,0),BAAL!$B:$B,0),MATCH(LEFT(M$2,4),BAAL!$C$2:$D$2,0)),0)))</f>
        <v>Data Error</v>
      </c>
      <c r="N5760" s="20"/>
      <c r="O5760" s="26"/>
      <c r="P5760" s="26"/>
      <c r="Q5760" s="6">
        <f t="shared" si="359"/>
        <v>8</v>
      </c>
      <c r="R5760" s="20"/>
    </row>
    <row r="5761" spans="1:18" x14ac:dyDescent="0.25">
      <c r="A5761" s="6">
        <v>23</v>
      </c>
      <c r="B5761" s="4">
        <v>42609.958333333103</v>
      </c>
      <c r="C5761" s="2" t="str">
        <f>IF([2]Analysis!AG5761="Data Error","Data Error",[2]Analysis!AI5761*C$1)</f>
        <v>Data Error</v>
      </c>
      <c r="D5761" s="2"/>
      <c r="E5761" s="3" t="str">
        <f>IF(C5761="Data Error","Data Error",INDEX('[2]BAAL Adj Cap'!$CB$65:$CY$72,MONTH($B5761),$A5761+1))</f>
        <v>Data Error</v>
      </c>
      <c r="F5761" s="3"/>
      <c r="G5761" s="31" t="str">
        <f t="shared" si="356"/>
        <v>Data Error</v>
      </c>
      <c r="H5761" s="31"/>
      <c r="I5761" s="23" t="str">
        <f t="shared" si="357"/>
        <v>Data Error</v>
      </c>
      <c r="J5761" s="23"/>
      <c r="K5761" s="7" t="str">
        <f t="shared" si="358"/>
        <v>Data Error</v>
      </c>
      <c r="M5761" s="20" t="str">
        <f>IF(C5761="Data Error","Data Error",IF(C5761&lt;=K5761,0,1-IFERROR(INDEX(BAAL!$C:$D,MATCH(ROUNDUP(C5761-K5761,0),BAAL!$B:$B,0),MATCH(LEFT(M$2,4),BAAL!$C$2:$D$2,0)),0)))</f>
        <v>Data Error</v>
      </c>
      <c r="N5761" s="20"/>
      <c r="O5761" s="26"/>
      <c r="P5761" s="26"/>
      <c r="Q5761" s="6">
        <f t="shared" si="359"/>
        <v>8</v>
      </c>
      <c r="R5761" s="20"/>
    </row>
    <row r="5762" spans="1:18" x14ac:dyDescent="0.25">
      <c r="A5762" s="6">
        <v>0</v>
      </c>
      <c r="B5762" s="1">
        <v>42609.999999999767</v>
      </c>
      <c r="C5762" s="2" t="str">
        <f>IF([2]Analysis!AG5762="Data Error","Data Error",[2]Analysis!AI5762*C$1)</f>
        <v>Data Error</v>
      </c>
      <c r="D5762" s="2"/>
      <c r="E5762" s="3" t="str">
        <f>IF(C5762="Data Error","Data Error",INDEX('[2]BAAL Adj Cap'!$CB$65:$CY$72,MONTH($B5762),$A5762+1))</f>
        <v>Data Error</v>
      </c>
      <c r="F5762" s="3"/>
      <c r="G5762" s="31" t="str">
        <f t="shared" si="356"/>
        <v>Data Error</v>
      </c>
      <c r="H5762" s="31"/>
      <c r="I5762" s="23" t="str">
        <f t="shared" si="357"/>
        <v>Data Error</v>
      </c>
      <c r="J5762" s="23"/>
      <c r="K5762" s="7" t="str">
        <f t="shared" si="358"/>
        <v>Data Error</v>
      </c>
      <c r="M5762" s="20" t="str">
        <f>IF(C5762="Data Error","Data Error",IF(C5762&lt;=K5762,0,1-IFERROR(INDEX(BAAL!$C:$D,MATCH(ROUNDUP(C5762-K5762,0),BAAL!$B:$B,0),MATCH(LEFT(M$2,4),BAAL!$C$2:$D$2,0)),0)))</f>
        <v>Data Error</v>
      </c>
      <c r="N5762" s="20"/>
      <c r="O5762" s="26"/>
      <c r="P5762" s="26"/>
      <c r="Q5762" s="6">
        <f t="shared" si="359"/>
        <v>8</v>
      </c>
      <c r="R5762" s="20"/>
    </row>
    <row r="5763" spans="1:18" x14ac:dyDescent="0.25">
      <c r="A5763" s="6">
        <v>1</v>
      </c>
      <c r="B5763" s="4">
        <v>42610.041666666431</v>
      </c>
      <c r="C5763" s="2" t="str">
        <f>IF([2]Analysis!AG5763="Data Error","Data Error",[2]Analysis!AI5763*C$1)</f>
        <v>Data Error</v>
      </c>
      <c r="D5763" s="2"/>
      <c r="E5763" s="3" t="str">
        <f>IF(C5763="Data Error","Data Error",INDEX('[2]BAAL Adj Cap'!$CB$65:$CY$72,MONTH($B5763),$A5763+1))</f>
        <v>Data Error</v>
      </c>
      <c r="F5763" s="3"/>
      <c r="G5763" s="31" t="str">
        <f t="shared" si="356"/>
        <v>Data Error</v>
      </c>
      <c r="H5763" s="31"/>
      <c r="I5763" s="23" t="str">
        <f t="shared" si="357"/>
        <v>Data Error</v>
      </c>
      <c r="J5763" s="23"/>
      <c r="K5763" s="7" t="str">
        <f t="shared" si="358"/>
        <v>Data Error</v>
      </c>
      <c r="M5763" s="20" t="str">
        <f>IF(C5763="Data Error","Data Error",IF(C5763&lt;=K5763,0,1-IFERROR(INDEX(BAAL!$C:$D,MATCH(ROUNDUP(C5763-K5763,0),BAAL!$B:$B,0),MATCH(LEFT(M$2,4),BAAL!$C$2:$D$2,0)),0)))</f>
        <v>Data Error</v>
      </c>
      <c r="N5763" s="20"/>
      <c r="O5763" s="26"/>
      <c r="P5763" s="26"/>
      <c r="Q5763" s="6">
        <f t="shared" si="359"/>
        <v>8</v>
      </c>
      <c r="R5763" s="20"/>
    </row>
    <row r="5764" spans="1:18" x14ac:dyDescent="0.25">
      <c r="A5764" s="6">
        <v>2</v>
      </c>
      <c r="B5764" s="4">
        <v>42610.083333333096</v>
      </c>
      <c r="C5764" s="2" t="str">
        <f>IF([2]Analysis!AG5764="Data Error","Data Error",[2]Analysis!AI5764*C$1)</f>
        <v>Data Error</v>
      </c>
      <c r="D5764" s="2"/>
      <c r="E5764" s="3" t="str">
        <f>IF(C5764="Data Error","Data Error",INDEX('[2]BAAL Adj Cap'!$CB$65:$CY$72,MONTH($B5764),$A5764+1))</f>
        <v>Data Error</v>
      </c>
      <c r="F5764" s="3"/>
      <c r="G5764" s="31" t="str">
        <f t="shared" ref="G5764:G5827" si="360">IF(C5764="Data Error","Data Error",E5764*E$1-C5764)</f>
        <v>Data Error</v>
      </c>
      <c r="H5764" s="31"/>
      <c r="I5764" s="23" t="str">
        <f t="shared" ref="I5764:I5827" si="361">IF(E5764="Data Error","Data Error",E5764)</f>
        <v>Data Error</v>
      </c>
      <c r="J5764" s="23"/>
      <c r="K5764" s="7" t="str">
        <f t="shared" ref="K5764:K5827" si="362">IF(C5764="Data Error","Data Error",C$1*MAX(0,MIN(AF$9,E5764*AF$10)))</f>
        <v>Data Error</v>
      </c>
      <c r="M5764" s="20" t="str">
        <f>IF(C5764="Data Error","Data Error",IF(C5764&lt;=K5764,0,1-IFERROR(INDEX(BAAL!$C:$D,MATCH(ROUNDUP(C5764-K5764,0),BAAL!$B:$B,0),MATCH(LEFT(M$2,4),BAAL!$C$2:$D$2,0)),0)))</f>
        <v>Data Error</v>
      </c>
      <c r="N5764" s="20"/>
      <c r="O5764" s="26"/>
      <c r="P5764" s="26"/>
      <c r="Q5764" s="6">
        <f t="shared" ref="Q5764:Q5827" si="363">MONTH(B5764)</f>
        <v>8</v>
      </c>
      <c r="R5764" s="20"/>
    </row>
    <row r="5765" spans="1:18" x14ac:dyDescent="0.25">
      <c r="A5765" s="6">
        <v>3</v>
      </c>
      <c r="B5765" s="4">
        <v>42610.12499999976</v>
      </c>
      <c r="C5765" s="2" t="str">
        <f>IF([2]Analysis!AG5765="Data Error","Data Error",[2]Analysis!AI5765*C$1)</f>
        <v>Data Error</v>
      </c>
      <c r="D5765" s="2"/>
      <c r="E5765" s="3" t="str">
        <f>IF(C5765="Data Error","Data Error",INDEX('[2]BAAL Adj Cap'!$CB$65:$CY$72,MONTH($B5765),$A5765+1))</f>
        <v>Data Error</v>
      </c>
      <c r="F5765" s="3"/>
      <c r="G5765" s="31" t="str">
        <f t="shared" si="360"/>
        <v>Data Error</v>
      </c>
      <c r="H5765" s="31"/>
      <c r="I5765" s="23" t="str">
        <f t="shared" si="361"/>
        <v>Data Error</v>
      </c>
      <c r="J5765" s="23"/>
      <c r="K5765" s="7" t="str">
        <f t="shared" si="362"/>
        <v>Data Error</v>
      </c>
      <c r="M5765" s="20" t="str">
        <f>IF(C5765="Data Error","Data Error",IF(C5765&lt;=K5765,0,1-IFERROR(INDEX(BAAL!$C:$D,MATCH(ROUNDUP(C5765-K5765,0),BAAL!$B:$B,0),MATCH(LEFT(M$2,4),BAAL!$C$2:$D$2,0)),0)))</f>
        <v>Data Error</v>
      </c>
      <c r="N5765" s="20"/>
      <c r="O5765" s="26"/>
      <c r="P5765" s="26"/>
      <c r="Q5765" s="6">
        <f t="shared" si="363"/>
        <v>8</v>
      </c>
      <c r="R5765" s="20"/>
    </row>
    <row r="5766" spans="1:18" x14ac:dyDescent="0.25">
      <c r="A5766" s="6">
        <v>4</v>
      </c>
      <c r="B5766" s="4">
        <v>42610.166666666424</v>
      </c>
      <c r="C5766" s="2" t="str">
        <f>IF([2]Analysis!AG5766="Data Error","Data Error",[2]Analysis!AI5766*C$1)</f>
        <v>Data Error</v>
      </c>
      <c r="D5766" s="2"/>
      <c r="E5766" s="3" t="str">
        <f>IF(C5766="Data Error","Data Error",INDEX('[2]BAAL Adj Cap'!$CB$65:$CY$72,MONTH($B5766),$A5766+1))</f>
        <v>Data Error</v>
      </c>
      <c r="F5766" s="3"/>
      <c r="G5766" s="31" t="str">
        <f t="shared" si="360"/>
        <v>Data Error</v>
      </c>
      <c r="H5766" s="31"/>
      <c r="I5766" s="23" t="str">
        <f t="shared" si="361"/>
        <v>Data Error</v>
      </c>
      <c r="J5766" s="23"/>
      <c r="K5766" s="7" t="str">
        <f t="shared" si="362"/>
        <v>Data Error</v>
      </c>
      <c r="M5766" s="20" t="str">
        <f>IF(C5766="Data Error","Data Error",IF(C5766&lt;=K5766,0,1-IFERROR(INDEX(BAAL!$C:$D,MATCH(ROUNDUP(C5766-K5766,0),BAAL!$B:$B,0),MATCH(LEFT(M$2,4),BAAL!$C$2:$D$2,0)),0)))</f>
        <v>Data Error</v>
      </c>
      <c r="N5766" s="20"/>
      <c r="O5766" s="26"/>
      <c r="P5766" s="26"/>
      <c r="Q5766" s="6">
        <f t="shared" si="363"/>
        <v>8</v>
      </c>
      <c r="R5766" s="20"/>
    </row>
    <row r="5767" spans="1:18" x14ac:dyDescent="0.25">
      <c r="A5767" s="6">
        <v>5</v>
      </c>
      <c r="B5767" s="4">
        <v>42610.208333333088</v>
      </c>
      <c r="C5767" s="2" t="str">
        <f>IF([2]Analysis!AG5767="Data Error","Data Error",[2]Analysis!AI5767*C$1)</f>
        <v>Data Error</v>
      </c>
      <c r="D5767" s="2"/>
      <c r="E5767" s="3" t="str">
        <f>IF(C5767="Data Error","Data Error",INDEX('[2]BAAL Adj Cap'!$CB$65:$CY$72,MONTH($B5767),$A5767+1))</f>
        <v>Data Error</v>
      </c>
      <c r="F5767" s="3"/>
      <c r="G5767" s="31" t="str">
        <f t="shared" si="360"/>
        <v>Data Error</v>
      </c>
      <c r="H5767" s="31"/>
      <c r="I5767" s="23" t="str">
        <f t="shared" si="361"/>
        <v>Data Error</v>
      </c>
      <c r="J5767" s="23"/>
      <c r="K5767" s="7" t="str">
        <f t="shared" si="362"/>
        <v>Data Error</v>
      </c>
      <c r="M5767" s="20" t="str">
        <f>IF(C5767="Data Error","Data Error",IF(C5767&lt;=K5767,0,1-IFERROR(INDEX(BAAL!$C:$D,MATCH(ROUNDUP(C5767-K5767,0),BAAL!$B:$B,0),MATCH(LEFT(M$2,4),BAAL!$C$2:$D$2,0)),0)))</f>
        <v>Data Error</v>
      </c>
      <c r="N5767" s="20"/>
      <c r="O5767" s="26"/>
      <c r="P5767" s="26"/>
      <c r="Q5767" s="6">
        <f t="shared" si="363"/>
        <v>8</v>
      </c>
      <c r="R5767" s="20"/>
    </row>
    <row r="5768" spans="1:18" x14ac:dyDescent="0.25">
      <c r="A5768" s="6">
        <v>6</v>
      </c>
      <c r="B5768" s="4">
        <v>42610.249999999753</v>
      </c>
      <c r="C5768" s="2" t="str">
        <f>IF([2]Analysis!AG5768="Data Error","Data Error",[2]Analysis!AI5768*C$1)</f>
        <v>Data Error</v>
      </c>
      <c r="D5768" s="2"/>
      <c r="E5768" s="3" t="str">
        <f>IF(C5768="Data Error","Data Error",INDEX('[2]BAAL Adj Cap'!$CB$65:$CY$72,MONTH($B5768),$A5768+1))</f>
        <v>Data Error</v>
      </c>
      <c r="F5768" s="3"/>
      <c r="G5768" s="31" t="str">
        <f t="shared" si="360"/>
        <v>Data Error</v>
      </c>
      <c r="H5768" s="31"/>
      <c r="I5768" s="23" t="str">
        <f t="shared" si="361"/>
        <v>Data Error</v>
      </c>
      <c r="J5768" s="23"/>
      <c r="K5768" s="7" t="str">
        <f t="shared" si="362"/>
        <v>Data Error</v>
      </c>
      <c r="M5768" s="20" t="str">
        <f>IF(C5768="Data Error","Data Error",IF(C5768&lt;=K5768,0,1-IFERROR(INDEX(BAAL!$C:$D,MATCH(ROUNDUP(C5768-K5768,0),BAAL!$B:$B,0),MATCH(LEFT(M$2,4),BAAL!$C$2:$D$2,0)),0)))</f>
        <v>Data Error</v>
      </c>
      <c r="N5768" s="20"/>
      <c r="O5768" s="26"/>
      <c r="P5768" s="26"/>
      <c r="Q5768" s="6">
        <f t="shared" si="363"/>
        <v>8</v>
      </c>
      <c r="R5768" s="20"/>
    </row>
    <row r="5769" spans="1:18" x14ac:dyDescent="0.25">
      <c r="A5769" s="6">
        <v>7</v>
      </c>
      <c r="B5769" s="4">
        <v>42610.291666666417</v>
      </c>
      <c r="C5769" s="2" t="str">
        <f>IF([2]Analysis!AG5769="Data Error","Data Error",[2]Analysis!AI5769*C$1)</f>
        <v>Data Error</v>
      </c>
      <c r="D5769" s="2"/>
      <c r="E5769" s="3" t="str">
        <f>IF(C5769="Data Error","Data Error",INDEX('[2]BAAL Adj Cap'!$CB$65:$CY$72,MONTH($B5769),$A5769+1))</f>
        <v>Data Error</v>
      </c>
      <c r="F5769" s="3"/>
      <c r="G5769" s="31" t="str">
        <f t="shared" si="360"/>
        <v>Data Error</v>
      </c>
      <c r="H5769" s="31"/>
      <c r="I5769" s="23" t="str">
        <f t="shared" si="361"/>
        <v>Data Error</v>
      </c>
      <c r="J5769" s="23"/>
      <c r="K5769" s="7" t="str">
        <f t="shared" si="362"/>
        <v>Data Error</v>
      </c>
      <c r="M5769" s="20" t="str">
        <f>IF(C5769="Data Error","Data Error",IF(C5769&lt;=K5769,0,1-IFERROR(INDEX(BAAL!$C:$D,MATCH(ROUNDUP(C5769-K5769,0),BAAL!$B:$B,0),MATCH(LEFT(M$2,4),BAAL!$C$2:$D$2,0)),0)))</f>
        <v>Data Error</v>
      </c>
      <c r="N5769" s="20"/>
      <c r="O5769" s="26"/>
      <c r="P5769" s="26"/>
      <c r="Q5769" s="6">
        <f t="shared" si="363"/>
        <v>8</v>
      </c>
      <c r="R5769" s="20"/>
    </row>
    <row r="5770" spans="1:18" x14ac:dyDescent="0.25">
      <c r="A5770" s="6">
        <v>8</v>
      </c>
      <c r="B5770" s="4">
        <v>42610.333333333081</v>
      </c>
      <c r="C5770" s="2" t="str">
        <f>IF([2]Analysis!AG5770="Data Error","Data Error",[2]Analysis!AI5770*C$1)</f>
        <v>Data Error</v>
      </c>
      <c r="D5770" s="2"/>
      <c r="E5770" s="3" t="str">
        <f>IF(C5770="Data Error","Data Error",INDEX('[2]BAAL Adj Cap'!$CB$65:$CY$72,MONTH($B5770),$A5770+1))</f>
        <v>Data Error</v>
      </c>
      <c r="F5770" s="3"/>
      <c r="G5770" s="31" t="str">
        <f t="shared" si="360"/>
        <v>Data Error</v>
      </c>
      <c r="H5770" s="31"/>
      <c r="I5770" s="23" t="str">
        <f t="shared" si="361"/>
        <v>Data Error</v>
      </c>
      <c r="J5770" s="23"/>
      <c r="K5770" s="7" t="str">
        <f t="shared" si="362"/>
        <v>Data Error</v>
      </c>
      <c r="M5770" s="20" t="str">
        <f>IF(C5770="Data Error","Data Error",IF(C5770&lt;=K5770,0,1-IFERROR(INDEX(BAAL!$C:$D,MATCH(ROUNDUP(C5770-K5770,0),BAAL!$B:$B,0),MATCH(LEFT(M$2,4),BAAL!$C$2:$D$2,0)),0)))</f>
        <v>Data Error</v>
      </c>
      <c r="N5770" s="20"/>
      <c r="O5770" s="26"/>
      <c r="P5770" s="26"/>
      <c r="Q5770" s="6">
        <f t="shared" si="363"/>
        <v>8</v>
      </c>
      <c r="R5770" s="20"/>
    </row>
    <row r="5771" spans="1:18" x14ac:dyDescent="0.25">
      <c r="A5771" s="6">
        <v>9</v>
      </c>
      <c r="B5771" s="4">
        <v>42610.374999999745</v>
      </c>
      <c r="C5771" s="2" t="str">
        <f>IF([2]Analysis!AG5771="Data Error","Data Error",[2]Analysis!AI5771*C$1)</f>
        <v>Data Error</v>
      </c>
      <c r="D5771" s="2"/>
      <c r="E5771" s="3" t="str">
        <f>IF(C5771="Data Error","Data Error",INDEX('[2]BAAL Adj Cap'!$CB$65:$CY$72,MONTH($B5771),$A5771+1))</f>
        <v>Data Error</v>
      </c>
      <c r="F5771" s="3"/>
      <c r="G5771" s="31" t="str">
        <f t="shared" si="360"/>
        <v>Data Error</v>
      </c>
      <c r="H5771" s="31"/>
      <c r="I5771" s="23" t="str">
        <f t="shared" si="361"/>
        <v>Data Error</v>
      </c>
      <c r="J5771" s="23"/>
      <c r="K5771" s="7" t="str">
        <f t="shared" si="362"/>
        <v>Data Error</v>
      </c>
      <c r="M5771" s="20" t="str">
        <f>IF(C5771="Data Error","Data Error",IF(C5771&lt;=K5771,0,1-IFERROR(INDEX(BAAL!$C:$D,MATCH(ROUNDUP(C5771-K5771,0),BAAL!$B:$B,0),MATCH(LEFT(M$2,4),BAAL!$C$2:$D$2,0)),0)))</f>
        <v>Data Error</v>
      </c>
      <c r="N5771" s="20"/>
      <c r="O5771" s="26"/>
      <c r="P5771" s="26"/>
      <c r="Q5771" s="6">
        <f t="shared" si="363"/>
        <v>8</v>
      </c>
      <c r="R5771" s="20"/>
    </row>
    <row r="5772" spans="1:18" x14ac:dyDescent="0.25">
      <c r="A5772" s="6">
        <v>10</v>
      </c>
      <c r="B5772" s="4">
        <v>42610.41666666641</v>
      </c>
      <c r="C5772" s="2" t="str">
        <f>IF([2]Analysis!AG5772="Data Error","Data Error",[2]Analysis!AI5772*C$1)</f>
        <v>Data Error</v>
      </c>
      <c r="D5772" s="2"/>
      <c r="E5772" s="3" t="str">
        <f>IF(C5772="Data Error","Data Error",INDEX('[2]BAAL Adj Cap'!$CB$65:$CY$72,MONTH($B5772),$A5772+1))</f>
        <v>Data Error</v>
      </c>
      <c r="F5772" s="3"/>
      <c r="G5772" s="31" t="str">
        <f t="shared" si="360"/>
        <v>Data Error</v>
      </c>
      <c r="H5772" s="31"/>
      <c r="I5772" s="23" t="str">
        <f t="shared" si="361"/>
        <v>Data Error</v>
      </c>
      <c r="J5772" s="23"/>
      <c r="K5772" s="7" t="str">
        <f t="shared" si="362"/>
        <v>Data Error</v>
      </c>
      <c r="M5772" s="20" t="str">
        <f>IF(C5772="Data Error","Data Error",IF(C5772&lt;=K5772,0,1-IFERROR(INDEX(BAAL!$C:$D,MATCH(ROUNDUP(C5772-K5772,0),BAAL!$B:$B,0),MATCH(LEFT(M$2,4),BAAL!$C$2:$D$2,0)),0)))</f>
        <v>Data Error</v>
      </c>
      <c r="N5772" s="20"/>
      <c r="O5772" s="26"/>
      <c r="P5772" s="26"/>
      <c r="Q5772" s="6">
        <f t="shared" si="363"/>
        <v>8</v>
      </c>
      <c r="R5772" s="20"/>
    </row>
    <row r="5773" spans="1:18" x14ac:dyDescent="0.25">
      <c r="A5773" s="6">
        <v>11</v>
      </c>
      <c r="B5773" s="4">
        <v>42610.458333333074</v>
      </c>
      <c r="C5773" s="2" t="str">
        <f>IF([2]Analysis!AG5773="Data Error","Data Error",[2]Analysis!AI5773*C$1)</f>
        <v>Data Error</v>
      </c>
      <c r="D5773" s="2"/>
      <c r="E5773" s="3" t="str">
        <f>IF(C5773="Data Error","Data Error",INDEX('[2]BAAL Adj Cap'!$CB$65:$CY$72,MONTH($B5773),$A5773+1))</f>
        <v>Data Error</v>
      </c>
      <c r="F5773" s="3"/>
      <c r="G5773" s="31" t="str">
        <f t="shared" si="360"/>
        <v>Data Error</v>
      </c>
      <c r="H5773" s="31"/>
      <c r="I5773" s="23" t="str">
        <f t="shared" si="361"/>
        <v>Data Error</v>
      </c>
      <c r="J5773" s="23"/>
      <c r="K5773" s="7" t="str">
        <f t="shared" si="362"/>
        <v>Data Error</v>
      </c>
      <c r="M5773" s="20" t="str">
        <f>IF(C5773="Data Error","Data Error",IF(C5773&lt;=K5773,0,1-IFERROR(INDEX(BAAL!$C:$D,MATCH(ROUNDUP(C5773-K5773,0),BAAL!$B:$B,0),MATCH(LEFT(M$2,4),BAAL!$C$2:$D$2,0)),0)))</f>
        <v>Data Error</v>
      </c>
      <c r="N5773" s="20"/>
      <c r="O5773" s="26"/>
      <c r="P5773" s="26"/>
      <c r="Q5773" s="6">
        <f t="shared" si="363"/>
        <v>8</v>
      </c>
      <c r="R5773" s="20"/>
    </row>
    <row r="5774" spans="1:18" x14ac:dyDescent="0.25">
      <c r="A5774" s="6">
        <v>12</v>
      </c>
      <c r="B5774" s="4">
        <v>42610.499999999738</v>
      </c>
      <c r="C5774" s="2" t="str">
        <f>IF([2]Analysis!AG5774="Data Error","Data Error",[2]Analysis!AI5774*C$1)</f>
        <v>Data Error</v>
      </c>
      <c r="D5774" s="2"/>
      <c r="E5774" s="3" t="str">
        <f>IF(C5774="Data Error","Data Error",INDEX('[2]BAAL Adj Cap'!$CB$65:$CY$72,MONTH($B5774),$A5774+1))</f>
        <v>Data Error</v>
      </c>
      <c r="F5774" s="3"/>
      <c r="G5774" s="31" t="str">
        <f t="shared" si="360"/>
        <v>Data Error</v>
      </c>
      <c r="H5774" s="31"/>
      <c r="I5774" s="23" t="str">
        <f t="shared" si="361"/>
        <v>Data Error</v>
      </c>
      <c r="J5774" s="23"/>
      <c r="K5774" s="7" t="str">
        <f t="shared" si="362"/>
        <v>Data Error</v>
      </c>
      <c r="M5774" s="20" t="str">
        <f>IF(C5774="Data Error","Data Error",IF(C5774&lt;=K5774,0,1-IFERROR(INDEX(BAAL!$C:$D,MATCH(ROUNDUP(C5774-K5774,0),BAAL!$B:$B,0),MATCH(LEFT(M$2,4),BAAL!$C$2:$D$2,0)),0)))</f>
        <v>Data Error</v>
      </c>
      <c r="N5774" s="20"/>
      <c r="O5774" s="26"/>
      <c r="P5774" s="26"/>
      <c r="Q5774" s="6">
        <f t="shared" si="363"/>
        <v>8</v>
      </c>
      <c r="R5774" s="20"/>
    </row>
    <row r="5775" spans="1:18" x14ac:dyDescent="0.25">
      <c r="A5775" s="6">
        <v>13</v>
      </c>
      <c r="B5775" s="4">
        <v>42610.541666666402</v>
      </c>
      <c r="C5775" s="2" t="str">
        <f>IF([2]Analysis!AG5775="Data Error","Data Error",[2]Analysis!AI5775*C$1)</f>
        <v>Data Error</v>
      </c>
      <c r="D5775" s="2"/>
      <c r="E5775" s="3" t="str">
        <f>IF(C5775="Data Error","Data Error",INDEX('[2]BAAL Adj Cap'!$CB$65:$CY$72,MONTH($B5775),$A5775+1))</f>
        <v>Data Error</v>
      </c>
      <c r="F5775" s="3"/>
      <c r="G5775" s="31" t="str">
        <f t="shared" si="360"/>
        <v>Data Error</v>
      </c>
      <c r="H5775" s="31"/>
      <c r="I5775" s="23" t="str">
        <f t="shared" si="361"/>
        <v>Data Error</v>
      </c>
      <c r="J5775" s="23"/>
      <c r="K5775" s="7" t="str">
        <f t="shared" si="362"/>
        <v>Data Error</v>
      </c>
      <c r="M5775" s="20" t="str">
        <f>IF(C5775="Data Error","Data Error",IF(C5775&lt;=K5775,0,1-IFERROR(INDEX(BAAL!$C:$D,MATCH(ROUNDUP(C5775-K5775,0),BAAL!$B:$B,0),MATCH(LEFT(M$2,4),BAAL!$C$2:$D$2,0)),0)))</f>
        <v>Data Error</v>
      </c>
      <c r="N5775" s="20"/>
      <c r="O5775" s="26"/>
      <c r="P5775" s="26"/>
      <c r="Q5775" s="6">
        <f t="shared" si="363"/>
        <v>8</v>
      </c>
      <c r="R5775" s="20"/>
    </row>
    <row r="5776" spans="1:18" x14ac:dyDescent="0.25">
      <c r="A5776" s="6">
        <v>14</v>
      </c>
      <c r="B5776" s="4">
        <v>42610.583333333067</v>
      </c>
      <c r="C5776" s="2" t="str">
        <f>IF([2]Analysis!AG5776="Data Error","Data Error",[2]Analysis!AI5776*C$1)</f>
        <v>Data Error</v>
      </c>
      <c r="D5776" s="2"/>
      <c r="E5776" s="3" t="str">
        <f>IF(C5776="Data Error","Data Error",INDEX('[2]BAAL Adj Cap'!$CB$65:$CY$72,MONTH($B5776),$A5776+1))</f>
        <v>Data Error</v>
      </c>
      <c r="F5776" s="3"/>
      <c r="G5776" s="31" t="str">
        <f t="shared" si="360"/>
        <v>Data Error</v>
      </c>
      <c r="H5776" s="31"/>
      <c r="I5776" s="23" t="str">
        <f t="shared" si="361"/>
        <v>Data Error</v>
      </c>
      <c r="J5776" s="23"/>
      <c r="K5776" s="7" t="str">
        <f t="shared" si="362"/>
        <v>Data Error</v>
      </c>
      <c r="M5776" s="20" t="str">
        <f>IF(C5776="Data Error","Data Error",IF(C5776&lt;=K5776,0,1-IFERROR(INDEX(BAAL!$C:$D,MATCH(ROUNDUP(C5776-K5776,0),BAAL!$B:$B,0),MATCH(LEFT(M$2,4),BAAL!$C$2:$D$2,0)),0)))</f>
        <v>Data Error</v>
      </c>
      <c r="N5776" s="20"/>
      <c r="O5776" s="26"/>
      <c r="P5776" s="26"/>
      <c r="Q5776" s="6">
        <f t="shared" si="363"/>
        <v>8</v>
      </c>
      <c r="R5776" s="20"/>
    </row>
    <row r="5777" spans="1:18" x14ac:dyDescent="0.25">
      <c r="A5777" s="6">
        <v>15</v>
      </c>
      <c r="B5777" s="4">
        <v>42610.624999999731</v>
      </c>
      <c r="C5777" s="2" t="str">
        <f>IF([2]Analysis!AG5777="Data Error","Data Error",[2]Analysis!AI5777*C$1)</f>
        <v>Data Error</v>
      </c>
      <c r="D5777" s="2"/>
      <c r="E5777" s="3" t="str">
        <f>IF(C5777="Data Error","Data Error",INDEX('[2]BAAL Adj Cap'!$CB$65:$CY$72,MONTH($B5777),$A5777+1))</f>
        <v>Data Error</v>
      </c>
      <c r="F5777" s="3"/>
      <c r="G5777" s="31" t="str">
        <f t="shared" si="360"/>
        <v>Data Error</v>
      </c>
      <c r="H5777" s="31"/>
      <c r="I5777" s="23" t="str">
        <f t="shared" si="361"/>
        <v>Data Error</v>
      </c>
      <c r="J5777" s="23"/>
      <c r="K5777" s="7" t="str">
        <f t="shared" si="362"/>
        <v>Data Error</v>
      </c>
      <c r="M5777" s="20" t="str">
        <f>IF(C5777="Data Error","Data Error",IF(C5777&lt;=K5777,0,1-IFERROR(INDEX(BAAL!$C:$D,MATCH(ROUNDUP(C5777-K5777,0),BAAL!$B:$B,0),MATCH(LEFT(M$2,4),BAAL!$C$2:$D$2,0)),0)))</f>
        <v>Data Error</v>
      </c>
      <c r="N5777" s="20"/>
      <c r="O5777" s="26"/>
      <c r="P5777" s="26"/>
      <c r="Q5777" s="6">
        <f t="shared" si="363"/>
        <v>8</v>
      </c>
      <c r="R5777" s="20"/>
    </row>
    <row r="5778" spans="1:18" x14ac:dyDescent="0.25">
      <c r="A5778" s="6">
        <v>16</v>
      </c>
      <c r="B5778" s="4">
        <v>42610.666666666395</v>
      </c>
      <c r="C5778" s="2" t="str">
        <f>IF([2]Analysis!AG5778="Data Error","Data Error",[2]Analysis!AI5778*C$1)</f>
        <v>Data Error</v>
      </c>
      <c r="D5778" s="2"/>
      <c r="E5778" s="3" t="str">
        <f>IF(C5778="Data Error","Data Error",INDEX('[2]BAAL Adj Cap'!$CB$65:$CY$72,MONTH($B5778),$A5778+1))</f>
        <v>Data Error</v>
      </c>
      <c r="F5778" s="3"/>
      <c r="G5778" s="31" t="str">
        <f t="shared" si="360"/>
        <v>Data Error</v>
      </c>
      <c r="H5778" s="31"/>
      <c r="I5778" s="23" t="str">
        <f t="shared" si="361"/>
        <v>Data Error</v>
      </c>
      <c r="J5778" s="23"/>
      <c r="K5778" s="7" t="str">
        <f t="shared" si="362"/>
        <v>Data Error</v>
      </c>
      <c r="M5778" s="20" t="str">
        <f>IF(C5778="Data Error","Data Error",IF(C5778&lt;=K5778,0,1-IFERROR(INDEX(BAAL!$C:$D,MATCH(ROUNDUP(C5778-K5778,0),BAAL!$B:$B,0),MATCH(LEFT(M$2,4),BAAL!$C$2:$D$2,0)),0)))</f>
        <v>Data Error</v>
      </c>
      <c r="N5778" s="20"/>
      <c r="O5778" s="26"/>
      <c r="P5778" s="26"/>
      <c r="Q5778" s="6">
        <f t="shared" si="363"/>
        <v>8</v>
      </c>
      <c r="R5778" s="20"/>
    </row>
    <row r="5779" spans="1:18" x14ac:dyDescent="0.25">
      <c r="A5779" s="6">
        <v>17</v>
      </c>
      <c r="B5779" s="4">
        <v>42610.708333333059</v>
      </c>
      <c r="C5779" s="2" t="str">
        <f>IF([2]Analysis!AG5779="Data Error","Data Error",[2]Analysis!AI5779*C$1)</f>
        <v>Data Error</v>
      </c>
      <c r="D5779" s="2"/>
      <c r="E5779" s="3" t="str">
        <f>IF(C5779="Data Error","Data Error",INDEX('[2]BAAL Adj Cap'!$CB$65:$CY$72,MONTH($B5779),$A5779+1))</f>
        <v>Data Error</v>
      </c>
      <c r="F5779" s="3"/>
      <c r="G5779" s="31" t="str">
        <f t="shared" si="360"/>
        <v>Data Error</v>
      </c>
      <c r="H5779" s="31"/>
      <c r="I5779" s="23" t="str">
        <f t="shared" si="361"/>
        <v>Data Error</v>
      </c>
      <c r="J5779" s="23"/>
      <c r="K5779" s="7" t="str">
        <f t="shared" si="362"/>
        <v>Data Error</v>
      </c>
      <c r="M5779" s="20" t="str">
        <f>IF(C5779="Data Error","Data Error",IF(C5779&lt;=K5779,0,1-IFERROR(INDEX(BAAL!$C:$D,MATCH(ROUNDUP(C5779-K5779,0),BAAL!$B:$B,0),MATCH(LEFT(M$2,4),BAAL!$C$2:$D$2,0)),0)))</f>
        <v>Data Error</v>
      </c>
      <c r="N5779" s="20"/>
      <c r="O5779" s="26"/>
      <c r="P5779" s="26"/>
      <c r="Q5779" s="6">
        <f t="shared" si="363"/>
        <v>8</v>
      </c>
      <c r="R5779" s="20"/>
    </row>
    <row r="5780" spans="1:18" x14ac:dyDescent="0.25">
      <c r="A5780" s="6">
        <v>18</v>
      </c>
      <c r="B5780" s="4">
        <v>42610.749999999724</v>
      </c>
      <c r="C5780" s="2" t="str">
        <f>IF([2]Analysis!AG5780="Data Error","Data Error",[2]Analysis!AI5780*C$1)</f>
        <v>Data Error</v>
      </c>
      <c r="D5780" s="2"/>
      <c r="E5780" s="3" t="str">
        <f>IF(C5780="Data Error","Data Error",INDEX('[2]BAAL Adj Cap'!$CB$65:$CY$72,MONTH($B5780),$A5780+1))</f>
        <v>Data Error</v>
      </c>
      <c r="F5780" s="3"/>
      <c r="G5780" s="31" t="str">
        <f t="shared" si="360"/>
        <v>Data Error</v>
      </c>
      <c r="H5780" s="31"/>
      <c r="I5780" s="23" t="str">
        <f t="shared" si="361"/>
        <v>Data Error</v>
      </c>
      <c r="J5780" s="23"/>
      <c r="K5780" s="7" t="str">
        <f t="shared" si="362"/>
        <v>Data Error</v>
      </c>
      <c r="M5780" s="20" t="str">
        <f>IF(C5780="Data Error","Data Error",IF(C5780&lt;=K5780,0,1-IFERROR(INDEX(BAAL!$C:$D,MATCH(ROUNDUP(C5780-K5780,0),BAAL!$B:$B,0),MATCH(LEFT(M$2,4),BAAL!$C$2:$D$2,0)),0)))</f>
        <v>Data Error</v>
      </c>
      <c r="N5780" s="20"/>
      <c r="O5780" s="26"/>
      <c r="P5780" s="26"/>
      <c r="Q5780" s="6">
        <f t="shared" si="363"/>
        <v>8</v>
      </c>
      <c r="R5780" s="20"/>
    </row>
    <row r="5781" spans="1:18" x14ac:dyDescent="0.25">
      <c r="A5781" s="6">
        <v>19</v>
      </c>
      <c r="B5781" s="4">
        <v>42610.791666666388</v>
      </c>
      <c r="C5781" s="2" t="str">
        <f>IF([2]Analysis!AG5781="Data Error","Data Error",[2]Analysis!AI5781*C$1)</f>
        <v>Data Error</v>
      </c>
      <c r="D5781" s="2"/>
      <c r="E5781" s="3" t="str">
        <f>IF(C5781="Data Error","Data Error",INDEX('[2]BAAL Adj Cap'!$CB$65:$CY$72,MONTH($B5781),$A5781+1))</f>
        <v>Data Error</v>
      </c>
      <c r="F5781" s="3"/>
      <c r="G5781" s="31" t="str">
        <f t="shared" si="360"/>
        <v>Data Error</v>
      </c>
      <c r="H5781" s="31"/>
      <c r="I5781" s="23" t="str">
        <f t="shared" si="361"/>
        <v>Data Error</v>
      </c>
      <c r="J5781" s="23"/>
      <c r="K5781" s="7" t="str">
        <f t="shared" si="362"/>
        <v>Data Error</v>
      </c>
      <c r="M5781" s="20" t="str">
        <f>IF(C5781="Data Error","Data Error",IF(C5781&lt;=K5781,0,1-IFERROR(INDEX(BAAL!$C:$D,MATCH(ROUNDUP(C5781-K5781,0),BAAL!$B:$B,0),MATCH(LEFT(M$2,4),BAAL!$C$2:$D$2,0)),0)))</f>
        <v>Data Error</v>
      </c>
      <c r="N5781" s="20"/>
      <c r="O5781" s="26"/>
      <c r="P5781" s="26"/>
      <c r="Q5781" s="6">
        <f t="shared" si="363"/>
        <v>8</v>
      </c>
      <c r="R5781" s="20"/>
    </row>
    <row r="5782" spans="1:18" x14ac:dyDescent="0.25">
      <c r="A5782" s="6">
        <v>20</v>
      </c>
      <c r="B5782" s="4">
        <v>42610.833333333052</v>
      </c>
      <c r="C5782" s="2" t="str">
        <f>IF([2]Analysis!AG5782="Data Error","Data Error",[2]Analysis!AI5782*C$1)</f>
        <v>Data Error</v>
      </c>
      <c r="D5782" s="2"/>
      <c r="E5782" s="3" t="str">
        <f>IF(C5782="Data Error","Data Error",INDEX('[2]BAAL Adj Cap'!$CB$65:$CY$72,MONTH($B5782),$A5782+1))</f>
        <v>Data Error</v>
      </c>
      <c r="F5782" s="3"/>
      <c r="G5782" s="31" t="str">
        <f t="shared" si="360"/>
        <v>Data Error</v>
      </c>
      <c r="H5782" s="31"/>
      <c r="I5782" s="23" t="str">
        <f t="shared" si="361"/>
        <v>Data Error</v>
      </c>
      <c r="J5782" s="23"/>
      <c r="K5782" s="7" t="str">
        <f t="shared" si="362"/>
        <v>Data Error</v>
      </c>
      <c r="M5782" s="20" t="str">
        <f>IF(C5782="Data Error","Data Error",IF(C5782&lt;=K5782,0,1-IFERROR(INDEX(BAAL!$C:$D,MATCH(ROUNDUP(C5782-K5782,0),BAAL!$B:$B,0),MATCH(LEFT(M$2,4),BAAL!$C$2:$D$2,0)),0)))</f>
        <v>Data Error</v>
      </c>
      <c r="N5782" s="20"/>
      <c r="O5782" s="26"/>
      <c r="P5782" s="26"/>
      <c r="Q5782" s="6">
        <f t="shared" si="363"/>
        <v>8</v>
      </c>
      <c r="R5782" s="20"/>
    </row>
    <row r="5783" spans="1:18" x14ac:dyDescent="0.25">
      <c r="A5783" s="6">
        <v>21</v>
      </c>
      <c r="B5783" s="4">
        <v>42610.874999999716</v>
      </c>
      <c r="C5783" s="2" t="str">
        <f>IF([2]Analysis!AG5783="Data Error","Data Error",[2]Analysis!AI5783*C$1)</f>
        <v>Data Error</v>
      </c>
      <c r="D5783" s="2"/>
      <c r="E5783" s="3" t="str">
        <f>IF(C5783="Data Error","Data Error",INDEX('[2]BAAL Adj Cap'!$CB$65:$CY$72,MONTH($B5783),$A5783+1))</f>
        <v>Data Error</v>
      </c>
      <c r="F5783" s="3"/>
      <c r="G5783" s="31" t="str">
        <f t="shared" si="360"/>
        <v>Data Error</v>
      </c>
      <c r="H5783" s="31"/>
      <c r="I5783" s="23" t="str">
        <f t="shared" si="361"/>
        <v>Data Error</v>
      </c>
      <c r="J5783" s="23"/>
      <c r="K5783" s="7" t="str">
        <f t="shared" si="362"/>
        <v>Data Error</v>
      </c>
      <c r="M5783" s="20" t="str">
        <f>IF(C5783="Data Error","Data Error",IF(C5783&lt;=K5783,0,1-IFERROR(INDEX(BAAL!$C:$D,MATCH(ROUNDUP(C5783-K5783,0),BAAL!$B:$B,0),MATCH(LEFT(M$2,4),BAAL!$C$2:$D$2,0)),0)))</f>
        <v>Data Error</v>
      </c>
      <c r="N5783" s="20"/>
      <c r="O5783" s="26"/>
      <c r="P5783" s="26"/>
      <c r="Q5783" s="6">
        <f t="shared" si="363"/>
        <v>8</v>
      </c>
      <c r="R5783" s="20"/>
    </row>
    <row r="5784" spans="1:18" x14ac:dyDescent="0.25">
      <c r="A5784" s="6">
        <v>22</v>
      </c>
      <c r="B5784" s="4">
        <v>42610.91666666638</v>
      </c>
      <c r="C5784" s="2" t="str">
        <f>IF([2]Analysis!AG5784="Data Error","Data Error",[2]Analysis!AI5784*C$1)</f>
        <v>Data Error</v>
      </c>
      <c r="D5784" s="2"/>
      <c r="E5784" s="3" t="str">
        <f>IF(C5784="Data Error","Data Error",INDEX('[2]BAAL Adj Cap'!$CB$65:$CY$72,MONTH($B5784),$A5784+1))</f>
        <v>Data Error</v>
      </c>
      <c r="F5784" s="3"/>
      <c r="G5784" s="31" t="str">
        <f t="shared" si="360"/>
        <v>Data Error</v>
      </c>
      <c r="H5784" s="31"/>
      <c r="I5784" s="23" t="str">
        <f t="shared" si="361"/>
        <v>Data Error</v>
      </c>
      <c r="J5784" s="23"/>
      <c r="K5784" s="7" t="str">
        <f t="shared" si="362"/>
        <v>Data Error</v>
      </c>
      <c r="M5784" s="20" t="str">
        <f>IF(C5784="Data Error","Data Error",IF(C5784&lt;=K5784,0,1-IFERROR(INDEX(BAAL!$C:$D,MATCH(ROUNDUP(C5784-K5784,0),BAAL!$B:$B,0),MATCH(LEFT(M$2,4),BAAL!$C$2:$D$2,0)),0)))</f>
        <v>Data Error</v>
      </c>
      <c r="N5784" s="20"/>
      <c r="O5784" s="26"/>
      <c r="P5784" s="26"/>
      <c r="Q5784" s="6">
        <f t="shared" si="363"/>
        <v>8</v>
      </c>
      <c r="R5784" s="20"/>
    </row>
    <row r="5785" spans="1:18" x14ac:dyDescent="0.25">
      <c r="A5785" s="6">
        <v>23</v>
      </c>
      <c r="B5785" s="4">
        <v>42610.958333333045</v>
      </c>
      <c r="C5785" s="2" t="str">
        <f>IF([2]Analysis!AG5785="Data Error","Data Error",[2]Analysis!AI5785*C$1)</f>
        <v>Data Error</v>
      </c>
      <c r="D5785" s="2"/>
      <c r="E5785" s="3" t="str">
        <f>IF(C5785="Data Error","Data Error",INDEX('[2]BAAL Adj Cap'!$CB$65:$CY$72,MONTH($B5785),$A5785+1))</f>
        <v>Data Error</v>
      </c>
      <c r="F5785" s="3"/>
      <c r="G5785" s="31" t="str">
        <f t="shared" si="360"/>
        <v>Data Error</v>
      </c>
      <c r="H5785" s="31"/>
      <c r="I5785" s="23" t="str">
        <f t="shared" si="361"/>
        <v>Data Error</v>
      </c>
      <c r="J5785" s="23"/>
      <c r="K5785" s="7" t="str">
        <f t="shared" si="362"/>
        <v>Data Error</v>
      </c>
      <c r="M5785" s="20" t="str">
        <f>IF(C5785="Data Error","Data Error",IF(C5785&lt;=K5785,0,1-IFERROR(INDEX(BAAL!$C:$D,MATCH(ROUNDUP(C5785-K5785,0),BAAL!$B:$B,0),MATCH(LEFT(M$2,4),BAAL!$C$2:$D$2,0)),0)))</f>
        <v>Data Error</v>
      </c>
      <c r="N5785" s="20"/>
      <c r="O5785" s="26"/>
      <c r="P5785" s="26"/>
      <c r="Q5785" s="6">
        <f t="shared" si="363"/>
        <v>8</v>
      </c>
      <c r="R5785" s="20"/>
    </row>
    <row r="5786" spans="1:18" x14ac:dyDescent="0.25">
      <c r="A5786" s="6">
        <v>0</v>
      </c>
      <c r="B5786" s="1">
        <v>42610.999999999709</v>
      </c>
      <c r="C5786" s="2" t="str">
        <f>IF([2]Analysis!AG5786="Data Error","Data Error",[2]Analysis!AI5786*C$1)</f>
        <v>Data Error</v>
      </c>
      <c r="D5786" s="2"/>
      <c r="E5786" s="3" t="str">
        <f>IF(C5786="Data Error","Data Error",INDEX('[2]BAAL Adj Cap'!$CB$65:$CY$72,MONTH($B5786),$A5786+1))</f>
        <v>Data Error</v>
      </c>
      <c r="F5786" s="3"/>
      <c r="G5786" s="31" t="str">
        <f t="shared" si="360"/>
        <v>Data Error</v>
      </c>
      <c r="H5786" s="31"/>
      <c r="I5786" s="23" t="str">
        <f t="shared" si="361"/>
        <v>Data Error</v>
      </c>
      <c r="J5786" s="23"/>
      <c r="K5786" s="7" t="str">
        <f t="shared" si="362"/>
        <v>Data Error</v>
      </c>
      <c r="M5786" s="20" t="str">
        <f>IF(C5786="Data Error","Data Error",IF(C5786&lt;=K5786,0,1-IFERROR(INDEX(BAAL!$C:$D,MATCH(ROUNDUP(C5786-K5786,0),BAAL!$B:$B,0),MATCH(LEFT(M$2,4),BAAL!$C$2:$D$2,0)),0)))</f>
        <v>Data Error</v>
      </c>
      <c r="N5786" s="20"/>
      <c r="O5786" s="26"/>
      <c r="P5786" s="26"/>
      <c r="Q5786" s="6">
        <f t="shared" si="363"/>
        <v>8</v>
      </c>
      <c r="R5786" s="20"/>
    </row>
    <row r="5787" spans="1:18" x14ac:dyDescent="0.25">
      <c r="A5787" s="6">
        <v>1</v>
      </c>
      <c r="B5787" s="4">
        <v>42611.041666666373</v>
      </c>
      <c r="C5787" s="2" t="str">
        <f>IF([2]Analysis!AG5787="Data Error","Data Error",[2]Analysis!AI5787*C$1)</f>
        <v>Data Error</v>
      </c>
      <c r="D5787" s="2"/>
      <c r="E5787" s="3" t="str">
        <f>IF(C5787="Data Error","Data Error",INDEX('[2]BAAL Adj Cap'!$CB$65:$CY$72,MONTH($B5787),$A5787+1))</f>
        <v>Data Error</v>
      </c>
      <c r="F5787" s="3"/>
      <c r="G5787" s="31" t="str">
        <f t="shared" si="360"/>
        <v>Data Error</v>
      </c>
      <c r="H5787" s="31"/>
      <c r="I5787" s="23" t="str">
        <f t="shared" si="361"/>
        <v>Data Error</v>
      </c>
      <c r="J5787" s="23"/>
      <c r="K5787" s="7" t="str">
        <f t="shared" si="362"/>
        <v>Data Error</v>
      </c>
      <c r="M5787" s="20" t="str">
        <f>IF(C5787="Data Error","Data Error",IF(C5787&lt;=K5787,0,1-IFERROR(INDEX(BAAL!$C:$D,MATCH(ROUNDUP(C5787-K5787,0),BAAL!$B:$B,0),MATCH(LEFT(M$2,4),BAAL!$C$2:$D$2,0)),0)))</f>
        <v>Data Error</v>
      </c>
      <c r="N5787" s="20"/>
      <c r="O5787" s="26"/>
      <c r="P5787" s="26"/>
      <c r="Q5787" s="6">
        <f t="shared" si="363"/>
        <v>8</v>
      </c>
      <c r="R5787" s="20"/>
    </row>
    <row r="5788" spans="1:18" x14ac:dyDescent="0.25">
      <c r="A5788" s="6">
        <v>2</v>
      </c>
      <c r="B5788" s="4">
        <v>42611.083333333037</v>
      </c>
      <c r="C5788" s="2" t="str">
        <f>IF([2]Analysis!AG5788="Data Error","Data Error",[2]Analysis!AI5788*C$1)</f>
        <v>Data Error</v>
      </c>
      <c r="D5788" s="2"/>
      <c r="E5788" s="3" t="str">
        <f>IF(C5788="Data Error","Data Error",INDEX('[2]BAAL Adj Cap'!$CB$65:$CY$72,MONTH($B5788),$A5788+1))</f>
        <v>Data Error</v>
      </c>
      <c r="F5788" s="3"/>
      <c r="G5788" s="31" t="str">
        <f t="shared" si="360"/>
        <v>Data Error</v>
      </c>
      <c r="H5788" s="31"/>
      <c r="I5788" s="23" t="str">
        <f t="shared" si="361"/>
        <v>Data Error</v>
      </c>
      <c r="J5788" s="23"/>
      <c r="K5788" s="7" t="str">
        <f t="shared" si="362"/>
        <v>Data Error</v>
      </c>
      <c r="M5788" s="20" t="str">
        <f>IF(C5788="Data Error","Data Error",IF(C5788&lt;=K5788,0,1-IFERROR(INDEX(BAAL!$C:$D,MATCH(ROUNDUP(C5788-K5788,0),BAAL!$B:$B,0),MATCH(LEFT(M$2,4),BAAL!$C$2:$D$2,0)),0)))</f>
        <v>Data Error</v>
      </c>
      <c r="N5788" s="20"/>
      <c r="O5788" s="26"/>
      <c r="P5788" s="26"/>
      <c r="Q5788" s="6">
        <f t="shared" si="363"/>
        <v>8</v>
      </c>
      <c r="R5788" s="20"/>
    </row>
    <row r="5789" spans="1:18" x14ac:dyDescent="0.25">
      <c r="A5789" s="6">
        <v>3</v>
      </c>
      <c r="B5789" s="4">
        <v>42611.124999999702</v>
      </c>
      <c r="C5789" s="2" t="str">
        <f>IF([2]Analysis!AG5789="Data Error","Data Error",[2]Analysis!AI5789*C$1)</f>
        <v>Data Error</v>
      </c>
      <c r="D5789" s="2"/>
      <c r="E5789" s="3" t="str">
        <f>IF(C5789="Data Error","Data Error",INDEX('[2]BAAL Adj Cap'!$CB$65:$CY$72,MONTH($B5789),$A5789+1))</f>
        <v>Data Error</v>
      </c>
      <c r="F5789" s="3"/>
      <c r="G5789" s="31" t="str">
        <f t="shared" si="360"/>
        <v>Data Error</v>
      </c>
      <c r="H5789" s="31"/>
      <c r="I5789" s="23" t="str">
        <f t="shared" si="361"/>
        <v>Data Error</v>
      </c>
      <c r="J5789" s="23"/>
      <c r="K5789" s="7" t="str">
        <f t="shared" si="362"/>
        <v>Data Error</v>
      </c>
      <c r="M5789" s="20" t="str">
        <f>IF(C5789="Data Error","Data Error",IF(C5789&lt;=K5789,0,1-IFERROR(INDEX(BAAL!$C:$D,MATCH(ROUNDUP(C5789-K5789,0),BAAL!$B:$B,0),MATCH(LEFT(M$2,4),BAAL!$C$2:$D$2,0)),0)))</f>
        <v>Data Error</v>
      </c>
      <c r="N5789" s="20"/>
      <c r="O5789" s="26"/>
      <c r="P5789" s="26"/>
      <c r="Q5789" s="6">
        <f t="shared" si="363"/>
        <v>8</v>
      </c>
      <c r="R5789" s="20"/>
    </row>
    <row r="5790" spans="1:18" x14ac:dyDescent="0.25">
      <c r="A5790" s="6">
        <v>4</v>
      </c>
      <c r="B5790" s="4">
        <v>42611.166666666366</v>
      </c>
      <c r="C5790" s="2" t="str">
        <f>IF([2]Analysis!AG5790="Data Error","Data Error",[2]Analysis!AI5790*C$1)</f>
        <v>Data Error</v>
      </c>
      <c r="D5790" s="2"/>
      <c r="E5790" s="3" t="str">
        <f>IF(C5790="Data Error","Data Error",INDEX('[2]BAAL Adj Cap'!$CB$65:$CY$72,MONTH($B5790),$A5790+1))</f>
        <v>Data Error</v>
      </c>
      <c r="F5790" s="3"/>
      <c r="G5790" s="31" t="str">
        <f t="shared" si="360"/>
        <v>Data Error</v>
      </c>
      <c r="H5790" s="31"/>
      <c r="I5790" s="23" t="str">
        <f t="shared" si="361"/>
        <v>Data Error</v>
      </c>
      <c r="J5790" s="23"/>
      <c r="K5790" s="7" t="str">
        <f t="shared" si="362"/>
        <v>Data Error</v>
      </c>
      <c r="M5790" s="20" t="str">
        <f>IF(C5790="Data Error","Data Error",IF(C5790&lt;=K5790,0,1-IFERROR(INDEX(BAAL!$C:$D,MATCH(ROUNDUP(C5790-K5790,0),BAAL!$B:$B,0),MATCH(LEFT(M$2,4),BAAL!$C$2:$D$2,0)),0)))</f>
        <v>Data Error</v>
      </c>
      <c r="N5790" s="20"/>
      <c r="O5790" s="26"/>
      <c r="P5790" s="26"/>
      <c r="Q5790" s="6">
        <f t="shared" si="363"/>
        <v>8</v>
      </c>
      <c r="R5790" s="20"/>
    </row>
    <row r="5791" spans="1:18" x14ac:dyDescent="0.25">
      <c r="A5791" s="6">
        <v>5</v>
      </c>
      <c r="B5791" s="4">
        <v>42611.20833333303</v>
      </c>
      <c r="C5791" s="2" t="str">
        <f>IF([2]Analysis!AG5791="Data Error","Data Error",[2]Analysis!AI5791*C$1)</f>
        <v>Data Error</v>
      </c>
      <c r="D5791" s="2"/>
      <c r="E5791" s="3" t="str">
        <f>IF(C5791="Data Error","Data Error",INDEX('[2]BAAL Adj Cap'!$CB$65:$CY$72,MONTH($B5791),$A5791+1))</f>
        <v>Data Error</v>
      </c>
      <c r="F5791" s="3"/>
      <c r="G5791" s="31" t="str">
        <f t="shared" si="360"/>
        <v>Data Error</v>
      </c>
      <c r="H5791" s="31"/>
      <c r="I5791" s="23" t="str">
        <f t="shared" si="361"/>
        <v>Data Error</v>
      </c>
      <c r="J5791" s="23"/>
      <c r="K5791" s="7" t="str">
        <f t="shared" si="362"/>
        <v>Data Error</v>
      </c>
      <c r="M5791" s="20" t="str">
        <f>IF(C5791="Data Error","Data Error",IF(C5791&lt;=K5791,0,1-IFERROR(INDEX(BAAL!$C:$D,MATCH(ROUNDUP(C5791-K5791,0),BAAL!$B:$B,0),MATCH(LEFT(M$2,4),BAAL!$C$2:$D$2,0)),0)))</f>
        <v>Data Error</v>
      </c>
      <c r="N5791" s="20"/>
      <c r="O5791" s="26"/>
      <c r="P5791" s="26"/>
      <c r="Q5791" s="6">
        <f t="shared" si="363"/>
        <v>8</v>
      </c>
      <c r="R5791" s="20"/>
    </row>
    <row r="5792" spans="1:18" x14ac:dyDescent="0.25">
      <c r="A5792" s="6">
        <v>6</v>
      </c>
      <c r="B5792" s="4">
        <v>42611.249999999694</v>
      </c>
      <c r="C5792" s="2" t="str">
        <f>IF([2]Analysis!AG5792="Data Error","Data Error",[2]Analysis!AI5792*C$1)</f>
        <v>Data Error</v>
      </c>
      <c r="D5792" s="2"/>
      <c r="E5792" s="3" t="str">
        <f>IF(C5792="Data Error","Data Error",INDEX('[2]BAAL Adj Cap'!$CB$65:$CY$72,MONTH($B5792),$A5792+1))</f>
        <v>Data Error</v>
      </c>
      <c r="F5792" s="3"/>
      <c r="G5792" s="31" t="str">
        <f t="shared" si="360"/>
        <v>Data Error</v>
      </c>
      <c r="H5792" s="31"/>
      <c r="I5792" s="23" t="str">
        <f t="shared" si="361"/>
        <v>Data Error</v>
      </c>
      <c r="J5792" s="23"/>
      <c r="K5792" s="7" t="str">
        <f t="shared" si="362"/>
        <v>Data Error</v>
      </c>
      <c r="M5792" s="20" t="str">
        <f>IF(C5792="Data Error","Data Error",IF(C5792&lt;=K5792,0,1-IFERROR(INDEX(BAAL!$C:$D,MATCH(ROUNDUP(C5792-K5792,0),BAAL!$B:$B,0),MATCH(LEFT(M$2,4),BAAL!$C$2:$D$2,0)),0)))</f>
        <v>Data Error</v>
      </c>
      <c r="N5792" s="20"/>
      <c r="O5792" s="26"/>
      <c r="P5792" s="26"/>
      <c r="Q5792" s="6">
        <f t="shared" si="363"/>
        <v>8</v>
      </c>
      <c r="R5792" s="20"/>
    </row>
    <row r="5793" spans="1:18" x14ac:dyDescent="0.25">
      <c r="A5793" s="6">
        <v>7</v>
      </c>
      <c r="B5793" s="4">
        <v>42611.291666666359</v>
      </c>
      <c r="C5793" s="2" t="str">
        <f>IF([2]Analysis!AG5793="Data Error","Data Error",[2]Analysis!AI5793*C$1)</f>
        <v>Data Error</v>
      </c>
      <c r="D5793" s="2"/>
      <c r="E5793" s="3" t="str">
        <f>IF(C5793="Data Error","Data Error",INDEX('[2]BAAL Adj Cap'!$CB$65:$CY$72,MONTH($B5793),$A5793+1))</f>
        <v>Data Error</v>
      </c>
      <c r="F5793" s="3"/>
      <c r="G5793" s="31" t="str">
        <f t="shared" si="360"/>
        <v>Data Error</v>
      </c>
      <c r="H5793" s="31"/>
      <c r="I5793" s="23" t="str">
        <f t="shared" si="361"/>
        <v>Data Error</v>
      </c>
      <c r="J5793" s="23"/>
      <c r="K5793" s="7" t="str">
        <f t="shared" si="362"/>
        <v>Data Error</v>
      </c>
      <c r="M5793" s="20" t="str">
        <f>IF(C5793="Data Error","Data Error",IF(C5793&lt;=K5793,0,1-IFERROR(INDEX(BAAL!$C:$D,MATCH(ROUNDUP(C5793-K5793,0),BAAL!$B:$B,0),MATCH(LEFT(M$2,4),BAAL!$C$2:$D$2,0)),0)))</f>
        <v>Data Error</v>
      </c>
      <c r="N5793" s="20"/>
      <c r="O5793" s="26"/>
      <c r="P5793" s="26"/>
      <c r="Q5793" s="6">
        <f t="shared" si="363"/>
        <v>8</v>
      </c>
      <c r="R5793" s="20"/>
    </row>
    <row r="5794" spans="1:18" x14ac:dyDescent="0.25">
      <c r="A5794" s="6">
        <v>8</v>
      </c>
      <c r="B5794" s="4">
        <v>42611.333333333023</v>
      </c>
      <c r="C5794" s="2" t="str">
        <f>IF([2]Analysis!AG5794="Data Error","Data Error",[2]Analysis!AI5794*C$1)</f>
        <v>Data Error</v>
      </c>
      <c r="D5794" s="2"/>
      <c r="E5794" s="3" t="str">
        <f>IF(C5794="Data Error","Data Error",INDEX('[2]BAAL Adj Cap'!$CB$65:$CY$72,MONTH($B5794),$A5794+1))</f>
        <v>Data Error</v>
      </c>
      <c r="F5794" s="3"/>
      <c r="G5794" s="31" t="str">
        <f t="shared" si="360"/>
        <v>Data Error</v>
      </c>
      <c r="H5794" s="31"/>
      <c r="I5794" s="23" t="str">
        <f t="shared" si="361"/>
        <v>Data Error</v>
      </c>
      <c r="J5794" s="23"/>
      <c r="K5794" s="7" t="str">
        <f t="shared" si="362"/>
        <v>Data Error</v>
      </c>
      <c r="M5794" s="20" t="str">
        <f>IF(C5794="Data Error","Data Error",IF(C5794&lt;=K5794,0,1-IFERROR(INDEX(BAAL!$C:$D,MATCH(ROUNDUP(C5794-K5794,0),BAAL!$B:$B,0),MATCH(LEFT(M$2,4),BAAL!$C$2:$D$2,0)),0)))</f>
        <v>Data Error</v>
      </c>
      <c r="N5794" s="20"/>
      <c r="O5794" s="26"/>
      <c r="P5794" s="26"/>
      <c r="Q5794" s="6">
        <f t="shared" si="363"/>
        <v>8</v>
      </c>
      <c r="R5794" s="20"/>
    </row>
    <row r="5795" spans="1:18" x14ac:dyDescent="0.25">
      <c r="A5795" s="6">
        <v>9</v>
      </c>
      <c r="B5795" s="4">
        <v>42611.374999999687</v>
      </c>
      <c r="C5795" s="2" t="str">
        <f>IF([2]Analysis!AG5795="Data Error","Data Error",[2]Analysis!AI5795*C$1)</f>
        <v>Data Error</v>
      </c>
      <c r="D5795" s="2"/>
      <c r="E5795" s="3" t="str">
        <f>IF(C5795="Data Error","Data Error",INDEX('[2]BAAL Adj Cap'!$CB$65:$CY$72,MONTH($B5795),$A5795+1))</f>
        <v>Data Error</v>
      </c>
      <c r="F5795" s="3"/>
      <c r="G5795" s="31" t="str">
        <f t="shared" si="360"/>
        <v>Data Error</v>
      </c>
      <c r="H5795" s="31"/>
      <c r="I5795" s="23" t="str">
        <f t="shared" si="361"/>
        <v>Data Error</v>
      </c>
      <c r="J5795" s="23"/>
      <c r="K5795" s="7" t="str">
        <f t="shared" si="362"/>
        <v>Data Error</v>
      </c>
      <c r="M5795" s="20" t="str">
        <f>IF(C5795="Data Error","Data Error",IF(C5795&lt;=K5795,0,1-IFERROR(INDEX(BAAL!$C:$D,MATCH(ROUNDUP(C5795-K5795,0),BAAL!$B:$B,0),MATCH(LEFT(M$2,4),BAAL!$C$2:$D$2,0)),0)))</f>
        <v>Data Error</v>
      </c>
      <c r="N5795" s="20"/>
      <c r="O5795" s="26"/>
      <c r="P5795" s="26"/>
      <c r="Q5795" s="6">
        <f t="shared" si="363"/>
        <v>8</v>
      </c>
      <c r="R5795" s="20"/>
    </row>
    <row r="5796" spans="1:18" x14ac:dyDescent="0.25">
      <c r="A5796" s="6">
        <v>10</v>
      </c>
      <c r="B5796" s="4">
        <v>42611.416666666351</v>
      </c>
      <c r="C5796" s="2" t="str">
        <f>IF([2]Analysis!AG5796="Data Error","Data Error",[2]Analysis!AI5796*C$1)</f>
        <v>Data Error</v>
      </c>
      <c r="D5796" s="2"/>
      <c r="E5796" s="3" t="str">
        <f>IF(C5796="Data Error","Data Error",INDEX('[2]BAAL Adj Cap'!$CB$65:$CY$72,MONTH($B5796),$A5796+1))</f>
        <v>Data Error</v>
      </c>
      <c r="F5796" s="3"/>
      <c r="G5796" s="31" t="str">
        <f t="shared" si="360"/>
        <v>Data Error</v>
      </c>
      <c r="H5796" s="31"/>
      <c r="I5796" s="23" t="str">
        <f t="shared" si="361"/>
        <v>Data Error</v>
      </c>
      <c r="J5796" s="23"/>
      <c r="K5796" s="7" t="str">
        <f t="shared" si="362"/>
        <v>Data Error</v>
      </c>
      <c r="M5796" s="20" t="str">
        <f>IF(C5796="Data Error","Data Error",IF(C5796&lt;=K5796,0,1-IFERROR(INDEX(BAAL!$C:$D,MATCH(ROUNDUP(C5796-K5796,0),BAAL!$B:$B,0),MATCH(LEFT(M$2,4),BAAL!$C$2:$D$2,0)),0)))</f>
        <v>Data Error</v>
      </c>
      <c r="N5796" s="20"/>
      <c r="O5796" s="26"/>
      <c r="P5796" s="26"/>
      <c r="Q5796" s="6">
        <f t="shared" si="363"/>
        <v>8</v>
      </c>
      <c r="R5796" s="20"/>
    </row>
    <row r="5797" spans="1:18" x14ac:dyDescent="0.25">
      <c r="A5797" s="6">
        <v>11</v>
      </c>
      <c r="B5797" s="4">
        <v>42611.458333333016</v>
      </c>
      <c r="C5797" s="2" t="str">
        <f>IF([2]Analysis!AG5797="Data Error","Data Error",[2]Analysis!AI5797*C$1)</f>
        <v>Data Error</v>
      </c>
      <c r="D5797" s="2"/>
      <c r="E5797" s="3" t="str">
        <f>IF(C5797="Data Error","Data Error",INDEX('[2]BAAL Adj Cap'!$CB$65:$CY$72,MONTH($B5797),$A5797+1))</f>
        <v>Data Error</v>
      </c>
      <c r="F5797" s="3"/>
      <c r="G5797" s="31" t="str">
        <f t="shared" si="360"/>
        <v>Data Error</v>
      </c>
      <c r="H5797" s="31"/>
      <c r="I5797" s="23" t="str">
        <f t="shared" si="361"/>
        <v>Data Error</v>
      </c>
      <c r="J5797" s="23"/>
      <c r="K5797" s="7" t="str">
        <f t="shared" si="362"/>
        <v>Data Error</v>
      </c>
      <c r="M5797" s="20" t="str">
        <f>IF(C5797="Data Error","Data Error",IF(C5797&lt;=K5797,0,1-IFERROR(INDEX(BAAL!$C:$D,MATCH(ROUNDUP(C5797-K5797,0),BAAL!$B:$B,0),MATCH(LEFT(M$2,4),BAAL!$C$2:$D$2,0)),0)))</f>
        <v>Data Error</v>
      </c>
      <c r="N5797" s="20"/>
      <c r="O5797" s="26"/>
      <c r="P5797" s="26"/>
      <c r="Q5797" s="6">
        <f t="shared" si="363"/>
        <v>8</v>
      </c>
      <c r="R5797" s="20"/>
    </row>
    <row r="5798" spans="1:18" x14ac:dyDescent="0.25">
      <c r="A5798" s="6">
        <v>12</v>
      </c>
      <c r="B5798" s="4">
        <v>42611.49999999968</v>
      </c>
      <c r="C5798" s="2" t="str">
        <f>IF([2]Analysis!AG5798="Data Error","Data Error",[2]Analysis!AI5798*C$1)</f>
        <v>Data Error</v>
      </c>
      <c r="D5798" s="2"/>
      <c r="E5798" s="3" t="str">
        <f>IF(C5798="Data Error","Data Error",INDEX('[2]BAAL Adj Cap'!$CB$65:$CY$72,MONTH($B5798),$A5798+1))</f>
        <v>Data Error</v>
      </c>
      <c r="F5798" s="3"/>
      <c r="G5798" s="31" t="str">
        <f t="shared" si="360"/>
        <v>Data Error</v>
      </c>
      <c r="H5798" s="31"/>
      <c r="I5798" s="23" t="str">
        <f t="shared" si="361"/>
        <v>Data Error</v>
      </c>
      <c r="J5798" s="23"/>
      <c r="K5798" s="7" t="str">
        <f t="shared" si="362"/>
        <v>Data Error</v>
      </c>
      <c r="M5798" s="20" t="str">
        <f>IF(C5798="Data Error","Data Error",IF(C5798&lt;=K5798,0,1-IFERROR(INDEX(BAAL!$C:$D,MATCH(ROUNDUP(C5798-K5798,0),BAAL!$B:$B,0),MATCH(LEFT(M$2,4),BAAL!$C$2:$D$2,0)),0)))</f>
        <v>Data Error</v>
      </c>
      <c r="N5798" s="20"/>
      <c r="O5798" s="26"/>
      <c r="P5798" s="26"/>
      <c r="Q5798" s="6">
        <f t="shared" si="363"/>
        <v>8</v>
      </c>
      <c r="R5798" s="20"/>
    </row>
    <row r="5799" spans="1:18" x14ac:dyDescent="0.25">
      <c r="A5799" s="6">
        <v>13</v>
      </c>
      <c r="B5799" s="4">
        <v>42611.541666666344</v>
      </c>
      <c r="C5799" s="2" t="str">
        <f>IF([2]Analysis!AG5799="Data Error","Data Error",[2]Analysis!AI5799*C$1)</f>
        <v>Data Error</v>
      </c>
      <c r="D5799" s="2"/>
      <c r="E5799" s="3" t="str">
        <f>IF(C5799="Data Error","Data Error",INDEX('[2]BAAL Adj Cap'!$CB$65:$CY$72,MONTH($B5799),$A5799+1))</f>
        <v>Data Error</v>
      </c>
      <c r="F5799" s="3"/>
      <c r="G5799" s="31" t="str">
        <f t="shared" si="360"/>
        <v>Data Error</v>
      </c>
      <c r="H5799" s="31"/>
      <c r="I5799" s="23" t="str">
        <f t="shared" si="361"/>
        <v>Data Error</v>
      </c>
      <c r="J5799" s="23"/>
      <c r="K5799" s="7" t="str">
        <f t="shared" si="362"/>
        <v>Data Error</v>
      </c>
      <c r="M5799" s="20" t="str">
        <f>IF(C5799="Data Error","Data Error",IF(C5799&lt;=K5799,0,1-IFERROR(INDEX(BAAL!$C:$D,MATCH(ROUNDUP(C5799-K5799,0),BAAL!$B:$B,0),MATCH(LEFT(M$2,4),BAAL!$C$2:$D$2,0)),0)))</f>
        <v>Data Error</v>
      </c>
      <c r="N5799" s="20"/>
      <c r="O5799" s="26"/>
      <c r="P5799" s="26"/>
      <c r="Q5799" s="6">
        <f t="shared" si="363"/>
        <v>8</v>
      </c>
      <c r="R5799" s="20"/>
    </row>
    <row r="5800" spans="1:18" x14ac:dyDescent="0.25">
      <c r="A5800" s="6">
        <v>14</v>
      </c>
      <c r="B5800" s="4">
        <v>42611.583333333008</v>
      </c>
      <c r="C5800" s="2" t="str">
        <f>IF([2]Analysis!AG5800="Data Error","Data Error",[2]Analysis!AI5800*C$1)</f>
        <v>Data Error</v>
      </c>
      <c r="D5800" s="2"/>
      <c r="E5800" s="3" t="str">
        <f>IF(C5800="Data Error","Data Error",INDEX('[2]BAAL Adj Cap'!$CB$65:$CY$72,MONTH($B5800),$A5800+1))</f>
        <v>Data Error</v>
      </c>
      <c r="F5800" s="3"/>
      <c r="G5800" s="31" t="str">
        <f t="shared" si="360"/>
        <v>Data Error</v>
      </c>
      <c r="H5800" s="31"/>
      <c r="I5800" s="23" t="str">
        <f t="shared" si="361"/>
        <v>Data Error</v>
      </c>
      <c r="J5800" s="23"/>
      <c r="K5800" s="7" t="str">
        <f t="shared" si="362"/>
        <v>Data Error</v>
      </c>
      <c r="M5800" s="20" t="str">
        <f>IF(C5800="Data Error","Data Error",IF(C5800&lt;=K5800,0,1-IFERROR(INDEX(BAAL!$C:$D,MATCH(ROUNDUP(C5800-K5800,0),BAAL!$B:$B,0),MATCH(LEFT(M$2,4),BAAL!$C$2:$D$2,0)),0)))</f>
        <v>Data Error</v>
      </c>
      <c r="N5800" s="20"/>
      <c r="O5800" s="26"/>
      <c r="P5800" s="26"/>
      <c r="Q5800" s="6">
        <f t="shared" si="363"/>
        <v>8</v>
      </c>
      <c r="R5800" s="20"/>
    </row>
    <row r="5801" spans="1:18" x14ac:dyDescent="0.25">
      <c r="A5801" s="6">
        <v>15</v>
      </c>
      <c r="B5801" s="4">
        <v>42611.624999999673</v>
      </c>
      <c r="C5801" s="2" t="str">
        <f>IF([2]Analysis!AG5801="Data Error","Data Error",[2]Analysis!AI5801*C$1)</f>
        <v>Data Error</v>
      </c>
      <c r="D5801" s="2"/>
      <c r="E5801" s="3" t="str">
        <f>IF(C5801="Data Error","Data Error",INDEX('[2]BAAL Adj Cap'!$CB$65:$CY$72,MONTH($B5801),$A5801+1))</f>
        <v>Data Error</v>
      </c>
      <c r="F5801" s="3"/>
      <c r="G5801" s="31" t="str">
        <f t="shared" si="360"/>
        <v>Data Error</v>
      </c>
      <c r="H5801" s="31"/>
      <c r="I5801" s="23" t="str">
        <f t="shared" si="361"/>
        <v>Data Error</v>
      </c>
      <c r="J5801" s="23"/>
      <c r="K5801" s="7" t="str">
        <f t="shared" si="362"/>
        <v>Data Error</v>
      </c>
      <c r="M5801" s="20" t="str">
        <f>IF(C5801="Data Error","Data Error",IF(C5801&lt;=K5801,0,1-IFERROR(INDEX(BAAL!$C:$D,MATCH(ROUNDUP(C5801-K5801,0),BAAL!$B:$B,0),MATCH(LEFT(M$2,4),BAAL!$C$2:$D$2,0)),0)))</f>
        <v>Data Error</v>
      </c>
      <c r="N5801" s="20"/>
      <c r="O5801" s="26"/>
      <c r="P5801" s="26"/>
      <c r="Q5801" s="6">
        <f t="shared" si="363"/>
        <v>8</v>
      </c>
      <c r="R5801" s="20"/>
    </row>
    <row r="5802" spans="1:18" x14ac:dyDescent="0.25">
      <c r="A5802" s="6">
        <v>16</v>
      </c>
      <c r="B5802" s="4">
        <v>42611.666666666337</v>
      </c>
      <c r="C5802" s="2" t="str">
        <f>IF([2]Analysis!AG5802="Data Error","Data Error",[2]Analysis!AI5802*C$1)</f>
        <v>Data Error</v>
      </c>
      <c r="D5802" s="2"/>
      <c r="E5802" s="3" t="str">
        <f>IF(C5802="Data Error","Data Error",INDEX('[2]BAAL Adj Cap'!$CB$65:$CY$72,MONTH($B5802),$A5802+1))</f>
        <v>Data Error</v>
      </c>
      <c r="F5802" s="3"/>
      <c r="G5802" s="31" t="str">
        <f t="shared" si="360"/>
        <v>Data Error</v>
      </c>
      <c r="H5802" s="31"/>
      <c r="I5802" s="23" t="str">
        <f t="shared" si="361"/>
        <v>Data Error</v>
      </c>
      <c r="J5802" s="23"/>
      <c r="K5802" s="7" t="str">
        <f t="shared" si="362"/>
        <v>Data Error</v>
      </c>
      <c r="M5802" s="20" t="str">
        <f>IF(C5802="Data Error","Data Error",IF(C5802&lt;=K5802,0,1-IFERROR(INDEX(BAAL!$C:$D,MATCH(ROUNDUP(C5802-K5802,0),BAAL!$B:$B,0),MATCH(LEFT(M$2,4),BAAL!$C$2:$D$2,0)),0)))</f>
        <v>Data Error</v>
      </c>
      <c r="N5802" s="20"/>
      <c r="O5802" s="26"/>
      <c r="P5802" s="26"/>
      <c r="Q5802" s="6">
        <f t="shared" si="363"/>
        <v>8</v>
      </c>
      <c r="R5802" s="20"/>
    </row>
    <row r="5803" spans="1:18" x14ac:dyDescent="0.25">
      <c r="A5803" s="6">
        <v>17</v>
      </c>
      <c r="B5803" s="4">
        <v>42611.708333333001</v>
      </c>
      <c r="C5803" s="2" t="str">
        <f>IF([2]Analysis!AG5803="Data Error","Data Error",[2]Analysis!AI5803*C$1)</f>
        <v>Data Error</v>
      </c>
      <c r="D5803" s="2"/>
      <c r="E5803" s="3" t="str">
        <f>IF(C5803="Data Error","Data Error",INDEX('[2]BAAL Adj Cap'!$CB$65:$CY$72,MONTH($B5803),$A5803+1))</f>
        <v>Data Error</v>
      </c>
      <c r="F5803" s="3"/>
      <c r="G5803" s="31" t="str">
        <f t="shared" si="360"/>
        <v>Data Error</v>
      </c>
      <c r="H5803" s="31"/>
      <c r="I5803" s="23" t="str">
        <f t="shared" si="361"/>
        <v>Data Error</v>
      </c>
      <c r="J5803" s="23"/>
      <c r="K5803" s="7" t="str">
        <f t="shared" si="362"/>
        <v>Data Error</v>
      </c>
      <c r="M5803" s="20" t="str">
        <f>IF(C5803="Data Error","Data Error",IF(C5803&lt;=K5803,0,1-IFERROR(INDEX(BAAL!$C:$D,MATCH(ROUNDUP(C5803-K5803,0),BAAL!$B:$B,0),MATCH(LEFT(M$2,4),BAAL!$C$2:$D$2,0)),0)))</f>
        <v>Data Error</v>
      </c>
      <c r="N5803" s="20"/>
      <c r="O5803" s="26"/>
      <c r="P5803" s="26"/>
      <c r="Q5803" s="6">
        <f t="shared" si="363"/>
        <v>8</v>
      </c>
      <c r="R5803" s="20"/>
    </row>
    <row r="5804" spans="1:18" x14ac:dyDescent="0.25">
      <c r="A5804" s="6">
        <v>18</v>
      </c>
      <c r="B5804" s="4">
        <v>42611.749999999665</v>
      </c>
      <c r="C5804" s="2" t="str">
        <f>IF([2]Analysis!AG5804="Data Error","Data Error",[2]Analysis!AI5804*C$1)</f>
        <v>Data Error</v>
      </c>
      <c r="D5804" s="2"/>
      <c r="E5804" s="3" t="str">
        <f>IF(C5804="Data Error","Data Error",INDEX('[2]BAAL Adj Cap'!$CB$65:$CY$72,MONTH($B5804),$A5804+1))</f>
        <v>Data Error</v>
      </c>
      <c r="F5804" s="3"/>
      <c r="G5804" s="31" t="str">
        <f t="shared" si="360"/>
        <v>Data Error</v>
      </c>
      <c r="H5804" s="31"/>
      <c r="I5804" s="23" t="str">
        <f t="shared" si="361"/>
        <v>Data Error</v>
      </c>
      <c r="J5804" s="23"/>
      <c r="K5804" s="7" t="str">
        <f t="shared" si="362"/>
        <v>Data Error</v>
      </c>
      <c r="M5804" s="20" t="str">
        <f>IF(C5804="Data Error","Data Error",IF(C5804&lt;=K5804,0,1-IFERROR(INDEX(BAAL!$C:$D,MATCH(ROUNDUP(C5804-K5804,0),BAAL!$B:$B,0),MATCH(LEFT(M$2,4),BAAL!$C$2:$D$2,0)),0)))</f>
        <v>Data Error</v>
      </c>
      <c r="N5804" s="20"/>
      <c r="O5804" s="26"/>
      <c r="P5804" s="26"/>
      <c r="Q5804" s="6">
        <f t="shared" si="363"/>
        <v>8</v>
      </c>
      <c r="R5804" s="20"/>
    </row>
    <row r="5805" spans="1:18" x14ac:dyDescent="0.25">
      <c r="A5805" s="6">
        <v>19</v>
      </c>
      <c r="B5805" s="4">
        <v>42611.79166666633</v>
      </c>
      <c r="C5805" s="2" t="str">
        <f>IF([2]Analysis!AG5805="Data Error","Data Error",[2]Analysis!AI5805*C$1)</f>
        <v>Data Error</v>
      </c>
      <c r="D5805" s="2"/>
      <c r="E5805" s="3" t="str">
        <f>IF(C5805="Data Error","Data Error",INDEX('[2]BAAL Adj Cap'!$CB$65:$CY$72,MONTH($B5805),$A5805+1))</f>
        <v>Data Error</v>
      </c>
      <c r="F5805" s="3"/>
      <c r="G5805" s="31" t="str">
        <f t="shared" si="360"/>
        <v>Data Error</v>
      </c>
      <c r="H5805" s="31"/>
      <c r="I5805" s="23" t="str">
        <f t="shared" si="361"/>
        <v>Data Error</v>
      </c>
      <c r="J5805" s="23"/>
      <c r="K5805" s="7" t="str">
        <f t="shared" si="362"/>
        <v>Data Error</v>
      </c>
      <c r="M5805" s="20" t="str">
        <f>IF(C5805="Data Error","Data Error",IF(C5805&lt;=K5805,0,1-IFERROR(INDEX(BAAL!$C:$D,MATCH(ROUNDUP(C5805-K5805,0),BAAL!$B:$B,0),MATCH(LEFT(M$2,4),BAAL!$C$2:$D$2,0)),0)))</f>
        <v>Data Error</v>
      </c>
      <c r="N5805" s="20"/>
      <c r="O5805" s="26"/>
      <c r="P5805" s="26"/>
      <c r="Q5805" s="6">
        <f t="shared" si="363"/>
        <v>8</v>
      </c>
      <c r="R5805" s="20"/>
    </row>
    <row r="5806" spans="1:18" x14ac:dyDescent="0.25">
      <c r="A5806" s="6">
        <v>20</v>
      </c>
      <c r="B5806" s="4">
        <v>42611.833333332994</v>
      </c>
      <c r="C5806" s="2" t="str">
        <f>IF([2]Analysis!AG5806="Data Error","Data Error",[2]Analysis!AI5806*C$1)</f>
        <v>Data Error</v>
      </c>
      <c r="D5806" s="2"/>
      <c r="E5806" s="3" t="str">
        <f>IF(C5806="Data Error","Data Error",INDEX('[2]BAAL Adj Cap'!$CB$65:$CY$72,MONTH($B5806),$A5806+1))</f>
        <v>Data Error</v>
      </c>
      <c r="F5806" s="3"/>
      <c r="G5806" s="31" t="str">
        <f t="shared" si="360"/>
        <v>Data Error</v>
      </c>
      <c r="H5806" s="31"/>
      <c r="I5806" s="23" t="str">
        <f t="shared" si="361"/>
        <v>Data Error</v>
      </c>
      <c r="J5806" s="23"/>
      <c r="K5806" s="7" t="str">
        <f t="shared" si="362"/>
        <v>Data Error</v>
      </c>
      <c r="M5806" s="20" t="str">
        <f>IF(C5806="Data Error","Data Error",IF(C5806&lt;=K5806,0,1-IFERROR(INDEX(BAAL!$C:$D,MATCH(ROUNDUP(C5806-K5806,0),BAAL!$B:$B,0),MATCH(LEFT(M$2,4),BAAL!$C$2:$D$2,0)),0)))</f>
        <v>Data Error</v>
      </c>
      <c r="N5806" s="20"/>
      <c r="O5806" s="26"/>
      <c r="P5806" s="26"/>
      <c r="Q5806" s="6">
        <f t="shared" si="363"/>
        <v>8</v>
      </c>
      <c r="R5806" s="20"/>
    </row>
    <row r="5807" spans="1:18" x14ac:dyDescent="0.25">
      <c r="A5807" s="6">
        <v>21</v>
      </c>
      <c r="B5807" s="4">
        <v>42611.874999999658</v>
      </c>
      <c r="C5807" s="2" t="str">
        <f>IF([2]Analysis!AG5807="Data Error","Data Error",[2]Analysis!AI5807*C$1)</f>
        <v>Data Error</v>
      </c>
      <c r="D5807" s="2"/>
      <c r="E5807" s="3" t="str">
        <f>IF(C5807="Data Error","Data Error",INDEX('[2]BAAL Adj Cap'!$CB$65:$CY$72,MONTH($B5807),$A5807+1))</f>
        <v>Data Error</v>
      </c>
      <c r="F5807" s="3"/>
      <c r="G5807" s="31" t="str">
        <f t="shared" si="360"/>
        <v>Data Error</v>
      </c>
      <c r="H5807" s="31"/>
      <c r="I5807" s="23" t="str">
        <f t="shared" si="361"/>
        <v>Data Error</v>
      </c>
      <c r="J5807" s="23"/>
      <c r="K5807" s="7" t="str">
        <f t="shared" si="362"/>
        <v>Data Error</v>
      </c>
      <c r="M5807" s="20" t="str">
        <f>IF(C5807="Data Error","Data Error",IF(C5807&lt;=K5807,0,1-IFERROR(INDEX(BAAL!$C:$D,MATCH(ROUNDUP(C5807-K5807,0),BAAL!$B:$B,0),MATCH(LEFT(M$2,4),BAAL!$C$2:$D$2,0)),0)))</f>
        <v>Data Error</v>
      </c>
      <c r="N5807" s="20"/>
      <c r="O5807" s="26"/>
      <c r="P5807" s="26"/>
      <c r="Q5807" s="6">
        <f t="shared" si="363"/>
        <v>8</v>
      </c>
      <c r="R5807" s="20"/>
    </row>
    <row r="5808" spans="1:18" x14ac:dyDescent="0.25">
      <c r="A5808" s="6">
        <v>22</v>
      </c>
      <c r="B5808" s="4">
        <v>42611.916666666322</v>
      </c>
      <c r="C5808" s="2" t="str">
        <f>IF([2]Analysis!AG5808="Data Error","Data Error",[2]Analysis!AI5808*C$1)</f>
        <v>Data Error</v>
      </c>
      <c r="D5808" s="2"/>
      <c r="E5808" s="3" t="str">
        <f>IF(C5808="Data Error","Data Error",INDEX('[2]BAAL Adj Cap'!$CB$65:$CY$72,MONTH($B5808),$A5808+1))</f>
        <v>Data Error</v>
      </c>
      <c r="F5808" s="3"/>
      <c r="G5808" s="31" t="str">
        <f t="shared" si="360"/>
        <v>Data Error</v>
      </c>
      <c r="H5808" s="31"/>
      <c r="I5808" s="23" t="str">
        <f t="shared" si="361"/>
        <v>Data Error</v>
      </c>
      <c r="J5808" s="23"/>
      <c r="K5808" s="7" t="str">
        <f t="shared" si="362"/>
        <v>Data Error</v>
      </c>
      <c r="M5808" s="20" t="str">
        <f>IF(C5808="Data Error","Data Error",IF(C5808&lt;=K5808,0,1-IFERROR(INDEX(BAAL!$C:$D,MATCH(ROUNDUP(C5808-K5808,0),BAAL!$B:$B,0),MATCH(LEFT(M$2,4),BAAL!$C$2:$D$2,0)),0)))</f>
        <v>Data Error</v>
      </c>
      <c r="N5808" s="20"/>
      <c r="O5808" s="26"/>
      <c r="P5808" s="26"/>
      <c r="Q5808" s="6">
        <f t="shared" si="363"/>
        <v>8</v>
      </c>
      <c r="R5808" s="20"/>
    </row>
    <row r="5809" spans="1:18" x14ac:dyDescent="0.25">
      <c r="A5809" s="6">
        <v>23</v>
      </c>
      <c r="B5809" s="4">
        <v>42611.958333332987</v>
      </c>
      <c r="C5809" s="2" t="str">
        <f>IF([2]Analysis!AG5809="Data Error","Data Error",[2]Analysis!AI5809*C$1)</f>
        <v>Data Error</v>
      </c>
      <c r="D5809" s="2"/>
      <c r="E5809" s="3" t="str">
        <f>IF(C5809="Data Error","Data Error",INDEX('[2]BAAL Adj Cap'!$CB$65:$CY$72,MONTH($B5809),$A5809+1))</f>
        <v>Data Error</v>
      </c>
      <c r="F5809" s="3"/>
      <c r="G5809" s="31" t="str">
        <f t="shared" si="360"/>
        <v>Data Error</v>
      </c>
      <c r="H5809" s="31"/>
      <c r="I5809" s="23" t="str">
        <f t="shared" si="361"/>
        <v>Data Error</v>
      </c>
      <c r="J5809" s="23"/>
      <c r="K5809" s="7" t="str">
        <f t="shared" si="362"/>
        <v>Data Error</v>
      </c>
      <c r="M5809" s="20" t="str">
        <f>IF(C5809="Data Error","Data Error",IF(C5809&lt;=K5809,0,1-IFERROR(INDEX(BAAL!$C:$D,MATCH(ROUNDUP(C5809-K5809,0),BAAL!$B:$B,0),MATCH(LEFT(M$2,4),BAAL!$C$2:$D$2,0)),0)))</f>
        <v>Data Error</v>
      </c>
      <c r="N5809" s="20"/>
      <c r="O5809" s="26"/>
      <c r="P5809" s="26"/>
      <c r="Q5809" s="6">
        <f t="shared" si="363"/>
        <v>8</v>
      </c>
      <c r="R5809" s="20"/>
    </row>
    <row r="5810" spans="1:18" x14ac:dyDescent="0.25">
      <c r="A5810" s="6">
        <v>0</v>
      </c>
      <c r="B5810" s="1">
        <v>42611.999999999651</v>
      </c>
      <c r="C5810" s="2" t="str">
        <f>IF([2]Analysis!AG5810="Data Error","Data Error",[2]Analysis!AI5810*C$1)</f>
        <v>Data Error</v>
      </c>
      <c r="D5810" s="2"/>
      <c r="E5810" s="3" t="str">
        <f>IF(C5810="Data Error","Data Error",INDEX('[2]BAAL Adj Cap'!$CB$65:$CY$72,MONTH($B5810),$A5810+1))</f>
        <v>Data Error</v>
      </c>
      <c r="F5810" s="3"/>
      <c r="G5810" s="31" t="str">
        <f t="shared" si="360"/>
        <v>Data Error</v>
      </c>
      <c r="H5810" s="31"/>
      <c r="I5810" s="23" t="str">
        <f t="shared" si="361"/>
        <v>Data Error</v>
      </c>
      <c r="J5810" s="23"/>
      <c r="K5810" s="7" t="str">
        <f t="shared" si="362"/>
        <v>Data Error</v>
      </c>
      <c r="M5810" s="20" t="str">
        <f>IF(C5810="Data Error","Data Error",IF(C5810&lt;=K5810,0,1-IFERROR(INDEX(BAAL!$C:$D,MATCH(ROUNDUP(C5810-K5810,0),BAAL!$B:$B,0),MATCH(LEFT(M$2,4),BAAL!$C$2:$D$2,0)),0)))</f>
        <v>Data Error</v>
      </c>
      <c r="N5810" s="20"/>
      <c r="O5810" s="26"/>
      <c r="P5810" s="26"/>
      <c r="Q5810" s="6">
        <f t="shared" si="363"/>
        <v>8</v>
      </c>
      <c r="R5810" s="20"/>
    </row>
    <row r="5811" spans="1:18" x14ac:dyDescent="0.25">
      <c r="A5811" s="6">
        <v>1</v>
      </c>
      <c r="B5811" s="4">
        <v>42612.041666666315</v>
      </c>
      <c r="C5811" s="2" t="str">
        <f>IF([2]Analysis!AG5811="Data Error","Data Error",[2]Analysis!AI5811*C$1)</f>
        <v>Data Error</v>
      </c>
      <c r="D5811" s="2"/>
      <c r="E5811" s="3" t="str">
        <f>IF(C5811="Data Error","Data Error",INDEX('[2]BAAL Adj Cap'!$CB$65:$CY$72,MONTH($B5811),$A5811+1))</f>
        <v>Data Error</v>
      </c>
      <c r="F5811" s="3"/>
      <c r="G5811" s="31" t="str">
        <f t="shared" si="360"/>
        <v>Data Error</v>
      </c>
      <c r="H5811" s="31"/>
      <c r="I5811" s="23" t="str">
        <f t="shared" si="361"/>
        <v>Data Error</v>
      </c>
      <c r="J5811" s="23"/>
      <c r="K5811" s="7" t="str">
        <f t="shared" si="362"/>
        <v>Data Error</v>
      </c>
      <c r="M5811" s="20" t="str">
        <f>IF(C5811="Data Error","Data Error",IF(C5811&lt;=K5811,0,1-IFERROR(INDEX(BAAL!$C:$D,MATCH(ROUNDUP(C5811-K5811,0),BAAL!$B:$B,0),MATCH(LEFT(M$2,4),BAAL!$C$2:$D$2,0)),0)))</f>
        <v>Data Error</v>
      </c>
      <c r="N5811" s="20"/>
      <c r="O5811" s="26"/>
      <c r="P5811" s="26"/>
      <c r="Q5811" s="6">
        <f t="shared" si="363"/>
        <v>8</v>
      </c>
      <c r="R5811" s="20"/>
    </row>
    <row r="5812" spans="1:18" x14ac:dyDescent="0.25">
      <c r="A5812" s="6">
        <v>2</v>
      </c>
      <c r="B5812" s="4">
        <v>42612.083333332979</v>
      </c>
      <c r="C5812" s="2" t="str">
        <f>IF([2]Analysis!AG5812="Data Error","Data Error",[2]Analysis!AI5812*C$1)</f>
        <v>Data Error</v>
      </c>
      <c r="D5812" s="2"/>
      <c r="E5812" s="3" t="str">
        <f>IF(C5812="Data Error","Data Error",INDEX('[2]BAAL Adj Cap'!$CB$65:$CY$72,MONTH($B5812),$A5812+1))</f>
        <v>Data Error</v>
      </c>
      <c r="F5812" s="3"/>
      <c r="G5812" s="31" t="str">
        <f t="shared" si="360"/>
        <v>Data Error</v>
      </c>
      <c r="H5812" s="31"/>
      <c r="I5812" s="23" t="str">
        <f t="shared" si="361"/>
        <v>Data Error</v>
      </c>
      <c r="J5812" s="23"/>
      <c r="K5812" s="7" t="str">
        <f t="shared" si="362"/>
        <v>Data Error</v>
      </c>
      <c r="M5812" s="20" t="str">
        <f>IF(C5812="Data Error","Data Error",IF(C5812&lt;=K5812,0,1-IFERROR(INDEX(BAAL!$C:$D,MATCH(ROUNDUP(C5812-K5812,0),BAAL!$B:$B,0),MATCH(LEFT(M$2,4),BAAL!$C$2:$D$2,0)),0)))</f>
        <v>Data Error</v>
      </c>
      <c r="N5812" s="20"/>
      <c r="O5812" s="26"/>
      <c r="P5812" s="26"/>
      <c r="Q5812" s="6">
        <f t="shared" si="363"/>
        <v>8</v>
      </c>
      <c r="R5812" s="20"/>
    </row>
    <row r="5813" spans="1:18" x14ac:dyDescent="0.25">
      <c r="A5813" s="6">
        <v>3</v>
      </c>
      <c r="B5813" s="4">
        <v>42612.124999999643</v>
      </c>
      <c r="C5813" s="2" t="str">
        <f>IF([2]Analysis!AG5813="Data Error","Data Error",[2]Analysis!AI5813*C$1)</f>
        <v>Data Error</v>
      </c>
      <c r="D5813" s="2"/>
      <c r="E5813" s="3" t="str">
        <f>IF(C5813="Data Error","Data Error",INDEX('[2]BAAL Adj Cap'!$CB$65:$CY$72,MONTH($B5813),$A5813+1))</f>
        <v>Data Error</v>
      </c>
      <c r="F5813" s="3"/>
      <c r="G5813" s="31" t="str">
        <f t="shared" si="360"/>
        <v>Data Error</v>
      </c>
      <c r="H5813" s="31"/>
      <c r="I5813" s="23" t="str">
        <f t="shared" si="361"/>
        <v>Data Error</v>
      </c>
      <c r="J5813" s="23"/>
      <c r="K5813" s="7" t="str">
        <f t="shared" si="362"/>
        <v>Data Error</v>
      </c>
      <c r="M5813" s="20" t="str">
        <f>IF(C5813="Data Error","Data Error",IF(C5813&lt;=K5813,0,1-IFERROR(INDEX(BAAL!$C:$D,MATCH(ROUNDUP(C5813-K5813,0),BAAL!$B:$B,0),MATCH(LEFT(M$2,4),BAAL!$C$2:$D$2,0)),0)))</f>
        <v>Data Error</v>
      </c>
      <c r="N5813" s="20"/>
      <c r="O5813" s="26"/>
      <c r="P5813" s="26"/>
      <c r="Q5813" s="6">
        <f t="shared" si="363"/>
        <v>8</v>
      </c>
      <c r="R5813" s="20"/>
    </row>
    <row r="5814" spans="1:18" x14ac:dyDescent="0.25">
      <c r="A5814" s="6">
        <v>4</v>
      </c>
      <c r="B5814" s="4">
        <v>42612.166666666308</v>
      </c>
      <c r="C5814" s="2" t="str">
        <f>IF([2]Analysis!AG5814="Data Error","Data Error",[2]Analysis!AI5814*C$1)</f>
        <v>Data Error</v>
      </c>
      <c r="D5814" s="2"/>
      <c r="E5814" s="3" t="str">
        <f>IF(C5814="Data Error","Data Error",INDEX('[2]BAAL Adj Cap'!$CB$65:$CY$72,MONTH($B5814),$A5814+1))</f>
        <v>Data Error</v>
      </c>
      <c r="F5814" s="3"/>
      <c r="G5814" s="31" t="str">
        <f t="shared" si="360"/>
        <v>Data Error</v>
      </c>
      <c r="H5814" s="31"/>
      <c r="I5814" s="23" t="str">
        <f t="shared" si="361"/>
        <v>Data Error</v>
      </c>
      <c r="J5814" s="23"/>
      <c r="K5814" s="7" t="str">
        <f t="shared" si="362"/>
        <v>Data Error</v>
      </c>
      <c r="M5814" s="20" t="str">
        <f>IF(C5814="Data Error","Data Error",IF(C5814&lt;=K5814,0,1-IFERROR(INDEX(BAAL!$C:$D,MATCH(ROUNDUP(C5814-K5814,0),BAAL!$B:$B,0),MATCH(LEFT(M$2,4),BAAL!$C$2:$D$2,0)),0)))</f>
        <v>Data Error</v>
      </c>
      <c r="N5814" s="20"/>
      <c r="O5814" s="26"/>
      <c r="P5814" s="26"/>
      <c r="Q5814" s="6">
        <f t="shared" si="363"/>
        <v>8</v>
      </c>
      <c r="R5814" s="20"/>
    </row>
    <row r="5815" spans="1:18" x14ac:dyDescent="0.25">
      <c r="A5815" s="6">
        <v>5</v>
      </c>
      <c r="B5815" s="4">
        <v>42612.208333332972</v>
      </c>
      <c r="C5815" s="2" t="str">
        <f>IF([2]Analysis!AG5815="Data Error","Data Error",[2]Analysis!AI5815*C$1)</f>
        <v>Data Error</v>
      </c>
      <c r="D5815" s="2"/>
      <c r="E5815" s="3" t="str">
        <f>IF(C5815="Data Error","Data Error",INDEX('[2]BAAL Adj Cap'!$CB$65:$CY$72,MONTH($B5815),$A5815+1))</f>
        <v>Data Error</v>
      </c>
      <c r="F5815" s="3"/>
      <c r="G5815" s="31" t="str">
        <f t="shared" si="360"/>
        <v>Data Error</v>
      </c>
      <c r="H5815" s="31"/>
      <c r="I5815" s="23" t="str">
        <f t="shared" si="361"/>
        <v>Data Error</v>
      </c>
      <c r="J5815" s="23"/>
      <c r="K5815" s="7" t="str">
        <f t="shared" si="362"/>
        <v>Data Error</v>
      </c>
      <c r="M5815" s="20" t="str">
        <f>IF(C5815="Data Error","Data Error",IF(C5815&lt;=K5815,0,1-IFERROR(INDEX(BAAL!$C:$D,MATCH(ROUNDUP(C5815-K5815,0),BAAL!$B:$B,0),MATCH(LEFT(M$2,4),BAAL!$C$2:$D$2,0)),0)))</f>
        <v>Data Error</v>
      </c>
      <c r="N5815" s="20"/>
      <c r="O5815" s="26"/>
      <c r="P5815" s="26"/>
      <c r="Q5815" s="6">
        <f t="shared" si="363"/>
        <v>8</v>
      </c>
      <c r="R5815" s="20"/>
    </row>
    <row r="5816" spans="1:18" x14ac:dyDescent="0.25">
      <c r="A5816" s="6">
        <v>6</v>
      </c>
      <c r="B5816" s="4">
        <v>42612.249999999636</v>
      </c>
      <c r="C5816" s="2" t="str">
        <f>IF([2]Analysis!AG5816="Data Error","Data Error",[2]Analysis!AI5816*C$1)</f>
        <v>Data Error</v>
      </c>
      <c r="D5816" s="2"/>
      <c r="E5816" s="3" t="str">
        <f>IF(C5816="Data Error","Data Error",INDEX('[2]BAAL Adj Cap'!$CB$65:$CY$72,MONTH($B5816),$A5816+1))</f>
        <v>Data Error</v>
      </c>
      <c r="F5816" s="3"/>
      <c r="G5816" s="31" t="str">
        <f t="shared" si="360"/>
        <v>Data Error</v>
      </c>
      <c r="H5816" s="31"/>
      <c r="I5816" s="23" t="str">
        <f t="shared" si="361"/>
        <v>Data Error</v>
      </c>
      <c r="J5816" s="23"/>
      <c r="K5816" s="7" t="str">
        <f t="shared" si="362"/>
        <v>Data Error</v>
      </c>
      <c r="M5816" s="20" t="str">
        <f>IF(C5816="Data Error","Data Error",IF(C5816&lt;=K5816,0,1-IFERROR(INDEX(BAAL!$C:$D,MATCH(ROUNDUP(C5816-K5816,0),BAAL!$B:$B,0),MATCH(LEFT(M$2,4),BAAL!$C$2:$D$2,0)),0)))</f>
        <v>Data Error</v>
      </c>
      <c r="N5816" s="20"/>
      <c r="O5816" s="26"/>
      <c r="P5816" s="26"/>
      <c r="Q5816" s="6">
        <f t="shared" si="363"/>
        <v>8</v>
      </c>
      <c r="R5816" s="20"/>
    </row>
    <row r="5817" spans="1:18" x14ac:dyDescent="0.25">
      <c r="A5817" s="6">
        <v>7</v>
      </c>
      <c r="B5817" s="4">
        <v>42612.2916666663</v>
      </c>
      <c r="C5817" s="2" t="str">
        <f>IF([2]Analysis!AG5817="Data Error","Data Error",[2]Analysis!AI5817*C$1)</f>
        <v>Data Error</v>
      </c>
      <c r="D5817" s="2"/>
      <c r="E5817" s="3" t="str">
        <f>IF(C5817="Data Error","Data Error",INDEX('[2]BAAL Adj Cap'!$CB$65:$CY$72,MONTH($B5817),$A5817+1))</f>
        <v>Data Error</v>
      </c>
      <c r="F5817" s="3"/>
      <c r="G5817" s="31" t="str">
        <f t="shared" si="360"/>
        <v>Data Error</v>
      </c>
      <c r="H5817" s="31"/>
      <c r="I5817" s="23" t="str">
        <f t="shared" si="361"/>
        <v>Data Error</v>
      </c>
      <c r="J5817" s="23"/>
      <c r="K5817" s="7" t="str">
        <f t="shared" si="362"/>
        <v>Data Error</v>
      </c>
      <c r="M5817" s="20" t="str">
        <f>IF(C5817="Data Error","Data Error",IF(C5817&lt;=K5817,0,1-IFERROR(INDEX(BAAL!$C:$D,MATCH(ROUNDUP(C5817-K5817,0),BAAL!$B:$B,0),MATCH(LEFT(M$2,4),BAAL!$C$2:$D$2,0)),0)))</f>
        <v>Data Error</v>
      </c>
      <c r="N5817" s="20"/>
      <c r="O5817" s="26"/>
      <c r="P5817" s="26"/>
      <c r="Q5817" s="6">
        <f t="shared" si="363"/>
        <v>8</v>
      </c>
      <c r="R5817" s="20"/>
    </row>
    <row r="5818" spans="1:18" x14ac:dyDescent="0.25">
      <c r="A5818" s="6">
        <v>8</v>
      </c>
      <c r="B5818" s="4">
        <v>42612.333333332965</v>
      </c>
      <c r="C5818" s="2" t="str">
        <f>IF([2]Analysis!AG5818="Data Error","Data Error",[2]Analysis!AI5818*C$1)</f>
        <v>Data Error</v>
      </c>
      <c r="D5818" s="2"/>
      <c r="E5818" s="3" t="str">
        <f>IF(C5818="Data Error","Data Error",INDEX('[2]BAAL Adj Cap'!$CB$65:$CY$72,MONTH($B5818),$A5818+1))</f>
        <v>Data Error</v>
      </c>
      <c r="F5818" s="3"/>
      <c r="G5818" s="31" t="str">
        <f t="shared" si="360"/>
        <v>Data Error</v>
      </c>
      <c r="H5818" s="31"/>
      <c r="I5818" s="23" t="str">
        <f t="shared" si="361"/>
        <v>Data Error</v>
      </c>
      <c r="J5818" s="23"/>
      <c r="K5818" s="7" t="str">
        <f t="shared" si="362"/>
        <v>Data Error</v>
      </c>
      <c r="M5818" s="20" t="str">
        <f>IF(C5818="Data Error","Data Error",IF(C5818&lt;=K5818,0,1-IFERROR(INDEX(BAAL!$C:$D,MATCH(ROUNDUP(C5818-K5818,0),BAAL!$B:$B,0),MATCH(LEFT(M$2,4),BAAL!$C$2:$D$2,0)),0)))</f>
        <v>Data Error</v>
      </c>
      <c r="N5818" s="20"/>
      <c r="O5818" s="26"/>
      <c r="P5818" s="26"/>
      <c r="Q5818" s="6">
        <f t="shared" si="363"/>
        <v>8</v>
      </c>
      <c r="R5818" s="20"/>
    </row>
    <row r="5819" spans="1:18" x14ac:dyDescent="0.25">
      <c r="A5819" s="6">
        <v>9</v>
      </c>
      <c r="B5819" s="4">
        <v>42612.374999999629</v>
      </c>
      <c r="C5819" s="2" t="str">
        <f>IF([2]Analysis!AG5819="Data Error","Data Error",[2]Analysis!AI5819*C$1)</f>
        <v>Data Error</v>
      </c>
      <c r="D5819" s="2"/>
      <c r="E5819" s="3" t="str">
        <f>IF(C5819="Data Error","Data Error",INDEX('[2]BAAL Adj Cap'!$CB$65:$CY$72,MONTH($B5819),$A5819+1))</f>
        <v>Data Error</v>
      </c>
      <c r="F5819" s="3"/>
      <c r="G5819" s="31" t="str">
        <f t="shared" si="360"/>
        <v>Data Error</v>
      </c>
      <c r="H5819" s="31"/>
      <c r="I5819" s="23" t="str">
        <f t="shared" si="361"/>
        <v>Data Error</v>
      </c>
      <c r="J5819" s="23"/>
      <c r="K5819" s="7" t="str">
        <f t="shared" si="362"/>
        <v>Data Error</v>
      </c>
      <c r="M5819" s="20" t="str">
        <f>IF(C5819="Data Error","Data Error",IF(C5819&lt;=K5819,0,1-IFERROR(INDEX(BAAL!$C:$D,MATCH(ROUNDUP(C5819-K5819,0),BAAL!$B:$B,0),MATCH(LEFT(M$2,4),BAAL!$C$2:$D$2,0)),0)))</f>
        <v>Data Error</v>
      </c>
      <c r="N5819" s="20"/>
      <c r="O5819" s="26"/>
      <c r="P5819" s="26"/>
      <c r="Q5819" s="6">
        <f t="shared" si="363"/>
        <v>8</v>
      </c>
      <c r="R5819" s="20"/>
    </row>
    <row r="5820" spans="1:18" x14ac:dyDescent="0.25">
      <c r="A5820" s="6">
        <v>10</v>
      </c>
      <c r="B5820" s="4">
        <v>42612.416666666293</v>
      </c>
      <c r="C5820" s="2" t="str">
        <f>IF([2]Analysis!AG5820="Data Error","Data Error",[2]Analysis!AI5820*C$1)</f>
        <v>Data Error</v>
      </c>
      <c r="D5820" s="2"/>
      <c r="E5820" s="3" t="str">
        <f>IF(C5820="Data Error","Data Error",INDEX('[2]BAAL Adj Cap'!$CB$65:$CY$72,MONTH($B5820),$A5820+1))</f>
        <v>Data Error</v>
      </c>
      <c r="F5820" s="3"/>
      <c r="G5820" s="31" t="str">
        <f t="shared" si="360"/>
        <v>Data Error</v>
      </c>
      <c r="H5820" s="31"/>
      <c r="I5820" s="23" t="str">
        <f t="shared" si="361"/>
        <v>Data Error</v>
      </c>
      <c r="J5820" s="23"/>
      <c r="K5820" s="7" t="str">
        <f t="shared" si="362"/>
        <v>Data Error</v>
      </c>
      <c r="M5820" s="20" t="str">
        <f>IF(C5820="Data Error","Data Error",IF(C5820&lt;=K5820,0,1-IFERROR(INDEX(BAAL!$C:$D,MATCH(ROUNDUP(C5820-K5820,0),BAAL!$B:$B,0),MATCH(LEFT(M$2,4),BAAL!$C$2:$D$2,0)),0)))</f>
        <v>Data Error</v>
      </c>
      <c r="N5820" s="20"/>
      <c r="O5820" s="26"/>
      <c r="P5820" s="26"/>
      <c r="Q5820" s="6">
        <f t="shared" si="363"/>
        <v>8</v>
      </c>
      <c r="R5820" s="20"/>
    </row>
    <row r="5821" spans="1:18" x14ac:dyDescent="0.25">
      <c r="A5821" s="6">
        <v>11</v>
      </c>
      <c r="B5821" s="4">
        <v>42612.458333332957</v>
      </c>
      <c r="C5821" s="2" t="str">
        <f>IF([2]Analysis!AG5821="Data Error","Data Error",[2]Analysis!AI5821*C$1)</f>
        <v>Data Error</v>
      </c>
      <c r="D5821" s="2"/>
      <c r="E5821" s="3" t="str">
        <f>IF(C5821="Data Error","Data Error",INDEX('[2]BAAL Adj Cap'!$CB$65:$CY$72,MONTH($B5821),$A5821+1))</f>
        <v>Data Error</v>
      </c>
      <c r="F5821" s="3"/>
      <c r="G5821" s="31" t="str">
        <f t="shared" si="360"/>
        <v>Data Error</v>
      </c>
      <c r="H5821" s="31"/>
      <c r="I5821" s="23" t="str">
        <f t="shared" si="361"/>
        <v>Data Error</v>
      </c>
      <c r="J5821" s="23"/>
      <c r="K5821" s="7" t="str">
        <f t="shared" si="362"/>
        <v>Data Error</v>
      </c>
      <c r="M5821" s="20" t="str">
        <f>IF(C5821="Data Error","Data Error",IF(C5821&lt;=K5821,0,1-IFERROR(INDEX(BAAL!$C:$D,MATCH(ROUNDUP(C5821-K5821,0),BAAL!$B:$B,0),MATCH(LEFT(M$2,4),BAAL!$C$2:$D$2,0)),0)))</f>
        <v>Data Error</v>
      </c>
      <c r="N5821" s="20"/>
      <c r="O5821" s="26"/>
      <c r="P5821" s="26"/>
      <c r="Q5821" s="6">
        <f t="shared" si="363"/>
        <v>8</v>
      </c>
      <c r="R5821" s="20"/>
    </row>
    <row r="5822" spans="1:18" x14ac:dyDescent="0.25">
      <c r="A5822" s="6">
        <v>12</v>
      </c>
      <c r="B5822" s="4">
        <v>42612.499999999622</v>
      </c>
      <c r="C5822" s="2" t="str">
        <f>IF([2]Analysis!AG5822="Data Error","Data Error",[2]Analysis!AI5822*C$1)</f>
        <v>Data Error</v>
      </c>
      <c r="D5822" s="2"/>
      <c r="E5822" s="3" t="str">
        <f>IF(C5822="Data Error","Data Error",INDEX('[2]BAAL Adj Cap'!$CB$65:$CY$72,MONTH($B5822),$A5822+1))</f>
        <v>Data Error</v>
      </c>
      <c r="F5822" s="3"/>
      <c r="G5822" s="31" t="str">
        <f t="shared" si="360"/>
        <v>Data Error</v>
      </c>
      <c r="H5822" s="31"/>
      <c r="I5822" s="23" t="str">
        <f t="shared" si="361"/>
        <v>Data Error</v>
      </c>
      <c r="J5822" s="23"/>
      <c r="K5822" s="7" t="str">
        <f t="shared" si="362"/>
        <v>Data Error</v>
      </c>
      <c r="M5822" s="20" t="str">
        <f>IF(C5822="Data Error","Data Error",IF(C5822&lt;=K5822,0,1-IFERROR(INDEX(BAAL!$C:$D,MATCH(ROUNDUP(C5822-K5822,0),BAAL!$B:$B,0),MATCH(LEFT(M$2,4),BAAL!$C$2:$D$2,0)),0)))</f>
        <v>Data Error</v>
      </c>
      <c r="N5822" s="20"/>
      <c r="O5822" s="26"/>
      <c r="P5822" s="26"/>
      <c r="Q5822" s="6">
        <f t="shared" si="363"/>
        <v>8</v>
      </c>
      <c r="R5822" s="20"/>
    </row>
    <row r="5823" spans="1:18" x14ac:dyDescent="0.25">
      <c r="A5823" s="6">
        <v>13</v>
      </c>
      <c r="B5823" s="4">
        <v>42612.541666666286</v>
      </c>
      <c r="C5823" s="2" t="str">
        <f>IF([2]Analysis!AG5823="Data Error","Data Error",[2]Analysis!AI5823*C$1)</f>
        <v>Data Error</v>
      </c>
      <c r="D5823" s="2"/>
      <c r="E5823" s="3" t="str">
        <f>IF(C5823="Data Error","Data Error",INDEX('[2]BAAL Adj Cap'!$CB$65:$CY$72,MONTH($B5823),$A5823+1))</f>
        <v>Data Error</v>
      </c>
      <c r="F5823" s="3"/>
      <c r="G5823" s="31" t="str">
        <f t="shared" si="360"/>
        <v>Data Error</v>
      </c>
      <c r="H5823" s="31"/>
      <c r="I5823" s="23" t="str">
        <f t="shared" si="361"/>
        <v>Data Error</v>
      </c>
      <c r="J5823" s="23"/>
      <c r="K5823" s="7" t="str">
        <f t="shared" si="362"/>
        <v>Data Error</v>
      </c>
      <c r="M5823" s="20" t="str">
        <f>IF(C5823="Data Error","Data Error",IF(C5823&lt;=K5823,0,1-IFERROR(INDEX(BAAL!$C:$D,MATCH(ROUNDUP(C5823-K5823,0),BAAL!$B:$B,0),MATCH(LEFT(M$2,4),BAAL!$C$2:$D$2,0)),0)))</f>
        <v>Data Error</v>
      </c>
      <c r="N5823" s="20"/>
      <c r="O5823" s="26"/>
      <c r="P5823" s="26"/>
      <c r="Q5823" s="6">
        <f t="shared" si="363"/>
        <v>8</v>
      </c>
      <c r="R5823" s="20"/>
    </row>
    <row r="5824" spans="1:18" x14ac:dyDescent="0.25">
      <c r="A5824" s="6">
        <v>14</v>
      </c>
      <c r="B5824" s="4">
        <v>42612.58333333295</v>
      </c>
      <c r="C5824" s="2" t="str">
        <f>IF([2]Analysis!AG5824="Data Error","Data Error",[2]Analysis!AI5824*C$1)</f>
        <v>Data Error</v>
      </c>
      <c r="D5824" s="2"/>
      <c r="E5824" s="3" t="str">
        <f>IF(C5824="Data Error","Data Error",INDEX('[2]BAAL Adj Cap'!$CB$65:$CY$72,MONTH($B5824),$A5824+1))</f>
        <v>Data Error</v>
      </c>
      <c r="F5824" s="3"/>
      <c r="G5824" s="31" t="str">
        <f t="shared" si="360"/>
        <v>Data Error</v>
      </c>
      <c r="H5824" s="31"/>
      <c r="I5824" s="23" t="str">
        <f t="shared" si="361"/>
        <v>Data Error</v>
      </c>
      <c r="J5824" s="23"/>
      <c r="K5824" s="7" t="str">
        <f t="shared" si="362"/>
        <v>Data Error</v>
      </c>
      <c r="M5824" s="20" t="str">
        <f>IF(C5824="Data Error","Data Error",IF(C5824&lt;=K5824,0,1-IFERROR(INDEX(BAAL!$C:$D,MATCH(ROUNDUP(C5824-K5824,0),BAAL!$B:$B,0),MATCH(LEFT(M$2,4),BAAL!$C$2:$D$2,0)),0)))</f>
        <v>Data Error</v>
      </c>
      <c r="N5824" s="20"/>
      <c r="O5824" s="26"/>
      <c r="P5824" s="26"/>
      <c r="Q5824" s="6">
        <f t="shared" si="363"/>
        <v>8</v>
      </c>
      <c r="R5824" s="20"/>
    </row>
    <row r="5825" spans="1:18" x14ac:dyDescent="0.25">
      <c r="A5825" s="6">
        <v>15</v>
      </c>
      <c r="B5825" s="4">
        <v>42612.624999999614</v>
      </c>
      <c r="C5825" s="2" t="str">
        <f>IF([2]Analysis!AG5825="Data Error","Data Error",[2]Analysis!AI5825*C$1)</f>
        <v>Data Error</v>
      </c>
      <c r="D5825" s="2"/>
      <c r="E5825" s="3" t="str">
        <f>IF(C5825="Data Error","Data Error",INDEX('[2]BAAL Adj Cap'!$CB$65:$CY$72,MONTH($B5825),$A5825+1))</f>
        <v>Data Error</v>
      </c>
      <c r="F5825" s="3"/>
      <c r="G5825" s="31" t="str">
        <f t="shared" si="360"/>
        <v>Data Error</v>
      </c>
      <c r="H5825" s="31"/>
      <c r="I5825" s="23" t="str">
        <f t="shared" si="361"/>
        <v>Data Error</v>
      </c>
      <c r="J5825" s="23"/>
      <c r="K5825" s="7" t="str">
        <f t="shared" si="362"/>
        <v>Data Error</v>
      </c>
      <c r="M5825" s="20" t="str">
        <f>IF(C5825="Data Error","Data Error",IF(C5825&lt;=K5825,0,1-IFERROR(INDEX(BAAL!$C:$D,MATCH(ROUNDUP(C5825-K5825,0),BAAL!$B:$B,0),MATCH(LEFT(M$2,4),BAAL!$C$2:$D$2,0)),0)))</f>
        <v>Data Error</v>
      </c>
      <c r="N5825" s="20"/>
      <c r="O5825" s="26"/>
      <c r="P5825" s="26"/>
      <c r="Q5825" s="6">
        <f t="shared" si="363"/>
        <v>8</v>
      </c>
      <c r="R5825" s="20"/>
    </row>
    <row r="5826" spans="1:18" x14ac:dyDescent="0.25">
      <c r="A5826" s="6">
        <v>16</v>
      </c>
      <c r="B5826" s="4">
        <v>42612.666666666279</v>
      </c>
      <c r="C5826" s="2" t="str">
        <f>IF([2]Analysis!AG5826="Data Error","Data Error",[2]Analysis!AI5826*C$1)</f>
        <v>Data Error</v>
      </c>
      <c r="D5826" s="2"/>
      <c r="E5826" s="3" t="str">
        <f>IF(C5826="Data Error","Data Error",INDEX('[2]BAAL Adj Cap'!$CB$65:$CY$72,MONTH($B5826),$A5826+1))</f>
        <v>Data Error</v>
      </c>
      <c r="F5826" s="3"/>
      <c r="G5826" s="31" t="str">
        <f t="shared" si="360"/>
        <v>Data Error</v>
      </c>
      <c r="H5826" s="31"/>
      <c r="I5826" s="23" t="str">
        <f t="shared" si="361"/>
        <v>Data Error</v>
      </c>
      <c r="J5826" s="23"/>
      <c r="K5826" s="7" t="str">
        <f t="shared" si="362"/>
        <v>Data Error</v>
      </c>
      <c r="M5826" s="20" t="str">
        <f>IF(C5826="Data Error","Data Error",IF(C5826&lt;=K5826,0,1-IFERROR(INDEX(BAAL!$C:$D,MATCH(ROUNDUP(C5826-K5826,0),BAAL!$B:$B,0),MATCH(LEFT(M$2,4),BAAL!$C$2:$D$2,0)),0)))</f>
        <v>Data Error</v>
      </c>
      <c r="N5826" s="20"/>
      <c r="O5826" s="26"/>
      <c r="P5826" s="26"/>
      <c r="Q5826" s="6">
        <f t="shared" si="363"/>
        <v>8</v>
      </c>
      <c r="R5826" s="20"/>
    </row>
    <row r="5827" spans="1:18" x14ac:dyDescent="0.25">
      <c r="A5827" s="6">
        <v>17</v>
      </c>
      <c r="B5827" s="4">
        <v>42612.708333332943</v>
      </c>
      <c r="C5827" s="2" t="str">
        <f>IF([2]Analysis!AG5827="Data Error","Data Error",[2]Analysis!AI5827*C$1)</f>
        <v>Data Error</v>
      </c>
      <c r="D5827" s="2"/>
      <c r="E5827" s="3" t="str">
        <f>IF(C5827="Data Error","Data Error",INDEX('[2]BAAL Adj Cap'!$CB$65:$CY$72,MONTH($B5827),$A5827+1))</f>
        <v>Data Error</v>
      </c>
      <c r="F5827" s="3"/>
      <c r="G5827" s="31" t="str">
        <f t="shared" si="360"/>
        <v>Data Error</v>
      </c>
      <c r="H5827" s="31"/>
      <c r="I5827" s="23" t="str">
        <f t="shared" si="361"/>
        <v>Data Error</v>
      </c>
      <c r="J5827" s="23"/>
      <c r="K5827" s="7" t="str">
        <f t="shared" si="362"/>
        <v>Data Error</v>
      </c>
      <c r="M5827" s="20" t="str">
        <f>IF(C5827="Data Error","Data Error",IF(C5827&lt;=K5827,0,1-IFERROR(INDEX(BAAL!$C:$D,MATCH(ROUNDUP(C5827-K5827,0),BAAL!$B:$B,0),MATCH(LEFT(M$2,4),BAAL!$C$2:$D$2,0)),0)))</f>
        <v>Data Error</v>
      </c>
      <c r="N5827" s="20"/>
      <c r="O5827" s="26"/>
      <c r="P5827" s="26"/>
      <c r="Q5827" s="6">
        <f t="shared" si="363"/>
        <v>8</v>
      </c>
      <c r="R5827" s="20"/>
    </row>
    <row r="5828" spans="1:18" x14ac:dyDescent="0.25">
      <c r="A5828" s="6">
        <v>18</v>
      </c>
      <c r="B5828" s="4">
        <v>42612.749999999607</v>
      </c>
      <c r="C5828" s="2" t="str">
        <f>IF([2]Analysis!AG5828="Data Error","Data Error",[2]Analysis!AI5828*C$1)</f>
        <v>Data Error</v>
      </c>
      <c r="D5828" s="2"/>
      <c r="E5828" s="3" t="str">
        <f>IF(C5828="Data Error","Data Error",INDEX('[2]BAAL Adj Cap'!$CB$65:$CY$72,MONTH($B5828),$A5828+1))</f>
        <v>Data Error</v>
      </c>
      <c r="F5828" s="3"/>
      <c r="G5828" s="31" t="str">
        <f t="shared" ref="G5828:G5891" si="364">IF(C5828="Data Error","Data Error",E5828*E$1-C5828)</f>
        <v>Data Error</v>
      </c>
      <c r="H5828" s="31"/>
      <c r="I5828" s="23" t="str">
        <f t="shared" ref="I5828:I5891" si="365">IF(E5828="Data Error","Data Error",E5828)</f>
        <v>Data Error</v>
      </c>
      <c r="J5828" s="23"/>
      <c r="K5828" s="7" t="str">
        <f t="shared" ref="K5828:K5891" si="366">IF(C5828="Data Error","Data Error",C$1*MAX(0,MIN(AF$9,E5828*AF$10)))</f>
        <v>Data Error</v>
      </c>
      <c r="M5828" s="20" t="str">
        <f>IF(C5828="Data Error","Data Error",IF(C5828&lt;=K5828,0,1-IFERROR(INDEX(BAAL!$C:$D,MATCH(ROUNDUP(C5828-K5828,0),BAAL!$B:$B,0),MATCH(LEFT(M$2,4),BAAL!$C$2:$D$2,0)),0)))</f>
        <v>Data Error</v>
      </c>
      <c r="N5828" s="20"/>
      <c r="O5828" s="26"/>
      <c r="P5828" s="26"/>
      <c r="Q5828" s="6">
        <f t="shared" ref="Q5828:Q5891" si="367">MONTH(B5828)</f>
        <v>8</v>
      </c>
      <c r="R5828" s="20"/>
    </row>
    <row r="5829" spans="1:18" x14ac:dyDescent="0.25">
      <c r="A5829" s="6">
        <v>19</v>
      </c>
      <c r="B5829" s="4">
        <v>42612.791666666271</v>
      </c>
      <c r="C5829" s="2" t="str">
        <f>IF([2]Analysis!AG5829="Data Error","Data Error",[2]Analysis!AI5829*C$1)</f>
        <v>Data Error</v>
      </c>
      <c r="D5829" s="2"/>
      <c r="E5829" s="3" t="str">
        <f>IF(C5829="Data Error","Data Error",INDEX('[2]BAAL Adj Cap'!$CB$65:$CY$72,MONTH($B5829),$A5829+1))</f>
        <v>Data Error</v>
      </c>
      <c r="F5829" s="3"/>
      <c r="G5829" s="31" t="str">
        <f t="shared" si="364"/>
        <v>Data Error</v>
      </c>
      <c r="H5829" s="31"/>
      <c r="I5829" s="23" t="str">
        <f t="shared" si="365"/>
        <v>Data Error</v>
      </c>
      <c r="J5829" s="23"/>
      <c r="K5829" s="7" t="str">
        <f t="shared" si="366"/>
        <v>Data Error</v>
      </c>
      <c r="M5829" s="20" t="str">
        <f>IF(C5829="Data Error","Data Error",IF(C5829&lt;=K5829,0,1-IFERROR(INDEX(BAAL!$C:$D,MATCH(ROUNDUP(C5829-K5829,0),BAAL!$B:$B,0),MATCH(LEFT(M$2,4),BAAL!$C$2:$D$2,0)),0)))</f>
        <v>Data Error</v>
      </c>
      <c r="N5829" s="20"/>
      <c r="O5829" s="26"/>
      <c r="P5829" s="26"/>
      <c r="Q5829" s="6">
        <f t="shared" si="367"/>
        <v>8</v>
      </c>
      <c r="R5829" s="20"/>
    </row>
    <row r="5830" spans="1:18" x14ac:dyDescent="0.25">
      <c r="A5830" s="6">
        <v>20</v>
      </c>
      <c r="B5830" s="4">
        <v>42612.833333332936</v>
      </c>
      <c r="C5830" s="2" t="str">
        <f>IF([2]Analysis!AG5830="Data Error","Data Error",[2]Analysis!AI5830*C$1)</f>
        <v>Data Error</v>
      </c>
      <c r="D5830" s="2"/>
      <c r="E5830" s="3" t="str">
        <f>IF(C5830="Data Error","Data Error",INDEX('[2]BAAL Adj Cap'!$CB$65:$CY$72,MONTH($B5830),$A5830+1))</f>
        <v>Data Error</v>
      </c>
      <c r="F5830" s="3"/>
      <c r="G5830" s="31" t="str">
        <f t="shared" si="364"/>
        <v>Data Error</v>
      </c>
      <c r="H5830" s="31"/>
      <c r="I5830" s="23" t="str">
        <f t="shared" si="365"/>
        <v>Data Error</v>
      </c>
      <c r="J5830" s="23"/>
      <c r="K5830" s="7" t="str">
        <f t="shared" si="366"/>
        <v>Data Error</v>
      </c>
      <c r="M5830" s="20" t="str">
        <f>IF(C5830="Data Error","Data Error",IF(C5830&lt;=K5830,0,1-IFERROR(INDEX(BAAL!$C:$D,MATCH(ROUNDUP(C5830-K5830,0),BAAL!$B:$B,0),MATCH(LEFT(M$2,4),BAAL!$C$2:$D$2,0)),0)))</f>
        <v>Data Error</v>
      </c>
      <c r="N5830" s="20"/>
      <c r="O5830" s="26"/>
      <c r="P5830" s="26"/>
      <c r="Q5830" s="6">
        <f t="shared" si="367"/>
        <v>8</v>
      </c>
      <c r="R5830" s="20"/>
    </row>
    <row r="5831" spans="1:18" x14ac:dyDescent="0.25">
      <c r="A5831" s="6">
        <v>21</v>
      </c>
      <c r="B5831" s="4">
        <v>42612.8749999996</v>
      </c>
      <c r="C5831" s="2" t="str">
        <f>IF([2]Analysis!AG5831="Data Error","Data Error",[2]Analysis!AI5831*C$1)</f>
        <v>Data Error</v>
      </c>
      <c r="D5831" s="2"/>
      <c r="E5831" s="3" t="str">
        <f>IF(C5831="Data Error","Data Error",INDEX('[2]BAAL Adj Cap'!$CB$65:$CY$72,MONTH($B5831),$A5831+1))</f>
        <v>Data Error</v>
      </c>
      <c r="F5831" s="3"/>
      <c r="G5831" s="31" t="str">
        <f t="shared" si="364"/>
        <v>Data Error</v>
      </c>
      <c r="H5831" s="31"/>
      <c r="I5831" s="23" t="str">
        <f t="shared" si="365"/>
        <v>Data Error</v>
      </c>
      <c r="J5831" s="23"/>
      <c r="K5831" s="7" t="str">
        <f t="shared" si="366"/>
        <v>Data Error</v>
      </c>
      <c r="M5831" s="20" t="str">
        <f>IF(C5831="Data Error","Data Error",IF(C5831&lt;=K5831,0,1-IFERROR(INDEX(BAAL!$C:$D,MATCH(ROUNDUP(C5831-K5831,0),BAAL!$B:$B,0),MATCH(LEFT(M$2,4),BAAL!$C$2:$D$2,0)),0)))</f>
        <v>Data Error</v>
      </c>
      <c r="N5831" s="20"/>
      <c r="O5831" s="26"/>
      <c r="P5831" s="26"/>
      <c r="Q5831" s="6">
        <f t="shared" si="367"/>
        <v>8</v>
      </c>
      <c r="R5831" s="20"/>
    </row>
    <row r="5832" spans="1:18" x14ac:dyDescent="0.25">
      <c r="A5832" s="6">
        <v>22</v>
      </c>
      <c r="B5832" s="4">
        <v>42612.916666666264</v>
      </c>
      <c r="C5832" s="2" t="str">
        <f>IF([2]Analysis!AG5832="Data Error","Data Error",[2]Analysis!AI5832*C$1)</f>
        <v>Data Error</v>
      </c>
      <c r="D5832" s="2"/>
      <c r="E5832" s="3" t="str">
        <f>IF(C5832="Data Error","Data Error",INDEX('[2]BAAL Adj Cap'!$CB$65:$CY$72,MONTH($B5832),$A5832+1))</f>
        <v>Data Error</v>
      </c>
      <c r="F5832" s="3"/>
      <c r="G5832" s="31" t="str">
        <f t="shared" si="364"/>
        <v>Data Error</v>
      </c>
      <c r="H5832" s="31"/>
      <c r="I5832" s="23" t="str">
        <f t="shared" si="365"/>
        <v>Data Error</v>
      </c>
      <c r="J5832" s="23"/>
      <c r="K5832" s="7" t="str">
        <f t="shared" si="366"/>
        <v>Data Error</v>
      </c>
      <c r="M5832" s="20" t="str">
        <f>IF(C5832="Data Error","Data Error",IF(C5832&lt;=K5832,0,1-IFERROR(INDEX(BAAL!$C:$D,MATCH(ROUNDUP(C5832-K5832,0),BAAL!$B:$B,0),MATCH(LEFT(M$2,4),BAAL!$C$2:$D$2,0)),0)))</f>
        <v>Data Error</v>
      </c>
      <c r="N5832" s="20"/>
      <c r="O5832" s="26"/>
      <c r="P5832" s="26"/>
      <c r="Q5832" s="6">
        <f t="shared" si="367"/>
        <v>8</v>
      </c>
      <c r="R5832" s="20"/>
    </row>
    <row r="5833" spans="1:18" x14ac:dyDescent="0.25">
      <c r="A5833" s="6">
        <v>23</v>
      </c>
      <c r="B5833" s="4">
        <v>42612.958333332928</v>
      </c>
      <c r="C5833" s="2" t="str">
        <f>IF([2]Analysis!AG5833="Data Error","Data Error",[2]Analysis!AI5833*C$1)</f>
        <v>Data Error</v>
      </c>
      <c r="D5833" s="2"/>
      <c r="E5833" s="3" t="str">
        <f>IF(C5833="Data Error","Data Error",INDEX('[2]BAAL Adj Cap'!$CB$65:$CY$72,MONTH($B5833),$A5833+1))</f>
        <v>Data Error</v>
      </c>
      <c r="F5833" s="3"/>
      <c r="G5833" s="31" t="str">
        <f t="shared" si="364"/>
        <v>Data Error</v>
      </c>
      <c r="H5833" s="31"/>
      <c r="I5833" s="23" t="str">
        <f t="shared" si="365"/>
        <v>Data Error</v>
      </c>
      <c r="J5833" s="23"/>
      <c r="K5833" s="7" t="str">
        <f t="shared" si="366"/>
        <v>Data Error</v>
      </c>
      <c r="M5833" s="20" t="str">
        <f>IF(C5833="Data Error","Data Error",IF(C5833&lt;=K5833,0,1-IFERROR(INDEX(BAAL!$C:$D,MATCH(ROUNDUP(C5833-K5833,0),BAAL!$B:$B,0),MATCH(LEFT(M$2,4),BAAL!$C$2:$D$2,0)),0)))</f>
        <v>Data Error</v>
      </c>
      <c r="N5833" s="20"/>
      <c r="O5833" s="26"/>
      <c r="P5833" s="26"/>
      <c r="Q5833" s="6">
        <f t="shared" si="367"/>
        <v>8</v>
      </c>
      <c r="R5833" s="20"/>
    </row>
    <row r="5834" spans="1:18" x14ac:dyDescent="0.25">
      <c r="A5834" s="6">
        <v>0</v>
      </c>
      <c r="B5834" s="1">
        <v>42612.999999999593</v>
      </c>
      <c r="C5834" s="2" t="str">
        <f>IF([2]Analysis!AG5834="Data Error","Data Error",[2]Analysis!AI5834*C$1)</f>
        <v>Data Error</v>
      </c>
      <c r="D5834" s="2"/>
      <c r="E5834" s="3" t="str">
        <f>IF(C5834="Data Error","Data Error",INDEX('[2]BAAL Adj Cap'!$CB$65:$CY$72,MONTH($B5834),$A5834+1))</f>
        <v>Data Error</v>
      </c>
      <c r="F5834" s="3"/>
      <c r="G5834" s="31" t="str">
        <f t="shared" si="364"/>
        <v>Data Error</v>
      </c>
      <c r="H5834" s="31"/>
      <c r="I5834" s="23" t="str">
        <f t="shared" si="365"/>
        <v>Data Error</v>
      </c>
      <c r="J5834" s="23"/>
      <c r="K5834" s="7" t="str">
        <f t="shared" si="366"/>
        <v>Data Error</v>
      </c>
      <c r="M5834" s="20" t="str">
        <f>IF(C5834="Data Error","Data Error",IF(C5834&lt;=K5834,0,1-IFERROR(INDEX(BAAL!$C:$D,MATCH(ROUNDUP(C5834-K5834,0),BAAL!$B:$B,0),MATCH(LEFT(M$2,4),BAAL!$C$2:$D$2,0)),0)))</f>
        <v>Data Error</v>
      </c>
      <c r="N5834" s="20"/>
      <c r="O5834" s="26"/>
      <c r="P5834" s="26"/>
      <c r="Q5834" s="6">
        <f t="shared" si="367"/>
        <v>8</v>
      </c>
      <c r="R5834" s="20"/>
    </row>
    <row r="5835" spans="1:18" x14ac:dyDescent="0.25">
      <c r="A5835" s="6">
        <v>1</v>
      </c>
      <c r="B5835" s="4">
        <v>42613.041666666257</v>
      </c>
      <c r="C5835" s="2" t="str">
        <f>IF([2]Analysis!AG5835="Data Error","Data Error",[2]Analysis!AI5835*C$1)</f>
        <v>Data Error</v>
      </c>
      <c r="D5835" s="2"/>
      <c r="E5835" s="3" t="str">
        <f>IF(C5835="Data Error","Data Error",INDEX('[2]BAAL Adj Cap'!$CB$65:$CY$72,MONTH($B5835),$A5835+1))</f>
        <v>Data Error</v>
      </c>
      <c r="F5835" s="3"/>
      <c r="G5835" s="31" t="str">
        <f t="shared" si="364"/>
        <v>Data Error</v>
      </c>
      <c r="H5835" s="31"/>
      <c r="I5835" s="23" t="str">
        <f t="shared" si="365"/>
        <v>Data Error</v>
      </c>
      <c r="J5835" s="23"/>
      <c r="K5835" s="7" t="str">
        <f t="shared" si="366"/>
        <v>Data Error</v>
      </c>
      <c r="M5835" s="20" t="str">
        <f>IF(C5835="Data Error","Data Error",IF(C5835&lt;=K5835,0,1-IFERROR(INDEX(BAAL!$C:$D,MATCH(ROUNDUP(C5835-K5835,0),BAAL!$B:$B,0),MATCH(LEFT(M$2,4),BAAL!$C$2:$D$2,0)),0)))</f>
        <v>Data Error</v>
      </c>
      <c r="N5835" s="20"/>
      <c r="O5835" s="26"/>
      <c r="P5835" s="26"/>
      <c r="Q5835" s="6">
        <f t="shared" si="367"/>
        <v>8</v>
      </c>
      <c r="R5835" s="20"/>
    </row>
    <row r="5836" spans="1:18" x14ac:dyDescent="0.25">
      <c r="A5836" s="6">
        <v>2</v>
      </c>
      <c r="B5836" s="4">
        <v>42613.083333332921</v>
      </c>
      <c r="C5836" s="2" t="str">
        <f>IF([2]Analysis!AG5836="Data Error","Data Error",[2]Analysis!AI5836*C$1)</f>
        <v>Data Error</v>
      </c>
      <c r="D5836" s="2"/>
      <c r="E5836" s="3" t="str">
        <f>IF(C5836="Data Error","Data Error",INDEX('[2]BAAL Adj Cap'!$CB$65:$CY$72,MONTH($B5836),$A5836+1))</f>
        <v>Data Error</v>
      </c>
      <c r="F5836" s="3"/>
      <c r="G5836" s="31" t="str">
        <f t="shared" si="364"/>
        <v>Data Error</v>
      </c>
      <c r="H5836" s="31"/>
      <c r="I5836" s="23" t="str">
        <f t="shared" si="365"/>
        <v>Data Error</v>
      </c>
      <c r="J5836" s="23"/>
      <c r="K5836" s="7" t="str">
        <f t="shared" si="366"/>
        <v>Data Error</v>
      </c>
      <c r="M5836" s="20" t="str">
        <f>IF(C5836="Data Error","Data Error",IF(C5836&lt;=K5836,0,1-IFERROR(INDEX(BAAL!$C:$D,MATCH(ROUNDUP(C5836-K5836,0),BAAL!$B:$B,0),MATCH(LEFT(M$2,4),BAAL!$C$2:$D$2,0)),0)))</f>
        <v>Data Error</v>
      </c>
      <c r="N5836" s="20"/>
      <c r="O5836" s="26"/>
      <c r="P5836" s="26"/>
      <c r="Q5836" s="6">
        <f t="shared" si="367"/>
        <v>8</v>
      </c>
      <c r="R5836" s="20"/>
    </row>
    <row r="5837" spans="1:18" x14ac:dyDescent="0.25">
      <c r="A5837" s="6">
        <v>3</v>
      </c>
      <c r="B5837" s="4">
        <v>42613.124999999585</v>
      </c>
      <c r="C5837" s="2" t="str">
        <f>IF([2]Analysis!AG5837="Data Error","Data Error",[2]Analysis!AI5837*C$1)</f>
        <v>Data Error</v>
      </c>
      <c r="D5837" s="2"/>
      <c r="E5837" s="3" t="str">
        <f>IF(C5837="Data Error","Data Error",INDEX('[2]BAAL Adj Cap'!$CB$65:$CY$72,MONTH($B5837),$A5837+1))</f>
        <v>Data Error</v>
      </c>
      <c r="F5837" s="3"/>
      <c r="G5837" s="31" t="str">
        <f t="shared" si="364"/>
        <v>Data Error</v>
      </c>
      <c r="H5837" s="31"/>
      <c r="I5837" s="23" t="str">
        <f t="shared" si="365"/>
        <v>Data Error</v>
      </c>
      <c r="J5837" s="23"/>
      <c r="K5837" s="7" t="str">
        <f t="shared" si="366"/>
        <v>Data Error</v>
      </c>
      <c r="M5837" s="20" t="str">
        <f>IF(C5837="Data Error","Data Error",IF(C5837&lt;=K5837,0,1-IFERROR(INDEX(BAAL!$C:$D,MATCH(ROUNDUP(C5837-K5837,0),BAAL!$B:$B,0),MATCH(LEFT(M$2,4),BAAL!$C$2:$D$2,0)),0)))</f>
        <v>Data Error</v>
      </c>
      <c r="N5837" s="20"/>
      <c r="O5837" s="26"/>
      <c r="P5837" s="26"/>
      <c r="Q5837" s="6">
        <f t="shared" si="367"/>
        <v>8</v>
      </c>
      <c r="R5837" s="20"/>
    </row>
    <row r="5838" spans="1:18" x14ac:dyDescent="0.25">
      <c r="A5838" s="6">
        <v>4</v>
      </c>
      <c r="B5838" s="4">
        <v>42613.16666666625</v>
      </c>
      <c r="C5838" s="2" t="str">
        <f>IF([2]Analysis!AG5838="Data Error","Data Error",[2]Analysis!AI5838*C$1)</f>
        <v>Data Error</v>
      </c>
      <c r="D5838" s="2"/>
      <c r="E5838" s="3" t="str">
        <f>IF(C5838="Data Error","Data Error",INDEX('[2]BAAL Adj Cap'!$CB$65:$CY$72,MONTH($B5838),$A5838+1))</f>
        <v>Data Error</v>
      </c>
      <c r="F5838" s="3"/>
      <c r="G5838" s="31" t="str">
        <f t="shared" si="364"/>
        <v>Data Error</v>
      </c>
      <c r="H5838" s="31"/>
      <c r="I5838" s="23" t="str">
        <f t="shared" si="365"/>
        <v>Data Error</v>
      </c>
      <c r="J5838" s="23"/>
      <c r="K5838" s="7" t="str">
        <f t="shared" si="366"/>
        <v>Data Error</v>
      </c>
      <c r="M5838" s="20" t="str">
        <f>IF(C5838="Data Error","Data Error",IF(C5838&lt;=K5838,0,1-IFERROR(INDEX(BAAL!$C:$D,MATCH(ROUNDUP(C5838-K5838,0),BAAL!$B:$B,0),MATCH(LEFT(M$2,4),BAAL!$C$2:$D$2,0)),0)))</f>
        <v>Data Error</v>
      </c>
      <c r="N5838" s="20"/>
      <c r="O5838" s="26"/>
      <c r="P5838" s="26"/>
      <c r="Q5838" s="6">
        <f t="shared" si="367"/>
        <v>8</v>
      </c>
      <c r="R5838" s="20"/>
    </row>
    <row r="5839" spans="1:18" x14ac:dyDescent="0.25">
      <c r="A5839" s="6">
        <v>5</v>
      </c>
      <c r="B5839" s="4">
        <v>42613.208333332914</v>
      </c>
      <c r="C5839" s="2" t="str">
        <f>IF([2]Analysis!AG5839="Data Error","Data Error",[2]Analysis!AI5839*C$1)</f>
        <v>Data Error</v>
      </c>
      <c r="D5839" s="2"/>
      <c r="E5839" s="3" t="str">
        <f>IF(C5839="Data Error","Data Error",INDEX('[2]BAAL Adj Cap'!$CB$65:$CY$72,MONTH($B5839),$A5839+1))</f>
        <v>Data Error</v>
      </c>
      <c r="F5839" s="3"/>
      <c r="G5839" s="31" t="str">
        <f t="shared" si="364"/>
        <v>Data Error</v>
      </c>
      <c r="H5839" s="31"/>
      <c r="I5839" s="23" t="str">
        <f t="shared" si="365"/>
        <v>Data Error</v>
      </c>
      <c r="J5839" s="23"/>
      <c r="K5839" s="7" t="str">
        <f t="shared" si="366"/>
        <v>Data Error</v>
      </c>
      <c r="M5839" s="20" t="str">
        <f>IF(C5839="Data Error","Data Error",IF(C5839&lt;=K5839,0,1-IFERROR(INDEX(BAAL!$C:$D,MATCH(ROUNDUP(C5839-K5839,0),BAAL!$B:$B,0),MATCH(LEFT(M$2,4),BAAL!$C$2:$D$2,0)),0)))</f>
        <v>Data Error</v>
      </c>
      <c r="N5839" s="20"/>
      <c r="O5839" s="26"/>
      <c r="P5839" s="26"/>
      <c r="Q5839" s="6">
        <f t="shared" si="367"/>
        <v>8</v>
      </c>
      <c r="R5839" s="20"/>
    </row>
    <row r="5840" spans="1:18" x14ac:dyDescent="0.25">
      <c r="A5840" s="6">
        <v>6</v>
      </c>
      <c r="B5840" s="4">
        <v>42613.249999999578</v>
      </c>
      <c r="C5840" s="2" t="str">
        <f>IF([2]Analysis!AG5840="Data Error","Data Error",[2]Analysis!AI5840*C$1)</f>
        <v>Data Error</v>
      </c>
      <c r="D5840" s="2"/>
      <c r="E5840" s="3" t="str">
        <f>IF(C5840="Data Error","Data Error",INDEX('[2]BAAL Adj Cap'!$CB$65:$CY$72,MONTH($B5840),$A5840+1))</f>
        <v>Data Error</v>
      </c>
      <c r="F5840" s="3"/>
      <c r="G5840" s="31" t="str">
        <f t="shared" si="364"/>
        <v>Data Error</v>
      </c>
      <c r="H5840" s="31"/>
      <c r="I5840" s="23" t="str">
        <f t="shared" si="365"/>
        <v>Data Error</v>
      </c>
      <c r="J5840" s="23"/>
      <c r="K5840" s="7" t="str">
        <f t="shared" si="366"/>
        <v>Data Error</v>
      </c>
      <c r="M5840" s="20" t="str">
        <f>IF(C5840="Data Error","Data Error",IF(C5840&lt;=K5840,0,1-IFERROR(INDEX(BAAL!$C:$D,MATCH(ROUNDUP(C5840-K5840,0),BAAL!$B:$B,0),MATCH(LEFT(M$2,4),BAAL!$C$2:$D$2,0)),0)))</f>
        <v>Data Error</v>
      </c>
      <c r="N5840" s="20"/>
      <c r="O5840" s="26"/>
      <c r="P5840" s="26"/>
      <c r="Q5840" s="6">
        <f t="shared" si="367"/>
        <v>8</v>
      </c>
      <c r="R5840" s="20"/>
    </row>
    <row r="5841" spans="1:18" x14ac:dyDescent="0.25">
      <c r="A5841" s="6">
        <v>7</v>
      </c>
      <c r="B5841" s="4">
        <v>42613.291666666242</v>
      </c>
      <c r="C5841" s="2" t="str">
        <f>IF([2]Analysis!AG5841="Data Error","Data Error",[2]Analysis!AI5841*C$1)</f>
        <v>Data Error</v>
      </c>
      <c r="D5841" s="2"/>
      <c r="E5841" s="3" t="str">
        <f>IF(C5841="Data Error","Data Error",INDEX('[2]BAAL Adj Cap'!$CB$65:$CY$72,MONTH($B5841),$A5841+1))</f>
        <v>Data Error</v>
      </c>
      <c r="F5841" s="3"/>
      <c r="G5841" s="31" t="str">
        <f t="shared" si="364"/>
        <v>Data Error</v>
      </c>
      <c r="H5841" s="31"/>
      <c r="I5841" s="23" t="str">
        <f t="shared" si="365"/>
        <v>Data Error</v>
      </c>
      <c r="J5841" s="23"/>
      <c r="K5841" s="7" t="str">
        <f t="shared" si="366"/>
        <v>Data Error</v>
      </c>
      <c r="M5841" s="20" t="str">
        <f>IF(C5841="Data Error","Data Error",IF(C5841&lt;=K5841,0,1-IFERROR(INDEX(BAAL!$C:$D,MATCH(ROUNDUP(C5841-K5841,0),BAAL!$B:$B,0),MATCH(LEFT(M$2,4),BAAL!$C$2:$D$2,0)),0)))</f>
        <v>Data Error</v>
      </c>
      <c r="N5841" s="20"/>
      <c r="O5841" s="26"/>
      <c r="P5841" s="26"/>
      <c r="Q5841" s="6">
        <f t="shared" si="367"/>
        <v>8</v>
      </c>
      <c r="R5841" s="20"/>
    </row>
    <row r="5842" spans="1:18" x14ac:dyDescent="0.25">
      <c r="A5842" s="6">
        <v>8</v>
      </c>
      <c r="B5842" s="4">
        <v>42613.333333332906</v>
      </c>
      <c r="C5842" s="2" t="str">
        <f>IF([2]Analysis!AG5842="Data Error","Data Error",[2]Analysis!AI5842*C$1)</f>
        <v>Data Error</v>
      </c>
      <c r="D5842" s="2"/>
      <c r="E5842" s="3" t="str">
        <f>IF(C5842="Data Error","Data Error",INDEX('[2]BAAL Adj Cap'!$CB$65:$CY$72,MONTH($B5842),$A5842+1))</f>
        <v>Data Error</v>
      </c>
      <c r="F5842" s="3"/>
      <c r="G5842" s="31" t="str">
        <f t="shared" si="364"/>
        <v>Data Error</v>
      </c>
      <c r="H5842" s="31"/>
      <c r="I5842" s="23" t="str">
        <f t="shared" si="365"/>
        <v>Data Error</v>
      </c>
      <c r="J5842" s="23"/>
      <c r="K5842" s="7" t="str">
        <f t="shared" si="366"/>
        <v>Data Error</v>
      </c>
      <c r="M5842" s="20" t="str">
        <f>IF(C5842="Data Error","Data Error",IF(C5842&lt;=K5842,0,1-IFERROR(INDEX(BAAL!$C:$D,MATCH(ROUNDUP(C5842-K5842,0),BAAL!$B:$B,0),MATCH(LEFT(M$2,4),BAAL!$C$2:$D$2,0)),0)))</f>
        <v>Data Error</v>
      </c>
      <c r="N5842" s="20"/>
      <c r="O5842" s="26"/>
      <c r="P5842" s="26"/>
      <c r="Q5842" s="6">
        <f t="shared" si="367"/>
        <v>8</v>
      </c>
      <c r="R5842" s="20"/>
    </row>
    <row r="5843" spans="1:18" x14ac:dyDescent="0.25">
      <c r="A5843" s="6">
        <v>9</v>
      </c>
      <c r="B5843" s="4">
        <v>42613.374999999571</v>
      </c>
      <c r="C5843" s="2" t="str">
        <f>IF([2]Analysis!AG5843="Data Error","Data Error",[2]Analysis!AI5843*C$1)</f>
        <v>Data Error</v>
      </c>
      <c r="D5843" s="2"/>
      <c r="E5843" s="3" t="str">
        <f>IF(C5843="Data Error","Data Error",INDEX('[2]BAAL Adj Cap'!$CB$65:$CY$72,MONTH($B5843),$A5843+1))</f>
        <v>Data Error</v>
      </c>
      <c r="F5843" s="3"/>
      <c r="G5843" s="31" t="str">
        <f t="shared" si="364"/>
        <v>Data Error</v>
      </c>
      <c r="H5843" s="31"/>
      <c r="I5843" s="23" t="str">
        <f t="shared" si="365"/>
        <v>Data Error</v>
      </c>
      <c r="J5843" s="23"/>
      <c r="K5843" s="7" t="str">
        <f t="shared" si="366"/>
        <v>Data Error</v>
      </c>
      <c r="M5843" s="20" t="str">
        <f>IF(C5843="Data Error","Data Error",IF(C5843&lt;=K5843,0,1-IFERROR(INDEX(BAAL!$C:$D,MATCH(ROUNDUP(C5843-K5843,0),BAAL!$B:$B,0),MATCH(LEFT(M$2,4),BAAL!$C$2:$D$2,0)),0)))</f>
        <v>Data Error</v>
      </c>
      <c r="N5843" s="20"/>
      <c r="O5843" s="26"/>
      <c r="P5843" s="26"/>
      <c r="Q5843" s="6">
        <f t="shared" si="367"/>
        <v>8</v>
      </c>
      <c r="R5843" s="20"/>
    </row>
    <row r="5844" spans="1:18" x14ac:dyDescent="0.25">
      <c r="A5844" s="6">
        <v>10</v>
      </c>
      <c r="B5844" s="4">
        <v>42613.416666666235</v>
      </c>
      <c r="C5844" s="2" t="str">
        <f>IF([2]Analysis!AG5844="Data Error","Data Error",[2]Analysis!AI5844*C$1)</f>
        <v>Data Error</v>
      </c>
      <c r="D5844" s="2"/>
      <c r="E5844" s="3" t="str">
        <f>IF(C5844="Data Error","Data Error",INDEX('[2]BAAL Adj Cap'!$CB$65:$CY$72,MONTH($B5844),$A5844+1))</f>
        <v>Data Error</v>
      </c>
      <c r="F5844" s="3"/>
      <c r="G5844" s="31" t="str">
        <f t="shared" si="364"/>
        <v>Data Error</v>
      </c>
      <c r="H5844" s="31"/>
      <c r="I5844" s="23" t="str">
        <f t="shared" si="365"/>
        <v>Data Error</v>
      </c>
      <c r="J5844" s="23"/>
      <c r="K5844" s="7" t="str">
        <f t="shared" si="366"/>
        <v>Data Error</v>
      </c>
      <c r="M5844" s="20" t="str">
        <f>IF(C5844="Data Error","Data Error",IF(C5844&lt;=K5844,0,1-IFERROR(INDEX(BAAL!$C:$D,MATCH(ROUNDUP(C5844-K5844,0),BAAL!$B:$B,0),MATCH(LEFT(M$2,4),BAAL!$C$2:$D$2,0)),0)))</f>
        <v>Data Error</v>
      </c>
      <c r="N5844" s="20"/>
      <c r="O5844" s="26"/>
      <c r="P5844" s="26"/>
      <c r="Q5844" s="6">
        <f t="shared" si="367"/>
        <v>8</v>
      </c>
      <c r="R5844" s="20"/>
    </row>
    <row r="5845" spans="1:18" x14ac:dyDescent="0.25">
      <c r="A5845" s="6">
        <v>11</v>
      </c>
      <c r="B5845" s="4">
        <v>42613.458333332899</v>
      </c>
      <c r="C5845" s="2" t="str">
        <f>IF([2]Analysis!AG5845="Data Error","Data Error",[2]Analysis!AI5845*C$1)</f>
        <v>Data Error</v>
      </c>
      <c r="D5845" s="2"/>
      <c r="E5845" s="3" t="str">
        <f>IF(C5845="Data Error","Data Error",INDEX('[2]BAAL Adj Cap'!$CB$65:$CY$72,MONTH($B5845),$A5845+1))</f>
        <v>Data Error</v>
      </c>
      <c r="F5845" s="3"/>
      <c r="G5845" s="31" t="str">
        <f t="shared" si="364"/>
        <v>Data Error</v>
      </c>
      <c r="H5845" s="31"/>
      <c r="I5845" s="23" t="str">
        <f t="shared" si="365"/>
        <v>Data Error</v>
      </c>
      <c r="J5845" s="23"/>
      <c r="K5845" s="7" t="str">
        <f t="shared" si="366"/>
        <v>Data Error</v>
      </c>
      <c r="M5845" s="20" t="str">
        <f>IF(C5845="Data Error","Data Error",IF(C5845&lt;=K5845,0,1-IFERROR(INDEX(BAAL!$C:$D,MATCH(ROUNDUP(C5845-K5845,0),BAAL!$B:$B,0),MATCH(LEFT(M$2,4),BAAL!$C$2:$D$2,0)),0)))</f>
        <v>Data Error</v>
      </c>
      <c r="N5845" s="20"/>
      <c r="O5845" s="26"/>
      <c r="P5845" s="26"/>
      <c r="Q5845" s="6">
        <f t="shared" si="367"/>
        <v>8</v>
      </c>
      <c r="R5845" s="20"/>
    </row>
    <row r="5846" spans="1:18" x14ac:dyDescent="0.25">
      <c r="A5846" s="6">
        <v>12</v>
      </c>
      <c r="B5846" s="4">
        <v>42613.499999999563</v>
      </c>
      <c r="C5846" s="2" t="str">
        <f>IF([2]Analysis!AG5846="Data Error","Data Error",[2]Analysis!AI5846*C$1)</f>
        <v>Data Error</v>
      </c>
      <c r="D5846" s="2"/>
      <c r="E5846" s="3" t="str">
        <f>IF(C5846="Data Error","Data Error",INDEX('[2]BAAL Adj Cap'!$CB$65:$CY$72,MONTH($B5846),$A5846+1))</f>
        <v>Data Error</v>
      </c>
      <c r="F5846" s="3"/>
      <c r="G5846" s="31" t="str">
        <f t="shared" si="364"/>
        <v>Data Error</v>
      </c>
      <c r="H5846" s="31"/>
      <c r="I5846" s="23" t="str">
        <f t="shared" si="365"/>
        <v>Data Error</v>
      </c>
      <c r="J5846" s="23"/>
      <c r="K5846" s="7" t="str">
        <f t="shared" si="366"/>
        <v>Data Error</v>
      </c>
      <c r="M5846" s="20" t="str">
        <f>IF(C5846="Data Error","Data Error",IF(C5846&lt;=K5846,0,1-IFERROR(INDEX(BAAL!$C:$D,MATCH(ROUNDUP(C5846-K5846,0),BAAL!$B:$B,0),MATCH(LEFT(M$2,4),BAAL!$C$2:$D$2,0)),0)))</f>
        <v>Data Error</v>
      </c>
      <c r="N5846" s="20"/>
      <c r="O5846" s="26"/>
      <c r="P5846" s="26"/>
      <c r="Q5846" s="6">
        <f t="shared" si="367"/>
        <v>8</v>
      </c>
      <c r="R5846" s="20"/>
    </row>
    <row r="5847" spans="1:18" x14ac:dyDescent="0.25">
      <c r="A5847" s="6">
        <v>13</v>
      </c>
      <c r="B5847" s="4">
        <v>42613.541666666228</v>
      </c>
      <c r="C5847" s="2" t="str">
        <f>IF([2]Analysis!AG5847="Data Error","Data Error",[2]Analysis!AI5847*C$1)</f>
        <v>Data Error</v>
      </c>
      <c r="D5847" s="2"/>
      <c r="E5847" s="3" t="str">
        <f>IF(C5847="Data Error","Data Error",INDEX('[2]BAAL Adj Cap'!$CB$65:$CY$72,MONTH($B5847),$A5847+1))</f>
        <v>Data Error</v>
      </c>
      <c r="F5847" s="3"/>
      <c r="G5847" s="31" t="str">
        <f t="shared" si="364"/>
        <v>Data Error</v>
      </c>
      <c r="H5847" s="31"/>
      <c r="I5847" s="23" t="str">
        <f t="shared" si="365"/>
        <v>Data Error</v>
      </c>
      <c r="J5847" s="23"/>
      <c r="K5847" s="7" t="str">
        <f t="shared" si="366"/>
        <v>Data Error</v>
      </c>
      <c r="M5847" s="20" t="str">
        <f>IF(C5847="Data Error","Data Error",IF(C5847&lt;=K5847,0,1-IFERROR(INDEX(BAAL!$C:$D,MATCH(ROUNDUP(C5847-K5847,0),BAAL!$B:$B,0),MATCH(LEFT(M$2,4),BAAL!$C$2:$D$2,0)),0)))</f>
        <v>Data Error</v>
      </c>
      <c r="N5847" s="20"/>
      <c r="O5847" s="26"/>
      <c r="P5847" s="26"/>
      <c r="Q5847" s="6">
        <f t="shared" si="367"/>
        <v>8</v>
      </c>
      <c r="R5847" s="20"/>
    </row>
    <row r="5848" spans="1:18" x14ac:dyDescent="0.25">
      <c r="A5848" s="6">
        <v>14</v>
      </c>
      <c r="B5848" s="4">
        <v>42613.583333332892</v>
      </c>
      <c r="C5848" s="2" t="str">
        <f>IF([2]Analysis!AG5848="Data Error","Data Error",[2]Analysis!AI5848*C$1)</f>
        <v>Data Error</v>
      </c>
      <c r="D5848" s="2"/>
      <c r="E5848" s="3" t="str">
        <f>IF(C5848="Data Error","Data Error",INDEX('[2]BAAL Adj Cap'!$CB$65:$CY$72,MONTH($B5848),$A5848+1))</f>
        <v>Data Error</v>
      </c>
      <c r="F5848" s="3"/>
      <c r="G5848" s="31" t="str">
        <f t="shared" si="364"/>
        <v>Data Error</v>
      </c>
      <c r="H5848" s="31"/>
      <c r="I5848" s="23" t="str">
        <f t="shared" si="365"/>
        <v>Data Error</v>
      </c>
      <c r="J5848" s="23"/>
      <c r="K5848" s="7" t="str">
        <f t="shared" si="366"/>
        <v>Data Error</v>
      </c>
      <c r="M5848" s="20" t="str">
        <f>IF(C5848="Data Error","Data Error",IF(C5848&lt;=K5848,0,1-IFERROR(INDEX(BAAL!$C:$D,MATCH(ROUNDUP(C5848-K5848,0),BAAL!$B:$B,0),MATCH(LEFT(M$2,4),BAAL!$C$2:$D$2,0)),0)))</f>
        <v>Data Error</v>
      </c>
      <c r="N5848" s="20"/>
      <c r="O5848" s="26"/>
      <c r="P5848" s="26"/>
      <c r="Q5848" s="6">
        <f t="shared" si="367"/>
        <v>8</v>
      </c>
      <c r="R5848" s="20"/>
    </row>
    <row r="5849" spans="1:18" x14ac:dyDescent="0.25">
      <c r="A5849" s="6">
        <v>15</v>
      </c>
      <c r="B5849" s="4">
        <v>42613.624999999556</v>
      </c>
      <c r="C5849" s="2" t="str">
        <f>IF([2]Analysis!AG5849="Data Error","Data Error",[2]Analysis!AI5849*C$1)</f>
        <v>Data Error</v>
      </c>
      <c r="D5849" s="2"/>
      <c r="E5849" s="3" t="str">
        <f>IF(C5849="Data Error","Data Error",INDEX('[2]BAAL Adj Cap'!$CB$65:$CY$72,MONTH($B5849),$A5849+1))</f>
        <v>Data Error</v>
      </c>
      <c r="F5849" s="3"/>
      <c r="G5849" s="31" t="str">
        <f t="shared" si="364"/>
        <v>Data Error</v>
      </c>
      <c r="H5849" s="31"/>
      <c r="I5849" s="23" t="str">
        <f t="shared" si="365"/>
        <v>Data Error</v>
      </c>
      <c r="J5849" s="23"/>
      <c r="K5849" s="7" t="str">
        <f t="shared" si="366"/>
        <v>Data Error</v>
      </c>
      <c r="M5849" s="20" t="str">
        <f>IF(C5849="Data Error","Data Error",IF(C5849&lt;=K5849,0,1-IFERROR(INDEX(BAAL!$C:$D,MATCH(ROUNDUP(C5849-K5849,0),BAAL!$B:$B,0),MATCH(LEFT(M$2,4),BAAL!$C$2:$D$2,0)),0)))</f>
        <v>Data Error</v>
      </c>
      <c r="N5849" s="20"/>
      <c r="O5849" s="26"/>
      <c r="P5849" s="26"/>
      <c r="Q5849" s="6">
        <f t="shared" si="367"/>
        <v>8</v>
      </c>
      <c r="R5849" s="20"/>
    </row>
    <row r="5850" spans="1:18" x14ac:dyDescent="0.25">
      <c r="A5850" s="6">
        <v>16</v>
      </c>
      <c r="B5850" s="4">
        <v>42613.66666666622</v>
      </c>
      <c r="C5850" s="2" t="str">
        <f>IF([2]Analysis!AG5850="Data Error","Data Error",[2]Analysis!AI5850*C$1)</f>
        <v>Data Error</v>
      </c>
      <c r="D5850" s="2"/>
      <c r="E5850" s="3" t="str">
        <f>IF(C5850="Data Error","Data Error",INDEX('[2]BAAL Adj Cap'!$CB$65:$CY$72,MONTH($B5850),$A5850+1))</f>
        <v>Data Error</v>
      </c>
      <c r="F5850" s="3"/>
      <c r="G5850" s="31" t="str">
        <f t="shared" si="364"/>
        <v>Data Error</v>
      </c>
      <c r="H5850" s="31"/>
      <c r="I5850" s="23" t="str">
        <f t="shared" si="365"/>
        <v>Data Error</v>
      </c>
      <c r="J5850" s="23"/>
      <c r="K5850" s="7" t="str">
        <f t="shared" si="366"/>
        <v>Data Error</v>
      </c>
      <c r="M5850" s="20" t="str">
        <f>IF(C5850="Data Error","Data Error",IF(C5850&lt;=K5850,0,1-IFERROR(INDEX(BAAL!$C:$D,MATCH(ROUNDUP(C5850-K5850,0),BAAL!$B:$B,0),MATCH(LEFT(M$2,4),BAAL!$C$2:$D$2,0)),0)))</f>
        <v>Data Error</v>
      </c>
      <c r="N5850" s="20"/>
      <c r="O5850" s="26"/>
      <c r="P5850" s="26"/>
      <c r="Q5850" s="6">
        <f t="shared" si="367"/>
        <v>8</v>
      </c>
      <c r="R5850" s="20"/>
    </row>
    <row r="5851" spans="1:18" x14ac:dyDescent="0.25">
      <c r="A5851" s="6">
        <v>17</v>
      </c>
      <c r="B5851" s="4">
        <v>42613.708333332885</v>
      </c>
      <c r="C5851" s="2" t="str">
        <f>IF([2]Analysis!AG5851="Data Error","Data Error",[2]Analysis!AI5851*C$1)</f>
        <v>Data Error</v>
      </c>
      <c r="D5851" s="2"/>
      <c r="E5851" s="3" t="str">
        <f>IF(C5851="Data Error","Data Error",INDEX('[2]BAAL Adj Cap'!$CB$65:$CY$72,MONTH($B5851),$A5851+1))</f>
        <v>Data Error</v>
      </c>
      <c r="F5851" s="3"/>
      <c r="G5851" s="31" t="str">
        <f t="shared" si="364"/>
        <v>Data Error</v>
      </c>
      <c r="H5851" s="31"/>
      <c r="I5851" s="23" t="str">
        <f t="shared" si="365"/>
        <v>Data Error</v>
      </c>
      <c r="J5851" s="23"/>
      <c r="K5851" s="7" t="str">
        <f t="shared" si="366"/>
        <v>Data Error</v>
      </c>
      <c r="M5851" s="20" t="str">
        <f>IF(C5851="Data Error","Data Error",IF(C5851&lt;=K5851,0,1-IFERROR(INDEX(BAAL!$C:$D,MATCH(ROUNDUP(C5851-K5851,0),BAAL!$B:$B,0),MATCH(LEFT(M$2,4),BAAL!$C$2:$D$2,0)),0)))</f>
        <v>Data Error</v>
      </c>
      <c r="N5851" s="20"/>
      <c r="O5851" s="26"/>
      <c r="P5851" s="26"/>
      <c r="Q5851" s="6">
        <f t="shared" si="367"/>
        <v>8</v>
      </c>
      <c r="R5851" s="20"/>
    </row>
    <row r="5852" spans="1:18" x14ac:dyDescent="0.25">
      <c r="A5852" s="6">
        <v>18</v>
      </c>
      <c r="B5852" s="4">
        <v>42613.749999999549</v>
      </c>
      <c r="C5852" s="2" t="str">
        <f>IF([2]Analysis!AG5852="Data Error","Data Error",[2]Analysis!AI5852*C$1)</f>
        <v>Data Error</v>
      </c>
      <c r="D5852" s="2"/>
      <c r="E5852" s="3" t="str">
        <f>IF(C5852="Data Error","Data Error",INDEX('[2]BAAL Adj Cap'!$CB$65:$CY$72,MONTH($B5852),$A5852+1))</f>
        <v>Data Error</v>
      </c>
      <c r="F5852" s="3"/>
      <c r="G5852" s="31" t="str">
        <f t="shared" si="364"/>
        <v>Data Error</v>
      </c>
      <c r="H5852" s="31"/>
      <c r="I5852" s="23" t="str">
        <f t="shared" si="365"/>
        <v>Data Error</v>
      </c>
      <c r="J5852" s="23"/>
      <c r="K5852" s="7" t="str">
        <f t="shared" si="366"/>
        <v>Data Error</v>
      </c>
      <c r="M5852" s="20" t="str">
        <f>IF(C5852="Data Error","Data Error",IF(C5852&lt;=K5852,0,1-IFERROR(INDEX(BAAL!$C:$D,MATCH(ROUNDUP(C5852-K5852,0),BAAL!$B:$B,0),MATCH(LEFT(M$2,4),BAAL!$C$2:$D$2,0)),0)))</f>
        <v>Data Error</v>
      </c>
      <c r="N5852" s="20"/>
      <c r="O5852" s="26"/>
      <c r="P5852" s="26"/>
      <c r="Q5852" s="6">
        <f t="shared" si="367"/>
        <v>8</v>
      </c>
      <c r="R5852" s="20"/>
    </row>
    <row r="5853" spans="1:18" x14ac:dyDescent="0.25">
      <c r="A5853" s="6">
        <v>19</v>
      </c>
      <c r="B5853" s="4">
        <v>42613.791666666213</v>
      </c>
      <c r="C5853" s="2" t="str">
        <f>IF([2]Analysis!AG5853="Data Error","Data Error",[2]Analysis!AI5853*C$1)</f>
        <v>Data Error</v>
      </c>
      <c r="D5853" s="2"/>
      <c r="E5853" s="3" t="str">
        <f>IF(C5853="Data Error","Data Error",INDEX('[2]BAAL Adj Cap'!$CB$65:$CY$72,MONTH($B5853),$A5853+1))</f>
        <v>Data Error</v>
      </c>
      <c r="F5853" s="3"/>
      <c r="G5853" s="31" t="str">
        <f t="shared" si="364"/>
        <v>Data Error</v>
      </c>
      <c r="H5853" s="31"/>
      <c r="I5853" s="23" t="str">
        <f t="shared" si="365"/>
        <v>Data Error</v>
      </c>
      <c r="J5853" s="23"/>
      <c r="K5853" s="7" t="str">
        <f t="shared" si="366"/>
        <v>Data Error</v>
      </c>
      <c r="M5853" s="20" t="str">
        <f>IF(C5853="Data Error","Data Error",IF(C5853&lt;=K5853,0,1-IFERROR(INDEX(BAAL!$C:$D,MATCH(ROUNDUP(C5853-K5853,0),BAAL!$B:$B,0),MATCH(LEFT(M$2,4),BAAL!$C$2:$D$2,0)),0)))</f>
        <v>Data Error</v>
      </c>
      <c r="N5853" s="20"/>
      <c r="O5853" s="26"/>
      <c r="P5853" s="26"/>
      <c r="Q5853" s="6">
        <f t="shared" si="367"/>
        <v>8</v>
      </c>
      <c r="R5853" s="20"/>
    </row>
    <row r="5854" spans="1:18" x14ac:dyDescent="0.25">
      <c r="A5854" s="6">
        <v>20</v>
      </c>
      <c r="B5854" s="4">
        <v>42613.833333332877</v>
      </c>
      <c r="C5854" s="2" t="str">
        <f>IF([2]Analysis!AG5854="Data Error","Data Error",[2]Analysis!AI5854*C$1)</f>
        <v>Data Error</v>
      </c>
      <c r="D5854" s="2"/>
      <c r="E5854" s="3" t="str">
        <f>IF(C5854="Data Error","Data Error",INDEX('[2]BAAL Adj Cap'!$CB$65:$CY$72,MONTH($B5854),$A5854+1))</f>
        <v>Data Error</v>
      </c>
      <c r="F5854" s="3"/>
      <c r="G5854" s="31" t="str">
        <f t="shared" si="364"/>
        <v>Data Error</v>
      </c>
      <c r="H5854" s="31"/>
      <c r="I5854" s="23" t="str">
        <f t="shared" si="365"/>
        <v>Data Error</v>
      </c>
      <c r="J5854" s="23"/>
      <c r="K5854" s="7" t="str">
        <f t="shared" si="366"/>
        <v>Data Error</v>
      </c>
      <c r="M5854" s="20" t="str">
        <f>IF(C5854="Data Error","Data Error",IF(C5854&lt;=K5854,0,1-IFERROR(INDEX(BAAL!$C:$D,MATCH(ROUNDUP(C5854-K5854,0),BAAL!$B:$B,0),MATCH(LEFT(M$2,4),BAAL!$C$2:$D$2,0)),0)))</f>
        <v>Data Error</v>
      </c>
      <c r="N5854" s="20"/>
      <c r="O5854" s="26"/>
      <c r="P5854" s="26"/>
      <c r="Q5854" s="6">
        <f t="shared" si="367"/>
        <v>8</v>
      </c>
      <c r="R5854" s="20"/>
    </row>
    <row r="5855" spans="1:18" x14ac:dyDescent="0.25">
      <c r="A5855" s="6">
        <v>21</v>
      </c>
      <c r="B5855" s="4">
        <v>42613.874999999542</v>
      </c>
      <c r="C5855" s="2" t="str">
        <f>IF([2]Analysis!AG5855="Data Error","Data Error",[2]Analysis!AI5855*C$1)</f>
        <v>Data Error</v>
      </c>
      <c r="D5855" s="2"/>
      <c r="E5855" s="3" t="str">
        <f>IF(C5855="Data Error","Data Error",INDEX('[2]BAAL Adj Cap'!$CB$65:$CY$72,MONTH($B5855),$A5855+1))</f>
        <v>Data Error</v>
      </c>
      <c r="F5855" s="3"/>
      <c r="G5855" s="31" t="str">
        <f t="shared" si="364"/>
        <v>Data Error</v>
      </c>
      <c r="H5855" s="31"/>
      <c r="I5855" s="23" t="str">
        <f t="shared" si="365"/>
        <v>Data Error</v>
      </c>
      <c r="J5855" s="23"/>
      <c r="K5855" s="7" t="str">
        <f t="shared" si="366"/>
        <v>Data Error</v>
      </c>
      <c r="M5855" s="20" t="str">
        <f>IF(C5855="Data Error","Data Error",IF(C5855&lt;=K5855,0,1-IFERROR(INDEX(BAAL!$C:$D,MATCH(ROUNDUP(C5855-K5855,0),BAAL!$B:$B,0),MATCH(LEFT(M$2,4),BAAL!$C$2:$D$2,0)),0)))</f>
        <v>Data Error</v>
      </c>
      <c r="N5855" s="20"/>
      <c r="O5855" s="26"/>
      <c r="P5855" s="26"/>
      <c r="Q5855" s="6">
        <f t="shared" si="367"/>
        <v>8</v>
      </c>
      <c r="R5855" s="20"/>
    </row>
    <row r="5856" spans="1:18" x14ac:dyDescent="0.25">
      <c r="A5856" s="6">
        <v>22</v>
      </c>
      <c r="B5856" s="4">
        <v>42613.916666666206</v>
      </c>
      <c r="C5856" s="2" t="str">
        <f>IF([2]Analysis!AG5856="Data Error","Data Error",[2]Analysis!AI5856*C$1)</f>
        <v>Data Error</v>
      </c>
      <c r="D5856" s="2"/>
      <c r="E5856" s="3" t="str">
        <f>IF(C5856="Data Error","Data Error",INDEX('[2]BAAL Adj Cap'!$CB$65:$CY$72,MONTH($B5856),$A5856+1))</f>
        <v>Data Error</v>
      </c>
      <c r="F5856" s="3"/>
      <c r="G5856" s="31" t="str">
        <f t="shared" si="364"/>
        <v>Data Error</v>
      </c>
      <c r="H5856" s="31"/>
      <c r="I5856" s="23" t="str">
        <f t="shared" si="365"/>
        <v>Data Error</v>
      </c>
      <c r="J5856" s="23"/>
      <c r="K5856" s="7" t="str">
        <f t="shared" si="366"/>
        <v>Data Error</v>
      </c>
      <c r="M5856" s="20" t="str">
        <f>IF(C5856="Data Error","Data Error",IF(C5856&lt;=K5856,0,1-IFERROR(INDEX(BAAL!$C:$D,MATCH(ROUNDUP(C5856-K5856,0),BAAL!$B:$B,0),MATCH(LEFT(M$2,4),BAAL!$C$2:$D$2,0)),0)))</f>
        <v>Data Error</v>
      </c>
      <c r="N5856" s="20"/>
      <c r="O5856" s="26"/>
      <c r="P5856" s="26"/>
      <c r="Q5856" s="6">
        <f t="shared" si="367"/>
        <v>8</v>
      </c>
      <c r="R5856" s="20"/>
    </row>
    <row r="5857" spans="1:18" x14ac:dyDescent="0.25">
      <c r="A5857" s="6">
        <v>23</v>
      </c>
      <c r="B5857" s="4">
        <v>42613.95833333287</v>
      </c>
      <c r="C5857" s="2" t="str">
        <f>IF([2]Analysis!AG5857="Data Error","Data Error",[2]Analysis!AI5857*C$1)</f>
        <v>Data Error</v>
      </c>
      <c r="D5857" s="2"/>
      <c r="E5857" s="3" t="str">
        <f>IF(C5857="Data Error","Data Error",INDEX('[2]BAAL Adj Cap'!$CB$65:$CY$72,MONTH($B5857),$A5857+1))</f>
        <v>Data Error</v>
      </c>
      <c r="F5857" s="3"/>
      <c r="G5857" s="31" t="str">
        <f t="shared" si="364"/>
        <v>Data Error</v>
      </c>
      <c r="H5857" s="31"/>
      <c r="I5857" s="23" t="str">
        <f t="shared" si="365"/>
        <v>Data Error</v>
      </c>
      <c r="J5857" s="23"/>
      <c r="K5857" s="7" t="str">
        <f t="shared" si="366"/>
        <v>Data Error</v>
      </c>
      <c r="M5857" s="20" t="str">
        <f>IF(C5857="Data Error","Data Error",IF(C5857&lt;=K5857,0,1-IFERROR(INDEX(BAAL!$C:$D,MATCH(ROUNDUP(C5857-K5857,0),BAAL!$B:$B,0),MATCH(LEFT(M$2,4),BAAL!$C$2:$D$2,0)),0)))</f>
        <v>Data Error</v>
      </c>
      <c r="N5857" s="20"/>
      <c r="O5857" s="26"/>
      <c r="P5857" s="26"/>
      <c r="Q5857" s="6">
        <f t="shared" si="367"/>
        <v>8</v>
      </c>
      <c r="R5857" s="20"/>
    </row>
    <row r="5858" spans="1:18" x14ac:dyDescent="0.25">
      <c r="A5858" s="6">
        <v>0</v>
      </c>
      <c r="B5858" s="1">
        <v>42613.999999999534</v>
      </c>
      <c r="C5858" s="2" t="str">
        <f>IF([2]Analysis!AG5858="Data Error","Data Error",[2]Analysis!AI5858*C$1)</f>
        <v>Data Error</v>
      </c>
      <c r="D5858" s="2"/>
      <c r="E5858" s="3" t="str">
        <f>IF(C5858="Data Error","Data Error",INDEX('[2]BAAL Adj Cap'!$CB$65:$CY$72,MONTH($B5858),$A5858+1))</f>
        <v>Data Error</v>
      </c>
      <c r="F5858" s="3"/>
      <c r="G5858" s="31" t="str">
        <f t="shared" si="364"/>
        <v>Data Error</v>
      </c>
      <c r="H5858" s="31"/>
      <c r="I5858" s="23" t="str">
        <f t="shared" si="365"/>
        <v>Data Error</v>
      </c>
      <c r="J5858" s="23"/>
      <c r="K5858" s="7" t="str">
        <f t="shared" si="366"/>
        <v>Data Error</v>
      </c>
      <c r="M5858" s="20" t="str">
        <f>IF(C5858="Data Error","Data Error",IF(C5858&lt;=K5858,0,1-IFERROR(INDEX(BAAL!$C:$D,MATCH(ROUNDUP(C5858-K5858,0),BAAL!$B:$B,0),MATCH(LEFT(M$2,4),BAAL!$C$2:$D$2,0)),0)))</f>
        <v>Data Error</v>
      </c>
      <c r="N5858" s="20"/>
      <c r="O5858" s="26"/>
      <c r="P5858" s="26"/>
      <c r="Q5858" s="6">
        <f t="shared" si="367"/>
        <v>9</v>
      </c>
      <c r="R5858" s="20"/>
    </row>
    <row r="5859" spans="1:18" x14ac:dyDescent="0.25">
      <c r="A5859" s="6">
        <v>1</v>
      </c>
      <c r="B5859" s="4">
        <v>42614.041666666199</v>
      </c>
      <c r="C5859" s="2" t="str">
        <f>IF([2]Analysis!AG5859="Data Error","Data Error",[2]Analysis!AI5859*C$1)</f>
        <v>Data Error</v>
      </c>
      <c r="D5859" s="2"/>
      <c r="E5859" s="3" t="str">
        <f>IF(C5859="Data Error","Data Error",INDEX('[2]BAAL Adj Cap'!$CB$65:$CY$72,MONTH($B5859),$A5859+1))</f>
        <v>Data Error</v>
      </c>
      <c r="F5859" s="3"/>
      <c r="G5859" s="31" t="str">
        <f t="shared" si="364"/>
        <v>Data Error</v>
      </c>
      <c r="H5859" s="31"/>
      <c r="I5859" s="23" t="str">
        <f t="shared" si="365"/>
        <v>Data Error</v>
      </c>
      <c r="J5859" s="23"/>
      <c r="K5859" s="7" t="str">
        <f t="shared" si="366"/>
        <v>Data Error</v>
      </c>
      <c r="M5859" s="20" t="str">
        <f>IF(C5859="Data Error","Data Error",IF(C5859&lt;=K5859,0,1-IFERROR(INDEX(BAAL!$C:$D,MATCH(ROUNDUP(C5859-K5859,0),BAAL!$B:$B,0),MATCH(LEFT(M$2,4),BAAL!$C$2:$D$2,0)),0)))</f>
        <v>Data Error</v>
      </c>
      <c r="N5859" s="20"/>
      <c r="O5859" s="26"/>
      <c r="P5859" s="26"/>
      <c r="Q5859" s="6">
        <f t="shared" si="367"/>
        <v>9</v>
      </c>
      <c r="R5859" s="20"/>
    </row>
    <row r="5860" spans="1:18" x14ac:dyDescent="0.25">
      <c r="A5860" s="6">
        <v>2</v>
      </c>
      <c r="B5860" s="4">
        <v>42614.083333332863</v>
      </c>
      <c r="C5860" s="2" t="str">
        <f>IF([2]Analysis!AG5860="Data Error","Data Error",[2]Analysis!AI5860*C$1)</f>
        <v>Data Error</v>
      </c>
      <c r="D5860" s="2"/>
      <c r="E5860" s="3" t="str">
        <f>IF(C5860="Data Error","Data Error",INDEX('[2]BAAL Adj Cap'!$CB$65:$CY$72,MONTH($B5860),$A5860+1))</f>
        <v>Data Error</v>
      </c>
      <c r="F5860" s="3"/>
      <c r="G5860" s="31" t="str">
        <f t="shared" si="364"/>
        <v>Data Error</v>
      </c>
      <c r="H5860" s="31"/>
      <c r="I5860" s="23" t="str">
        <f t="shared" si="365"/>
        <v>Data Error</v>
      </c>
      <c r="J5860" s="23"/>
      <c r="K5860" s="7" t="str">
        <f t="shared" si="366"/>
        <v>Data Error</v>
      </c>
      <c r="M5860" s="20" t="str">
        <f>IF(C5860="Data Error","Data Error",IF(C5860&lt;=K5860,0,1-IFERROR(INDEX(BAAL!$C:$D,MATCH(ROUNDUP(C5860-K5860,0),BAAL!$B:$B,0),MATCH(LEFT(M$2,4),BAAL!$C$2:$D$2,0)),0)))</f>
        <v>Data Error</v>
      </c>
      <c r="N5860" s="20"/>
      <c r="O5860" s="26"/>
      <c r="P5860" s="26"/>
      <c r="Q5860" s="6">
        <f t="shared" si="367"/>
        <v>9</v>
      </c>
      <c r="R5860" s="20"/>
    </row>
    <row r="5861" spans="1:18" x14ac:dyDescent="0.25">
      <c r="A5861" s="6">
        <v>3</v>
      </c>
      <c r="B5861" s="4">
        <v>42614.124999999527</v>
      </c>
      <c r="C5861" s="2" t="str">
        <f>IF([2]Analysis!AG5861="Data Error","Data Error",[2]Analysis!AI5861*C$1)</f>
        <v>Data Error</v>
      </c>
      <c r="D5861" s="2"/>
      <c r="E5861" s="3" t="str">
        <f>IF(C5861="Data Error","Data Error",INDEX('[2]BAAL Adj Cap'!$CB$65:$CY$72,MONTH($B5861),$A5861+1))</f>
        <v>Data Error</v>
      </c>
      <c r="F5861" s="3"/>
      <c r="G5861" s="31" t="str">
        <f t="shared" si="364"/>
        <v>Data Error</v>
      </c>
      <c r="H5861" s="31"/>
      <c r="I5861" s="23" t="str">
        <f t="shared" si="365"/>
        <v>Data Error</v>
      </c>
      <c r="J5861" s="23"/>
      <c r="K5861" s="7" t="str">
        <f t="shared" si="366"/>
        <v>Data Error</v>
      </c>
      <c r="M5861" s="20" t="str">
        <f>IF(C5861="Data Error","Data Error",IF(C5861&lt;=K5861,0,1-IFERROR(INDEX(BAAL!$C:$D,MATCH(ROUNDUP(C5861-K5861,0),BAAL!$B:$B,0),MATCH(LEFT(M$2,4),BAAL!$C$2:$D$2,0)),0)))</f>
        <v>Data Error</v>
      </c>
      <c r="N5861" s="20"/>
      <c r="O5861" s="26"/>
      <c r="P5861" s="26"/>
      <c r="Q5861" s="6">
        <f t="shared" si="367"/>
        <v>9</v>
      </c>
      <c r="R5861" s="20"/>
    </row>
    <row r="5862" spans="1:18" x14ac:dyDescent="0.25">
      <c r="A5862" s="6">
        <v>4</v>
      </c>
      <c r="B5862" s="4">
        <v>42614.166666666191</v>
      </c>
      <c r="C5862" s="2" t="str">
        <f>IF([2]Analysis!AG5862="Data Error","Data Error",[2]Analysis!AI5862*C$1)</f>
        <v>Data Error</v>
      </c>
      <c r="D5862" s="2"/>
      <c r="E5862" s="3" t="str">
        <f>IF(C5862="Data Error","Data Error",INDEX('[2]BAAL Adj Cap'!$CB$65:$CY$72,MONTH($B5862),$A5862+1))</f>
        <v>Data Error</v>
      </c>
      <c r="F5862" s="3"/>
      <c r="G5862" s="31" t="str">
        <f t="shared" si="364"/>
        <v>Data Error</v>
      </c>
      <c r="H5862" s="31"/>
      <c r="I5862" s="23" t="str">
        <f t="shared" si="365"/>
        <v>Data Error</v>
      </c>
      <c r="J5862" s="23"/>
      <c r="K5862" s="7" t="str">
        <f t="shared" si="366"/>
        <v>Data Error</v>
      </c>
      <c r="M5862" s="20" t="str">
        <f>IF(C5862="Data Error","Data Error",IF(C5862&lt;=K5862,0,1-IFERROR(INDEX(BAAL!$C:$D,MATCH(ROUNDUP(C5862-K5862,0),BAAL!$B:$B,0),MATCH(LEFT(M$2,4),BAAL!$C$2:$D$2,0)),0)))</f>
        <v>Data Error</v>
      </c>
      <c r="N5862" s="20"/>
      <c r="O5862" s="26"/>
      <c r="P5862" s="26"/>
      <c r="Q5862" s="6">
        <f t="shared" si="367"/>
        <v>9</v>
      </c>
      <c r="R5862" s="20"/>
    </row>
    <row r="5863" spans="1:18" x14ac:dyDescent="0.25">
      <c r="A5863" s="6">
        <v>5</v>
      </c>
      <c r="B5863" s="4">
        <v>42614.208333332856</v>
      </c>
      <c r="C5863" s="2" t="str">
        <f>IF([2]Analysis!AG5863="Data Error","Data Error",[2]Analysis!AI5863*C$1)</f>
        <v>Data Error</v>
      </c>
      <c r="D5863" s="2"/>
      <c r="E5863" s="3" t="str">
        <f>IF(C5863="Data Error","Data Error",INDEX('[2]BAAL Adj Cap'!$CB$65:$CY$72,MONTH($B5863),$A5863+1))</f>
        <v>Data Error</v>
      </c>
      <c r="F5863" s="3"/>
      <c r="G5863" s="31" t="str">
        <f t="shared" si="364"/>
        <v>Data Error</v>
      </c>
      <c r="H5863" s="31"/>
      <c r="I5863" s="23" t="str">
        <f t="shared" si="365"/>
        <v>Data Error</v>
      </c>
      <c r="J5863" s="23"/>
      <c r="K5863" s="7" t="str">
        <f t="shared" si="366"/>
        <v>Data Error</v>
      </c>
      <c r="M5863" s="20" t="str">
        <f>IF(C5863="Data Error","Data Error",IF(C5863&lt;=K5863,0,1-IFERROR(INDEX(BAAL!$C:$D,MATCH(ROUNDUP(C5863-K5863,0),BAAL!$B:$B,0),MATCH(LEFT(M$2,4),BAAL!$C$2:$D$2,0)),0)))</f>
        <v>Data Error</v>
      </c>
      <c r="N5863" s="20"/>
      <c r="O5863" s="26"/>
      <c r="P5863" s="26"/>
      <c r="Q5863" s="6">
        <f t="shared" si="367"/>
        <v>9</v>
      </c>
      <c r="R5863" s="20"/>
    </row>
    <row r="5864" spans="1:18" x14ac:dyDescent="0.25">
      <c r="A5864" s="6">
        <v>6</v>
      </c>
      <c r="B5864" s="4">
        <v>42614.24999999952</v>
      </c>
      <c r="C5864" s="2" t="str">
        <f>IF([2]Analysis!AG5864="Data Error","Data Error",[2]Analysis!AI5864*C$1)</f>
        <v>Data Error</v>
      </c>
      <c r="D5864" s="2"/>
      <c r="E5864" s="3" t="str">
        <f>IF(C5864="Data Error","Data Error",INDEX('[2]BAAL Adj Cap'!$CB$65:$CY$72,MONTH($B5864),$A5864+1))</f>
        <v>Data Error</v>
      </c>
      <c r="F5864" s="3"/>
      <c r="G5864" s="31" t="str">
        <f t="shared" si="364"/>
        <v>Data Error</v>
      </c>
      <c r="H5864" s="31"/>
      <c r="I5864" s="23" t="str">
        <f t="shared" si="365"/>
        <v>Data Error</v>
      </c>
      <c r="J5864" s="23"/>
      <c r="K5864" s="7" t="str">
        <f t="shared" si="366"/>
        <v>Data Error</v>
      </c>
      <c r="M5864" s="20" t="str">
        <f>IF(C5864="Data Error","Data Error",IF(C5864&lt;=K5864,0,1-IFERROR(INDEX(BAAL!$C:$D,MATCH(ROUNDUP(C5864-K5864,0),BAAL!$B:$B,0),MATCH(LEFT(M$2,4),BAAL!$C$2:$D$2,0)),0)))</f>
        <v>Data Error</v>
      </c>
      <c r="N5864" s="20"/>
      <c r="O5864" s="26"/>
      <c r="P5864" s="26"/>
      <c r="Q5864" s="6">
        <f t="shared" si="367"/>
        <v>9</v>
      </c>
      <c r="R5864" s="20"/>
    </row>
    <row r="5865" spans="1:18" x14ac:dyDescent="0.25">
      <c r="A5865" s="6">
        <v>7</v>
      </c>
      <c r="B5865" s="4">
        <v>42614.291666666184</v>
      </c>
      <c r="C5865" s="2" t="str">
        <f>IF([2]Analysis!AG5865="Data Error","Data Error",[2]Analysis!AI5865*C$1)</f>
        <v>Data Error</v>
      </c>
      <c r="D5865" s="2"/>
      <c r="E5865" s="3" t="str">
        <f>IF(C5865="Data Error","Data Error",INDEX('[2]BAAL Adj Cap'!$CB$65:$CY$72,MONTH($B5865),$A5865+1))</f>
        <v>Data Error</v>
      </c>
      <c r="F5865" s="3"/>
      <c r="G5865" s="31" t="str">
        <f t="shared" si="364"/>
        <v>Data Error</v>
      </c>
      <c r="H5865" s="31"/>
      <c r="I5865" s="23" t="str">
        <f t="shared" si="365"/>
        <v>Data Error</v>
      </c>
      <c r="J5865" s="23"/>
      <c r="K5865" s="7" t="str">
        <f t="shared" si="366"/>
        <v>Data Error</v>
      </c>
      <c r="M5865" s="20" t="str">
        <f>IF(C5865="Data Error","Data Error",IF(C5865&lt;=K5865,0,1-IFERROR(INDEX(BAAL!$C:$D,MATCH(ROUNDUP(C5865-K5865,0),BAAL!$B:$B,0),MATCH(LEFT(M$2,4),BAAL!$C$2:$D$2,0)),0)))</f>
        <v>Data Error</v>
      </c>
      <c r="N5865" s="20"/>
      <c r="O5865" s="26"/>
      <c r="P5865" s="26"/>
      <c r="Q5865" s="6">
        <f t="shared" si="367"/>
        <v>9</v>
      </c>
      <c r="R5865" s="20"/>
    </row>
    <row r="5866" spans="1:18" x14ac:dyDescent="0.25">
      <c r="A5866" s="6">
        <v>8</v>
      </c>
      <c r="B5866" s="4">
        <v>42614.333333332848</v>
      </c>
      <c r="C5866" s="2" t="str">
        <f>IF([2]Analysis!AG5866="Data Error","Data Error",[2]Analysis!AI5866*C$1)</f>
        <v>Data Error</v>
      </c>
      <c r="D5866" s="2"/>
      <c r="E5866" s="3" t="str">
        <f>IF(C5866="Data Error","Data Error",INDEX('[2]BAAL Adj Cap'!$CB$65:$CY$72,MONTH($B5866),$A5866+1))</f>
        <v>Data Error</v>
      </c>
      <c r="F5866" s="3"/>
      <c r="G5866" s="31" t="str">
        <f t="shared" si="364"/>
        <v>Data Error</v>
      </c>
      <c r="H5866" s="31"/>
      <c r="I5866" s="23" t="str">
        <f t="shared" si="365"/>
        <v>Data Error</v>
      </c>
      <c r="J5866" s="23"/>
      <c r="K5866" s="7" t="str">
        <f t="shared" si="366"/>
        <v>Data Error</v>
      </c>
      <c r="M5866" s="20" t="str">
        <f>IF(C5866="Data Error","Data Error",IF(C5866&lt;=K5866,0,1-IFERROR(INDEX(BAAL!$C:$D,MATCH(ROUNDUP(C5866-K5866,0),BAAL!$B:$B,0),MATCH(LEFT(M$2,4),BAAL!$C$2:$D$2,0)),0)))</f>
        <v>Data Error</v>
      </c>
      <c r="N5866" s="20"/>
      <c r="O5866" s="26"/>
      <c r="P5866" s="26"/>
      <c r="Q5866" s="6">
        <f t="shared" si="367"/>
        <v>9</v>
      </c>
      <c r="R5866" s="20"/>
    </row>
    <row r="5867" spans="1:18" x14ac:dyDescent="0.25">
      <c r="A5867" s="6">
        <v>9</v>
      </c>
      <c r="B5867" s="4">
        <v>42614.374999999513</v>
      </c>
      <c r="C5867" s="2" t="str">
        <f>IF([2]Analysis!AG5867="Data Error","Data Error",[2]Analysis!AI5867*C$1)</f>
        <v>Data Error</v>
      </c>
      <c r="D5867" s="2"/>
      <c r="E5867" s="3" t="str">
        <f>IF(C5867="Data Error","Data Error",INDEX('[2]BAAL Adj Cap'!$CB$65:$CY$72,MONTH($B5867),$A5867+1))</f>
        <v>Data Error</v>
      </c>
      <c r="F5867" s="3"/>
      <c r="G5867" s="31" t="str">
        <f t="shared" si="364"/>
        <v>Data Error</v>
      </c>
      <c r="H5867" s="31"/>
      <c r="I5867" s="23" t="str">
        <f t="shared" si="365"/>
        <v>Data Error</v>
      </c>
      <c r="J5867" s="23"/>
      <c r="K5867" s="7" t="str">
        <f t="shared" si="366"/>
        <v>Data Error</v>
      </c>
      <c r="M5867" s="20" t="str">
        <f>IF(C5867="Data Error","Data Error",IF(C5867&lt;=K5867,0,1-IFERROR(INDEX(BAAL!$C:$D,MATCH(ROUNDUP(C5867-K5867,0),BAAL!$B:$B,0),MATCH(LEFT(M$2,4),BAAL!$C$2:$D$2,0)),0)))</f>
        <v>Data Error</v>
      </c>
      <c r="N5867" s="20"/>
      <c r="O5867" s="26"/>
      <c r="P5867" s="26"/>
      <c r="Q5867" s="6">
        <f t="shared" si="367"/>
        <v>9</v>
      </c>
      <c r="R5867" s="20"/>
    </row>
    <row r="5868" spans="1:18" x14ac:dyDescent="0.25">
      <c r="A5868" s="6">
        <v>10</v>
      </c>
      <c r="B5868" s="4">
        <v>42614.416666666177</v>
      </c>
      <c r="C5868" s="2" t="str">
        <f>IF([2]Analysis!AG5868="Data Error","Data Error",[2]Analysis!AI5868*C$1)</f>
        <v>Data Error</v>
      </c>
      <c r="D5868" s="2"/>
      <c r="E5868" s="3" t="str">
        <f>IF(C5868="Data Error","Data Error",INDEX('[2]BAAL Adj Cap'!$CB$65:$CY$72,MONTH($B5868),$A5868+1))</f>
        <v>Data Error</v>
      </c>
      <c r="F5868" s="3"/>
      <c r="G5868" s="31" t="str">
        <f t="shared" si="364"/>
        <v>Data Error</v>
      </c>
      <c r="H5868" s="31"/>
      <c r="I5868" s="23" t="str">
        <f t="shared" si="365"/>
        <v>Data Error</v>
      </c>
      <c r="J5868" s="23"/>
      <c r="K5868" s="7" t="str">
        <f t="shared" si="366"/>
        <v>Data Error</v>
      </c>
      <c r="M5868" s="20" t="str">
        <f>IF(C5868="Data Error","Data Error",IF(C5868&lt;=K5868,0,1-IFERROR(INDEX(BAAL!$C:$D,MATCH(ROUNDUP(C5868-K5868,0),BAAL!$B:$B,0),MATCH(LEFT(M$2,4),BAAL!$C$2:$D$2,0)),0)))</f>
        <v>Data Error</v>
      </c>
      <c r="N5868" s="20"/>
      <c r="O5868" s="26"/>
      <c r="P5868" s="26"/>
      <c r="Q5868" s="6">
        <f t="shared" si="367"/>
        <v>9</v>
      </c>
      <c r="R5868" s="20"/>
    </row>
    <row r="5869" spans="1:18" x14ac:dyDescent="0.25">
      <c r="A5869" s="6">
        <v>11</v>
      </c>
      <c r="B5869" s="4">
        <v>42614.458333332841</v>
      </c>
      <c r="C5869" s="2" t="str">
        <f>IF([2]Analysis!AG5869="Data Error","Data Error",[2]Analysis!AI5869*C$1)</f>
        <v>Data Error</v>
      </c>
      <c r="D5869" s="2"/>
      <c r="E5869" s="3" t="str">
        <f>IF(C5869="Data Error","Data Error",INDEX('[2]BAAL Adj Cap'!$CB$65:$CY$72,MONTH($B5869),$A5869+1))</f>
        <v>Data Error</v>
      </c>
      <c r="F5869" s="3"/>
      <c r="G5869" s="31" t="str">
        <f t="shared" si="364"/>
        <v>Data Error</v>
      </c>
      <c r="H5869" s="31"/>
      <c r="I5869" s="23" t="str">
        <f t="shared" si="365"/>
        <v>Data Error</v>
      </c>
      <c r="J5869" s="23"/>
      <c r="K5869" s="7" t="str">
        <f t="shared" si="366"/>
        <v>Data Error</v>
      </c>
      <c r="M5869" s="20" t="str">
        <f>IF(C5869="Data Error","Data Error",IF(C5869&lt;=K5869,0,1-IFERROR(INDEX(BAAL!$C:$D,MATCH(ROUNDUP(C5869-K5869,0),BAAL!$B:$B,0),MATCH(LEFT(M$2,4),BAAL!$C$2:$D$2,0)),0)))</f>
        <v>Data Error</v>
      </c>
      <c r="N5869" s="20"/>
      <c r="O5869" s="26"/>
      <c r="P5869" s="26"/>
      <c r="Q5869" s="6">
        <f t="shared" si="367"/>
        <v>9</v>
      </c>
      <c r="R5869" s="20"/>
    </row>
    <row r="5870" spans="1:18" x14ac:dyDescent="0.25">
      <c r="A5870" s="6">
        <v>12</v>
      </c>
      <c r="B5870" s="4">
        <v>42614.499999999505</v>
      </c>
      <c r="C5870" s="2" t="str">
        <f>IF([2]Analysis!AG5870="Data Error","Data Error",[2]Analysis!AI5870*C$1)</f>
        <v>Data Error</v>
      </c>
      <c r="D5870" s="2"/>
      <c r="E5870" s="3" t="str">
        <f>IF(C5870="Data Error","Data Error",INDEX('[2]BAAL Adj Cap'!$CB$65:$CY$72,MONTH($B5870),$A5870+1))</f>
        <v>Data Error</v>
      </c>
      <c r="F5870" s="3"/>
      <c r="G5870" s="31" t="str">
        <f t="shared" si="364"/>
        <v>Data Error</v>
      </c>
      <c r="H5870" s="31"/>
      <c r="I5870" s="23" t="str">
        <f t="shared" si="365"/>
        <v>Data Error</v>
      </c>
      <c r="J5870" s="23"/>
      <c r="K5870" s="7" t="str">
        <f t="shared" si="366"/>
        <v>Data Error</v>
      </c>
      <c r="M5870" s="20" t="str">
        <f>IF(C5870="Data Error","Data Error",IF(C5870&lt;=K5870,0,1-IFERROR(INDEX(BAAL!$C:$D,MATCH(ROUNDUP(C5870-K5870,0),BAAL!$B:$B,0),MATCH(LEFT(M$2,4),BAAL!$C$2:$D$2,0)),0)))</f>
        <v>Data Error</v>
      </c>
      <c r="N5870" s="20"/>
      <c r="O5870" s="26"/>
      <c r="P5870" s="26"/>
      <c r="Q5870" s="6">
        <f t="shared" si="367"/>
        <v>9</v>
      </c>
      <c r="R5870" s="20"/>
    </row>
    <row r="5871" spans="1:18" x14ac:dyDescent="0.25">
      <c r="A5871" s="6">
        <v>13</v>
      </c>
      <c r="B5871" s="4">
        <v>42614.541666666169</v>
      </c>
      <c r="C5871" s="2" t="str">
        <f>IF([2]Analysis!AG5871="Data Error","Data Error",[2]Analysis!AI5871*C$1)</f>
        <v>Data Error</v>
      </c>
      <c r="D5871" s="2"/>
      <c r="E5871" s="3" t="str">
        <f>IF(C5871="Data Error","Data Error",INDEX('[2]BAAL Adj Cap'!$CB$65:$CY$72,MONTH($B5871),$A5871+1))</f>
        <v>Data Error</v>
      </c>
      <c r="F5871" s="3"/>
      <c r="G5871" s="31" t="str">
        <f t="shared" si="364"/>
        <v>Data Error</v>
      </c>
      <c r="H5871" s="31"/>
      <c r="I5871" s="23" t="str">
        <f t="shared" si="365"/>
        <v>Data Error</v>
      </c>
      <c r="J5871" s="23"/>
      <c r="K5871" s="7" t="str">
        <f t="shared" si="366"/>
        <v>Data Error</v>
      </c>
      <c r="M5871" s="20" t="str">
        <f>IF(C5871="Data Error","Data Error",IF(C5871&lt;=K5871,0,1-IFERROR(INDEX(BAAL!$C:$D,MATCH(ROUNDUP(C5871-K5871,0),BAAL!$B:$B,0),MATCH(LEFT(M$2,4),BAAL!$C$2:$D$2,0)),0)))</f>
        <v>Data Error</v>
      </c>
      <c r="N5871" s="20"/>
      <c r="O5871" s="26"/>
      <c r="P5871" s="26"/>
      <c r="Q5871" s="6">
        <f t="shared" si="367"/>
        <v>9</v>
      </c>
      <c r="R5871" s="20"/>
    </row>
    <row r="5872" spans="1:18" x14ac:dyDescent="0.25">
      <c r="A5872" s="6">
        <v>14</v>
      </c>
      <c r="B5872" s="4">
        <v>42614.583333332834</v>
      </c>
      <c r="C5872" s="2" t="str">
        <f>IF([2]Analysis!AG5872="Data Error","Data Error",[2]Analysis!AI5872*C$1)</f>
        <v>Data Error</v>
      </c>
      <c r="D5872" s="2"/>
      <c r="E5872" s="3" t="str">
        <f>IF(C5872="Data Error","Data Error",INDEX('[2]BAAL Adj Cap'!$CB$65:$CY$72,MONTH($B5872),$A5872+1))</f>
        <v>Data Error</v>
      </c>
      <c r="F5872" s="3"/>
      <c r="G5872" s="31" t="str">
        <f t="shared" si="364"/>
        <v>Data Error</v>
      </c>
      <c r="H5872" s="31"/>
      <c r="I5872" s="23" t="str">
        <f t="shared" si="365"/>
        <v>Data Error</v>
      </c>
      <c r="J5872" s="23"/>
      <c r="K5872" s="7" t="str">
        <f t="shared" si="366"/>
        <v>Data Error</v>
      </c>
      <c r="M5872" s="20" t="str">
        <f>IF(C5872="Data Error","Data Error",IF(C5872&lt;=K5872,0,1-IFERROR(INDEX(BAAL!$C:$D,MATCH(ROUNDUP(C5872-K5872,0),BAAL!$B:$B,0),MATCH(LEFT(M$2,4),BAAL!$C$2:$D$2,0)),0)))</f>
        <v>Data Error</v>
      </c>
      <c r="N5872" s="20"/>
      <c r="O5872" s="26"/>
      <c r="P5872" s="26"/>
      <c r="Q5872" s="6">
        <f t="shared" si="367"/>
        <v>9</v>
      </c>
      <c r="R5872" s="20"/>
    </row>
    <row r="5873" spans="1:18" x14ac:dyDescent="0.25">
      <c r="A5873" s="6">
        <v>15</v>
      </c>
      <c r="B5873" s="4">
        <v>42614.624999999498</v>
      </c>
      <c r="C5873" s="2" t="str">
        <f>IF([2]Analysis!AG5873="Data Error","Data Error",[2]Analysis!AI5873*C$1)</f>
        <v>Data Error</v>
      </c>
      <c r="D5873" s="2"/>
      <c r="E5873" s="3" t="str">
        <f>IF(C5873="Data Error","Data Error",INDEX('[2]BAAL Adj Cap'!$CB$65:$CY$72,MONTH($B5873),$A5873+1))</f>
        <v>Data Error</v>
      </c>
      <c r="F5873" s="3"/>
      <c r="G5873" s="31" t="str">
        <f t="shared" si="364"/>
        <v>Data Error</v>
      </c>
      <c r="H5873" s="31"/>
      <c r="I5873" s="23" t="str">
        <f t="shared" si="365"/>
        <v>Data Error</v>
      </c>
      <c r="J5873" s="23"/>
      <c r="K5873" s="7" t="str">
        <f t="shared" si="366"/>
        <v>Data Error</v>
      </c>
      <c r="M5873" s="20" t="str">
        <f>IF(C5873="Data Error","Data Error",IF(C5873&lt;=K5873,0,1-IFERROR(INDEX(BAAL!$C:$D,MATCH(ROUNDUP(C5873-K5873,0),BAAL!$B:$B,0),MATCH(LEFT(M$2,4),BAAL!$C$2:$D$2,0)),0)))</f>
        <v>Data Error</v>
      </c>
      <c r="N5873" s="20"/>
      <c r="O5873" s="26"/>
      <c r="P5873" s="26"/>
      <c r="Q5873" s="6">
        <f t="shared" si="367"/>
        <v>9</v>
      </c>
      <c r="R5873" s="20"/>
    </row>
    <row r="5874" spans="1:18" x14ac:dyDescent="0.25">
      <c r="A5874" s="6">
        <v>16</v>
      </c>
      <c r="B5874" s="4">
        <v>42614.666666666162</v>
      </c>
      <c r="C5874" s="2" t="str">
        <f>IF([2]Analysis!AG5874="Data Error","Data Error",[2]Analysis!AI5874*C$1)</f>
        <v>Data Error</v>
      </c>
      <c r="D5874" s="2"/>
      <c r="E5874" s="3" t="str">
        <f>IF(C5874="Data Error","Data Error",INDEX('[2]BAAL Adj Cap'!$CB$65:$CY$72,MONTH($B5874),$A5874+1))</f>
        <v>Data Error</v>
      </c>
      <c r="F5874" s="3"/>
      <c r="G5874" s="31" t="str">
        <f t="shared" si="364"/>
        <v>Data Error</v>
      </c>
      <c r="H5874" s="31"/>
      <c r="I5874" s="23" t="str">
        <f t="shared" si="365"/>
        <v>Data Error</v>
      </c>
      <c r="J5874" s="23"/>
      <c r="K5874" s="7" t="str">
        <f t="shared" si="366"/>
        <v>Data Error</v>
      </c>
      <c r="M5874" s="20" t="str">
        <f>IF(C5874="Data Error","Data Error",IF(C5874&lt;=K5874,0,1-IFERROR(INDEX(BAAL!$C:$D,MATCH(ROUNDUP(C5874-K5874,0),BAAL!$B:$B,0),MATCH(LEFT(M$2,4),BAAL!$C$2:$D$2,0)),0)))</f>
        <v>Data Error</v>
      </c>
      <c r="N5874" s="20"/>
      <c r="O5874" s="26"/>
      <c r="P5874" s="26"/>
      <c r="Q5874" s="6">
        <f t="shared" si="367"/>
        <v>9</v>
      </c>
      <c r="R5874" s="20"/>
    </row>
    <row r="5875" spans="1:18" x14ac:dyDescent="0.25">
      <c r="A5875" s="6">
        <v>17</v>
      </c>
      <c r="B5875" s="4">
        <v>42614.708333332826</v>
      </c>
      <c r="C5875" s="2" t="str">
        <f>IF([2]Analysis!AG5875="Data Error","Data Error",[2]Analysis!AI5875*C$1)</f>
        <v>Data Error</v>
      </c>
      <c r="D5875" s="2"/>
      <c r="E5875" s="3" t="str">
        <f>IF(C5875="Data Error","Data Error",INDEX('[2]BAAL Adj Cap'!$CB$65:$CY$72,MONTH($B5875),$A5875+1))</f>
        <v>Data Error</v>
      </c>
      <c r="F5875" s="3"/>
      <c r="G5875" s="31" t="str">
        <f t="shared" si="364"/>
        <v>Data Error</v>
      </c>
      <c r="H5875" s="31"/>
      <c r="I5875" s="23" t="str">
        <f t="shared" si="365"/>
        <v>Data Error</v>
      </c>
      <c r="J5875" s="23"/>
      <c r="K5875" s="7" t="str">
        <f t="shared" si="366"/>
        <v>Data Error</v>
      </c>
      <c r="M5875" s="20" t="str">
        <f>IF(C5875="Data Error","Data Error",IF(C5875&lt;=K5875,0,1-IFERROR(INDEX(BAAL!$C:$D,MATCH(ROUNDUP(C5875-K5875,0),BAAL!$B:$B,0),MATCH(LEFT(M$2,4),BAAL!$C$2:$D$2,0)),0)))</f>
        <v>Data Error</v>
      </c>
      <c r="N5875" s="20"/>
      <c r="O5875" s="26"/>
      <c r="P5875" s="26"/>
      <c r="Q5875" s="6">
        <f t="shared" si="367"/>
        <v>9</v>
      </c>
      <c r="R5875" s="20"/>
    </row>
    <row r="5876" spans="1:18" x14ac:dyDescent="0.25">
      <c r="A5876" s="6">
        <v>18</v>
      </c>
      <c r="B5876" s="4">
        <v>42614.749999999491</v>
      </c>
      <c r="C5876" s="2" t="str">
        <f>IF([2]Analysis!AG5876="Data Error","Data Error",[2]Analysis!AI5876*C$1)</f>
        <v>Data Error</v>
      </c>
      <c r="D5876" s="2"/>
      <c r="E5876" s="3" t="str">
        <f>IF(C5876="Data Error","Data Error",INDEX('[2]BAAL Adj Cap'!$CB$65:$CY$72,MONTH($B5876),$A5876+1))</f>
        <v>Data Error</v>
      </c>
      <c r="F5876" s="3"/>
      <c r="G5876" s="31" t="str">
        <f t="shared" si="364"/>
        <v>Data Error</v>
      </c>
      <c r="H5876" s="31"/>
      <c r="I5876" s="23" t="str">
        <f t="shared" si="365"/>
        <v>Data Error</v>
      </c>
      <c r="J5876" s="23"/>
      <c r="K5876" s="7" t="str">
        <f t="shared" si="366"/>
        <v>Data Error</v>
      </c>
      <c r="M5876" s="20" t="str">
        <f>IF(C5876="Data Error","Data Error",IF(C5876&lt;=K5876,0,1-IFERROR(INDEX(BAAL!$C:$D,MATCH(ROUNDUP(C5876-K5876,0),BAAL!$B:$B,0),MATCH(LEFT(M$2,4),BAAL!$C$2:$D$2,0)),0)))</f>
        <v>Data Error</v>
      </c>
      <c r="N5876" s="20"/>
      <c r="O5876" s="26"/>
      <c r="P5876" s="26"/>
      <c r="Q5876" s="6">
        <f t="shared" si="367"/>
        <v>9</v>
      </c>
      <c r="R5876" s="20"/>
    </row>
    <row r="5877" spans="1:18" x14ac:dyDescent="0.25">
      <c r="A5877" s="6">
        <v>19</v>
      </c>
      <c r="B5877" s="4">
        <v>42614.791666666155</v>
      </c>
      <c r="C5877" s="2" t="str">
        <f>IF([2]Analysis!AG5877="Data Error","Data Error",[2]Analysis!AI5877*C$1)</f>
        <v>Data Error</v>
      </c>
      <c r="D5877" s="2"/>
      <c r="E5877" s="3" t="str">
        <f>IF(C5877="Data Error","Data Error",INDEX('[2]BAAL Adj Cap'!$CB$65:$CY$72,MONTH($B5877),$A5877+1))</f>
        <v>Data Error</v>
      </c>
      <c r="F5877" s="3"/>
      <c r="G5877" s="31" t="str">
        <f t="shared" si="364"/>
        <v>Data Error</v>
      </c>
      <c r="H5877" s="31"/>
      <c r="I5877" s="23" t="str">
        <f t="shared" si="365"/>
        <v>Data Error</v>
      </c>
      <c r="J5877" s="23"/>
      <c r="K5877" s="7" t="str">
        <f t="shared" si="366"/>
        <v>Data Error</v>
      </c>
      <c r="M5877" s="20" t="str">
        <f>IF(C5877="Data Error","Data Error",IF(C5877&lt;=K5877,0,1-IFERROR(INDEX(BAAL!$C:$D,MATCH(ROUNDUP(C5877-K5877,0),BAAL!$B:$B,0),MATCH(LEFT(M$2,4),BAAL!$C$2:$D$2,0)),0)))</f>
        <v>Data Error</v>
      </c>
      <c r="N5877" s="20"/>
      <c r="O5877" s="26"/>
      <c r="P5877" s="26"/>
      <c r="Q5877" s="6">
        <f t="shared" si="367"/>
        <v>9</v>
      </c>
      <c r="R5877" s="20"/>
    </row>
    <row r="5878" spans="1:18" x14ac:dyDescent="0.25">
      <c r="A5878" s="6">
        <v>20</v>
      </c>
      <c r="B5878" s="4">
        <v>42614.833333332819</v>
      </c>
      <c r="C5878" s="2" t="str">
        <f>IF([2]Analysis!AG5878="Data Error","Data Error",[2]Analysis!AI5878*C$1)</f>
        <v>Data Error</v>
      </c>
      <c r="D5878" s="2"/>
      <c r="E5878" s="3" t="str">
        <f>IF(C5878="Data Error","Data Error",INDEX('[2]BAAL Adj Cap'!$CB$65:$CY$72,MONTH($B5878),$A5878+1))</f>
        <v>Data Error</v>
      </c>
      <c r="F5878" s="3"/>
      <c r="G5878" s="31" t="str">
        <f t="shared" si="364"/>
        <v>Data Error</v>
      </c>
      <c r="H5878" s="31"/>
      <c r="I5878" s="23" t="str">
        <f t="shared" si="365"/>
        <v>Data Error</v>
      </c>
      <c r="J5878" s="23"/>
      <c r="K5878" s="7" t="str">
        <f t="shared" si="366"/>
        <v>Data Error</v>
      </c>
      <c r="M5878" s="20" t="str">
        <f>IF(C5878="Data Error","Data Error",IF(C5878&lt;=K5878,0,1-IFERROR(INDEX(BAAL!$C:$D,MATCH(ROUNDUP(C5878-K5878,0),BAAL!$B:$B,0),MATCH(LEFT(M$2,4),BAAL!$C$2:$D$2,0)),0)))</f>
        <v>Data Error</v>
      </c>
      <c r="N5878" s="20"/>
      <c r="O5878" s="26"/>
      <c r="P5878" s="26"/>
      <c r="Q5878" s="6">
        <f t="shared" si="367"/>
        <v>9</v>
      </c>
      <c r="R5878" s="20"/>
    </row>
    <row r="5879" spans="1:18" x14ac:dyDescent="0.25">
      <c r="A5879" s="6">
        <v>21</v>
      </c>
      <c r="B5879" s="4">
        <v>42614.874999999483</v>
      </c>
      <c r="C5879" s="2" t="str">
        <f>IF([2]Analysis!AG5879="Data Error","Data Error",[2]Analysis!AI5879*C$1)</f>
        <v>Data Error</v>
      </c>
      <c r="D5879" s="2"/>
      <c r="E5879" s="3" t="str">
        <f>IF(C5879="Data Error","Data Error",INDEX('[2]BAAL Adj Cap'!$CB$65:$CY$72,MONTH($B5879),$A5879+1))</f>
        <v>Data Error</v>
      </c>
      <c r="F5879" s="3"/>
      <c r="G5879" s="31" t="str">
        <f t="shared" si="364"/>
        <v>Data Error</v>
      </c>
      <c r="H5879" s="31"/>
      <c r="I5879" s="23" t="str">
        <f t="shared" si="365"/>
        <v>Data Error</v>
      </c>
      <c r="J5879" s="23"/>
      <c r="K5879" s="7" t="str">
        <f t="shared" si="366"/>
        <v>Data Error</v>
      </c>
      <c r="M5879" s="20" t="str">
        <f>IF(C5879="Data Error","Data Error",IF(C5879&lt;=K5879,0,1-IFERROR(INDEX(BAAL!$C:$D,MATCH(ROUNDUP(C5879-K5879,0),BAAL!$B:$B,0),MATCH(LEFT(M$2,4),BAAL!$C$2:$D$2,0)),0)))</f>
        <v>Data Error</v>
      </c>
      <c r="N5879" s="20"/>
      <c r="O5879" s="26"/>
      <c r="P5879" s="26"/>
      <c r="Q5879" s="6">
        <f t="shared" si="367"/>
        <v>9</v>
      </c>
      <c r="R5879" s="20"/>
    </row>
    <row r="5880" spans="1:18" x14ac:dyDescent="0.25">
      <c r="A5880" s="6">
        <v>22</v>
      </c>
      <c r="B5880" s="4">
        <v>42614.916666666148</v>
      </c>
      <c r="C5880" s="2" t="str">
        <f>IF([2]Analysis!AG5880="Data Error","Data Error",[2]Analysis!AI5880*C$1)</f>
        <v>Data Error</v>
      </c>
      <c r="D5880" s="2"/>
      <c r="E5880" s="3" t="str">
        <f>IF(C5880="Data Error","Data Error",INDEX('[2]BAAL Adj Cap'!$CB$65:$CY$72,MONTH($B5880),$A5880+1))</f>
        <v>Data Error</v>
      </c>
      <c r="F5880" s="3"/>
      <c r="G5880" s="31" t="str">
        <f t="shared" si="364"/>
        <v>Data Error</v>
      </c>
      <c r="H5880" s="31"/>
      <c r="I5880" s="23" t="str">
        <f t="shared" si="365"/>
        <v>Data Error</v>
      </c>
      <c r="J5880" s="23"/>
      <c r="K5880" s="7" t="str">
        <f t="shared" si="366"/>
        <v>Data Error</v>
      </c>
      <c r="M5880" s="20" t="str">
        <f>IF(C5880="Data Error","Data Error",IF(C5880&lt;=K5880,0,1-IFERROR(INDEX(BAAL!$C:$D,MATCH(ROUNDUP(C5880-K5880,0),BAAL!$B:$B,0),MATCH(LEFT(M$2,4),BAAL!$C$2:$D$2,0)),0)))</f>
        <v>Data Error</v>
      </c>
      <c r="N5880" s="20"/>
      <c r="O5880" s="26"/>
      <c r="P5880" s="26"/>
      <c r="Q5880" s="6">
        <f t="shared" si="367"/>
        <v>9</v>
      </c>
      <c r="R5880" s="20"/>
    </row>
    <row r="5881" spans="1:18" x14ac:dyDescent="0.25">
      <c r="A5881" s="6">
        <v>23</v>
      </c>
      <c r="B5881" s="4">
        <v>42614.958333332812</v>
      </c>
      <c r="C5881" s="2" t="str">
        <f>IF([2]Analysis!AG5881="Data Error","Data Error",[2]Analysis!AI5881*C$1)</f>
        <v>Data Error</v>
      </c>
      <c r="D5881" s="2"/>
      <c r="E5881" s="3" t="str">
        <f>IF(C5881="Data Error","Data Error",INDEX('[2]BAAL Adj Cap'!$CB$65:$CY$72,MONTH($B5881),$A5881+1))</f>
        <v>Data Error</v>
      </c>
      <c r="F5881" s="3"/>
      <c r="G5881" s="31" t="str">
        <f t="shared" si="364"/>
        <v>Data Error</v>
      </c>
      <c r="H5881" s="31"/>
      <c r="I5881" s="23" t="str">
        <f t="shared" si="365"/>
        <v>Data Error</v>
      </c>
      <c r="J5881" s="23"/>
      <c r="K5881" s="7" t="str">
        <f t="shared" si="366"/>
        <v>Data Error</v>
      </c>
      <c r="M5881" s="20" t="str">
        <f>IF(C5881="Data Error","Data Error",IF(C5881&lt;=K5881,0,1-IFERROR(INDEX(BAAL!$C:$D,MATCH(ROUNDUP(C5881-K5881,0),BAAL!$B:$B,0),MATCH(LEFT(M$2,4),BAAL!$C$2:$D$2,0)),0)))</f>
        <v>Data Error</v>
      </c>
      <c r="N5881" s="20"/>
      <c r="O5881" s="26"/>
      <c r="P5881" s="26"/>
      <c r="Q5881" s="6">
        <f t="shared" si="367"/>
        <v>9</v>
      </c>
      <c r="R5881" s="20"/>
    </row>
    <row r="5882" spans="1:18" x14ac:dyDescent="0.25">
      <c r="A5882" s="6">
        <v>0</v>
      </c>
      <c r="B5882" s="1">
        <v>42614.999999999476</v>
      </c>
      <c r="C5882" s="2" t="str">
        <f>IF([2]Analysis!AG5882="Data Error","Data Error",[2]Analysis!AI5882*C$1)</f>
        <v>Data Error</v>
      </c>
      <c r="D5882" s="2"/>
      <c r="E5882" s="3" t="str">
        <f>IF(C5882="Data Error","Data Error",INDEX('[2]BAAL Adj Cap'!$CB$65:$CY$72,MONTH($B5882),$A5882+1))</f>
        <v>Data Error</v>
      </c>
      <c r="F5882" s="3"/>
      <c r="G5882" s="31" t="str">
        <f t="shared" si="364"/>
        <v>Data Error</v>
      </c>
      <c r="H5882" s="31"/>
      <c r="I5882" s="23" t="str">
        <f t="shared" si="365"/>
        <v>Data Error</v>
      </c>
      <c r="J5882" s="23"/>
      <c r="K5882" s="7" t="str">
        <f t="shared" si="366"/>
        <v>Data Error</v>
      </c>
      <c r="M5882" s="20" t="str">
        <f>IF(C5882="Data Error","Data Error",IF(C5882&lt;=K5882,0,1-IFERROR(INDEX(BAAL!$C:$D,MATCH(ROUNDUP(C5882-K5882,0),BAAL!$B:$B,0),MATCH(LEFT(M$2,4),BAAL!$C$2:$D$2,0)),0)))</f>
        <v>Data Error</v>
      </c>
      <c r="N5882" s="20"/>
      <c r="O5882" s="26"/>
      <c r="P5882" s="26"/>
      <c r="Q5882" s="6">
        <f t="shared" si="367"/>
        <v>9</v>
      </c>
      <c r="R5882" s="20"/>
    </row>
    <row r="5883" spans="1:18" x14ac:dyDescent="0.25">
      <c r="A5883" s="6">
        <v>1</v>
      </c>
      <c r="B5883" s="4">
        <v>42615.04166666614</v>
      </c>
      <c r="C5883" s="2" t="str">
        <f>IF([2]Analysis!AG5883="Data Error","Data Error",[2]Analysis!AI5883*C$1)</f>
        <v>Data Error</v>
      </c>
      <c r="D5883" s="2"/>
      <c r="E5883" s="3" t="str">
        <f>IF(C5883="Data Error","Data Error",INDEX('[2]BAAL Adj Cap'!$CB$65:$CY$72,MONTH($B5883),$A5883+1))</f>
        <v>Data Error</v>
      </c>
      <c r="F5883" s="3"/>
      <c r="G5883" s="31" t="str">
        <f t="shared" si="364"/>
        <v>Data Error</v>
      </c>
      <c r="H5883" s="31"/>
      <c r="I5883" s="23" t="str">
        <f t="shared" si="365"/>
        <v>Data Error</v>
      </c>
      <c r="J5883" s="23"/>
      <c r="K5883" s="7" t="str">
        <f t="shared" si="366"/>
        <v>Data Error</v>
      </c>
      <c r="M5883" s="20" t="str">
        <f>IF(C5883="Data Error","Data Error",IF(C5883&lt;=K5883,0,1-IFERROR(INDEX(BAAL!$C:$D,MATCH(ROUNDUP(C5883-K5883,0),BAAL!$B:$B,0),MATCH(LEFT(M$2,4),BAAL!$C$2:$D$2,0)),0)))</f>
        <v>Data Error</v>
      </c>
      <c r="N5883" s="20"/>
      <c r="O5883" s="26"/>
      <c r="P5883" s="26"/>
      <c r="Q5883" s="6">
        <f t="shared" si="367"/>
        <v>9</v>
      </c>
      <c r="R5883" s="20"/>
    </row>
    <row r="5884" spans="1:18" x14ac:dyDescent="0.25">
      <c r="A5884" s="6">
        <v>2</v>
      </c>
      <c r="B5884" s="4">
        <v>42615.083333332805</v>
      </c>
      <c r="C5884" s="2" t="str">
        <f>IF([2]Analysis!AG5884="Data Error","Data Error",[2]Analysis!AI5884*C$1)</f>
        <v>Data Error</v>
      </c>
      <c r="D5884" s="2"/>
      <c r="E5884" s="3" t="str">
        <f>IF(C5884="Data Error","Data Error",INDEX('[2]BAAL Adj Cap'!$CB$65:$CY$72,MONTH($B5884),$A5884+1))</f>
        <v>Data Error</v>
      </c>
      <c r="F5884" s="3"/>
      <c r="G5884" s="31" t="str">
        <f t="shared" si="364"/>
        <v>Data Error</v>
      </c>
      <c r="H5884" s="31"/>
      <c r="I5884" s="23" t="str">
        <f t="shared" si="365"/>
        <v>Data Error</v>
      </c>
      <c r="J5884" s="23"/>
      <c r="K5884" s="7" t="str">
        <f t="shared" si="366"/>
        <v>Data Error</v>
      </c>
      <c r="M5884" s="20" t="str">
        <f>IF(C5884="Data Error","Data Error",IF(C5884&lt;=K5884,0,1-IFERROR(INDEX(BAAL!$C:$D,MATCH(ROUNDUP(C5884-K5884,0),BAAL!$B:$B,0),MATCH(LEFT(M$2,4),BAAL!$C$2:$D$2,0)),0)))</f>
        <v>Data Error</v>
      </c>
      <c r="N5884" s="20"/>
      <c r="O5884" s="26"/>
      <c r="P5884" s="26"/>
      <c r="Q5884" s="6">
        <f t="shared" si="367"/>
        <v>9</v>
      </c>
      <c r="R5884" s="20"/>
    </row>
    <row r="5885" spans="1:18" x14ac:dyDescent="0.25">
      <c r="A5885" s="6">
        <v>3</v>
      </c>
      <c r="B5885" s="4">
        <v>42615.124999999469</v>
      </c>
      <c r="C5885" s="2" t="str">
        <f>IF([2]Analysis!AG5885="Data Error","Data Error",[2]Analysis!AI5885*C$1)</f>
        <v>Data Error</v>
      </c>
      <c r="D5885" s="2"/>
      <c r="E5885" s="3" t="str">
        <f>IF(C5885="Data Error","Data Error",INDEX('[2]BAAL Adj Cap'!$CB$65:$CY$72,MONTH($B5885),$A5885+1))</f>
        <v>Data Error</v>
      </c>
      <c r="F5885" s="3"/>
      <c r="G5885" s="31" t="str">
        <f t="shared" si="364"/>
        <v>Data Error</v>
      </c>
      <c r="H5885" s="31"/>
      <c r="I5885" s="23" t="str">
        <f t="shared" si="365"/>
        <v>Data Error</v>
      </c>
      <c r="J5885" s="23"/>
      <c r="K5885" s="7" t="str">
        <f t="shared" si="366"/>
        <v>Data Error</v>
      </c>
      <c r="M5885" s="20" t="str">
        <f>IF(C5885="Data Error","Data Error",IF(C5885&lt;=K5885,0,1-IFERROR(INDEX(BAAL!$C:$D,MATCH(ROUNDUP(C5885-K5885,0),BAAL!$B:$B,0),MATCH(LEFT(M$2,4),BAAL!$C$2:$D$2,0)),0)))</f>
        <v>Data Error</v>
      </c>
      <c r="N5885" s="20"/>
      <c r="O5885" s="26"/>
      <c r="P5885" s="26"/>
      <c r="Q5885" s="6">
        <f t="shared" si="367"/>
        <v>9</v>
      </c>
      <c r="R5885" s="20"/>
    </row>
    <row r="5886" spans="1:18" x14ac:dyDescent="0.25">
      <c r="A5886" s="6">
        <v>4</v>
      </c>
      <c r="B5886" s="4">
        <v>42615.166666666133</v>
      </c>
      <c r="C5886" s="2" t="str">
        <f>IF([2]Analysis!AG5886="Data Error","Data Error",[2]Analysis!AI5886*C$1)</f>
        <v>Data Error</v>
      </c>
      <c r="D5886" s="2"/>
      <c r="E5886" s="3" t="str">
        <f>IF(C5886="Data Error","Data Error",INDEX('[2]BAAL Adj Cap'!$CB$65:$CY$72,MONTH($B5886),$A5886+1))</f>
        <v>Data Error</v>
      </c>
      <c r="F5886" s="3"/>
      <c r="G5886" s="31" t="str">
        <f t="shared" si="364"/>
        <v>Data Error</v>
      </c>
      <c r="H5886" s="31"/>
      <c r="I5886" s="23" t="str">
        <f t="shared" si="365"/>
        <v>Data Error</v>
      </c>
      <c r="J5886" s="23"/>
      <c r="K5886" s="7" t="str">
        <f t="shared" si="366"/>
        <v>Data Error</v>
      </c>
      <c r="M5886" s="20" t="str">
        <f>IF(C5886="Data Error","Data Error",IF(C5886&lt;=K5886,0,1-IFERROR(INDEX(BAAL!$C:$D,MATCH(ROUNDUP(C5886-K5886,0),BAAL!$B:$B,0),MATCH(LEFT(M$2,4),BAAL!$C$2:$D$2,0)),0)))</f>
        <v>Data Error</v>
      </c>
      <c r="N5886" s="20"/>
      <c r="O5886" s="26"/>
      <c r="P5886" s="26"/>
      <c r="Q5886" s="6">
        <f t="shared" si="367"/>
        <v>9</v>
      </c>
      <c r="R5886" s="20"/>
    </row>
    <row r="5887" spans="1:18" x14ac:dyDescent="0.25">
      <c r="A5887" s="6">
        <v>5</v>
      </c>
      <c r="B5887" s="4">
        <v>42615.208333332797</v>
      </c>
      <c r="C5887" s="2" t="str">
        <f>IF([2]Analysis!AG5887="Data Error","Data Error",[2]Analysis!AI5887*C$1)</f>
        <v>Data Error</v>
      </c>
      <c r="D5887" s="2"/>
      <c r="E5887" s="3" t="str">
        <f>IF(C5887="Data Error","Data Error",INDEX('[2]BAAL Adj Cap'!$CB$65:$CY$72,MONTH($B5887),$A5887+1))</f>
        <v>Data Error</v>
      </c>
      <c r="F5887" s="3"/>
      <c r="G5887" s="31" t="str">
        <f t="shared" si="364"/>
        <v>Data Error</v>
      </c>
      <c r="H5887" s="31"/>
      <c r="I5887" s="23" t="str">
        <f t="shared" si="365"/>
        <v>Data Error</v>
      </c>
      <c r="J5887" s="23"/>
      <c r="K5887" s="7" t="str">
        <f t="shared" si="366"/>
        <v>Data Error</v>
      </c>
      <c r="M5887" s="20" t="str">
        <f>IF(C5887="Data Error","Data Error",IF(C5887&lt;=K5887,0,1-IFERROR(INDEX(BAAL!$C:$D,MATCH(ROUNDUP(C5887-K5887,0),BAAL!$B:$B,0),MATCH(LEFT(M$2,4),BAAL!$C$2:$D$2,0)),0)))</f>
        <v>Data Error</v>
      </c>
      <c r="N5887" s="20"/>
      <c r="O5887" s="26"/>
      <c r="P5887" s="26"/>
      <c r="Q5887" s="6">
        <f t="shared" si="367"/>
        <v>9</v>
      </c>
      <c r="R5887" s="20"/>
    </row>
    <row r="5888" spans="1:18" x14ac:dyDescent="0.25">
      <c r="A5888" s="6">
        <v>6</v>
      </c>
      <c r="B5888" s="4">
        <v>42615.249999999462</v>
      </c>
      <c r="C5888" s="2" t="str">
        <f>IF([2]Analysis!AG5888="Data Error","Data Error",[2]Analysis!AI5888*C$1)</f>
        <v>Data Error</v>
      </c>
      <c r="D5888" s="2"/>
      <c r="E5888" s="3" t="str">
        <f>IF(C5888="Data Error","Data Error",INDEX('[2]BAAL Adj Cap'!$CB$65:$CY$72,MONTH($B5888),$A5888+1))</f>
        <v>Data Error</v>
      </c>
      <c r="F5888" s="3"/>
      <c r="G5888" s="31" t="str">
        <f t="shared" si="364"/>
        <v>Data Error</v>
      </c>
      <c r="H5888" s="31"/>
      <c r="I5888" s="23" t="str">
        <f t="shared" si="365"/>
        <v>Data Error</v>
      </c>
      <c r="J5888" s="23"/>
      <c r="K5888" s="7" t="str">
        <f t="shared" si="366"/>
        <v>Data Error</v>
      </c>
      <c r="M5888" s="20" t="str">
        <f>IF(C5888="Data Error","Data Error",IF(C5888&lt;=K5888,0,1-IFERROR(INDEX(BAAL!$C:$D,MATCH(ROUNDUP(C5888-K5888,0),BAAL!$B:$B,0),MATCH(LEFT(M$2,4),BAAL!$C$2:$D$2,0)),0)))</f>
        <v>Data Error</v>
      </c>
      <c r="N5888" s="20"/>
      <c r="O5888" s="26"/>
      <c r="P5888" s="26"/>
      <c r="Q5888" s="6">
        <f t="shared" si="367"/>
        <v>9</v>
      </c>
      <c r="R5888" s="20"/>
    </row>
    <row r="5889" spans="1:18" x14ac:dyDescent="0.25">
      <c r="A5889" s="6">
        <v>7</v>
      </c>
      <c r="B5889" s="4">
        <v>42615.291666666126</v>
      </c>
      <c r="C5889" s="2" t="str">
        <f>IF([2]Analysis!AG5889="Data Error","Data Error",[2]Analysis!AI5889*C$1)</f>
        <v>Data Error</v>
      </c>
      <c r="D5889" s="2"/>
      <c r="E5889" s="3" t="str">
        <f>IF(C5889="Data Error","Data Error",INDEX('[2]BAAL Adj Cap'!$CB$65:$CY$72,MONTH($B5889),$A5889+1))</f>
        <v>Data Error</v>
      </c>
      <c r="F5889" s="3"/>
      <c r="G5889" s="31" t="str">
        <f t="shared" si="364"/>
        <v>Data Error</v>
      </c>
      <c r="H5889" s="31"/>
      <c r="I5889" s="23" t="str">
        <f t="shared" si="365"/>
        <v>Data Error</v>
      </c>
      <c r="J5889" s="23"/>
      <c r="K5889" s="7" t="str">
        <f t="shared" si="366"/>
        <v>Data Error</v>
      </c>
      <c r="M5889" s="20" t="str">
        <f>IF(C5889="Data Error","Data Error",IF(C5889&lt;=K5889,0,1-IFERROR(INDEX(BAAL!$C:$D,MATCH(ROUNDUP(C5889-K5889,0),BAAL!$B:$B,0),MATCH(LEFT(M$2,4),BAAL!$C$2:$D$2,0)),0)))</f>
        <v>Data Error</v>
      </c>
      <c r="N5889" s="20"/>
      <c r="O5889" s="26"/>
      <c r="P5889" s="26"/>
      <c r="Q5889" s="6">
        <f t="shared" si="367"/>
        <v>9</v>
      </c>
      <c r="R5889" s="20"/>
    </row>
    <row r="5890" spans="1:18" x14ac:dyDescent="0.25">
      <c r="A5890" s="6">
        <v>8</v>
      </c>
      <c r="B5890" s="4">
        <v>42615.33333333279</v>
      </c>
      <c r="C5890" s="2" t="str">
        <f>IF([2]Analysis!AG5890="Data Error","Data Error",[2]Analysis!AI5890*C$1)</f>
        <v>Data Error</v>
      </c>
      <c r="D5890" s="2"/>
      <c r="E5890" s="3" t="str">
        <f>IF(C5890="Data Error","Data Error",INDEX('[2]BAAL Adj Cap'!$CB$65:$CY$72,MONTH($B5890),$A5890+1))</f>
        <v>Data Error</v>
      </c>
      <c r="F5890" s="3"/>
      <c r="G5890" s="31" t="str">
        <f t="shared" si="364"/>
        <v>Data Error</v>
      </c>
      <c r="H5890" s="31"/>
      <c r="I5890" s="23" t="str">
        <f t="shared" si="365"/>
        <v>Data Error</v>
      </c>
      <c r="J5890" s="23"/>
      <c r="K5890" s="7" t="str">
        <f t="shared" si="366"/>
        <v>Data Error</v>
      </c>
      <c r="M5890" s="20" t="str">
        <f>IF(C5890="Data Error","Data Error",IF(C5890&lt;=K5890,0,1-IFERROR(INDEX(BAAL!$C:$D,MATCH(ROUNDUP(C5890-K5890,0),BAAL!$B:$B,0),MATCH(LEFT(M$2,4),BAAL!$C$2:$D$2,0)),0)))</f>
        <v>Data Error</v>
      </c>
      <c r="N5890" s="20"/>
      <c r="O5890" s="26"/>
      <c r="P5890" s="26"/>
      <c r="Q5890" s="6">
        <f t="shared" si="367"/>
        <v>9</v>
      </c>
      <c r="R5890" s="20"/>
    </row>
    <row r="5891" spans="1:18" x14ac:dyDescent="0.25">
      <c r="A5891" s="6">
        <v>9</v>
      </c>
      <c r="B5891" s="4">
        <v>42615.374999999454</v>
      </c>
      <c r="C5891" s="2" t="str">
        <f>IF([2]Analysis!AG5891="Data Error","Data Error",[2]Analysis!AI5891*C$1)</f>
        <v>Data Error</v>
      </c>
      <c r="D5891" s="2"/>
      <c r="E5891" s="3" t="str">
        <f>IF(C5891="Data Error","Data Error",INDEX('[2]BAAL Adj Cap'!$CB$65:$CY$72,MONTH($B5891),$A5891+1))</f>
        <v>Data Error</v>
      </c>
      <c r="F5891" s="3"/>
      <c r="G5891" s="31" t="str">
        <f t="shared" si="364"/>
        <v>Data Error</v>
      </c>
      <c r="H5891" s="31"/>
      <c r="I5891" s="23" t="str">
        <f t="shared" si="365"/>
        <v>Data Error</v>
      </c>
      <c r="J5891" s="23"/>
      <c r="K5891" s="7" t="str">
        <f t="shared" si="366"/>
        <v>Data Error</v>
      </c>
      <c r="M5891" s="20" t="str">
        <f>IF(C5891="Data Error","Data Error",IF(C5891&lt;=K5891,0,1-IFERROR(INDEX(BAAL!$C:$D,MATCH(ROUNDUP(C5891-K5891,0),BAAL!$B:$B,0),MATCH(LEFT(M$2,4),BAAL!$C$2:$D$2,0)),0)))</f>
        <v>Data Error</v>
      </c>
      <c r="N5891" s="20"/>
      <c r="O5891" s="26"/>
      <c r="P5891" s="26"/>
      <c r="Q5891" s="6">
        <f t="shared" si="367"/>
        <v>9</v>
      </c>
      <c r="R5891" s="20"/>
    </row>
    <row r="5892" spans="1:18" x14ac:dyDescent="0.25">
      <c r="A5892" s="6">
        <v>10</v>
      </c>
      <c r="B5892" s="4">
        <v>42615.416666666119</v>
      </c>
      <c r="C5892" s="2" t="str">
        <f>IF([2]Analysis!AG5892="Data Error","Data Error",[2]Analysis!AI5892*C$1)</f>
        <v>Data Error</v>
      </c>
      <c r="D5892" s="2"/>
      <c r="E5892" s="3" t="str">
        <f>IF(C5892="Data Error","Data Error",INDEX('[2]BAAL Adj Cap'!$CB$65:$CY$72,MONTH($B5892),$A5892+1))</f>
        <v>Data Error</v>
      </c>
      <c r="F5892" s="3"/>
      <c r="G5892" s="31" t="str">
        <f t="shared" ref="G5892:G5955" si="368">IF(C5892="Data Error","Data Error",E5892*E$1-C5892)</f>
        <v>Data Error</v>
      </c>
      <c r="H5892" s="31"/>
      <c r="I5892" s="23" t="str">
        <f t="shared" ref="I5892:I5955" si="369">IF(E5892="Data Error","Data Error",E5892)</f>
        <v>Data Error</v>
      </c>
      <c r="J5892" s="23"/>
      <c r="K5892" s="7" t="str">
        <f t="shared" ref="K5892:K5955" si="370">IF(C5892="Data Error","Data Error",C$1*MAX(0,MIN(AF$9,E5892*AF$10)))</f>
        <v>Data Error</v>
      </c>
      <c r="M5892" s="20" t="str">
        <f>IF(C5892="Data Error","Data Error",IF(C5892&lt;=K5892,0,1-IFERROR(INDEX(BAAL!$C:$D,MATCH(ROUNDUP(C5892-K5892,0),BAAL!$B:$B,0),MATCH(LEFT(M$2,4),BAAL!$C$2:$D$2,0)),0)))</f>
        <v>Data Error</v>
      </c>
      <c r="N5892" s="20"/>
      <c r="O5892" s="26"/>
      <c r="P5892" s="26"/>
      <c r="Q5892" s="6">
        <f t="shared" ref="Q5892:Q5955" si="371">MONTH(B5892)</f>
        <v>9</v>
      </c>
      <c r="R5892" s="20"/>
    </row>
    <row r="5893" spans="1:18" x14ac:dyDescent="0.25">
      <c r="A5893" s="6">
        <v>11</v>
      </c>
      <c r="B5893" s="4">
        <v>42615.458333332783</v>
      </c>
      <c r="C5893" s="2" t="str">
        <f>IF([2]Analysis!AG5893="Data Error","Data Error",[2]Analysis!AI5893*C$1)</f>
        <v>Data Error</v>
      </c>
      <c r="D5893" s="2"/>
      <c r="E5893" s="3" t="str">
        <f>IF(C5893="Data Error","Data Error",INDEX('[2]BAAL Adj Cap'!$CB$65:$CY$72,MONTH($B5893),$A5893+1))</f>
        <v>Data Error</v>
      </c>
      <c r="F5893" s="3"/>
      <c r="G5893" s="31" t="str">
        <f t="shared" si="368"/>
        <v>Data Error</v>
      </c>
      <c r="H5893" s="31"/>
      <c r="I5893" s="23" t="str">
        <f t="shared" si="369"/>
        <v>Data Error</v>
      </c>
      <c r="J5893" s="23"/>
      <c r="K5893" s="7" t="str">
        <f t="shared" si="370"/>
        <v>Data Error</v>
      </c>
      <c r="M5893" s="20" t="str">
        <f>IF(C5893="Data Error","Data Error",IF(C5893&lt;=K5893,0,1-IFERROR(INDEX(BAAL!$C:$D,MATCH(ROUNDUP(C5893-K5893,0),BAAL!$B:$B,0),MATCH(LEFT(M$2,4),BAAL!$C$2:$D$2,0)),0)))</f>
        <v>Data Error</v>
      </c>
      <c r="N5893" s="20"/>
      <c r="O5893" s="26"/>
      <c r="P5893" s="26"/>
      <c r="Q5893" s="6">
        <f t="shared" si="371"/>
        <v>9</v>
      </c>
      <c r="R5893" s="20"/>
    </row>
    <row r="5894" spans="1:18" x14ac:dyDescent="0.25">
      <c r="A5894" s="6">
        <v>12</v>
      </c>
      <c r="B5894" s="4">
        <v>42615.499999999447</v>
      </c>
      <c r="C5894" s="2" t="str">
        <f>IF([2]Analysis!AG5894="Data Error","Data Error",[2]Analysis!AI5894*C$1)</f>
        <v>Data Error</v>
      </c>
      <c r="D5894" s="2"/>
      <c r="E5894" s="3" t="str">
        <f>IF(C5894="Data Error","Data Error",INDEX('[2]BAAL Adj Cap'!$CB$65:$CY$72,MONTH($B5894),$A5894+1))</f>
        <v>Data Error</v>
      </c>
      <c r="F5894" s="3"/>
      <c r="G5894" s="31" t="str">
        <f t="shared" si="368"/>
        <v>Data Error</v>
      </c>
      <c r="H5894" s="31"/>
      <c r="I5894" s="23" t="str">
        <f t="shared" si="369"/>
        <v>Data Error</v>
      </c>
      <c r="J5894" s="23"/>
      <c r="K5894" s="7" t="str">
        <f t="shared" si="370"/>
        <v>Data Error</v>
      </c>
      <c r="M5894" s="20" t="str">
        <f>IF(C5894="Data Error","Data Error",IF(C5894&lt;=K5894,0,1-IFERROR(INDEX(BAAL!$C:$D,MATCH(ROUNDUP(C5894-K5894,0),BAAL!$B:$B,0),MATCH(LEFT(M$2,4),BAAL!$C$2:$D$2,0)),0)))</f>
        <v>Data Error</v>
      </c>
      <c r="N5894" s="20"/>
      <c r="O5894" s="26"/>
      <c r="P5894" s="26"/>
      <c r="Q5894" s="6">
        <f t="shared" si="371"/>
        <v>9</v>
      </c>
      <c r="R5894" s="20"/>
    </row>
    <row r="5895" spans="1:18" x14ac:dyDescent="0.25">
      <c r="A5895" s="6">
        <v>13</v>
      </c>
      <c r="B5895" s="4">
        <v>42615.541666666111</v>
      </c>
      <c r="C5895" s="2" t="str">
        <f>IF([2]Analysis!AG5895="Data Error","Data Error",[2]Analysis!AI5895*C$1)</f>
        <v>Data Error</v>
      </c>
      <c r="D5895" s="2"/>
      <c r="E5895" s="3" t="str">
        <f>IF(C5895="Data Error","Data Error",INDEX('[2]BAAL Adj Cap'!$CB$65:$CY$72,MONTH($B5895),$A5895+1))</f>
        <v>Data Error</v>
      </c>
      <c r="F5895" s="3"/>
      <c r="G5895" s="31" t="str">
        <f t="shared" si="368"/>
        <v>Data Error</v>
      </c>
      <c r="H5895" s="31"/>
      <c r="I5895" s="23" t="str">
        <f t="shared" si="369"/>
        <v>Data Error</v>
      </c>
      <c r="J5895" s="23"/>
      <c r="K5895" s="7" t="str">
        <f t="shared" si="370"/>
        <v>Data Error</v>
      </c>
      <c r="M5895" s="20" t="str">
        <f>IF(C5895="Data Error","Data Error",IF(C5895&lt;=K5895,0,1-IFERROR(INDEX(BAAL!$C:$D,MATCH(ROUNDUP(C5895-K5895,0),BAAL!$B:$B,0),MATCH(LEFT(M$2,4),BAAL!$C$2:$D$2,0)),0)))</f>
        <v>Data Error</v>
      </c>
      <c r="N5895" s="20"/>
      <c r="O5895" s="26"/>
      <c r="P5895" s="26"/>
      <c r="Q5895" s="6">
        <f t="shared" si="371"/>
        <v>9</v>
      </c>
      <c r="R5895" s="20"/>
    </row>
    <row r="5896" spans="1:18" x14ac:dyDescent="0.25">
      <c r="A5896" s="6">
        <v>14</v>
      </c>
      <c r="B5896" s="4">
        <v>42615.583333332776</v>
      </c>
      <c r="C5896" s="2" t="str">
        <f>IF([2]Analysis!AG5896="Data Error","Data Error",[2]Analysis!AI5896*C$1)</f>
        <v>Data Error</v>
      </c>
      <c r="D5896" s="2"/>
      <c r="E5896" s="3" t="str">
        <f>IF(C5896="Data Error","Data Error",INDEX('[2]BAAL Adj Cap'!$CB$65:$CY$72,MONTH($B5896),$A5896+1))</f>
        <v>Data Error</v>
      </c>
      <c r="F5896" s="3"/>
      <c r="G5896" s="31" t="str">
        <f t="shared" si="368"/>
        <v>Data Error</v>
      </c>
      <c r="H5896" s="31"/>
      <c r="I5896" s="23" t="str">
        <f t="shared" si="369"/>
        <v>Data Error</v>
      </c>
      <c r="J5896" s="23"/>
      <c r="K5896" s="7" t="str">
        <f t="shared" si="370"/>
        <v>Data Error</v>
      </c>
      <c r="M5896" s="20" t="str">
        <f>IF(C5896="Data Error","Data Error",IF(C5896&lt;=K5896,0,1-IFERROR(INDEX(BAAL!$C:$D,MATCH(ROUNDUP(C5896-K5896,0),BAAL!$B:$B,0),MATCH(LEFT(M$2,4),BAAL!$C$2:$D$2,0)),0)))</f>
        <v>Data Error</v>
      </c>
      <c r="N5896" s="20"/>
      <c r="O5896" s="26"/>
      <c r="P5896" s="26"/>
      <c r="Q5896" s="6">
        <f t="shared" si="371"/>
        <v>9</v>
      </c>
      <c r="R5896" s="20"/>
    </row>
    <row r="5897" spans="1:18" x14ac:dyDescent="0.25">
      <c r="A5897" s="6">
        <v>15</v>
      </c>
      <c r="B5897" s="4">
        <v>42615.62499999944</v>
      </c>
      <c r="C5897" s="2" t="str">
        <f>IF([2]Analysis!AG5897="Data Error","Data Error",[2]Analysis!AI5897*C$1)</f>
        <v>Data Error</v>
      </c>
      <c r="D5897" s="2"/>
      <c r="E5897" s="3" t="str">
        <f>IF(C5897="Data Error","Data Error",INDEX('[2]BAAL Adj Cap'!$CB$65:$CY$72,MONTH($B5897),$A5897+1))</f>
        <v>Data Error</v>
      </c>
      <c r="F5897" s="3"/>
      <c r="G5897" s="31" t="str">
        <f t="shared" si="368"/>
        <v>Data Error</v>
      </c>
      <c r="H5897" s="31"/>
      <c r="I5897" s="23" t="str">
        <f t="shared" si="369"/>
        <v>Data Error</v>
      </c>
      <c r="J5897" s="23"/>
      <c r="K5897" s="7" t="str">
        <f t="shared" si="370"/>
        <v>Data Error</v>
      </c>
      <c r="M5897" s="20" t="str">
        <f>IF(C5897="Data Error","Data Error",IF(C5897&lt;=K5897,0,1-IFERROR(INDEX(BAAL!$C:$D,MATCH(ROUNDUP(C5897-K5897,0),BAAL!$B:$B,0),MATCH(LEFT(M$2,4),BAAL!$C$2:$D$2,0)),0)))</f>
        <v>Data Error</v>
      </c>
      <c r="N5897" s="20"/>
      <c r="O5897" s="26"/>
      <c r="P5897" s="26"/>
      <c r="Q5897" s="6">
        <f t="shared" si="371"/>
        <v>9</v>
      </c>
      <c r="R5897" s="20"/>
    </row>
    <row r="5898" spans="1:18" x14ac:dyDescent="0.25">
      <c r="A5898" s="6">
        <v>16</v>
      </c>
      <c r="B5898" s="4">
        <v>42615.666666666104</v>
      </c>
      <c r="C5898" s="2" t="str">
        <f>IF([2]Analysis!AG5898="Data Error","Data Error",[2]Analysis!AI5898*C$1)</f>
        <v>Data Error</v>
      </c>
      <c r="D5898" s="2"/>
      <c r="E5898" s="3" t="str">
        <f>IF(C5898="Data Error","Data Error",INDEX('[2]BAAL Adj Cap'!$CB$65:$CY$72,MONTH($B5898),$A5898+1))</f>
        <v>Data Error</v>
      </c>
      <c r="F5898" s="3"/>
      <c r="G5898" s="31" t="str">
        <f t="shared" si="368"/>
        <v>Data Error</v>
      </c>
      <c r="H5898" s="31"/>
      <c r="I5898" s="23" t="str">
        <f t="shared" si="369"/>
        <v>Data Error</v>
      </c>
      <c r="J5898" s="23"/>
      <c r="K5898" s="7" t="str">
        <f t="shared" si="370"/>
        <v>Data Error</v>
      </c>
      <c r="M5898" s="20" t="str">
        <f>IF(C5898="Data Error","Data Error",IF(C5898&lt;=K5898,0,1-IFERROR(INDEX(BAAL!$C:$D,MATCH(ROUNDUP(C5898-K5898,0),BAAL!$B:$B,0),MATCH(LEFT(M$2,4),BAAL!$C$2:$D$2,0)),0)))</f>
        <v>Data Error</v>
      </c>
      <c r="N5898" s="20"/>
      <c r="O5898" s="26"/>
      <c r="P5898" s="26"/>
      <c r="Q5898" s="6">
        <f t="shared" si="371"/>
        <v>9</v>
      </c>
      <c r="R5898" s="20"/>
    </row>
    <row r="5899" spans="1:18" x14ac:dyDescent="0.25">
      <c r="A5899" s="6">
        <v>17</v>
      </c>
      <c r="B5899" s="4">
        <v>42615.708333332768</v>
      </c>
      <c r="C5899" s="2" t="str">
        <f>IF([2]Analysis!AG5899="Data Error","Data Error",[2]Analysis!AI5899*C$1)</f>
        <v>Data Error</v>
      </c>
      <c r="D5899" s="2"/>
      <c r="E5899" s="3" t="str">
        <f>IF(C5899="Data Error","Data Error",INDEX('[2]BAAL Adj Cap'!$CB$65:$CY$72,MONTH($B5899),$A5899+1))</f>
        <v>Data Error</v>
      </c>
      <c r="F5899" s="3"/>
      <c r="G5899" s="31" t="str">
        <f t="shared" si="368"/>
        <v>Data Error</v>
      </c>
      <c r="H5899" s="31"/>
      <c r="I5899" s="23" t="str">
        <f t="shared" si="369"/>
        <v>Data Error</v>
      </c>
      <c r="J5899" s="23"/>
      <c r="K5899" s="7" t="str">
        <f t="shared" si="370"/>
        <v>Data Error</v>
      </c>
      <c r="M5899" s="20" t="str">
        <f>IF(C5899="Data Error","Data Error",IF(C5899&lt;=K5899,0,1-IFERROR(INDEX(BAAL!$C:$D,MATCH(ROUNDUP(C5899-K5899,0),BAAL!$B:$B,0),MATCH(LEFT(M$2,4),BAAL!$C$2:$D$2,0)),0)))</f>
        <v>Data Error</v>
      </c>
      <c r="N5899" s="20"/>
      <c r="O5899" s="26"/>
      <c r="P5899" s="26"/>
      <c r="Q5899" s="6">
        <f t="shared" si="371"/>
        <v>9</v>
      </c>
      <c r="R5899" s="20"/>
    </row>
    <row r="5900" spans="1:18" x14ac:dyDescent="0.25">
      <c r="A5900" s="6">
        <v>18</v>
      </c>
      <c r="B5900" s="4">
        <v>42615.749999999432</v>
      </c>
      <c r="C5900" s="2" t="str">
        <f>IF([2]Analysis!AG5900="Data Error","Data Error",[2]Analysis!AI5900*C$1)</f>
        <v>Data Error</v>
      </c>
      <c r="D5900" s="2"/>
      <c r="E5900" s="3" t="str">
        <f>IF(C5900="Data Error","Data Error",INDEX('[2]BAAL Adj Cap'!$CB$65:$CY$72,MONTH($B5900),$A5900+1))</f>
        <v>Data Error</v>
      </c>
      <c r="F5900" s="3"/>
      <c r="G5900" s="31" t="str">
        <f t="shared" si="368"/>
        <v>Data Error</v>
      </c>
      <c r="H5900" s="31"/>
      <c r="I5900" s="23" t="str">
        <f t="shared" si="369"/>
        <v>Data Error</v>
      </c>
      <c r="J5900" s="23"/>
      <c r="K5900" s="7" t="str">
        <f t="shared" si="370"/>
        <v>Data Error</v>
      </c>
      <c r="M5900" s="20" t="str">
        <f>IF(C5900="Data Error","Data Error",IF(C5900&lt;=K5900,0,1-IFERROR(INDEX(BAAL!$C:$D,MATCH(ROUNDUP(C5900-K5900,0),BAAL!$B:$B,0),MATCH(LEFT(M$2,4),BAAL!$C$2:$D$2,0)),0)))</f>
        <v>Data Error</v>
      </c>
      <c r="N5900" s="20"/>
      <c r="O5900" s="26"/>
      <c r="P5900" s="26"/>
      <c r="Q5900" s="6">
        <f t="shared" si="371"/>
        <v>9</v>
      </c>
      <c r="R5900" s="20"/>
    </row>
    <row r="5901" spans="1:18" x14ac:dyDescent="0.25">
      <c r="A5901" s="6">
        <v>19</v>
      </c>
      <c r="B5901" s="4">
        <v>42615.791666666097</v>
      </c>
      <c r="C5901" s="2" t="str">
        <f>IF([2]Analysis!AG5901="Data Error","Data Error",[2]Analysis!AI5901*C$1)</f>
        <v>Data Error</v>
      </c>
      <c r="D5901" s="2"/>
      <c r="E5901" s="3" t="str">
        <f>IF(C5901="Data Error","Data Error",INDEX('[2]BAAL Adj Cap'!$CB$65:$CY$72,MONTH($B5901),$A5901+1))</f>
        <v>Data Error</v>
      </c>
      <c r="F5901" s="3"/>
      <c r="G5901" s="31" t="str">
        <f t="shared" si="368"/>
        <v>Data Error</v>
      </c>
      <c r="H5901" s="31"/>
      <c r="I5901" s="23" t="str">
        <f t="shared" si="369"/>
        <v>Data Error</v>
      </c>
      <c r="J5901" s="23"/>
      <c r="K5901" s="7" t="str">
        <f t="shared" si="370"/>
        <v>Data Error</v>
      </c>
      <c r="M5901" s="20" t="str">
        <f>IF(C5901="Data Error","Data Error",IF(C5901&lt;=K5901,0,1-IFERROR(INDEX(BAAL!$C:$D,MATCH(ROUNDUP(C5901-K5901,0),BAAL!$B:$B,0),MATCH(LEFT(M$2,4),BAAL!$C$2:$D$2,0)),0)))</f>
        <v>Data Error</v>
      </c>
      <c r="N5901" s="20"/>
      <c r="O5901" s="26"/>
      <c r="P5901" s="26"/>
      <c r="Q5901" s="6">
        <f t="shared" si="371"/>
        <v>9</v>
      </c>
      <c r="R5901" s="20"/>
    </row>
    <row r="5902" spans="1:18" x14ac:dyDescent="0.25">
      <c r="A5902" s="6">
        <v>20</v>
      </c>
      <c r="B5902" s="4">
        <v>42615.833333332761</v>
      </c>
      <c r="C5902" s="2" t="str">
        <f>IF([2]Analysis!AG5902="Data Error","Data Error",[2]Analysis!AI5902*C$1)</f>
        <v>Data Error</v>
      </c>
      <c r="D5902" s="2"/>
      <c r="E5902" s="3" t="str">
        <f>IF(C5902="Data Error","Data Error",INDEX('[2]BAAL Adj Cap'!$CB$65:$CY$72,MONTH($B5902),$A5902+1))</f>
        <v>Data Error</v>
      </c>
      <c r="F5902" s="3"/>
      <c r="G5902" s="31" t="str">
        <f t="shared" si="368"/>
        <v>Data Error</v>
      </c>
      <c r="H5902" s="31"/>
      <c r="I5902" s="23" t="str">
        <f t="shared" si="369"/>
        <v>Data Error</v>
      </c>
      <c r="J5902" s="23"/>
      <c r="K5902" s="7" t="str">
        <f t="shared" si="370"/>
        <v>Data Error</v>
      </c>
      <c r="M5902" s="20" t="str">
        <f>IF(C5902="Data Error","Data Error",IF(C5902&lt;=K5902,0,1-IFERROR(INDEX(BAAL!$C:$D,MATCH(ROUNDUP(C5902-K5902,0),BAAL!$B:$B,0),MATCH(LEFT(M$2,4),BAAL!$C$2:$D$2,0)),0)))</f>
        <v>Data Error</v>
      </c>
      <c r="N5902" s="20"/>
      <c r="O5902" s="26"/>
      <c r="P5902" s="26"/>
      <c r="Q5902" s="6">
        <f t="shared" si="371"/>
        <v>9</v>
      </c>
      <c r="R5902" s="20"/>
    </row>
    <row r="5903" spans="1:18" x14ac:dyDescent="0.25">
      <c r="A5903" s="6">
        <v>21</v>
      </c>
      <c r="B5903" s="4">
        <v>42615.874999999425</v>
      </c>
      <c r="C5903" s="2" t="str">
        <f>IF([2]Analysis!AG5903="Data Error","Data Error",[2]Analysis!AI5903*C$1)</f>
        <v>Data Error</v>
      </c>
      <c r="D5903" s="2"/>
      <c r="E5903" s="3" t="str">
        <f>IF(C5903="Data Error","Data Error",INDEX('[2]BAAL Adj Cap'!$CB$65:$CY$72,MONTH($B5903),$A5903+1))</f>
        <v>Data Error</v>
      </c>
      <c r="F5903" s="3"/>
      <c r="G5903" s="31" t="str">
        <f t="shared" si="368"/>
        <v>Data Error</v>
      </c>
      <c r="H5903" s="31"/>
      <c r="I5903" s="23" t="str">
        <f t="shared" si="369"/>
        <v>Data Error</v>
      </c>
      <c r="J5903" s="23"/>
      <c r="K5903" s="7" t="str">
        <f t="shared" si="370"/>
        <v>Data Error</v>
      </c>
      <c r="M5903" s="20" t="str">
        <f>IF(C5903="Data Error","Data Error",IF(C5903&lt;=K5903,0,1-IFERROR(INDEX(BAAL!$C:$D,MATCH(ROUNDUP(C5903-K5903,0),BAAL!$B:$B,0),MATCH(LEFT(M$2,4),BAAL!$C$2:$D$2,0)),0)))</f>
        <v>Data Error</v>
      </c>
      <c r="N5903" s="20"/>
      <c r="O5903" s="26"/>
      <c r="P5903" s="26"/>
      <c r="Q5903" s="6">
        <f t="shared" si="371"/>
        <v>9</v>
      </c>
      <c r="R5903" s="20"/>
    </row>
    <row r="5904" spans="1:18" x14ac:dyDescent="0.25">
      <c r="A5904" s="6">
        <v>22</v>
      </c>
      <c r="B5904" s="4">
        <v>42615.916666666089</v>
      </c>
      <c r="C5904" s="2" t="str">
        <f>IF([2]Analysis!AG5904="Data Error","Data Error",[2]Analysis!AI5904*C$1)</f>
        <v>Data Error</v>
      </c>
      <c r="D5904" s="2"/>
      <c r="E5904" s="3" t="str">
        <f>IF(C5904="Data Error","Data Error",INDEX('[2]BAAL Adj Cap'!$CB$65:$CY$72,MONTH($B5904),$A5904+1))</f>
        <v>Data Error</v>
      </c>
      <c r="F5904" s="3"/>
      <c r="G5904" s="31" t="str">
        <f t="shared" si="368"/>
        <v>Data Error</v>
      </c>
      <c r="H5904" s="31"/>
      <c r="I5904" s="23" t="str">
        <f t="shared" si="369"/>
        <v>Data Error</v>
      </c>
      <c r="J5904" s="23"/>
      <c r="K5904" s="7" t="str">
        <f t="shared" si="370"/>
        <v>Data Error</v>
      </c>
      <c r="M5904" s="20" t="str">
        <f>IF(C5904="Data Error","Data Error",IF(C5904&lt;=K5904,0,1-IFERROR(INDEX(BAAL!$C:$D,MATCH(ROUNDUP(C5904-K5904,0),BAAL!$B:$B,0),MATCH(LEFT(M$2,4),BAAL!$C$2:$D$2,0)),0)))</f>
        <v>Data Error</v>
      </c>
      <c r="N5904" s="20"/>
      <c r="O5904" s="26"/>
      <c r="P5904" s="26"/>
      <c r="Q5904" s="6">
        <f t="shared" si="371"/>
        <v>9</v>
      </c>
      <c r="R5904" s="20"/>
    </row>
    <row r="5905" spans="1:18" x14ac:dyDescent="0.25">
      <c r="A5905" s="6">
        <v>23</v>
      </c>
      <c r="B5905" s="4">
        <v>42615.958333332754</v>
      </c>
      <c r="C5905" s="2" t="str">
        <f>IF([2]Analysis!AG5905="Data Error","Data Error",[2]Analysis!AI5905*C$1)</f>
        <v>Data Error</v>
      </c>
      <c r="D5905" s="2"/>
      <c r="E5905" s="3" t="str">
        <f>IF(C5905="Data Error","Data Error",INDEX('[2]BAAL Adj Cap'!$CB$65:$CY$72,MONTH($B5905),$A5905+1))</f>
        <v>Data Error</v>
      </c>
      <c r="F5905" s="3"/>
      <c r="G5905" s="31" t="str">
        <f t="shared" si="368"/>
        <v>Data Error</v>
      </c>
      <c r="H5905" s="31"/>
      <c r="I5905" s="23" t="str">
        <f t="shared" si="369"/>
        <v>Data Error</v>
      </c>
      <c r="J5905" s="23"/>
      <c r="K5905" s="7" t="str">
        <f t="shared" si="370"/>
        <v>Data Error</v>
      </c>
      <c r="M5905" s="20" t="str">
        <f>IF(C5905="Data Error","Data Error",IF(C5905&lt;=K5905,0,1-IFERROR(INDEX(BAAL!$C:$D,MATCH(ROUNDUP(C5905-K5905,0),BAAL!$B:$B,0),MATCH(LEFT(M$2,4),BAAL!$C$2:$D$2,0)),0)))</f>
        <v>Data Error</v>
      </c>
      <c r="N5905" s="20"/>
      <c r="O5905" s="26"/>
      <c r="P5905" s="26"/>
      <c r="Q5905" s="6">
        <f t="shared" si="371"/>
        <v>9</v>
      </c>
      <c r="R5905" s="20"/>
    </row>
    <row r="5906" spans="1:18" x14ac:dyDescent="0.25">
      <c r="A5906" s="6">
        <v>0</v>
      </c>
      <c r="B5906" s="1">
        <v>42615.999999999418</v>
      </c>
      <c r="C5906" s="2" t="str">
        <f>IF([2]Analysis!AG5906="Data Error","Data Error",[2]Analysis!AI5906*C$1)</f>
        <v>Data Error</v>
      </c>
      <c r="D5906" s="2"/>
      <c r="E5906" s="3" t="str">
        <f>IF(C5906="Data Error","Data Error",INDEX('[2]BAAL Adj Cap'!$CB$65:$CY$72,MONTH($B5906),$A5906+1))</f>
        <v>Data Error</v>
      </c>
      <c r="F5906" s="3"/>
      <c r="G5906" s="31" t="str">
        <f t="shared" si="368"/>
        <v>Data Error</v>
      </c>
      <c r="H5906" s="31"/>
      <c r="I5906" s="23" t="str">
        <f t="shared" si="369"/>
        <v>Data Error</v>
      </c>
      <c r="J5906" s="23"/>
      <c r="K5906" s="7" t="str">
        <f t="shared" si="370"/>
        <v>Data Error</v>
      </c>
      <c r="M5906" s="20" t="str">
        <f>IF(C5906="Data Error","Data Error",IF(C5906&lt;=K5906,0,1-IFERROR(INDEX(BAAL!$C:$D,MATCH(ROUNDUP(C5906-K5906,0),BAAL!$B:$B,0),MATCH(LEFT(M$2,4),BAAL!$C$2:$D$2,0)),0)))</f>
        <v>Data Error</v>
      </c>
      <c r="N5906" s="20"/>
      <c r="O5906" s="26"/>
      <c r="P5906" s="26"/>
      <c r="Q5906" s="6">
        <f t="shared" si="371"/>
        <v>9</v>
      </c>
      <c r="R5906" s="20"/>
    </row>
    <row r="5907" spans="1:18" x14ac:dyDescent="0.25">
      <c r="A5907" s="6">
        <v>1</v>
      </c>
      <c r="B5907" s="4">
        <v>42616.041666666082</v>
      </c>
      <c r="C5907" s="2" t="str">
        <f>IF([2]Analysis!AG5907="Data Error","Data Error",[2]Analysis!AI5907*C$1)</f>
        <v>Data Error</v>
      </c>
      <c r="D5907" s="2"/>
      <c r="E5907" s="3" t="str">
        <f>IF(C5907="Data Error","Data Error",INDEX('[2]BAAL Adj Cap'!$CB$65:$CY$72,MONTH($B5907),$A5907+1))</f>
        <v>Data Error</v>
      </c>
      <c r="F5907" s="3"/>
      <c r="G5907" s="31" t="str">
        <f t="shared" si="368"/>
        <v>Data Error</v>
      </c>
      <c r="H5907" s="31"/>
      <c r="I5907" s="23" t="str">
        <f t="shared" si="369"/>
        <v>Data Error</v>
      </c>
      <c r="J5907" s="23"/>
      <c r="K5907" s="7" t="str">
        <f t="shared" si="370"/>
        <v>Data Error</v>
      </c>
      <c r="M5907" s="20" t="str">
        <f>IF(C5907="Data Error","Data Error",IF(C5907&lt;=K5907,0,1-IFERROR(INDEX(BAAL!$C:$D,MATCH(ROUNDUP(C5907-K5907,0),BAAL!$B:$B,0),MATCH(LEFT(M$2,4),BAAL!$C$2:$D$2,0)),0)))</f>
        <v>Data Error</v>
      </c>
      <c r="N5907" s="20"/>
      <c r="O5907" s="26"/>
      <c r="P5907" s="26"/>
      <c r="Q5907" s="6">
        <f t="shared" si="371"/>
        <v>9</v>
      </c>
      <c r="R5907" s="20"/>
    </row>
    <row r="5908" spans="1:18" x14ac:dyDescent="0.25">
      <c r="A5908" s="6">
        <v>2</v>
      </c>
      <c r="B5908" s="4">
        <v>42616.083333332746</v>
      </c>
      <c r="C5908" s="2" t="str">
        <f>IF([2]Analysis!AG5908="Data Error","Data Error",[2]Analysis!AI5908*C$1)</f>
        <v>Data Error</v>
      </c>
      <c r="D5908" s="2"/>
      <c r="E5908" s="3" t="str">
        <f>IF(C5908="Data Error","Data Error",INDEX('[2]BAAL Adj Cap'!$CB$65:$CY$72,MONTH($B5908),$A5908+1))</f>
        <v>Data Error</v>
      </c>
      <c r="F5908" s="3"/>
      <c r="G5908" s="31" t="str">
        <f t="shared" si="368"/>
        <v>Data Error</v>
      </c>
      <c r="H5908" s="31"/>
      <c r="I5908" s="23" t="str">
        <f t="shared" si="369"/>
        <v>Data Error</v>
      </c>
      <c r="J5908" s="23"/>
      <c r="K5908" s="7" t="str">
        <f t="shared" si="370"/>
        <v>Data Error</v>
      </c>
      <c r="M5908" s="20" t="str">
        <f>IF(C5908="Data Error","Data Error",IF(C5908&lt;=K5908,0,1-IFERROR(INDEX(BAAL!$C:$D,MATCH(ROUNDUP(C5908-K5908,0),BAAL!$B:$B,0),MATCH(LEFT(M$2,4),BAAL!$C$2:$D$2,0)),0)))</f>
        <v>Data Error</v>
      </c>
      <c r="N5908" s="20"/>
      <c r="O5908" s="26"/>
      <c r="P5908" s="26"/>
      <c r="Q5908" s="6">
        <f t="shared" si="371"/>
        <v>9</v>
      </c>
      <c r="R5908" s="20"/>
    </row>
    <row r="5909" spans="1:18" x14ac:dyDescent="0.25">
      <c r="A5909" s="6">
        <v>3</v>
      </c>
      <c r="B5909" s="4">
        <v>42616.124999999411</v>
      </c>
      <c r="C5909" s="2" t="str">
        <f>IF([2]Analysis!AG5909="Data Error","Data Error",[2]Analysis!AI5909*C$1)</f>
        <v>Data Error</v>
      </c>
      <c r="D5909" s="2"/>
      <c r="E5909" s="3" t="str">
        <f>IF(C5909="Data Error","Data Error",INDEX('[2]BAAL Adj Cap'!$CB$65:$CY$72,MONTH($B5909),$A5909+1))</f>
        <v>Data Error</v>
      </c>
      <c r="F5909" s="3"/>
      <c r="G5909" s="31" t="str">
        <f t="shared" si="368"/>
        <v>Data Error</v>
      </c>
      <c r="H5909" s="31"/>
      <c r="I5909" s="23" t="str">
        <f t="shared" si="369"/>
        <v>Data Error</v>
      </c>
      <c r="J5909" s="23"/>
      <c r="K5909" s="7" t="str">
        <f t="shared" si="370"/>
        <v>Data Error</v>
      </c>
      <c r="M5909" s="20" t="str">
        <f>IF(C5909="Data Error","Data Error",IF(C5909&lt;=K5909,0,1-IFERROR(INDEX(BAAL!$C:$D,MATCH(ROUNDUP(C5909-K5909,0),BAAL!$B:$B,0),MATCH(LEFT(M$2,4),BAAL!$C$2:$D$2,0)),0)))</f>
        <v>Data Error</v>
      </c>
      <c r="N5909" s="20"/>
      <c r="O5909" s="26"/>
      <c r="P5909" s="26"/>
      <c r="Q5909" s="6">
        <f t="shared" si="371"/>
        <v>9</v>
      </c>
      <c r="R5909" s="20"/>
    </row>
    <row r="5910" spans="1:18" x14ac:dyDescent="0.25">
      <c r="A5910" s="6">
        <v>4</v>
      </c>
      <c r="B5910" s="4">
        <v>42616.166666666075</v>
      </c>
      <c r="C5910" s="2" t="str">
        <f>IF([2]Analysis!AG5910="Data Error","Data Error",[2]Analysis!AI5910*C$1)</f>
        <v>Data Error</v>
      </c>
      <c r="D5910" s="2"/>
      <c r="E5910" s="3" t="str">
        <f>IF(C5910="Data Error","Data Error",INDEX('[2]BAAL Adj Cap'!$CB$65:$CY$72,MONTH($B5910),$A5910+1))</f>
        <v>Data Error</v>
      </c>
      <c r="F5910" s="3"/>
      <c r="G5910" s="31" t="str">
        <f t="shared" si="368"/>
        <v>Data Error</v>
      </c>
      <c r="H5910" s="31"/>
      <c r="I5910" s="23" t="str">
        <f t="shared" si="369"/>
        <v>Data Error</v>
      </c>
      <c r="J5910" s="23"/>
      <c r="K5910" s="7" t="str">
        <f t="shared" si="370"/>
        <v>Data Error</v>
      </c>
      <c r="M5910" s="20" t="str">
        <f>IF(C5910="Data Error","Data Error",IF(C5910&lt;=K5910,0,1-IFERROR(INDEX(BAAL!$C:$D,MATCH(ROUNDUP(C5910-K5910,0),BAAL!$B:$B,0),MATCH(LEFT(M$2,4),BAAL!$C$2:$D$2,0)),0)))</f>
        <v>Data Error</v>
      </c>
      <c r="N5910" s="20"/>
      <c r="O5910" s="26"/>
      <c r="P5910" s="26"/>
      <c r="Q5910" s="6">
        <f t="shared" si="371"/>
        <v>9</v>
      </c>
      <c r="R5910" s="20"/>
    </row>
    <row r="5911" spans="1:18" x14ac:dyDescent="0.25">
      <c r="A5911" s="6">
        <v>5</v>
      </c>
      <c r="B5911" s="4">
        <v>42616.208333332739</v>
      </c>
      <c r="C5911" s="2" t="str">
        <f>IF([2]Analysis!AG5911="Data Error","Data Error",[2]Analysis!AI5911*C$1)</f>
        <v>Data Error</v>
      </c>
      <c r="D5911" s="2"/>
      <c r="E5911" s="3" t="str">
        <f>IF(C5911="Data Error","Data Error",INDEX('[2]BAAL Adj Cap'!$CB$65:$CY$72,MONTH($B5911),$A5911+1))</f>
        <v>Data Error</v>
      </c>
      <c r="F5911" s="3"/>
      <c r="G5911" s="31" t="str">
        <f t="shared" si="368"/>
        <v>Data Error</v>
      </c>
      <c r="H5911" s="31"/>
      <c r="I5911" s="23" t="str">
        <f t="shared" si="369"/>
        <v>Data Error</v>
      </c>
      <c r="J5911" s="23"/>
      <c r="K5911" s="7" t="str">
        <f t="shared" si="370"/>
        <v>Data Error</v>
      </c>
      <c r="M5911" s="20" t="str">
        <f>IF(C5911="Data Error","Data Error",IF(C5911&lt;=K5911,0,1-IFERROR(INDEX(BAAL!$C:$D,MATCH(ROUNDUP(C5911-K5911,0),BAAL!$B:$B,0),MATCH(LEFT(M$2,4),BAAL!$C$2:$D$2,0)),0)))</f>
        <v>Data Error</v>
      </c>
      <c r="N5911" s="20"/>
      <c r="O5911" s="26"/>
      <c r="P5911" s="26"/>
      <c r="Q5911" s="6">
        <f t="shared" si="371"/>
        <v>9</v>
      </c>
      <c r="R5911" s="20"/>
    </row>
    <row r="5912" spans="1:18" x14ac:dyDescent="0.25">
      <c r="A5912" s="6">
        <v>6</v>
      </c>
      <c r="B5912" s="4">
        <v>42616.249999999403</v>
      </c>
      <c r="C5912" s="2" t="str">
        <f>IF([2]Analysis!AG5912="Data Error","Data Error",[2]Analysis!AI5912*C$1)</f>
        <v>Data Error</v>
      </c>
      <c r="D5912" s="2"/>
      <c r="E5912" s="3" t="str">
        <f>IF(C5912="Data Error","Data Error",INDEX('[2]BAAL Adj Cap'!$CB$65:$CY$72,MONTH($B5912),$A5912+1))</f>
        <v>Data Error</v>
      </c>
      <c r="F5912" s="3"/>
      <c r="G5912" s="31" t="str">
        <f t="shared" si="368"/>
        <v>Data Error</v>
      </c>
      <c r="H5912" s="31"/>
      <c r="I5912" s="23" t="str">
        <f t="shared" si="369"/>
        <v>Data Error</v>
      </c>
      <c r="J5912" s="23"/>
      <c r="K5912" s="7" t="str">
        <f t="shared" si="370"/>
        <v>Data Error</v>
      </c>
      <c r="M5912" s="20" t="str">
        <f>IF(C5912="Data Error","Data Error",IF(C5912&lt;=K5912,0,1-IFERROR(INDEX(BAAL!$C:$D,MATCH(ROUNDUP(C5912-K5912,0),BAAL!$B:$B,0),MATCH(LEFT(M$2,4),BAAL!$C$2:$D$2,0)),0)))</f>
        <v>Data Error</v>
      </c>
      <c r="N5912" s="20"/>
      <c r="O5912" s="26"/>
      <c r="P5912" s="26"/>
      <c r="Q5912" s="6">
        <f t="shared" si="371"/>
        <v>9</v>
      </c>
      <c r="R5912" s="20"/>
    </row>
    <row r="5913" spans="1:18" x14ac:dyDescent="0.25">
      <c r="A5913" s="6">
        <v>7</v>
      </c>
      <c r="B5913" s="4">
        <v>42616.291666666068</v>
      </c>
      <c r="C5913" s="2" t="str">
        <f>IF([2]Analysis!AG5913="Data Error","Data Error",[2]Analysis!AI5913*C$1)</f>
        <v>Data Error</v>
      </c>
      <c r="D5913" s="2"/>
      <c r="E5913" s="3" t="str">
        <f>IF(C5913="Data Error","Data Error",INDEX('[2]BAAL Adj Cap'!$CB$65:$CY$72,MONTH($B5913),$A5913+1))</f>
        <v>Data Error</v>
      </c>
      <c r="F5913" s="3"/>
      <c r="G5913" s="31" t="str">
        <f t="shared" si="368"/>
        <v>Data Error</v>
      </c>
      <c r="H5913" s="31"/>
      <c r="I5913" s="23" t="str">
        <f t="shared" si="369"/>
        <v>Data Error</v>
      </c>
      <c r="J5913" s="23"/>
      <c r="K5913" s="7" t="str">
        <f t="shared" si="370"/>
        <v>Data Error</v>
      </c>
      <c r="M5913" s="20" t="str">
        <f>IF(C5913="Data Error","Data Error",IF(C5913&lt;=K5913,0,1-IFERROR(INDEX(BAAL!$C:$D,MATCH(ROUNDUP(C5913-K5913,0),BAAL!$B:$B,0),MATCH(LEFT(M$2,4),BAAL!$C$2:$D$2,0)),0)))</f>
        <v>Data Error</v>
      </c>
      <c r="N5913" s="20"/>
      <c r="O5913" s="26"/>
      <c r="P5913" s="26"/>
      <c r="Q5913" s="6">
        <f t="shared" si="371"/>
        <v>9</v>
      </c>
      <c r="R5913" s="20"/>
    </row>
    <row r="5914" spans="1:18" x14ac:dyDescent="0.25">
      <c r="A5914" s="6">
        <v>8</v>
      </c>
      <c r="B5914" s="4">
        <v>42616.333333332732</v>
      </c>
      <c r="C5914" s="2" t="str">
        <f>IF([2]Analysis!AG5914="Data Error","Data Error",[2]Analysis!AI5914*C$1)</f>
        <v>Data Error</v>
      </c>
      <c r="D5914" s="2"/>
      <c r="E5914" s="3" t="str">
        <f>IF(C5914="Data Error","Data Error",INDEX('[2]BAAL Adj Cap'!$CB$65:$CY$72,MONTH($B5914),$A5914+1))</f>
        <v>Data Error</v>
      </c>
      <c r="F5914" s="3"/>
      <c r="G5914" s="31" t="str">
        <f t="shared" si="368"/>
        <v>Data Error</v>
      </c>
      <c r="H5914" s="31"/>
      <c r="I5914" s="23" t="str">
        <f t="shared" si="369"/>
        <v>Data Error</v>
      </c>
      <c r="J5914" s="23"/>
      <c r="K5914" s="7" t="str">
        <f t="shared" si="370"/>
        <v>Data Error</v>
      </c>
      <c r="M5914" s="20" t="str">
        <f>IF(C5914="Data Error","Data Error",IF(C5914&lt;=K5914,0,1-IFERROR(INDEX(BAAL!$C:$D,MATCH(ROUNDUP(C5914-K5914,0),BAAL!$B:$B,0),MATCH(LEFT(M$2,4),BAAL!$C$2:$D$2,0)),0)))</f>
        <v>Data Error</v>
      </c>
      <c r="N5914" s="20"/>
      <c r="O5914" s="26"/>
      <c r="P5914" s="26"/>
      <c r="Q5914" s="6">
        <f t="shared" si="371"/>
        <v>9</v>
      </c>
      <c r="R5914" s="20"/>
    </row>
    <row r="5915" spans="1:18" x14ac:dyDescent="0.25">
      <c r="A5915" s="6">
        <v>9</v>
      </c>
      <c r="B5915" s="4">
        <v>42616.374999999396</v>
      </c>
      <c r="C5915" s="2" t="str">
        <f>IF([2]Analysis!AG5915="Data Error","Data Error",[2]Analysis!AI5915*C$1)</f>
        <v>Data Error</v>
      </c>
      <c r="D5915" s="2"/>
      <c r="E5915" s="3" t="str">
        <f>IF(C5915="Data Error","Data Error",INDEX('[2]BAAL Adj Cap'!$CB$65:$CY$72,MONTH($B5915),$A5915+1))</f>
        <v>Data Error</v>
      </c>
      <c r="F5915" s="3"/>
      <c r="G5915" s="31" t="str">
        <f t="shared" si="368"/>
        <v>Data Error</v>
      </c>
      <c r="H5915" s="31"/>
      <c r="I5915" s="23" t="str">
        <f t="shared" si="369"/>
        <v>Data Error</v>
      </c>
      <c r="J5915" s="23"/>
      <c r="K5915" s="7" t="str">
        <f t="shared" si="370"/>
        <v>Data Error</v>
      </c>
      <c r="M5915" s="20" t="str">
        <f>IF(C5915="Data Error","Data Error",IF(C5915&lt;=K5915,0,1-IFERROR(INDEX(BAAL!$C:$D,MATCH(ROUNDUP(C5915-K5915,0),BAAL!$B:$B,0),MATCH(LEFT(M$2,4),BAAL!$C$2:$D$2,0)),0)))</f>
        <v>Data Error</v>
      </c>
      <c r="N5915" s="20"/>
      <c r="O5915" s="26"/>
      <c r="P5915" s="26"/>
      <c r="Q5915" s="6">
        <f t="shared" si="371"/>
        <v>9</v>
      </c>
      <c r="R5915" s="20"/>
    </row>
    <row r="5916" spans="1:18" x14ac:dyDescent="0.25">
      <c r="A5916" s="6">
        <v>10</v>
      </c>
      <c r="B5916" s="4">
        <v>42616.41666666606</v>
      </c>
      <c r="C5916" s="2" t="str">
        <f>IF([2]Analysis!AG5916="Data Error","Data Error",[2]Analysis!AI5916*C$1)</f>
        <v>Data Error</v>
      </c>
      <c r="D5916" s="2"/>
      <c r="E5916" s="3" t="str">
        <f>IF(C5916="Data Error","Data Error",INDEX('[2]BAAL Adj Cap'!$CB$65:$CY$72,MONTH($B5916),$A5916+1))</f>
        <v>Data Error</v>
      </c>
      <c r="F5916" s="3"/>
      <c r="G5916" s="31" t="str">
        <f t="shared" si="368"/>
        <v>Data Error</v>
      </c>
      <c r="H5916" s="31"/>
      <c r="I5916" s="23" t="str">
        <f t="shared" si="369"/>
        <v>Data Error</v>
      </c>
      <c r="J5916" s="23"/>
      <c r="K5916" s="7" t="str">
        <f t="shared" si="370"/>
        <v>Data Error</v>
      </c>
      <c r="M5916" s="20" t="str">
        <f>IF(C5916="Data Error","Data Error",IF(C5916&lt;=K5916,0,1-IFERROR(INDEX(BAAL!$C:$D,MATCH(ROUNDUP(C5916-K5916,0),BAAL!$B:$B,0),MATCH(LEFT(M$2,4),BAAL!$C$2:$D$2,0)),0)))</f>
        <v>Data Error</v>
      </c>
      <c r="N5916" s="20"/>
      <c r="O5916" s="26"/>
      <c r="P5916" s="26"/>
      <c r="Q5916" s="6">
        <f t="shared" si="371"/>
        <v>9</v>
      </c>
      <c r="R5916" s="20"/>
    </row>
    <row r="5917" spans="1:18" x14ac:dyDescent="0.25">
      <c r="A5917" s="6">
        <v>11</v>
      </c>
      <c r="B5917" s="4">
        <v>42616.458333332725</v>
      </c>
      <c r="C5917" s="2" t="str">
        <f>IF([2]Analysis!AG5917="Data Error","Data Error",[2]Analysis!AI5917*C$1)</f>
        <v>Data Error</v>
      </c>
      <c r="D5917" s="2"/>
      <c r="E5917" s="3" t="str">
        <f>IF(C5917="Data Error","Data Error",INDEX('[2]BAAL Adj Cap'!$CB$65:$CY$72,MONTH($B5917),$A5917+1))</f>
        <v>Data Error</v>
      </c>
      <c r="F5917" s="3"/>
      <c r="G5917" s="31" t="str">
        <f t="shared" si="368"/>
        <v>Data Error</v>
      </c>
      <c r="H5917" s="31"/>
      <c r="I5917" s="23" t="str">
        <f t="shared" si="369"/>
        <v>Data Error</v>
      </c>
      <c r="J5917" s="23"/>
      <c r="K5917" s="7" t="str">
        <f t="shared" si="370"/>
        <v>Data Error</v>
      </c>
      <c r="M5917" s="20" t="str">
        <f>IF(C5917="Data Error","Data Error",IF(C5917&lt;=K5917,0,1-IFERROR(INDEX(BAAL!$C:$D,MATCH(ROUNDUP(C5917-K5917,0),BAAL!$B:$B,0),MATCH(LEFT(M$2,4),BAAL!$C$2:$D$2,0)),0)))</f>
        <v>Data Error</v>
      </c>
      <c r="N5917" s="20"/>
      <c r="O5917" s="26"/>
      <c r="P5917" s="26"/>
      <c r="Q5917" s="6">
        <f t="shared" si="371"/>
        <v>9</v>
      </c>
      <c r="R5917" s="20"/>
    </row>
    <row r="5918" spans="1:18" x14ac:dyDescent="0.25">
      <c r="A5918" s="6">
        <v>12</v>
      </c>
      <c r="B5918" s="4">
        <v>42616.499999999389</v>
      </c>
      <c r="C5918" s="2" t="str">
        <f>IF([2]Analysis!AG5918="Data Error","Data Error",[2]Analysis!AI5918*C$1)</f>
        <v>Data Error</v>
      </c>
      <c r="D5918" s="2"/>
      <c r="E5918" s="3" t="str">
        <f>IF(C5918="Data Error","Data Error",INDEX('[2]BAAL Adj Cap'!$CB$65:$CY$72,MONTH($B5918),$A5918+1))</f>
        <v>Data Error</v>
      </c>
      <c r="F5918" s="3"/>
      <c r="G5918" s="31" t="str">
        <f t="shared" si="368"/>
        <v>Data Error</v>
      </c>
      <c r="H5918" s="31"/>
      <c r="I5918" s="23" t="str">
        <f t="shared" si="369"/>
        <v>Data Error</v>
      </c>
      <c r="J5918" s="23"/>
      <c r="K5918" s="7" t="str">
        <f t="shared" si="370"/>
        <v>Data Error</v>
      </c>
      <c r="M5918" s="20" t="str">
        <f>IF(C5918="Data Error","Data Error",IF(C5918&lt;=K5918,0,1-IFERROR(INDEX(BAAL!$C:$D,MATCH(ROUNDUP(C5918-K5918,0),BAAL!$B:$B,0),MATCH(LEFT(M$2,4),BAAL!$C$2:$D$2,0)),0)))</f>
        <v>Data Error</v>
      </c>
      <c r="N5918" s="20"/>
      <c r="O5918" s="26"/>
      <c r="P5918" s="26"/>
      <c r="Q5918" s="6">
        <f t="shared" si="371"/>
        <v>9</v>
      </c>
      <c r="R5918" s="20"/>
    </row>
    <row r="5919" spans="1:18" x14ac:dyDescent="0.25">
      <c r="A5919" s="6">
        <v>13</v>
      </c>
      <c r="B5919" s="4">
        <v>42616.541666666053</v>
      </c>
      <c r="C5919" s="2" t="str">
        <f>IF([2]Analysis!AG5919="Data Error","Data Error",[2]Analysis!AI5919*C$1)</f>
        <v>Data Error</v>
      </c>
      <c r="D5919" s="2"/>
      <c r="E5919" s="3" t="str">
        <f>IF(C5919="Data Error","Data Error",INDEX('[2]BAAL Adj Cap'!$CB$65:$CY$72,MONTH($B5919),$A5919+1))</f>
        <v>Data Error</v>
      </c>
      <c r="F5919" s="3"/>
      <c r="G5919" s="31" t="str">
        <f t="shared" si="368"/>
        <v>Data Error</v>
      </c>
      <c r="H5919" s="31"/>
      <c r="I5919" s="23" t="str">
        <f t="shared" si="369"/>
        <v>Data Error</v>
      </c>
      <c r="J5919" s="23"/>
      <c r="K5919" s="7" t="str">
        <f t="shared" si="370"/>
        <v>Data Error</v>
      </c>
      <c r="M5919" s="20" t="str">
        <f>IF(C5919="Data Error","Data Error",IF(C5919&lt;=K5919,0,1-IFERROR(INDEX(BAAL!$C:$D,MATCH(ROUNDUP(C5919-K5919,0),BAAL!$B:$B,0),MATCH(LEFT(M$2,4),BAAL!$C$2:$D$2,0)),0)))</f>
        <v>Data Error</v>
      </c>
      <c r="N5919" s="20"/>
      <c r="O5919" s="26"/>
      <c r="P5919" s="26"/>
      <c r="Q5919" s="6">
        <f t="shared" si="371"/>
        <v>9</v>
      </c>
      <c r="R5919" s="20"/>
    </row>
    <row r="5920" spans="1:18" x14ac:dyDescent="0.25">
      <c r="A5920" s="6">
        <v>14</v>
      </c>
      <c r="B5920" s="4">
        <v>42616.583333332717</v>
      </c>
      <c r="C5920" s="2" t="str">
        <f>IF([2]Analysis!AG5920="Data Error","Data Error",[2]Analysis!AI5920*C$1)</f>
        <v>Data Error</v>
      </c>
      <c r="D5920" s="2"/>
      <c r="E5920" s="3" t="str">
        <f>IF(C5920="Data Error","Data Error",INDEX('[2]BAAL Adj Cap'!$CB$65:$CY$72,MONTH($B5920),$A5920+1))</f>
        <v>Data Error</v>
      </c>
      <c r="F5920" s="3"/>
      <c r="G5920" s="31" t="str">
        <f t="shared" si="368"/>
        <v>Data Error</v>
      </c>
      <c r="H5920" s="31"/>
      <c r="I5920" s="23" t="str">
        <f t="shared" si="369"/>
        <v>Data Error</v>
      </c>
      <c r="J5920" s="23"/>
      <c r="K5920" s="7" t="str">
        <f t="shared" si="370"/>
        <v>Data Error</v>
      </c>
      <c r="M5920" s="20" t="str">
        <f>IF(C5920="Data Error","Data Error",IF(C5920&lt;=K5920,0,1-IFERROR(INDEX(BAAL!$C:$D,MATCH(ROUNDUP(C5920-K5920,0),BAAL!$B:$B,0),MATCH(LEFT(M$2,4),BAAL!$C$2:$D$2,0)),0)))</f>
        <v>Data Error</v>
      </c>
      <c r="N5920" s="20"/>
      <c r="O5920" s="26"/>
      <c r="P5920" s="26"/>
      <c r="Q5920" s="6">
        <f t="shared" si="371"/>
        <v>9</v>
      </c>
      <c r="R5920" s="20"/>
    </row>
    <row r="5921" spans="1:18" x14ac:dyDescent="0.25">
      <c r="A5921" s="6">
        <v>15</v>
      </c>
      <c r="B5921" s="4">
        <v>42616.624999999382</v>
      </c>
      <c r="C5921" s="2" t="str">
        <f>IF([2]Analysis!AG5921="Data Error","Data Error",[2]Analysis!AI5921*C$1)</f>
        <v>Data Error</v>
      </c>
      <c r="D5921" s="2"/>
      <c r="E5921" s="3" t="str">
        <f>IF(C5921="Data Error","Data Error",INDEX('[2]BAAL Adj Cap'!$CB$65:$CY$72,MONTH($B5921),$A5921+1))</f>
        <v>Data Error</v>
      </c>
      <c r="F5921" s="3"/>
      <c r="G5921" s="31" t="str">
        <f t="shared" si="368"/>
        <v>Data Error</v>
      </c>
      <c r="H5921" s="31"/>
      <c r="I5921" s="23" t="str">
        <f t="shared" si="369"/>
        <v>Data Error</v>
      </c>
      <c r="J5921" s="23"/>
      <c r="K5921" s="7" t="str">
        <f t="shared" si="370"/>
        <v>Data Error</v>
      </c>
      <c r="M5921" s="20" t="str">
        <f>IF(C5921="Data Error","Data Error",IF(C5921&lt;=K5921,0,1-IFERROR(INDEX(BAAL!$C:$D,MATCH(ROUNDUP(C5921-K5921,0),BAAL!$B:$B,0),MATCH(LEFT(M$2,4),BAAL!$C$2:$D$2,0)),0)))</f>
        <v>Data Error</v>
      </c>
      <c r="N5921" s="20"/>
      <c r="O5921" s="26"/>
      <c r="P5921" s="26"/>
      <c r="Q5921" s="6">
        <f t="shared" si="371"/>
        <v>9</v>
      </c>
      <c r="R5921" s="20"/>
    </row>
    <row r="5922" spans="1:18" x14ac:dyDescent="0.25">
      <c r="A5922" s="6">
        <v>16</v>
      </c>
      <c r="B5922" s="4">
        <v>42616.666666666046</v>
      </c>
      <c r="C5922" s="2" t="str">
        <f>IF([2]Analysis!AG5922="Data Error","Data Error",[2]Analysis!AI5922*C$1)</f>
        <v>Data Error</v>
      </c>
      <c r="D5922" s="2"/>
      <c r="E5922" s="3" t="str">
        <f>IF(C5922="Data Error","Data Error",INDEX('[2]BAAL Adj Cap'!$CB$65:$CY$72,MONTH($B5922),$A5922+1))</f>
        <v>Data Error</v>
      </c>
      <c r="F5922" s="3"/>
      <c r="G5922" s="31" t="str">
        <f t="shared" si="368"/>
        <v>Data Error</v>
      </c>
      <c r="H5922" s="31"/>
      <c r="I5922" s="23" t="str">
        <f t="shared" si="369"/>
        <v>Data Error</v>
      </c>
      <c r="J5922" s="23"/>
      <c r="K5922" s="7" t="str">
        <f t="shared" si="370"/>
        <v>Data Error</v>
      </c>
      <c r="M5922" s="20" t="str">
        <f>IF(C5922="Data Error","Data Error",IF(C5922&lt;=K5922,0,1-IFERROR(INDEX(BAAL!$C:$D,MATCH(ROUNDUP(C5922-K5922,0),BAAL!$B:$B,0),MATCH(LEFT(M$2,4),BAAL!$C$2:$D$2,0)),0)))</f>
        <v>Data Error</v>
      </c>
      <c r="N5922" s="20"/>
      <c r="O5922" s="26"/>
      <c r="P5922" s="26"/>
      <c r="Q5922" s="6">
        <f t="shared" si="371"/>
        <v>9</v>
      </c>
      <c r="R5922" s="20"/>
    </row>
    <row r="5923" spans="1:18" x14ac:dyDescent="0.25">
      <c r="A5923" s="6">
        <v>17</v>
      </c>
      <c r="B5923" s="4">
        <v>42616.70833333271</v>
      </c>
      <c r="C5923" s="2" t="str">
        <f>IF([2]Analysis!AG5923="Data Error","Data Error",[2]Analysis!AI5923*C$1)</f>
        <v>Data Error</v>
      </c>
      <c r="D5923" s="2"/>
      <c r="E5923" s="3" t="str">
        <f>IF(C5923="Data Error","Data Error",INDEX('[2]BAAL Adj Cap'!$CB$65:$CY$72,MONTH($B5923),$A5923+1))</f>
        <v>Data Error</v>
      </c>
      <c r="F5923" s="3"/>
      <c r="G5923" s="31" t="str">
        <f t="shared" si="368"/>
        <v>Data Error</v>
      </c>
      <c r="H5923" s="31"/>
      <c r="I5923" s="23" t="str">
        <f t="shared" si="369"/>
        <v>Data Error</v>
      </c>
      <c r="J5923" s="23"/>
      <c r="K5923" s="7" t="str">
        <f t="shared" si="370"/>
        <v>Data Error</v>
      </c>
      <c r="M5923" s="20" t="str">
        <f>IF(C5923="Data Error","Data Error",IF(C5923&lt;=K5923,0,1-IFERROR(INDEX(BAAL!$C:$D,MATCH(ROUNDUP(C5923-K5923,0),BAAL!$B:$B,0),MATCH(LEFT(M$2,4),BAAL!$C$2:$D$2,0)),0)))</f>
        <v>Data Error</v>
      </c>
      <c r="N5923" s="20"/>
      <c r="O5923" s="26"/>
      <c r="P5923" s="26"/>
      <c r="Q5923" s="6">
        <f t="shared" si="371"/>
        <v>9</v>
      </c>
      <c r="R5923" s="20"/>
    </row>
    <row r="5924" spans="1:18" x14ac:dyDescent="0.25">
      <c r="A5924" s="6">
        <v>18</v>
      </c>
      <c r="B5924" s="4">
        <v>42616.749999999374</v>
      </c>
      <c r="C5924" s="2" t="str">
        <f>IF([2]Analysis!AG5924="Data Error","Data Error",[2]Analysis!AI5924*C$1)</f>
        <v>Data Error</v>
      </c>
      <c r="D5924" s="2"/>
      <c r="E5924" s="3" t="str">
        <f>IF(C5924="Data Error","Data Error",INDEX('[2]BAAL Adj Cap'!$CB$65:$CY$72,MONTH($B5924),$A5924+1))</f>
        <v>Data Error</v>
      </c>
      <c r="F5924" s="3"/>
      <c r="G5924" s="31" t="str">
        <f t="shared" si="368"/>
        <v>Data Error</v>
      </c>
      <c r="H5924" s="31"/>
      <c r="I5924" s="23" t="str">
        <f t="shared" si="369"/>
        <v>Data Error</v>
      </c>
      <c r="J5924" s="23"/>
      <c r="K5924" s="7" t="str">
        <f t="shared" si="370"/>
        <v>Data Error</v>
      </c>
      <c r="M5924" s="20" t="str">
        <f>IF(C5924="Data Error","Data Error",IF(C5924&lt;=K5924,0,1-IFERROR(INDEX(BAAL!$C:$D,MATCH(ROUNDUP(C5924-K5924,0),BAAL!$B:$B,0),MATCH(LEFT(M$2,4),BAAL!$C$2:$D$2,0)),0)))</f>
        <v>Data Error</v>
      </c>
      <c r="N5924" s="20"/>
      <c r="O5924" s="26"/>
      <c r="P5924" s="26"/>
      <c r="Q5924" s="6">
        <f t="shared" si="371"/>
        <v>9</v>
      </c>
      <c r="R5924" s="20"/>
    </row>
    <row r="5925" spans="1:18" x14ac:dyDescent="0.25">
      <c r="A5925" s="6">
        <v>19</v>
      </c>
      <c r="B5925" s="4">
        <v>42616.791666666039</v>
      </c>
      <c r="C5925" s="2" t="str">
        <f>IF([2]Analysis!AG5925="Data Error","Data Error",[2]Analysis!AI5925*C$1)</f>
        <v>Data Error</v>
      </c>
      <c r="D5925" s="2"/>
      <c r="E5925" s="3" t="str">
        <f>IF(C5925="Data Error","Data Error",INDEX('[2]BAAL Adj Cap'!$CB$65:$CY$72,MONTH($B5925),$A5925+1))</f>
        <v>Data Error</v>
      </c>
      <c r="F5925" s="3"/>
      <c r="G5925" s="31" t="str">
        <f t="shared" si="368"/>
        <v>Data Error</v>
      </c>
      <c r="H5925" s="31"/>
      <c r="I5925" s="23" t="str">
        <f t="shared" si="369"/>
        <v>Data Error</v>
      </c>
      <c r="J5925" s="23"/>
      <c r="K5925" s="7" t="str">
        <f t="shared" si="370"/>
        <v>Data Error</v>
      </c>
      <c r="M5925" s="20" t="str">
        <f>IF(C5925="Data Error","Data Error",IF(C5925&lt;=K5925,0,1-IFERROR(INDEX(BAAL!$C:$D,MATCH(ROUNDUP(C5925-K5925,0),BAAL!$B:$B,0),MATCH(LEFT(M$2,4),BAAL!$C$2:$D$2,0)),0)))</f>
        <v>Data Error</v>
      </c>
      <c r="N5925" s="20"/>
      <c r="O5925" s="26"/>
      <c r="P5925" s="26"/>
      <c r="Q5925" s="6">
        <f t="shared" si="371"/>
        <v>9</v>
      </c>
      <c r="R5925" s="20"/>
    </row>
    <row r="5926" spans="1:18" x14ac:dyDescent="0.25">
      <c r="A5926" s="6">
        <v>20</v>
      </c>
      <c r="B5926" s="4">
        <v>42616.833333332703</v>
      </c>
      <c r="C5926" s="2" t="str">
        <f>IF([2]Analysis!AG5926="Data Error","Data Error",[2]Analysis!AI5926*C$1)</f>
        <v>Data Error</v>
      </c>
      <c r="D5926" s="2"/>
      <c r="E5926" s="3" t="str">
        <f>IF(C5926="Data Error","Data Error",INDEX('[2]BAAL Adj Cap'!$CB$65:$CY$72,MONTH($B5926),$A5926+1))</f>
        <v>Data Error</v>
      </c>
      <c r="F5926" s="3"/>
      <c r="G5926" s="31" t="str">
        <f t="shared" si="368"/>
        <v>Data Error</v>
      </c>
      <c r="H5926" s="31"/>
      <c r="I5926" s="23" t="str">
        <f t="shared" si="369"/>
        <v>Data Error</v>
      </c>
      <c r="J5926" s="23"/>
      <c r="K5926" s="7" t="str">
        <f t="shared" si="370"/>
        <v>Data Error</v>
      </c>
      <c r="M5926" s="20" t="str">
        <f>IF(C5926="Data Error","Data Error",IF(C5926&lt;=K5926,0,1-IFERROR(INDEX(BAAL!$C:$D,MATCH(ROUNDUP(C5926-K5926,0),BAAL!$B:$B,0),MATCH(LEFT(M$2,4),BAAL!$C$2:$D$2,0)),0)))</f>
        <v>Data Error</v>
      </c>
      <c r="N5926" s="20"/>
      <c r="O5926" s="26"/>
      <c r="P5926" s="26"/>
      <c r="Q5926" s="6">
        <f t="shared" si="371"/>
        <v>9</v>
      </c>
      <c r="R5926" s="20"/>
    </row>
    <row r="5927" spans="1:18" x14ac:dyDescent="0.25">
      <c r="A5927" s="6">
        <v>21</v>
      </c>
      <c r="B5927" s="4">
        <v>42616.874999999367</v>
      </c>
      <c r="C5927" s="2" t="str">
        <f>IF([2]Analysis!AG5927="Data Error","Data Error",[2]Analysis!AI5927*C$1)</f>
        <v>Data Error</v>
      </c>
      <c r="D5927" s="2"/>
      <c r="E5927" s="3" t="str">
        <f>IF(C5927="Data Error","Data Error",INDEX('[2]BAAL Adj Cap'!$CB$65:$CY$72,MONTH($B5927),$A5927+1))</f>
        <v>Data Error</v>
      </c>
      <c r="F5927" s="3"/>
      <c r="G5927" s="31" t="str">
        <f t="shared" si="368"/>
        <v>Data Error</v>
      </c>
      <c r="H5927" s="31"/>
      <c r="I5927" s="23" t="str">
        <f t="shared" si="369"/>
        <v>Data Error</v>
      </c>
      <c r="J5927" s="23"/>
      <c r="K5927" s="7" t="str">
        <f t="shared" si="370"/>
        <v>Data Error</v>
      </c>
      <c r="M5927" s="20" t="str">
        <f>IF(C5927="Data Error","Data Error",IF(C5927&lt;=K5927,0,1-IFERROR(INDEX(BAAL!$C:$D,MATCH(ROUNDUP(C5927-K5927,0),BAAL!$B:$B,0),MATCH(LEFT(M$2,4),BAAL!$C$2:$D$2,0)),0)))</f>
        <v>Data Error</v>
      </c>
      <c r="N5927" s="20"/>
      <c r="O5927" s="26"/>
      <c r="P5927" s="26"/>
      <c r="Q5927" s="6">
        <f t="shared" si="371"/>
        <v>9</v>
      </c>
      <c r="R5927" s="20"/>
    </row>
    <row r="5928" spans="1:18" x14ac:dyDescent="0.25">
      <c r="A5928" s="6">
        <v>22</v>
      </c>
      <c r="B5928" s="4">
        <v>42616.916666666031</v>
      </c>
      <c r="C5928" s="2" t="str">
        <f>IF([2]Analysis!AG5928="Data Error","Data Error",[2]Analysis!AI5928*C$1)</f>
        <v>Data Error</v>
      </c>
      <c r="D5928" s="2"/>
      <c r="E5928" s="3" t="str">
        <f>IF(C5928="Data Error","Data Error",INDEX('[2]BAAL Adj Cap'!$CB$65:$CY$72,MONTH($B5928),$A5928+1))</f>
        <v>Data Error</v>
      </c>
      <c r="F5928" s="3"/>
      <c r="G5928" s="31" t="str">
        <f t="shared" si="368"/>
        <v>Data Error</v>
      </c>
      <c r="H5928" s="31"/>
      <c r="I5928" s="23" t="str">
        <f t="shared" si="369"/>
        <v>Data Error</v>
      </c>
      <c r="J5928" s="23"/>
      <c r="K5928" s="7" t="str">
        <f t="shared" si="370"/>
        <v>Data Error</v>
      </c>
      <c r="M5928" s="20" t="str">
        <f>IF(C5928="Data Error","Data Error",IF(C5928&lt;=K5928,0,1-IFERROR(INDEX(BAAL!$C:$D,MATCH(ROUNDUP(C5928-K5928,0),BAAL!$B:$B,0),MATCH(LEFT(M$2,4),BAAL!$C$2:$D$2,0)),0)))</f>
        <v>Data Error</v>
      </c>
      <c r="N5928" s="20"/>
      <c r="O5928" s="26"/>
      <c r="P5928" s="26"/>
      <c r="Q5928" s="6">
        <f t="shared" si="371"/>
        <v>9</v>
      </c>
      <c r="R5928" s="20"/>
    </row>
    <row r="5929" spans="1:18" x14ac:dyDescent="0.25">
      <c r="A5929" s="6">
        <v>23</v>
      </c>
      <c r="B5929" s="4">
        <v>42616.958333332695</v>
      </c>
      <c r="C5929" s="2" t="str">
        <f>IF([2]Analysis!AG5929="Data Error","Data Error",[2]Analysis!AI5929*C$1)</f>
        <v>Data Error</v>
      </c>
      <c r="D5929" s="2"/>
      <c r="E5929" s="3" t="str">
        <f>IF(C5929="Data Error","Data Error",INDEX('[2]BAAL Adj Cap'!$CB$65:$CY$72,MONTH($B5929),$A5929+1))</f>
        <v>Data Error</v>
      </c>
      <c r="F5929" s="3"/>
      <c r="G5929" s="31" t="str">
        <f t="shared" si="368"/>
        <v>Data Error</v>
      </c>
      <c r="H5929" s="31"/>
      <c r="I5929" s="23" t="str">
        <f t="shared" si="369"/>
        <v>Data Error</v>
      </c>
      <c r="J5929" s="23"/>
      <c r="K5929" s="7" t="str">
        <f t="shared" si="370"/>
        <v>Data Error</v>
      </c>
      <c r="M5929" s="20" t="str">
        <f>IF(C5929="Data Error","Data Error",IF(C5929&lt;=K5929,0,1-IFERROR(INDEX(BAAL!$C:$D,MATCH(ROUNDUP(C5929-K5929,0),BAAL!$B:$B,0),MATCH(LEFT(M$2,4),BAAL!$C$2:$D$2,0)),0)))</f>
        <v>Data Error</v>
      </c>
      <c r="N5929" s="20"/>
      <c r="O5929" s="26"/>
      <c r="P5929" s="26"/>
      <c r="Q5929" s="6">
        <f t="shared" si="371"/>
        <v>9</v>
      </c>
      <c r="R5929" s="20"/>
    </row>
    <row r="5930" spans="1:18" x14ac:dyDescent="0.25">
      <c r="A5930" s="6">
        <v>0</v>
      </c>
      <c r="B5930" s="1">
        <v>42616.99999999936</v>
      </c>
      <c r="C5930" s="2" t="str">
        <f>IF([2]Analysis!AG5930="Data Error","Data Error",[2]Analysis!AI5930*C$1)</f>
        <v>Data Error</v>
      </c>
      <c r="D5930" s="2"/>
      <c r="E5930" s="3" t="str">
        <f>IF(C5930="Data Error","Data Error",INDEX('[2]BAAL Adj Cap'!$CB$65:$CY$72,MONTH($B5930),$A5930+1))</f>
        <v>Data Error</v>
      </c>
      <c r="F5930" s="3"/>
      <c r="G5930" s="31" t="str">
        <f t="shared" si="368"/>
        <v>Data Error</v>
      </c>
      <c r="H5930" s="31"/>
      <c r="I5930" s="23" t="str">
        <f t="shared" si="369"/>
        <v>Data Error</v>
      </c>
      <c r="J5930" s="23"/>
      <c r="K5930" s="7" t="str">
        <f t="shared" si="370"/>
        <v>Data Error</v>
      </c>
      <c r="M5930" s="20" t="str">
        <f>IF(C5930="Data Error","Data Error",IF(C5930&lt;=K5930,0,1-IFERROR(INDEX(BAAL!$C:$D,MATCH(ROUNDUP(C5930-K5930,0),BAAL!$B:$B,0),MATCH(LEFT(M$2,4),BAAL!$C$2:$D$2,0)),0)))</f>
        <v>Data Error</v>
      </c>
      <c r="N5930" s="20"/>
      <c r="O5930" s="26"/>
      <c r="P5930" s="26"/>
      <c r="Q5930" s="6">
        <f t="shared" si="371"/>
        <v>9</v>
      </c>
      <c r="R5930" s="20"/>
    </row>
    <row r="5931" spans="1:18" x14ac:dyDescent="0.25">
      <c r="A5931" s="6">
        <v>1</v>
      </c>
      <c r="B5931" s="4">
        <v>42617.041666666024</v>
      </c>
      <c r="C5931" s="2" t="str">
        <f>IF([2]Analysis!AG5931="Data Error","Data Error",[2]Analysis!AI5931*C$1)</f>
        <v>Data Error</v>
      </c>
      <c r="D5931" s="2"/>
      <c r="E5931" s="3" t="str">
        <f>IF(C5931="Data Error","Data Error",INDEX('[2]BAAL Adj Cap'!$CB$65:$CY$72,MONTH($B5931),$A5931+1))</f>
        <v>Data Error</v>
      </c>
      <c r="F5931" s="3"/>
      <c r="G5931" s="31" t="str">
        <f t="shared" si="368"/>
        <v>Data Error</v>
      </c>
      <c r="H5931" s="31"/>
      <c r="I5931" s="23" t="str">
        <f t="shared" si="369"/>
        <v>Data Error</v>
      </c>
      <c r="J5931" s="23"/>
      <c r="K5931" s="7" t="str">
        <f t="shared" si="370"/>
        <v>Data Error</v>
      </c>
      <c r="M5931" s="20" t="str">
        <f>IF(C5931="Data Error","Data Error",IF(C5931&lt;=K5931,0,1-IFERROR(INDEX(BAAL!$C:$D,MATCH(ROUNDUP(C5931-K5931,0),BAAL!$B:$B,0),MATCH(LEFT(M$2,4),BAAL!$C$2:$D$2,0)),0)))</f>
        <v>Data Error</v>
      </c>
      <c r="N5931" s="20"/>
      <c r="O5931" s="26"/>
      <c r="P5931" s="26"/>
      <c r="Q5931" s="6">
        <f t="shared" si="371"/>
        <v>9</v>
      </c>
      <c r="R5931" s="20"/>
    </row>
    <row r="5932" spans="1:18" x14ac:dyDescent="0.25">
      <c r="A5932" s="6">
        <v>2</v>
      </c>
      <c r="B5932" s="4">
        <v>42617.083333332688</v>
      </c>
      <c r="C5932" s="2" t="str">
        <f>IF([2]Analysis!AG5932="Data Error","Data Error",[2]Analysis!AI5932*C$1)</f>
        <v>Data Error</v>
      </c>
      <c r="D5932" s="2"/>
      <c r="E5932" s="3" t="str">
        <f>IF(C5932="Data Error","Data Error",INDEX('[2]BAAL Adj Cap'!$CB$65:$CY$72,MONTH($B5932),$A5932+1))</f>
        <v>Data Error</v>
      </c>
      <c r="F5932" s="3"/>
      <c r="G5932" s="31" t="str">
        <f t="shared" si="368"/>
        <v>Data Error</v>
      </c>
      <c r="H5932" s="31"/>
      <c r="I5932" s="23" t="str">
        <f t="shared" si="369"/>
        <v>Data Error</v>
      </c>
      <c r="J5932" s="23"/>
      <c r="K5932" s="7" t="str">
        <f t="shared" si="370"/>
        <v>Data Error</v>
      </c>
      <c r="M5932" s="20" t="str">
        <f>IF(C5932="Data Error","Data Error",IF(C5932&lt;=K5932,0,1-IFERROR(INDEX(BAAL!$C:$D,MATCH(ROUNDUP(C5932-K5932,0),BAAL!$B:$B,0),MATCH(LEFT(M$2,4),BAAL!$C$2:$D$2,0)),0)))</f>
        <v>Data Error</v>
      </c>
      <c r="N5932" s="20"/>
      <c r="O5932" s="26"/>
      <c r="P5932" s="26"/>
      <c r="Q5932" s="6">
        <f t="shared" si="371"/>
        <v>9</v>
      </c>
      <c r="R5932" s="20"/>
    </row>
    <row r="5933" spans="1:18" x14ac:dyDescent="0.25">
      <c r="A5933" s="6">
        <v>3</v>
      </c>
      <c r="B5933" s="4">
        <v>42617.124999999352</v>
      </c>
      <c r="C5933" s="2" t="str">
        <f>IF([2]Analysis!AG5933="Data Error","Data Error",[2]Analysis!AI5933*C$1)</f>
        <v>Data Error</v>
      </c>
      <c r="D5933" s="2"/>
      <c r="E5933" s="3" t="str">
        <f>IF(C5933="Data Error","Data Error",INDEX('[2]BAAL Adj Cap'!$CB$65:$CY$72,MONTH($B5933),$A5933+1))</f>
        <v>Data Error</v>
      </c>
      <c r="F5933" s="3"/>
      <c r="G5933" s="31" t="str">
        <f t="shared" si="368"/>
        <v>Data Error</v>
      </c>
      <c r="H5933" s="31"/>
      <c r="I5933" s="23" t="str">
        <f t="shared" si="369"/>
        <v>Data Error</v>
      </c>
      <c r="J5933" s="23"/>
      <c r="K5933" s="7" t="str">
        <f t="shared" si="370"/>
        <v>Data Error</v>
      </c>
      <c r="M5933" s="20" t="str">
        <f>IF(C5933="Data Error","Data Error",IF(C5933&lt;=K5933,0,1-IFERROR(INDEX(BAAL!$C:$D,MATCH(ROUNDUP(C5933-K5933,0),BAAL!$B:$B,0),MATCH(LEFT(M$2,4),BAAL!$C$2:$D$2,0)),0)))</f>
        <v>Data Error</v>
      </c>
      <c r="N5933" s="20"/>
      <c r="O5933" s="26"/>
      <c r="P5933" s="26"/>
      <c r="Q5933" s="6">
        <f t="shared" si="371"/>
        <v>9</v>
      </c>
      <c r="R5933" s="20"/>
    </row>
    <row r="5934" spans="1:18" x14ac:dyDescent="0.25">
      <c r="A5934" s="6">
        <v>4</v>
      </c>
      <c r="B5934" s="4">
        <v>42617.166666666017</v>
      </c>
      <c r="C5934" s="2" t="str">
        <f>IF([2]Analysis!AG5934="Data Error","Data Error",[2]Analysis!AI5934*C$1)</f>
        <v>Data Error</v>
      </c>
      <c r="D5934" s="2"/>
      <c r="E5934" s="3" t="str">
        <f>IF(C5934="Data Error","Data Error",INDEX('[2]BAAL Adj Cap'!$CB$65:$CY$72,MONTH($B5934),$A5934+1))</f>
        <v>Data Error</v>
      </c>
      <c r="F5934" s="3"/>
      <c r="G5934" s="31" t="str">
        <f t="shared" si="368"/>
        <v>Data Error</v>
      </c>
      <c r="H5934" s="31"/>
      <c r="I5934" s="23" t="str">
        <f t="shared" si="369"/>
        <v>Data Error</v>
      </c>
      <c r="J5934" s="23"/>
      <c r="K5934" s="7" t="str">
        <f t="shared" si="370"/>
        <v>Data Error</v>
      </c>
      <c r="M5934" s="20" t="str">
        <f>IF(C5934="Data Error","Data Error",IF(C5934&lt;=K5934,0,1-IFERROR(INDEX(BAAL!$C:$D,MATCH(ROUNDUP(C5934-K5934,0),BAAL!$B:$B,0),MATCH(LEFT(M$2,4),BAAL!$C$2:$D$2,0)),0)))</f>
        <v>Data Error</v>
      </c>
      <c r="N5934" s="20"/>
      <c r="O5934" s="26"/>
      <c r="P5934" s="26"/>
      <c r="Q5934" s="6">
        <f t="shared" si="371"/>
        <v>9</v>
      </c>
      <c r="R5934" s="20"/>
    </row>
    <row r="5935" spans="1:18" x14ac:dyDescent="0.25">
      <c r="A5935" s="6">
        <v>5</v>
      </c>
      <c r="B5935" s="4">
        <v>42617.208333332681</v>
      </c>
      <c r="C5935" s="2" t="str">
        <f>IF([2]Analysis!AG5935="Data Error","Data Error",[2]Analysis!AI5935*C$1)</f>
        <v>Data Error</v>
      </c>
      <c r="D5935" s="2"/>
      <c r="E5935" s="3" t="str">
        <f>IF(C5935="Data Error","Data Error",INDEX('[2]BAAL Adj Cap'!$CB$65:$CY$72,MONTH($B5935),$A5935+1))</f>
        <v>Data Error</v>
      </c>
      <c r="F5935" s="3"/>
      <c r="G5935" s="31" t="str">
        <f t="shared" si="368"/>
        <v>Data Error</v>
      </c>
      <c r="H5935" s="31"/>
      <c r="I5935" s="23" t="str">
        <f t="shared" si="369"/>
        <v>Data Error</v>
      </c>
      <c r="J5935" s="23"/>
      <c r="K5935" s="7" t="str">
        <f t="shared" si="370"/>
        <v>Data Error</v>
      </c>
      <c r="M5935" s="20" t="str">
        <f>IF(C5935="Data Error","Data Error",IF(C5935&lt;=K5935,0,1-IFERROR(INDEX(BAAL!$C:$D,MATCH(ROUNDUP(C5935-K5935,0),BAAL!$B:$B,0),MATCH(LEFT(M$2,4),BAAL!$C$2:$D$2,0)),0)))</f>
        <v>Data Error</v>
      </c>
      <c r="N5935" s="20"/>
      <c r="O5935" s="26"/>
      <c r="P5935" s="26"/>
      <c r="Q5935" s="6">
        <f t="shared" si="371"/>
        <v>9</v>
      </c>
      <c r="R5935" s="20"/>
    </row>
    <row r="5936" spans="1:18" x14ac:dyDescent="0.25">
      <c r="A5936" s="6">
        <v>6</v>
      </c>
      <c r="B5936" s="4">
        <v>42617.249999999345</v>
      </c>
      <c r="C5936" s="2" t="str">
        <f>IF([2]Analysis!AG5936="Data Error","Data Error",[2]Analysis!AI5936*C$1)</f>
        <v>Data Error</v>
      </c>
      <c r="D5936" s="2"/>
      <c r="E5936" s="3" t="str">
        <f>IF(C5936="Data Error","Data Error",INDEX('[2]BAAL Adj Cap'!$CB$65:$CY$72,MONTH($B5936),$A5936+1))</f>
        <v>Data Error</v>
      </c>
      <c r="F5936" s="3"/>
      <c r="G5936" s="31" t="str">
        <f t="shared" si="368"/>
        <v>Data Error</v>
      </c>
      <c r="H5936" s="31"/>
      <c r="I5936" s="23" t="str">
        <f t="shared" si="369"/>
        <v>Data Error</v>
      </c>
      <c r="J5936" s="23"/>
      <c r="K5936" s="7" t="str">
        <f t="shared" si="370"/>
        <v>Data Error</v>
      </c>
      <c r="M5936" s="20" t="str">
        <f>IF(C5936="Data Error","Data Error",IF(C5936&lt;=K5936,0,1-IFERROR(INDEX(BAAL!$C:$D,MATCH(ROUNDUP(C5936-K5936,0),BAAL!$B:$B,0),MATCH(LEFT(M$2,4),BAAL!$C$2:$D$2,0)),0)))</f>
        <v>Data Error</v>
      </c>
      <c r="N5936" s="20"/>
      <c r="O5936" s="26"/>
      <c r="P5936" s="26"/>
      <c r="Q5936" s="6">
        <f t="shared" si="371"/>
        <v>9</v>
      </c>
      <c r="R5936" s="20"/>
    </row>
    <row r="5937" spans="1:18" x14ac:dyDescent="0.25">
      <c r="A5937" s="6">
        <v>7</v>
      </c>
      <c r="B5937" s="4">
        <v>42617.291666666009</v>
      </c>
      <c r="C5937" s="2" t="str">
        <f>IF([2]Analysis!AG5937="Data Error","Data Error",[2]Analysis!AI5937*C$1)</f>
        <v>Data Error</v>
      </c>
      <c r="D5937" s="2"/>
      <c r="E5937" s="3" t="str">
        <f>IF(C5937="Data Error","Data Error",INDEX('[2]BAAL Adj Cap'!$CB$65:$CY$72,MONTH($B5937),$A5937+1))</f>
        <v>Data Error</v>
      </c>
      <c r="F5937" s="3"/>
      <c r="G5937" s="31" t="str">
        <f t="shared" si="368"/>
        <v>Data Error</v>
      </c>
      <c r="H5937" s="31"/>
      <c r="I5937" s="23" t="str">
        <f t="shared" si="369"/>
        <v>Data Error</v>
      </c>
      <c r="J5937" s="23"/>
      <c r="K5937" s="7" t="str">
        <f t="shared" si="370"/>
        <v>Data Error</v>
      </c>
      <c r="M5937" s="20" t="str">
        <f>IF(C5937="Data Error","Data Error",IF(C5937&lt;=K5937,0,1-IFERROR(INDEX(BAAL!$C:$D,MATCH(ROUNDUP(C5937-K5937,0),BAAL!$B:$B,0),MATCH(LEFT(M$2,4),BAAL!$C$2:$D$2,0)),0)))</f>
        <v>Data Error</v>
      </c>
      <c r="N5937" s="20"/>
      <c r="O5937" s="26"/>
      <c r="P5937" s="26"/>
      <c r="Q5937" s="6">
        <f t="shared" si="371"/>
        <v>9</v>
      </c>
      <c r="R5937" s="20"/>
    </row>
    <row r="5938" spans="1:18" x14ac:dyDescent="0.25">
      <c r="A5938" s="6">
        <v>8</v>
      </c>
      <c r="B5938" s="4">
        <v>42617.333333332674</v>
      </c>
      <c r="C5938" s="2" t="str">
        <f>IF([2]Analysis!AG5938="Data Error","Data Error",[2]Analysis!AI5938*C$1)</f>
        <v>Data Error</v>
      </c>
      <c r="D5938" s="2"/>
      <c r="E5938" s="3" t="str">
        <f>IF(C5938="Data Error","Data Error",INDEX('[2]BAAL Adj Cap'!$CB$65:$CY$72,MONTH($B5938),$A5938+1))</f>
        <v>Data Error</v>
      </c>
      <c r="F5938" s="3"/>
      <c r="G5938" s="31" t="str">
        <f t="shared" si="368"/>
        <v>Data Error</v>
      </c>
      <c r="H5938" s="31"/>
      <c r="I5938" s="23" t="str">
        <f t="shared" si="369"/>
        <v>Data Error</v>
      </c>
      <c r="J5938" s="23"/>
      <c r="K5938" s="7" t="str">
        <f t="shared" si="370"/>
        <v>Data Error</v>
      </c>
      <c r="M5938" s="20" t="str">
        <f>IF(C5938="Data Error","Data Error",IF(C5938&lt;=K5938,0,1-IFERROR(INDEX(BAAL!$C:$D,MATCH(ROUNDUP(C5938-K5938,0),BAAL!$B:$B,0),MATCH(LEFT(M$2,4),BAAL!$C$2:$D$2,0)),0)))</f>
        <v>Data Error</v>
      </c>
      <c r="N5938" s="20"/>
      <c r="O5938" s="26"/>
      <c r="P5938" s="26"/>
      <c r="Q5938" s="6">
        <f t="shared" si="371"/>
        <v>9</v>
      </c>
      <c r="R5938" s="20"/>
    </row>
    <row r="5939" spans="1:18" x14ac:dyDescent="0.25">
      <c r="A5939" s="6">
        <v>9</v>
      </c>
      <c r="B5939" s="4">
        <v>42617.374999999338</v>
      </c>
      <c r="C5939" s="2" t="str">
        <f>IF([2]Analysis!AG5939="Data Error","Data Error",[2]Analysis!AI5939*C$1)</f>
        <v>Data Error</v>
      </c>
      <c r="D5939" s="2"/>
      <c r="E5939" s="3" t="str">
        <f>IF(C5939="Data Error","Data Error",INDEX('[2]BAAL Adj Cap'!$CB$65:$CY$72,MONTH($B5939),$A5939+1))</f>
        <v>Data Error</v>
      </c>
      <c r="F5939" s="3"/>
      <c r="G5939" s="31" t="str">
        <f t="shared" si="368"/>
        <v>Data Error</v>
      </c>
      <c r="H5939" s="31"/>
      <c r="I5939" s="23" t="str">
        <f t="shared" si="369"/>
        <v>Data Error</v>
      </c>
      <c r="J5939" s="23"/>
      <c r="K5939" s="7" t="str">
        <f t="shared" si="370"/>
        <v>Data Error</v>
      </c>
      <c r="M5939" s="20" t="str">
        <f>IF(C5939="Data Error","Data Error",IF(C5939&lt;=K5939,0,1-IFERROR(INDEX(BAAL!$C:$D,MATCH(ROUNDUP(C5939-K5939,0),BAAL!$B:$B,0),MATCH(LEFT(M$2,4),BAAL!$C$2:$D$2,0)),0)))</f>
        <v>Data Error</v>
      </c>
      <c r="N5939" s="20"/>
      <c r="O5939" s="26"/>
      <c r="P5939" s="26"/>
      <c r="Q5939" s="6">
        <f t="shared" si="371"/>
        <v>9</v>
      </c>
      <c r="R5939" s="20"/>
    </row>
    <row r="5940" spans="1:18" x14ac:dyDescent="0.25">
      <c r="A5940" s="6">
        <v>10</v>
      </c>
      <c r="B5940" s="4">
        <v>42617.416666666002</v>
      </c>
      <c r="C5940" s="2" t="str">
        <f>IF([2]Analysis!AG5940="Data Error","Data Error",[2]Analysis!AI5940*C$1)</f>
        <v>Data Error</v>
      </c>
      <c r="D5940" s="2"/>
      <c r="E5940" s="3" t="str">
        <f>IF(C5940="Data Error","Data Error",INDEX('[2]BAAL Adj Cap'!$CB$65:$CY$72,MONTH($B5940),$A5940+1))</f>
        <v>Data Error</v>
      </c>
      <c r="F5940" s="3"/>
      <c r="G5940" s="31" t="str">
        <f t="shared" si="368"/>
        <v>Data Error</v>
      </c>
      <c r="H5940" s="31"/>
      <c r="I5940" s="23" t="str">
        <f t="shared" si="369"/>
        <v>Data Error</v>
      </c>
      <c r="J5940" s="23"/>
      <c r="K5940" s="7" t="str">
        <f t="shared" si="370"/>
        <v>Data Error</v>
      </c>
      <c r="M5940" s="20" t="str">
        <f>IF(C5940="Data Error","Data Error",IF(C5940&lt;=K5940,0,1-IFERROR(INDEX(BAAL!$C:$D,MATCH(ROUNDUP(C5940-K5940,0),BAAL!$B:$B,0),MATCH(LEFT(M$2,4),BAAL!$C$2:$D$2,0)),0)))</f>
        <v>Data Error</v>
      </c>
      <c r="N5940" s="20"/>
      <c r="O5940" s="26"/>
      <c r="P5940" s="26"/>
      <c r="Q5940" s="6">
        <f t="shared" si="371"/>
        <v>9</v>
      </c>
      <c r="R5940" s="20"/>
    </row>
    <row r="5941" spans="1:18" x14ac:dyDescent="0.25">
      <c r="A5941" s="6">
        <v>11</v>
      </c>
      <c r="B5941" s="4">
        <v>42617.458333332666</v>
      </c>
      <c r="C5941" s="2" t="str">
        <f>IF([2]Analysis!AG5941="Data Error","Data Error",[2]Analysis!AI5941*C$1)</f>
        <v>Data Error</v>
      </c>
      <c r="D5941" s="2"/>
      <c r="E5941" s="3" t="str">
        <f>IF(C5941="Data Error","Data Error",INDEX('[2]BAAL Adj Cap'!$CB$65:$CY$72,MONTH($B5941),$A5941+1))</f>
        <v>Data Error</v>
      </c>
      <c r="F5941" s="3"/>
      <c r="G5941" s="31" t="str">
        <f t="shared" si="368"/>
        <v>Data Error</v>
      </c>
      <c r="H5941" s="31"/>
      <c r="I5941" s="23" t="str">
        <f t="shared" si="369"/>
        <v>Data Error</v>
      </c>
      <c r="J5941" s="23"/>
      <c r="K5941" s="7" t="str">
        <f t="shared" si="370"/>
        <v>Data Error</v>
      </c>
      <c r="M5941" s="20" t="str">
        <f>IF(C5941="Data Error","Data Error",IF(C5941&lt;=K5941,0,1-IFERROR(INDEX(BAAL!$C:$D,MATCH(ROUNDUP(C5941-K5941,0),BAAL!$B:$B,0),MATCH(LEFT(M$2,4),BAAL!$C$2:$D$2,0)),0)))</f>
        <v>Data Error</v>
      </c>
      <c r="N5941" s="20"/>
      <c r="O5941" s="26"/>
      <c r="P5941" s="26"/>
      <c r="Q5941" s="6">
        <f t="shared" si="371"/>
        <v>9</v>
      </c>
      <c r="R5941" s="20"/>
    </row>
    <row r="5942" spans="1:18" x14ac:dyDescent="0.25">
      <c r="A5942" s="6">
        <v>12</v>
      </c>
      <c r="B5942" s="4">
        <v>42617.499999999331</v>
      </c>
      <c r="C5942" s="2" t="str">
        <f>IF([2]Analysis!AG5942="Data Error","Data Error",[2]Analysis!AI5942*C$1)</f>
        <v>Data Error</v>
      </c>
      <c r="D5942" s="2"/>
      <c r="E5942" s="3" t="str">
        <f>IF(C5942="Data Error","Data Error",INDEX('[2]BAAL Adj Cap'!$CB$65:$CY$72,MONTH($B5942),$A5942+1))</f>
        <v>Data Error</v>
      </c>
      <c r="F5942" s="3"/>
      <c r="G5942" s="31" t="str">
        <f t="shared" si="368"/>
        <v>Data Error</v>
      </c>
      <c r="H5942" s="31"/>
      <c r="I5942" s="23" t="str">
        <f t="shared" si="369"/>
        <v>Data Error</v>
      </c>
      <c r="J5942" s="23"/>
      <c r="K5942" s="7" t="str">
        <f t="shared" si="370"/>
        <v>Data Error</v>
      </c>
      <c r="M5942" s="20" t="str">
        <f>IF(C5942="Data Error","Data Error",IF(C5942&lt;=K5942,0,1-IFERROR(INDEX(BAAL!$C:$D,MATCH(ROUNDUP(C5942-K5942,0),BAAL!$B:$B,0),MATCH(LEFT(M$2,4),BAAL!$C$2:$D$2,0)),0)))</f>
        <v>Data Error</v>
      </c>
      <c r="N5942" s="20"/>
      <c r="O5942" s="26"/>
      <c r="P5942" s="26"/>
      <c r="Q5942" s="6">
        <f t="shared" si="371"/>
        <v>9</v>
      </c>
      <c r="R5942" s="20"/>
    </row>
    <row r="5943" spans="1:18" x14ac:dyDescent="0.25">
      <c r="A5943" s="6">
        <v>13</v>
      </c>
      <c r="B5943" s="4">
        <v>42617.541666665995</v>
      </c>
      <c r="C5943" s="2" t="str">
        <f>IF([2]Analysis!AG5943="Data Error","Data Error",[2]Analysis!AI5943*C$1)</f>
        <v>Data Error</v>
      </c>
      <c r="D5943" s="2"/>
      <c r="E5943" s="3" t="str">
        <f>IF(C5943="Data Error","Data Error",INDEX('[2]BAAL Adj Cap'!$CB$65:$CY$72,MONTH($B5943),$A5943+1))</f>
        <v>Data Error</v>
      </c>
      <c r="F5943" s="3"/>
      <c r="G5943" s="31" t="str">
        <f t="shared" si="368"/>
        <v>Data Error</v>
      </c>
      <c r="H5943" s="31"/>
      <c r="I5943" s="23" t="str">
        <f t="shared" si="369"/>
        <v>Data Error</v>
      </c>
      <c r="J5943" s="23"/>
      <c r="K5943" s="7" t="str">
        <f t="shared" si="370"/>
        <v>Data Error</v>
      </c>
      <c r="M5943" s="20" t="str">
        <f>IF(C5943="Data Error","Data Error",IF(C5943&lt;=K5943,0,1-IFERROR(INDEX(BAAL!$C:$D,MATCH(ROUNDUP(C5943-K5943,0),BAAL!$B:$B,0),MATCH(LEFT(M$2,4),BAAL!$C$2:$D$2,0)),0)))</f>
        <v>Data Error</v>
      </c>
      <c r="N5943" s="20"/>
      <c r="O5943" s="26"/>
      <c r="P5943" s="26"/>
      <c r="Q5943" s="6">
        <f t="shared" si="371"/>
        <v>9</v>
      </c>
      <c r="R5943" s="20"/>
    </row>
    <row r="5944" spans="1:18" x14ac:dyDescent="0.25">
      <c r="A5944" s="6">
        <v>14</v>
      </c>
      <c r="B5944" s="4">
        <v>42617.583333332659</v>
      </c>
      <c r="C5944" s="2" t="str">
        <f>IF([2]Analysis!AG5944="Data Error","Data Error",[2]Analysis!AI5944*C$1)</f>
        <v>Data Error</v>
      </c>
      <c r="D5944" s="2"/>
      <c r="E5944" s="3" t="str">
        <f>IF(C5944="Data Error","Data Error",INDEX('[2]BAAL Adj Cap'!$CB$65:$CY$72,MONTH($B5944),$A5944+1))</f>
        <v>Data Error</v>
      </c>
      <c r="F5944" s="3"/>
      <c r="G5944" s="31" t="str">
        <f t="shared" si="368"/>
        <v>Data Error</v>
      </c>
      <c r="H5944" s="31"/>
      <c r="I5944" s="23" t="str">
        <f t="shared" si="369"/>
        <v>Data Error</v>
      </c>
      <c r="J5944" s="23"/>
      <c r="K5944" s="7" t="str">
        <f t="shared" si="370"/>
        <v>Data Error</v>
      </c>
      <c r="M5944" s="20" t="str">
        <f>IF(C5944="Data Error","Data Error",IF(C5944&lt;=K5944,0,1-IFERROR(INDEX(BAAL!$C:$D,MATCH(ROUNDUP(C5944-K5944,0),BAAL!$B:$B,0),MATCH(LEFT(M$2,4),BAAL!$C$2:$D$2,0)),0)))</f>
        <v>Data Error</v>
      </c>
      <c r="N5944" s="20"/>
      <c r="O5944" s="26"/>
      <c r="P5944" s="26"/>
      <c r="Q5944" s="6">
        <f t="shared" si="371"/>
        <v>9</v>
      </c>
      <c r="R5944" s="20"/>
    </row>
    <row r="5945" spans="1:18" x14ac:dyDescent="0.25">
      <c r="A5945" s="6">
        <v>15</v>
      </c>
      <c r="B5945" s="4">
        <v>42617.624999999323</v>
      </c>
      <c r="C5945" s="2" t="str">
        <f>IF([2]Analysis!AG5945="Data Error","Data Error",[2]Analysis!AI5945*C$1)</f>
        <v>Data Error</v>
      </c>
      <c r="D5945" s="2"/>
      <c r="E5945" s="3" t="str">
        <f>IF(C5945="Data Error","Data Error",INDEX('[2]BAAL Adj Cap'!$CB$65:$CY$72,MONTH($B5945),$A5945+1))</f>
        <v>Data Error</v>
      </c>
      <c r="F5945" s="3"/>
      <c r="G5945" s="31" t="str">
        <f t="shared" si="368"/>
        <v>Data Error</v>
      </c>
      <c r="H5945" s="31"/>
      <c r="I5945" s="23" t="str">
        <f t="shared" si="369"/>
        <v>Data Error</v>
      </c>
      <c r="J5945" s="23"/>
      <c r="K5945" s="7" t="str">
        <f t="shared" si="370"/>
        <v>Data Error</v>
      </c>
      <c r="M5945" s="20" t="str">
        <f>IF(C5945="Data Error","Data Error",IF(C5945&lt;=K5945,0,1-IFERROR(INDEX(BAAL!$C:$D,MATCH(ROUNDUP(C5945-K5945,0),BAAL!$B:$B,0),MATCH(LEFT(M$2,4),BAAL!$C$2:$D$2,0)),0)))</f>
        <v>Data Error</v>
      </c>
      <c r="N5945" s="20"/>
      <c r="O5945" s="26"/>
      <c r="P5945" s="26"/>
      <c r="Q5945" s="6">
        <f t="shared" si="371"/>
        <v>9</v>
      </c>
      <c r="R5945" s="20"/>
    </row>
    <row r="5946" spans="1:18" x14ac:dyDescent="0.25">
      <c r="A5946" s="6">
        <v>16</v>
      </c>
      <c r="B5946" s="4">
        <v>42617.666666665988</v>
      </c>
      <c r="C5946" s="2" t="str">
        <f>IF([2]Analysis!AG5946="Data Error","Data Error",[2]Analysis!AI5946*C$1)</f>
        <v>Data Error</v>
      </c>
      <c r="D5946" s="2"/>
      <c r="E5946" s="3" t="str">
        <f>IF(C5946="Data Error","Data Error",INDEX('[2]BAAL Adj Cap'!$CB$65:$CY$72,MONTH($B5946),$A5946+1))</f>
        <v>Data Error</v>
      </c>
      <c r="F5946" s="3"/>
      <c r="G5946" s="31" t="str">
        <f t="shared" si="368"/>
        <v>Data Error</v>
      </c>
      <c r="H5946" s="31"/>
      <c r="I5946" s="23" t="str">
        <f t="shared" si="369"/>
        <v>Data Error</v>
      </c>
      <c r="J5946" s="23"/>
      <c r="K5946" s="7" t="str">
        <f t="shared" si="370"/>
        <v>Data Error</v>
      </c>
      <c r="M5946" s="20" t="str">
        <f>IF(C5946="Data Error","Data Error",IF(C5946&lt;=K5946,0,1-IFERROR(INDEX(BAAL!$C:$D,MATCH(ROUNDUP(C5946-K5946,0),BAAL!$B:$B,0),MATCH(LEFT(M$2,4),BAAL!$C$2:$D$2,0)),0)))</f>
        <v>Data Error</v>
      </c>
      <c r="N5946" s="20"/>
      <c r="O5946" s="26"/>
      <c r="P5946" s="26"/>
      <c r="Q5946" s="6">
        <f t="shared" si="371"/>
        <v>9</v>
      </c>
      <c r="R5946" s="20"/>
    </row>
    <row r="5947" spans="1:18" x14ac:dyDescent="0.25">
      <c r="A5947" s="6">
        <v>17</v>
      </c>
      <c r="B5947" s="4">
        <v>42617.708333332652</v>
      </c>
      <c r="C5947" s="2" t="str">
        <f>IF([2]Analysis!AG5947="Data Error","Data Error",[2]Analysis!AI5947*C$1)</f>
        <v>Data Error</v>
      </c>
      <c r="D5947" s="2"/>
      <c r="E5947" s="3" t="str">
        <f>IF(C5947="Data Error","Data Error",INDEX('[2]BAAL Adj Cap'!$CB$65:$CY$72,MONTH($B5947),$A5947+1))</f>
        <v>Data Error</v>
      </c>
      <c r="F5947" s="3"/>
      <c r="G5947" s="31" t="str">
        <f t="shared" si="368"/>
        <v>Data Error</v>
      </c>
      <c r="H5947" s="31"/>
      <c r="I5947" s="23" t="str">
        <f t="shared" si="369"/>
        <v>Data Error</v>
      </c>
      <c r="J5947" s="23"/>
      <c r="K5947" s="7" t="str">
        <f t="shared" si="370"/>
        <v>Data Error</v>
      </c>
      <c r="M5947" s="20" t="str">
        <f>IF(C5947="Data Error","Data Error",IF(C5947&lt;=K5947,0,1-IFERROR(INDEX(BAAL!$C:$D,MATCH(ROUNDUP(C5947-K5947,0),BAAL!$B:$B,0),MATCH(LEFT(M$2,4),BAAL!$C$2:$D$2,0)),0)))</f>
        <v>Data Error</v>
      </c>
      <c r="N5947" s="20"/>
      <c r="O5947" s="26"/>
      <c r="P5947" s="26"/>
      <c r="Q5947" s="6">
        <f t="shared" si="371"/>
        <v>9</v>
      </c>
      <c r="R5947" s="20"/>
    </row>
    <row r="5948" spans="1:18" x14ac:dyDescent="0.25">
      <c r="A5948" s="6">
        <v>18</v>
      </c>
      <c r="B5948" s="4">
        <v>42617.749999999316</v>
      </c>
      <c r="C5948" s="2" t="str">
        <f>IF([2]Analysis!AG5948="Data Error","Data Error",[2]Analysis!AI5948*C$1)</f>
        <v>Data Error</v>
      </c>
      <c r="D5948" s="2"/>
      <c r="E5948" s="3" t="str">
        <f>IF(C5948="Data Error","Data Error",INDEX('[2]BAAL Adj Cap'!$CB$65:$CY$72,MONTH($B5948),$A5948+1))</f>
        <v>Data Error</v>
      </c>
      <c r="F5948" s="3"/>
      <c r="G5948" s="31" t="str">
        <f t="shared" si="368"/>
        <v>Data Error</v>
      </c>
      <c r="H5948" s="31"/>
      <c r="I5948" s="23" t="str">
        <f t="shared" si="369"/>
        <v>Data Error</v>
      </c>
      <c r="J5948" s="23"/>
      <c r="K5948" s="7" t="str">
        <f t="shared" si="370"/>
        <v>Data Error</v>
      </c>
      <c r="M5948" s="20" t="str">
        <f>IF(C5948="Data Error","Data Error",IF(C5948&lt;=K5948,0,1-IFERROR(INDEX(BAAL!$C:$D,MATCH(ROUNDUP(C5948-K5948,0),BAAL!$B:$B,0),MATCH(LEFT(M$2,4),BAAL!$C$2:$D$2,0)),0)))</f>
        <v>Data Error</v>
      </c>
      <c r="N5948" s="20"/>
      <c r="O5948" s="26"/>
      <c r="P5948" s="26"/>
      <c r="Q5948" s="6">
        <f t="shared" si="371"/>
        <v>9</v>
      </c>
      <c r="R5948" s="20"/>
    </row>
    <row r="5949" spans="1:18" x14ac:dyDescent="0.25">
      <c r="A5949" s="6">
        <v>19</v>
      </c>
      <c r="B5949" s="4">
        <v>42617.79166666598</v>
      </c>
      <c r="C5949" s="2" t="str">
        <f>IF([2]Analysis!AG5949="Data Error","Data Error",[2]Analysis!AI5949*C$1)</f>
        <v>Data Error</v>
      </c>
      <c r="D5949" s="2"/>
      <c r="E5949" s="3" t="str">
        <f>IF(C5949="Data Error","Data Error",INDEX('[2]BAAL Adj Cap'!$CB$65:$CY$72,MONTH($B5949),$A5949+1))</f>
        <v>Data Error</v>
      </c>
      <c r="F5949" s="3"/>
      <c r="G5949" s="31" t="str">
        <f t="shared" si="368"/>
        <v>Data Error</v>
      </c>
      <c r="H5949" s="31"/>
      <c r="I5949" s="23" t="str">
        <f t="shared" si="369"/>
        <v>Data Error</v>
      </c>
      <c r="J5949" s="23"/>
      <c r="K5949" s="7" t="str">
        <f t="shared" si="370"/>
        <v>Data Error</v>
      </c>
      <c r="M5949" s="20" t="str">
        <f>IF(C5949="Data Error","Data Error",IF(C5949&lt;=K5949,0,1-IFERROR(INDEX(BAAL!$C:$D,MATCH(ROUNDUP(C5949-K5949,0),BAAL!$B:$B,0),MATCH(LEFT(M$2,4),BAAL!$C$2:$D$2,0)),0)))</f>
        <v>Data Error</v>
      </c>
      <c r="N5949" s="20"/>
      <c r="O5949" s="26"/>
      <c r="P5949" s="26"/>
      <c r="Q5949" s="6">
        <f t="shared" si="371"/>
        <v>9</v>
      </c>
      <c r="R5949" s="20"/>
    </row>
    <row r="5950" spans="1:18" x14ac:dyDescent="0.25">
      <c r="A5950" s="6">
        <v>20</v>
      </c>
      <c r="B5950" s="4">
        <v>42617.833333332645</v>
      </c>
      <c r="C5950" s="2" t="str">
        <f>IF([2]Analysis!AG5950="Data Error","Data Error",[2]Analysis!AI5950*C$1)</f>
        <v>Data Error</v>
      </c>
      <c r="D5950" s="2"/>
      <c r="E5950" s="3" t="str">
        <f>IF(C5950="Data Error","Data Error",INDEX('[2]BAAL Adj Cap'!$CB$65:$CY$72,MONTH($B5950),$A5950+1))</f>
        <v>Data Error</v>
      </c>
      <c r="F5950" s="3"/>
      <c r="G5950" s="31" t="str">
        <f t="shared" si="368"/>
        <v>Data Error</v>
      </c>
      <c r="H5950" s="31"/>
      <c r="I5950" s="23" t="str">
        <f t="shared" si="369"/>
        <v>Data Error</v>
      </c>
      <c r="J5950" s="23"/>
      <c r="K5950" s="7" t="str">
        <f t="shared" si="370"/>
        <v>Data Error</v>
      </c>
      <c r="M5950" s="20" t="str">
        <f>IF(C5950="Data Error","Data Error",IF(C5950&lt;=K5950,0,1-IFERROR(INDEX(BAAL!$C:$D,MATCH(ROUNDUP(C5950-K5950,0),BAAL!$B:$B,0),MATCH(LEFT(M$2,4),BAAL!$C$2:$D$2,0)),0)))</f>
        <v>Data Error</v>
      </c>
      <c r="N5950" s="20"/>
      <c r="O5950" s="26"/>
      <c r="P5950" s="26"/>
      <c r="Q5950" s="6">
        <f t="shared" si="371"/>
        <v>9</v>
      </c>
      <c r="R5950" s="20"/>
    </row>
    <row r="5951" spans="1:18" x14ac:dyDescent="0.25">
      <c r="A5951" s="6">
        <v>21</v>
      </c>
      <c r="B5951" s="4">
        <v>42617.874999999309</v>
      </c>
      <c r="C5951" s="2" t="str">
        <f>IF([2]Analysis!AG5951="Data Error","Data Error",[2]Analysis!AI5951*C$1)</f>
        <v>Data Error</v>
      </c>
      <c r="D5951" s="2"/>
      <c r="E5951" s="3" t="str">
        <f>IF(C5951="Data Error","Data Error",INDEX('[2]BAAL Adj Cap'!$CB$65:$CY$72,MONTH($B5951),$A5951+1))</f>
        <v>Data Error</v>
      </c>
      <c r="F5951" s="3"/>
      <c r="G5951" s="31" t="str">
        <f t="shared" si="368"/>
        <v>Data Error</v>
      </c>
      <c r="H5951" s="31"/>
      <c r="I5951" s="23" t="str">
        <f t="shared" si="369"/>
        <v>Data Error</v>
      </c>
      <c r="J5951" s="23"/>
      <c r="K5951" s="7" t="str">
        <f t="shared" si="370"/>
        <v>Data Error</v>
      </c>
      <c r="M5951" s="20" t="str">
        <f>IF(C5951="Data Error","Data Error",IF(C5951&lt;=K5951,0,1-IFERROR(INDEX(BAAL!$C:$D,MATCH(ROUNDUP(C5951-K5951,0),BAAL!$B:$B,0),MATCH(LEFT(M$2,4),BAAL!$C$2:$D$2,0)),0)))</f>
        <v>Data Error</v>
      </c>
      <c r="N5951" s="20"/>
      <c r="O5951" s="26"/>
      <c r="P5951" s="26"/>
      <c r="Q5951" s="6">
        <f t="shared" si="371"/>
        <v>9</v>
      </c>
      <c r="R5951" s="20"/>
    </row>
    <row r="5952" spans="1:18" x14ac:dyDescent="0.25">
      <c r="A5952" s="6">
        <v>22</v>
      </c>
      <c r="B5952" s="4">
        <v>42617.916666665973</v>
      </c>
      <c r="C5952" s="2" t="str">
        <f>IF([2]Analysis!AG5952="Data Error","Data Error",[2]Analysis!AI5952*C$1)</f>
        <v>Data Error</v>
      </c>
      <c r="D5952" s="2"/>
      <c r="E5952" s="3" t="str">
        <f>IF(C5952="Data Error","Data Error",INDEX('[2]BAAL Adj Cap'!$CB$65:$CY$72,MONTH($B5952),$A5952+1))</f>
        <v>Data Error</v>
      </c>
      <c r="F5952" s="3"/>
      <c r="G5952" s="31" t="str">
        <f t="shared" si="368"/>
        <v>Data Error</v>
      </c>
      <c r="H5952" s="31"/>
      <c r="I5952" s="23" t="str">
        <f t="shared" si="369"/>
        <v>Data Error</v>
      </c>
      <c r="J5952" s="23"/>
      <c r="K5952" s="7" t="str">
        <f t="shared" si="370"/>
        <v>Data Error</v>
      </c>
      <c r="M5952" s="20" t="str">
        <f>IF(C5952="Data Error","Data Error",IF(C5952&lt;=K5952,0,1-IFERROR(INDEX(BAAL!$C:$D,MATCH(ROUNDUP(C5952-K5952,0),BAAL!$B:$B,0),MATCH(LEFT(M$2,4),BAAL!$C$2:$D$2,0)),0)))</f>
        <v>Data Error</v>
      </c>
      <c r="N5952" s="20"/>
      <c r="O5952" s="26"/>
      <c r="P5952" s="26"/>
      <c r="Q5952" s="6">
        <f t="shared" si="371"/>
        <v>9</v>
      </c>
      <c r="R5952" s="20"/>
    </row>
    <row r="5953" spans="1:18" x14ac:dyDescent="0.25">
      <c r="A5953" s="6">
        <v>23</v>
      </c>
      <c r="B5953" s="4">
        <v>42617.958333332637</v>
      </c>
      <c r="C5953" s="2" t="str">
        <f>IF([2]Analysis!AG5953="Data Error","Data Error",[2]Analysis!AI5953*C$1)</f>
        <v>Data Error</v>
      </c>
      <c r="D5953" s="2"/>
      <c r="E5953" s="3" t="str">
        <f>IF(C5953="Data Error","Data Error",INDEX('[2]BAAL Adj Cap'!$CB$65:$CY$72,MONTH($B5953),$A5953+1))</f>
        <v>Data Error</v>
      </c>
      <c r="F5953" s="3"/>
      <c r="G5953" s="31" t="str">
        <f t="shared" si="368"/>
        <v>Data Error</v>
      </c>
      <c r="H5953" s="31"/>
      <c r="I5953" s="23" t="str">
        <f t="shared" si="369"/>
        <v>Data Error</v>
      </c>
      <c r="J5953" s="23"/>
      <c r="K5953" s="7" t="str">
        <f t="shared" si="370"/>
        <v>Data Error</v>
      </c>
      <c r="M5953" s="20" t="str">
        <f>IF(C5953="Data Error","Data Error",IF(C5953&lt;=K5953,0,1-IFERROR(INDEX(BAAL!$C:$D,MATCH(ROUNDUP(C5953-K5953,0),BAAL!$B:$B,0),MATCH(LEFT(M$2,4),BAAL!$C$2:$D$2,0)),0)))</f>
        <v>Data Error</v>
      </c>
      <c r="N5953" s="20"/>
      <c r="O5953" s="26"/>
      <c r="P5953" s="26"/>
      <c r="Q5953" s="6">
        <f t="shared" si="371"/>
        <v>9</v>
      </c>
      <c r="R5953" s="20"/>
    </row>
    <row r="5954" spans="1:18" x14ac:dyDescent="0.25">
      <c r="A5954" s="6">
        <v>0</v>
      </c>
      <c r="B5954" s="1">
        <v>42617.999999999302</v>
      </c>
      <c r="C5954" s="2" t="str">
        <f>IF([2]Analysis!AG5954="Data Error","Data Error",[2]Analysis!AI5954*C$1)</f>
        <v>Data Error</v>
      </c>
      <c r="D5954" s="2"/>
      <c r="E5954" s="3" t="str">
        <f>IF(C5954="Data Error","Data Error",INDEX('[2]BAAL Adj Cap'!$CB$65:$CY$72,MONTH($B5954),$A5954+1))</f>
        <v>Data Error</v>
      </c>
      <c r="F5954" s="3"/>
      <c r="G5954" s="31" t="str">
        <f t="shared" si="368"/>
        <v>Data Error</v>
      </c>
      <c r="H5954" s="31"/>
      <c r="I5954" s="23" t="str">
        <f t="shared" si="369"/>
        <v>Data Error</v>
      </c>
      <c r="J5954" s="23"/>
      <c r="K5954" s="7" t="str">
        <f t="shared" si="370"/>
        <v>Data Error</v>
      </c>
      <c r="M5954" s="20" t="str">
        <f>IF(C5954="Data Error","Data Error",IF(C5954&lt;=K5954,0,1-IFERROR(INDEX(BAAL!$C:$D,MATCH(ROUNDUP(C5954-K5954,0),BAAL!$B:$B,0),MATCH(LEFT(M$2,4),BAAL!$C$2:$D$2,0)),0)))</f>
        <v>Data Error</v>
      </c>
      <c r="N5954" s="20"/>
      <c r="O5954" s="26"/>
      <c r="P5954" s="26"/>
      <c r="Q5954" s="6">
        <f t="shared" si="371"/>
        <v>9</v>
      </c>
      <c r="R5954" s="20"/>
    </row>
    <row r="5955" spans="1:18" x14ac:dyDescent="0.25">
      <c r="A5955" s="6">
        <v>1</v>
      </c>
      <c r="B5955" s="4">
        <v>42618.041666665966</v>
      </c>
      <c r="C5955" s="2" t="str">
        <f>IF([2]Analysis!AG5955="Data Error","Data Error",[2]Analysis!AI5955*C$1)</f>
        <v>Data Error</v>
      </c>
      <c r="D5955" s="2"/>
      <c r="E5955" s="3" t="str">
        <f>IF(C5955="Data Error","Data Error",INDEX('[2]BAAL Adj Cap'!$CB$65:$CY$72,MONTH($B5955),$A5955+1))</f>
        <v>Data Error</v>
      </c>
      <c r="F5955" s="3"/>
      <c r="G5955" s="31" t="str">
        <f t="shared" si="368"/>
        <v>Data Error</v>
      </c>
      <c r="H5955" s="31"/>
      <c r="I5955" s="23" t="str">
        <f t="shared" si="369"/>
        <v>Data Error</v>
      </c>
      <c r="J5955" s="23"/>
      <c r="K5955" s="7" t="str">
        <f t="shared" si="370"/>
        <v>Data Error</v>
      </c>
      <c r="M5955" s="20" t="str">
        <f>IF(C5955="Data Error","Data Error",IF(C5955&lt;=K5955,0,1-IFERROR(INDEX(BAAL!$C:$D,MATCH(ROUNDUP(C5955-K5955,0),BAAL!$B:$B,0),MATCH(LEFT(M$2,4),BAAL!$C$2:$D$2,0)),0)))</f>
        <v>Data Error</v>
      </c>
      <c r="N5955" s="20"/>
      <c r="O5955" s="26"/>
      <c r="P5955" s="26"/>
      <c r="Q5955" s="6">
        <f t="shared" si="371"/>
        <v>9</v>
      </c>
      <c r="R5955" s="20"/>
    </row>
    <row r="5956" spans="1:18" x14ac:dyDescent="0.25">
      <c r="A5956" s="6">
        <v>2</v>
      </c>
      <c r="B5956" s="4">
        <v>42618.08333333263</v>
      </c>
      <c r="C5956" s="2" t="str">
        <f>IF([2]Analysis!AG5956="Data Error","Data Error",[2]Analysis!AI5956*C$1)</f>
        <v>Data Error</v>
      </c>
      <c r="D5956" s="2"/>
      <c r="E5956" s="3" t="str">
        <f>IF(C5956="Data Error","Data Error",INDEX('[2]BAAL Adj Cap'!$CB$65:$CY$72,MONTH($B5956),$A5956+1))</f>
        <v>Data Error</v>
      </c>
      <c r="F5956" s="3"/>
      <c r="G5956" s="31" t="str">
        <f t="shared" ref="G5956:G6019" si="372">IF(C5956="Data Error","Data Error",E5956*E$1-C5956)</f>
        <v>Data Error</v>
      </c>
      <c r="H5956" s="31"/>
      <c r="I5956" s="23" t="str">
        <f t="shared" ref="I5956:I6019" si="373">IF(E5956="Data Error","Data Error",E5956)</f>
        <v>Data Error</v>
      </c>
      <c r="J5956" s="23"/>
      <c r="K5956" s="7" t="str">
        <f t="shared" ref="K5956:K6019" si="374">IF(C5956="Data Error","Data Error",C$1*MAX(0,MIN(AF$9,E5956*AF$10)))</f>
        <v>Data Error</v>
      </c>
      <c r="M5956" s="20" t="str">
        <f>IF(C5956="Data Error","Data Error",IF(C5956&lt;=K5956,0,1-IFERROR(INDEX(BAAL!$C:$D,MATCH(ROUNDUP(C5956-K5956,0),BAAL!$B:$B,0),MATCH(LEFT(M$2,4),BAAL!$C$2:$D$2,0)),0)))</f>
        <v>Data Error</v>
      </c>
      <c r="N5956" s="20"/>
      <c r="O5956" s="26"/>
      <c r="P5956" s="26"/>
      <c r="Q5956" s="6">
        <f t="shared" ref="Q5956:Q6019" si="375">MONTH(B5956)</f>
        <v>9</v>
      </c>
      <c r="R5956" s="20"/>
    </row>
    <row r="5957" spans="1:18" x14ac:dyDescent="0.25">
      <c r="A5957" s="6">
        <v>3</v>
      </c>
      <c r="B5957" s="4">
        <v>42618.124999999294</v>
      </c>
      <c r="C5957" s="2" t="str">
        <f>IF([2]Analysis!AG5957="Data Error","Data Error",[2]Analysis!AI5957*C$1)</f>
        <v>Data Error</v>
      </c>
      <c r="D5957" s="2"/>
      <c r="E5957" s="3" t="str">
        <f>IF(C5957="Data Error","Data Error",INDEX('[2]BAAL Adj Cap'!$CB$65:$CY$72,MONTH($B5957),$A5957+1))</f>
        <v>Data Error</v>
      </c>
      <c r="F5957" s="3"/>
      <c r="G5957" s="31" t="str">
        <f t="shared" si="372"/>
        <v>Data Error</v>
      </c>
      <c r="H5957" s="31"/>
      <c r="I5957" s="23" t="str">
        <f t="shared" si="373"/>
        <v>Data Error</v>
      </c>
      <c r="J5957" s="23"/>
      <c r="K5957" s="7" t="str">
        <f t="shared" si="374"/>
        <v>Data Error</v>
      </c>
      <c r="M5957" s="20" t="str">
        <f>IF(C5957="Data Error","Data Error",IF(C5957&lt;=K5957,0,1-IFERROR(INDEX(BAAL!$C:$D,MATCH(ROUNDUP(C5957-K5957,0),BAAL!$B:$B,0),MATCH(LEFT(M$2,4),BAAL!$C$2:$D$2,0)),0)))</f>
        <v>Data Error</v>
      </c>
      <c r="N5957" s="20"/>
      <c r="O5957" s="26"/>
      <c r="P5957" s="26"/>
      <c r="Q5957" s="6">
        <f t="shared" si="375"/>
        <v>9</v>
      </c>
      <c r="R5957" s="20"/>
    </row>
    <row r="5958" spans="1:18" x14ac:dyDescent="0.25">
      <c r="A5958" s="6">
        <v>4</v>
      </c>
      <c r="B5958" s="4">
        <v>42618.166666665958</v>
      </c>
      <c r="C5958" s="2" t="str">
        <f>IF([2]Analysis!AG5958="Data Error","Data Error",[2]Analysis!AI5958*C$1)</f>
        <v>Data Error</v>
      </c>
      <c r="D5958" s="2"/>
      <c r="E5958" s="3" t="str">
        <f>IF(C5958="Data Error","Data Error",INDEX('[2]BAAL Adj Cap'!$CB$65:$CY$72,MONTH($B5958),$A5958+1))</f>
        <v>Data Error</v>
      </c>
      <c r="F5958" s="3"/>
      <c r="G5958" s="31" t="str">
        <f t="shared" si="372"/>
        <v>Data Error</v>
      </c>
      <c r="H5958" s="31"/>
      <c r="I5958" s="23" t="str">
        <f t="shared" si="373"/>
        <v>Data Error</v>
      </c>
      <c r="J5958" s="23"/>
      <c r="K5958" s="7" t="str">
        <f t="shared" si="374"/>
        <v>Data Error</v>
      </c>
      <c r="M5958" s="20" t="str">
        <f>IF(C5958="Data Error","Data Error",IF(C5958&lt;=K5958,0,1-IFERROR(INDEX(BAAL!$C:$D,MATCH(ROUNDUP(C5958-K5958,0),BAAL!$B:$B,0),MATCH(LEFT(M$2,4),BAAL!$C$2:$D$2,0)),0)))</f>
        <v>Data Error</v>
      </c>
      <c r="N5958" s="20"/>
      <c r="O5958" s="26"/>
      <c r="P5958" s="26"/>
      <c r="Q5958" s="6">
        <f t="shared" si="375"/>
        <v>9</v>
      </c>
      <c r="R5958" s="20"/>
    </row>
    <row r="5959" spans="1:18" x14ac:dyDescent="0.25">
      <c r="A5959" s="6">
        <v>5</v>
      </c>
      <c r="B5959" s="4">
        <v>42618.208333332623</v>
      </c>
      <c r="C5959" s="2" t="str">
        <f>IF([2]Analysis!AG5959="Data Error","Data Error",[2]Analysis!AI5959*C$1)</f>
        <v>Data Error</v>
      </c>
      <c r="D5959" s="2"/>
      <c r="E5959" s="3" t="str">
        <f>IF(C5959="Data Error","Data Error",INDEX('[2]BAAL Adj Cap'!$CB$65:$CY$72,MONTH($B5959),$A5959+1))</f>
        <v>Data Error</v>
      </c>
      <c r="F5959" s="3"/>
      <c r="G5959" s="31" t="str">
        <f t="shared" si="372"/>
        <v>Data Error</v>
      </c>
      <c r="H5959" s="31"/>
      <c r="I5959" s="23" t="str">
        <f t="shared" si="373"/>
        <v>Data Error</v>
      </c>
      <c r="J5959" s="23"/>
      <c r="K5959" s="7" t="str">
        <f t="shared" si="374"/>
        <v>Data Error</v>
      </c>
      <c r="M5959" s="20" t="str">
        <f>IF(C5959="Data Error","Data Error",IF(C5959&lt;=K5959,0,1-IFERROR(INDEX(BAAL!$C:$D,MATCH(ROUNDUP(C5959-K5959,0),BAAL!$B:$B,0),MATCH(LEFT(M$2,4),BAAL!$C$2:$D$2,0)),0)))</f>
        <v>Data Error</v>
      </c>
      <c r="N5959" s="20"/>
      <c r="O5959" s="26"/>
      <c r="P5959" s="26"/>
      <c r="Q5959" s="6">
        <f t="shared" si="375"/>
        <v>9</v>
      </c>
      <c r="R5959" s="20"/>
    </row>
    <row r="5960" spans="1:18" x14ac:dyDescent="0.25">
      <c r="A5960" s="6">
        <v>6</v>
      </c>
      <c r="B5960" s="4">
        <v>42618.249999999287</v>
      </c>
      <c r="C5960" s="2" t="str">
        <f>IF([2]Analysis!AG5960="Data Error","Data Error",[2]Analysis!AI5960*C$1)</f>
        <v>Data Error</v>
      </c>
      <c r="D5960" s="2"/>
      <c r="E5960" s="3" t="str">
        <f>IF(C5960="Data Error","Data Error",INDEX('[2]BAAL Adj Cap'!$CB$65:$CY$72,MONTH($B5960),$A5960+1))</f>
        <v>Data Error</v>
      </c>
      <c r="F5960" s="3"/>
      <c r="G5960" s="31" t="str">
        <f t="shared" si="372"/>
        <v>Data Error</v>
      </c>
      <c r="H5960" s="31"/>
      <c r="I5960" s="23" t="str">
        <f t="shared" si="373"/>
        <v>Data Error</v>
      </c>
      <c r="J5960" s="23"/>
      <c r="K5960" s="7" t="str">
        <f t="shared" si="374"/>
        <v>Data Error</v>
      </c>
      <c r="M5960" s="20" t="str">
        <f>IF(C5960="Data Error","Data Error",IF(C5960&lt;=K5960,0,1-IFERROR(INDEX(BAAL!$C:$D,MATCH(ROUNDUP(C5960-K5960,0),BAAL!$B:$B,0),MATCH(LEFT(M$2,4),BAAL!$C$2:$D$2,0)),0)))</f>
        <v>Data Error</v>
      </c>
      <c r="N5960" s="20"/>
      <c r="O5960" s="26"/>
      <c r="P5960" s="26"/>
      <c r="Q5960" s="6">
        <f t="shared" si="375"/>
        <v>9</v>
      </c>
      <c r="R5960" s="20"/>
    </row>
    <row r="5961" spans="1:18" x14ac:dyDescent="0.25">
      <c r="A5961" s="6">
        <v>7</v>
      </c>
      <c r="B5961" s="4">
        <v>42618.291666665951</v>
      </c>
      <c r="C5961" s="2" t="str">
        <f>IF([2]Analysis!AG5961="Data Error","Data Error",[2]Analysis!AI5961*C$1)</f>
        <v>Data Error</v>
      </c>
      <c r="D5961" s="2"/>
      <c r="E5961" s="3" t="str">
        <f>IF(C5961="Data Error","Data Error",INDEX('[2]BAAL Adj Cap'!$CB$65:$CY$72,MONTH($B5961),$A5961+1))</f>
        <v>Data Error</v>
      </c>
      <c r="F5961" s="3"/>
      <c r="G5961" s="31" t="str">
        <f t="shared" si="372"/>
        <v>Data Error</v>
      </c>
      <c r="H5961" s="31"/>
      <c r="I5961" s="23" t="str">
        <f t="shared" si="373"/>
        <v>Data Error</v>
      </c>
      <c r="J5961" s="23"/>
      <c r="K5961" s="7" t="str">
        <f t="shared" si="374"/>
        <v>Data Error</v>
      </c>
      <c r="M5961" s="20" t="str">
        <f>IF(C5961="Data Error","Data Error",IF(C5961&lt;=K5961,0,1-IFERROR(INDEX(BAAL!$C:$D,MATCH(ROUNDUP(C5961-K5961,0),BAAL!$B:$B,0),MATCH(LEFT(M$2,4),BAAL!$C$2:$D$2,0)),0)))</f>
        <v>Data Error</v>
      </c>
      <c r="N5961" s="20"/>
      <c r="O5961" s="26"/>
      <c r="P5961" s="26"/>
      <c r="Q5961" s="6">
        <f t="shared" si="375"/>
        <v>9</v>
      </c>
      <c r="R5961" s="20"/>
    </row>
    <row r="5962" spans="1:18" x14ac:dyDescent="0.25">
      <c r="A5962" s="6">
        <v>8</v>
      </c>
      <c r="B5962" s="4">
        <v>42618.333333332615</v>
      </c>
      <c r="C5962" s="2" t="str">
        <f>IF([2]Analysis!AG5962="Data Error","Data Error",[2]Analysis!AI5962*C$1)</f>
        <v>Data Error</v>
      </c>
      <c r="D5962" s="2"/>
      <c r="E5962" s="3" t="str">
        <f>IF(C5962="Data Error","Data Error",INDEX('[2]BAAL Adj Cap'!$CB$65:$CY$72,MONTH($B5962),$A5962+1))</f>
        <v>Data Error</v>
      </c>
      <c r="F5962" s="3"/>
      <c r="G5962" s="31" t="str">
        <f t="shared" si="372"/>
        <v>Data Error</v>
      </c>
      <c r="H5962" s="31"/>
      <c r="I5962" s="23" t="str">
        <f t="shared" si="373"/>
        <v>Data Error</v>
      </c>
      <c r="J5962" s="23"/>
      <c r="K5962" s="7" t="str">
        <f t="shared" si="374"/>
        <v>Data Error</v>
      </c>
      <c r="M5962" s="20" t="str">
        <f>IF(C5962="Data Error","Data Error",IF(C5962&lt;=K5962,0,1-IFERROR(INDEX(BAAL!$C:$D,MATCH(ROUNDUP(C5962-K5962,0),BAAL!$B:$B,0),MATCH(LEFT(M$2,4),BAAL!$C$2:$D$2,0)),0)))</f>
        <v>Data Error</v>
      </c>
      <c r="N5962" s="20"/>
      <c r="O5962" s="26"/>
      <c r="P5962" s="26"/>
      <c r="Q5962" s="6">
        <f t="shared" si="375"/>
        <v>9</v>
      </c>
      <c r="R5962" s="20"/>
    </row>
    <row r="5963" spans="1:18" x14ac:dyDescent="0.25">
      <c r="A5963" s="6">
        <v>9</v>
      </c>
      <c r="B5963" s="4">
        <v>42618.37499999928</v>
      </c>
      <c r="C5963" s="2" t="str">
        <f>IF([2]Analysis!AG5963="Data Error","Data Error",[2]Analysis!AI5963*C$1)</f>
        <v>Data Error</v>
      </c>
      <c r="D5963" s="2"/>
      <c r="E5963" s="3" t="str">
        <f>IF(C5963="Data Error","Data Error",INDEX('[2]BAAL Adj Cap'!$CB$65:$CY$72,MONTH($B5963),$A5963+1))</f>
        <v>Data Error</v>
      </c>
      <c r="F5963" s="3"/>
      <c r="G5963" s="31" t="str">
        <f t="shared" si="372"/>
        <v>Data Error</v>
      </c>
      <c r="H5963" s="31"/>
      <c r="I5963" s="23" t="str">
        <f t="shared" si="373"/>
        <v>Data Error</v>
      </c>
      <c r="J5963" s="23"/>
      <c r="K5963" s="7" t="str">
        <f t="shared" si="374"/>
        <v>Data Error</v>
      </c>
      <c r="M5963" s="20" t="str">
        <f>IF(C5963="Data Error","Data Error",IF(C5963&lt;=K5963,0,1-IFERROR(INDEX(BAAL!$C:$D,MATCH(ROUNDUP(C5963-K5963,0),BAAL!$B:$B,0),MATCH(LEFT(M$2,4),BAAL!$C$2:$D$2,0)),0)))</f>
        <v>Data Error</v>
      </c>
      <c r="N5963" s="20"/>
      <c r="O5963" s="26"/>
      <c r="P5963" s="26"/>
      <c r="Q5963" s="6">
        <f t="shared" si="375"/>
        <v>9</v>
      </c>
      <c r="R5963" s="20"/>
    </row>
    <row r="5964" spans="1:18" x14ac:dyDescent="0.25">
      <c r="A5964" s="6">
        <v>10</v>
      </c>
      <c r="B5964" s="4">
        <v>42618.416666665944</v>
      </c>
      <c r="C5964" s="2" t="str">
        <f>IF([2]Analysis!AG5964="Data Error","Data Error",[2]Analysis!AI5964*C$1)</f>
        <v>Data Error</v>
      </c>
      <c r="D5964" s="2"/>
      <c r="E5964" s="3" t="str">
        <f>IF(C5964="Data Error","Data Error",INDEX('[2]BAAL Adj Cap'!$CB$65:$CY$72,MONTH($B5964),$A5964+1))</f>
        <v>Data Error</v>
      </c>
      <c r="F5964" s="3"/>
      <c r="G5964" s="31" t="str">
        <f t="shared" si="372"/>
        <v>Data Error</v>
      </c>
      <c r="H5964" s="31"/>
      <c r="I5964" s="23" t="str">
        <f t="shared" si="373"/>
        <v>Data Error</v>
      </c>
      <c r="J5964" s="23"/>
      <c r="K5964" s="7" t="str">
        <f t="shared" si="374"/>
        <v>Data Error</v>
      </c>
      <c r="M5964" s="20" t="str">
        <f>IF(C5964="Data Error","Data Error",IF(C5964&lt;=K5964,0,1-IFERROR(INDEX(BAAL!$C:$D,MATCH(ROUNDUP(C5964-K5964,0),BAAL!$B:$B,0),MATCH(LEFT(M$2,4),BAAL!$C$2:$D$2,0)),0)))</f>
        <v>Data Error</v>
      </c>
      <c r="N5964" s="20"/>
      <c r="O5964" s="26"/>
      <c r="P5964" s="26"/>
      <c r="Q5964" s="6">
        <f t="shared" si="375"/>
        <v>9</v>
      </c>
      <c r="R5964" s="20"/>
    </row>
    <row r="5965" spans="1:18" x14ac:dyDescent="0.25">
      <c r="A5965" s="6">
        <v>11</v>
      </c>
      <c r="B5965" s="4">
        <v>42618.458333332608</v>
      </c>
      <c r="C5965" s="2" t="str">
        <f>IF([2]Analysis!AG5965="Data Error","Data Error",[2]Analysis!AI5965*C$1)</f>
        <v>Data Error</v>
      </c>
      <c r="D5965" s="2"/>
      <c r="E5965" s="3" t="str">
        <f>IF(C5965="Data Error","Data Error",INDEX('[2]BAAL Adj Cap'!$CB$65:$CY$72,MONTH($B5965),$A5965+1))</f>
        <v>Data Error</v>
      </c>
      <c r="F5965" s="3"/>
      <c r="G5965" s="31" t="str">
        <f t="shared" si="372"/>
        <v>Data Error</v>
      </c>
      <c r="H5965" s="31"/>
      <c r="I5965" s="23" t="str">
        <f t="shared" si="373"/>
        <v>Data Error</v>
      </c>
      <c r="J5965" s="23"/>
      <c r="K5965" s="7" t="str">
        <f t="shared" si="374"/>
        <v>Data Error</v>
      </c>
      <c r="M5965" s="20" t="str">
        <f>IF(C5965="Data Error","Data Error",IF(C5965&lt;=K5965,0,1-IFERROR(INDEX(BAAL!$C:$D,MATCH(ROUNDUP(C5965-K5965,0),BAAL!$B:$B,0),MATCH(LEFT(M$2,4),BAAL!$C$2:$D$2,0)),0)))</f>
        <v>Data Error</v>
      </c>
      <c r="N5965" s="20"/>
      <c r="O5965" s="26"/>
      <c r="P5965" s="26"/>
      <c r="Q5965" s="6">
        <f t="shared" si="375"/>
        <v>9</v>
      </c>
      <c r="R5965" s="20"/>
    </row>
    <row r="5966" spans="1:18" x14ac:dyDescent="0.25">
      <c r="A5966" s="6">
        <v>12</v>
      </c>
      <c r="B5966" s="4">
        <v>42618.499999999272</v>
      </c>
      <c r="C5966" s="2" t="str">
        <f>IF([2]Analysis!AG5966="Data Error","Data Error",[2]Analysis!AI5966*C$1)</f>
        <v>Data Error</v>
      </c>
      <c r="D5966" s="2"/>
      <c r="E5966" s="3" t="str">
        <f>IF(C5966="Data Error","Data Error",INDEX('[2]BAAL Adj Cap'!$CB$65:$CY$72,MONTH($B5966),$A5966+1))</f>
        <v>Data Error</v>
      </c>
      <c r="F5966" s="3"/>
      <c r="G5966" s="31" t="str">
        <f t="shared" si="372"/>
        <v>Data Error</v>
      </c>
      <c r="H5966" s="31"/>
      <c r="I5966" s="23" t="str">
        <f t="shared" si="373"/>
        <v>Data Error</v>
      </c>
      <c r="J5966" s="23"/>
      <c r="K5966" s="7" t="str">
        <f t="shared" si="374"/>
        <v>Data Error</v>
      </c>
      <c r="M5966" s="20" t="str">
        <f>IF(C5966="Data Error","Data Error",IF(C5966&lt;=K5966,0,1-IFERROR(INDEX(BAAL!$C:$D,MATCH(ROUNDUP(C5966-K5966,0),BAAL!$B:$B,0),MATCH(LEFT(M$2,4),BAAL!$C$2:$D$2,0)),0)))</f>
        <v>Data Error</v>
      </c>
      <c r="N5966" s="20"/>
      <c r="O5966" s="26"/>
      <c r="P5966" s="26"/>
      <c r="Q5966" s="6">
        <f t="shared" si="375"/>
        <v>9</v>
      </c>
      <c r="R5966" s="20"/>
    </row>
    <row r="5967" spans="1:18" x14ac:dyDescent="0.25">
      <c r="A5967" s="6">
        <v>13</v>
      </c>
      <c r="B5967" s="4">
        <v>42618.541666665937</v>
      </c>
      <c r="C5967" s="2" t="str">
        <f>IF([2]Analysis!AG5967="Data Error","Data Error",[2]Analysis!AI5967*C$1)</f>
        <v>Data Error</v>
      </c>
      <c r="D5967" s="2"/>
      <c r="E5967" s="3" t="str">
        <f>IF(C5967="Data Error","Data Error",INDEX('[2]BAAL Adj Cap'!$CB$65:$CY$72,MONTH($B5967),$A5967+1))</f>
        <v>Data Error</v>
      </c>
      <c r="F5967" s="3"/>
      <c r="G5967" s="31" t="str">
        <f t="shared" si="372"/>
        <v>Data Error</v>
      </c>
      <c r="H5967" s="31"/>
      <c r="I5967" s="23" t="str">
        <f t="shared" si="373"/>
        <v>Data Error</v>
      </c>
      <c r="J5967" s="23"/>
      <c r="K5967" s="7" t="str">
        <f t="shared" si="374"/>
        <v>Data Error</v>
      </c>
      <c r="M5967" s="20" t="str">
        <f>IF(C5967="Data Error","Data Error",IF(C5967&lt;=K5967,0,1-IFERROR(INDEX(BAAL!$C:$D,MATCH(ROUNDUP(C5967-K5967,0),BAAL!$B:$B,0),MATCH(LEFT(M$2,4),BAAL!$C$2:$D$2,0)),0)))</f>
        <v>Data Error</v>
      </c>
      <c r="N5967" s="20"/>
      <c r="O5967" s="26"/>
      <c r="P5967" s="26"/>
      <c r="Q5967" s="6">
        <f t="shared" si="375"/>
        <v>9</v>
      </c>
      <c r="R5967" s="20"/>
    </row>
    <row r="5968" spans="1:18" x14ac:dyDescent="0.25">
      <c r="A5968" s="6">
        <v>14</v>
      </c>
      <c r="B5968" s="4">
        <v>42618.583333332601</v>
      </c>
      <c r="C5968" s="2" t="str">
        <f>IF([2]Analysis!AG5968="Data Error","Data Error",[2]Analysis!AI5968*C$1)</f>
        <v>Data Error</v>
      </c>
      <c r="D5968" s="2"/>
      <c r="E5968" s="3" t="str">
        <f>IF(C5968="Data Error","Data Error",INDEX('[2]BAAL Adj Cap'!$CB$65:$CY$72,MONTH($B5968),$A5968+1))</f>
        <v>Data Error</v>
      </c>
      <c r="F5968" s="3"/>
      <c r="G5968" s="31" t="str">
        <f t="shared" si="372"/>
        <v>Data Error</v>
      </c>
      <c r="H5968" s="31"/>
      <c r="I5968" s="23" t="str">
        <f t="shared" si="373"/>
        <v>Data Error</v>
      </c>
      <c r="J5968" s="23"/>
      <c r="K5968" s="7" t="str">
        <f t="shared" si="374"/>
        <v>Data Error</v>
      </c>
      <c r="M5968" s="20" t="str">
        <f>IF(C5968="Data Error","Data Error",IF(C5968&lt;=K5968,0,1-IFERROR(INDEX(BAAL!$C:$D,MATCH(ROUNDUP(C5968-K5968,0),BAAL!$B:$B,0),MATCH(LEFT(M$2,4),BAAL!$C$2:$D$2,0)),0)))</f>
        <v>Data Error</v>
      </c>
      <c r="N5968" s="20"/>
      <c r="O5968" s="26"/>
      <c r="P5968" s="26"/>
      <c r="Q5968" s="6">
        <f t="shared" si="375"/>
        <v>9</v>
      </c>
      <c r="R5968" s="20"/>
    </row>
    <row r="5969" spans="1:18" x14ac:dyDescent="0.25">
      <c r="A5969" s="6">
        <v>15</v>
      </c>
      <c r="B5969" s="4">
        <v>42618.624999999265</v>
      </c>
      <c r="C5969" s="2" t="str">
        <f>IF([2]Analysis!AG5969="Data Error","Data Error",[2]Analysis!AI5969*C$1)</f>
        <v>Data Error</v>
      </c>
      <c r="D5969" s="2"/>
      <c r="E5969" s="3" t="str">
        <f>IF(C5969="Data Error","Data Error",INDEX('[2]BAAL Adj Cap'!$CB$65:$CY$72,MONTH($B5969),$A5969+1))</f>
        <v>Data Error</v>
      </c>
      <c r="F5969" s="3"/>
      <c r="G5969" s="31" t="str">
        <f t="shared" si="372"/>
        <v>Data Error</v>
      </c>
      <c r="H5969" s="31"/>
      <c r="I5969" s="23" t="str">
        <f t="shared" si="373"/>
        <v>Data Error</v>
      </c>
      <c r="J5969" s="23"/>
      <c r="K5969" s="7" t="str">
        <f t="shared" si="374"/>
        <v>Data Error</v>
      </c>
      <c r="M5969" s="20" t="str">
        <f>IF(C5969="Data Error","Data Error",IF(C5969&lt;=K5969,0,1-IFERROR(INDEX(BAAL!$C:$D,MATCH(ROUNDUP(C5969-K5969,0),BAAL!$B:$B,0),MATCH(LEFT(M$2,4),BAAL!$C$2:$D$2,0)),0)))</f>
        <v>Data Error</v>
      </c>
      <c r="N5969" s="20"/>
      <c r="O5969" s="26"/>
      <c r="P5969" s="26"/>
      <c r="Q5969" s="6">
        <f t="shared" si="375"/>
        <v>9</v>
      </c>
      <c r="R5969" s="20"/>
    </row>
    <row r="5970" spans="1:18" x14ac:dyDescent="0.25">
      <c r="A5970" s="6">
        <v>16</v>
      </c>
      <c r="B5970" s="4">
        <v>42618.666666665929</v>
      </c>
      <c r="C5970" s="2" t="str">
        <f>IF([2]Analysis!AG5970="Data Error","Data Error",[2]Analysis!AI5970*C$1)</f>
        <v>Data Error</v>
      </c>
      <c r="D5970" s="2"/>
      <c r="E5970" s="3" t="str">
        <f>IF(C5970="Data Error","Data Error",INDEX('[2]BAAL Adj Cap'!$CB$65:$CY$72,MONTH($B5970),$A5970+1))</f>
        <v>Data Error</v>
      </c>
      <c r="F5970" s="3"/>
      <c r="G5970" s="31" t="str">
        <f t="shared" si="372"/>
        <v>Data Error</v>
      </c>
      <c r="H5970" s="31"/>
      <c r="I5970" s="23" t="str">
        <f t="shared" si="373"/>
        <v>Data Error</v>
      </c>
      <c r="J5970" s="23"/>
      <c r="K5970" s="7" t="str">
        <f t="shared" si="374"/>
        <v>Data Error</v>
      </c>
      <c r="M5970" s="20" t="str">
        <f>IF(C5970="Data Error","Data Error",IF(C5970&lt;=K5970,0,1-IFERROR(INDEX(BAAL!$C:$D,MATCH(ROUNDUP(C5970-K5970,0),BAAL!$B:$B,0),MATCH(LEFT(M$2,4),BAAL!$C$2:$D$2,0)),0)))</f>
        <v>Data Error</v>
      </c>
      <c r="N5970" s="20"/>
      <c r="O5970" s="26"/>
      <c r="P5970" s="26"/>
      <c r="Q5970" s="6">
        <f t="shared" si="375"/>
        <v>9</v>
      </c>
      <c r="R5970" s="20"/>
    </row>
    <row r="5971" spans="1:18" x14ac:dyDescent="0.25">
      <c r="A5971" s="6">
        <v>17</v>
      </c>
      <c r="B5971" s="4">
        <v>42618.708333332594</v>
      </c>
      <c r="C5971" s="2" t="str">
        <f>IF([2]Analysis!AG5971="Data Error","Data Error",[2]Analysis!AI5971*C$1)</f>
        <v>Data Error</v>
      </c>
      <c r="D5971" s="2"/>
      <c r="E5971" s="3" t="str">
        <f>IF(C5971="Data Error","Data Error",INDEX('[2]BAAL Adj Cap'!$CB$65:$CY$72,MONTH($B5971),$A5971+1))</f>
        <v>Data Error</v>
      </c>
      <c r="F5971" s="3"/>
      <c r="G5971" s="31" t="str">
        <f t="shared" si="372"/>
        <v>Data Error</v>
      </c>
      <c r="H5971" s="31"/>
      <c r="I5971" s="23" t="str">
        <f t="shared" si="373"/>
        <v>Data Error</v>
      </c>
      <c r="J5971" s="23"/>
      <c r="K5971" s="7" t="str">
        <f t="shared" si="374"/>
        <v>Data Error</v>
      </c>
      <c r="M5971" s="20" t="str">
        <f>IF(C5971="Data Error","Data Error",IF(C5971&lt;=K5971,0,1-IFERROR(INDEX(BAAL!$C:$D,MATCH(ROUNDUP(C5971-K5971,0),BAAL!$B:$B,0),MATCH(LEFT(M$2,4),BAAL!$C$2:$D$2,0)),0)))</f>
        <v>Data Error</v>
      </c>
      <c r="N5971" s="20"/>
      <c r="O5971" s="26"/>
      <c r="P5971" s="26"/>
      <c r="Q5971" s="6">
        <f t="shared" si="375"/>
        <v>9</v>
      </c>
      <c r="R5971" s="20"/>
    </row>
    <row r="5972" spans="1:18" x14ac:dyDescent="0.25">
      <c r="A5972" s="6">
        <v>18</v>
      </c>
      <c r="B5972" s="4">
        <v>42618.749999999258</v>
      </c>
      <c r="C5972" s="2" t="str">
        <f>IF([2]Analysis!AG5972="Data Error","Data Error",[2]Analysis!AI5972*C$1)</f>
        <v>Data Error</v>
      </c>
      <c r="D5972" s="2"/>
      <c r="E5972" s="3" t="str">
        <f>IF(C5972="Data Error","Data Error",INDEX('[2]BAAL Adj Cap'!$CB$65:$CY$72,MONTH($B5972),$A5972+1))</f>
        <v>Data Error</v>
      </c>
      <c r="F5972" s="3"/>
      <c r="G5972" s="31" t="str">
        <f t="shared" si="372"/>
        <v>Data Error</v>
      </c>
      <c r="H5972" s="31"/>
      <c r="I5972" s="23" t="str">
        <f t="shared" si="373"/>
        <v>Data Error</v>
      </c>
      <c r="J5972" s="23"/>
      <c r="K5972" s="7" t="str">
        <f t="shared" si="374"/>
        <v>Data Error</v>
      </c>
      <c r="M5972" s="20" t="str">
        <f>IF(C5972="Data Error","Data Error",IF(C5972&lt;=K5972,0,1-IFERROR(INDEX(BAAL!$C:$D,MATCH(ROUNDUP(C5972-K5972,0),BAAL!$B:$B,0),MATCH(LEFT(M$2,4),BAAL!$C$2:$D$2,0)),0)))</f>
        <v>Data Error</v>
      </c>
      <c r="N5972" s="20"/>
      <c r="O5972" s="26"/>
      <c r="P5972" s="26"/>
      <c r="Q5972" s="6">
        <f t="shared" si="375"/>
        <v>9</v>
      </c>
      <c r="R5972" s="20"/>
    </row>
    <row r="5973" spans="1:18" x14ac:dyDescent="0.25">
      <c r="A5973" s="6">
        <v>19</v>
      </c>
      <c r="B5973" s="4">
        <v>42618.791666665922</v>
      </c>
      <c r="C5973" s="2" t="str">
        <f>IF([2]Analysis!AG5973="Data Error","Data Error",[2]Analysis!AI5973*C$1)</f>
        <v>Data Error</v>
      </c>
      <c r="D5973" s="2"/>
      <c r="E5973" s="3" t="str">
        <f>IF(C5973="Data Error","Data Error",INDEX('[2]BAAL Adj Cap'!$CB$65:$CY$72,MONTH($B5973),$A5973+1))</f>
        <v>Data Error</v>
      </c>
      <c r="F5973" s="3"/>
      <c r="G5973" s="31" t="str">
        <f t="shared" si="372"/>
        <v>Data Error</v>
      </c>
      <c r="H5973" s="31"/>
      <c r="I5973" s="23" t="str">
        <f t="shared" si="373"/>
        <v>Data Error</v>
      </c>
      <c r="J5973" s="23"/>
      <c r="K5973" s="7" t="str">
        <f t="shared" si="374"/>
        <v>Data Error</v>
      </c>
      <c r="M5973" s="20" t="str">
        <f>IF(C5973="Data Error","Data Error",IF(C5973&lt;=K5973,0,1-IFERROR(INDEX(BAAL!$C:$D,MATCH(ROUNDUP(C5973-K5973,0),BAAL!$B:$B,0),MATCH(LEFT(M$2,4),BAAL!$C$2:$D$2,0)),0)))</f>
        <v>Data Error</v>
      </c>
      <c r="N5973" s="20"/>
      <c r="O5973" s="26"/>
      <c r="P5973" s="26"/>
      <c r="Q5973" s="6">
        <f t="shared" si="375"/>
        <v>9</v>
      </c>
      <c r="R5973" s="20"/>
    </row>
    <row r="5974" spans="1:18" x14ac:dyDescent="0.25">
      <c r="A5974" s="6">
        <v>20</v>
      </c>
      <c r="B5974" s="4">
        <v>42618.833333332586</v>
      </c>
      <c r="C5974" s="2" t="str">
        <f>IF([2]Analysis!AG5974="Data Error","Data Error",[2]Analysis!AI5974*C$1)</f>
        <v>Data Error</v>
      </c>
      <c r="D5974" s="2"/>
      <c r="E5974" s="3" t="str">
        <f>IF(C5974="Data Error","Data Error",INDEX('[2]BAAL Adj Cap'!$CB$65:$CY$72,MONTH($B5974),$A5974+1))</f>
        <v>Data Error</v>
      </c>
      <c r="F5974" s="3"/>
      <c r="G5974" s="31" t="str">
        <f t="shared" si="372"/>
        <v>Data Error</v>
      </c>
      <c r="H5974" s="31"/>
      <c r="I5974" s="23" t="str">
        <f t="shared" si="373"/>
        <v>Data Error</v>
      </c>
      <c r="J5974" s="23"/>
      <c r="K5974" s="7" t="str">
        <f t="shared" si="374"/>
        <v>Data Error</v>
      </c>
      <c r="M5974" s="20" t="str">
        <f>IF(C5974="Data Error","Data Error",IF(C5974&lt;=K5974,0,1-IFERROR(INDEX(BAAL!$C:$D,MATCH(ROUNDUP(C5974-K5974,0),BAAL!$B:$B,0),MATCH(LEFT(M$2,4),BAAL!$C$2:$D$2,0)),0)))</f>
        <v>Data Error</v>
      </c>
      <c r="N5974" s="20"/>
      <c r="O5974" s="26"/>
      <c r="P5974" s="26"/>
      <c r="Q5974" s="6">
        <f t="shared" si="375"/>
        <v>9</v>
      </c>
      <c r="R5974" s="20"/>
    </row>
    <row r="5975" spans="1:18" x14ac:dyDescent="0.25">
      <c r="A5975" s="6">
        <v>21</v>
      </c>
      <c r="B5975" s="4">
        <v>42618.874999999251</v>
      </c>
      <c r="C5975" s="2" t="str">
        <f>IF([2]Analysis!AG5975="Data Error","Data Error",[2]Analysis!AI5975*C$1)</f>
        <v>Data Error</v>
      </c>
      <c r="D5975" s="2"/>
      <c r="E5975" s="3" t="str">
        <f>IF(C5975="Data Error","Data Error",INDEX('[2]BAAL Adj Cap'!$CB$65:$CY$72,MONTH($B5975),$A5975+1))</f>
        <v>Data Error</v>
      </c>
      <c r="F5975" s="3"/>
      <c r="G5975" s="31" t="str">
        <f t="shared" si="372"/>
        <v>Data Error</v>
      </c>
      <c r="H5975" s="31"/>
      <c r="I5975" s="23" t="str">
        <f t="shared" si="373"/>
        <v>Data Error</v>
      </c>
      <c r="J5975" s="23"/>
      <c r="K5975" s="7" t="str">
        <f t="shared" si="374"/>
        <v>Data Error</v>
      </c>
      <c r="M5975" s="20" t="str">
        <f>IF(C5975="Data Error","Data Error",IF(C5975&lt;=K5975,0,1-IFERROR(INDEX(BAAL!$C:$D,MATCH(ROUNDUP(C5975-K5975,0),BAAL!$B:$B,0),MATCH(LEFT(M$2,4),BAAL!$C$2:$D$2,0)),0)))</f>
        <v>Data Error</v>
      </c>
      <c r="N5975" s="20"/>
      <c r="O5975" s="26"/>
      <c r="P5975" s="26"/>
      <c r="Q5975" s="6">
        <f t="shared" si="375"/>
        <v>9</v>
      </c>
      <c r="R5975" s="20"/>
    </row>
    <row r="5976" spans="1:18" x14ac:dyDescent="0.25">
      <c r="A5976" s="6">
        <v>22</v>
      </c>
      <c r="B5976" s="4">
        <v>42618.916666665915</v>
      </c>
      <c r="C5976" s="2" t="str">
        <f>IF([2]Analysis!AG5976="Data Error","Data Error",[2]Analysis!AI5976*C$1)</f>
        <v>Data Error</v>
      </c>
      <c r="D5976" s="2"/>
      <c r="E5976" s="3" t="str">
        <f>IF(C5976="Data Error","Data Error",INDEX('[2]BAAL Adj Cap'!$CB$65:$CY$72,MONTH($B5976),$A5976+1))</f>
        <v>Data Error</v>
      </c>
      <c r="F5976" s="3"/>
      <c r="G5976" s="31" t="str">
        <f t="shared" si="372"/>
        <v>Data Error</v>
      </c>
      <c r="H5976" s="31"/>
      <c r="I5976" s="23" t="str">
        <f t="shared" si="373"/>
        <v>Data Error</v>
      </c>
      <c r="J5976" s="23"/>
      <c r="K5976" s="7" t="str">
        <f t="shared" si="374"/>
        <v>Data Error</v>
      </c>
      <c r="M5976" s="20" t="str">
        <f>IF(C5976="Data Error","Data Error",IF(C5976&lt;=K5976,0,1-IFERROR(INDEX(BAAL!$C:$D,MATCH(ROUNDUP(C5976-K5976,0),BAAL!$B:$B,0),MATCH(LEFT(M$2,4),BAAL!$C$2:$D$2,0)),0)))</f>
        <v>Data Error</v>
      </c>
      <c r="N5976" s="20"/>
      <c r="O5976" s="26"/>
      <c r="P5976" s="26"/>
      <c r="Q5976" s="6">
        <f t="shared" si="375"/>
        <v>9</v>
      </c>
      <c r="R5976" s="20"/>
    </row>
    <row r="5977" spans="1:18" x14ac:dyDescent="0.25">
      <c r="A5977" s="6">
        <v>23</v>
      </c>
      <c r="B5977" s="4">
        <v>42618.958333332579</v>
      </c>
      <c r="C5977" s="2" t="str">
        <f>IF([2]Analysis!AG5977="Data Error","Data Error",[2]Analysis!AI5977*C$1)</f>
        <v>Data Error</v>
      </c>
      <c r="D5977" s="2"/>
      <c r="E5977" s="3" t="str">
        <f>IF(C5977="Data Error","Data Error",INDEX('[2]BAAL Adj Cap'!$CB$65:$CY$72,MONTH($B5977),$A5977+1))</f>
        <v>Data Error</v>
      </c>
      <c r="F5977" s="3"/>
      <c r="G5977" s="31" t="str">
        <f t="shared" si="372"/>
        <v>Data Error</v>
      </c>
      <c r="H5977" s="31"/>
      <c r="I5977" s="23" t="str">
        <f t="shared" si="373"/>
        <v>Data Error</v>
      </c>
      <c r="J5977" s="23"/>
      <c r="K5977" s="7" t="str">
        <f t="shared" si="374"/>
        <v>Data Error</v>
      </c>
      <c r="M5977" s="20" t="str">
        <f>IF(C5977="Data Error","Data Error",IF(C5977&lt;=K5977,0,1-IFERROR(INDEX(BAAL!$C:$D,MATCH(ROUNDUP(C5977-K5977,0),BAAL!$B:$B,0),MATCH(LEFT(M$2,4),BAAL!$C$2:$D$2,0)),0)))</f>
        <v>Data Error</v>
      </c>
      <c r="N5977" s="20"/>
      <c r="O5977" s="26"/>
      <c r="P5977" s="26"/>
      <c r="Q5977" s="6">
        <f t="shared" si="375"/>
        <v>9</v>
      </c>
      <c r="R5977" s="20"/>
    </row>
    <row r="5978" spans="1:18" x14ac:dyDescent="0.25">
      <c r="A5978" s="6">
        <v>0</v>
      </c>
      <c r="B5978" s="1">
        <v>42618.999999999243</v>
      </c>
      <c r="C5978" s="2" t="str">
        <f>IF([2]Analysis!AG5978="Data Error","Data Error",[2]Analysis!AI5978*C$1)</f>
        <v>Data Error</v>
      </c>
      <c r="D5978" s="2"/>
      <c r="E5978" s="3" t="str">
        <f>IF(C5978="Data Error","Data Error",INDEX('[2]BAAL Adj Cap'!$CB$65:$CY$72,MONTH($B5978),$A5978+1))</f>
        <v>Data Error</v>
      </c>
      <c r="F5978" s="3"/>
      <c r="G5978" s="31" t="str">
        <f t="shared" si="372"/>
        <v>Data Error</v>
      </c>
      <c r="H5978" s="31"/>
      <c r="I5978" s="23" t="str">
        <f t="shared" si="373"/>
        <v>Data Error</v>
      </c>
      <c r="J5978" s="23"/>
      <c r="K5978" s="7" t="str">
        <f t="shared" si="374"/>
        <v>Data Error</v>
      </c>
      <c r="M5978" s="20" t="str">
        <f>IF(C5978="Data Error","Data Error",IF(C5978&lt;=K5978,0,1-IFERROR(INDEX(BAAL!$C:$D,MATCH(ROUNDUP(C5978-K5978,0),BAAL!$B:$B,0),MATCH(LEFT(M$2,4),BAAL!$C$2:$D$2,0)),0)))</f>
        <v>Data Error</v>
      </c>
      <c r="N5978" s="20"/>
      <c r="O5978" s="26"/>
      <c r="P5978" s="26"/>
      <c r="Q5978" s="6">
        <f t="shared" si="375"/>
        <v>9</v>
      </c>
      <c r="R5978" s="20"/>
    </row>
    <row r="5979" spans="1:18" x14ac:dyDescent="0.25">
      <c r="A5979" s="6">
        <v>1</v>
      </c>
      <c r="B5979" s="4">
        <v>42619.041666665908</v>
      </c>
      <c r="C5979" s="2" t="str">
        <f>IF([2]Analysis!AG5979="Data Error","Data Error",[2]Analysis!AI5979*C$1)</f>
        <v>Data Error</v>
      </c>
      <c r="D5979" s="2"/>
      <c r="E5979" s="3" t="str">
        <f>IF(C5979="Data Error","Data Error",INDEX('[2]BAAL Adj Cap'!$CB$65:$CY$72,MONTH($B5979),$A5979+1))</f>
        <v>Data Error</v>
      </c>
      <c r="F5979" s="3"/>
      <c r="G5979" s="31" t="str">
        <f t="shared" si="372"/>
        <v>Data Error</v>
      </c>
      <c r="H5979" s="31"/>
      <c r="I5979" s="23" t="str">
        <f t="shared" si="373"/>
        <v>Data Error</v>
      </c>
      <c r="J5979" s="23"/>
      <c r="K5979" s="7" t="str">
        <f t="shared" si="374"/>
        <v>Data Error</v>
      </c>
      <c r="M5979" s="20" t="str">
        <f>IF(C5979="Data Error","Data Error",IF(C5979&lt;=K5979,0,1-IFERROR(INDEX(BAAL!$C:$D,MATCH(ROUNDUP(C5979-K5979,0),BAAL!$B:$B,0),MATCH(LEFT(M$2,4),BAAL!$C$2:$D$2,0)),0)))</f>
        <v>Data Error</v>
      </c>
      <c r="N5979" s="20"/>
      <c r="O5979" s="26"/>
      <c r="P5979" s="26"/>
      <c r="Q5979" s="6">
        <f t="shared" si="375"/>
        <v>9</v>
      </c>
      <c r="R5979" s="20"/>
    </row>
    <row r="5980" spans="1:18" x14ac:dyDescent="0.25">
      <c r="A5980" s="6">
        <v>2</v>
      </c>
      <c r="B5980" s="4">
        <v>42619.083333332572</v>
      </c>
      <c r="C5980" s="2" t="str">
        <f>IF([2]Analysis!AG5980="Data Error","Data Error",[2]Analysis!AI5980*C$1)</f>
        <v>Data Error</v>
      </c>
      <c r="D5980" s="2"/>
      <c r="E5980" s="3" t="str">
        <f>IF(C5980="Data Error","Data Error",INDEX('[2]BAAL Adj Cap'!$CB$65:$CY$72,MONTH($B5980),$A5980+1))</f>
        <v>Data Error</v>
      </c>
      <c r="F5980" s="3"/>
      <c r="G5980" s="31" t="str">
        <f t="shared" si="372"/>
        <v>Data Error</v>
      </c>
      <c r="H5980" s="31"/>
      <c r="I5980" s="23" t="str">
        <f t="shared" si="373"/>
        <v>Data Error</v>
      </c>
      <c r="J5980" s="23"/>
      <c r="K5980" s="7" t="str">
        <f t="shared" si="374"/>
        <v>Data Error</v>
      </c>
      <c r="M5980" s="20" t="str">
        <f>IF(C5980="Data Error","Data Error",IF(C5980&lt;=K5980,0,1-IFERROR(INDEX(BAAL!$C:$D,MATCH(ROUNDUP(C5980-K5980,0),BAAL!$B:$B,0),MATCH(LEFT(M$2,4),BAAL!$C$2:$D$2,0)),0)))</f>
        <v>Data Error</v>
      </c>
      <c r="N5980" s="20"/>
      <c r="O5980" s="26"/>
      <c r="P5980" s="26"/>
      <c r="Q5980" s="6">
        <f t="shared" si="375"/>
        <v>9</v>
      </c>
      <c r="R5980" s="20"/>
    </row>
    <row r="5981" spans="1:18" x14ac:dyDescent="0.25">
      <c r="A5981" s="6">
        <v>3</v>
      </c>
      <c r="B5981" s="4">
        <v>42619.124999999236</v>
      </c>
      <c r="C5981" s="2" t="str">
        <f>IF([2]Analysis!AG5981="Data Error","Data Error",[2]Analysis!AI5981*C$1)</f>
        <v>Data Error</v>
      </c>
      <c r="D5981" s="2"/>
      <c r="E5981" s="3" t="str">
        <f>IF(C5981="Data Error","Data Error",INDEX('[2]BAAL Adj Cap'!$CB$65:$CY$72,MONTH($B5981),$A5981+1))</f>
        <v>Data Error</v>
      </c>
      <c r="F5981" s="3"/>
      <c r="G5981" s="31" t="str">
        <f t="shared" si="372"/>
        <v>Data Error</v>
      </c>
      <c r="H5981" s="31"/>
      <c r="I5981" s="23" t="str">
        <f t="shared" si="373"/>
        <v>Data Error</v>
      </c>
      <c r="J5981" s="23"/>
      <c r="K5981" s="7" t="str">
        <f t="shared" si="374"/>
        <v>Data Error</v>
      </c>
      <c r="M5981" s="20" t="str">
        <f>IF(C5981="Data Error","Data Error",IF(C5981&lt;=K5981,0,1-IFERROR(INDEX(BAAL!$C:$D,MATCH(ROUNDUP(C5981-K5981,0),BAAL!$B:$B,0),MATCH(LEFT(M$2,4),BAAL!$C$2:$D$2,0)),0)))</f>
        <v>Data Error</v>
      </c>
      <c r="N5981" s="20"/>
      <c r="O5981" s="26"/>
      <c r="P5981" s="26"/>
      <c r="Q5981" s="6">
        <f t="shared" si="375"/>
        <v>9</v>
      </c>
      <c r="R5981" s="20"/>
    </row>
    <row r="5982" spans="1:18" x14ac:dyDescent="0.25">
      <c r="A5982" s="6">
        <v>4</v>
      </c>
      <c r="B5982" s="4">
        <v>42619.1666666659</v>
      </c>
      <c r="C5982" s="2" t="str">
        <f>IF([2]Analysis!AG5982="Data Error","Data Error",[2]Analysis!AI5982*C$1)</f>
        <v>Data Error</v>
      </c>
      <c r="D5982" s="2"/>
      <c r="E5982" s="3" t="str">
        <f>IF(C5982="Data Error","Data Error",INDEX('[2]BAAL Adj Cap'!$CB$65:$CY$72,MONTH($B5982),$A5982+1))</f>
        <v>Data Error</v>
      </c>
      <c r="F5982" s="3"/>
      <c r="G5982" s="31" t="str">
        <f t="shared" si="372"/>
        <v>Data Error</v>
      </c>
      <c r="H5982" s="31"/>
      <c r="I5982" s="23" t="str">
        <f t="shared" si="373"/>
        <v>Data Error</v>
      </c>
      <c r="J5982" s="23"/>
      <c r="K5982" s="7" t="str">
        <f t="shared" si="374"/>
        <v>Data Error</v>
      </c>
      <c r="M5982" s="20" t="str">
        <f>IF(C5982="Data Error","Data Error",IF(C5982&lt;=K5982,0,1-IFERROR(INDEX(BAAL!$C:$D,MATCH(ROUNDUP(C5982-K5982,0),BAAL!$B:$B,0),MATCH(LEFT(M$2,4),BAAL!$C$2:$D$2,0)),0)))</f>
        <v>Data Error</v>
      </c>
      <c r="N5982" s="20"/>
      <c r="O5982" s="26"/>
      <c r="P5982" s="26"/>
      <c r="Q5982" s="6">
        <f t="shared" si="375"/>
        <v>9</v>
      </c>
      <c r="R5982" s="20"/>
    </row>
    <row r="5983" spans="1:18" x14ac:dyDescent="0.25">
      <c r="A5983" s="6">
        <v>5</v>
      </c>
      <c r="B5983" s="4">
        <v>42619.208333332565</v>
      </c>
      <c r="C5983" s="2" t="str">
        <f>IF([2]Analysis!AG5983="Data Error","Data Error",[2]Analysis!AI5983*C$1)</f>
        <v>Data Error</v>
      </c>
      <c r="D5983" s="2"/>
      <c r="E5983" s="3" t="str">
        <f>IF(C5983="Data Error","Data Error",INDEX('[2]BAAL Adj Cap'!$CB$65:$CY$72,MONTH($B5983),$A5983+1))</f>
        <v>Data Error</v>
      </c>
      <c r="F5983" s="3"/>
      <c r="G5983" s="31" t="str">
        <f t="shared" si="372"/>
        <v>Data Error</v>
      </c>
      <c r="H5983" s="31"/>
      <c r="I5983" s="23" t="str">
        <f t="shared" si="373"/>
        <v>Data Error</v>
      </c>
      <c r="J5983" s="23"/>
      <c r="K5983" s="7" t="str">
        <f t="shared" si="374"/>
        <v>Data Error</v>
      </c>
      <c r="M5983" s="20" t="str">
        <f>IF(C5983="Data Error","Data Error",IF(C5983&lt;=K5983,0,1-IFERROR(INDEX(BAAL!$C:$D,MATCH(ROUNDUP(C5983-K5983,0),BAAL!$B:$B,0),MATCH(LEFT(M$2,4),BAAL!$C$2:$D$2,0)),0)))</f>
        <v>Data Error</v>
      </c>
      <c r="N5983" s="20"/>
      <c r="O5983" s="26"/>
      <c r="P5983" s="26"/>
      <c r="Q5983" s="6">
        <f t="shared" si="375"/>
        <v>9</v>
      </c>
      <c r="R5983" s="20"/>
    </row>
    <row r="5984" spans="1:18" x14ac:dyDescent="0.25">
      <c r="A5984" s="6">
        <v>6</v>
      </c>
      <c r="B5984" s="4">
        <v>42619.249999999229</v>
      </c>
      <c r="C5984" s="2" t="str">
        <f>IF([2]Analysis!AG5984="Data Error","Data Error",[2]Analysis!AI5984*C$1)</f>
        <v>Data Error</v>
      </c>
      <c r="D5984" s="2"/>
      <c r="E5984" s="3" t="str">
        <f>IF(C5984="Data Error","Data Error",INDEX('[2]BAAL Adj Cap'!$CB$65:$CY$72,MONTH($B5984),$A5984+1))</f>
        <v>Data Error</v>
      </c>
      <c r="F5984" s="3"/>
      <c r="G5984" s="31" t="str">
        <f t="shared" si="372"/>
        <v>Data Error</v>
      </c>
      <c r="H5984" s="31"/>
      <c r="I5984" s="23" t="str">
        <f t="shared" si="373"/>
        <v>Data Error</v>
      </c>
      <c r="J5984" s="23"/>
      <c r="K5984" s="7" t="str">
        <f t="shared" si="374"/>
        <v>Data Error</v>
      </c>
      <c r="M5984" s="20" t="str">
        <f>IF(C5984="Data Error","Data Error",IF(C5984&lt;=K5984,0,1-IFERROR(INDEX(BAAL!$C:$D,MATCH(ROUNDUP(C5984-K5984,0),BAAL!$B:$B,0),MATCH(LEFT(M$2,4),BAAL!$C$2:$D$2,0)),0)))</f>
        <v>Data Error</v>
      </c>
      <c r="N5984" s="20"/>
      <c r="O5984" s="26"/>
      <c r="P5984" s="26"/>
      <c r="Q5984" s="6">
        <f t="shared" si="375"/>
        <v>9</v>
      </c>
      <c r="R5984" s="20"/>
    </row>
    <row r="5985" spans="1:18" x14ac:dyDescent="0.25">
      <c r="A5985" s="6">
        <v>7</v>
      </c>
      <c r="B5985" s="4">
        <v>42619.291666665893</v>
      </c>
      <c r="C5985" s="2" t="str">
        <f>IF([2]Analysis!AG5985="Data Error","Data Error",[2]Analysis!AI5985*C$1)</f>
        <v>Data Error</v>
      </c>
      <c r="D5985" s="2"/>
      <c r="E5985" s="3" t="str">
        <f>IF(C5985="Data Error","Data Error",INDEX('[2]BAAL Adj Cap'!$CB$65:$CY$72,MONTH($B5985),$A5985+1))</f>
        <v>Data Error</v>
      </c>
      <c r="F5985" s="3"/>
      <c r="G5985" s="31" t="str">
        <f t="shared" si="372"/>
        <v>Data Error</v>
      </c>
      <c r="H5985" s="31"/>
      <c r="I5985" s="23" t="str">
        <f t="shared" si="373"/>
        <v>Data Error</v>
      </c>
      <c r="J5985" s="23"/>
      <c r="K5985" s="7" t="str">
        <f t="shared" si="374"/>
        <v>Data Error</v>
      </c>
      <c r="M5985" s="20" t="str">
        <f>IF(C5985="Data Error","Data Error",IF(C5985&lt;=K5985,0,1-IFERROR(INDEX(BAAL!$C:$D,MATCH(ROUNDUP(C5985-K5985,0),BAAL!$B:$B,0),MATCH(LEFT(M$2,4),BAAL!$C$2:$D$2,0)),0)))</f>
        <v>Data Error</v>
      </c>
      <c r="N5985" s="20"/>
      <c r="O5985" s="26"/>
      <c r="P5985" s="26"/>
      <c r="Q5985" s="6">
        <f t="shared" si="375"/>
        <v>9</v>
      </c>
      <c r="R5985" s="20"/>
    </row>
    <row r="5986" spans="1:18" x14ac:dyDescent="0.25">
      <c r="A5986" s="6">
        <v>8</v>
      </c>
      <c r="B5986" s="4">
        <v>42619.333333332557</v>
      </c>
      <c r="C5986" s="2" t="str">
        <f>IF([2]Analysis!AG5986="Data Error","Data Error",[2]Analysis!AI5986*C$1)</f>
        <v>Data Error</v>
      </c>
      <c r="D5986" s="2"/>
      <c r="E5986" s="3" t="str">
        <f>IF(C5986="Data Error","Data Error",INDEX('[2]BAAL Adj Cap'!$CB$65:$CY$72,MONTH($B5986),$A5986+1))</f>
        <v>Data Error</v>
      </c>
      <c r="F5986" s="3"/>
      <c r="G5986" s="31" t="str">
        <f t="shared" si="372"/>
        <v>Data Error</v>
      </c>
      <c r="H5986" s="31"/>
      <c r="I5986" s="23" t="str">
        <f t="shared" si="373"/>
        <v>Data Error</v>
      </c>
      <c r="J5986" s="23"/>
      <c r="K5986" s="7" t="str">
        <f t="shared" si="374"/>
        <v>Data Error</v>
      </c>
      <c r="M5986" s="20" t="str">
        <f>IF(C5986="Data Error","Data Error",IF(C5986&lt;=K5986,0,1-IFERROR(INDEX(BAAL!$C:$D,MATCH(ROUNDUP(C5986-K5986,0),BAAL!$B:$B,0),MATCH(LEFT(M$2,4),BAAL!$C$2:$D$2,0)),0)))</f>
        <v>Data Error</v>
      </c>
      <c r="N5986" s="20"/>
      <c r="O5986" s="26"/>
      <c r="P5986" s="26"/>
      <c r="Q5986" s="6">
        <f t="shared" si="375"/>
        <v>9</v>
      </c>
      <c r="R5986" s="20"/>
    </row>
    <row r="5987" spans="1:18" x14ac:dyDescent="0.25">
      <c r="A5987" s="6">
        <v>9</v>
      </c>
      <c r="B5987" s="4">
        <v>42619.374999999221</v>
      </c>
      <c r="C5987" s="2" t="str">
        <f>IF([2]Analysis!AG5987="Data Error","Data Error",[2]Analysis!AI5987*C$1)</f>
        <v>Data Error</v>
      </c>
      <c r="D5987" s="2"/>
      <c r="E5987" s="3" t="str">
        <f>IF(C5987="Data Error","Data Error",INDEX('[2]BAAL Adj Cap'!$CB$65:$CY$72,MONTH($B5987),$A5987+1))</f>
        <v>Data Error</v>
      </c>
      <c r="F5987" s="3"/>
      <c r="G5987" s="31" t="str">
        <f t="shared" si="372"/>
        <v>Data Error</v>
      </c>
      <c r="H5987" s="31"/>
      <c r="I5987" s="23" t="str">
        <f t="shared" si="373"/>
        <v>Data Error</v>
      </c>
      <c r="J5987" s="23"/>
      <c r="K5987" s="7" t="str">
        <f t="shared" si="374"/>
        <v>Data Error</v>
      </c>
      <c r="M5987" s="20" t="str">
        <f>IF(C5987="Data Error","Data Error",IF(C5987&lt;=K5987,0,1-IFERROR(INDEX(BAAL!$C:$D,MATCH(ROUNDUP(C5987-K5987,0),BAAL!$B:$B,0),MATCH(LEFT(M$2,4),BAAL!$C$2:$D$2,0)),0)))</f>
        <v>Data Error</v>
      </c>
      <c r="N5987" s="20"/>
      <c r="O5987" s="26"/>
      <c r="P5987" s="26"/>
      <c r="Q5987" s="6">
        <f t="shared" si="375"/>
        <v>9</v>
      </c>
      <c r="R5987" s="20"/>
    </row>
    <row r="5988" spans="1:18" x14ac:dyDescent="0.25">
      <c r="A5988" s="6">
        <v>10</v>
      </c>
      <c r="B5988" s="4">
        <v>42619.416666665886</v>
      </c>
      <c r="C5988" s="2" t="str">
        <f>IF([2]Analysis!AG5988="Data Error","Data Error",[2]Analysis!AI5988*C$1)</f>
        <v>Data Error</v>
      </c>
      <c r="D5988" s="2"/>
      <c r="E5988" s="3" t="str">
        <f>IF(C5988="Data Error","Data Error",INDEX('[2]BAAL Adj Cap'!$CB$65:$CY$72,MONTH($B5988),$A5988+1))</f>
        <v>Data Error</v>
      </c>
      <c r="F5988" s="3"/>
      <c r="G5988" s="31" t="str">
        <f t="shared" si="372"/>
        <v>Data Error</v>
      </c>
      <c r="H5988" s="31"/>
      <c r="I5988" s="23" t="str">
        <f t="shared" si="373"/>
        <v>Data Error</v>
      </c>
      <c r="J5988" s="23"/>
      <c r="K5988" s="7" t="str">
        <f t="shared" si="374"/>
        <v>Data Error</v>
      </c>
      <c r="M5988" s="20" t="str">
        <f>IF(C5988="Data Error","Data Error",IF(C5988&lt;=K5988,0,1-IFERROR(INDEX(BAAL!$C:$D,MATCH(ROUNDUP(C5988-K5988,0),BAAL!$B:$B,0),MATCH(LEFT(M$2,4),BAAL!$C$2:$D$2,0)),0)))</f>
        <v>Data Error</v>
      </c>
      <c r="N5988" s="20"/>
      <c r="O5988" s="26"/>
      <c r="P5988" s="26"/>
      <c r="Q5988" s="6">
        <f t="shared" si="375"/>
        <v>9</v>
      </c>
      <c r="R5988" s="20"/>
    </row>
    <row r="5989" spans="1:18" x14ac:dyDescent="0.25">
      <c r="A5989" s="6">
        <v>11</v>
      </c>
      <c r="B5989" s="4">
        <v>42619.45833333255</v>
      </c>
      <c r="C5989" s="2" t="str">
        <f>IF([2]Analysis!AG5989="Data Error","Data Error",[2]Analysis!AI5989*C$1)</f>
        <v>Data Error</v>
      </c>
      <c r="D5989" s="2"/>
      <c r="E5989" s="3" t="str">
        <f>IF(C5989="Data Error","Data Error",INDEX('[2]BAAL Adj Cap'!$CB$65:$CY$72,MONTH($B5989),$A5989+1))</f>
        <v>Data Error</v>
      </c>
      <c r="F5989" s="3"/>
      <c r="G5989" s="31" t="str">
        <f t="shared" si="372"/>
        <v>Data Error</v>
      </c>
      <c r="H5989" s="31"/>
      <c r="I5989" s="23" t="str">
        <f t="shared" si="373"/>
        <v>Data Error</v>
      </c>
      <c r="J5989" s="23"/>
      <c r="K5989" s="7" t="str">
        <f t="shared" si="374"/>
        <v>Data Error</v>
      </c>
      <c r="M5989" s="20" t="str">
        <f>IF(C5989="Data Error","Data Error",IF(C5989&lt;=K5989,0,1-IFERROR(INDEX(BAAL!$C:$D,MATCH(ROUNDUP(C5989-K5989,0),BAAL!$B:$B,0),MATCH(LEFT(M$2,4),BAAL!$C$2:$D$2,0)),0)))</f>
        <v>Data Error</v>
      </c>
      <c r="N5989" s="20"/>
      <c r="O5989" s="26"/>
      <c r="P5989" s="26"/>
      <c r="Q5989" s="6">
        <f t="shared" si="375"/>
        <v>9</v>
      </c>
      <c r="R5989" s="20"/>
    </row>
    <row r="5990" spans="1:18" x14ac:dyDescent="0.25">
      <c r="A5990" s="6">
        <v>12</v>
      </c>
      <c r="B5990" s="4">
        <v>42619.499999999214</v>
      </c>
      <c r="C5990" s="2" t="str">
        <f>IF([2]Analysis!AG5990="Data Error","Data Error",[2]Analysis!AI5990*C$1)</f>
        <v>Data Error</v>
      </c>
      <c r="D5990" s="2"/>
      <c r="E5990" s="3" t="str">
        <f>IF(C5990="Data Error","Data Error",INDEX('[2]BAAL Adj Cap'!$CB$65:$CY$72,MONTH($B5990),$A5990+1))</f>
        <v>Data Error</v>
      </c>
      <c r="F5990" s="3"/>
      <c r="G5990" s="31" t="str">
        <f t="shared" si="372"/>
        <v>Data Error</v>
      </c>
      <c r="H5990" s="31"/>
      <c r="I5990" s="23" t="str">
        <f t="shared" si="373"/>
        <v>Data Error</v>
      </c>
      <c r="J5990" s="23"/>
      <c r="K5990" s="7" t="str">
        <f t="shared" si="374"/>
        <v>Data Error</v>
      </c>
      <c r="M5990" s="20" t="str">
        <f>IF(C5990="Data Error","Data Error",IF(C5990&lt;=K5990,0,1-IFERROR(INDEX(BAAL!$C:$D,MATCH(ROUNDUP(C5990-K5990,0),BAAL!$B:$B,0),MATCH(LEFT(M$2,4),BAAL!$C$2:$D$2,0)),0)))</f>
        <v>Data Error</v>
      </c>
      <c r="N5990" s="20"/>
      <c r="O5990" s="26"/>
      <c r="P5990" s="26"/>
      <c r="Q5990" s="6">
        <f t="shared" si="375"/>
        <v>9</v>
      </c>
      <c r="R5990" s="20"/>
    </row>
    <row r="5991" spans="1:18" x14ac:dyDescent="0.25">
      <c r="A5991" s="6">
        <v>13</v>
      </c>
      <c r="B5991" s="4">
        <v>42619.541666665878</v>
      </c>
      <c r="C5991" s="2" t="str">
        <f>IF([2]Analysis!AG5991="Data Error","Data Error",[2]Analysis!AI5991*C$1)</f>
        <v>Data Error</v>
      </c>
      <c r="D5991" s="2"/>
      <c r="E5991" s="3" t="str">
        <f>IF(C5991="Data Error","Data Error",INDEX('[2]BAAL Adj Cap'!$CB$65:$CY$72,MONTH($B5991),$A5991+1))</f>
        <v>Data Error</v>
      </c>
      <c r="F5991" s="3"/>
      <c r="G5991" s="31" t="str">
        <f t="shared" si="372"/>
        <v>Data Error</v>
      </c>
      <c r="H5991" s="31"/>
      <c r="I5991" s="23" t="str">
        <f t="shared" si="373"/>
        <v>Data Error</v>
      </c>
      <c r="J5991" s="23"/>
      <c r="K5991" s="7" t="str">
        <f t="shared" si="374"/>
        <v>Data Error</v>
      </c>
      <c r="M5991" s="20" t="str">
        <f>IF(C5991="Data Error","Data Error",IF(C5991&lt;=K5991,0,1-IFERROR(INDEX(BAAL!$C:$D,MATCH(ROUNDUP(C5991-K5991,0),BAAL!$B:$B,0),MATCH(LEFT(M$2,4),BAAL!$C$2:$D$2,0)),0)))</f>
        <v>Data Error</v>
      </c>
      <c r="N5991" s="20"/>
      <c r="O5991" s="26"/>
      <c r="P5991" s="26"/>
      <c r="Q5991" s="6">
        <f t="shared" si="375"/>
        <v>9</v>
      </c>
      <c r="R5991" s="20"/>
    </row>
    <row r="5992" spans="1:18" x14ac:dyDescent="0.25">
      <c r="A5992" s="6">
        <v>14</v>
      </c>
      <c r="B5992" s="4">
        <v>42619.583333332543</v>
      </c>
      <c r="C5992" s="2" t="str">
        <f>IF([2]Analysis!AG5992="Data Error","Data Error",[2]Analysis!AI5992*C$1)</f>
        <v>Data Error</v>
      </c>
      <c r="D5992" s="2"/>
      <c r="E5992" s="3" t="str">
        <f>IF(C5992="Data Error","Data Error",INDEX('[2]BAAL Adj Cap'!$CB$65:$CY$72,MONTH($B5992),$A5992+1))</f>
        <v>Data Error</v>
      </c>
      <c r="F5992" s="3"/>
      <c r="G5992" s="31" t="str">
        <f t="shared" si="372"/>
        <v>Data Error</v>
      </c>
      <c r="H5992" s="31"/>
      <c r="I5992" s="23" t="str">
        <f t="shared" si="373"/>
        <v>Data Error</v>
      </c>
      <c r="J5992" s="23"/>
      <c r="K5992" s="7" t="str">
        <f t="shared" si="374"/>
        <v>Data Error</v>
      </c>
      <c r="M5992" s="20" t="str">
        <f>IF(C5992="Data Error","Data Error",IF(C5992&lt;=K5992,0,1-IFERROR(INDEX(BAAL!$C:$D,MATCH(ROUNDUP(C5992-K5992,0),BAAL!$B:$B,0),MATCH(LEFT(M$2,4),BAAL!$C$2:$D$2,0)),0)))</f>
        <v>Data Error</v>
      </c>
      <c r="N5992" s="20"/>
      <c r="O5992" s="26"/>
      <c r="P5992" s="26"/>
      <c r="Q5992" s="6">
        <f t="shared" si="375"/>
        <v>9</v>
      </c>
      <c r="R5992" s="20"/>
    </row>
    <row r="5993" spans="1:18" x14ac:dyDescent="0.25">
      <c r="A5993" s="6">
        <v>15</v>
      </c>
      <c r="B5993" s="4">
        <v>42619.624999999207</v>
      </c>
      <c r="C5993" s="2" t="str">
        <f>IF([2]Analysis!AG5993="Data Error","Data Error",[2]Analysis!AI5993*C$1)</f>
        <v>Data Error</v>
      </c>
      <c r="D5993" s="2"/>
      <c r="E5993" s="3" t="str">
        <f>IF(C5993="Data Error","Data Error",INDEX('[2]BAAL Adj Cap'!$CB$65:$CY$72,MONTH($B5993),$A5993+1))</f>
        <v>Data Error</v>
      </c>
      <c r="F5993" s="3"/>
      <c r="G5993" s="31" t="str">
        <f t="shared" si="372"/>
        <v>Data Error</v>
      </c>
      <c r="H5993" s="31"/>
      <c r="I5993" s="23" t="str">
        <f t="shared" si="373"/>
        <v>Data Error</v>
      </c>
      <c r="J5993" s="23"/>
      <c r="K5993" s="7" t="str">
        <f t="shared" si="374"/>
        <v>Data Error</v>
      </c>
      <c r="M5993" s="20" t="str">
        <f>IF(C5993="Data Error","Data Error",IF(C5993&lt;=K5993,0,1-IFERROR(INDEX(BAAL!$C:$D,MATCH(ROUNDUP(C5993-K5993,0),BAAL!$B:$B,0),MATCH(LEFT(M$2,4),BAAL!$C$2:$D$2,0)),0)))</f>
        <v>Data Error</v>
      </c>
      <c r="N5993" s="20"/>
      <c r="O5993" s="26"/>
      <c r="P5993" s="26"/>
      <c r="Q5993" s="6">
        <f t="shared" si="375"/>
        <v>9</v>
      </c>
      <c r="R5993" s="20"/>
    </row>
    <row r="5994" spans="1:18" x14ac:dyDescent="0.25">
      <c r="A5994" s="6">
        <v>16</v>
      </c>
      <c r="B5994" s="4">
        <v>42619.666666665871</v>
      </c>
      <c r="C5994" s="2" t="str">
        <f>IF([2]Analysis!AG5994="Data Error","Data Error",[2]Analysis!AI5994*C$1)</f>
        <v>Data Error</v>
      </c>
      <c r="D5994" s="2"/>
      <c r="E5994" s="3" t="str">
        <f>IF(C5994="Data Error","Data Error",INDEX('[2]BAAL Adj Cap'!$CB$65:$CY$72,MONTH($B5994),$A5994+1))</f>
        <v>Data Error</v>
      </c>
      <c r="F5994" s="3"/>
      <c r="G5994" s="31" t="str">
        <f t="shared" si="372"/>
        <v>Data Error</v>
      </c>
      <c r="H5994" s="31"/>
      <c r="I5994" s="23" t="str">
        <f t="shared" si="373"/>
        <v>Data Error</v>
      </c>
      <c r="J5994" s="23"/>
      <c r="K5994" s="7" t="str">
        <f t="shared" si="374"/>
        <v>Data Error</v>
      </c>
      <c r="M5994" s="20" t="str">
        <f>IF(C5994="Data Error","Data Error",IF(C5994&lt;=K5994,0,1-IFERROR(INDEX(BAAL!$C:$D,MATCH(ROUNDUP(C5994-K5994,0),BAAL!$B:$B,0),MATCH(LEFT(M$2,4),BAAL!$C$2:$D$2,0)),0)))</f>
        <v>Data Error</v>
      </c>
      <c r="N5994" s="20"/>
      <c r="O5994" s="26"/>
      <c r="P5994" s="26"/>
      <c r="Q5994" s="6">
        <f t="shared" si="375"/>
        <v>9</v>
      </c>
      <c r="R5994" s="20"/>
    </row>
    <row r="5995" spans="1:18" x14ac:dyDescent="0.25">
      <c r="A5995" s="6">
        <v>17</v>
      </c>
      <c r="B5995" s="4">
        <v>42619.708333332535</v>
      </c>
      <c r="C5995" s="2" t="str">
        <f>IF([2]Analysis!AG5995="Data Error","Data Error",[2]Analysis!AI5995*C$1)</f>
        <v>Data Error</v>
      </c>
      <c r="D5995" s="2"/>
      <c r="E5995" s="3" t="str">
        <f>IF(C5995="Data Error","Data Error",INDEX('[2]BAAL Adj Cap'!$CB$65:$CY$72,MONTH($B5995),$A5995+1))</f>
        <v>Data Error</v>
      </c>
      <c r="F5995" s="3"/>
      <c r="G5995" s="31" t="str">
        <f t="shared" si="372"/>
        <v>Data Error</v>
      </c>
      <c r="H5995" s="31"/>
      <c r="I5995" s="23" t="str">
        <f t="shared" si="373"/>
        <v>Data Error</v>
      </c>
      <c r="J5995" s="23"/>
      <c r="K5995" s="7" t="str">
        <f t="shared" si="374"/>
        <v>Data Error</v>
      </c>
      <c r="M5995" s="20" t="str">
        <f>IF(C5995="Data Error","Data Error",IF(C5995&lt;=K5995,0,1-IFERROR(INDEX(BAAL!$C:$D,MATCH(ROUNDUP(C5995-K5995,0),BAAL!$B:$B,0),MATCH(LEFT(M$2,4),BAAL!$C$2:$D$2,0)),0)))</f>
        <v>Data Error</v>
      </c>
      <c r="N5995" s="20"/>
      <c r="O5995" s="26"/>
      <c r="P5995" s="26"/>
      <c r="Q5995" s="6">
        <f t="shared" si="375"/>
        <v>9</v>
      </c>
      <c r="R5995" s="20"/>
    </row>
    <row r="5996" spans="1:18" x14ac:dyDescent="0.25">
      <c r="A5996" s="6">
        <v>18</v>
      </c>
      <c r="B5996" s="4">
        <v>42619.7499999992</v>
      </c>
      <c r="C5996" s="2" t="str">
        <f>IF([2]Analysis!AG5996="Data Error","Data Error",[2]Analysis!AI5996*C$1)</f>
        <v>Data Error</v>
      </c>
      <c r="D5996" s="2"/>
      <c r="E5996" s="3" t="str">
        <f>IF(C5996="Data Error","Data Error",INDEX('[2]BAAL Adj Cap'!$CB$65:$CY$72,MONTH($B5996),$A5996+1))</f>
        <v>Data Error</v>
      </c>
      <c r="F5996" s="3"/>
      <c r="G5996" s="31" t="str">
        <f t="shared" si="372"/>
        <v>Data Error</v>
      </c>
      <c r="H5996" s="31"/>
      <c r="I5996" s="23" t="str">
        <f t="shared" si="373"/>
        <v>Data Error</v>
      </c>
      <c r="J5996" s="23"/>
      <c r="K5996" s="7" t="str">
        <f t="shared" si="374"/>
        <v>Data Error</v>
      </c>
      <c r="M5996" s="20" t="str">
        <f>IF(C5996="Data Error","Data Error",IF(C5996&lt;=K5996,0,1-IFERROR(INDEX(BAAL!$C:$D,MATCH(ROUNDUP(C5996-K5996,0),BAAL!$B:$B,0),MATCH(LEFT(M$2,4),BAAL!$C$2:$D$2,0)),0)))</f>
        <v>Data Error</v>
      </c>
      <c r="N5996" s="20"/>
      <c r="O5996" s="26"/>
      <c r="P5996" s="26"/>
      <c r="Q5996" s="6">
        <f t="shared" si="375"/>
        <v>9</v>
      </c>
      <c r="R5996" s="20"/>
    </row>
    <row r="5997" spans="1:18" x14ac:dyDescent="0.25">
      <c r="A5997" s="6">
        <v>19</v>
      </c>
      <c r="B5997" s="4">
        <v>42619.791666665864</v>
      </c>
      <c r="C5997" s="2" t="str">
        <f>IF([2]Analysis!AG5997="Data Error","Data Error",[2]Analysis!AI5997*C$1)</f>
        <v>Data Error</v>
      </c>
      <c r="D5997" s="2"/>
      <c r="E5997" s="3" t="str">
        <f>IF(C5997="Data Error","Data Error",INDEX('[2]BAAL Adj Cap'!$CB$65:$CY$72,MONTH($B5997),$A5997+1))</f>
        <v>Data Error</v>
      </c>
      <c r="F5997" s="3"/>
      <c r="G5997" s="31" t="str">
        <f t="shared" si="372"/>
        <v>Data Error</v>
      </c>
      <c r="H5997" s="31"/>
      <c r="I5997" s="23" t="str">
        <f t="shared" si="373"/>
        <v>Data Error</v>
      </c>
      <c r="J5997" s="23"/>
      <c r="K5997" s="7" t="str">
        <f t="shared" si="374"/>
        <v>Data Error</v>
      </c>
      <c r="M5997" s="20" t="str">
        <f>IF(C5997="Data Error","Data Error",IF(C5997&lt;=K5997,0,1-IFERROR(INDEX(BAAL!$C:$D,MATCH(ROUNDUP(C5997-K5997,0),BAAL!$B:$B,0),MATCH(LEFT(M$2,4),BAAL!$C$2:$D$2,0)),0)))</f>
        <v>Data Error</v>
      </c>
      <c r="N5997" s="20"/>
      <c r="O5997" s="26"/>
      <c r="P5997" s="26"/>
      <c r="Q5997" s="6">
        <f t="shared" si="375"/>
        <v>9</v>
      </c>
      <c r="R5997" s="20"/>
    </row>
    <row r="5998" spans="1:18" x14ac:dyDescent="0.25">
      <c r="A5998" s="6">
        <v>20</v>
      </c>
      <c r="B5998" s="4">
        <v>42619.833333332528</v>
      </c>
      <c r="C5998" s="2" t="str">
        <f>IF([2]Analysis!AG5998="Data Error","Data Error",[2]Analysis!AI5998*C$1)</f>
        <v>Data Error</v>
      </c>
      <c r="D5998" s="2"/>
      <c r="E5998" s="3" t="str">
        <f>IF(C5998="Data Error","Data Error",INDEX('[2]BAAL Adj Cap'!$CB$65:$CY$72,MONTH($B5998),$A5998+1))</f>
        <v>Data Error</v>
      </c>
      <c r="F5998" s="3"/>
      <c r="G5998" s="31" t="str">
        <f t="shared" si="372"/>
        <v>Data Error</v>
      </c>
      <c r="H5998" s="31"/>
      <c r="I5998" s="23" t="str">
        <f t="shared" si="373"/>
        <v>Data Error</v>
      </c>
      <c r="J5998" s="23"/>
      <c r="K5998" s="7" t="str">
        <f t="shared" si="374"/>
        <v>Data Error</v>
      </c>
      <c r="M5998" s="20" t="str">
        <f>IF(C5998="Data Error","Data Error",IF(C5998&lt;=K5998,0,1-IFERROR(INDEX(BAAL!$C:$D,MATCH(ROUNDUP(C5998-K5998,0),BAAL!$B:$B,0),MATCH(LEFT(M$2,4),BAAL!$C$2:$D$2,0)),0)))</f>
        <v>Data Error</v>
      </c>
      <c r="N5998" s="20"/>
      <c r="O5998" s="26"/>
      <c r="P5998" s="26"/>
      <c r="Q5998" s="6">
        <f t="shared" si="375"/>
        <v>9</v>
      </c>
      <c r="R5998" s="20"/>
    </row>
    <row r="5999" spans="1:18" x14ac:dyDescent="0.25">
      <c r="A5999" s="6">
        <v>21</v>
      </c>
      <c r="B5999" s="4">
        <v>42619.874999999192</v>
      </c>
      <c r="C5999" s="2" t="str">
        <f>IF([2]Analysis!AG5999="Data Error","Data Error",[2]Analysis!AI5999*C$1)</f>
        <v>Data Error</v>
      </c>
      <c r="D5999" s="2"/>
      <c r="E5999" s="3" t="str">
        <f>IF(C5999="Data Error","Data Error",INDEX('[2]BAAL Adj Cap'!$CB$65:$CY$72,MONTH($B5999),$A5999+1))</f>
        <v>Data Error</v>
      </c>
      <c r="F5999" s="3"/>
      <c r="G5999" s="31" t="str">
        <f t="shared" si="372"/>
        <v>Data Error</v>
      </c>
      <c r="H5999" s="31"/>
      <c r="I5999" s="23" t="str">
        <f t="shared" si="373"/>
        <v>Data Error</v>
      </c>
      <c r="J5999" s="23"/>
      <c r="K5999" s="7" t="str">
        <f t="shared" si="374"/>
        <v>Data Error</v>
      </c>
      <c r="M5999" s="20" t="str">
        <f>IF(C5999="Data Error","Data Error",IF(C5999&lt;=K5999,0,1-IFERROR(INDEX(BAAL!$C:$D,MATCH(ROUNDUP(C5999-K5999,0),BAAL!$B:$B,0),MATCH(LEFT(M$2,4),BAAL!$C$2:$D$2,0)),0)))</f>
        <v>Data Error</v>
      </c>
      <c r="N5999" s="20"/>
      <c r="O5999" s="26"/>
      <c r="P5999" s="26"/>
      <c r="Q5999" s="6">
        <f t="shared" si="375"/>
        <v>9</v>
      </c>
      <c r="R5999" s="20"/>
    </row>
    <row r="6000" spans="1:18" x14ac:dyDescent="0.25">
      <c r="A6000" s="6">
        <v>22</v>
      </c>
      <c r="B6000" s="4">
        <v>42619.916666665857</v>
      </c>
      <c r="C6000" s="2" t="str">
        <f>IF([2]Analysis!AG6000="Data Error","Data Error",[2]Analysis!AI6000*C$1)</f>
        <v>Data Error</v>
      </c>
      <c r="D6000" s="2"/>
      <c r="E6000" s="3" t="str">
        <f>IF(C6000="Data Error","Data Error",INDEX('[2]BAAL Adj Cap'!$CB$65:$CY$72,MONTH($B6000),$A6000+1))</f>
        <v>Data Error</v>
      </c>
      <c r="F6000" s="3"/>
      <c r="G6000" s="31" t="str">
        <f t="shared" si="372"/>
        <v>Data Error</v>
      </c>
      <c r="H6000" s="31"/>
      <c r="I6000" s="23" t="str">
        <f t="shared" si="373"/>
        <v>Data Error</v>
      </c>
      <c r="J6000" s="23"/>
      <c r="K6000" s="7" t="str">
        <f t="shared" si="374"/>
        <v>Data Error</v>
      </c>
      <c r="M6000" s="20" t="str">
        <f>IF(C6000="Data Error","Data Error",IF(C6000&lt;=K6000,0,1-IFERROR(INDEX(BAAL!$C:$D,MATCH(ROUNDUP(C6000-K6000,0),BAAL!$B:$B,0),MATCH(LEFT(M$2,4),BAAL!$C$2:$D$2,0)),0)))</f>
        <v>Data Error</v>
      </c>
      <c r="N6000" s="20"/>
      <c r="O6000" s="26"/>
      <c r="P6000" s="26"/>
      <c r="Q6000" s="6">
        <f t="shared" si="375"/>
        <v>9</v>
      </c>
      <c r="R6000" s="20"/>
    </row>
    <row r="6001" spans="1:18" x14ac:dyDescent="0.25">
      <c r="A6001" s="6">
        <v>23</v>
      </c>
      <c r="B6001" s="4">
        <v>42619.958333332521</v>
      </c>
      <c r="C6001" s="2" t="str">
        <f>IF([2]Analysis!AG6001="Data Error","Data Error",[2]Analysis!AI6001*C$1)</f>
        <v>Data Error</v>
      </c>
      <c r="D6001" s="2"/>
      <c r="E6001" s="3" t="str">
        <f>IF(C6001="Data Error","Data Error",INDEX('[2]BAAL Adj Cap'!$CB$65:$CY$72,MONTH($B6001),$A6001+1))</f>
        <v>Data Error</v>
      </c>
      <c r="F6001" s="3"/>
      <c r="G6001" s="31" t="str">
        <f t="shared" si="372"/>
        <v>Data Error</v>
      </c>
      <c r="H6001" s="31"/>
      <c r="I6001" s="23" t="str">
        <f t="shared" si="373"/>
        <v>Data Error</v>
      </c>
      <c r="J6001" s="23"/>
      <c r="K6001" s="7" t="str">
        <f t="shared" si="374"/>
        <v>Data Error</v>
      </c>
      <c r="M6001" s="20" t="str">
        <f>IF(C6001="Data Error","Data Error",IF(C6001&lt;=K6001,0,1-IFERROR(INDEX(BAAL!$C:$D,MATCH(ROUNDUP(C6001-K6001,0),BAAL!$B:$B,0),MATCH(LEFT(M$2,4),BAAL!$C$2:$D$2,0)),0)))</f>
        <v>Data Error</v>
      </c>
      <c r="N6001" s="20"/>
      <c r="O6001" s="26"/>
      <c r="P6001" s="26"/>
      <c r="Q6001" s="6">
        <f t="shared" si="375"/>
        <v>9</v>
      </c>
      <c r="R6001" s="20"/>
    </row>
    <row r="6002" spans="1:18" x14ac:dyDescent="0.25">
      <c r="A6002" s="6">
        <v>0</v>
      </c>
      <c r="B6002" s="1">
        <v>42619.999999999185</v>
      </c>
      <c r="C6002" s="2" t="str">
        <f>IF([2]Analysis!AG6002="Data Error","Data Error",[2]Analysis!AI6002*C$1)</f>
        <v>Data Error</v>
      </c>
      <c r="D6002" s="2"/>
      <c r="E6002" s="3" t="str">
        <f>IF(C6002="Data Error","Data Error",INDEX('[2]BAAL Adj Cap'!$CB$65:$CY$72,MONTH($B6002),$A6002+1))</f>
        <v>Data Error</v>
      </c>
      <c r="F6002" s="3"/>
      <c r="G6002" s="31" t="str">
        <f t="shared" si="372"/>
        <v>Data Error</v>
      </c>
      <c r="H6002" s="31"/>
      <c r="I6002" s="23" t="str">
        <f t="shared" si="373"/>
        <v>Data Error</v>
      </c>
      <c r="J6002" s="23"/>
      <c r="K6002" s="7" t="str">
        <f t="shared" si="374"/>
        <v>Data Error</v>
      </c>
      <c r="M6002" s="20" t="str">
        <f>IF(C6002="Data Error","Data Error",IF(C6002&lt;=K6002,0,1-IFERROR(INDEX(BAAL!$C:$D,MATCH(ROUNDUP(C6002-K6002,0),BAAL!$B:$B,0),MATCH(LEFT(M$2,4),BAAL!$C$2:$D$2,0)),0)))</f>
        <v>Data Error</v>
      </c>
      <c r="N6002" s="20"/>
      <c r="O6002" s="26"/>
      <c r="P6002" s="26"/>
      <c r="Q6002" s="6">
        <f t="shared" si="375"/>
        <v>9</v>
      </c>
      <c r="R6002" s="20"/>
    </row>
    <row r="6003" spans="1:18" x14ac:dyDescent="0.25">
      <c r="A6003" s="6">
        <v>1</v>
      </c>
      <c r="B6003" s="4">
        <v>42620.041666665849</v>
      </c>
      <c r="C6003" s="2" t="str">
        <f>IF([2]Analysis!AG6003="Data Error","Data Error",[2]Analysis!AI6003*C$1)</f>
        <v>Data Error</v>
      </c>
      <c r="D6003" s="2"/>
      <c r="E6003" s="3" t="str">
        <f>IF(C6003="Data Error","Data Error",INDEX('[2]BAAL Adj Cap'!$CB$65:$CY$72,MONTH($B6003),$A6003+1))</f>
        <v>Data Error</v>
      </c>
      <c r="F6003" s="3"/>
      <c r="G6003" s="31" t="str">
        <f t="shared" si="372"/>
        <v>Data Error</v>
      </c>
      <c r="H6003" s="31"/>
      <c r="I6003" s="23" t="str">
        <f t="shared" si="373"/>
        <v>Data Error</v>
      </c>
      <c r="J6003" s="23"/>
      <c r="K6003" s="7" t="str">
        <f t="shared" si="374"/>
        <v>Data Error</v>
      </c>
      <c r="M6003" s="20" t="str">
        <f>IF(C6003="Data Error","Data Error",IF(C6003&lt;=K6003,0,1-IFERROR(INDEX(BAAL!$C:$D,MATCH(ROUNDUP(C6003-K6003,0),BAAL!$B:$B,0),MATCH(LEFT(M$2,4),BAAL!$C$2:$D$2,0)),0)))</f>
        <v>Data Error</v>
      </c>
      <c r="N6003" s="20"/>
      <c r="O6003" s="26"/>
      <c r="P6003" s="26"/>
      <c r="Q6003" s="6">
        <f t="shared" si="375"/>
        <v>9</v>
      </c>
      <c r="R6003" s="20"/>
    </row>
    <row r="6004" spans="1:18" x14ac:dyDescent="0.25">
      <c r="A6004" s="6">
        <v>2</v>
      </c>
      <c r="B6004" s="4">
        <v>42620.083333332514</v>
      </c>
      <c r="C6004" s="2" t="str">
        <f>IF([2]Analysis!AG6004="Data Error","Data Error",[2]Analysis!AI6004*C$1)</f>
        <v>Data Error</v>
      </c>
      <c r="D6004" s="2"/>
      <c r="E6004" s="3" t="str">
        <f>IF(C6004="Data Error","Data Error",INDEX('[2]BAAL Adj Cap'!$CB$65:$CY$72,MONTH($B6004),$A6004+1))</f>
        <v>Data Error</v>
      </c>
      <c r="F6004" s="3"/>
      <c r="G6004" s="31" t="str">
        <f t="shared" si="372"/>
        <v>Data Error</v>
      </c>
      <c r="H6004" s="31"/>
      <c r="I6004" s="23" t="str">
        <f t="shared" si="373"/>
        <v>Data Error</v>
      </c>
      <c r="J6004" s="23"/>
      <c r="K6004" s="7" t="str">
        <f t="shared" si="374"/>
        <v>Data Error</v>
      </c>
      <c r="M6004" s="20" t="str">
        <f>IF(C6004="Data Error","Data Error",IF(C6004&lt;=K6004,0,1-IFERROR(INDEX(BAAL!$C:$D,MATCH(ROUNDUP(C6004-K6004,0),BAAL!$B:$B,0),MATCH(LEFT(M$2,4),BAAL!$C$2:$D$2,0)),0)))</f>
        <v>Data Error</v>
      </c>
      <c r="N6004" s="20"/>
      <c r="O6004" s="26"/>
      <c r="P6004" s="26"/>
      <c r="Q6004" s="6">
        <f t="shared" si="375"/>
        <v>9</v>
      </c>
      <c r="R6004" s="20"/>
    </row>
    <row r="6005" spans="1:18" x14ac:dyDescent="0.25">
      <c r="A6005" s="6">
        <v>3</v>
      </c>
      <c r="B6005" s="4">
        <v>42620.124999999178</v>
      </c>
      <c r="C6005" s="2" t="str">
        <f>IF([2]Analysis!AG6005="Data Error","Data Error",[2]Analysis!AI6005*C$1)</f>
        <v>Data Error</v>
      </c>
      <c r="D6005" s="2"/>
      <c r="E6005" s="3" t="str">
        <f>IF(C6005="Data Error","Data Error",INDEX('[2]BAAL Adj Cap'!$CB$65:$CY$72,MONTH($B6005),$A6005+1))</f>
        <v>Data Error</v>
      </c>
      <c r="F6005" s="3"/>
      <c r="G6005" s="31" t="str">
        <f t="shared" si="372"/>
        <v>Data Error</v>
      </c>
      <c r="H6005" s="31"/>
      <c r="I6005" s="23" t="str">
        <f t="shared" si="373"/>
        <v>Data Error</v>
      </c>
      <c r="J6005" s="23"/>
      <c r="K6005" s="7" t="str">
        <f t="shared" si="374"/>
        <v>Data Error</v>
      </c>
      <c r="M6005" s="20" t="str">
        <f>IF(C6005="Data Error","Data Error",IF(C6005&lt;=K6005,0,1-IFERROR(INDEX(BAAL!$C:$D,MATCH(ROUNDUP(C6005-K6005,0),BAAL!$B:$B,0),MATCH(LEFT(M$2,4),BAAL!$C$2:$D$2,0)),0)))</f>
        <v>Data Error</v>
      </c>
      <c r="N6005" s="20"/>
      <c r="O6005" s="26"/>
      <c r="P6005" s="26"/>
      <c r="Q6005" s="6">
        <f t="shared" si="375"/>
        <v>9</v>
      </c>
      <c r="R6005" s="20"/>
    </row>
    <row r="6006" spans="1:18" x14ac:dyDescent="0.25">
      <c r="A6006" s="6">
        <v>4</v>
      </c>
      <c r="B6006" s="4">
        <v>42620.166666665842</v>
      </c>
      <c r="C6006" s="2" t="str">
        <f>IF([2]Analysis!AG6006="Data Error","Data Error",[2]Analysis!AI6006*C$1)</f>
        <v>Data Error</v>
      </c>
      <c r="D6006" s="2"/>
      <c r="E6006" s="3" t="str">
        <f>IF(C6006="Data Error","Data Error",INDEX('[2]BAAL Adj Cap'!$CB$65:$CY$72,MONTH($B6006),$A6006+1))</f>
        <v>Data Error</v>
      </c>
      <c r="F6006" s="3"/>
      <c r="G6006" s="31" t="str">
        <f t="shared" si="372"/>
        <v>Data Error</v>
      </c>
      <c r="H6006" s="31"/>
      <c r="I6006" s="23" t="str">
        <f t="shared" si="373"/>
        <v>Data Error</v>
      </c>
      <c r="J6006" s="23"/>
      <c r="K6006" s="7" t="str">
        <f t="shared" si="374"/>
        <v>Data Error</v>
      </c>
      <c r="M6006" s="20" t="str">
        <f>IF(C6006="Data Error","Data Error",IF(C6006&lt;=K6006,0,1-IFERROR(INDEX(BAAL!$C:$D,MATCH(ROUNDUP(C6006-K6006,0),BAAL!$B:$B,0),MATCH(LEFT(M$2,4),BAAL!$C$2:$D$2,0)),0)))</f>
        <v>Data Error</v>
      </c>
      <c r="N6006" s="20"/>
      <c r="O6006" s="26"/>
      <c r="P6006" s="26"/>
      <c r="Q6006" s="6">
        <f t="shared" si="375"/>
        <v>9</v>
      </c>
      <c r="R6006" s="20"/>
    </row>
    <row r="6007" spans="1:18" x14ac:dyDescent="0.25">
      <c r="A6007" s="6">
        <v>5</v>
      </c>
      <c r="B6007" s="4">
        <v>42620.208333332506</v>
      </c>
      <c r="C6007" s="2" t="str">
        <f>IF([2]Analysis!AG6007="Data Error","Data Error",[2]Analysis!AI6007*C$1)</f>
        <v>Data Error</v>
      </c>
      <c r="D6007" s="2"/>
      <c r="E6007" s="3" t="str">
        <f>IF(C6007="Data Error","Data Error",INDEX('[2]BAAL Adj Cap'!$CB$65:$CY$72,MONTH($B6007),$A6007+1))</f>
        <v>Data Error</v>
      </c>
      <c r="F6007" s="3"/>
      <c r="G6007" s="31" t="str">
        <f t="shared" si="372"/>
        <v>Data Error</v>
      </c>
      <c r="H6007" s="31"/>
      <c r="I6007" s="23" t="str">
        <f t="shared" si="373"/>
        <v>Data Error</v>
      </c>
      <c r="J6007" s="23"/>
      <c r="K6007" s="7" t="str">
        <f t="shared" si="374"/>
        <v>Data Error</v>
      </c>
      <c r="M6007" s="20" t="str">
        <f>IF(C6007="Data Error","Data Error",IF(C6007&lt;=K6007,0,1-IFERROR(INDEX(BAAL!$C:$D,MATCH(ROUNDUP(C6007-K6007,0),BAAL!$B:$B,0),MATCH(LEFT(M$2,4),BAAL!$C$2:$D$2,0)),0)))</f>
        <v>Data Error</v>
      </c>
      <c r="N6007" s="20"/>
      <c r="O6007" s="26"/>
      <c r="P6007" s="26"/>
      <c r="Q6007" s="6">
        <f t="shared" si="375"/>
        <v>9</v>
      </c>
      <c r="R6007" s="20"/>
    </row>
    <row r="6008" spans="1:18" x14ac:dyDescent="0.25">
      <c r="A6008" s="6">
        <v>6</v>
      </c>
      <c r="B6008" s="4">
        <v>42620.249999999171</v>
      </c>
      <c r="C6008" s="2" t="str">
        <f>IF([2]Analysis!AG6008="Data Error","Data Error",[2]Analysis!AI6008*C$1)</f>
        <v>Data Error</v>
      </c>
      <c r="D6008" s="2"/>
      <c r="E6008" s="3" t="str">
        <f>IF(C6008="Data Error","Data Error",INDEX('[2]BAAL Adj Cap'!$CB$65:$CY$72,MONTH($B6008),$A6008+1))</f>
        <v>Data Error</v>
      </c>
      <c r="F6008" s="3"/>
      <c r="G6008" s="31" t="str">
        <f t="shared" si="372"/>
        <v>Data Error</v>
      </c>
      <c r="H6008" s="31"/>
      <c r="I6008" s="23" t="str">
        <f t="shared" si="373"/>
        <v>Data Error</v>
      </c>
      <c r="J6008" s="23"/>
      <c r="K6008" s="7" t="str">
        <f t="shared" si="374"/>
        <v>Data Error</v>
      </c>
      <c r="M6008" s="20" t="str">
        <f>IF(C6008="Data Error","Data Error",IF(C6008&lt;=K6008,0,1-IFERROR(INDEX(BAAL!$C:$D,MATCH(ROUNDUP(C6008-K6008,0),BAAL!$B:$B,0),MATCH(LEFT(M$2,4),BAAL!$C$2:$D$2,0)),0)))</f>
        <v>Data Error</v>
      </c>
      <c r="N6008" s="20"/>
      <c r="O6008" s="26"/>
      <c r="P6008" s="26"/>
      <c r="Q6008" s="6">
        <f t="shared" si="375"/>
        <v>9</v>
      </c>
      <c r="R6008" s="20"/>
    </row>
    <row r="6009" spans="1:18" x14ac:dyDescent="0.25">
      <c r="A6009" s="6">
        <v>7</v>
      </c>
      <c r="B6009" s="4">
        <v>42620.291666665835</v>
      </c>
      <c r="C6009" s="2" t="str">
        <f>IF([2]Analysis!AG6009="Data Error","Data Error",[2]Analysis!AI6009*C$1)</f>
        <v>Data Error</v>
      </c>
      <c r="D6009" s="2"/>
      <c r="E6009" s="3" t="str">
        <f>IF(C6009="Data Error","Data Error",INDEX('[2]BAAL Adj Cap'!$CB$65:$CY$72,MONTH($B6009),$A6009+1))</f>
        <v>Data Error</v>
      </c>
      <c r="F6009" s="3"/>
      <c r="G6009" s="31" t="str">
        <f t="shared" si="372"/>
        <v>Data Error</v>
      </c>
      <c r="H6009" s="31"/>
      <c r="I6009" s="23" t="str">
        <f t="shared" si="373"/>
        <v>Data Error</v>
      </c>
      <c r="J6009" s="23"/>
      <c r="K6009" s="7" t="str">
        <f t="shared" si="374"/>
        <v>Data Error</v>
      </c>
      <c r="M6009" s="20" t="str">
        <f>IF(C6009="Data Error","Data Error",IF(C6009&lt;=K6009,0,1-IFERROR(INDEX(BAAL!$C:$D,MATCH(ROUNDUP(C6009-K6009,0),BAAL!$B:$B,0),MATCH(LEFT(M$2,4),BAAL!$C$2:$D$2,0)),0)))</f>
        <v>Data Error</v>
      </c>
      <c r="N6009" s="20"/>
      <c r="O6009" s="26"/>
      <c r="P6009" s="26"/>
      <c r="Q6009" s="6">
        <f t="shared" si="375"/>
        <v>9</v>
      </c>
      <c r="R6009" s="20"/>
    </row>
    <row r="6010" spans="1:18" x14ac:dyDescent="0.25">
      <c r="A6010" s="6">
        <v>8</v>
      </c>
      <c r="B6010" s="4">
        <v>42620.333333332499</v>
      </c>
      <c r="C6010" s="2" t="str">
        <f>IF([2]Analysis!AG6010="Data Error","Data Error",[2]Analysis!AI6010*C$1)</f>
        <v>Data Error</v>
      </c>
      <c r="D6010" s="2"/>
      <c r="E6010" s="3" t="str">
        <f>IF(C6010="Data Error","Data Error",INDEX('[2]BAAL Adj Cap'!$CB$65:$CY$72,MONTH($B6010),$A6010+1))</f>
        <v>Data Error</v>
      </c>
      <c r="F6010" s="3"/>
      <c r="G6010" s="31" t="str">
        <f t="shared" si="372"/>
        <v>Data Error</v>
      </c>
      <c r="H6010" s="31"/>
      <c r="I6010" s="23" t="str">
        <f t="shared" si="373"/>
        <v>Data Error</v>
      </c>
      <c r="J6010" s="23"/>
      <c r="K6010" s="7" t="str">
        <f t="shared" si="374"/>
        <v>Data Error</v>
      </c>
      <c r="M6010" s="20" t="str">
        <f>IF(C6010="Data Error","Data Error",IF(C6010&lt;=K6010,0,1-IFERROR(INDEX(BAAL!$C:$D,MATCH(ROUNDUP(C6010-K6010,0),BAAL!$B:$B,0),MATCH(LEFT(M$2,4),BAAL!$C$2:$D$2,0)),0)))</f>
        <v>Data Error</v>
      </c>
      <c r="N6010" s="20"/>
      <c r="O6010" s="26"/>
      <c r="P6010" s="26"/>
      <c r="Q6010" s="6">
        <f t="shared" si="375"/>
        <v>9</v>
      </c>
      <c r="R6010" s="20"/>
    </row>
    <row r="6011" spans="1:18" x14ac:dyDescent="0.25">
      <c r="A6011" s="6">
        <v>9</v>
      </c>
      <c r="B6011" s="4">
        <v>42620.374999999163</v>
      </c>
      <c r="C6011" s="2" t="str">
        <f>IF([2]Analysis!AG6011="Data Error","Data Error",[2]Analysis!AI6011*C$1)</f>
        <v>Data Error</v>
      </c>
      <c r="D6011" s="2"/>
      <c r="E6011" s="3" t="str">
        <f>IF(C6011="Data Error","Data Error",INDEX('[2]BAAL Adj Cap'!$CB$65:$CY$72,MONTH($B6011),$A6011+1))</f>
        <v>Data Error</v>
      </c>
      <c r="F6011" s="3"/>
      <c r="G6011" s="31" t="str">
        <f t="shared" si="372"/>
        <v>Data Error</v>
      </c>
      <c r="H6011" s="31"/>
      <c r="I6011" s="23" t="str">
        <f t="shared" si="373"/>
        <v>Data Error</v>
      </c>
      <c r="J6011" s="23"/>
      <c r="K6011" s="7" t="str">
        <f t="shared" si="374"/>
        <v>Data Error</v>
      </c>
      <c r="M6011" s="20" t="str">
        <f>IF(C6011="Data Error","Data Error",IF(C6011&lt;=K6011,0,1-IFERROR(INDEX(BAAL!$C:$D,MATCH(ROUNDUP(C6011-K6011,0),BAAL!$B:$B,0),MATCH(LEFT(M$2,4),BAAL!$C$2:$D$2,0)),0)))</f>
        <v>Data Error</v>
      </c>
      <c r="N6011" s="20"/>
      <c r="O6011" s="26"/>
      <c r="P6011" s="26"/>
      <c r="Q6011" s="6">
        <f t="shared" si="375"/>
        <v>9</v>
      </c>
      <c r="R6011" s="20"/>
    </row>
    <row r="6012" spans="1:18" x14ac:dyDescent="0.25">
      <c r="A6012" s="6">
        <v>10</v>
      </c>
      <c r="B6012" s="4">
        <v>42620.416666665828</v>
      </c>
      <c r="C6012" s="2" t="str">
        <f>IF([2]Analysis!AG6012="Data Error","Data Error",[2]Analysis!AI6012*C$1)</f>
        <v>Data Error</v>
      </c>
      <c r="D6012" s="2"/>
      <c r="E6012" s="3" t="str">
        <f>IF(C6012="Data Error","Data Error",INDEX('[2]BAAL Adj Cap'!$CB$65:$CY$72,MONTH($B6012),$A6012+1))</f>
        <v>Data Error</v>
      </c>
      <c r="F6012" s="3"/>
      <c r="G6012" s="31" t="str">
        <f t="shared" si="372"/>
        <v>Data Error</v>
      </c>
      <c r="H6012" s="31"/>
      <c r="I6012" s="23" t="str">
        <f t="shared" si="373"/>
        <v>Data Error</v>
      </c>
      <c r="J6012" s="23"/>
      <c r="K6012" s="7" t="str">
        <f t="shared" si="374"/>
        <v>Data Error</v>
      </c>
      <c r="M6012" s="20" t="str">
        <f>IF(C6012="Data Error","Data Error",IF(C6012&lt;=K6012,0,1-IFERROR(INDEX(BAAL!$C:$D,MATCH(ROUNDUP(C6012-K6012,0),BAAL!$B:$B,0),MATCH(LEFT(M$2,4),BAAL!$C$2:$D$2,0)),0)))</f>
        <v>Data Error</v>
      </c>
      <c r="N6012" s="20"/>
      <c r="O6012" s="26"/>
      <c r="P6012" s="26"/>
      <c r="Q6012" s="6">
        <f t="shared" si="375"/>
        <v>9</v>
      </c>
      <c r="R6012" s="20"/>
    </row>
    <row r="6013" spans="1:18" x14ac:dyDescent="0.25">
      <c r="A6013" s="6">
        <v>11</v>
      </c>
      <c r="B6013" s="4">
        <v>42620.458333332492</v>
      </c>
      <c r="C6013" s="2" t="str">
        <f>IF([2]Analysis!AG6013="Data Error","Data Error",[2]Analysis!AI6013*C$1)</f>
        <v>Data Error</v>
      </c>
      <c r="D6013" s="2"/>
      <c r="E6013" s="3" t="str">
        <f>IF(C6013="Data Error","Data Error",INDEX('[2]BAAL Adj Cap'!$CB$65:$CY$72,MONTH($B6013),$A6013+1))</f>
        <v>Data Error</v>
      </c>
      <c r="F6013" s="3"/>
      <c r="G6013" s="31" t="str">
        <f t="shared" si="372"/>
        <v>Data Error</v>
      </c>
      <c r="H6013" s="31"/>
      <c r="I6013" s="23" t="str">
        <f t="shared" si="373"/>
        <v>Data Error</v>
      </c>
      <c r="J6013" s="23"/>
      <c r="K6013" s="7" t="str">
        <f t="shared" si="374"/>
        <v>Data Error</v>
      </c>
      <c r="M6013" s="20" t="str">
        <f>IF(C6013="Data Error","Data Error",IF(C6013&lt;=K6013,0,1-IFERROR(INDEX(BAAL!$C:$D,MATCH(ROUNDUP(C6013-K6013,0),BAAL!$B:$B,0),MATCH(LEFT(M$2,4),BAAL!$C$2:$D$2,0)),0)))</f>
        <v>Data Error</v>
      </c>
      <c r="N6013" s="20"/>
      <c r="O6013" s="26"/>
      <c r="P6013" s="26"/>
      <c r="Q6013" s="6">
        <f t="shared" si="375"/>
        <v>9</v>
      </c>
      <c r="R6013" s="20"/>
    </row>
    <row r="6014" spans="1:18" x14ac:dyDescent="0.25">
      <c r="A6014" s="6">
        <v>12</v>
      </c>
      <c r="B6014" s="4">
        <v>42620.499999999156</v>
      </c>
      <c r="C6014" s="2" t="str">
        <f>IF([2]Analysis!AG6014="Data Error","Data Error",[2]Analysis!AI6014*C$1)</f>
        <v>Data Error</v>
      </c>
      <c r="D6014" s="2"/>
      <c r="E6014" s="3" t="str">
        <f>IF(C6014="Data Error","Data Error",INDEX('[2]BAAL Adj Cap'!$CB$65:$CY$72,MONTH($B6014),$A6014+1))</f>
        <v>Data Error</v>
      </c>
      <c r="F6014" s="3"/>
      <c r="G6014" s="31" t="str">
        <f t="shared" si="372"/>
        <v>Data Error</v>
      </c>
      <c r="H6014" s="31"/>
      <c r="I6014" s="23" t="str">
        <f t="shared" si="373"/>
        <v>Data Error</v>
      </c>
      <c r="J6014" s="23"/>
      <c r="K6014" s="7" t="str">
        <f t="shared" si="374"/>
        <v>Data Error</v>
      </c>
      <c r="M6014" s="20" t="str">
        <f>IF(C6014="Data Error","Data Error",IF(C6014&lt;=K6014,0,1-IFERROR(INDEX(BAAL!$C:$D,MATCH(ROUNDUP(C6014-K6014,0),BAAL!$B:$B,0),MATCH(LEFT(M$2,4),BAAL!$C$2:$D$2,0)),0)))</f>
        <v>Data Error</v>
      </c>
      <c r="N6014" s="20"/>
      <c r="O6014" s="26"/>
      <c r="P6014" s="26"/>
      <c r="Q6014" s="6">
        <f t="shared" si="375"/>
        <v>9</v>
      </c>
      <c r="R6014" s="20"/>
    </row>
    <row r="6015" spans="1:18" x14ac:dyDescent="0.25">
      <c r="A6015" s="6">
        <v>13</v>
      </c>
      <c r="B6015" s="4">
        <v>42620.54166666582</v>
      </c>
      <c r="C6015" s="2" t="str">
        <f>IF([2]Analysis!AG6015="Data Error","Data Error",[2]Analysis!AI6015*C$1)</f>
        <v>Data Error</v>
      </c>
      <c r="D6015" s="2"/>
      <c r="E6015" s="3" t="str">
        <f>IF(C6015="Data Error","Data Error",INDEX('[2]BAAL Adj Cap'!$CB$65:$CY$72,MONTH($B6015),$A6015+1))</f>
        <v>Data Error</v>
      </c>
      <c r="F6015" s="3"/>
      <c r="G6015" s="31" t="str">
        <f t="shared" si="372"/>
        <v>Data Error</v>
      </c>
      <c r="H6015" s="31"/>
      <c r="I6015" s="23" t="str">
        <f t="shared" si="373"/>
        <v>Data Error</v>
      </c>
      <c r="J6015" s="23"/>
      <c r="K6015" s="7" t="str">
        <f t="shared" si="374"/>
        <v>Data Error</v>
      </c>
      <c r="M6015" s="20" t="str">
        <f>IF(C6015="Data Error","Data Error",IF(C6015&lt;=K6015,0,1-IFERROR(INDEX(BAAL!$C:$D,MATCH(ROUNDUP(C6015-K6015,0),BAAL!$B:$B,0),MATCH(LEFT(M$2,4),BAAL!$C$2:$D$2,0)),0)))</f>
        <v>Data Error</v>
      </c>
      <c r="N6015" s="20"/>
      <c r="O6015" s="26"/>
      <c r="P6015" s="26"/>
      <c r="Q6015" s="6">
        <f t="shared" si="375"/>
        <v>9</v>
      </c>
      <c r="R6015" s="20"/>
    </row>
    <row r="6016" spans="1:18" x14ac:dyDescent="0.25">
      <c r="A6016" s="6">
        <v>14</v>
      </c>
      <c r="B6016" s="4">
        <v>42620.583333332484</v>
      </c>
      <c r="C6016" s="2" t="str">
        <f>IF([2]Analysis!AG6016="Data Error","Data Error",[2]Analysis!AI6016*C$1)</f>
        <v>Data Error</v>
      </c>
      <c r="D6016" s="2"/>
      <c r="E6016" s="3" t="str">
        <f>IF(C6016="Data Error","Data Error",INDEX('[2]BAAL Adj Cap'!$CB$65:$CY$72,MONTH($B6016),$A6016+1))</f>
        <v>Data Error</v>
      </c>
      <c r="F6016" s="3"/>
      <c r="G6016" s="31" t="str">
        <f t="shared" si="372"/>
        <v>Data Error</v>
      </c>
      <c r="H6016" s="31"/>
      <c r="I6016" s="23" t="str">
        <f t="shared" si="373"/>
        <v>Data Error</v>
      </c>
      <c r="J6016" s="23"/>
      <c r="K6016" s="7" t="str">
        <f t="shared" si="374"/>
        <v>Data Error</v>
      </c>
      <c r="M6016" s="20" t="str">
        <f>IF(C6016="Data Error","Data Error",IF(C6016&lt;=K6016,0,1-IFERROR(INDEX(BAAL!$C:$D,MATCH(ROUNDUP(C6016-K6016,0),BAAL!$B:$B,0),MATCH(LEFT(M$2,4),BAAL!$C$2:$D$2,0)),0)))</f>
        <v>Data Error</v>
      </c>
      <c r="N6016" s="20"/>
      <c r="O6016" s="26"/>
      <c r="P6016" s="26"/>
      <c r="Q6016" s="6">
        <f t="shared" si="375"/>
        <v>9</v>
      </c>
      <c r="R6016" s="20"/>
    </row>
    <row r="6017" spans="1:18" x14ac:dyDescent="0.25">
      <c r="A6017" s="6">
        <v>15</v>
      </c>
      <c r="B6017" s="4">
        <v>42620.624999999149</v>
      </c>
      <c r="C6017" s="2" t="str">
        <f>IF([2]Analysis!AG6017="Data Error","Data Error",[2]Analysis!AI6017*C$1)</f>
        <v>Data Error</v>
      </c>
      <c r="D6017" s="2"/>
      <c r="E6017" s="3" t="str">
        <f>IF(C6017="Data Error","Data Error",INDEX('[2]BAAL Adj Cap'!$CB$65:$CY$72,MONTH($B6017),$A6017+1))</f>
        <v>Data Error</v>
      </c>
      <c r="F6017" s="3"/>
      <c r="G6017" s="31" t="str">
        <f t="shared" si="372"/>
        <v>Data Error</v>
      </c>
      <c r="H6017" s="31"/>
      <c r="I6017" s="23" t="str">
        <f t="shared" si="373"/>
        <v>Data Error</v>
      </c>
      <c r="J6017" s="23"/>
      <c r="K6017" s="7" t="str">
        <f t="shared" si="374"/>
        <v>Data Error</v>
      </c>
      <c r="M6017" s="20" t="str">
        <f>IF(C6017="Data Error","Data Error",IF(C6017&lt;=K6017,0,1-IFERROR(INDEX(BAAL!$C:$D,MATCH(ROUNDUP(C6017-K6017,0),BAAL!$B:$B,0),MATCH(LEFT(M$2,4),BAAL!$C$2:$D$2,0)),0)))</f>
        <v>Data Error</v>
      </c>
      <c r="N6017" s="20"/>
      <c r="O6017" s="26"/>
      <c r="P6017" s="26"/>
      <c r="Q6017" s="6">
        <f t="shared" si="375"/>
        <v>9</v>
      </c>
      <c r="R6017" s="20"/>
    </row>
    <row r="6018" spans="1:18" x14ac:dyDescent="0.25">
      <c r="A6018" s="6">
        <v>16</v>
      </c>
      <c r="B6018" s="4">
        <v>42620.666666665813</v>
      </c>
      <c r="C6018" s="2" t="str">
        <f>IF([2]Analysis!AG6018="Data Error","Data Error",[2]Analysis!AI6018*C$1)</f>
        <v>Data Error</v>
      </c>
      <c r="D6018" s="2"/>
      <c r="E6018" s="3" t="str">
        <f>IF(C6018="Data Error","Data Error",INDEX('[2]BAAL Adj Cap'!$CB$65:$CY$72,MONTH($B6018),$A6018+1))</f>
        <v>Data Error</v>
      </c>
      <c r="F6018" s="3"/>
      <c r="G6018" s="31" t="str">
        <f t="shared" si="372"/>
        <v>Data Error</v>
      </c>
      <c r="H6018" s="31"/>
      <c r="I6018" s="23" t="str">
        <f t="shared" si="373"/>
        <v>Data Error</v>
      </c>
      <c r="J6018" s="23"/>
      <c r="K6018" s="7" t="str">
        <f t="shared" si="374"/>
        <v>Data Error</v>
      </c>
      <c r="M6018" s="20" t="str">
        <f>IF(C6018="Data Error","Data Error",IF(C6018&lt;=K6018,0,1-IFERROR(INDEX(BAAL!$C:$D,MATCH(ROUNDUP(C6018-K6018,0),BAAL!$B:$B,0),MATCH(LEFT(M$2,4),BAAL!$C$2:$D$2,0)),0)))</f>
        <v>Data Error</v>
      </c>
      <c r="N6018" s="20"/>
      <c r="O6018" s="26"/>
      <c r="P6018" s="26"/>
      <c r="Q6018" s="6">
        <f t="shared" si="375"/>
        <v>9</v>
      </c>
      <c r="R6018" s="20"/>
    </row>
    <row r="6019" spans="1:18" x14ac:dyDescent="0.25">
      <c r="A6019" s="6">
        <v>17</v>
      </c>
      <c r="B6019" s="4">
        <v>42620.708333332477</v>
      </c>
      <c r="C6019" s="2" t="str">
        <f>IF([2]Analysis!AG6019="Data Error","Data Error",[2]Analysis!AI6019*C$1)</f>
        <v>Data Error</v>
      </c>
      <c r="D6019" s="2"/>
      <c r="E6019" s="3" t="str">
        <f>IF(C6019="Data Error","Data Error",INDEX('[2]BAAL Adj Cap'!$CB$65:$CY$72,MONTH($B6019),$A6019+1))</f>
        <v>Data Error</v>
      </c>
      <c r="F6019" s="3"/>
      <c r="G6019" s="31" t="str">
        <f t="shared" si="372"/>
        <v>Data Error</v>
      </c>
      <c r="H6019" s="31"/>
      <c r="I6019" s="23" t="str">
        <f t="shared" si="373"/>
        <v>Data Error</v>
      </c>
      <c r="J6019" s="23"/>
      <c r="K6019" s="7" t="str">
        <f t="shared" si="374"/>
        <v>Data Error</v>
      </c>
      <c r="M6019" s="20" t="str">
        <f>IF(C6019="Data Error","Data Error",IF(C6019&lt;=K6019,0,1-IFERROR(INDEX(BAAL!$C:$D,MATCH(ROUNDUP(C6019-K6019,0),BAAL!$B:$B,0),MATCH(LEFT(M$2,4),BAAL!$C$2:$D$2,0)),0)))</f>
        <v>Data Error</v>
      </c>
      <c r="N6019" s="20"/>
      <c r="O6019" s="26"/>
      <c r="P6019" s="26"/>
      <c r="Q6019" s="6">
        <f t="shared" si="375"/>
        <v>9</v>
      </c>
      <c r="R6019" s="20"/>
    </row>
    <row r="6020" spans="1:18" x14ac:dyDescent="0.25">
      <c r="A6020" s="6">
        <v>18</v>
      </c>
      <c r="B6020" s="4">
        <v>42620.749999999141</v>
      </c>
      <c r="C6020" s="2" t="str">
        <f>IF([2]Analysis!AG6020="Data Error","Data Error",[2]Analysis!AI6020*C$1)</f>
        <v>Data Error</v>
      </c>
      <c r="D6020" s="2"/>
      <c r="E6020" s="3" t="str">
        <f>IF(C6020="Data Error","Data Error",INDEX('[2]BAAL Adj Cap'!$CB$65:$CY$72,MONTH($B6020),$A6020+1))</f>
        <v>Data Error</v>
      </c>
      <c r="F6020" s="3"/>
      <c r="G6020" s="31" t="str">
        <f t="shared" ref="G6020:G6083" si="376">IF(C6020="Data Error","Data Error",E6020*E$1-C6020)</f>
        <v>Data Error</v>
      </c>
      <c r="H6020" s="31"/>
      <c r="I6020" s="23" t="str">
        <f t="shared" ref="I6020:I6083" si="377">IF(E6020="Data Error","Data Error",E6020)</f>
        <v>Data Error</v>
      </c>
      <c r="J6020" s="23"/>
      <c r="K6020" s="7" t="str">
        <f t="shared" ref="K6020:K6083" si="378">IF(C6020="Data Error","Data Error",C$1*MAX(0,MIN(AF$9,E6020*AF$10)))</f>
        <v>Data Error</v>
      </c>
      <c r="M6020" s="20" t="str">
        <f>IF(C6020="Data Error","Data Error",IF(C6020&lt;=K6020,0,1-IFERROR(INDEX(BAAL!$C:$D,MATCH(ROUNDUP(C6020-K6020,0),BAAL!$B:$B,0),MATCH(LEFT(M$2,4),BAAL!$C$2:$D$2,0)),0)))</f>
        <v>Data Error</v>
      </c>
      <c r="N6020" s="20"/>
      <c r="O6020" s="26"/>
      <c r="P6020" s="26"/>
      <c r="Q6020" s="6">
        <f t="shared" ref="Q6020:Q6083" si="379">MONTH(B6020)</f>
        <v>9</v>
      </c>
      <c r="R6020" s="20"/>
    </row>
    <row r="6021" spans="1:18" x14ac:dyDescent="0.25">
      <c r="A6021" s="6">
        <v>19</v>
      </c>
      <c r="B6021" s="4">
        <v>42620.791666665806</v>
      </c>
      <c r="C6021" s="2" t="str">
        <f>IF([2]Analysis!AG6021="Data Error","Data Error",[2]Analysis!AI6021*C$1)</f>
        <v>Data Error</v>
      </c>
      <c r="D6021" s="2"/>
      <c r="E6021" s="3" t="str">
        <f>IF(C6021="Data Error","Data Error",INDEX('[2]BAAL Adj Cap'!$CB$65:$CY$72,MONTH($B6021),$A6021+1))</f>
        <v>Data Error</v>
      </c>
      <c r="F6021" s="3"/>
      <c r="G6021" s="31" t="str">
        <f t="shared" si="376"/>
        <v>Data Error</v>
      </c>
      <c r="H6021" s="31"/>
      <c r="I6021" s="23" t="str">
        <f t="shared" si="377"/>
        <v>Data Error</v>
      </c>
      <c r="J6021" s="23"/>
      <c r="K6021" s="7" t="str">
        <f t="shared" si="378"/>
        <v>Data Error</v>
      </c>
      <c r="M6021" s="20" t="str">
        <f>IF(C6021="Data Error","Data Error",IF(C6021&lt;=K6021,0,1-IFERROR(INDEX(BAAL!$C:$D,MATCH(ROUNDUP(C6021-K6021,0),BAAL!$B:$B,0),MATCH(LEFT(M$2,4),BAAL!$C$2:$D$2,0)),0)))</f>
        <v>Data Error</v>
      </c>
      <c r="N6021" s="20"/>
      <c r="O6021" s="26"/>
      <c r="P6021" s="26"/>
      <c r="Q6021" s="6">
        <f t="shared" si="379"/>
        <v>9</v>
      </c>
      <c r="R6021" s="20"/>
    </row>
    <row r="6022" spans="1:18" x14ac:dyDescent="0.25">
      <c r="A6022" s="6">
        <v>20</v>
      </c>
      <c r="B6022" s="4">
        <v>42620.83333333247</v>
      </c>
      <c r="C6022" s="2" t="str">
        <f>IF([2]Analysis!AG6022="Data Error","Data Error",[2]Analysis!AI6022*C$1)</f>
        <v>Data Error</v>
      </c>
      <c r="D6022" s="2"/>
      <c r="E6022" s="3" t="str">
        <f>IF(C6022="Data Error","Data Error",INDEX('[2]BAAL Adj Cap'!$CB$65:$CY$72,MONTH($B6022),$A6022+1))</f>
        <v>Data Error</v>
      </c>
      <c r="F6022" s="3"/>
      <c r="G6022" s="31" t="str">
        <f t="shared" si="376"/>
        <v>Data Error</v>
      </c>
      <c r="H6022" s="31"/>
      <c r="I6022" s="23" t="str">
        <f t="shared" si="377"/>
        <v>Data Error</v>
      </c>
      <c r="J6022" s="23"/>
      <c r="K6022" s="7" t="str">
        <f t="shared" si="378"/>
        <v>Data Error</v>
      </c>
      <c r="M6022" s="20" t="str">
        <f>IF(C6022="Data Error","Data Error",IF(C6022&lt;=K6022,0,1-IFERROR(INDEX(BAAL!$C:$D,MATCH(ROUNDUP(C6022-K6022,0),BAAL!$B:$B,0),MATCH(LEFT(M$2,4),BAAL!$C$2:$D$2,0)),0)))</f>
        <v>Data Error</v>
      </c>
      <c r="N6022" s="20"/>
      <c r="O6022" s="26"/>
      <c r="P6022" s="26"/>
      <c r="Q6022" s="6">
        <f t="shared" si="379"/>
        <v>9</v>
      </c>
      <c r="R6022" s="20"/>
    </row>
    <row r="6023" spans="1:18" x14ac:dyDescent="0.25">
      <c r="A6023" s="6">
        <v>21</v>
      </c>
      <c r="B6023" s="4">
        <v>42620.874999999134</v>
      </c>
      <c r="C6023" s="2" t="str">
        <f>IF([2]Analysis!AG6023="Data Error","Data Error",[2]Analysis!AI6023*C$1)</f>
        <v>Data Error</v>
      </c>
      <c r="D6023" s="2"/>
      <c r="E6023" s="3" t="str">
        <f>IF(C6023="Data Error","Data Error",INDEX('[2]BAAL Adj Cap'!$CB$65:$CY$72,MONTH($B6023),$A6023+1))</f>
        <v>Data Error</v>
      </c>
      <c r="F6023" s="3"/>
      <c r="G6023" s="31" t="str">
        <f t="shared" si="376"/>
        <v>Data Error</v>
      </c>
      <c r="H6023" s="31"/>
      <c r="I6023" s="23" t="str">
        <f t="shared" si="377"/>
        <v>Data Error</v>
      </c>
      <c r="J6023" s="23"/>
      <c r="K6023" s="7" t="str">
        <f t="shared" si="378"/>
        <v>Data Error</v>
      </c>
      <c r="M6023" s="20" t="str">
        <f>IF(C6023="Data Error","Data Error",IF(C6023&lt;=K6023,0,1-IFERROR(INDEX(BAAL!$C:$D,MATCH(ROUNDUP(C6023-K6023,0),BAAL!$B:$B,0),MATCH(LEFT(M$2,4),BAAL!$C$2:$D$2,0)),0)))</f>
        <v>Data Error</v>
      </c>
      <c r="N6023" s="20"/>
      <c r="O6023" s="26"/>
      <c r="P6023" s="26"/>
      <c r="Q6023" s="6">
        <f t="shared" si="379"/>
        <v>9</v>
      </c>
      <c r="R6023" s="20"/>
    </row>
    <row r="6024" spans="1:18" x14ac:dyDescent="0.25">
      <c r="A6024" s="6">
        <v>22</v>
      </c>
      <c r="B6024" s="4">
        <v>42620.916666665798</v>
      </c>
      <c r="C6024" s="2" t="str">
        <f>IF([2]Analysis!AG6024="Data Error","Data Error",[2]Analysis!AI6024*C$1)</f>
        <v>Data Error</v>
      </c>
      <c r="D6024" s="2"/>
      <c r="E6024" s="3" t="str">
        <f>IF(C6024="Data Error","Data Error",INDEX('[2]BAAL Adj Cap'!$CB$65:$CY$72,MONTH($B6024),$A6024+1))</f>
        <v>Data Error</v>
      </c>
      <c r="F6024" s="3"/>
      <c r="G6024" s="31" t="str">
        <f t="shared" si="376"/>
        <v>Data Error</v>
      </c>
      <c r="H6024" s="31"/>
      <c r="I6024" s="23" t="str">
        <f t="shared" si="377"/>
        <v>Data Error</v>
      </c>
      <c r="J6024" s="23"/>
      <c r="K6024" s="7" t="str">
        <f t="shared" si="378"/>
        <v>Data Error</v>
      </c>
      <c r="M6024" s="20" t="str">
        <f>IF(C6024="Data Error","Data Error",IF(C6024&lt;=K6024,0,1-IFERROR(INDEX(BAAL!$C:$D,MATCH(ROUNDUP(C6024-K6024,0),BAAL!$B:$B,0),MATCH(LEFT(M$2,4),BAAL!$C$2:$D$2,0)),0)))</f>
        <v>Data Error</v>
      </c>
      <c r="N6024" s="20"/>
      <c r="O6024" s="26"/>
      <c r="P6024" s="26"/>
      <c r="Q6024" s="6">
        <f t="shared" si="379"/>
        <v>9</v>
      </c>
      <c r="R6024" s="20"/>
    </row>
    <row r="6025" spans="1:18" x14ac:dyDescent="0.25">
      <c r="A6025" s="6">
        <v>23</v>
      </c>
      <c r="B6025" s="4">
        <v>42620.958333332463</v>
      </c>
      <c r="C6025" s="2" t="str">
        <f>IF([2]Analysis!AG6025="Data Error","Data Error",[2]Analysis!AI6025*C$1)</f>
        <v>Data Error</v>
      </c>
      <c r="D6025" s="2"/>
      <c r="E6025" s="3" t="str">
        <f>IF(C6025="Data Error","Data Error",INDEX('[2]BAAL Adj Cap'!$CB$65:$CY$72,MONTH($B6025),$A6025+1))</f>
        <v>Data Error</v>
      </c>
      <c r="F6025" s="3"/>
      <c r="G6025" s="31" t="str">
        <f t="shared" si="376"/>
        <v>Data Error</v>
      </c>
      <c r="H6025" s="31"/>
      <c r="I6025" s="23" t="str">
        <f t="shared" si="377"/>
        <v>Data Error</v>
      </c>
      <c r="J6025" s="23"/>
      <c r="K6025" s="7" t="str">
        <f t="shared" si="378"/>
        <v>Data Error</v>
      </c>
      <c r="M6025" s="20" t="str">
        <f>IF(C6025="Data Error","Data Error",IF(C6025&lt;=K6025,0,1-IFERROR(INDEX(BAAL!$C:$D,MATCH(ROUNDUP(C6025-K6025,0),BAAL!$B:$B,0),MATCH(LEFT(M$2,4),BAAL!$C$2:$D$2,0)),0)))</f>
        <v>Data Error</v>
      </c>
      <c r="N6025" s="20"/>
      <c r="O6025" s="26"/>
      <c r="P6025" s="26"/>
      <c r="Q6025" s="6">
        <f t="shared" si="379"/>
        <v>9</v>
      </c>
      <c r="R6025" s="20"/>
    </row>
    <row r="6026" spans="1:18" x14ac:dyDescent="0.25">
      <c r="A6026" s="6">
        <v>0</v>
      </c>
      <c r="B6026" s="1">
        <v>42620.999999999127</v>
      </c>
      <c r="C6026" s="2" t="str">
        <f>IF([2]Analysis!AG6026="Data Error","Data Error",[2]Analysis!AI6026*C$1)</f>
        <v>Data Error</v>
      </c>
      <c r="D6026" s="2"/>
      <c r="E6026" s="3" t="str">
        <f>IF(C6026="Data Error","Data Error",INDEX('[2]BAAL Adj Cap'!$CB$65:$CY$72,MONTH($B6026),$A6026+1))</f>
        <v>Data Error</v>
      </c>
      <c r="F6026" s="3"/>
      <c r="G6026" s="31" t="str">
        <f t="shared" si="376"/>
        <v>Data Error</v>
      </c>
      <c r="H6026" s="31"/>
      <c r="I6026" s="23" t="str">
        <f t="shared" si="377"/>
        <v>Data Error</v>
      </c>
      <c r="J6026" s="23"/>
      <c r="K6026" s="7" t="str">
        <f t="shared" si="378"/>
        <v>Data Error</v>
      </c>
      <c r="M6026" s="20" t="str">
        <f>IF(C6026="Data Error","Data Error",IF(C6026&lt;=K6026,0,1-IFERROR(INDEX(BAAL!$C:$D,MATCH(ROUNDUP(C6026-K6026,0),BAAL!$B:$B,0),MATCH(LEFT(M$2,4),BAAL!$C$2:$D$2,0)),0)))</f>
        <v>Data Error</v>
      </c>
      <c r="N6026" s="20"/>
      <c r="O6026" s="26"/>
      <c r="P6026" s="26"/>
      <c r="Q6026" s="6">
        <f t="shared" si="379"/>
        <v>9</v>
      </c>
      <c r="R6026" s="20"/>
    </row>
    <row r="6027" spans="1:18" x14ac:dyDescent="0.25">
      <c r="A6027" s="6">
        <v>1</v>
      </c>
      <c r="B6027" s="4">
        <v>42621.041666665791</v>
      </c>
      <c r="C6027" s="2" t="str">
        <f>IF([2]Analysis!AG6027="Data Error","Data Error",[2]Analysis!AI6027*C$1)</f>
        <v>Data Error</v>
      </c>
      <c r="D6027" s="2"/>
      <c r="E6027" s="3" t="str">
        <f>IF(C6027="Data Error","Data Error",INDEX('[2]BAAL Adj Cap'!$CB$65:$CY$72,MONTH($B6027),$A6027+1))</f>
        <v>Data Error</v>
      </c>
      <c r="F6027" s="3"/>
      <c r="G6027" s="31" t="str">
        <f t="shared" si="376"/>
        <v>Data Error</v>
      </c>
      <c r="H6027" s="31"/>
      <c r="I6027" s="23" t="str">
        <f t="shared" si="377"/>
        <v>Data Error</v>
      </c>
      <c r="J6027" s="23"/>
      <c r="K6027" s="7" t="str">
        <f t="shared" si="378"/>
        <v>Data Error</v>
      </c>
      <c r="M6027" s="20" t="str">
        <f>IF(C6027="Data Error","Data Error",IF(C6027&lt;=K6027,0,1-IFERROR(INDEX(BAAL!$C:$D,MATCH(ROUNDUP(C6027-K6027,0),BAAL!$B:$B,0),MATCH(LEFT(M$2,4),BAAL!$C$2:$D$2,0)),0)))</f>
        <v>Data Error</v>
      </c>
      <c r="N6027" s="20"/>
      <c r="O6027" s="26"/>
      <c r="P6027" s="26"/>
      <c r="Q6027" s="6">
        <f t="shared" si="379"/>
        <v>9</v>
      </c>
      <c r="R6027" s="20"/>
    </row>
    <row r="6028" spans="1:18" x14ac:dyDescent="0.25">
      <c r="A6028" s="6">
        <v>2</v>
      </c>
      <c r="B6028" s="4">
        <v>42621.083333332455</v>
      </c>
      <c r="C6028" s="2" t="str">
        <f>IF([2]Analysis!AG6028="Data Error","Data Error",[2]Analysis!AI6028*C$1)</f>
        <v>Data Error</v>
      </c>
      <c r="D6028" s="2"/>
      <c r="E6028" s="3" t="str">
        <f>IF(C6028="Data Error","Data Error",INDEX('[2]BAAL Adj Cap'!$CB$65:$CY$72,MONTH($B6028),$A6028+1))</f>
        <v>Data Error</v>
      </c>
      <c r="F6028" s="3"/>
      <c r="G6028" s="31" t="str">
        <f t="shared" si="376"/>
        <v>Data Error</v>
      </c>
      <c r="H6028" s="31"/>
      <c r="I6028" s="23" t="str">
        <f t="shared" si="377"/>
        <v>Data Error</v>
      </c>
      <c r="J6028" s="23"/>
      <c r="K6028" s="7" t="str">
        <f t="shared" si="378"/>
        <v>Data Error</v>
      </c>
      <c r="M6028" s="20" t="str">
        <f>IF(C6028="Data Error","Data Error",IF(C6028&lt;=K6028,0,1-IFERROR(INDEX(BAAL!$C:$D,MATCH(ROUNDUP(C6028-K6028,0),BAAL!$B:$B,0),MATCH(LEFT(M$2,4),BAAL!$C$2:$D$2,0)),0)))</f>
        <v>Data Error</v>
      </c>
      <c r="N6028" s="20"/>
      <c r="O6028" s="26"/>
      <c r="P6028" s="26"/>
      <c r="Q6028" s="6">
        <f t="shared" si="379"/>
        <v>9</v>
      </c>
      <c r="R6028" s="20"/>
    </row>
    <row r="6029" spans="1:18" x14ac:dyDescent="0.25">
      <c r="A6029" s="6">
        <v>3</v>
      </c>
      <c r="B6029" s="4">
        <v>42621.12499999912</v>
      </c>
      <c r="C6029" s="2" t="str">
        <f>IF([2]Analysis!AG6029="Data Error","Data Error",[2]Analysis!AI6029*C$1)</f>
        <v>Data Error</v>
      </c>
      <c r="D6029" s="2"/>
      <c r="E6029" s="3" t="str">
        <f>IF(C6029="Data Error","Data Error",INDEX('[2]BAAL Adj Cap'!$CB$65:$CY$72,MONTH($B6029),$A6029+1))</f>
        <v>Data Error</v>
      </c>
      <c r="F6029" s="3"/>
      <c r="G6029" s="31" t="str">
        <f t="shared" si="376"/>
        <v>Data Error</v>
      </c>
      <c r="H6029" s="31"/>
      <c r="I6029" s="23" t="str">
        <f t="shared" si="377"/>
        <v>Data Error</v>
      </c>
      <c r="J6029" s="23"/>
      <c r="K6029" s="7" t="str">
        <f t="shared" si="378"/>
        <v>Data Error</v>
      </c>
      <c r="M6029" s="20" t="str">
        <f>IF(C6029="Data Error","Data Error",IF(C6029&lt;=K6029,0,1-IFERROR(INDEX(BAAL!$C:$D,MATCH(ROUNDUP(C6029-K6029,0),BAAL!$B:$B,0),MATCH(LEFT(M$2,4),BAAL!$C$2:$D$2,0)),0)))</f>
        <v>Data Error</v>
      </c>
      <c r="N6029" s="20"/>
      <c r="O6029" s="26"/>
      <c r="P6029" s="26"/>
      <c r="Q6029" s="6">
        <f t="shared" si="379"/>
        <v>9</v>
      </c>
      <c r="R6029" s="20"/>
    </row>
    <row r="6030" spans="1:18" x14ac:dyDescent="0.25">
      <c r="A6030" s="6">
        <v>4</v>
      </c>
      <c r="B6030" s="4">
        <v>42621.166666665784</v>
      </c>
      <c r="C6030" s="2" t="str">
        <f>IF([2]Analysis!AG6030="Data Error","Data Error",[2]Analysis!AI6030*C$1)</f>
        <v>Data Error</v>
      </c>
      <c r="D6030" s="2"/>
      <c r="E6030" s="3" t="str">
        <f>IF(C6030="Data Error","Data Error",INDEX('[2]BAAL Adj Cap'!$CB$65:$CY$72,MONTH($B6030),$A6030+1))</f>
        <v>Data Error</v>
      </c>
      <c r="F6030" s="3"/>
      <c r="G6030" s="31" t="str">
        <f t="shared" si="376"/>
        <v>Data Error</v>
      </c>
      <c r="H6030" s="31"/>
      <c r="I6030" s="23" t="str">
        <f t="shared" si="377"/>
        <v>Data Error</v>
      </c>
      <c r="J6030" s="23"/>
      <c r="K6030" s="7" t="str">
        <f t="shared" si="378"/>
        <v>Data Error</v>
      </c>
      <c r="M6030" s="20" t="str">
        <f>IF(C6030="Data Error","Data Error",IF(C6030&lt;=K6030,0,1-IFERROR(INDEX(BAAL!$C:$D,MATCH(ROUNDUP(C6030-K6030,0),BAAL!$B:$B,0),MATCH(LEFT(M$2,4),BAAL!$C$2:$D$2,0)),0)))</f>
        <v>Data Error</v>
      </c>
      <c r="N6030" s="20"/>
      <c r="O6030" s="26"/>
      <c r="P6030" s="26"/>
      <c r="Q6030" s="6">
        <f t="shared" si="379"/>
        <v>9</v>
      </c>
      <c r="R6030" s="20"/>
    </row>
    <row r="6031" spans="1:18" x14ac:dyDescent="0.25">
      <c r="A6031" s="6">
        <v>5</v>
      </c>
      <c r="B6031" s="4">
        <v>42621.208333332448</v>
      </c>
      <c r="C6031" s="2" t="str">
        <f>IF([2]Analysis!AG6031="Data Error","Data Error",[2]Analysis!AI6031*C$1)</f>
        <v>Data Error</v>
      </c>
      <c r="D6031" s="2"/>
      <c r="E6031" s="3" t="str">
        <f>IF(C6031="Data Error","Data Error",INDEX('[2]BAAL Adj Cap'!$CB$65:$CY$72,MONTH($B6031),$A6031+1))</f>
        <v>Data Error</v>
      </c>
      <c r="F6031" s="3"/>
      <c r="G6031" s="31" t="str">
        <f t="shared" si="376"/>
        <v>Data Error</v>
      </c>
      <c r="H6031" s="31"/>
      <c r="I6031" s="23" t="str">
        <f t="shared" si="377"/>
        <v>Data Error</v>
      </c>
      <c r="J6031" s="23"/>
      <c r="K6031" s="7" t="str">
        <f t="shared" si="378"/>
        <v>Data Error</v>
      </c>
      <c r="M6031" s="20" t="str">
        <f>IF(C6031="Data Error","Data Error",IF(C6031&lt;=K6031,0,1-IFERROR(INDEX(BAAL!$C:$D,MATCH(ROUNDUP(C6031-K6031,0),BAAL!$B:$B,0),MATCH(LEFT(M$2,4),BAAL!$C$2:$D$2,0)),0)))</f>
        <v>Data Error</v>
      </c>
      <c r="N6031" s="20"/>
      <c r="O6031" s="26"/>
      <c r="P6031" s="26"/>
      <c r="Q6031" s="6">
        <f t="shared" si="379"/>
        <v>9</v>
      </c>
      <c r="R6031" s="20"/>
    </row>
    <row r="6032" spans="1:18" x14ac:dyDescent="0.25">
      <c r="A6032" s="6">
        <v>6</v>
      </c>
      <c r="B6032" s="4">
        <v>42621.249999999112</v>
      </c>
      <c r="C6032" s="2" t="str">
        <f>IF([2]Analysis!AG6032="Data Error","Data Error",[2]Analysis!AI6032*C$1)</f>
        <v>Data Error</v>
      </c>
      <c r="D6032" s="2"/>
      <c r="E6032" s="3" t="str">
        <f>IF(C6032="Data Error","Data Error",INDEX('[2]BAAL Adj Cap'!$CB$65:$CY$72,MONTH($B6032),$A6032+1))</f>
        <v>Data Error</v>
      </c>
      <c r="F6032" s="3"/>
      <c r="G6032" s="31" t="str">
        <f t="shared" si="376"/>
        <v>Data Error</v>
      </c>
      <c r="H6032" s="31"/>
      <c r="I6032" s="23" t="str">
        <f t="shared" si="377"/>
        <v>Data Error</v>
      </c>
      <c r="J6032" s="23"/>
      <c r="K6032" s="7" t="str">
        <f t="shared" si="378"/>
        <v>Data Error</v>
      </c>
      <c r="M6032" s="20" t="str">
        <f>IF(C6032="Data Error","Data Error",IF(C6032&lt;=K6032,0,1-IFERROR(INDEX(BAAL!$C:$D,MATCH(ROUNDUP(C6032-K6032,0),BAAL!$B:$B,0),MATCH(LEFT(M$2,4),BAAL!$C$2:$D$2,0)),0)))</f>
        <v>Data Error</v>
      </c>
      <c r="N6032" s="20"/>
      <c r="O6032" s="26"/>
      <c r="P6032" s="26"/>
      <c r="Q6032" s="6">
        <f t="shared" si="379"/>
        <v>9</v>
      </c>
      <c r="R6032" s="20"/>
    </row>
    <row r="6033" spans="1:18" x14ac:dyDescent="0.25">
      <c r="A6033" s="6">
        <v>7</v>
      </c>
      <c r="B6033" s="4">
        <v>42621.291666665777</v>
      </c>
      <c r="C6033" s="2" t="str">
        <f>IF([2]Analysis!AG6033="Data Error","Data Error",[2]Analysis!AI6033*C$1)</f>
        <v>Data Error</v>
      </c>
      <c r="D6033" s="2"/>
      <c r="E6033" s="3" t="str">
        <f>IF(C6033="Data Error","Data Error",INDEX('[2]BAAL Adj Cap'!$CB$65:$CY$72,MONTH($B6033),$A6033+1))</f>
        <v>Data Error</v>
      </c>
      <c r="F6033" s="3"/>
      <c r="G6033" s="31" t="str">
        <f t="shared" si="376"/>
        <v>Data Error</v>
      </c>
      <c r="H6033" s="31"/>
      <c r="I6033" s="23" t="str">
        <f t="shared" si="377"/>
        <v>Data Error</v>
      </c>
      <c r="J6033" s="23"/>
      <c r="K6033" s="7" t="str">
        <f t="shared" si="378"/>
        <v>Data Error</v>
      </c>
      <c r="M6033" s="20" t="str">
        <f>IF(C6033="Data Error","Data Error",IF(C6033&lt;=K6033,0,1-IFERROR(INDEX(BAAL!$C:$D,MATCH(ROUNDUP(C6033-K6033,0),BAAL!$B:$B,0),MATCH(LEFT(M$2,4),BAAL!$C$2:$D$2,0)),0)))</f>
        <v>Data Error</v>
      </c>
      <c r="N6033" s="20"/>
      <c r="O6033" s="26"/>
      <c r="P6033" s="26"/>
      <c r="Q6033" s="6">
        <f t="shared" si="379"/>
        <v>9</v>
      </c>
      <c r="R6033" s="20"/>
    </row>
    <row r="6034" spans="1:18" x14ac:dyDescent="0.25">
      <c r="A6034" s="6">
        <v>8</v>
      </c>
      <c r="B6034" s="4">
        <v>42621.333333332441</v>
      </c>
      <c r="C6034" s="2" t="str">
        <f>IF([2]Analysis!AG6034="Data Error","Data Error",[2]Analysis!AI6034*C$1)</f>
        <v>Data Error</v>
      </c>
      <c r="D6034" s="2"/>
      <c r="E6034" s="3" t="str">
        <f>IF(C6034="Data Error","Data Error",INDEX('[2]BAAL Adj Cap'!$CB$65:$CY$72,MONTH($B6034),$A6034+1))</f>
        <v>Data Error</v>
      </c>
      <c r="F6034" s="3"/>
      <c r="G6034" s="31" t="str">
        <f t="shared" si="376"/>
        <v>Data Error</v>
      </c>
      <c r="H6034" s="31"/>
      <c r="I6034" s="23" t="str">
        <f t="shared" si="377"/>
        <v>Data Error</v>
      </c>
      <c r="J6034" s="23"/>
      <c r="K6034" s="7" t="str">
        <f t="shared" si="378"/>
        <v>Data Error</v>
      </c>
      <c r="M6034" s="20" t="str">
        <f>IF(C6034="Data Error","Data Error",IF(C6034&lt;=K6034,0,1-IFERROR(INDEX(BAAL!$C:$D,MATCH(ROUNDUP(C6034-K6034,0),BAAL!$B:$B,0),MATCH(LEFT(M$2,4),BAAL!$C$2:$D$2,0)),0)))</f>
        <v>Data Error</v>
      </c>
      <c r="N6034" s="20"/>
      <c r="O6034" s="26"/>
      <c r="P6034" s="26"/>
      <c r="Q6034" s="6">
        <f t="shared" si="379"/>
        <v>9</v>
      </c>
      <c r="R6034" s="20"/>
    </row>
    <row r="6035" spans="1:18" x14ac:dyDescent="0.25">
      <c r="A6035" s="6">
        <v>9</v>
      </c>
      <c r="B6035" s="4">
        <v>42621.374999999105</v>
      </c>
      <c r="C6035" s="2" t="str">
        <f>IF([2]Analysis!AG6035="Data Error","Data Error",[2]Analysis!AI6035*C$1)</f>
        <v>Data Error</v>
      </c>
      <c r="D6035" s="2"/>
      <c r="E6035" s="3" t="str">
        <f>IF(C6035="Data Error","Data Error",INDEX('[2]BAAL Adj Cap'!$CB$65:$CY$72,MONTH($B6035),$A6035+1))</f>
        <v>Data Error</v>
      </c>
      <c r="F6035" s="3"/>
      <c r="G6035" s="31" t="str">
        <f t="shared" si="376"/>
        <v>Data Error</v>
      </c>
      <c r="H6035" s="31"/>
      <c r="I6035" s="23" t="str">
        <f t="shared" si="377"/>
        <v>Data Error</v>
      </c>
      <c r="J6035" s="23"/>
      <c r="K6035" s="7" t="str">
        <f t="shared" si="378"/>
        <v>Data Error</v>
      </c>
      <c r="M6035" s="20" t="str">
        <f>IF(C6035="Data Error","Data Error",IF(C6035&lt;=K6035,0,1-IFERROR(INDEX(BAAL!$C:$D,MATCH(ROUNDUP(C6035-K6035,0),BAAL!$B:$B,0),MATCH(LEFT(M$2,4),BAAL!$C$2:$D$2,0)),0)))</f>
        <v>Data Error</v>
      </c>
      <c r="N6035" s="20"/>
      <c r="O6035" s="26"/>
      <c r="P6035" s="26"/>
      <c r="Q6035" s="6">
        <f t="shared" si="379"/>
        <v>9</v>
      </c>
      <c r="R6035" s="20"/>
    </row>
    <row r="6036" spans="1:18" x14ac:dyDescent="0.25">
      <c r="A6036" s="6">
        <v>10</v>
      </c>
      <c r="B6036" s="4">
        <v>42621.416666665769</v>
      </c>
      <c r="C6036" s="2" t="str">
        <f>IF([2]Analysis!AG6036="Data Error","Data Error",[2]Analysis!AI6036*C$1)</f>
        <v>Data Error</v>
      </c>
      <c r="D6036" s="2"/>
      <c r="E6036" s="3" t="str">
        <f>IF(C6036="Data Error","Data Error",INDEX('[2]BAAL Adj Cap'!$CB$65:$CY$72,MONTH($B6036),$A6036+1))</f>
        <v>Data Error</v>
      </c>
      <c r="F6036" s="3"/>
      <c r="G6036" s="31" t="str">
        <f t="shared" si="376"/>
        <v>Data Error</v>
      </c>
      <c r="H6036" s="31"/>
      <c r="I6036" s="23" t="str">
        <f t="shared" si="377"/>
        <v>Data Error</v>
      </c>
      <c r="J6036" s="23"/>
      <c r="K6036" s="7" t="str">
        <f t="shared" si="378"/>
        <v>Data Error</v>
      </c>
      <c r="M6036" s="20" t="str">
        <f>IF(C6036="Data Error","Data Error",IF(C6036&lt;=K6036,0,1-IFERROR(INDEX(BAAL!$C:$D,MATCH(ROUNDUP(C6036-K6036,0),BAAL!$B:$B,0),MATCH(LEFT(M$2,4),BAAL!$C$2:$D$2,0)),0)))</f>
        <v>Data Error</v>
      </c>
      <c r="N6036" s="20"/>
      <c r="O6036" s="26"/>
      <c r="P6036" s="26"/>
      <c r="Q6036" s="6">
        <f t="shared" si="379"/>
        <v>9</v>
      </c>
      <c r="R6036" s="20"/>
    </row>
    <row r="6037" spans="1:18" x14ac:dyDescent="0.25">
      <c r="A6037" s="6">
        <v>11</v>
      </c>
      <c r="B6037" s="4">
        <v>42621.458333332434</v>
      </c>
      <c r="C6037" s="2" t="str">
        <f>IF([2]Analysis!AG6037="Data Error","Data Error",[2]Analysis!AI6037*C$1)</f>
        <v>Data Error</v>
      </c>
      <c r="D6037" s="2"/>
      <c r="E6037" s="3" t="str">
        <f>IF(C6037="Data Error","Data Error",INDEX('[2]BAAL Adj Cap'!$CB$65:$CY$72,MONTH($B6037),$A6037+1))</f>
        <v>Data Error</v>
      </c>
      <c r="F6037" s="3"/>
      <c r="G6037" s="31" t="str">
        <f t="shared" si="376"/>
        <v>Data Error</v>
      </c>
      <c r="H6037" s="31"/>
      <c r="I6037" s="23" t="str">
        <f t="shared" si="377"/>
        <v>Data Error</v>
      </c>
      <c r="J6037" s="23"/>
      <c r="K6037" s="7" t="str">
        <f t="shared" si="378"/>
        <v>Data Error</v>
      </c>
      <c r="M6037" s="20" t="str">
        <f>IF(C6037="Data Error","Data Error",IF(C6037&lt;=K6037,0,1-IFERROR(INDEX(BAAL!$C:$D,MATCH(ROUNDUP(C6037-K6037,0),BAAL!$B:$B,0),MATCH(LEFT(M$2,4),BAAL!$C$2:$D$2,0)),0)))</f>
        <v>Data Error</v>
      </c>
      <c r="N6037" s="20"/>
      <c r="O6037" s="26"/>
      <c r="P6037" s="26"/>
      <c r="Q6037" s="6">
        <f t="shared" si="379"/>
        <v>9</v>
      </c>
      <c r="R6037" s="20"/>
    </row>
    <row r="6038" spans="1:18" x14ac:dyDescent="0.25">
      <c r="A6038" s="6">
        <v>12</v>
      </c>
      <c r="B6038" s="4">
        <v>42621.499999999098</v>
      </c>
      <c r="C6038" s="2" t="str">
        <f>IF([2]Analysis!AG6038="Data Error","Data Error",[2]Analysis!AI6038*C$1)</f>
        <v>Data Error</v>
      </c>
      <c r="D6038" s="2"/>
      <c r="E6038" s="3" t="str">
        <f>IF(C6038="Data Error","Data Error",INDEX('[2]BAAL Adj Cap'!$CB$65:$CY$72,MONTH($B6038),$A6038+1))</f>
        <v>Data Error</v>
      </c>
      <c r="F6038" s="3"/>
      <c r="G6038" s="31" t="str">
        <f t="shared" si="376"/>
        <v>Data Error</v>
      </c>
      <c r="H6038" s="31"/>
      <c r="I6038" s="23" t="str">
        <f t="shared" si="377"/>
        <v>Data Error</v>
      </c>
      <c r="J6038" s="23"/>
      <c r="K6038" s="7" t="str">
        <f t="shared" si="378"/>
        <v>Data Error</v>
      </c>
      <c r="M6038" s="20" t="str">
        <f>IF(C6038="Data Error","Data Error",IF(C6038&lt;=K6038,0,1-IFERROR(INDEX(BAAL!$C:$D,MATCH(ROUNDUP(C6038-K6038,0),BAAL!$B:$B,0),MATCH(LEFT(M$2,4),BAAL!$C$2:$D$2,0)),0)))</f>
        <v>Data Error</v>
      </c>
      <c r="N6038" s="20"/>
      <c r="O6038" s="26"/>
      <c r="P6038" s="26"/>
      <c r="Q6038" s="6">
        <f t="shared" si="379"/>
        <v>9</v>
      </c>
      <c r="R6038" s="20"/>
    </row>
    <row r="6039" spans="1:18" x14ac:dyDescent="0.25">
      <c r="A6039" s="6">
        <v>13</v>
      </c>
      <c r="B6039" s="4">
        <v>42621.541666665762</v>
      </c>
      <c r="C6039" s="2" t="str">
        <f>IF([2]Analysis!AG6039="Data Error","Data Error",[2]Analysis!AI6039*C$1)</f>
        <v>Data Error</v>
      </c>
      <c r="D6039" s="2"/>
      <c r="E6039" s="3" t="str">
        <f>IF(C6039="Data Error","Data Error",INDEX('[2]BAAL Adj Cap'!$CB$65:$CY$72,MONTH($B6039),$A6039+1))</f>
        <v>Data Error</v>
      </c>
      <c r="F6039" s="3"/>
      <c r="G6039" s="31" t="str">
        <f t="shared" si="376"/>
        <v>Data Error</v>
      </c>
      <c r="H6039" s="31"/>
      <c r="I6039" s="23" t="str">
        <f t="shared" si="377"/>
        <v>Data Error</v>
      </c>
      <c r="J6039" s="23"/>
      <c r="K6039" s="7" t="str">
        <f t="shared" si="378"/>
        <v>Data Error</v>
      </c>
      <c r="M6039" s="20" t="str">
        <f>IF(C6039="Data Error","Data Error",IF(C6039&lt;=K6039,0,1-IFERROR(INDEX(BAAL!$C:$D,MATCH(ROUNDUP(C6039-K6039,0),BAAL!$B:$B,0),MATCH(LEFT(M$2,4),BAAL!$C$2:$D$2,0)),0)))</f>
        <v>Data Error</v>
      </c>
      <c r="N6039" s="20"/>
      <c r="O6039" s="26"/>
      <c r="P6039" s="26"/>
      <c r="Q6039" s="6">
        <f t="shared" si="379"/>
        <v>9</v>
      </c>
      <c r="R6039" s="20"/>
    </row>
    <row r="6040" spans="1:18" x14ac:dyDescent="0.25">
      <c r="A6040" s="6">
        <v>14</v>
      </c>
      <c r="B6040" s="4">
        <v>42621.583333332426</v>
      </c>
      <c r="C6040" s="2" t="str">
        <f>IF([2]Analysis!AG6040="Data Error","Data Error",[2]Analysis!AI6040*C$1)</f>
        <v>Data Error</v>
      </c>
      <c r="D6040" s="2"/>
      <c r="E6040" s="3" t="str">
        <f>IF(C6040="Data Error","Data Error",INDEX('[2]BAAL Adj Cap'!$CB$65:$CY$72,MONTH($B6040),$A6040+1))</f>
        <v>Data Error</v>
      </c>
      <c r="F6040" s="3"/>
      <c r="G6040" s="31" t="str">
        <f t="shared" si="376"/>
        <v>Data Error</v>
      </c>
      <c r="H6040" s="31"/>
      <c r="I6040" s="23" t="str">
        <f t="shared" si="377"/>
        <v>Data Error</v>
      </c>
      <c r="J6040" s="23"/>
      <c r="K6040" s="7" t="str">
        <f t="shared" si="378"/>
        <v>Data Error</v>
      </c>
      <c r="M6040" s="20" t="str">
        <f>IF(C6040="Data Error","Data Error",IF(C6040&lt;=K6040,0,1-IFERROR(INDEX(BAAL!$C:$D,MATCH(ROUNDUP(C6040-K6040,0),BAAL!$B:$B,0),MATCH(LEFT(M$2,4),BAAL!$C$2:$D$2,0)),0)))</f>
        <v>Data Error</v>
      </c>
      <c r="N6040" s="20"/>
      <c r="O6040" s="26"/>
      <c r="P6040" s="26"/>
      <c r="Q6040" s="6">
        <f t="shared" si="379"/>
        <v>9</v>
      </c>
      <c r="R6040" s="20"/>
    </row>
    <row r="6041" spans="1:18" x14ac:dyDescent="0.25">
      <c r="A6041" s="6">
        <v>15</v>
      </c>
      <c r="B6041" s="4">
        <v>42621.624999999091</v>
      </c>
      <c r="C6041" s="2" t="str">
        <f>IF([2]Analysis!AG6041="Data Error","Data Error",[2]Analysis!AI6041*C$1)</f>
        <v>Data Error</v>
      </c>
      <c r="D6041" s="2"/>
      <c r="E6041" s="3" t="str">
        <f>IF(C6041="Data Error","Data Error",INDEX('[2]BAAL Adj Cap'!$CB$65:$CY$72,MONTH($B6041),$A6041+1))</f>
        <v>Data Error</v>
      </c>
      <c r="F6041" s="3"/>
      <c r="G6041" s="31" t="str">
        <f t="shared" si="376"/>
        <v>Data Error</v>
      </c>
      <c r="H6041" s="31"/>
      <c r="I6041" s="23" t="str">
        <f t="shared" si="377"/>
        <v>Data Error</v>
      </c>
      <c r="J6041" s="23"/>
      <c r="K6041" s="7" t="str">
        <f t="shared" si="378"/>
        <v>Data Error</v>
      </c>
      <c r="M6041" s="20" t="str">
        <f>IF(C6041="Data Error","Data Error",IF(C6041&lt;=K6041,0,1-IFERROR(INDEX(BAAL!$C:$D,MATCH(ROUNDUP(C6041-K6041,0),BAAL!$B:$B,0),MATCH(LEFT(M$2,4),BAAL!$C$2:$D$2,0)),0)))</f>
        <v>Data Error</v>
      </c>
      <c r="N6041" s="20"/>
      <c r="O6041" s="26"/>
      <c r="P6041" s="26"/>
      <c r="Q6041" s="6">
        <f t="shared" si="379"/>
        <v>9</v>
      </c>
      <c r="R6041" s="20"/>
    </row>
    <row r="6042" spans="1:18" x14ac:dyDescent="0.25">
      <c r="A6042" s="6">
        <v>16</v>
      </c>
      <c r="B6042" s="4">
        <v>42621.666666665755</v>
      </c>
      <c r="C6042" s="2" t="str">
        <f>IF([2]Analysis!AG6042="Data Error","Data Error",[2]Analysis!AI6042*C$1)</f>
        <v>Data Error</v>
      </c>
      <c r="D6042" s="2"/>
      <c r="E6042" s="3" t="str">
        <f>IF(C6042="Data Error","Data Error",INDEX('[2]BAAL Adj Cap'!$CB$65:$CY$72,MONTH($B6042),$A6042+1))</f>
        <v>Data Error</v>
      </c>
      <c r="F6042" s="3"/>
      <c r="G6042" s="31" t="str">
        <f t="shared" si="376"/>
        <v>Data Error</v>
      </c>
      <c r="H6042" s="31"/>
      <c r="I6042" s="23" t="str">
        <f t="shared" si="377"/>
        <v>Data Error</v>
      </c>
      <c r="J6042" s="23"/>
      <c r="K6042" s="7" t="str">
        <f t="shared" si="378"/>
        <v>Data Error</v>
      </c>
      <c r="M6042" s="20" t="str">
        <f>IF(C6042="Data Error","Data Error",IF(C6042&lt;=K6042,0,1-IFERROR(INDEX(BAAL!$C:$D,MATCH(ROUNDUP(C6042-K6042,0),BAAL!$B:$B,0),MATCH(LEFT(M$2,4),BAAL!$C$2:$D$2,0)),0)))</f>
        <v>Data Error</v>
      </c>
      <c r="N6042" s="20"/>
      <c r="O6042" s="26"/>
      <c r="P6042" s="26"/>
      <c r="Q6042" s="6">
        <f t="shared" si="379"/>
        <v>9</v>
      </c>
      <c r="R6042" s="20"/>
    </row>
    <row r="6043" spans="1:18" x14ac:dyDescent="0.25">
      <c r="A6043" s="6">
        <v>17</v>
      </c>
      <c r="B6043" s="4">
        <v>42621.708333332419</v>
      </c>
      <c r="C6043" s="2" t="str">
        <f>IF([2]Analysis!AG6043="Data Error","Data Error",[2]Analysis!AI6043*C$1)</f>
        <v>Data Error</v>
      </c>
      <c r="D6043" s="2"/>
      <c r="E6043" s="3" t="str">
        <f>IF(C6043="Data Error","Data Error",INDEX('[2]BAAL Adj Cap'!$CB$65:$CY$72,MONTH($B6043),$A6043+1))</f>
        <v>Data Error</v>
      </c>
      <c r="F6043" s="3"/>
      <c r="G6043" s="31" t="str">
        <f t="shared" si="376"/>
        <v>Data Error</v>
      </c>
      <c r="H6043" s="31"/>
      <c r="I6043" s="23" t="str">
        <f t="shared" si="377"/>
        <v>Data Error</v>
      </c>
      <c r="J6043" s="23"/>
      <c r="K6043" s="7" t="str">
        <f t="shared" si="378"/>
        <v>Data Error</v>
      </c>
      <c r="M6043" s="20" t="str">
        <f>IF(C6043="Data Error","Data Error",IF(C6043&lt;=K6043,0,1-IFERROR(INDEX(BAAL!$C:$D,MATCH(ROUNDUP(C6043-K6043,0),BAAL!$B:$B,0),MATCH(LEFT(M$2,4),BAAL!$C$2:$D$2,0)),0)))</f>
        <v>Data Error</v>
      </c>
      <c r="N6043" s="20"/>
      <c r="O6043" s="26"/>
      <c r="P6043" s="26"/>
      <c r="Q6043" s="6">
        <f t="shared" si="379"/>
        <v>9</v>
      </c>
      <c r="R6043" s="20"/>
    </row>
    <row r="6044" spans="1:18" x14ac:dyDescent="0.25">
      <c r="A6044" s="6">
        <v>18</v>
      </c>
      <c r="B6044" s="4">
        <v>42621.749999999083</v>
      </c>
      <c r="C6044" s="2" t="str">
        <f>IF([2]Analysis!AG6044="Data Error","Data Error",[2]Analysis!AI6044*C$1)</f>
        <v>Data Error</v>
      </c>
      <c r="D6044" s="2"/>
      <c r="E6044" s="3" t="str">
        <f>IF(C6044="Data Error","Data Error",INDEX('[2]BAAL Adj Cap'!$CB$65:$CY$72,MONTH($B6044),$A6044+1))</f>
        <v>Data Error</v>
      </c>
      <c r="F6044" s="3"/>
      <c r="G6044" s="31" t="str">
        <f t="shared" si="376"/>
        <v>Data Error</v>
      </c>
      <c r="H6044" s="31"/>
      <c r="I6044" s="23" t="str">
        <f t="shared" si="377"/>
        <v>Data Error</v>
      </c>
      <c r="J6044" s="23"/>
      <c r="K6044" s="7" t="str">
        <f t="shared" si="378"/>
        <v>Data Error</v>
      </c>
      <c r="M6044" s="20" t="str">
        <f>IF(C6044="Data Error","Data Error",IF(C6044&lt;=K6044,0,1-IFERROR(INDEX(BAAL!$C:$D,MATCH(ROUNDUP(C6044-K6044,0),BAAL!$B:$B,0),MATCH(LEFT(M$2,4),BAAL!$C$2:$D$2,0)),0)))</f>
        <v>Data Error</v>
      </c>
      <c r="N6044" s="20"/>
      <c r="O6044" s="26"/>
      <c r="P6044" s="26"/>
      <c r="Q6044" s="6">
        <f t="shared" si="379"/>
        <v>9</v>
      </c>
      <c r="R6044" s="20"/>
    </row>
    <row r="6045" spans="1:18" x14ac:dyDescent="0.25">
      <c r="A6045" s="6">
        <v>19</v>
      </c>
      <c r="B6045" s="4">
        <v>42621.791666665747</v>
      </c>
      <c r="C6045" s="2" t="str">
        <f>IF([2]Analysis!AG6045="Data Error","Data Error",[2]Analysis!AI6045*C$1)</f>
        <v>Data Error</v>
      </c>
      <c r="D6045" s="2"/>
      <c r="E6045" s="3" t="str">
        <f>IF(C6045="Data Error","Data Error",INDEX('[2]BAAL Adj Cap'!$CB$65:$CY$72,MONTH($B6045),$A6045+1))</f>
        <v>Data Error</v>
      </c>
      <c r="F6045" s="3"/>
      <c r="G6045" s="31" t="str">
        <f t="shared" si="376"/>
        <v>Data Error</v>
      </c>
      <c r="H6045" s="31"/>
      <c r="I6045" s="23" t="str">
        <f t="shared" si="377"/>
        <v>Data Error</v>
      </c>
      <c r="J6045" s="23"/>
      <c r="K6045" s="7" t="str">
        <f t="shared" si="378"/>
        <v>Data Error</v>
      </c>
      <c r="M6045" s="20" t="str">
        <f>IF(C6045="Data Error","Data Error",IF(C6045&lt;=K6045,0,1-IFERROR(INDEX(BAAL!$C:$D,MATCH(ROUNDUP(C6045-K6045,0),BAAL!$B:$B,0),MATCH(LEFT(M$2,4),BAAL!$C$2:$D$2,0)),0)))</f>
        <v>Data Error</v>
      </c>
      <c r="N6045" s="20"/>
      <c r="O6045" s="26"/>
      <c r="P6045" s="26"/>
      <c r="Q6045" s="6">
        <f t="shared" si="379"/>
        <v>9</v>
      </c>
      <c r="R6045" s="20"/>
    </row>
    <row r="6046" spans="1:18" x14ac:dyDescent="0.25">
      <c r="A6046" s="6">
        <v>20</v>
      </c>
      <c r="B6046" s="4">
        <v>42621.833333332412</v>
      </c>
      <c r="C6046" s="2" t="str">
        <f>IF([2]Analysis!AG6046="Data Error","Data Error",[2]Analysis!AI6046*C$1)</f>
        <v>Data Error</v>
      </c>
      <c r="D6046" s="2"/>
      <c r="E6046" s="3" t="str">
        <f>IF(C6046="Data Error","Data Error",INDEX('[2]BAAL Adj Cap'!$CB$65:$CY$72,MONTH($B6046),$A6046+1))</f>
        <v>Data Error</v>
      </c>
      <c r="F6046" s="3"/>
      <c r="G6046" s="31" t="str">
        <f t="shared" si="376"/>
        <v>Data Error</v>
      </c>
      <c r="H6046" s="31"/>
      <c r="I6046" s="23" t="str">
        <f t="shared" si="377"/>
        <v>Data Error</v>
      </c>
      <c r="J6046" s="23"/>
      <c r="K6046" s="7" t="str">
        <f t="shared" si="378"/>
        <v>Data Error</v>
      </c>
      <c r="M6046" s="20" t="str">
        <f>IF(C6046="Data Error","Data Error",IF(C6046&lt;=K6046,0,1-IFERROR(INDEX(BAAL!$C:$D,MATCH(ROUNDUP(C6046-K6046,0),BAAL!$B:$B,0),MATCH(LEFT(M$2,4),BAAL!$C$2:$D$2,0)),0)))</f>
        <v>Data Error</v>
      </c>
      <c r="N6046" s="20"/>
      <c r="O6046" s="26"/>
      <c r="P6046" s="26"/>
      <c r="Q6046" s="6">
        <f t="shared" si="379"/>
        <v>9</v>
      </c>
      <c r="R6046" s="20"/>
    </row>
    <row r="6047" spans="1:18" x14ac:dyDescent="0.25">
      <c r="A6047" s="6">
        <v>21</v>
      </c>
      <c r="B6047" s="4">
        <v>42621.874999999076</v>
      </c>
      <c r="C6047" s="2" t="str">
        <f>IF([2]Analysis!AG6047="Data Error","Data Error",[2]Analysis!AI6047*C$1)</f>
        <v>Data Error</v>
      </c>
      <c r="D6047" s="2"/>
      <c r="E6047" s="3" t="str">
        <f>IF(C6047="Data Error","Data Error",INDEX('[2]BAAL Adj Cap'!$CB$65:$CY$72,MONTH($B6047),$A6047+1))</f>
        <v>Data Error</v>
      </c>
      <c r="F6047" s="3"/>
      <c r="G6047" s="31" t="str">
        <f t="shared" si="376"/>
        <v>Data Error</v>
      </c>
      <c r="H6047" s="31"/>
      <c r="I6047" s="23" t="str">
        <f t="shared" si="377"/>
        <v>Data Error</v>
      </c>
      <c r="J6047" s="23"/>
      <c r="K6047" s="7" t="str">
        <f t="shared" si="378"/>
        <v>Data Error</v>
      </c>
      <c r="M6047" s="20" t="str">
        <f>IF(C6047="Data Error","Data Error",IF(C6047&lt;=K6047,0,1-IFERROR(INDEX(BAAL!$C:$D,MATCH(ROUNDUP(C6047-K6047,0),BAAL!$B:$B,0),MATCH(LEFT(M$2,4),BAAL!$C$2:$D$2,0)),0)))</f>
        <v>Data Error</v>
      </c>
      <c r="N6047" s="20"/>
      <c r="O6047" s="26"/>
      <c r="P6047" s="26"/>
      <c r="Q6047" s="6">
        <f t="shared" si="379"/>
        <v>9</v>
      </c>
      <c r="R6047" s="20"/>
    </row>
    <row r="6048" spans="1:18" x14ac:dyDescent="0.25">
      <c r="A6048" s="6">
        <v>22</v>
      </c>
      <c r="B6048" s="4">
        <v>42621.91666666574</v>
      </c>
      <c r="C6048" s="2" t="str">
        <f>IF([2]Analysis!AG6048="Data Error","Data Error",[2]Analysis!AI6048*C$1)</f>
        <v>Data Error</v>
      </c>
      <c r="D6048" s="2"/>
      <c r="E6048" s="3" t="str">
        <f>IF(C6048="Data Error","Data Error",INDEX('[2]BAAL Adj Cap'!$CB$65:$CY$72,MONTH($B6048),$A6048+1))</f>
        <v>Data Error</v>
      </c>
      <c r="F6048" s="3"/>
      <c r="G6048" s="31" t="str">
        <f t="shared" si="376"/>
        <v>Data Error</v>
      </c>
      <c r="H6048" s="31"/>
      <c r="I6048" s="23" t="str">
        <f t="shared" si="377"/>
        <v>Data Error</v>
      </c>
      <c r="J6048" s="23"/>
      <c r="K6048" s="7" t="str">
        <f t="shared" si="378"/>
        <v>Data Error</v>
      </c>
      <c r="M6048" s="20" t="str">
        <f>IF(C6048="Data Error","Data Error",IF(C6048&lt;=K6048,0,1-IFERROR(INDEX(BAAL!$C:$D,MATCH(ROUNDUP(C6048-K6048,0),BAAL!$B:$B,0),MATCH(LEFT(M$2,4),BAAL!$C$2:$D$2,0)),0)))</f>
        <v>Data Error</v>
      </c>
      <c r="N6048" s="20"/>
      <c r="O6048" s="26"/>
      <c r="P6048" s="26"/>
      <c r="Q6048" s="6">
        <f t="shared" si="379"/>
        <v>9</v>
      </c>
      <c r="R6048" s="20"/>
    </row>
    <row r="6049" spans="1:18" x14ac:dyDescent="0.25">
      <c r="A6049" s="6">
        <v>23</v>
      </c>
      <c r="B6049" s="4">
        <v>42621.958333332404</v>
      </c>
      <c r="C6049" s="2" t="str">
        <f>IF([2]Analysis!AG6049="Data Error","Data Error",[2]Analysis!AI6049*C$1)</f>
        <v>Data Error</v>
      </c>
      <c r="D6049" s="2"/>
      <c r="E6049" s="3" t="str">
        <f>IF(C6049="Data Error","Data Error",INDEX('[2]BAAL Adj Cap'!$CB$65:$CY$72,MONTH($B6049),$A6049+1))</f>
        <v>Data Error</v>
      </c>
      <c r="F6049" s="3"/>
      <c r="G6049" s="31" t="str">
        <f t="shared" si="376"/>
        <v>Data Error</v>
      </c>
      <c r="H6049" s="31"/>
      <c r="I6049" s="23" t="str">
        <f t="shared" si="377"/>
        <v>Data Error</v>
      </c>
      <c r="J6049" s="23"/>
      <c r="K6049" s="7" t="str">
        <f t="shared" si="378"/>
        <v>Data Error</v>
      </c>
      <c r="M6049" s="20" t="str">
        <f>IF(C6049="Data Error","Data Error",IF(C6049&lt;=K6049,0,1-IFERROR(INDEX(BAAL!$C:$D,MATCH(ROUNDUP(C6049-K6049,0),BAAL!$B:$B,0),MATCH(LEFT(M$2,4),BAAL!$C$2:$D$2,0)),0)))</f>
        <v>Data Error</v>
      </c>
      <c r="N6049" s="20"/>
      <c r="O6049" s="26"/>
      <c r="P6049" s="26"/>
      <c r="Q6049" s="6">
        <f t="shared" si="379"/>
        <v>9</v>
      </c>
      <c r="R6049" s="20"/>
    </row>
    <row r="6050" spans="1:18" x14ac:dyDescent="0.25">
      <c r="A6050" s="6">
        <v>0</v>
      </c>
      <c r="B6050" s="1">
        <v>42621.999999999069</v>
      </c>
      <c r="C6050" s="2" t="str">
        <f>IF([2]Analysis!AG6050="Data Error","Data Error",[2]Analysis!AI6050*C$1)</f>
        <v>Data Error</v>
      </c>
      <c r="D6050" s="2"/>
      <c r="E6050" s="3" t="str">
        <f>IF(C6050="Data Error","Data Error",INDEX('[2]BAAL Adj Cap'!$CB$65:$CY$72,MONTH($B6050),$A6050+1))</f>
        <v>Data Error</v>
      </c>
      <c r="F6050" s="3"/>
      <c r="G6050" s="31" t="str">
        <f t="shared" si="376"/>
        <v>Data Error</v>
      </c>
      <c r="H6050" s="31"/>
      <c r="I6050" s="23" t="str">
        <f t="shared" si="377"/>
        <v>Data Error</v>
      </c>
      <c r="J6050" s="23"/>
      <c r="K6050" s="7" t="str">
        <f t="shared" si="378"/>
        <v>Data Error</v>
      </c>
      <c r="M6050" s="20" t="str">
        <f>IF(C6050="Data Error","Data Error",IF(C6050&lt;=K6050,0,1-IFERROR(INDEX(BAAL!$C:$D,MATCH(ROUNDUP(C6050-K6050,0),BAAL!$B:$B,0),MATCH(LEFT(M$2,4),BAAL!$C$2:$D$2,0)),0)))</f>
        <v>Data Error</v>
      </c>
      <c r="N6050" s="20"/>
      <c r="O6050" s="26"/>
      <c r="P6050" s="26"/>
      <c r="Q6050" s="6">
        <f t="shared" si="379"/>
        <v>9</v>
      </c>
      <c r="R6050" s="20"/>
    </row>
    <row r="6051" spans="1:18" x14ac:dyDescent="0.25">
      <c r="A6051" s="6">
        <v>1</v>
      </c>
      <c r="B6051" s="4">
        <v>42622.041666665733</v>
      </c>
      <c r="C6051" s="2" t="str">
        <f>IF([2]Analysis!AG6051="Data Error","Data Error",[2]Analysis!AI6051*C$1)</f>
        <v>Data Error</v>
      </c>
      <c r="D6051" s="2"/>
      <c r="E6051" s="3" t="str">
        <f>IF(C6051="Data Error","Data Error",INDEX('[2]BAAL Adj Cap'!$CB$65:$CY$72,MONTH($B6051),$A6051+1))</f>
        <v>Data Error</v>
      </c>
      <c r="F6051" s="3"/>
      <c r="G6051" s="31" t="str">
        <f t="shared" si="376"/>
        <v>Data Error</v>
      </c>
      <c r="H6051" s="31"/>
      <c r="I6051" s="23" t="str">
        <f t="shared" si="377"/>
        <v>Data Error</v>
      </c>
      <c r="J6051" s="23"/>
      <c r="K6051" s="7" t="str">
        <f t="shared" si="378"/>
        <v>Data Error</v>
      </c>
      <c r="M6051" s="20" t="str">
        <f>IF(C6051="Data Error","Data Error",IF(C6051&lt;=K6051,0,1-IFERROR(INDEX(BAAL!$C:$D,MATCH(ROUNDUP(C6051-K6051,0),BAAL!$B:$B,0),MATCH(LEFT(M$2,4),BAAL!$C$2:$D$2,0)),0)))</f>
        <v>Data Error</v>
      </c>
      <c r="N6051" s="20"/>
      <c r="O6051" s="26"/>
      <c r="P6051" s="26"/>
      <c r="Q6051" s="6">
        <f t="shared" si="379"/>
        <v>9</v>
      </c>
      <c r="R6051" s="20"/>
    </row>
    <row r="6052" spans="1:18" x14ac:dyDescent="0.25">
      <c r="A6052" s="6">
        <v>2</v>
      </c>
      <c r="B6052" s="4">
        <v>42622.083333332397</v>
      </c>
      <c r="C6052" s="2" t="str">
        <f>IF([2]Analysis!AG6052="Data Error","Data Error",[2]Analysis!AI6052*C$1)</f>
        <v>Data Error</v>
      </c>
      <c r="D6052" s="2"/>
      <c r="E6052" s="3" t="str">
        <f>IF(C6052="Data Error","Data Error",INDEX('[2]BAAL Adj Cap'!$CB$65:$CY$72,MONTH($B6052),$A6052+1))</f>
        <v>Data Error</v>
      </c>
      <c r="F6052" s="3"/>
      <c r="G6052" s="31" t="str">
        <f t="shared" si="376"/>
        <v>Data Error</v>
      </c>
      <c r="H6052" s="31"/>
      <c r="I6052" s="23" t="str">
        <f t="shared" si="377"/>
        <v>Data Error</v>
      </c>
      <c r="J6052" s="23"/>
      <c r="K6052" s="7" t="str">
        <f t="shared" si="378"/>
        <v>Data Error</v>
      </c>
      <c r="M6052" s="20" t="str">
        <f>IF(C6052="Data Error","Data Error",IF(C6052&lt;=K6052,0,1-IFERROR(INDEX(BAAL!$C:$D,MATCH(ROUNDUP(C6052-K6052,0),BAAL!$B:$B,0),MATCH(LEFT(M$2,4),BAAL!$C$2:$D$2,0)),0)))</f>
        <v>Data Error</v>
      </c>
      <c r="N6052" s="20"/>
      <c r="O6052" s="26"/>
      <c r="P6052" s="26"/>
      <c r="Q6052" s="6">
        <f t="shared" si="379"/>
        <v>9</v>
      </c>
      <c r="R6052" s="20"/>
    </row>
    <row r="6053" spans="1:18" x14ac:dyDescent="0.25">
      <c r="A6053" s="6">
        <v>3</v>
      </c>
      <c r="B6053" s="4">
        <v>42622.124999999061</v>
      </c>
      <c r="C6053" s="2" t="str">
        <f>IF([2]Analysis!AG6053="Data Error","Data Error",[2]Analysis!AI6053*C$1)</f>
        <v>Data Error</v>
      </c>
      <c r="D6053" s="2"/>
      <c r="E6053" s="3" t="str">
        <f>IF(C6053="Data Error","Data Error",INDEX('[2]BAAL Adj Cap'!$CB$65:$CY$72,MONTH($B6053),$A6053+1))</f>
        <v>Data Error</v>
      </c>
      <c r="F6053" s="3"/>
      <c r="G6053" s="31" t="str">
        <f t="shared" si="376"/>
        <v>Data Error</v>
      </c>
      <c r="H6053" s="31"/>
      <c r="I6053" s="23" t="str">
        <f t="shared" si="377"/>
        <v>Data Error</v>
      </c>
      <c r="J6053" s="23"/>
      <c r="K6053" s="7" t="str">
        <f t="shared" si="378"/>
        <v>Data Error</v>
      </c>
      <c r="M6053" s="20" t="str">
        <f>IF(C6053="Data Error","Data Error",IF(C6053&lt;=K6053,0,1-IFERROR(INDEX(BAAL!$C:$D,MATCH(ROUNDUP(C6053-K6053,0),BAAL!$B:$B,0),MATCH(LEFT(M$2,4),BAAL!$C$2:$D$2,0)),0)))</f>
        <v>Data Error</v>
      </c>
      <c r="N6053" s="20"/>
      <c r="O6053" s="26"/>
      <c r="P6053" s="26"/>
      <c r="Q6053" s="6">
        <f t="shared" si="379"/>
        <v>9</v>
      </c>
      <c r="R6053" s="20"/>
    </row>
    <row r="6054" spans="1:18" x14ac:dyDescent="0.25">
      <c r="A6054" s="6">
        <v>4</v>
      </c>
      <c r="B6054" s="4">
        <v>42622.166666665726</v>
      </c>
      <c r="C6054" s="2" t="str">
        <f>IF([2]Analysis!AG6054="Data Error","Data Error",[2]Analysis!AI6054*C$1)</f>
        <v>Data Error</v>
      </c>
      <c r="D6054" s="2"/>
      <c r="E6054" s="3" t="str">
        <f>IF(C6054="Data Error","Data Error",INDEX('[2]BAAL Adj Cap'!$CB$65:$CY$72,MONTH($B6054),$A6054+1))</f>
        <v>Data Error</v>
      </c>
      <c r="F6054" s="3"/>
      <c r="G6054" s="31" t="str">
        <f t="shared" si="376"/>
        <v>Data Error</v>
      </c>
      <c r="H6054" s="31"/>
      <c r="I6054" s="23" t="str">
        <f t="shared" si="377"/>
        <v>Data Error</v>
      </c>
      <c r="J6054" s="23"/>
      <c r="K6054" s="7" t="str">
        <f t="shared" si="378"/>
        <v>Data Error</v>
      </c>
      <c r="M6054" s="20" t="str">
        <f>IF(C6054="Data Error","Data Error",IF(C6054&lt;=K6054,0,1-IFERROR(INDEX(BAAL!$C:$D,MATCH(ROUNDUP(C6054-K6054,0),BAAL!$B:$B,0),MATCH(LEFT(M$2,4),BAAL!$C$2:$D$2,0)),0)))</f>
        <v>Data Error</v>
      </c>
      <c r="N6054" s="20"/>
      <c r="O6054" s="26"/>
      <c r="P6054" s="26"/>
      <c r="Q6054" s="6">
        <f t="shared" si="379"/>
        <v>9</v>
      </c>
      <c r="R6054" s="20"/>
    </row>
    <row r="6055" spans="1:18" x14ac:dyDescent="0.25">
      <c r="A6055" s="6">
        <v>5</v>
      </c>
      <c r="B6055" s="4">
        <v>42622.20833333239</v>
      </c>
      <c r="C6055" s="2" t="str">
        <f>IF([2]Analysis!AG6055="Data Error","Data Error",[2]Analysis!AI6055*C$1)</f>
        <v>Data Error</v>
      </c>
      <c r="D6055" s="2"/>
      <c r="E6055" s="3" t="str">
        <f>IF(C6055="Data Error","Data Error",INDEX('[2]BAAL Adj Cap'!$CB$65:$CY$72,MONTH($B6055),$A6055+1))</f>
        <v>Data Error</v>
      </c>
      <c r="F6055" s="3"/>
      <c r="G6055" s="31" t="str">
        <f t="shared" si="376"/>
        <v>Data Error</v>
      </c>
      <c r="H6055" s="31"/>
      <c r="I6055" s="23" t="str">
        <f t="shared" si="377"/>
        <v>Data Error</v>
      </c>
      <c r="J6055" s="23"/>
      <c r="K6055" s="7" t="str">
        <f t="shared" si="378"/>
        <v>Data Error</v>
      </c>
      <c r="M6055" s="20" t="str">
        <f>IF(C6055="Data Error","Data Error",IF(C6055&lt;=K6055,0,1-IFERROR(INDEX(BAAL!$C:$D,MATCH(ROUNDUP(C6055-K6055,0),BAAL!$B:$B,0),MATCH(LEFT(M$2,4),BAAL!$C$2:$D$2,0)),0)))</f>
        <v>Data Error</v>
      </c>
      <c r="N6055" s="20"/>
      <c r="O6055" s="26"/>
      <c r="P6055" s="26"/>
      <c r="Q6055" s="6">
        <f t="shared" si="379"/>
        <v>9</v>
      </c>
      <c r="R6055" s="20"/>
    </row>
    <row r="6056" spans="1:18" x14ac:dyDescent="0.25">
      <c r="A6056" s="6">
        <v>6</v>
      </c>
      <c r="B6056" s="4">
        <v>42622.249999999054</v>
      </c>
      <c r="C6056" s="2" t="str">
        <f>IF([2]Analysis!AG6056="Data Error","Data Error",[2]Analysis!AI6056*C$1)</f>
        <v>Data Error</v>
      </c>
      <c r="D6056" s="2"/>
      <c r="E6056" s="3" t="str">
        <f>IF(C6056="Data Error","Data Error",INDEX('[2]BAAL Adj Cap'!$CB$65:$CY$72,MONTH($B6056),$A6056+1))</f>
        <v>Data Error</v>
      </c>
      <c r="F6056" s="3"/>
      <c r="G6056" s="31" t="str">
        <f t="shared" si="376"/>
        <v>Data Error</v>
      </c>
      <c r="H6056" s="31"/>
      <c r="I6056" s="23" t="str">
        <f t="shared" si="377"/>
        <v>Data Error</v>
      </c>
      <c r="J6056" s="23"/>
      <c r="K6056" s="7" t="str">
        <f t="shared" si="378"/>
        <v>Data Error</v>
      </c>
      <c r="M6056" s="20" t="str">
        <f>IF(C6056="Data Error","Data Error",IF(C6056&lt;=K6056,0,1-IFERROR(INDEX(BAAL!$C:$D,MATCH(ROUNDUP(C6056-K6056,0),BAAL!$B:$B,0),MATCH(LEFT(M$2,4),BAAL!$C$2:$D$2,0)),0)))</f>
        <v>Data Error</v>
      </c>
      <c r="N6056" s="20"/>
      <c r="O6056" s="26"/>
      <c r="P6056" s="26"/>
      <c r="Q6056" s="6">
        <f t="shared" si="379"/>
        <v>9</v>
      </c>
      <c r="R6056" s="20"/>
    </row>
    <row r="6057" spans="1:18" x14ac:dyDescent="0.25">
      <c r="A6057" s="6">
        <v>7</v>
      </c>
      <c r="B6057" s="4">
        <v>42622.291666665718</v>
      </c>
      <c r="C6057" s="2" t="str">
        <f>IF([2]Analysis!AG6057="Data Error","Data Error",[2]Analysis!AI6057*C$1)</f>
        <v>Data Error</v>
      </c>
      <c r="D6057" s="2"/>
      <c r="E6057" s="3" t="str">
        <f>IF(C6057="Data Error","Data Error",INDEX('[2]BAAL Adj Cap'!$CB$65:$CY$72,MONTH($B6057),$A6057+1))</f>
        <v>Data Error</v>
      </c>
      <c r="F6057" s="3"/>
      <c r="G6057" s="31" t="str">
        <f t="shared" si="376"/>
        <v>Data Error</v>
      </c>
      <c r="H6057" s="31"/>
      <c r="I6057" s="23" t="str">
        <f t="shared" si="377"/>
        <v>Data Error</v>
      </c>
      <c r="J6057" s="23"/>
      <c r="K6057" s="7" t="str">
        <f t="shared" si="378"/>
        <v>Data Error</v>
      </c>
      <c r="M6057" s="20" t="str">
        <f>IF(C6057="Data Error","Data Error",IF(C6057&lt;=K6057,0,1-IFERROR(INDEX(BAAL!$C:$D,MATCH(ROUNDUP(C6057-K6057,0),BAAL!$B:$B,0),MATCH(LEFT(M$2,4),BAAL!$C$2:$D$2,0)),0)))</f>
        <v>Data Error</v>
      </c>
      <c r="N6057" s="20"/>
      <c r="O6057" s="26"/>
      <c r="P6057" s="26"/>
      <c r="Q6057" s="6">
        <f t="shared" si="379"/>
        <v>9</v>
      </c>
      <c r="R6057" s="20"/>
    </row>
    <row r="6058" spans="1:18" x14ac:dyDescent="0.25">
      <c r="A6058" s="6">
        <v>8</v>
      </c>
      <c r="B6058" s="4">
        <v>42622.333333332383</v>
      </c>
      <c r="C6058" s="2" t="str">
        <f>IF([2]Analysis!AG6058="Data Error","Data Error",[2]Analysis!AI6058*C$1)</f>
        <v>Data Error</v>
      </c>
      <c r="D6058" s="2"/>
      <c r="E6058" s="3" t="str">
        <f>IF(C6058="Data Error","Data Error",INDEX('[2]BAAL Adj Cap'!$CB$65:$CY$72,MONTH($B6058),$A6058+1))</f>
        <v>Data Error</v>
      </c>
      <c r="F6058" s="3"/>
      <c r="G6058" s="31" t="str">
        <f t="shared" si="376"/>
        <v>Data Error</v>
      </c>
      <c r="H6058" s="31"/>
      <c r="I6058" s="23" t="str">
        <f t="shared" si="377"/>
        <v>Data Error</v>
      </c>
      <c r="J6058" s="23"/>
      <c r="K6058" s="7" t="str">
        <f t="shared" si="378"/>
        <v>Data Error</v>
      </c>
      <c r="M6058" s="20" t="str">
        <f>IF(C6058="Data Error","Data Error",IF(C6058&lt;=K6058,0,1-IFERROR(INDEX(BAAL!$C:$D,MATCH(ROUNDUP(C6058-K6058,0),BAAL!$B:$B,0),MATCH(LEFT(M$2,4),BAAL!$C$2:$D$2,0)),0)))</f>
        <v>Data Error</v>
      </c>
      <c r="N6058" s="20"/>
      <c r="O6058" s="26"/>
      <c r="P6058" s="26"/>
      <c r="Q6058" s="6">
        <f t="shared" si="379"/>
        <v>9</v>
      </c>
      <c r="R6058" s="20"/>
    </row>
    <row r="6059" spans="1:18" x14ac:dyDescent="0.25">
      <c r="A6059" s="6">
        <v>9</v>
      </c>
      <c r="B6059" s="4">
        <v>42622.374999999047</v>
      </c>
      <c r="C6059" s="2" t="str">
        <f>IF([2]Analysis!AG6059="Data Error","Data Error",[2]Analysis!AI6059*C$1)</f>
        <v>Data Error</v>
      </c>
      <c r="D6059" s="2"/>
      <c r="E6059" s="3" t="str">
        <f>IF(C6059="Data Error","Data Error",INDEX('[2]BAAL Adj Cap'!$CB$65:$CY$72,MONTH($B6059),$A6059+1))</f>
        <v>Data Error</v>
      </c>
      <c r="F6059" s="3"/>
      <c r="G6059" s="31" t="str">
        <f t="shared" si="376"/>
        <v>Data Error</v>
      </c>
      <c r="H6059" s="31"/>
      <c r="I6059" s="23" t="str">
        <f t="shared" si="377"/>
        <v>Data Error</v>
      </c>
      <c r="J6059" s="23"/>
      <c r="K6059" s="7" t="str">
        <f t="shared" si="378"/>
        <v>Data Error</v>
      </c>
      <c r="M6059" s="20" t="str">
        <f>IF(C6059="Data Error","Data Error",IF(C6059&lt;=K6059,0,1-IFERROR(INDEX(BAAL!$C:$D,MATCH(ROUNDUP(C6059-K6059,0),BAAL!$B:$B,0),MATCH(LEFT(M$2,4),BAAL!$C$2:$D$2,0)),0)))</f>
        <v>Data Error</v>
      </c>
      <c r="N6059" s="20"/>
      <c r="O6059" s="26"/>
      <c r="P6059" s="26"/>
      <c r="Q6059" s="6">
        <f t="shared" si="379"/>
        <v>9</v>
      </c>
      <c r="R6059" s="20"/>
    </row>
    <row r="6060" spans="1:18" x14ac:dyDescent="0.25">
      <c r="A6060" s="6">
        <v>10</v>
      </c>
      <c r="B6060" s="4">
        <v>42622.416666665711</v>
      </c>
      <c r="C6060" s="2" t="str">
        <f>IF([2]Analysis!AG6060="Data Error","Data Error",[2]Analysis!AI6060*C$1)</f>
        <v>Data Error</v>
      </c>
      <c r="D6060" s="2"/>
      <c r="E6060" s="3" t="str">
        <f>IF(C6060="Data Error","Data Error",INDEX('[2]BAAL Adj Cap'!$CB$65:$CY$72,MONTH($B6060),$A6060+1))</f>
        <v>Data Error</v>
      </c>
      <c r="F6060" s="3"/>
      <c r="G6060" s="31" t="str">
        <f t="shared" si="376"/>
        <v>Data Error</v>
      </c>
      <c r="H6060" s="31"/>
      <c r="I6060" s="23" t="str">
        <f t="shared" si="377"/>
        <v>Data Error</v>
      </c>
      <c r="J6060" s="23"/>
      <c r="K6060" s="7" t="str">
        <f t="shared" si="378"/>
        <v>Data Error</v>
      </c>
      <c r="M6060" s="20" t="str">
        <f>IF(C6060="Data Error","Data Error",IF(C6060&lt;=K6060,0,1-IFERROR(INDEX(BAAL!$C:$D,MATCH(ROUNDUP(C6060-K6060,0),BAAL!$B:$B,0),MATCH(LEFT(M$2,4),BAAL!$C$2:$D$2,0)),0)))</f>
        <v>Data Error</v>
      </c>
      <c r="N6060" s="20"/>
      <c r="O6060" s="26"/>
      <c r="P6060" s="26"/>
      <c r="Q6060" s="6">
        <f t="shared" si="379"/>
        <v>9</v>
      </c>
      <c r="R6060" s="20"/>
    </row>
    <row r="6061" spans="1:18" x14ac:dyDescent="0.25">
      <c r="A6061" s="6">
        <v>11</v>
      </c>
      <c r="B6061" s="4">
        <v>42622.458333332375</v>
      </c>
      <c r="C6061" s="2" t="str">
        <f>IF([2]Analysis!AG6061="Data Error","Data Error",[2]Analysis!AI6061*C$1)</f>
        <v>Data Error</v>
      </c>
      <c r="D6061" s="2"/>
      <c r="E6061" s="3" t="str">
        <f>IF(C6061="Data Error","Data Error",INDEX('[2]BAAL Adj Cap'!$CB$65:$CY$72,MONTH($B6061),$A6061+1))</f>
        <v>Data Error</v>
      </c>
      <c r="F6061" s="3"/>
      <c r="G6061" s="31" t="str">
        <f t="shared" si="376"/>
        <v>Data Error</v>
      </c>
      <c r="H6061" s="31"/>
      <c r="I6061" s="23" t="str">
        <f t="shared" si="377"/>
        <v>Data Error</v>
      </c>
      <c r="J6061" s="23"/>
      <c r="K6061" s="7" t="str">
        <f t="shared" si="378"/>
        <v>Data Error</v>
      </c>
      <c r="M6061" s="20" t="str">
        <f>IF(C6061="Data Error","Data Error",IF(C6061&lt;=K6061,0,1-IFERROR(INDEX(BAAL!$C:$D,MATCH(ROUNDUP(C6061-K6061,0),BAAL!$B:$B,0),MATCH(LEFT(M$2,4),BAAL!$C$2:$D$2,0)),0)))</f>
        <v>Data Error</v>
      </c>
      <c r="N6061" s="20"/>
      <c r="O6061" s="26"/>
      <c r="P6061" s="26"/>
      <c r="Q6061" s="6">
        <f t="shared" si="379"/>
        <v>9</v>
      </c>
      <c r="R6061" s="20"/>
    </row>
    <row r="6062" spans="1:18" x14ac:dyDescent="0.25">
      <c r="A6062" s="6">
        <v>12</v>
      </c>
      <c r="B6062" s="4">
        <v>42622.49999999904</v>
      </c>
      <c r="C6062" s="2" t="str">
        <f>IF([2]Analysis!AG6062="Data Error","Data Error",[2]Analysis!AI6062*C$1)</f>
        <v>Data Error</v>
      </c>
      <c r="D6062" s="2"/>
      <c r="E6062" s="3" t="str">
        <f>IF(C6062="Data Error","Data Error",INDEX('[2]BAAL Adj Cap'!$CB$65:$CY$72,MONTH($B6062),$A6062+1))</f>
        <v>Data Error</v>
      </c>
      <c r="F6062" s="3"/>
      <c r="G6062" s="31" t="str">
        <f t="shared" si="376"/>
        <v>Data Error</v>
      </c>
      <c r="H6062" s="31"/>
      <c r="I6062" s="23" t="str">
        <f t="shared" si="377"/>
        <v>Data Error</v>
      </c>
      <c r="J6062" s="23"/>
      <c r="K6062" s="7" t="str">
        <f t="shared" si="378"/>
        <v>Data Error</v>
      </c>
      <c r="M6062" s="20" t="str">
        <f>IF(C6062="Data Error","Data Error",IF(C6062&lt;=K6062,0,1-IFERROR(INDEX(BAAL!$C:$D,MATCH(ROUNDUP(C6062-K6062,0),BAAL!$B:$B,0),MATCH(LEFT(M$2,4),BAAL!$C$2:$D$2,0)),0)))</f>
        <v>Data Error</v>
      </c>
      <c r="N6062" s="20"/>
      <c r="O6062" s="26"/>
      <c r="P6062" s="26"/>
      <c r="Q6062" s="6">
        <f t="shared" si="379"/>
        <v>9</v>
      </c>
      <c r="R6062" s="20"/>
    </row>
    <row r="6063" spans="1:18" x14ac:dyDescent="0.25">
      <c r="A6063" s="6">
        <v>13</v>
      </c>
      <c r="B6063" s="4">
        <v>42622.541666665704</v>
      </c>
      <c r="C6063" s="2" t="str">
        <f>IF([2]Analysis!AG6063="Data Error","Data Error",[2]Analysis!AI6063*C$1)</f>
        <v>Data Error</v>
      </c>
      <c r="D6063" s="2"/>
      <c r="E6063" s="3" t="str">
        <f>IF(C6063="Data Error","Data Error",INDEX('[2]BAAL Adj Cap'!$CB$65:$CY$72,MONTH($B6063),$A6063+1))</f>
        <v>Data Error</v>
      </c>
      <c r="F6063" s="3"/>
      <c r="G6063" s="31" t="str">
        <f t="shared" si="376"/>
        <v>Data Error</v>
      </c>
      <c r="H6063" s="31"/>
      <c r="I6063" s="23" t="str">
        <f t="shared" si="377"/>
        <v>Data Error</v>
      </c>
      <c r="J6063" s="23"/>
      <c r="K6063" s="7" t="str">
        <f t="shared" si="378"/>
        <v>Data Error</v>
      </c>
      <c r="M6063" s="20" t="str">
        <f>IF(C6063="Data Error","Data Error",IF(C6063&lt;=K6063,0,1-IFERROR(INDEX(BAAL!$C:$D,MATCH(ROUNDUP(C6063-K6063,0),BAAL!$B:$B,0),MATCH(LEFT(M$2,4),BAAL!$C$2:$D$2,0)),0)))</f>
        <v>Data Error</v>
      </c>
      <c r="N6063" s="20"/>
      <c r="O6063" s="26"/>
      <c r="P6063" s="26"/>
      <c r="Q6063" s="6">
        <f t="shared" si="379"/>
        <v>9</v>
      </c>
      <c r="R6063" s="20"/>
    </row>
    <row r="6064" spans="1:18" x14ac:dyDescent="0.25">
      <c r="A6064" s="6">
        <v>14</v>
      </c>
      <c r="B6064" s="4">
        <v>42622.583333332368</v>
      </c>
      <c r="C6064" s="2" t="str">
        <f>IF([2]Analysis!AG6064="Data Error","Data Error",[2]Analysis!AI6064*C$1)</f>
        <v>Data Error</v>
      </c>
      <c r="D6064" s="2"/>
      <c r="E6064" s="3" t="str">
        <f>IF(C6064="Data Error","Data Error",INDEX('[2]BAAL Adj Cap'!$CB$65:$CY$72,MONTH($B6064),$A6064+1))</f>
        <v>Data Error</v>
      </c>
      <c r="F6064" s="3"/>
      <c r="G6064" s="31" t="str">
        <f t="shared" si="376"/>
        <v>Data Error</v>
      </c>
      <c r="H6064" s="31"/>
      <c r="I6064" s="23" t="str">
        <f t="shared" si="377"/>
        <v>Data Error</v>
      </c>
      <c r="J6064" s="23"/>
      <c r="K6064" s="7" t="str">
        <f t="shared" si="378"/>
        <v>Data Error</v>
      </c>
      <c r="M6064" s="20" t="str">
        <f>IF(C6064="Data Error","Data Error",IF(C6064&lt;=K6064,0,1-IFERROR(INDEX(BAAL!$C:$D,MATCH(ROUNDUP(C6064-K6064,0),BAAL!$B:$B,0),MATCH(LEFT(M$2,4),BAAL!$C$2:$D$2,0)),0)))</f>
        <v>Data Error</v>
      </c>
      <c r="N6064" s="20"/>
      <c r="O6064" s="26"/>
      <c r="P6064" s="26"/>
      <c r="Q6064" s="6">
        <f t="shared" si="379"/>
        <v>9</v>
      </c>
      <c r="R6064" s="20"/>
    </row>
    <row r="6065" spans="1:18" x14ac:dyDescent="0.25">
      <c r="A6065" s="6">
        <v>15</v>
      </c>
      <c r="B6065" s="4">
        <v>42622.624999999032</v>
      </c>
      <c r="C6065" s="2" t="str">
        <f>IF([2]Analysis!AG6065="Data Error","Data Error",[2]Analysis!AI6065*C$1)</f>
        <v>Data Error</v>
      </c>
      <c r="D6065" s="2"/>
      <c r="E6065" s="3" t="str">
        <f>IF(C6065="Data Error","Data Error",INDEX('[2]BAAL Adj Cap'!$CB$65:$CY$72,MONTH($B6065),$A6065+1))</f>
        <v>Data Error</v>
      </c>
      <c r="F6065" s="3"/>
      <c r="G6065" s="31" t="str">
        <f t="shared" si="376"/>
        <v>Data Error</v>
      </c>
      <c r="H6065" s="31"/>
      <c r="I6065" s="23" t="str">
        <f t="shared" si="377"/>
        <v>Data Error</v>
      </c>
      <c r="J6065" s="23"/>
      <c r="K6065" s="7" t="str">
        <f t="shared" si="378"/>
        <v>Data Error</v>
      </c>
      <c r="M6065" s="20" t="str">
        <f>IF(C6065="Data Error","Data Error",IF(C6065&lt;=K6065,0,1-IFERROR(INDEX(BAAL!$C:$D,MATCH(ROUNDUP(C6065-K6065,0),BAAL!$B:$B,0),MATCH(LEFT(M$2,4),BAAL!$C$2:$D$2,0)),0)))</f>
        <v>Data Error</v>
      </c>
      <c r="N6065" s="20"/>
      <c r="O6065" s="26"/>
      <c r="P6065" s="26"/>
      <c r="Q6065" s="6">
        <f t="shared" si="379"/>
        <v>9</v>
      </c>
      <c r="R6065" s="20"/>
    </row>
    <row r="6066" spans="1:18" x14ac:dyDescent="0.25">
      <c r="A6066" s="6">
        <v>16</v>
      </c>
      <c r="B6066" s="4">
        <v>42622.666666665697</v>
      </c>
      <c r="C6066" s="2" t="str">
        <f>IF([2]Analysis!AG6066="Data Error","Data Error",[2]Analysis!AI6066*C$1)</f>
        <v>Data Error</v>
      </c>
      <c r="D6066" s="2"/>
      <c r="E6066" s="3" t="str">
        <f>IF(C6066="Data Error","Data Error",INDEX('[2]BAAL Adj Cap'!$CB$65:$CY$72,MONTH($B6066),$A6066+1))</f>
        <v>Data Error</v>
      </c>
      <c r="F6066" s="3"/>
      <c r="G6066" s="31" t="str">
        <f t="shared" si="376"/>
        <v>Data Error</v>
      </c>
      <c r="H6066" s="31"/>
      <c r="I6066" s="23" t="str">
        <f t="shared" si="377"/>
        <v>Data Error</v>
      </c>
      <c r="J6066" s="23"/>
      <c r="K6066" s="7" t="str">
        <f t="shared" si="378"/>
        <v>Data Error</v>
      </c>
      <c r="M6066" s="20" t="str">
        <f>IF(C6066="Data Error","Data Error",IF(C6066&lt;=K6066,0,1-IFERROR(INDEX(BAAL!$C:$D,MATCH(ROUNDUP(C6066-K6066,0),BAAL!$B:$B,0),MATCH(LEFT(M$2,4),BAAL!$C$2:$D$2,0)),0)))</f>
        <v>Data Error</v>
      </c>
      <c r="N6066" s="20"/>
      <c r="O6066" s="26"/>
      <c r="P6066" s="26"/>
      <c r="Q6066" s="6">
        <f t="shared" si="379"/>
        <v>9</v>
      </c>
      <c r="R6066" s="20"/>
    </row>
    <row r="6067" spans="1:18" x14ac:dyDescent="0.25">
      <c r="A6067" s="6">
        <v>17</v>
      </c>
      <c r="B6067" s="4">
        <v>42622.708333332361</v>
      </c>
      <c r="C6067" s="2" t="str">
        <f>IF([2]Analysis!AG6067="Data Error","Data Error",[2]Analysis!AI6067*C$1)</f>
        <v>Data Error</v>
      </c>
      <c r="D6067" s="2"/>
      <c r="E6067" s="3" t="str">
        <f>IF(C6067="Data Error","Data Error",INDEX('[2]BAAL Adj Cap'!$CB$65:$CY$72,MONTH($B6067),$A6067+1))</f>
        <v>Data Error</v>
      </c>
      <c r="F6067" s="3"/>
      <c r="G6067" s="31" t="str">
        <f t="shared" si="376"/>
        <v>Data Error</v>
      </c>
      <c r="H6067" s="31"/>
      <c r="I6067" s="23" t="str">
        <f t="shared" si="377"/>
        <v>Data Error</v>
      </c>
      <c r="J6067" s="23"/>
      <c r="K6067" s="7" t="str">
        <f t="shared" si="378"/>
        <v>Data Error</v>
      </c>
      <c r="M6067" s="20" t="str">
        <f>IF(C6067="Data Error","Data Error",IF(C6067&lt;=K6067,0,1-IFERROR(INDEX(BAAL!$C:$D,MATCH(ROUNDUP(C6067-K6067,0),BAAL!$B:$B,0),MATCH(LEFT(M$2,4),BAAL!$C$2:$D$2,0)),0)))</f>
        <v>Data Error</v>
      </c>
      <c r="N6067" s="20"/>
      <c r="O6067" s="26"/>
      <c r="P6067" s="26"/>
      <c r="Q6067" s="6">
        <f t="shared" si="379"/>
        <v>9</v>
      </c>
      <c r="R6067" s="20"/>
    </row>
    <row r="6068" spans="1:18" x14ac:dyDescent="0.25">
      <c r="A6068" s="6">
        <v>18</v>
      </c>
      <c r="B6068" s="4">
        <v>42622.749999999025</v>
      </c>
      <c r="C6068" s="2" t="str">
        <f>IF([2]Analysis!AG6068="Data Error","Data Error",[2]Analysis!AI6068*C$1)</f>
        <v>Data Error</v>
      </c>
      <c r="D6068" s="2"/>
      <c r="E6068" s="3" t="str">
        <f>IF(C6068="Data Error","Data Error",INDEX('[2]BAAL Adj Cap'!$CB$65:$CY$72,MONTH($B6068),$A6068+1))</f>
        <v>Data Error</v>
      </c>
      <c r="F6068" s="3"/>
      <c r="G6068" s="31" t="str">
        <f t="shared" si="376"/>
        <v>Data Error</v>
      </c>
      <c r="H6068" s="31"/>
      <c r="I6068" s="23" t="str">
        <f t="shared" si="377"/>
        <v>Data Error</v>
      </c>
      <c r="J6068" s="23"/>
      <c r="K6068" s="7" t="str">
        <f t="shared" si="378"/>
        <v>Data Error</v>
      </c>
      <c r="M6068" s="20" t="str">
        <f>IF(C6068="Data Error","Data Error",IF(C6068&lt;=K6068,0,1-IFERROR(INDEX(BAAL!$C:$D,MATCH(ROUNDUP(C6068-K6068,0),BAAL!$B:$B,0),MATCH(LEFT(M$2,4),BAAL!$C$2:$D$2,0)),0)))</f>
        <v>Data Error</v>
      </c>
      <c r="N6068" s="20"/>
      <c r="O6068" s="26"/>
      <c r="P6068" s="26"/>
      <c r="Q6068" s="6">
        <f t="shared" si="379"/>
        <v>9</v>
      </c>
      <c r="R6068" s="20"/>
    </row>
    <row r="6069" spans="1:18" x14ac:dyDescent="0.25">
      <c r="A6069" s="6">
        <v>19</v>
      </c>
      <c r="B6069" s="4">
        <v>42622.791666665689</v>
      </c>
      <c r="C6069" s="2" t="str">
        <f>IF([2]Analysis!AG6069="Data Error","Data Error",[2]Analysis!AI6069*C$1)</f>
        <v>Data Error</v>
      </c>
      <c r="D6069" s="2"/>
      <c r="E6069" s="3" t="str">
        <f>IF(C6069="Data Error","Data Error",INDEX('[2]BAAL Adj Cap'!$CB$65:$CY$72,MONTH($B6069),$A6069+1))</f>
        <v>Data Error</v>
      </c>
      <c r="F6069" s="3"/>
      <c r="G6069" s="31" t="str">
        <f t="shared" si="376"/>
        <v>Data Error</v>
      </c>
      <c r="H6069" s="31"/>
      <c r="I6069" s="23" t="str">
        <f t="shared" si="377"/>
        <v>Data Error</v>
      </c>
      <c r="J6069" s="23"/>
      <c r="K6069" s="7" t="str">
        <f t="shared" si="378"/>
        <v>Data Error</v>
      </c>
      <c r="M6069" s="20" t="str">
        <f>IF(C6069="Data Error","Data Error",IF(C6069&lt;=K6069,0,1-IFERROR(INDEX(BAAL!$C:$D,MATCH(ROUNDUP(C6069-K6069,0),BAAL!$B:$B,0),MATCH(LEFT(M$2,4),BAAL!$C$2:$D$2,0)),0)))</f>
        <v>Data Error</v>
      </c>
      <c r="N6069" s="20"/>
      <c r="O6069" s="26"/>
      <c r="P6069" s="26"/>
      <c r="Q6069" s="6">
        <f t="shared" si="379"/>
        <v>9</v>
      </c>
      <c r="R6069" s="20"/>
    </row>
    <row r="6070" spans="1:18" x14ac:dyDescent="0.25">
      <c r="A6070" s="6">
        <v>20</v>
      </c>
      <c r="B6070" s="4">
        <v>42622.833333332354</v>
      </c>
      <c r="C6070" s="2" t="str">
        <f>IF([2]Analysis!AG6070="Data Error","Data Error",[2]Analysis!AI6070*C$1)</f>
        <v>Data Error</v>
      </c>
      <c r="D6070" s="2"/>
      <c r="E6070" s="3" t="str">
        <f>IF(C6070="Data Error","Data Error",INDEX('[2]BAAL Adj Cap'!$CB$65:$CY$72,MONTH($B6070),$A6070+1))</f>
        <v>Data Error</v>
      </c>
      <c r="F6070" s="3"/>
      <c r="G6070" s="31" t="str">
        <f t="shared" si="376"/>
        <v>Data Error</v>
      </c>
      <c r="H6070" s="31"/>
      <c r="I6070" s="23" t="str">
        <f t="shared" si="377"/>
        <v>Data Error</v>
      </c>
      <c r="J6070" s="23"/>
      <c r="K6070" s="7" t="str">
        <f t="shared" si="378"/>
        <v>Data Error</v>
      </c>
      <c r="M6070" s="20" t="str">
        <f>IF(C6070="Data Error","Data Error",IF(C6070&lt;=K6070,0,1-IFERROR(INDEX(BAAL!$C:$D,MATCH(ROUNDUP(C6070-K6070,0),BAAL!$B:$B,0),MATCH(LEFT(M$2,4),BAAL!$C$2:$D$2,0)),0)))</f>
        <v>Data Error</v>
      </c>
      <c r="N6070" s="20"/>
      <c r="O6070" s="26"/>
      <c r="P6070" s="26"/>
      <c r="Q6070" s="6">
        <f t="shared" si="379"/>
        <v>9</v>
      </c>
      <c r="R6070" s="20"/>
    </row>
    <row r="6071" spans="1:18" x14ac:dyDescent="0.25">
      <c r="A6071" s="6">
        <v>21</v>
      </c>
      <c r="B6071" s="4">
        <v>42622.874999999018</v>
      </c>
      <c r="C6071" s="2" t="str">
        <f>IF([2]Analysis!AG6071="Data Error","Data Error",[2]Analysis!AI6071*C$1)</f>
        <v>Data Error</v>
      </c>
      <c r="D6071" s="2"/>
      <c r="E6071" s="3" t="str">
        <f>IF(C6071="Data Error","Data Error",INDEX('[2]BAAL Adj Cap'!$CB$65:$CY$72,MONTH($B6071),$A6071+1))</f>
        <v>Data Error</v>
      </c>
      <c r="F6071" s="3"/>
      <c r="G6071" s="31" t="str">
        <f t="shared" si="376"/>
        <v>Data Error</v>
      </c>
      <c r="H6071" s="31"/>
      <c r="I6071" s="23" t="str">
        <f t="shared" si="377"/>
        <v>Data Error</v>
      </c>
      <c r="J6071" s="23"/>
      <c r="K6071" s="7" t="str">
        <f t="shared" si="378"/>
        <v>Data Error</v>
      </c>
      <c r="M6071" s="20" t="str">
        <f>IF(C6071="Data Error","Data Error",IF(C6071&lt;=K6071,0,1-IFERROR(INDEX(BAAL!$C:$D,MATCH(ROUNDUP(C6071-K6071,0),BAAL!$B:$B,0),MATCH(LEFT(M$2,4),BAAL!$C$2:$D$2,0)),0)))</f>
        <v>Data Error</v>
      </c>
      <c r="N6071" s="20"/>
      <c r="O6071" s="26"/>
      <c r="P6071" s="26"/>
      <c r="Q6071" s="6">
        <f t="shared" si="379"/>
        <v>9</v>
      </c>
      <c r="R6071" s="20"/>
    </row>
    <row r="6072" spans="1:18" x14ac:dyDescent="0.25">
      <c r="A6072" s="6">
        <v>22</v>
      </c>
      <c r="B6072" s="4">
        <v>42622.916666665682</v>
      </c>
      <c r="C6072" s="2" t="str">
        <f>IF([2]Analysis!AG6072="Data Error","Data Error",[2]Analysis!AI6072*C$1)</f>
        <v>Data Error</v>
      </c>
      <c r="D6072" s="2"/>
      <c r="E6072" s="3" t="str">
        <f>IF(C6072="Data Error","Data Error",INDEX('[2]BAAL Adj Cap'!$CB$65:$CY$72,MONTH($B6072),$A6072+1))</f>
        <v>Data Error</v>
      </c>
      <c r="F6072" s="3"/>
      <c r="G6072" s="31" t="str">
        <f t="shared" si="376"/>
        <v>Data Error</v>
      </c>
      <c r="H6072" s="31"/>
      <c r="I6072" s="23" t="str">
        <f t="shared" si="377"/>
        <v>Data Error</v>
      </c>
      <c r="J6072" s="23"/>
      <c r="K6072" s="7" t="str">
        <f t="shared" si="378"/>
        <v>Data Error</v>
      </c>
      <c r="M6072" s="20" t="str">
        <f>IF(C6072="Data Error","Data Error",IF(C6072&lt;=K6072,0,1-IFERROR(INDEX(BAAL!$C:$D,MATCH(ROUNDUP(C6072-K6072,0),BAAL!$B:$B,0),MATCH(LEFT(M$2,4),BAAL!$C$2:$D$2,0)),0)))</f>
        <v>Data Error</v>
      </c>
      <c r="N6072" s="20"/>
      <c r="O6072" s="26"/>
      <c r="P6072" s="26"/>
      <c r="Q6072" s="6">
        <f t="shared" si="379"/>
        <v>9</v>
      </c>
      <c r="R6072" s="20"/>
    </row>
    <row r="6073" spans="1:18" x14ac:dyDescent="0.25">
      <c r="A6073" s="6">
        <v>23</v>
      </c>
      <c r="B6073" s="4">
        <v>42622.958333332346</v>
      </c>
      <c r="C6073" s="2" t="str">
        <f>IF([2]Analysis!AG6073="Data Error","Data Error",[2]Analysis!AI6073*C$1)</f>
        <v>Data Error</v>
      </c>
      <c r="D6073" s="2"/>
      <c r="E6073" s="3" t="str">
        <f>IF(C6073="Data Error","Data Error",INDEX('[2]BAAL Adj Cap'!$CB$65:$CY$72,MONTH($B6073),$A6073+1))</f>
        <v>Data Error</v>
      </c>
      <c r="F6073" s="3"/>
      <c r="G6073" s="31" t="str">
        <f t="shared" si="376"/>
        <v>Data Error</v>
      </c>
      <c r="H6073" s="31"/>
      <c r="I6073" s="23" t="str">
        <f t="shared" si="377"/>
        <v>Data Error</v>
      </c>
      <c r="J6073" s="23"/>
      <c r="K6073" s="7" t="str">
        <f t="shared" si="378"/>
        <v>Data Error</v>
      </c>
      <c r="M6073" s="20" t="str">
        <f>IF(C6073="Data Error","Data Error",IF(C6073&lt;=K6073,0,1-IFERROR(INDEX(BAAL!$C:$D,MATCH(ROUNDUP(C6073-K6073,0),BAAL!$B:$B,0),MATCH(LEFT(M$2,4),BAAL!$C$2:$D$2,0)),0)))</f>
        <v>Data Error</v>
      </c>
      <c r="N6073" s="20"/>
      <c r="O6073" s="26"/>
      <c r="P6073" s="26"/>
      <c r="Q6073" s="6">
        <f t="shared" si="379"/>
        <v>9</v>
      </c>
      <c r="R6073" s="20"/>
    </row>
    <row r="6074" spans="1:18" x14ac:dyDescent="0.25">
      <c r="A6074" s="6">
        <v>0</v>
      </c>
      <c r="B6074" s="1">
        <v>42622.99999999901</v>
      </c>
      <c r="C6074" s="2" t="str">
        <f>IF([2]Analysis!AG6074="Data Error","Data Error",[2]Analysis!AI6074*C$1)</f>
        <v>Data Error</v>
      </c>
      <c r="D6074" s="2"/>
      <c r="E6074" s="3" t="str">
        <f>IF(C6074="Data Error","Data Error",INDEX('[2]BAAL Adj Cap'!$CB$65:$CY$72,MONTH($B6074),$A6074+1))</f>
        <v>Data Error</v>
      </c>
      <c r="F6074" s="3"/>
      <c r="G6074" s="31" t="str">
        <f t="shared" si="376"/>
        <v>Data Error</v>
      </c>
      <c r="H6074" s="31"/>
      <c r="I6074" s="23" t="str">
        <f t="shared" si="377"/>
        <v>Data Error</v>
      </c>
      <c r="J6074" s="23"/>
      <c r="K6074" s="7" t="str">
        <f t="shared" si="378"/>
        <v>Data Error</v>
      </c>
      <c r="M6074" s="20" t="str">
        <f>IF(C6074="Data Error","Data Error",IF(C6074&lt;=K6074,0,1-IFERROR(INDEX(BAAL!$C:$D,MATCH(ROUNDUP(C6074-K6074,0),BAAL!$B:$B,0),MATCH(LEFT(M$2,4),BAAL!$C$2:$D$2,0)),0)))</f>
        <v>Data Error</v>
      </c>
      <c r="N6074" s="20"/>
      <c r="O6074" s="26"/>
      <c r="P6074" s="26"/>
      <c r="Q6074" s="6">
        <f t="shared" si="379"/>
        <v>9</v>
      </c>
      <c r="R6074" s="20"/>
    </row>
    <row r="6075" spans="1:18" x14ac:dyDescent="0.25">
      <c r="A6075" s="6">
        <v>1</v>
      </c>
      <c r="B6075" s="4">
        <v>42623.041666665675</v>
      </c>
      <c r="C6075" s="2" t="str">
        <f>IF([2]Analysis!AG6075="Data Error","Data Error",[2]Analysis!AI6075*C$1)</f>
        <v>Data Error</v>
      </c>
      <c r="D6075" s="2"/>
      <c r="E6075" s="3" t="str">
        <f>IF(C6075="Data Error","Data Error",INDEX('[2]BAAL Adj Cap'!$CB$65:$CY$72,MONTH($B6075),$A6075+1))</f>
        <v>Data Error</v>
      </c>
      <c r="F6075" s="3"/>
      <c r="G6075" s="31" t="str">
        <f t="shared" si="376"/>
        <v>Data Error</v>
      </c>
      <c r="H6075" s="31"/>
      <c r="I6075" s="23" t="str">
        <f t="shared" si="377"/>
        <v>Data Error</v>
      </c>
      <c r="J6075" s="23"/>
      <c r="K6075" s="7" t="str">
        <f t="shared" si="378"/>
        <v>Data Error</v>
      </c>
      <c r="M6075" s="20" t="str">
        <f>IF(C6075="Data Error","Data Error",IF(C6075&lt;=K6075,0,1-IFERROR(INDEX(BAAL!$C:$D,MATCH(ROUNDUP(C6075-K6075,0),BAAL!$B:$B,0),MATCH(LEFT(M$2,4),BAAL!$C$2:$D$2,0)),0)))</f>
        <v>Data Error</v>
      </c>
      <c r="N6075" s="20"/>
      <c r="O6075" s="26"/>
      <c r="P6075" s="26"/>
      <c r="Q6075" s="6">
        <f t="shared" si="379"/>
        <v>9</v>
      </c>
      <c r="R6075" s="20"/>
    </row>
    <row r="6076" spans="1:18" x14ac:dyDescent="0.25">
      <c r="A6076" s="6">
        <v>2</v>
      </c>
      <c r="B6076" s="4">
        <v>42623.083333332339</v>
      </c>
      <c r="C6076" s="2" t="str">
        <f>IF([2]Analysis!AG6076="Data Error","Data Error",[2]Analysis!AI6076*C$1)</f>
        <v>Data Error</v>
      </c>
      <c r="D6076" s="2"/>
      <c r="E6076" s="3" t="str">
        <f>IF(C6076="Data Error","Data Error",INDEX('[2]BAAL Adj Cap'!$CB$65:$CY$72,MONTH($B6076),$A6076+1))</f>
        <v>Data Error</v>
      </c>
      <c r="F6076" s="3"/>
      <c r="G6076" s="31" t="str">
        <f t="shared" si="376"/>
        <v>Data Error</v>
      </c>
      <c r="H6076" s="31"/>
      <c r="I6076" s="23" t="str">
        <f t="shared" si="377"/>
        <v>Data Error</v>
      </c>
      <c r="J6076" s="23"/>
      <c r="K6076" s="7" t="str">
        <f t="shared" si="378"/>
        <v>Data Error</v>
      </c>
      <c r="M6076" s="20" t="str">
        <f>IF(C6076="Data Error","Data Error",IF(C6076&lt;=K6076,0,1-IFERROR(INDEX(BAAL!$C:$D,MATCH(ROUNDUP(C6076-K6076,0),BAAL!$B:$B,0),MATCH(LEFT(M$2,4),BAAL!$C$2:$D$2,0)),0)))</f>
        <v>Data Error</v>
      </c>
      <c r="N6076" s="20"/>
      <c r="O6076" s="26"/>
      <c r="P6076" s="26"/>
      <c r="Q6076" s="6">
        <f t="shared" si="379"/>
        <v>9</v>
      </c>
      <c r="R6076" s="20"/>
    </row>
    <row r="6077" spans="1:18" x14ac:dyDescent="0.25">
      <c r="A6077" s="6">
        <v>3</v>
      </c>
      <c r="B6077" s="4">
        <v>42623.124999999003</v>
      </c>
      <c r="C6077" s="2" t="str">
        <f>IF([2]Analysis!AG6077="Data Error","Data Error",[2]Analysis!AI6077*C$1)</f>
        <v>Data Error</v>
      </c>
      <c r="D6077" s="2"/>
      <c r="E6077" s="3" t="str">
        <f>IF(C6077="Data Error","Data Error",INDEX('[2]BAAL Adj Cap'!$CB$65:$CY$72,MONTH($B6077),$A6077+1))</f>
        <v>Data Error</v>
      </c>
      <c r="F6077" s="3"/>
      <c r="G6077" s="31" t="str">
        <f t="shared" si="376"/>
        <v>Data Error</v>
      </c>
      <c r="H6077" s="31"/>
      <c r="I6077" s="23" t="str">
        <f t="shared" si="377"/>
        <v>Data Error</v>
      </c>
      <c r="J6077" s="23"/>
      <c r="K6077" s="7" t="str">
        <f t="shared" si="378"/>
        <v>Data Error</v>
      </c>
      <c r="M6077" s="20" t="str">
        <f>IF(C6077="Data Error","Data Error",IF(C6077&lt;=K6077,0,1-IFERROR(INDEX(BAAL!$C:$D,MATCH(ROUNDUP(C6077-K6077,0),BAAL!$B:$B,0),MATCH(LEFT(M$2,4),BAAL!$C$2:$D$2,0)),0)))</f>
        <v>Data Error</v>
      </c>
      <c r="N6077" s="20"/>
      <c r="O6077" s="26"/>
      <c r="P6077" s="26"/>
      <c r="Q6077" s="6">
        <f t="shared" si="379"/>
        <v>9</v>
      </c>
      <c r="R6077" s="20"/>
    </row>
    <row r="6078" spans="1:18" x14ac:dyDescent="0.25">
      <c r="A6078" s="6">
        <v>4</v>
      </c>
      <c r="B6078" s="4">
        <v>42623.166666665667</v>
      </c>
      <c r="C6078" s="2" t="str">
        <f>IF([2]Analysis!AG6078="Data Error","Data Error",[2]Analysis!AI6078*C$1)</f>
        <v>Data Error</v>
      </c>
      <c r="D6078" s="2"/>
      <c r="E6078" s="3" t="str">
        <f>IF(C6078="Data Error","Data Error",INDEX('[2]BAAL Adj Cap'!$CB$65:$CY$72,MONTH($B6078),$A6078+1))</f>
        <v>Data Error</v>
      </c>
      <c r="F6078" s="3"/>
      <c r="G6078" s="31" t="str">
        <f t="shared" si="376"/>
        <v>Data Error</v>
      </c>
      <c r="H6078" s="31"/>
      <c r="I6078" s="23" t="str">
        <f t="shared" si="377"/>
        <v>Data Error</v>
      </c>
      <c r="J6078" s="23"/>
      <c r="K6078" s="7" t="str">
        <f t="shared" si="378"/>
        <v>Data Error</v>
      </c>
      <c r="M6078" s="20" t="str">
        <f>IF(C6078="Data Error","Data Error",IF(C6078&lt;=K6078,0,1-IFERROR(INDEX(BAAL!$C:$D,MATCH(ROUNDUP(C6078-K6078,0),BAAL!$B:$B,0),MATCH(LEFT(M$2,4),BAAL!$C$2:$D$2,0)),0)))</f>
        <v>Data Error</v>
      </c>
      <c r="N6078" s="20"/>
      <c r="O6078" s="26"/>
      <c r="P6078" s="26"/>
      <c r="Q6078" s="6">
        <f t="shared" si="379"/>
        <v>9</v>
      </c>
      <c r="R6078" s="20"/>
    </row>
    <row r="6079" spans="1:18" x14ac:dyDescent="0.25">
      <c r="A6079" s="6">
        <v>5</v>
      </c>
      <c r="B6079" s="4">
        <v>42623.208333332332</v>
      </c>
      <c r="C6079" s="2" t="str">
        <f>IF([2]Analysis!AG6079="Data Error","Data Error",[2]Analysis!AI6079*C$1)</f>
        <v>Data Error</v>
      </c>
      <c r="D6079" s="2"/>
      <c r="E6079" s="3" t="str">
        <f>IF(C6079="Data Error","Data Error",INDEX('[2]BAAL Adj Cap'!$CB$65:$CY$72,MONTH($B6079),$A6079+1))</f>
        <v>Data Error</v>
      </c>
      <c r="F6079" s="3"/>
      <c r="G6079" s="31" t="str">
        <f t="shared" si="376"/>
        <v>Data Error</v>
      </c>
      <c r="H6079" s="31"/>
      <c r="I6079" s="23" t="str">
        <f t="shared" si="377"/>
        <v>Data Error</v>
      </c>
      <c r="J6079" s="23"/>
      <c r="K6079" s="7" t="str">
        <f t="shared" si="378"/>
        <v>Data Error</v>
      </c>
      <c r="M6079" s="20" t="str">
        <f>IF(C6079="Data Error","Data Error",IF(C6079&lt;=K6079,0,1-IFERROR(INDEX(BAAL!$C:$D,MATCH(ROUNDUP(C6079-K6079,0),BAAL!$B:$B,0),MATCH(LEFT(M$2,4),BAAL!$C$2:$D$2,0)),0)))</f>
        <v>Data Error</v>
      </c>
      <c r="N6079" s="20"/>
      <c r="O6079" s="26"/>
      <c r="P6079" s="26"/>
      <c r="Q6079" s="6">
        <f t="shared" si="379"/>
        <v>9</v>
      </c>
      <c r="R6079" s="20"/>
    </row>
    <row r="6080" spans="1:18" x14ac:dyDescent="0.25">
      <c r="A6080" s="6">
        <v>6</v>
      </c>
      <c r="B6080" s="4">
        <v>42623.249999998996</v>
      </c>
      <c r="C6080" s="2" t="str">
        <f>IF([2]Analysis!AG6080="Data Error","Data Error",[2]Analysis!AI6080*C$1)</f>
        <v>Data Error</v>
      </c>
      <c r="D6080" s="2"/>
      <c r="E6080" s="3" t="str">
        <f>IF(C6080="Data Error","Data Error",INDEX('[2]BAAL Adj Cap'!$CB$65:$CY$72,MONTH($B6080),$A6080+1))</f>
        <v>Data Error</v>
      </c>
      <c r="F6080" s="3"/>
      <c r="G6080" s="31" t="str">
        <f t="shared" si="376"/>
        <v>Data Error</v>
      </c>
      <c r="H6080" s="31"/>
      <c r="I6080" s="23" t="str">
        <f t="shared" si="377"/>
        <v>Data Error</v>
      </c>
      <c r="J6080" s="23"/>
      <c r="K6080" s="7" t="str">
        <f t="shared" si="378"/>
        <v>Data Error</v>
      </c>
      <c r="M6080" s="20" t="str">
        <f>IF(C6080="Data Error","Data Error",IF(C6080&lt;=K6080,0,1-IFERROR(INDEX(BAAL!$C:$D,MATCH(ROUNDUP(C6080-K6080,0),BAAL!$B:$B,0),MATCH(LEFT(M$2,4),BAAL!$C$2:$D$2,0)),0)))</f>
        <v>Data Error</v>
      </c>
      <c r="N6080" s="20"/>
      <c r="O6080" s="26"/>
      <c r="P6080" s="26"/>
      <c r="Q6080" s="6">
        <f t="shared" si="379"/>
        <v>9</v>
      </c>
      <c r="R6080" s="20"/>
    </row>
    <row r="6081" spans="1:18" x14ac:dyDescent="0.25">
      <c r="A6081" s="6">
        <v>7</v>
      </c>
      <c r="B6081" s="4">
        <v>42623.29166666566</v>
      </c>
      <c r="C6081" s="2" t="str">
        <f>IF([2]Analysis!AG6081="Data Error","Data Error",[2]Analysis!AI6081*C$1)</f>
        <v>Data Error</v>
      </c>
      <c r="D6081" s="2"/>
      <c r="E6081" s="3" t="str">
        <f>IF(C6081="Data Error","Data Error",INDEX('[2]BAAL Adj Cap'!$CB$65:$CY$72,MONTH($B6081),$A6081+1))</f>
        <v>Data Error</v>
      </c>
      <c r="F6081" s="3"/>
      <c r="G6081" s="31" t="str">
        <f t="shared" si="376"/>
        <v>Data Error</v>
      </c>
      <c r="H6081" s="31"/>
      <c r="I6081" s="23" t="str">
        <f t="shared" si="377"/>
        <v>Data Error</v>
      </c>
      <c r="J6081" s="23"/>
      <c r="K6081" s="7" t="str">
        <f t="shared" si="378"/>
        <v>Data Error</v>
      </c>
      <c r="M6081" s="20" t="str">
        <f>IF(C6081="Data Error","Data Error",IF(C6081&lt;=K6081,0,1-IFERROR(INDEX(BAAL!$C:$D,MATCH(ROUNDUP(C6081-K6081,0),BAAL!$B:$B,0),MATCH(LEFT(M$2,4),BAAL!$C$2:$D$2,0)),0)))</f>
        <v>Data Error</v>
      </c>
      <c r="N6081" s="20"/>
      <c r="O6081" s="26"/>
      <c r="P6081" s="26"/>
      <c r="Q6081" s="6">
        <f t="shared" si="379"/>
        <v>9</v>
      </c>
      <c r="R6081" s="20"/>
    </row>
    <row r="6082" spans="1:18" x14ac:dyDescent="0.25">
      <c r="A6082" s="6">
        <v>8</v>
      </c>
      <c r="B6082" s="4">
        <v>42623.333333332324</v>
      </c>
      <c r="C6082" s="2" t="str">
        <f>IF([2]Analysis!AG6082="Data Error","Data Error",[2]Analysis!AI6082*C$1)</f>
        <v>Data Error</v>
      </c>
      <c r="D6082" s="2"/>
      <c r="E6082" s="3" t="str">
        <f>IF(C6082="Data Error","Data Error",INDEX('[2]BAAL Adj Cap'!$CB$65:$CY$72,MONTH($B6082),$A6082+1))</f>
        <v>Data Error</v>
      </c>
      <c r="F6082" s="3"/>
      <c r="G6082" s="31" t="str">
        <f t="shared" si="376"/>
        <v>Data Error</v>
      </c>
      <c r="H6082" s="31"/>
      <c r="I6082" s="23" t="str">
        <f t="shared" si="377"/>
        <v>Data Error</v>
      </c>
      <c r="J6082" s="23"/>
      <c r="K6082" s="7" t="str">
        <f t="shared" si="378"/>
        <v>Data Error</v>
      </c>
      <c r="M6082" s="20" t="str">
        <f>IF(C6082="Data Error","Data Error",IF(C6082&lt;=K6082,0,1-IFERROR(INDEX(BAAL!$C:$D,MATCH(ROUNDUP(C6082-K6082,0),BAAL!$B:$B,0),MATCH(LEFT(M$2,4),BAAL!$C$2:$D$2,0)),0)))</f>
        <v>Data Error</v>
      </c>
      <c r="N6082" s="20"/>
      <c r="O6082" s="26"/>
      <c r="P6082" s="26"/>
      <c r="Q6082" s="6">
        <f t="shared" si="379"/>
        <v>9</v>
      </c>
      <c r="R6082" s="20"/>
    </row>
    <row r="6083" spans="1:18" x14ac:dyDescent="0.25">
      <c r="A6083" s="6">
        <v>9</v>
      </c>
      <c r="B6083" s="4">
        <v>42623.374999998989</v>
      </c>
      <c r="C6083" s="2" t="str">
        <f>IF([2]Analysis!AG6083="Data Error","Data Error",[2]Analysis!AI6083*C$1)</f>
        <v>Data Error</v>
      </c>
      <c r="D6083" s="2"/>
      <c r="E6083" s="3" t="str">
        <f>IF(C6083="Data Error","Data Error",INDEX('[2]BAAL Adj Cap'!$CB$65:$CY$72,MONTH($B6083),$A6083+1))</f>
        <v>Data Error</v>
      </c>
      <c r="F6083" s="3"/>
      <c r="G6083" s="31" t="str">
        <f t="shared" si="376"/>
        <v>Data Error</v>
      </c>
      <c r="H6083" s="31"/>
      <c r="I6083" s="23" t="str">
        <f t="shared" si="377"/>
        <v>Data Error</v>
      </c>
      <c r="J6083" s="23"/>
      <c r="K6083" s="7" t="str">
        <f t="shared" si="378"/>
        <v>Data Error</v>
      </c>
      <c r="M6083" s="20" t="str">
        <f>IF(C6083="Data Error","Data Error",IF(C6083&lt;=K6083,0,1-IFERROR(INDEX(BAAL!$C:$D,MATCH(ROUNDUP(C6083-K6083,0),BAAL!$B:$B,0),MATCH(LEFT(M$2,4),BAAL!$C$2:$D$2,0)),0)))</f>
        <v>Data Error</v>
      </c>
      <c r="N6083" s="20"/>
      <c r="O6083" s="26"/>
      <c r="P6083" s="26"/>
      <c r="Q6083" s="6">
        <f t="shared" si="379"/>
        <v>9</v>
      </c>
      <c r="R6083" s="20"/>
    </row>
    <row r="6084" spans="1:18" x14ac:dyDescent="0.25">
      <c r="A6084" s="6">
        <v>10</v>
      </c>
      <c r="B6084" s="4">
        <v>42623.416666665653</v>
      </c>
      <c r="C6084" s="2" t="str">
        <f>IF([2]Analysis!AG6084="Data Error","Data Error",[2]Analysis!AI6084*C$1)</f>
        <v>Data Error</v>
      </c>
      <c r="D6084" s="2"/>
      <c r="E6084" s="3" t="str">
        <f>IF(C6084="Data Error","Data Error",INDEX('[2]BAAL Adj Cap'!$CB$65:$CY$72,MONTH($B6084),$A6084+1))</f>
        <v>Data Error</v>
      </c>
      <c r="F6084" s="3"/>
      <c r="G6084" s="31" t="str">
        <f t="shared" ref="G6084:G6147" si="380">IF(C6084="Data Error","Data Error",E6084*E$1-C6084)</f>
        <v>Data Error</v>
      </c>
      <c r="H6084" s="31"/>
      <c r="I6084" s="23" t="str">
        <f t="shared" ref="I6084:I6147" si="381">IF(E6084="Data Error","Data Error",E6084)</f>
        <v>Data Error</v>
      </c>
      <c r="J6084" s="23"/>
      <c r="K6084" s="7" t="str">
        <f t="shared" ref="K6084:K6147" si="382">IF(C6084="Data Error","Data Error",C$1*MAX(0,MIN(AF$9,E6084*AF$10)))</f>
        <v>Data Error</v>
      </c>
      <c r="M6084" s="20" t="str">
        <f>IF(C6084="Data Error","Data Error",IF(C6084&lt;=K6084,0,1-IFERROR(INDEX(BAAL!$C:$D,MATCH(ROUNDUP(C6084-K6084,0),BAAL!$B:$B,0),MATCH(LEFT(M$2,4),BAAL!$C$2:$D$2,0)),0)))</f>
        <v>Data Error</v>
      </c>
      <c r="N6084" s="20"/>
      <c r="O6084" s="26"/>
      <c r="P6084" s="26"/>
      <c r="Q6084" s="6">
        <f t="shared" ref="Q6084:Q6147" si="383">MONTH(B6084)</f>
        <v>9</v>
      </c>
      <c r="R6084" s="20"/>
    </row>
    <row r="6085" spans="1:18" x14ac:dyDescent="0.25">
      <c r="A6085" s="6">
        <v>11</v>
      </c>
      <c r="B6085" s="4">
        <v>42623.458333332317</v>
      </c>
      <c r="C6085" s="2" t="str">
        <f>IF([2]Analysis!AG6085="Data Error","Data Error",[2]Analysis!AI6085*C$1)</f>
        <v>Data Error</v>
      </c>
      <c r="D6085" s="2"/>
      <c r="E6085" s="3" t="str">
        <f>IF(C6085="Data Error","Data Error",INDEX('[2]BAAL Adj Cap'!$CB$65:$CY$72,MONTH($B6085),$A6085+1))</f>
        <v>Data Error</v>
      </c>
      <c r="F6085" s="3"/>
      <c r="G6085" s="31" t="str">
        <f t="shared" si="380"/>
        <v>Data Error</v>
      </c>
      <c r="H6085" s="31"/>
      <c r="I6085" s="23" t="str">
        <f t="shared" si="381"/>
        <v>Data Error</v>
      </c>
      <c r="J6085" s="23"/>
      <c r="K6085" s="7" t="str">
        <f t="shared" si="382"/>
        <v>Data Error</v>
      </c>
      <c r="M6085" s="20" t="str">
        <f>IF(C6085="Data Error","Data Error",IF(C6085&lt;=K6085,0,1-IFERROR(INDEX(BAAL!$C:$D,MATCH(ROUNDUP(C6085-K6085,0),BAAL!$B:$B,0),MATCH(LEFT(M$2,4),BAAL!$C$2:$D$2,0)),0)))</f>
        <v>Data Error</v>
      </c>
      <c r="N6085" s="20"/>
      <c r="O6085" s="26"/>
      <c r="P6085" s="26"/>
      <c r="Q6085" s="6">
        <f t="shared" si="383"/>
        <v>9</v>
      </c>
      <c r="R6085" s="20"/>
    </row>
    <row r="6086" spans="1:18" x14ac:dyDescent="0.25">
      <c r="A6086" s="6">
        <v>12</v>
      </c>
      <c r="B6086" s="4">
        <v>42623.499999998981</v>
      </c>
      <c r="C6086" s="2" t="str">
        <f>IF([2]Analysis!AG6086="Data Error","Data Error",[2]Analysis!AI6086*C$1)</f>
        <v>Data Error</v>
      </c>
      <c r="D6086" s="2"/>
      <c r="E6086" s="3" t="str">
        <f>IF(C6086="Data Error","Data Error",INDEX('[2]BAAL Adj Cap'!$CB$65:$CY$72,MONTH($B6086),$A6086+1))</f>
        <v>Data Error</v>
      </c>
      <c r="F6086" s="3"/>
      <c r="G6086" s="31" t="str">
        <f t="shared" si="380"/>
        <v>Data Error</v>
      </c>
      <c r="H6086" s="31"/>
      <c r="I6086" s="23" t="str">
        <f t="shared" si="381"/>
        <v>Data Error</v>
      </c>
      <c r="J6086" s="23"/>
      <c r="K6086" s="7" t="str">
        <f t="shared" si="382"/>
        <v>Data Error</v>
      </c>
      <c r="M6086" s="20" t="str">
        <f>IF(C6086="Data Error","Data Error",IF(C6086&lt;=K6086,0,1-IFERROR(INDEX(BAAL!$C:$D,MATCH(ROUNDUP(C6086-K6086,0),BAAL!$B:$B,0),MATCH(LEFT(M$2,4),BAAL!$C$2:$D$2,0)),0)))</f>
        <v>Data Error</v>
      </c>
      <c r="N6086" s="20"/>
      <c r="O6086" s="26"/>
      <c r="P6086" s="26"/>
      <c r="Q6086" s="6">
        <f t="shared" si="383"/>
        <v>9</v>
      </c>
      <c r="R6086" s="20"/>
    </row>
    <row r="6087" spans="1:18" x14ac:dyDescent="0.25">
      <c r="A6087" s="6">
        <v>13</v>
      </c>
      <c r="B6087" s="4">
        <v>42623.541666665646</v>
      </c>
      <c r="C6087" s="2" t="str">
        <f>IF([2]Analysis!AG6087="Data Error","Data Error",[2]Analysis!AI6087*C$1)</f>
        <v>Data Error</v>
      </c>
      <c r="D6087" s="2"/>
      <c r="E6087" s="3" t="str">
        <f>IF(C6087="Data Error","Data Error",INDEX('[2]BAAL Adj Cap'!$CB$65:$CY$72,MONTH($B6087),$A6087+1))</f>
        <v>Data Error</v>
      </c>
      <c r="F6087" s="3"/>
      <c r="G6087" s="31" t="str">
        <f t="shared" si="380"/>
        <v>Data Error</v>
      </c>
      <c r="H6087" s="31"/>
      <c r="I6087" s="23" t="str">
        <f t="shared" si="381"/>
        <v>Data Error</v>
      </c>
      <c r="J6087" s="23"/>
      <c r="K6087" s="7" t="str">
        <f t="shared" si="382"/>
        <v>Data Error</v>
      </c>
      <c r="M6087" s="20" t="str">
        <f>IF(C6087="Data Error","Data Error",IF(C6087&lt;=K6087,0,1-IFERROR(INDEX(BAAL!$C:$D,MATCH(ROUNDUP(C6087-K6087,0),BAAL!$B:$B,0),MATCH(LEFT(M$2,4),BAAL!$C$2:$D$2,0)),0)))</f>
        <v>Data Error</v>
      </c>
      <c r="N6087" s="20"/>
      <c r="O6087" s="26"/>
      <c r="P6087" s="26"/>
      <c r="Q6087" s="6">
        <f t="shared" si="383"/>
        <v>9</v>
      </c>
      <c r="R6087" s="20"/>
    </row>
    <row r="6088" spans="1:18" x14ac:dyDescent="0.25">
      <c r="A6088" s="6">
        <v>14</v>
      </c>
      <c r="B6088" s="4">
        <v>42623.58333333231</v>
      </c>
      <c r="C6088" s="2" t="str">
        <f>IF([2]Analysis!AG6088="Data Error","Data Error",[2]Analysis!AI6088*C$1)</f>
        <v>Data Error</v>
      </c>
      <c r="D6088" s="2"/>
      <c r="E6088" s="3" t="str">
        <f>IF(C6088="Data Error","Data Error",INDEX('[2]BAAL Adj Cap'!$CB$65:$CY$72,MONTH($B6088),$A6088+1))</f>
        <v>Data Error</v>
      </c>
      <c r="F6088" s="3"/>
      <c r="G6088" s="31" t="str">
        <f t="shared" si="380"/>
        <v>Data Error</v>
      </c>
      <c r="H6088" s="31"/>
      <c r="I6088" s="23" t="str">
        <f t="shared" si="381"/>
        <v>Data Error</v>
      </c>
      <c r="J6088" s="23"/>
      <c r="K6088" s="7" t="str">
        <f t="shared" si="382"/>
        <v>Data Error</v>
      </c>
      <c r="M6088" s="20" t="str">
        <f>IF(C6088="Data Error","Data Error",IF(C6088&lt;=K6088,0,1-IFERROR(INDEX(BAAL!$C:$D,MATCH(ROUNDUP(C6088-K6088,0),BAAL!$B:$B,0),MATCH(LEFT(M$2,4),BAAL!$C$2:$D$2,0)),0)))</f>
        <v>Data Error</v>
      </c>
      <c r="N6088" s="20"/>
      <c r="O6088" s="26"/>
      <c r="P6088" s="26"/>
      <c r="Q6088" s="6">
        <f t="shared" si="383"/>
        <v>9</v>
      </c>
      <c r="R6088" s="20"/>
    </row>
    <row r="6089" spans="1:18" x14ac:dyDescent="0.25">
      <c r="A6089" s="6">
        <v>15</v>
      </c>
      <c r="B6089" s="4">
        <v>42623.624999998974</v>
      </c>
      <c r="C6089" s="2" t="str">
        <f>IF([2]Analysis!AG6089="Data Error","Data Error",[2]Analysis!AI6089*C$1)</f>
        <v>Data Error</v>
      </c>
      <c r="D6089" s="2"/>
      <c r="E6089" s="3" t="str">
        <f>IF(C6089="Data Error","Data Error",INDEX('[2]BAAL Adj Cap'!$CB$65:$CY$72,MONTH($B6089),$A6089+1))</f>
        <v>Data Error</v>
      </c>
      <c r="F6089" s="3"/>
      <c r="G6089" s="31" t="str">
        <f t="shared" si="380"/>
        <v>Data Error</v>
      </c>
      <c r="H6089" s="31"/>
      <c r="I6089" s="23" t="str">
        <f t="shared" si="381"/>
        <v>Data Error</v>
      </c>
      <c r="J6089" s="23"/>
      <c r="K6089" s="7" t="str">
        <f t="shared" si="382"/>
        <v>Data Error</v>
      </c>
      <c r="M6089" s="20" t="str">
        <f>IF(C6089="Data Error","Data Error",IF(C6089&lt;=K6089,0,1-IFERROR(INDEX(BAAL!$C:$D,MATCH(ROUNDUP(C6089-K6089,0),BAAL!$B:$B,0),MATCH(LEFT(M$2,4),BAAL!$C$2:$D$2,0)),0)))</f>
        <v>Data Error</v>
      </c>
      <c r="N6089" s="20"/>
      <c r="O6089" s="26"/>
      <c r="P6089" s="26"/>
      <c r="Q6089" s="6">
        <f t="shared" si="383"/>
        <v>9</v>
      </c>
      <c r="R6089" s="20"/>
    </row>
    <row r="6090" spans="1:18" x14ac:dyDescent="0.25">
      <c r="A6090" s="6">
        <v>16</v>
      </c>
      <c r="B6090" s="4">
        <v>42623.666666665638</v>
      </c>
      <c r="C6090" s="2" t="str">
        <f>IF([2]Analysis!AG6090="Data Error","Data Error",[2]Analysis!AI6090*C$1)</f>
        <v>Data Error</v>
      </c>
      <c r="D6090" s="2"/>
      <c r="E6090" s="3" t="str">
        <f>IF(C6090="Data Error","Data Error",INDEX('[2]BAAL Adj Cap'!$CB$65:$CY$72,MONTH($B6090),$A6090+1))</f>
        <v>Data Error</v>
      </c>
      <c r="F6090" s="3"/>
      <c r="G6090" s="31" t="str">
        <f t="shared" si="380"/>
        <v>Data Error</v>
      </c>
      <c r="H6090" s="31"/>
      <c r="I6090" s="23" t="str">
        <f t="shared" si="381"/>
        <v>Data Error</v>
      </c>
      <c r="J6090" s="23"/>
      <c r="K6090" s="7" t="str">
        <f t="shared" si="382"/>
        <v>Data Error</v>
      </c>
      <c r="M6090" s="20" t="str">
        <f>IF(C6090="Data Error","Data Error",IF(C6090&lt;=K6090,0,1-IFERROR(INDEX(BAAL!$C:$D,MATCH(ROUNDUP(C6090-K6090,0),BAAL!$B:$B,0),MATCH(LEFT(M$2,4),BAAL!$C$2:$D$2,0)),0)))</f>
        <v>Data Error</v>
      </c>
      <c r="N6090" s="20"/>
      <c r="O6090" s="26"/>
      <c r="P6090" s="26"/>
      <c r="Q6090" s="6">
        <f t="shared" si="383"/>
        <v>9</v>
      </c>
      <c r="R6090" s="20"/>
    </row>
    <row r="6091" spans="1:18" x14ac:dyDescent="0.25">
      <c r="A6091" s="6">
        <v>17</v>
      </c>
      <c r="B6091" s="4">
        <v>42623.708333332303</v>
      </c>
      <c r="C6091" s="2" t="str">
        <f>IF([2]Analysis!AG6091="Data Error","Data Error",[2]Analysis!AI6091*C$1)</f>
        <v>Data Error</v>
      </c>
      <c r="D6091" s="2"/>
      <c r="E6091" s="3" t="str">
        <f>IF(C6091="Data Error","Data Error",INDEX('[2]BAAL Adj Cap'!$CB$65:$CY$72,MONTH($B6091),$A6091+1))</f>
        <v>Data Error</v>
      </c>
      <c r="F6091" s="3"/>
      <c r="G6091" s="31" t="str">
        <f t="shared" si="380"/>
        <v>Data Error</v>
      </c>
      <c r="H6091" s="31"/>
      <c r="I6091" s="23" t="str">
        <f t="shared" si="381"/>
        <v>Data Error</v>
      </c>
      <c r="J6091" s="23"/>
      <c r="K6091" s="7" t="str">
        <f t="shared" si="382"/>
        <v>Data Error</v>
      </c>
      <c r="M6091" s="20" t="str">
        <f>IF(C6091="Data Error","Data Error",IF(C6091&lt;=K6091,0,1-IFERROR(INDEX(BAAL!$C:$D,MATCH(ROUNDUP(C6091-K6091,0),BAAL!$B:$B,0),MATCH(LEFT(M$2,4),BAAL!$C$2:$D$2,0)),0)))</f>
        <v>Data Error</v>
      </c>
      <c r="N6091" s="20"/>
      <c r="O6091" s="26"/>
      <c r="P6091" s="26"/>
      <c r="Q6091" s="6">
        <f t="shared" si="383"/>
        <v>9</v>
      </c>
      <c r="R6091" s="20"/>
    </row>
    <row r="6092" spans="1:18" x14ac:dyDescent="0.25">
      <c r="A6092" s="6">
        <v>18</v>
      </c>
      <c r="B6092" s="4">
        <v>42623.749999998967</v>
      </c>
      <c r="C6092" s="2" t="str">
        <f>IF([2]Analysis!AG6092="Data Error","Data Error",[2]Analysis!AI6092*C$1)</f>
        <v>Data Error</v>
      </c>
      <c r="D6092" s="2"/>
      <c r="E6092" s="3" t="str">
        <f>IF(C6092="Data Error","Data Error",INDEX('[2]BAAL Adj Cap'!$CB$65:$CY$72,MONTH($B6092),$A6092+1))</f>
        <v>Data Error</v>
      </c>
      <c r="F6092" s="3"/>
      <c r="G6092" s="31" t="str">
        <f t="shared" si="380"/>
        <v>Data Error</v>
      </c>
      <c r="H6092" s="31"/>
      <c r="I6092" s="23" t="str">
        <f t="shared" si="381"/>
        <v>Data Error</v>
      </c>
      <c r="J6092" s="23"/>
      <c r="K6092" s="7" t="str">
        <f t="shared" si="382"/>
        <v>Data Error</v>
      </c>
      <c r="M6092" s="20" t="str">
        <f>IF(C6092="Data Error","Data Error",IF(C6092&lt;=K6092,0,1-IFERROR(INDEX(BAAL!$C:$D,MATCH(ROUNDUP(C6092-K6092,0),BAAL!$B:$B,0),MATCH(LEFT(M$2,4),BAAL!$C$2:$D$2,0)),0)))</f>
        <v>Data Error</v>
      </c>
      <c r="N6092" s="20"/>
      <c r="O6092" s="26"/>
      <c r="P6092" s="26"/>
      <c r="Q6092" s="6">
        <f t="shared" si="383"/>
        <v>9</v>
      </c>
      <c r="R6092" s="20"/>
    </row>
    <row r="6093" spans="1:18" x14ac:dyDescent="0.25">
      <c r="A6093" s="6">
        <v>19</v>
      </c>
      <c r="B6093" s="4">
        <v>42623.791666665631</v>
      </c>
      <c r="C6093" s="2" t="str">
        <f>IF([2]Analysis!AG6093="Data Error","Data Error",[2]Analysis!AI6093*C$1)</f>
        <v>Data Error</v>
      </c>
      <c r="D6093" s="2"/>
      <c r="E6093" s="3" t="str">
        <f>IF(C6093="Data Error","Data Error",INDEX('[2]BAAL Adj Cap'!$CB$65:$CY$72,MONTH($B6093),$A6093+1))</f>
        <v>Data Error</v>
      </c>
      <c r="F6093" s="3"/>
      <c r="G6093" s="31" t="str">
        <f t="shared" si="380"/>
        <v>Data Error</v>
      </c>
      <c r="H6093" s="31"/>
      <c r="I6093" s="23" t="str">
        <f t="shared" si="381"/>
        <v>Data Error</v>
      </c>
      <c r="J6093" s="23"/>
      <c r="K6093" s="7" t="str">
        <f t="shared" si="382"/>
        <v>Data Error</v>
      </c>
      <c r="M6093" s="20" t="str">
        <f>IF(C6093="Data Error","Data Error",IF(C6093&lt;=K6093,0,1-IFERROR(INDEX(BAAL!$C:$D,MATCH(ROUNDUP(C6093-K6093,0),BAAL!$B:$B,0),MATCH(LEFT(M$2,4),BAAL!$C$2:$D$2,0)),0)))</f>
        <v>Data Error</v>
      </c>
      <c r="N6093" s="20"/>
      <c r="O6093" s="26"/>
      <c r="P6093" s="26"/>
      <c r="Q6093" s="6">
        <f t="shared" si="383"/>
        <v>9</v>
      </c>
      <c r="R6093" s="20"/>
    </row>
    <row r="6094" spans="1:18" x14ac:dyDescent="0.25">
      <c r="A6094" s="6">
        <v>20</v>
      </c>
      <c r="B6094" s="4">
        <v>42623.833333332295</v>
      </c>
      <c r="C6094" s="2" t="str">
        <f>IF([2]Analysis!AG6094="Data Error","Data Error",[2]Analysis!AI6094*C$1)</f>
        <v>Data Error</v>
      </c>
      <c r="D6094" s="2"/>
      <c r="E6094" s="3" t="str">
        <f>IF(C6094="Data Error","Data Error",INDEX('[2]BAAL Adj Cap'!$CB$65:$CY$72,MONTH($B6094),$A6094+1))</f>
        <v>Data Error</v>
      </c>
      <c r="F6094" s="3"/>
      <c r="G6094" s="31" t="str">
        <f t="shared" si="380"/>
        <v>Data Error</v>
      </c>
      <c r="H6094" s="31"/>
      <c r="I6094" s="23" t="str">
        <f t="shared" si="381"/>
        <v>Data Error</v>
      </c>
      <c r="J6094" s="23"/>
      <c r="K6094" s="7" t="str">
        <f t="shared" si="382"/>
        <v>Data Error</v>
      </c>
      <c r="M6094" s="20" t="str">
        <f>IF(C6094="Data Error","Data Error",IF(C6094&lt;=K6094,0,1-IFERROR(INDEX(BAAL!$C:$D,MATCH(ROUNDUP(C6094-K6094,0),BAAL!$B:$B,0),MATCH(LEFT(M$2,4),BAAL!$C$2:$D$2,0)),0)))</f>
        <v>Data Error</v>
      </c>
      <c r="N6094" s="20"/>
      <c r="O6094" s="26"/>
      <c r="P6094" s="26"/>
      <c r="Q6094" s="6">
        <f t="shared" si="383"/>
        <v>9</v>
      </c>
      <c r="R6094" s="20"/>
    </row>
    <row r="6095" spans="1:18" x14ac:dyDescent="0.25">
      <c r="A6095" s="6">
        <v>21</v>
      </c>
      <c r="B6095" s="4">
        <v>42623.87499999896</v>
      </c>
      <c r="C6095" s="2" t="str">
        <f>IF([2]Analysis!AG6095="Data Error","Data Error",[2]Analysis!AI6095*C$1)</f>
        <v>Data Error</v>
      </c>
      <c r="D6095" s="2"/>
      <c r="E6095" s="3" t="str">
        <f>IF(C6095="Data Error","Data Error",INDEX('[2]BAAL Adj Cap'!$CB$65:$CY$72,MONTH($B6095),$A6095+1))</f>
        <v>Data Error</v>
      </c>
      <c r="F6095" s="3"/>
      <c r="G6095" s="31" t="str">
        <f t="shared" si="380"/>
        <v>Data Error</v>
      </c>
      <c r="H6095" s="31"/>
      <c r="I6095" s="23" t="str">
        <f t="shared" si="381"/>
        <v>Data Error</v>
      </c>
      <c r="J6095" s="23"/>
      <c r="K6095" s="7" t="str">
        <f t="shared" si="382"/>
        <v>Data Error</v>
      </c>
      <c r="M6095" s="20" t="str">
        <f>IF(C6095="Data Error","Data Error",IF(C6095&lt;=K6095,0,1-IFERROR(INDEX(BAAL!$C:$D,MATCH(ROUNDUP(C6095-K6095,0),BAAL!$B:$B,0),MATCH(LEFT(M$2,4),BAAL!$C$2:$D$2,0)),0)))</f>
        <v>Data Error</v>
      </c>
      <c r="N6095" s="20"/>
      <c r="O6095" s="26"/>
      <c r="P6095" s="26"/>
      <c r="Q6095" s="6">
        <f t="shared" si="383"/>
        <v>9</v>
      </c>
      <c r="R6095" s="20"/>
    </row>
    <row r="6096" spans="1:18" x14ac:dyDescent="0.25">
      <c r="A6096" s="6">
        <v>22</v>
      </c>
      <c r="B6096" s="4">
        <v>42623.916666665624</v>
      </c>
      <c r="C6096" s="2" t="str">
        <f>IF([2]Analysis!AG6096="Data Error","Data Error",[2]Analysis!AI6096*C$1)</f>
        <v>Data Error</v>
      </c>
      <c r="D6096" s="2"/>
      <c r="E6096" s="3" t="str">
        <f>IF(C6096="Data Error","Data Error",INDEX('[2]BAAL Adj Cap'!$CB$65:$CY$72,MONTH($B6096),$A6096+1))</f>
        <v>Data Error</v>
      </c>
      <c r="F6096" s="3"/>
      <c r="G6096" s="31" t="str">
        <f t="shared" si="380"/>
        <v>Data Error</v>
      </c>
      <c r="H6096" s="31"/>
      <c r="I6096" s="23" t="str">
        <f t="shared" si="381"/>
        <v>Data Error</v>
      </c>
      <c r="J6096" s="23"/>
      <c r="K6096" s="7" t="str">
        <f t="shared" si="382"/>
        <v>Data Error</v>
      </c>
      <c r="M6096" s="20" t="str">
        <f>IF(C6096="Data Error","Data Error",IF(C6096&lt;=K6096,0,1-IFERROR(INDEX(BAAL!$C:$D,MATCH(ROUNDUP(C6096-K6096,0),BAAL!$B:$B,0),MATCH(LEFT(M$2,4),BAAL!$C$2:$D$2,0)),0)))</f>
        <v>Data Error</v>
      </c>
      <c r="N6096" s="20"/>
      <c r="O6096" s="26"/>
      <c r="P6096" s="26"/>
      <c r="Q6096" s="6">
        <f t="shared" si="383"/>
        <v>9</v>
      </c>
      <c r="R6096" s="20"/>
    </row>
    <row r="6097" spans="1:18" x14ac:dyDescent="0.25">
      <c r="A6097" s="6">
        <v>23</v>
      </c>
      <c r="B6097" s="4">
        <v>42623.958333332288</v>
      </c>
      <c r="C6097" s="2" t="str">
        <f>IF([2]Analysis!AG6097="Data Error","Data Error",[2]Analysis!AI6097*C$1)</f>
        <v>Data Error</v>
      </c>
      <c r="D6097" s="2"/>
      <c r="E6097" s="3" t="str">
        <f>IF(C6097="Data Error","Data Error",INDEX('[2]BAAL Adj Cap'!$CB$65:$CY$72,MONTH($B6097),$A6097+1))</f>
        <v>Data Error</v>
      </c>
      <c r="F6097" s="3"/>
      <c r="G6097" s="31" t="str">
        <f t="shared" si="380"/>
        <v>Data Error</v>
      </c>
      <c r="H6097" s="31"/>
      <c r="I6097" s="23" t="str">
        <f t="shared" si="381"/>
        <v>Data Error</v>
      </c>
      <c r="J6097" s="23"/>
      <c r="K6097" s="7" t="str">
        <f t="shared" si="382"/>
        <v>Data Error</v>
      </c>
      <c r="M6097" s="20" t="str">
        <f>IF(C6097="Data Error","Data Error",IF(C6097&lt;=K6097,0,1-IFERROR(INDEX(BAAL!$C:$D,MATCH(ROUNDUP(C6097-K6097,0),BAAL!$B:$B,0),MATCH(LEFT(M$2,4),BAAL!$C$2:$D$2,0)),0)))</f>
        <v>Data Error</v>
      </c>
      <c r="N6097" s="20"/>
      <c r="O6097" s="26"/>
      <c r="P6097" s="26"/>
      <c r="Q6097" s="6">
        <f t="shared" si="383"/>
        <v>9</v>
      </c>
      <c r="R6097" s="20"/>
    </row>
    <row r="6098" spans="1:18" x14ac:dyDescent="0.25">
      <c r="A6098" s="6">
        <v>0</v>
      </c>
      <c r="B6098" s="1">
        <v>42623.999999998952</v>
      </c>
      <c r="C6098" s="2" t="str">
        <f>IF([2]Analysis!AG6098="Data Error","Data Error",[2]Analysis!AI6098*C$1)</f>
        <v>Data Error</v>
      </c>
      <c r="D6098" s="2"/>
      <c r="E6098" s="3" t="str">
        <f>IF(C6098="Data Error","Data Error",INDEX('[2]BAAL Adj Cap'!$CB$65:$CY$72,MONTH($B6098),$A6098+1))</f>
        <v>Data Error</v>
      </c>
      <c r="F6098" s="3"/>
      <c r="G6098" s="31" t="str">
        <f t="shared" si="380"/>
        <v>Data Error</v>
      </c>
      <c r="H6098" s="31"/>
      <c r="I6098" s="23" t="str">
        <f t="shared" si="381"/>
        <v>Data Error</v>
      </c>
      <c r="J6098" s="23"/>
      <c r="K6098" s="7" t="str">
        <f t="shared" si="382"/>
        <v>Data Error</v>
      </c>
      <c r="M6098" s="20" t="str">
        <f>IF(C6098="Data Error","Data Error",IF(C6098&lt;=K6098,0,1-IFERROR(INDEX(BAAL!$C:$D,MATCH(ROUNDUP(C6098-K6098,0),BAAL!$B:$B,0),MATCH(LEFT(M$2,4),BAAL!$C$2:$D$2,0)),0)))</f>
        <v>Data Error</v>
      </c>
      <c r="N6098" s="20"/>
      <c r="O6098" s="26"/>
      <c r="P6098" s="26"/>
      <c r="Q6098" s="6">
        <f t="shared" si="383"/>
        <v>9</v>
      </c>
      <c r="R6098" s="20"/>
    </row>
    <row r="6099" spans="1:18" x14ac:dyDescent="0.25">
      <c r="A6099" s="6">
        <v>1</v>
      </c>
      <c r="B6099" s="4">
        <v>42624.041666665617</v>
      </c>
      <c r="C6099" s="2" t="str">
        <f>IF([2]Analysis!AG6099="Data Error","Data Error",[2]Analysis!AI6099*C$1)</f>
        <v>Data Error</v>
      </c>
      <c r="D6099" s="2"/>
      <c r="E6099" s="3" t="str">
        <f>IF(C6099="Data Error","Data Error",INDEX('[2]BAAL Adj Cap'!$CB$65:$CY$72,MONTH($B6099),$A6099+1))</f>
        <v>Data Error</v>
      </c>
      <c r="F6099" s="3"/>
      <c r="G6099" s="31" t="str">
        <f t="shared" si="380"/>
        <v>Data Error</v>
      </c>
      <c r="H6099" s="31"/>
      <c r="I6099" s="23" t="str">
        <f t="shared" si="381"/>
        <v>Data Error</v>
      </c>
      <c r="J6099" s="23"/>
      <c r="K6099" s="7" t="str">
        <f t="shared" si="382"/>
        <v>Data Error</v>
      </c>
      <c r="M6099" s="20" t="str">
        <f>IF(C6099="Data Error","Data Error",IF(C6099&lt;=K6099,0,1-IFERROR(INDEX(BAAL!$C:$D,MATCH(ROUNDUP(C6099-K6099,0),BAAL!$B:$B,0),MATCH(LEFT(M$2,4),BAAL!$C$2:$D$2,0)),0)))</f>
        <v>Data Error</v>
      </c>
      <c r="N6099" s="20"/>
      <c r="O6099" s="26"/>
      <c r="P6099" s="26"/>
      <c r="Q6099" s="6">
        <f t="shared" si="383"/>
        <v>9</v>
      </c>
      <c r="R6099" s="20"/>
    </row>
    <row r="6100" spans="1:18" x14ac:dyDescent="0.25">
      <c r="A6100" s="6">
        <v>2</v>
      </c>
      <c r="B6100" s="4">
        <v>42624.083333332281</v>
      </c>
      <c r="C6100" s="2" t="str">
        <f>IF([2]Analysis!AG6100="Data Error","Data Error",[2]Analysis!AI6100*C$1)</f>
        <v>Data Error</v>
      </c>
      <c r="D6100" s="2"/>
      <c r="E6100" s="3" t="str">
        <f>IF(C6100="Data Error","Data Error",INDEX('[2]BAAL Adj Cap'!$CB$65:$CY$72,MONTH($B6100),$A6100+1))</f>
        <v>Data Error</v>
      </c>
      <c r="F6100" s="3"/>
      <c r="G6100" s="31" t="str">
        <f t="shared" si="380"/>
        <v>Data Error</v>
      </c>
      <c r="H6100" s="31"/>
      <c r="I6100" s="23" t="str">
        <f t="shared" si="381"/>
        <v>Data Error</v>
      </c>
      <c r="J6100" s="23"/>
      <c r="K6100" s="7" t="str">
        <f t="shared" si="382"/>
        <v>Data Error</v>
      </c>
      <c r="M6100" s="20" t="str">
        <f>IF(C6100="Data Error","Data Error",IF(C6100&lt;=K6100,0,1-IFERROR(INDEX(BAAL!$C:$D,MATCH(ROUNDUP(C6100-K6100,0),BAAL!$B:$B,0),MATCH(LEFT(M$2,4),BAAL!$C$2:$D$2,0)),0)))</f>
        <v>Data Error</v>
      </c>
      <c r="N6100" s="20"/>
      <c r="O6100" s="26"/>
      <c r="P6100" s="26"/>
      <c r="Q6100" s="6">
        <f t="shared" si="383"/>
        <v>9</v>
      </c>
      <c r="R6100" s="20"/>
    </row>
    <row r="6101" spans="1:18" x14ac:dyDescent="0.25">
      <c r="A6101" s="6">
        <v>3</v>
      </c>
      <c r="B6101" s="4">
        <v>42624.124999998945</v>
      </c>
      <c r="C6101" s="2" t="str">
        <f>IF([2]Analysis!AG6101="Data Error","Data Error",[2]Analysis!AI6101*C$1)</f>
        <v>Data Error</v>
      </c>
      <c r="D6101" s="2"/>
      <c r="E6101" s="3" t="str">
        <f>IF(C6101="Data Error","Data Error",INDEX('[2]BAAL Adj Cap'!$CB$65:$CY$72,MONTH($B6101),$A6101+1))</f>
        <v>Data Error</v>
      </c>
      <c r="F6101" s="3"/>
      <c r="G6101" s="31" t="str">
        <f t="shared" si="380"/>
        <v>Data Error</v>
      </c>
      <c r="H6101" s="31"/>
      <c r="I6101" s="23" t="str">
        <f t="shared" si="381"/>
        <v>Data Error</v>
      </c>
      <c r="J6101" s="23"/>
      <c r="K6101" s="7" t="str">
        <f t="shared" si="382"/>
        <v>Data Error</v>
      </c>
      <c r="M6101" s="20" t="str">
        <f>IF(C6101="Data Error","Data Error",IF(C6101&lt;=K6101,0,1-IFERROR(INDEX(BAAL!$C:$D,MATCH(ROUNDUP(C6101-K6101,0),BAAL!$B:$B,0),MATCH(LEFT(M$2,4),BAAL!$C$2:$D$2,0)),0)))</f>
        <v>Data Error</v>
      </c>
      <c r="N6101" s="20"/>
      <c r="O6101" s="26"/>
      <c r="P6101" s="26"/>
      <c r="Q6101" s="6">
        <f t="shared" si="383"/>
        <v>9</v>
      </c>
      <c r="R6101" s="20"/>
    </row>
    <row r="6102" spans="1:18" x14ac:dyDescent="0.25">
      <c r="A6102" s="6">
        <v>4</v>
      </c>
      <c r="B6102" s="4">
        <v>42624.166666665609</v>
      </c>
      <c r="C6102" s="2" t="str">
        <f>IF([2]Analysis!AG6102="Data Error","Data Error",[2]Analysis!AI6102*C$1)</f>
        <v>Data Error</v>
      </c>
      <c r="D6102" s="2"/>
      <c r="E6102" s="3" t="str">
        <f>IF(C6102="Data Error","Data Error",INDEX('[2]BAAL Adj Cap'!$CB$65:$CY$72,MONTH($B6102),$A6102+1))</f>
        <v>Data Error</v>
      </c>
      <c r="F6102" s="3"/>
      <c r="G6102" s="31" t="str">
        <f t="shared" si="380"/>
        <v>Data Error</v>
      </c>
      <c r="H6102" s="31"/>
      <c r="I6102" s="23" t="str">
        <f t="shared" si="381"/>
        <v>Data Error</v>
      </c>
      <c r="J6102" s="23"/>
      <c r="K6102" s="7" t="str">
        <f t="shared" si="382"/>
        <v>Data Error</v>
      </c>
      <c r="M6102" s="20" t="str">
        <f>IF(C6102="Data Error","Data Error",IF(C6102&lt;=K6102,0,1-IFERROR(INDEX(BAAL!$C:$D,MATCH(ROUNDUP(C6102-K6102,0),BAAL!$B:$B,0),MATCH(LEFT(M$2,4),BAAL!$C$2:$D$2,0)),0)))</f>
        <v>Data Error</v>
      </c>
      <c r="N6102" s="20"/>
      <c r="O6102" s="26"/>
      <c r="P6102" s="26"/>
      <c r="Q6102" s="6">
        <f t="shared" si="383"/>
        <v>9</v>
      </c>
      <c r="R6102" s="20"/>
    </row>
    <row r="6103" spans="1:18" x14ac:dyDescent="0.25">
      <c r="A6103" s="6">
        <v>5</v>
      </c>
      <c r="B6103" s="4">
        <v>42624.208333332273</v>
      </c>
      <c r="C6103" s="2" t="str">
        <f>IF([2]Analysis!AG6103="Data Error","Data Error",[2]Analysis!AI6103*C$1)</f>
        <v>Data Error</v>
      </c>
      <c r="D6103" s="2"/>
      <c r="E6103" s="3" t="str">
        <f>IF(C6103="Data Error","Data Error",INDEX('[2]BAAL Adj Cap'!$CB$65:$CY$72,MONTH($B6103),$A6103+1))</f>
        <v>Data Error</v>
      </c>
      <c r="F6103" s="3"/>
      <c r="G6103" s="31" t="str">
        <f t="shared" si="380"/>
        <v>Data Error</v>
      </c>
      <c r="H6103" s="31"/>
      <c r="I6103" s="23" t="str">
        <f t="shared" si="381"/>
        <v>Data Error</v>
      </c>
      <c r="J6103" s="23"/>
      <c r="K6103" s="7" t="str">
        <f t="shared" si="382"/>
        <v>Data Error</v>
      </c>
      <c r="M6103" s="20" t="str">
        <f>IF(C6103="Data Error","Data Error",IF(C6103&lt;=K6103,0,1-IFERROR(INDEX(BAAL!$C:$D,MATCH(ROUNDUP(C6103-K6103,0),BAAL!$B:$B,0),MATCH(LEFT(M$2,4),BAAL!$C$2:$D$2,0)),0)))</f>
        <v>Data Error</v>
      </c>
      <c r="N6103" s="20"/>
      <c r="O6103" s="26"/>
      <c r="P6103" s="26"/>
      <c r="Q6103" s="6">
        <f t="shared" si="383"/>
        <v>9</v>
      </c>
      <c r="R6103" s="20"/>
    </row>
    <row r="6104" spans="1:18" x14ac:dyDescent="0.25">
      <c r="A6104" s="6">
        <v>6</v>
      </c>
      <c r="B6104" s="4">
        <v>42624.249999998938</v>
      </c>
      <c r="C6104" s="2" t="str">
        <f>IF([2]Analysis!AG6104="Data Error","Data Error",[2]Analysis!AI6104*C$1)</f>
        <v>Data Error</v>
      </c>
      <c r="D6104" s="2"/>
      <c r="E6104" s="3" t="str">
        <f>IF(C6104="Data Error","Data Error",INDEX('[2]BAAL Adj Cap'!$CB$65:$CY$72,MONTH($B6104),$A6104+1))</f>
        <v>Data Error</v>
      </c>
      <c r="F6104" s="3"/>
      <c r="G6104" s="31" t="str">
        <f t="shared" si="380"/>
        <v>Data Error</v>
      </c>
      <c r="H6104" s="31"/>
      <c r="I6104" s="23" t="str">
        <f t="shared" si="381"/>
        <v>Data Error</v>
      </c>
      <c r="J6104" s="23"/>
      <c r="K6104" s="7" t="str">
        <f t="shared" si="382"/>
        <v>Data Error</v>
      </c>
      <c r="M6104" s="20" t="str">
        <f>IF(C6104="Data Error","Data Error",IF(C6104&lt;=K6104,0,1-IFERROR(INDEX(BAAL!$C:$D,MATCH(ROUNDUP(C6104-K6104,0),BAAL!$B:$B,0),MATCH(LEFT(M$2,4),BAAL!$C$2:$D$2,0)),0)))</f>
        <v>Data Error</v>
      </c>
      <c r="N6104" s="20"/>
      <c r="O6104" s="26"/>
      <c r="P6104" s="26"/>
      <c r="Q6104" s="6">
        <f t="shared" si="383"/>
        <v>9</v>
      </c>
      <c r="R6104" s="20"/>
    </row>
    <row r="6105" spans="1:18" x14ac:dyDescent="0.25">
      <c r="A6105" s="6">
        <v>7</v>
      </c>
      <c r="B6105" s="4">
        <v>42624.291666665602</v>
      </c>
      <c r="C6105" s="2" t="str">
        <f>IF([2]Analysis!AG6105="Data Error","Data Error",[2]Analysis!AI6105*C$1)</f>
        <v>Data Error</v>
      </c>
      <c r="D6105" s="2"/>
      <c r="E6105" s="3" t="str">
        <f>IF(C6105="Data Error","Data Error",INDEX('[2]BAAL Adj Cap'!$CB$65:$CY$72,MONTH($B6105),$A6105+1))</f>
        <v>Data Error</v>
      </c>
      <c r="F6105" s="3"/>
      <c r="G6105" s="31" t="str">
        <f t="shared" si="380"/>
        <v>Data Error</v>
      </c>
      <c r="H6105" s="31"/>
      <c r="I6105" s="23" t="str">
        <f t="shared" si="381"/>
        <v>Data Error</v>
      </c>
      <c r="J6105" s="23"/>
      <c r="K6105" s="7" t="str">
        <f t="shared" si="382"/>
        <v>Data Error</v>
      </c>
      <c r="M6105" s="20" t="str">
        <f>IF(C6105="Data Error","Data Error",IF(C6105&lt;=K6105,0,1-IFERROR(INDEX(BAAL!$C:$D,MATCH(ROUNDUP(C6105-K6105,0),BAAL!$B:$B,0),MATCH(LEFT(M$2,4),BAAL!$C$2:$D$2,0)),0)))</f>
        <v>Data Error</v>
      </c>
      <c r="N6105" s="20"/>
      <c r="O6105" s="26"/>
      <c r="P6105" s="26"/>
      <c r="Q6105" s="6">
        <f t="shared" si="383"/>
        <v>9</v>
      </c>
      <c r="R6105" s="20"/>
    </row>
    <row r="6106" spans="1:18" x14ac:dyDescent="0.25">
      <c r="A6106" s="6">
        <v>8</v>
      </c>
      <c r="B6106" s="4">
        <v>42624.333333332266</v>
      </c>
      <c r="C6106" s="2" t="str">
        <f>IF([2]Analysis!AG6106="Data Error","Data Error",[2]Analysis!AI6106*C$1)</f>
        <v>Data Error</v>
      </c>
      <c r="D6106" s="2"/>
      <c r="E6106" s="3" t="str">
        <f>IF(C6106="Data Error","Data Error",INDEX('[2]BAAL Adj Cap'!$CB$65:$CY$72,MONTH($B6106),$A6106+1))</f>
        <v>Data Error</v>
      </c>
      <c r="F6106" s="3"/>
      <c r="G6106" s="31" t="str">
        <f t="shared" si="380"/>
        <v>Data Error</v>
      </c>
      <c r="H6106" s="31"/>
      <c r="I6106" s="23" t="str">
        <f t="shared" si="381"/>
        <v>Data Error</v>
      </c>
      <c r="J6106" s="23"/>
      <c r="K6106" s="7" t="str">
        <f t="shared" si="382"/>
        <v>Data Error</v>
      </c>
      <c r="M6106" s="20" t="str">
        <f>IF(C6106="Data Error","Data Error",IF(C6106&lt;=K6106,0,1-IFERROR(INDEX(BAAL!$C:$D,MATCH(ROUNDUP(C6106-K6106,0),BAAL!$B:$B,0),MATCH(LEFT(M$2,4),BAAL!$C$2:$D$2,0)),0)))</f>
        <v>Data Error</v>
      </c>
      <c r="N6106" s="20"/>
      <c r="O6106" s="26"/>
      <c r="P6106" s="26"/>
      <c r="Q6106" s="6">
        <f t="shared" si="383"/>
        <v>9</v>
      </c>
      <c r="R6106" s="20"/>
    </row>
    <row r="6107" spans="1:18" x14ac:dyDescent="0.25">
      <c r="A6107" s="6">
        <v>9</v>
      </c>
      <c r="B6107" s="4">
        <v>42624.37499999893</v>
      </c>
      <c r="C6107" s="2" t="str">
        <f>IF([2]Analysis!AG6107="Data Error","Data Error",[2]Analysis!AI6107*C$1)</f>
        <v>Data Error</v>
      </c>
      <c r="D6107" s="2"/>
      <c r="E6107" s="3" t="str">
        <f>IF(C6107="Data Error","Data Error",INDEX('[2]BAAL Adj Cap'!$CB$65:$CY$72,MONTH($B6107),$A6107+1))</f>
        <v>Data Error</v>
      </c>
      <c r="F6107" s="3"/>
      <c r="G6107" s="31" t="str">
        <f t="shared" si="380"/>
        <v>Data Error</v>
      </c>
      <c r="H6107" s="31"/>
      <c r="I6107" s="23" t="str">
        <f t="shared" si="381"/>
        <v>Data Error</v>
      </c>
      <c r="J6107" s="23"/>
      <c r="K6107" s="7" t="str">
        <f t="shared" si="382"/>
        <v>Data Error</v>
      </c>
      <c r="M6107" s="20" t="str">
        <f>IF(C6107="Data Error","Data Error",IF(C6107&lt;=K6107,0,1-IFERROR(INDEX(BAAL!$C:$D,MATCH(ROUNDUP(C6107-K6107,0),BAAL!$B:$B,0),MATCH(LEFT(M$2,4),BAAL!$C$2:$D$2,0)),0)))</f>
        <v>Data Error</v>
      </c>
      <c r="N6107" s="20"/>
      <c r="O6107" s="26"/>
      <c r="P6107" s="26"/>
      <c r="Q6107" s="6">
        <f t="shared" si="383"/>
        <v>9</v>
      </c>
      <c r="R6107" s="20"/>
    </row>
    <row r="6108" spans="1:18" x14ac:dyDescent="0.25">
      <c r="A6108" s="6">
        <v>10</v>
      </c>
      <c r="B6108" s="4">
        <v>42624.416666665595</v>
      </c>
      <c r="C6108" s="2" t="str">
        <f>IF([2]Analysis!AG6108="Data Error","Data Error",[2]Analysis!AI6108*C$1)</f>
        <v>Data Error</v>
      </c>
      <c r="D6108" s="2"/>
      <c r="E6108" s="3" t="str">
        <f>IF(C6108="Data Error","Data Error",INDEX('[2]BAAL Adj Cap'!$CB$65:$CY$72,MONTH($B6108),$A6108+1))</f>
        <v>Data Error</v>
      </c>
      <c r="F6108" s="3"/>
      <c r="G6108" s="31" t="str">
        <f t="shared" si="380"/>
        <v>Data Error</v>
      </c>
      <c r="H6108" s="31"/>
      <c r="I6108" s="23" t="str">
        <f t="shared" si="381"/>
        <v>Data Error</v>
      </c>
      <c r="J6108" s="23"/>
      <c r="K6108" s="7" t="str">
        <f t="shared" si="382"/>
        <v>Data Error</v>
      </c>
      <c r="M6108" s="20" t="str">
        <f>IF(C6108="Data Error","Data Error",IF(C6108&lt;=K6108,0,1-IFERROR(INDEX(BAAL!$C:$D,MATCH(ROUNDUP(C6108-K6108,0),BAAL!$B:$B,0),MATCH(LEFT(M$2,4),BAAL!$C$2:$D$2,0)),0)))</f>
        <v>Data Error</v>
      </c>
      <c r="N6108" s="20"/>
      <c r="O6108" s="26"/>
      <c r="P6108" s="26"/>
      <c r="Q6108" s="6">
        <f t="shared" si="383"/>
        <v>9</v>
      </c>
      <c r="R6108" s="20"/>
    </row>
    <row r="6109" spans="1:18" x14ac:dyDescent="0.25">
      <c r="A6109" s="6">
        <v>11</v>
      </c>
      <c r="B6109" s="4">
        <v>42624.458333332259</v>
      </c>
      <c r="C6109" s="2" t="str">
        <f>IF([2]Analysis!AG6109="Data Error","Data Error",[2]Analysis!AI6109*C$1)</f>
        <v>Data Error</v>
      </c>
      <c r="D6109" s="2"/>
      <c r="E6109" s="3" t="str">
        <f>IF(C6109="Data Error","Data Error",INDEX('[2]BAAL Adj Cap'!$CB$65:$CY$72,MONTH($B6109),$A6109+1))</f>
        <v>Data Error</v>
      </c>
      <c r="F6109" s="3"/>
      <c r="G6109" s="31" t="str">
        <f t="shared" si="380"/>
        <v>Data Error</v>
      </c>
      <c r="H6109" s="31"/>
      <c r="I6109" s="23" t="str">
        <f t="shared" si="381"/>
        <v>Data Error</v>
      </c>
      <c r="J6109" s="23"/>
      <c r="K6109" s="7" t="str">
        <f t="shared" si="382"/>
        <v>Data Error</v>
      </c>
      <c r="M6109" s="20" t="str">
        <f>IF(C6109="Data Error","Data Error",IF(C6109&lt;=K6109,0,1-IFERROR(INDEX(BAAL!$C:$D,MATCH(ROUNDUP(C6109-K6109,0),BAAL!$B:$B,0),MATCH(LEFT(M$2,4),BAAL!$C$2:$D$2,0)),0)))</f>
        <v>Data Error</v>
      </c>
      <c r="N6109" s="20"/>
      <c r="O6109" s="26"/>
      <c r="P6109" s="26"/>
      <c r="Q6109" s="6">
        <f t="shared" si="383"/>
        <v>9</v>
      </c>
      <c r="R6109" s="20"/>
    </row>
    <row r="6110" spans="1:18" x14ac:dyDescent="0.25">
      <c r="A6110" s="6">
        <v>12</v>
      </c>
      <c r="B6110" s="4">
        <v>42624.499999998923</v>
      </c>
      <c r="C6110" s="2" t="str">
        <f>IF([2]Analysis!AG6110="Data Error","Data Error",[2]Analysis!AI6110*C$1)</f>
        <v>Data Error</v>
      </c>
      <c r="D6110" s="2"/>
      <c r="E6110" s="3" t="str">
        <f>IF(C6110="Data Error","Data Error",INDEX('[2]BAAL Adj Cap'!$CB$65:$CY$72,MONTH($B6110),$A6110+1))</f>
        <v>Data Error</v>
      </c>
      <c r="F6110" s="3"/>
      <c r="G6110" s="31" t="str">
        <f t="shared" si="380"/>
        <v>Data Error</v>
      </c>
      <c r="H6110" s="31"/>
      <c r="I6110" s="23" t="str">
        <f t="shared" si="381"/>
        <v>Data Error</v>
      </c>
      <c r="J6110" s="23"/>
      <c r="K6110" s="7" t="str">
        <f t="shared" si="382"/>
        <v>Data Error</v>
      </c>
      <c r="M6110" s="20" t="str">
        <f>IF(C6110="Data Error","Data Error",IF(C6110&lt;=K6110,0,1-IFERROR(INDEX(BAAL!$C:$D,MATCH(ROUNDUP(C6110-K6110,0),BAAL!$B:$B,0),MATCH(LEFT(M$2,4),BAAL!$C$2:$D$2,0)),0)))</f>
        <v>Data Error</v>
      </c>
      <c r="N6110" s="20"/>
      <c r="O6110" s="26"/>
      <c r="P6110" s="26"/>
      <c r="Q6110" s="6">
        <f t="shared" si="383"/>
        <v>9</v>
      </c>
      <c r="R6110" s="20"/>
    </row>
    <row r="6111" spans="1:18" x14ac:dyDescent="0.25">
      <c r="A6111" s="6">
        <v>13</v>
      </c>
      <c r="B6111" s="4">
        <v>42624.541666665587</v>
      </c>
      <c r="C6111" s="2" t="str">
        <f>IF([2]Analysis!AG6111="Data Error","Data Error",[2]Analysis!AI6111*C$1)</f>
        <v>Data Error</v>
      </c>
      <c r="D6111" s="2"/>
      <c r="E6111" s="3" t="str">
        <f>IF(C6111="Data Error","Data Error",INDEX('[2]BAAL Adj Cap'!$CB$65:$CY$72,MONTH($B6111),$A6111+1))</f>
        <v>Data Error</v>
      </c>
      <c r="F6111" s="3"/>
      <c r="G6111" s="31" t="str">
        <f t="shared" si="380"/>
        <v>Data Error</v>
      </c>
      <c r="H6111" s="31"/>
      <c r="I6111" s="23" t="str">
        <f t="shared" si="381"/>
        <v>Data Error</v>
      </c>
      <c r="J6111" s="23"/>
      <c r="K6111" s="7" t="str">
        <f t="shared" si="382"/>
        <v>Data Error</v>
      </c>
      <c r="M6111" s="20" t="str">
        <f>IF(C6111="Data Error","Data Error",IF(C6111&lt;=K6111,0,1-IFERROR(INDEX(BAAL!$C:$D,MATCH(ROUNDUP(C6111-K6111,0),BAAL!$B:$B,0),MATCH(LEFT(M$2,4),BAAL!$C$2:$D$2,0)),0)))</f>
        <v>Data Error</v>
      </c>
      <c r="N6111" s="20"/>
      <c r="O6111" s="26"/>
      <c r="P6111" s="26"/>
      <c r="Q6111" s="6">
        <f t="shared" si="383"/>
        <v>9</v>
      </c>
      <c r="R6111" s="20"/>
    </row>
    <row r="6112" spans="1:18" x14ac:dyDescent="0.25">
      <c r="A6112" s="6">
        <v>14</v>
      </c>
      <c r="B6112" s="4">
        <v>42624.583333332252</v>
      </c>
      <c r="C6112" s="2" t="str">
        <f>IF([2]Analysis!AG6112="Data Error","Data Error",[2]Analysis!AI6112*C$1)</f>
        <v>Data Error</v>
      </c>
      <c r="D6112" s="2"/>
      <c r="E6112" s="3" t="str">
        <f>IF(C6112="Data Error","Data Error",INDEX('[2]BAAL Adj Cap'!$CB$65:$CY$72,MONTH($B6112),$A6112+1))</f>
        <v>Data Error</v>
      </c>
      <c r="F6112" s="3"/>
      <c r="G6112" s="31" t="str">
        <f t="shared" si="380"/>
        <v>Data Error</v>
      </c>
      <c r="H6112" s="31"/>
      <c r="I6112" s="23" t="str">
        <f t="shared" si="381"/>
        <v>Data Error</v>
      </c>
      <c r="J6112" s="23"/>
      <c r="K6112" s="7" t="str">
        <f t="shared" si="382"/>
        <v>Data Error</v>
      </c>
      <c r="M6112" s="20" t="str">
        <f>IF(C6112="Data Error","Data Error",IF(C6112&lt;=K6112,0,1-IFERROR(INDEX(BAAL!$C:$D,MATCH(ROUNDUP(C6112-K6112,0),BAAL!$B:$B,0),MATCH(LEFT(M$2,4),BAAL!$C$2:$D$2,0)),0)))</f>
        <v>Data Error</v>
      </c>
      <c r="N6112" s="20"/>
      <c r="O6112" s="26"/>
      <c r="P6112" s="26"/>
      <c r="Q6112" s="6">
        <f t="shared" si="383"/>
        <v>9</v>
      </c>
      <c r="R6112" s="20"/>
    </row>
    <row r="6113" spans="1:18" x14ac:dyDescent="0.25">
      <c r="A6113" s="6">
        <v>15</v>
      </c>
      <c r="B6113" s="4">
        <v>42624.624999998916</v>
      </c>
      <c r="C6113" s="2" t="str">
        <f>IF([2]Analysis!AG6113="Data Error","Data Error",[2]Analysis!AI6113*C$1)</f>
        <v>Data Error</v>
      </c>
      <c r="D6113" s="2"/>
      <c r="E6113" s="3" t="str">
        <f>IF(C6113="Data Error","Data Error",INDEX('[2]BAAL Adj Cap'!$CB$65:$CY$72,MONTH($B6113),$A6113+1))</f>
        <v>Data Error</v>
      </c>
      <c r="F6113" s="3"/>
      <c r="G6113" s="31" t="str">
        <f t="shared" si="380"/>
        <v>Data Error</v>
      </c>
      <c r="H6113" s="31"/>
      <c r="I6113" s="23" t="str">
        <f t="shared" si="381"/>
        <v>Data Error</v>
      </c>
      <c r="J6113" s="23"/>
      <c r="K6113" s="7" t="str">
        <f t="shared" si="382"/>
        <v>Data Error</v>
      </c>
      <c r="M6113" s="20" t="str">
        <f>IF(C6113="Data Error","Data Error",IF(C6113&lt;=K6113,0,1-IFERROR(INDEX(BAAL!$C:$D,MATCH(ROUNDUP(C6113-K6113,0),BAAL!$B:$B,0),MATCH(LEFT(M$2,4),BAAL!$C$2:$D$2,0)),0)))</f>
        <v>Data Error</v>
      </c>
      <c r="N6113" s="20"/>
      <c r="O6113" s="26"/>
      <c r="P6113" s="26"/>
      <c r="Q6113" s="6">
        <f t="shared" si="383"/>
        <v>9</v>
      </c>
      <c r="R6113" s="20"/>
    </row>
    <row r="6114" spans="1:18" x14ac:dyDescent="0.25">
      <c r="A6114" s="6">
        <v>16</v>
      </c>
      <c r="B6114" s="4">
        <v>42624.66666666558</v>
      </c>
      <c r="C6114" s="2" t="str">
        <f>IF([2]Analysis!AG6114="Data Error","Data Error",[2]Analysis!AI6114*C$1)</f>
        <v>Data Error</v>
      </c>
      <c r="D6114" s="2"/>
      <c r="E6114" s="3" t="str">
        <f>IF(C6114="Data Error","Data Error",INDEX('[2]BAAL Adj Cap'!$CB$65:$CY$72,MONTH($B6114),$A6114+1))</f>
        <v>Data Error</v>
      </c>
      <c r="F6114" s="3"/>
      <c r="G6114" s="31" t="str">
        <f t="shared" si="380"/>
        <v>Data Error</v>
      </c>
      <c r="H6114" s="31"/>
      <c r="I6114" s="23" t="str">
        <f t="shared" si="381"/>
        <v>Data Error</v>
      </c>
      <c r="J6114" s="23"/>
      <c r="K6114" s="7" t="str">
        <f t="shared" si="382"/>
        <v>Data Error</v>
      </c>
      <c r="M6114" s="20" t="str">
        <f>IF(C6114="Data Error","Data Error",IF(C6114&lt;=K6114,0,1-IFERROR(INDEX(BAAL!$C:$D,MATCH(ROUNDUP(C6114-K6114,0),BAAL!$B:$B,0),MATCH(LEFT(M$2,4),BAAL!$C$2:$D$2,0)),0)))</f>
        <v>Data Error</v>
      </c>
      <c r="N6114" s="20"/>
      <c r="O6114" s="26"/>
      <c r="P6114" s="26"/>
      <c r="Q6114" s="6">
        <f t="shared" si="383"/>
        <v>9</v>
      </c>
      <c r="R6114" s="20"/>
    </row>
    <row r="6115" spans="1:18" x14ac:dyDescent="0.25">
      <c r="A6115" s="6">
        <v>17</v>
      </c>
      <c r="B6115" s="4">
        <v>42624.708333332244</v>
      </c>
      <c r="C6115" s="2" t="str">
        <f>IF([2]Analysis!AG6115="Data Error","Data Error",[2]Analysis!AI6115*C$1)</f>
        <v>Data Error</v>
      </c>
      <c r="D6115" s="2"/>
      <c r="E6115" s="3" t="str">
        <f>IF(C6115="Data Error","Data Error",INDEX('[2]BAAL Adj Cap'!$CB$65:$CY$72,MONTH($B6115),$A6115+1))</f>
        <v>Data Error</v>
      </c>
      <c r="F6115" s="3"/>
      <c r="G6115" s="31" t="str">
        <f t="shared" si="380"/>
        <v>Data Error</v>
      </c>
      <c r="H6115" s="31"/>
      <c r="I6115" s="23" t="str">
        <f t="shared" si="381"/>
        <v>Data Error</v>
      </c>
      <c r="J6115" s="23"/>
      <c r="K6115" s="7" t="str">
        <f t="shared" si="382"/>
        <v>Data Error</v>
      </c>
      <c r="M6115" s="20" t="str">
        <f>IF(C6115="Data Error","Data Error",IF(C6115&lt;=K6115,0,1-IFERROR(INDEX(BAAL!$C:$D,MATCH(ROUNDUP(C6115-K6115,0),BAAL!$B:$B,0),MATCH(LEFT(M$2,4),BAAL!$C$2:$D$2,0)),0)))</f>
        <v>Data Error</v>
      </c>
      <c r="N6115" s="20"/>
      <c r="O6115" s="26"/>
      <c r="P6115" s="26"/>
      <c r="Q6115" s="6">
        <f t="shared" si="383"/>
        <v>9</v>
      </c>
      <c r="R6115" s="20"/>
    </row>
    <row r="6116" spans="1:18" x14ac:dyDescent="0.25">
      <c r="A6116" s="6">
        <v>18</v>
      </c>
      <c r="B6116" s="4">
        <v>42624.749999998909</v>
      </c>
      <c r="C6116" s="2" t="str">
        <f>IF([2]Analysis!AG6116="Data Error","Data Error",[2]Analysis!AI6116*C$1)</f>
        <v>Data Error</v>
      </c>
      <c r="D6116" s="2"/>
      <c r="E6116" s="3" t="str">
        <f>IF(C6116="Data Error","Data Error",INDEX('[2]BAAL Adj Cap'!$CB$65:$CY$72,MONTH($B6116),$A6116+1))</f>
        <v>Data Error</v>
      </c>
      <c r="F6116" s="3"/>
      <c r="G6116" s="31" t="str">
        <f t="shared" si="380"/>
        <v>Data Error</v>
      </c>
      <c r="H6116" s="31"/>
      <c r="I6116" s="23" t="str">
        <f t="shared" si="381"/>
        <v>Data Error</v>
      </c>
      <c r="J6116" s="23"/>
      <c r="K6116" s="7" t="str">
        <f t="shared" si="382"/>
        <v>Data Error</v>
      </c>
      <c r="M6116" s="20" t="str">
        <f>IF(C6116="Data Error","Data Error",IF(C6116&lt;=K6116,0,1-IFERROR(INDEX(BAAL!$C:$D,MATCH(ROUNDUP(C6116-K6116,0),BAAL!$B:$B,0),MATCH(LEFT(M$2,4),BAAL!$C$2:$D$2,0)),0)))</f>
        <v>Data Error</v>
      </c>
      <c r="N6116" s="20"/>
      <c r="O6116" s="26"/>
      <c r="P6116" s="26"/>
      <c r="Q6116" s="6">
        <f t="shared" si="383"/>
        <v>9</v>
      </c>
      <c r="R6116" s="20"/>
    </row>
    <row r="6117" spans="1:18" x14ac:dyDescent="0.25">
      <c r="A6117" s="6">
        <v>19</v>
      </c>
      <c r="B6117" s="4">
        <v>42624.791666665573</v>
      </c>
      <c r="C6117" s="2" t="str">
        <f>IF([2]Analysis!AG6117="Data Error","Data Error",[2]Analysis!AI6117*C$1)</f>
        <v>Data Error</v>
      </c>
      <c r="D6117" s="2"/>
      <c r="E6117" s="3" t="str">
        <f>IF(C6117="Data Error","Data Error",INDEX('[2]BAAL Adj Cap'!$CB$65:$CY$72,MONTH($B6117),$A6117+1))</f>
        <v>Data Error</v>
      </c>
      <c r="F6117" s="3"/>
      <c r="G6117" s="31" t="str">
        <f t="shared" si="380"/>
        <v>Data Error</v>
      </c>
      <c r="H6117" s="31"/>
      <c r="I6117" s="23" t="str">
        <f t="shared" si="381"/>
        <v>Data Error</v>
      </c>
      <c r="J6117" s="23"/>
      <c r="K6117" s="7" t="str">
        <f t="shared" si="382"/>
        <v>Data Error</v>
      </c>
      <c r="M6117" s="20" t="str">
        <f>IF(C6117="Data Error","Data Error",IF(C6117&lt;=K6117,0,1-IFERROR(INDEX(BAAL!$C:$D,MATCH(ROUNDUP(C6117-K6117,0),BAAL!$B:$B,0),MATCH(LEFT(M$2,4),BAAL!$C$2:$D$2,0)),0)))</f>
        <v>Data Error</v>
      </c>
      <c r="N6117" s="20"/>
      <c r="O6117" s="26"/>
      <c r="P6117" s="26"/>
      <c r="Q6117" s="6">
        <f t="shared" si="383"/>
        <v>9</v>
      </c>
      <c r="R6117" s="20"/>
    </row>
    <row r="6118" spans="1:18" x14ac:dyDescent="0.25">
      <c r="A6118" s="6">
        <v>20</v>
      </c>
      <c r="B6118" s="4">
        <v>42624.833333332237</v>
      </c>
      <c r="C6118" s="2" t="str">
        <f>IF([2]Analysis!AG6118="Data Error","Data Error",[2]Analysis!AI6118*C$1)</f>
        <v>Data Error</v>
      </c>
      <c r="D6118" s="2"/>
      <c r="E6118" s="3" t="str">
        <f>IF(C6118="Data Error","Data Error",INDEX('[2]BAAL Adj Cap'!$CB$65:$CY$72,MONTH($B6118),$A6118+1))</f>
        <v>Data Error</v>
      </c>
      <c r="F6118" s="3"/>
      <c r="G6118" s="31" t="str">
        <f t="shared" si="380"/>
        <v>Data Error</v>
      </c>
      <c r="H6118" s="31"/>
      <c r="I6118" s="23" t="str">
        <f t="shared" si="381"/>
        <v>Data Error</v>
      </c>
      <c r="J6118" s="23"/>
      <c r="K6118" s="7" t="str">
        <f t="shared" si="382"/>
        <v>Data Error</v>
      </c>
      <c r="M6118" s="20" t="str">
        <f>IF(C6118="Data Error","Data Error",IF(C6118&lt;=K6118,0,1-IFERROR(INDEX(BAAL!$C:$D,MATCH(ROUNDUP(C6118-K6118,0),BAAL!$B:$B,0),MATCH(LEFT(M$2,4),BAAL!$C$2:$D$2,0)),0)))</f>
        <v>Data Error</v>
      </c>
      <c r="N6118" s="20"/>
      <c r="O6118" s="26"/>
      <c r="P6118" s="26"/>
      <c r="Q6118" s="6">
        <f t="shared" si="383"/>
        <v>9</v>
      </c>
      <c r="R6118" s="20"/>
    </row>
    <row r="6119" spans="1:18" x14ac:dyDescent="0.25">
      <c r="A6119" s="6">
        <v>21</v>
      </c>
      <c r="B6119" s="4">
        <v>42624.874999998901</v>
      </c>
      <c r="C6119" s="2" t="str">
        <f>IF([2]Analysis!AG6119="Data Error","Data Error",[2]Analysis!AI6119*C$1)</f>
        <v>Data Error</v>
      </c>
      <c r="D6119" s="2"/>
      <c r="E6119" s="3" t="str">
        <f>IF(C6119="Data Error","Data Error",INDEX('[2]BAAL Adj Cap'!$CB$65:$CY$72,MONTH($B6119),$A6119+1))</f>
        <v>Data Error</v>
      </c>
      <c r="F6119" s="3"/>
      <c r="G6119" s="31" t="str">
        <f t="shared" si="380"/>
        <v>Data Error</v>
      </c>
      <c r="H6119" s="31"/>
      <c r="I6119" s="23" t="str">
        <f t="shared" si="381"/>
        <v>Data Error</v>
      </c>
      <c r="J6119" s="23"/>
      <c r="K6119" s="7" t="str">
        <f t="shared" si="382"/>
        <v>Data Error</v>
      </c>
      <c r="M6119" s="20" t="str">
        <f>IF(C6119="Data Error","Data Error",IF(C6119&lt;=K6119,0,1-IFERROR(INDEX(BAAL!$C:$D,MATCH(ROUNDUP(C6119-K6119,0),BAAL!$B:$B,0),MATCH(LEFT(M$2,4),BAAL!$C$2:$D$2,0)),0)))</f>
        <v>Data Error</v>
      </c>
      <c r="N6119" s="20"/>
      <c r="O6119" s="26"/>
      <c r="P6119" s="26"/>
      <c r="Q6119" s="6">
        <f t="shared" si="383"/>
        <v>9</v>
      </c>
      <c r="R6119" s="20"/>
    </row>
    <row r="6120" spans="1:18" x14ac:dyDescent="0.25">
      <c r="A6120" s="6">
        <v>22</v>
      </c>
      <c r="B6120" s="4">
        <v>42624.916666665566</v>
      </c>
      <c r="C6120" s="2" t="str">
        <f>IF([2]Analysis!AG6120="Data Error","Data Error",[2]Analysis!AI6120*C$1)</f>
        <v>Data Error</v>
      </c>
      <c r="D6120" s="2"/>
      <c r="E6120" s="3" t="str">
        <f>IF(C6120="Data Error","Data Error",INDEX('[2]BAAL Adj Cap'!$CB$65:$CY$72,MONTH($B6120),$A6120+1))</f>
        <v>Data Error</v>
      </c>
      <c r="F6120" s="3"/>
      <c r="G6120" s="31" t="str">
        <f t="shared" si="380"/>
        <v>Data Error</v>
      </c>
      <c r="H6120" s="31"/>
      <c r="I6120" s="23" t="str">
        <f t="shared" si="381"/>
        <v>Data Error</v>
      </c>
      <c r="J6120" s="23"/>
      <c r="K6120" s="7" t="str">
        <f t="shared" si="382"/>
        <v>Data Error</v>
      </c>
      <c r="M6120" s="20" t="str">
        <f>IF(C6120="Data Error","Data Error",IF(C6120&lt;=K6120,0,1-IFERROR(INDEX(BAAL!$C:$D,MATCH(ROUNDUP(C6120-K6120,0),BAAL!$B:$B,0),MATCH(LEFT(M$2,4),BAAL!$C$2:$D$2,0)),0)))</f>
        <v>Data Error</v>
      </c>
      <c r="N6120" s="20"/>
      <c r="O6120" s="26"/>
      <c r="P6120" s="26"/>
      <c r="Q6120" s="6">
        <f t="shared" si="383"/>
        <v>9</v>
      </c>
      <c r="R6120" s="20"/>
    </row>
    <row r="6121" spans="1:18" x14ac:dyDescent="0.25">
      <c r="A6121" s="6">
        <v>23</v>
      </c>
      <c r="B6121" s="4">
        <v>42624.95833333223</v>
      </c>
      <c r="C6121" s="2" t="str">
        <f>IF([2]Analysis!AG6121="Data Error","Data Error",[2]Analysis!AI6121*C$1)</f>
        <v>Data Error</v>
      </c>
      <c r="D6121" s="2"/>
      <c r="E6121" s="3" t="str">
        <f>IF(C6121="Data Error","Data Error",INDEX('[2]BAAL Adj Cap'!$CB$65:$CY$72,MONTH($B6121),$A6121+1))</f>
        <v>Data Error</v>
      </c>
      <c r="F6121" s="3"/>
      <c r="G6121" s="31" t="str">
        <f t="shared" si="380"/>
        <v>Data Error</v>
      </c>
      <c r="H6121" s="31"/>
      <c r="I6121" s="23" t="str">
        <f t="shared" si="381"/>
        <v>Data Error</v>
      </c>
      <c r="J6121" s="23"/>
      <c r="K6121" s="7" t="str">
        <f t="shared" si="382"/>
        <v>Data Error</v>
      </c>
      <c r="M6121" s="20" t="str">
        <f>IF(C6121="Data Error","Data Error",IF(C6121&lt;=K6121,0,1-IFERROR(INDEX(BAAL!$C:$D,MATCH(ROUNDUP(C6121-K6121,0),BAAL!$B:$B,0),MATCH(LEFT(M$2,4),BAAL!$C$2:$D$2,0)),0)))</f>
        <v>Data Error</v>
      </c>
      <c r="N6121" s="20"/>
      <c r="O6121" s="26"/>
      <c r="P6121" s="26"/>
      <c r="Q6121" s="6">
        <f t="shared" si="383"/>
        <v>9</v>
      </c>
      <c r="R6121" s="20"/>
    </row>
    <row r="6122" spans="1:18" x14ac:dyDescent="0.25">
      <c r="A6122" s="6">
        <v>0</v>
      </c>
      <c r="B6122" s="1">
        <v>42624.999999998894</v>
      </c>
      <c r="C6122" s="2" t="str">
        <f>IF([2]Analysis!AG6122="Data Error","Data Error",[2]Analysis!AI6122*C$1)</f>
        <v>Data Error</v>
      </c>
      <c r="D6122" s="2"/>
      <c r="E6122" s="3" t="str">
        <f>IF(C6122="Data Error","Data Error",INDEX('[2]BAAL Adj Cap'!$CB$65:$CY$72,MONTH($B6122),$A6122+1))</f>
        <v>Data Error</v>
      </c>
      <c r="F6122" s="3"/>
      <c r="G6122" s="31" t="str">
        <f t="shared" si="380"/>
        <v>Data Error</v>
      </c>
      <c r="H6122" s="31"/>
      <c r="I6122" s="23" t="str">
        <f t="shared" si="381"/>
        <v>Data Error</v>
      </c>
      <c r="J6122" s="23"/>
      <c r="K6122" s="7" t="str">
        <f t="shared" si="382"/>
        <v>Data Error</v>
      </c>
      <c r="M6122" s="20" t="str">
        <f>IF(C6122="Data Error","Data Error",IF(C6122&lt;=K6122,0,1-IFERROR(INDEX(BAAL!$C:$D,MATCH(ROUNDUP(C6122-K6122,0),BAAL!$B:$B,0),MATCH(LEFT(M$2,4),BAAL!$C$2:$D$2,0)),0)))</f>
        <v>Data Error</v>
      </c>
      <c r="N6122" s="20"/>
      <c r="O6122" s="26"/>
      <c r="P6122" s="26"/>
      <c r="Q6122" s="6">
        <f t="shared" si="383"/>
        <v>9</v>
      </c>
      <c r="R6122" s="20"/>
    </row>
    <row r="6123" spans="1:18" x14ac:dyDescent="0.25">
      <c r="A6123" s="6">
        <v>1</v>
      </c>
      <c r="B6123" s="4">
        <v>42625.041666665558</v>
      </c>
      <c r="C6123" s="2" t="str">
        <f>IF([2]Analysis!AG6123="Data Error","Data Error",[2]Analysis!AI6123*C$1)</f>
        <v>Data Error</v>
      </c>
      <c r="D6123" s="2"/>
      <c r="E6123" s="3" t="str">
        <f>IF(C6123="Data Error","Data Error",INDEX('[2]BAAL Adj Cap'!$CB$65:$CY$72,MONTH($B6123),$A6123+1))</f>
        <v>Data Error</v>
      </c>
      <c r="F6123" s="3"/>
      <c r="G6123" s="31" t="str">
        <f t="shared" si="380"/>
        <v>Data Error</v>
      </c>
      <c r="H6123" s="31"/>
      <c r="I6123" s="23" t="str">
        <f t="shared" si="381"/>
        <v>Data Error</v>
      </c>
      <c r="J6123" s="23"/>
      <c r="K6123" s="7" t="str">
        <f t="shared" si="382"/>
        <v>Data Error</v>
      </c>
      <c r="M6123" s="20" t="str">
        <f>IF(C6123="Data Error","Data Error",IF(C6123&lt;=K6123,0,1-IFERROR(INDEX(BAAL!$C:$D,MATCH(ROUNDUP(C6123-K6123,0),BAAL!$B:$B,0),MATCH(LEFT(M$2,4),BAAL!$C$2:$D$2,0)),0)))</f>
        <v>Data Error</v>
      </c>
      <c r="N6123" s="20"/>
      <c r="O6123" s="26"/>
      <c r="P6123" s="26"/>
      <c r="Q6123" s="6">
        <f t="shared" si="383"/>
        <v>9</v>
      </c>
      <c r="R6123" s="20"/>
    </row>
    <row r="6124" spans="1:18" x14ac:dyDescent="0.25">
      <c r="A6124" s="6">
        <v>2</v>
      </c>
      <c r="B6124" s="4">
        <v>42625.083333332223</v>
      </c>
      <c r="C6124" s="2" t="str">
        <f>IF([2]Analysis!AG6124="Data Error","Data Error",[2]Analysis!AI6124*C$1)</f>
        <v>Data Error</v>
      </c>
      <c r="D6124" s="2"/>
      <c r="E6124" s="3" t="str">
        <f>IF(C6124="Data Error","Data Error",INDEX('[2]BAAL Adj Cap'!$CB$65:$CY$72,MONTH($B6124),$A6124+1))</f>
        <v>Data Error</v>
      </c>
      <c r="F6124" s="3"/>
      <c r="G6124" s="31" t="str">
        <f t="shared" si="380"/>
        <v>Data Error</v>
      </c>
      <c r="H6124" s="31"/>
      <c r="I6124" s="23" t="str">
        <f t="shared" si="381"/>
        <v>Data Error</v>
      </c>
      <c r="J6124" s="23"/>
      <c r="K6124" s="7" t="str">
        <f t="shared" si="382"/>
        <v>Data Error</v>
      </c>
      <c r="M6124" s="20" t="str">
        <f>IF(C6124="Data Error","Data Error",IF(C6124&lt;=K6124,0,1-IFERROR(INDEX(BAAL!$C:$D,MATCH(ROUNDUP(C6124-K6124,0),BAAL!$B:$B,0),MATCH(LEFT(M$2,4),BAAL!$C$2:$D$2,0)),0)))</f>
        <v>Data Error</v>
      </c>
      <c r="N6124" s="20"/>
      <c r="O6124" s="26"/>
      <c r="P6124" s="26"/>
      <c r="Q6124" s="6">
        <f t="shared" si="383"/>
        <v>9</v>
      </c>
      <c r="R6124" s="20"/>
    </row>
    <row r="6125" spans="1:18" x14ac:dyDescent="0.25">
      <c r="A6125" s="6">
        <v>3</v>
      </c>
      <c r="B6125" s="4">
        <v>42625.124999998887</v>
      </c>
      <c r="C6125" s="2" t="str">
        <f>IF([2]Analysis!AG6125="Data Error","Data Error",[2]Analysis!AI6125*C$1)</f>
        <v>Data Error</v>
      </c>
      <c r="D6125" s="2"/>
      <c r="E6125" s="3" t="str">
        <f>IF(C6125="Data Error","Data Error",INDEX('[2]BAAL Adj Cap'!$CB$65:$CY$72,MONTH($B6125),$A6125+1))</f>
        <v>Data Error</v>
      </c>
      <c r="F6125" s="3"/>
      <c r="G6125" s="31" t="str">
        <f t="shared" si="380"/>
        <v>Data Error</v>
      </c>
      <c r="H6125" s="31"/>
      <c r="I6125" s="23" t="str">
        <f t="shared" si="381"/>
        <v>Data Error</v>
      </c>
      <c r="J6125" s="23"/>
      <c r="K6125" s="7" t="str">
        <f t="shared" si="382"/>
        <v>Data Error</v>
      </c>
      <c r="M6125" s="20" t="str">
        <f>IF(C6125="Data Error","Data Error",IF(C6125&lt;=K6125,0,1-IFERROR(INDEX(BAAL!$C:$D,MATCH(ROUNDUP(C6125-K6125,0),BAAL!$B:$B,0),MATCH(LEFT(M$2,4),BAAL!$C$2:$D$2,0)),0)))</f>
        <v>Data Error</v>
      </c>
      <c r="N6125" s="20"/>
      <c r="O6125" s="26"/>
      <c r="P6125" s="26"/>
      <c r="Q6125" s="6">
        <f t="shared" si="383"/>
        <v>9</v>
      </c>
      <c r="R6125" s="20"/>
    </row>
    <row r="6126" spans="1:18" x14ac:dyDescent="0.25">
      <c r="A6126" s="6">
        <v>4</v>
      </c>
      <c r="B6126" s="4">
        <v>42625.166666665551</v>
      </c>
      <c r="C6126" s="2" t="str">
        <f>IF([2]Analysis!AG6126="Data Error","Data Error",[2]Analysis!AI6126*C$1)</f>
        <v>Data Error</v>
      </c>
      <c r="D6126" s="2"/>
      <c r="E6126" s="3" t="str">
        <f>IF(C6126="Data Error","Data Error",INDEX('[2]BAAL Adj Cap'!$CB$65:$CY$72,MONTH($B6126),$A6126+1))</f>
        <v>Data Error</v>
      </c>
      <c r="F6126" s="3"/>
      <c r="G6126" s="31" t="str">
        <f t="shared" si="380"/>
        <v>Data Error</v>
      </c>
      <c r="H6126" s="31"/>
      <c r="I6126" s="23" t="str">
        <f t="shared" si="381"/>
        <v>Data Error</v>
      </c>
      <c r="J6126" s="23"/>
      <c r="K6126" s="7" t="str">
        <f t="shared" si="382"/>
        <v>Data Error</v>
      </c>
      <c r="M6126" s="20" t="str">
        <f>IF(C6126="Data Error","Data Error",IF(C6126&lt;=K6126,0,1-IFERROR(INDEX(BAAL!$C:$D,MATCH(ROUNDUP(C6126-K6126,0),BAAL!$B:$B,0),MATCH(LEFT(M$2,4),BAAL!$C$2:$D$2,0)),0)))</f>
        <v>Data Error</v>
      </c>
      <c r="N6126" s="20"/>
      <c r="O6126" s="26"/>
      <c r="P6126" s="26"/>
      <c r="Q6126" s="6">
        <f t="shared" si="383"/>
        <v>9</v>
      </c>
      <c r="R6126" s="20"/>
    </row>
    <row r="6127" spans="1:18" x14ac:dyDescent="0.25">
      <c r="A6127" s="6">
        <v>5</v>
      </c>
      <c r="B6127" s="4">
        <v>42625.208333332215</v>
      </c>
      <c r="C6127" s="2" t="str">
        <f>IF([2]Analysis!AG6127="Data Error","Data Error",[2]Analysis!AI6127*C$1)</f>
        <v>Data Error</v>
      </c>
      <c r="D6127" s="2"/>
      <c r="E6127" s="3" t="str">
        <f>IF(C6127="Data Error","Data Error",INDEX('[2]BAAL Adj Cap'!$CB$65:$CY$72,MONTH($B6127),$A6127+1))</f>
        <v>Data Error</v>
      </c>
      <c r="F6127" s="3"/>
      <c r="G6127" s="31" t="str">
        <f t="shared" si="380"/>
        <v>Data Error</v>
      </c>
      <c r="H6127" s="31"/>
      <c r="I6127" s="23" t="str">
        <f t="shared" si="381"/>
        <v>Data Error</v>
      </c>
      <c r="J6127" s="23"/>
      <c r="K6127" s="7" t="str">
        <f t="shared" si="382"/>
        <v>Data Error</v>
      </c>
      <c r="M6127" s="20" t="str">
        <f>IF(C6127="Data Error","Data Error",IF(C6127&lt;=K6127,0,1-IFERROR(INDEX(BAAL!$C:$D,MATCH(ROUNDUP(C6127-K6127,0),BAAL!$B:$B,0),MATCH(LEFT(M$2,4),BAAL!$C$2:$D$2,0)),0)))</f>
        <v>Data Error</v>
      </c>
      <c r="N6127" s="20"/>
      <c r="O6127" s="26"/>
      <c r="P6127" s="26"/>
      <c r="Q6127" s="6">
        <f t="shared" si="383"/>
        <v>9</v>
      </c>
      <c r="R6127" s="20"/>
    </row>
    <row r="6128" spans="1:18" x14ac:dyDescent="0.25">
      <c r="A6128" s="6">
        <v>6</v>
      </c>
      <c r="B6128" s="4">
        <v>42625.24999999888</v>
      </c>
      <c r="C6128" s="2" t="str">
        <f>IF([2]Analysis!AG6128="Data Error","Data Error",[2]Analysis!AI6128*C$1)</f>
        <v>Data Error</v>
      </c>
      <c r="D6128" s="2"/>
      <c r="E6128" s="3" t="str">
        <f>IF(C6128="Data Error","Data Error",INDEX('[2]BAAL Adj Cap'!$CB$65:$CY$72,MONTH($B6128),$A6128+1))</f>
        <v>Data Error</v>
      </c>
      <c r="F6128" s="3"/>
      <c r="G6128" s="31" t="str">
        <f t="shared" si="380"/>
        <v>Data Error</v>
      </c>
      <c r="H6128" s="31"/>
      <c r="I6128" s="23" t="str">
        <f t="shared" si="381"/>
        <v>Data Error</v>
      </c>
      <c r="J6128" s="23"/>
      <c r="K6128" s="7" t="str">
        <f t="shared" si="382"/>
        <v>Data Error</v>
      </c>
      <c r="M6128" s="20" t="str">
        <f>IF(C6128="Data Error","Data Error",IF(C6128&lt;=K6128,0,1-IFERROR(INDEX(BAAL!$C:$D,MATCH(ROUNDUP(C6128-K6128,0),BAAL!$B:$B,0),MATCH(LEFT(M$2,4),BAAL!$C$2:$D$2,0)),0)))</f>
        <v>Data Error</v>
      </c>
      <c r="N6128" s="20"/>
      <c r="O6128" s="26"/>
      <c r="P6128" s="26"/>
      <c r="Q6128" s="6">
        <f t="shared" si="383"/>
        <v>9</v>
      </c>
      <c r="R6128" s="20"/>
    </row>
    <row r="6129" spans="1:18" x14ac:dyDescent="0.25">
      <c r="A6129" s="6">
        <v>7</v>
      </c>
      <c r="B6129" s="4">
        <v>42625.291666665544</v>
      </c>
      <c r="C6129" s="2" t="str">
        <f>IF([2]Analysis!AG6129="Data Error","Data Error",[2]Analysis!AI6129*C$1)</f>
        <v>Data Error</v>
      </c>
      <c r="D6129" s="2"/>
      <c r="E6129" s="3" t="str">
        <f>IF(C6129="Data Error","Data Error",INDEX('[2]BAAL Adj Cap'!$CB$65:$CY$72,MONTH($B6129),$A6129+1))</f>
        <v>Data Error</v>
      </c>
      <c r="F6129" s="3"/>
      <c r="G6129" s="31" t="str">
        <f t="shared" si="380"/>
        <v>Data Error</v>
      </c>
      <c r="H6129" s="31"/>
      <c r="I6129" s="23" t="str">
        <f t="shared" si="381"/>
        <v>Data Error</v>
      </c>
      <c r="J6129" s="23"/>
      <c r="K6129" s="7" t="str">
        <f t="shared" si="382"/>
        <v>Data Error</v>
      </c>
      <c r="M6129" s="20" t="str">
        <f>IF(C6129="Data Error","Data Error",IF(C6129&lt;=K6129,0,1-IFERROR(INDEX(BAAL!$C:$D,MATCH(ROUNDUP(C6129-K6129,0),BAAL!$B:$B,0),MATCH(LEFT(M$2,4),BAAL!$C$2:$D$2,0)),0)))</f>
        <v>Data Error</v>
      </c>
      <c r="N6129" s="20"/>
      <c r="O6129" s="26"/>
      <c r="P6129" s="26"/>
      <c r="Q6129" s="6">
        <f t="shared" si="383"/>
        <v>9</v>
      </c>
      <c r="R6129" s="20"/>
    </row>
    <row r="6130" spans="1:18" x14ac:dyDescent="0.25">
      <c r="A6130" s="6">
        <v>8</v>
      </c>
      <c r="B6130" s="4">
        <v>42625.333333332208</v>
      </c>
      <c r="C6130" s="2" t="str">
        <f>IF([2]Analysis!AG6130="Data Error","Data Error",[2]Analysis!AI6130*C$1)</f>
        <v>Data Error</v>
      </c>
      <c r="D6130" s="2"/>
      <c r="E6130" s="3" t="str">
        <f>IF(C6130="Data Error","Data Error",INDEX('[2]BAAL Adj Cap'!$CB$65:$CY$72,MONTH($B6130),$A6130+1))</f>
        <v>Data Error</v>
      </c>
      <c r="F6130" s="3"/>
      <c r="G6130" s="31" t="str">
        <f t="shared" si="380"/>
        <v>Data Error</v>
      </c>
      <c r="H6130" s="31"/>
      <c r="I6130" s="23" t="str">
        <f t="shared" si="381"/>
        <v>Data Error</v>
      </c>
      <c r="J6130" s="23"/>
      <c r="K6130" s="7" t="str">
        <f t="shared" si="382"/>
        <v>Data Error</v>
      </c>
      <c r="M6130" s="20" t="str">
        <f>IF(C6130="Data Error","Data Error",IF(C6130&lt;=K6130,0,1-IFERROR(INDEX(BAAL!$C:$D,MATCH(ROUNDUP(C6130-K6130,0),BAAL!$B:$B,0),MATCH(LEFT(M$2,4),BAAL!$C$2:$D$2,0)),0)))</f>
        <v>Data Error</v>
      </c>
      <c r="N6130" s="20"/>
      <c r="O6130" s="26"/>
      <c r="P6130" s="26"/>
      <c r="Q6130" s="6">
        <f t="shared" si="383"/>
        <v>9</v>
      </c>
      <c r="R6130" s="20"/>
    </row>
    <row r="6131" spans="1:18" x14ac:dyDescent="0.25">
      <c r="A6131" s="6">
        <v>9</v>
      </c>
      <c r="B6131" s="4">
        <v>42625.374999998872</v>
      </c>
      <c r="C6131" s="2" t="str">
        <f>IF([2]Analysis!AG6131="Data Error","Data Error",[2]Analysis!AI6131*C$1)</f>
        <v>Data Error</v>
      </c>
      <c r="D6131" s="2"/>
      <c r="E6131" s="3" t="str">
        <f>IF(C6131="Data Error","Data Error",INDEX('[2]BAAL Adj Cap'!$CB$65:$CY$72,MONTH($B6131),$A6131+1))</f>
        <v>Data Error</v>
      </c>
      <c r="F6131" s="3"/>
      <c r="G6131" s="31" t="str">
        <f t="shared" si="380"/>
        <v>Data Error</v>
      </c>
      <c r="H6131" s="31"/>
      <c r="I6131" s="23" t="str">
        <f t="shared" si="381"/>
        <v>Data Error</v>
      </c>
      <c r="J6131" s="23"/>
      <c r="K6131" s="7" t="str">
        <f t="shared" si="382"/>
        <v>Data Error</v>
      </c>
      <c r="M6131" s="20" t="str">
        <f>IF(C6131="Data Error","Data Error",IF(C6131&lt;=K6131,0,1-IFERROR(INDEX(BAAL!$C:$D,MATCH(ROUNDUP(C6131-K6131,0),BAAL!$B:$B,0),MATCH(LEFT(M$2,4),BAAL!$C$2:$D$2,0)),0)))</f>
        <v>Data Error</v>
      </c>
      <c r="N6131" s="20"/>
      <c r="O6131" s="26"/>
      <c r="P6131" s="26"/>
      <c r="Q6131" s="6">
        <f t="shared" si="383"/>
        <v>9</v>
      </c>
      <c r="R6131" s="20"/>
    </row>
    <row r="6132" spans="1:18" x14ac:dyDescent="0.25">
      <c r="A6132" s="6">
        <v>10</v>
      </c>
      <c r="B6132" s="4">
        <v>42625.416666665536</v>
      </c>
      <c r="C6132" s="2" t="str">
        <f>IF([2]Analysis!AG6132="Data Error","Data Error",[2]Analysis!AI6132*C$1)</f>
        <v>Data Error</v>
      </c>
      <c r="D6132" s="2"/>
      <c r="E6132" s="3" t="str">
        <f>IF(C6132="Data Error","Data Error",INDEX('[2]BAAL Adj Cap'!$CB$65:$CY$72,MONTH($B6132),$A6132+1))</f>
        <v>Data Error</v>
      </c>
      <c r="F6132" s="3"/>
      <c r="G6132" s="31" t="str">
        <f t="shared" si="380"/>
        <v>Data Error</v>
      </c>
      <c r="H6132" s="31"/>
      <c r="I6132" s="23" t="str">
        <f t="shared" si="381"/>
        <v>Data Error</v>
      </c>
      <c r="J6132" s="23"/>
      <c r="K6132" s="7" t="str">
        <f t="shared" si="382"/>
        <v>Data Error</v>
      </c>
      <c r="M6132" s="20" t="str">
        <f>IF(C6132="Data Error","Data Error",IF(C6132&lt;=K6132,0,1-IFERROR(INDEX(BAAL!$C:$D,MATCH(ROUNDUP(C6132-K6132,0),BAAL!$B:$B,0),MATCH(LEFT(M$2,4),BAAL!$C$2:$D$2,0)),0)))</f>
        <v>Data Error</v>
      </c>
      <c r="N6132" s="20"/>
      <c r="O6132" s="26"/>
      <c r="P6132" s="26"/>
      <c r="Q6132" s="6">
        <f t="shared" si="383"/>
        <v>9</v>
      </c>
      <c r="R6132" s="20"/>
    </row>
    <row r="6133" spans="1:18" x14ac:dyDescent="0.25">
      <c r="A6133" s="6">
        <v>11</v>
      </c>
      <c r="B6133" s="4">
        <v>42625.458333332201</v>
      </c>
      <c r="C6133" s="2" t="str">
        <f>IF([2]Analysis!AG6133="Data Error","Data Error",[2]Analysis!AI6133*C$1)</f>
        <v>Data Error</v>
      </c>
      <c r="D6133" s="2"/>
      <c r="E6133" s="3" t="str">
        <f>IF(C6133="Data Error","Data Error",INDEX('[2]BAAL Adj Cap'!$CB$65:$CY$72,MONTH($B6133),$A6133+1))</f>
        <v>Data Error</v>
      </c>
      <c r="F6133" s="3"/>
      <c r="G6133" s="31" t="str">
        <f t="shared" si="380"/>
        <v>Data Error</v>
      </c>
      <c r="H6133" s="31"/>
      <c r="I6133" s="23" t="str">
        <f t="shared" si="381"/>
        <v>Data Error</v>
      </c>
      <c r="J6133" s="23"/>
      <c r="K6133" s="7" t="str">
        <f t="shared" si="382"/>
        <v>Data Error</v>
      </c>
      <c r="M6133" s="20" t="str">
        <f>IF(C6133="Data Error","Data Error",IF(C6133&lt;=K6133,0,1-IFERROR(INDEX(BAAL!$C:$D,MATCH(ROUNDUP(C6133-K6133,0),BAAL!$B:$B,0),MATCH(LEFT(M$2,4),BAAL!$C$2:$D$2,0)),0)))</f>
        <v>Data Error</v>
      </c>
      <c r="N6133" s="20"/>
      <c r="O6133" s="26"/>
      <c r="P6133" s="26"/>
      <c r="Q6133" s="6">
        <f t="shared" si="383"/>
        <v>9</v>
      </c>
      <c r="R6133" s="20"/>
    </row>
    <row r="6134" spans="1:18" x14ac:dyDescent="0.25">
      <c r="A6134" s="6">
        <v>12</v>
      </c>
      <c r="B6134" s="4">
        <v>42625.499999998865</v>
      </c>
      <c r="C6134" s="2" t="str">
        <f>IF([2]Analysis!AG6134="Data Error","Data Error",[2]Analysis!AI6134*C$1)</f>
        <v>Data Error</v>
      </c>
      <c r="D6134" s="2"/>
      <c r="E6134" s="3" t="str">
        <f>IF(C6134="Data Error","Data Error",INDEX('[2]BAAL Adj Cap'!$CB$65:$CY$72,MONTH($B6134),$A6134+1))</f>
        <v>Data Error</v>
      </c>
      <c r="F6134" s="3"/>
      <c r="G6134" s="31" t="str">
        <f t="shared" si="380"/>
        <v>Data Error</v>
      </c>
      <c r="H6134" s="31"/>
      <c r="I6134" s="23" t="str">
        <f t="shared" si="381"/>
        <v>Data Error</v>
      </c>
      <c r="J6134" s="23"/>
      <c r="K6134" s="7" t="str">
        <f t="shared" si="382"/>
        <v>Data Error</v>
      </c>
      <c r="M6134" s="20" t="str">
        <f>IF(C6134="Data Error","Data Error",IF(C6134&lt;=K6134,0,1-IFERROR(INDEX(BAAL!$C:$D,MATCH(ROUNDUP(C6134-K6134,0),BAAL!$B:$B,0),MATCH(LEFT(M$2,4),BAAL!$C$2:$D$2,0)),0)))</f>
        <v>Data Error</v>
      </c>
      <c r="N6134" s="20"/>
      <c r="O6134" s="26"/>
      <c r="P6134" s="26"/>
      <c r="Q6134" s="6">
        <f t="shared" si="383"/>
        <v>9</v>
      </c>
      <c r="R6134" s="20"/>
    </row>
    <row r="6135" spans="1:18" x14ac:dyDescent="0.25">
      <c r="A6135" s="6">
        <v>13</v>
      </c>
      <c r="B6135" s="4">
        <v>42625.541666665529</v>
      </c>
      <c r="C6135" s="2" t="str">
        <f>IF([2]Analysis!AG6135="Data Error","Data Error",[2]Analysis!AI6135*C$1)</f>
        <v>Data Error</v>
      </c>
      <c r="D6135" s="2"/>
      <c r="E6135" s="3" t="str">
        <f>IF(C6135="Data Error","Data Error",INDEX('[2]BAAL Adj Cap'!$CB$65:$CY$72,MONTH($B6135),$A6135+1))</f>
        <v>Data Error</v>
      </c>
      <c r="F6135" s="3"/>
      <c r="G6135" s="31" t="str">
        <f t="shared" si="380"/>
        <v>Data Error</v>
      </c>
      <c r="H6135" s="31"/>
      <c r="I6135" s="23" t="str">
        <f t="shared" si="381"/>
        <v>Data Error</v>
      </c>
      <c r="J6135" s="23"/>
      <c r="K6135" s="7" t="str">
        <f t="shared" si="382"/>
        <v>Data Error</v>
      </c>
      <c r="M6135" s="20" t="str">
        <f>IF(C6135="Data Error","Data Error",IF(C6135&lt;=K6135,0,1-IFERROR(INDEX(BAAL!$C:$D,MATCH(ROUNDUP(C6135-K6135,0),BAAL!$B:$B,0),MATCH(LEFT(M$2,4),BAAL!$C$2:$D$2,0)),0)))</f>
        <v>Data Error</v>
      </c>
      <c r="N6135" s="20"/>
      <c r="O6135" s="26"/>
      <c r="P6135" s="26"/>
      <c r="Q6135" s="6">
        <f t="shared" si="383"/>
        <v>9</v>
      </c>
      <c r="R6135" s="20"/>
    </row>
    <row r="6136" spans="1:18" x14ac:dyDescent="0.25">
      <c r="A6136" s="6">
        <v>14</v>
      </c>
      <c r="B6136" s="4">
        <v>42625.583333332193</v>
      </c>
      <c r="C6136" s="2" t="str">
        <f>IF([2]Analysis!AG6136="Data Error","Data Error",[2]Analysis!AI6136*C$1)</f>
        <v>Data Error</v>
      </c>
      <c r="D6136" s="2"/>
      <c r="E6136" s="3" t="str">
        <f>IF(C6136="Data Error","Data Error",INDEX('[2]BAAL Adj Cap'!$CB$65:$CY$72,MONTH($B6136),$A6136+1))</f>
        <v>Data Error</v>
      </c>
      <c r="F6136" s="3"/>
      <c r="G6136" s="31" t="str">
        <f t="shared" si="380"/>
        <v>Data Error</v>
      </c>
      <c r="H6136" s="31"/>
      <c r="I6136" s="23" t="str">
        <f t="shared" si="381"/>
        <v>Data Error</v>
      </c>
      <c r="J6136" s="23"/>
      <c r="K6136" s="7" t="str">
        <f t="shared" si="382"/>
        <v>Data Error</v>
      </c>
      <c r="M6136" s="20" t="str">
        <f>IF(C6136="Data Error","Data Error",IF(C6136&lt;=K6136,0,1-IFERROR(INDEX(BAAL!$C:$D,MATCH(ROUNDUP(C6136-K6136,0),BAAL!$B:$B,0),MATCH(LEFT(M$2,4),BAAL!$C$2:$D$2,0)),0)))</f>
        <v>Data Error</v>
      </c>
      <c r="N6136" s="20"/>
      <c r="O6136" s="26"/>
      <c r="P6136" s="26"/>
      <c r="Q6136" s="6">
        <f t="shared" si="383"/>
        <v>9</v>
      </c>
      <c r="R6136" s="20"/>
    </row>
    <row r="6137" spans="1:18" x14ac:dyDescent="0.25">
      <c r="A6137" s="6">
        <v>15</v>
      </c>
      <c r="B6137" s="4">
        <v>42625.624999998858</v>
      </c>
      <c r="C6137" s="2" t="str">
        <f>IF([2]Analysis!AG6137="Data Error","Data Error",[2]Analysis!AI6137*C$1)</f>
        <v>Data Error</v>
      </c>
      <c r="D6137" s="2"/>
      <c r="E6137" s="3" t="str">
        <f>IF(C6137="Data Error","Data Error",INDEX('[2]BAAL Adj Cap'!$CB$65:$CY$72,MONTH($B6137),$A6137+1))</f>
        <v>Data Error</v>
      </c>
      <c r="F6137" s="3"/>
      <c r="G6137" s="31" t="str">
        <f t="shared" si="380"/>
        <v>Data Error</v>
      </c>
      <c r="H6137" s="31"/>
      <c r="I6137" s="23" t="str">
        <f t="shared" si="381"/>
        <v>Data Error</v>
      </c>
      <c r="J6137" s="23"/>
      <c r="K6137" s="7" t="str">
        <f t="shared" si="382"/>
        <v>Data Error</v>
      </c>
      <c r="M6137" s="20" t="str">
        <f>IF(C6137="Data Error","Data Error",IF(C6137&lt;=K6137,0,1-IFERROR(INDEX(BAAL!$C:$D,MATCH(ROUNDUP(C6137-K6137,0),BAAL!$B:$B,0),MATCH(LEFT(M$2,4),BAAL!$C$2:$D$2,0)),0)))</f>
        <v>Data Error</v>
      </c>
      <c r="N6137" s="20"/>
      <c r="O6137" s="26"/>
      <c r="P6137" s="26"/>
      <c r="Q6137" s="6">
        <f t="shared" si="383"/>
        <v>9</v>
      </c>
      <c r="R6137" s="20"/>
    </row>
    <row r="6138" spans="1:18" x14ac:dyDescent="0.25">
      <c r="A6138" s="6">
        <v>16</v>
      </c>
      <c r="B6138" s="4">
        <v>42625.666666665522</v>
      </c>
      <c r="C6138" s="2" t="str">
        <f>IF([2]Analysis!AG6138="Data Error","Data Error",[2]Analysis!AI6138*C$1)</f>
        <v>Data Error</v>
      </c>
      <c r="D6138" s="2"/>
      <c r="E6138" s="3" t="str">
        <f>IF(C6138="Data Error","Data Error",INDEX('[2]BAAL Adj Cap'!$CB$65:$CY$72,MONTH($B6138),$A6138+1))</f>
        <v>Data Error</v>
      </c>
      <c r="F6138" s="3"/>
      <c r="G6138" s="31" t="str">
        <f t="shared" si="380"/>
        <v>Data Error</v>
      </c>
      <c r="H6138" s="31"/>
      <c r="I6138" s="23" t="str">
        <f t="shared" si="381"/>
        <v>Data Error</v>
      </c>
      <c r="J6138" s="23"/>
      <c r="K6138" s="7" t="str">
        <f t="shared" si="382"/>
        <v>Data Error</v>
      </c>
      <c r="M6138" s="20" t="str">
        <f>IF(C6138="Data Error","Data Error",IF(C6138&lt;=K6138,0,1-IFERROR(INDEX(BAAL!$C:$D,MATCH(ROUNDUP(C6138-K6138,0),BAAL!$B:$B,0),MATCH(LEFT(M$2,4),BAAL!$C$2:$D$2,0)),0)))</f>
        <v>Data Error</v>
      </c>
      <c r="N6138" s="20"/>
      <c r="O6138" s="26"/>
      <c r="P6138" s="26"/>
      <c r="Q6138" s="6">
        <f t="shared" si="383"/>
        <v>9</v>
      </c>
      <c r="R6138" s="20"/>
    </row>
    <row r="6139" spans="1:18" x14ac:dyDescent="0.25">
      <c r="A6139" s="6">
        <v>17</v>
      </c>
      <c r="B6139" s="4">
        <v>42625.708333332186</v>
      </c>
      <c r="C6139" s="2" t="str">
        <f>IF([2]Analysis!AG6139="Data Error","Data Error",[2]Analysis!AI6139*C$1)</f>
        <v>Data Error</v>
      </c>
      <c r="D6139" s="2"/>
      <c r="E6139" s="3" t="str">
        <f>IF(C6139="Data Error","Data Error",INDEX('[2]BAAL Adj Cap'!$CB$65:$CY$72,MONTH($B6139),$A6139+1))</f>
        <v>Data Error</v>
      </c>
      <c r="F6139" s="3"/>
      <c r="G6139" s="31" t="str">
        <f t="shared" si="380"/>
        <v>Data Error</v>
      </c>
      <c r="H6139" s="31"/>
      <c r="I6139" s="23" t="str">
        <f t="shared" si="381"/>
        <v>Data Error</v>
      </c>
      <c r="J6139" s="23"/>
      <c r="K6139" s="7" t="str">
        <f t="shared" si="382"/>
        <v>Data Error</v>
      </c>
      <c r="M6139" s="20" t="str">
        <f>IF(C6139="Data Error","Data Error",IF(C6139&lt;=K6139,0,1-IFERROR(INDEX(BAAL!$C:$D,MATCH(ROUNDUP(C6139-K6139,0),BAAL!$B:$B,0),MATCH(LEFT(M$2,4),BAAL!$C$2:$D$2,0)),0)))</f>
        <v>Data Error</v>
      </c>
      <c r="N6139" s="20"/>
      <c r="O6139" s="26"/>
      <c r="P6139" s="26"/>
      <c r="Q6139" s="6">
        <f t="shared" si="383"/>
        <v>9</v>
      </c>
      <c r="R6139" s="20"/>
    </row>
    <row r="6140" spans="1:18" x14ac:dyDescent="0.25">
      <c r="A6140" s="6">
        <v>18</v>
      </c>
      <c r="B6140" s="4">
        <v>42625.74999999885</v>
      </c>
      <c r="C6140" s="2" t="str">
        <f>IF([2]Analysis!AG6140="Data Error","Data Error",[2]Analysis!AI6140*C$1)</f>
        <v>Data Error</v>
      </c>
      <c r="D6140" s="2"/>
      <c r="E6140" s="3" t="str">
        <f>IF(C6140="Data Error","Data Error",INDEX('[2]BAAL Adj Cap'!$CB$65:$CY$72,MONTH($B6140),$A6140+1))</f>
        <v>Data Error</v>
      </c>
      <c r="F6140" s="3"/>
      <c r="G6140" s="31" t="str">
        <f t="shared" si="380"/>
        <v>Data Error</v>
      </c>
      <c r="H6140" s="31"/>
      <c r="I6140" s="23" t="str">
        <f t="shared" si="381"/>
        <v>Data Error</v>
      </c>
      <c r="J6140" s="23"/>
      <c r="K6140" s="7" t="str">
        <f t="shared" si="382"/>
        <v>Data Error</v>
      </c>
      <c r="M6140" s="20" t="str">
        <f>IF(C6140="Data Error","Data Error",IF(C6140&lt;=K6140,0,1-IFERROR(INDEX(BAAL!$C:$D,MATCH(ROUNDUP(C6140-K6140,0),BAAL!$B:$B,0),MATCH(LEFT(M$2,4),BAAL!$C$2:$D$2,0)),0)))</f>
        <v>Data Error</v>
      </c>
      <c r="N6140" s="20"/>
      <c r="O6140" s="26"/>
      <c r="P6140" s="26"/>
      <c r="Q6140" s="6">
        <f t="shared" si="383"/>
        <v>9</v>
      </c>
      <c r="R6140" s="20"/>
    </row>
    <row r="6141" spans="1:18" x14ac:dyDescent="0.25">
      <c r="A6141" s="6">
        <v>19</v>
      </c>
      <c r="B6141" s="4">
        <v>42625.791666665515</v>
      </c>
      <c r="C6141" s="2" t="str">
        <f>IF([2]Analysis!AG6141="Data Error","Data Error",[2]Analysis!AI6141*C$1)</f>
        <v>Data Error</v>
      </c>
      <c r="D6141" s="2"/>
      <c r="E6141" s="3" t="str">
        <f>IF(C6141="Data Error","Data Error",INDEX('[2]BAAL Adj Cap'!$CB$65:$CY$72,MONTH($B6141),$A6141+1))</f>
        <v>Data Error</v>
      </c>
      <c r="F6141" s="3"/>
      <c r="G6141" s="31" t="str">
        <f t="shared" si="380"/>
        <v>Data Error</v>
      </c>
      <c r="H6141" s="31"/>
      <c r="I6141" s="23" t="str">
        <f t="shared" si="381"/>
        <v>Data Error</v>
      </c>
      <c r="J6141" s="23"/>
      <c r="K6141" s="7" t="str">
        <f t="shared" si="382"/>
        <v>Data Error</v>
      </c>
      <c r="M6141" s="20" t="str">
        <f>IF(C6141="Data Error","Data Error",IF(C6141&lt;=K6141,0,1-IFERROR(INDEX(BAAL!$C:$D,MATCH(ROUNDUP(C6141-K6141,0),BAAL!$B:$B,0),MATCH(LEFT(M$2,4),BAAL!$C$2:$D$2,0)),0)))</f>
        <v>Data Error</v>
      </c>
      <c r="N6141" s="20"/>
      <c r="O6141" s="26"/>
      <c r="P6141" s="26"/>
      <c r="Q6141" s="6">
        <f t="shared" si="383"/>
        <v>9</v>
      </c>
      <c r="R6141" s="20"/>
    </row>
    <row r="6142" spans="1:18" x14ac:dyDescent="0.25">
      <c r="A6142" s="6">
        <v>20</v>
      </c>
      <c r="B6142" s="4">
        <v>42625.833333332179</v>
      </c>
      <c r="C6142" s="2" t="str">
        <f>IF([2]Analysis!AG6142="Data Error","Data Error",[2]Analysis!AI6142*C$1)</f>
        <v>Data Error</v>
      </c>
      <c r="D6142" s="2"/>
      <c r="E6142" s="3" t="str">
        <f>IF(C6142="Data Error","Data Error",INDEX('[2]BAAL Adj Cap'!$CB$65:$CY$72,MONTH($B6142),$A6142+1))</f>
        <v>Data Error</v>
      </c>
      <c r="F6142" s="3"/>
      <c r="G6142" s="31" t="str">
        <f t="shared" si="380"/>
        <v>Data Error</v>
      </c>
      <c r="H6142" s="31"/>
      <c r="I6142" s="23" t="str">
        <f t="shared" si="381"/>
        <v>Data Error</v>
      </c>
      <c r="J6142" s="23"/>
      <c r="K6142" s="7" t="str">
        <f t="shared" si="382"/>
        <v>Data Error</v>
      </c>
      <c r="M6142" s="20" t="str">
        <f>IF(C6142="Data Error","Data Error",IF(C6142&lt;=K6142,0,1-IFERROR(INDEX(BAAL!$C:$D,MATCH(ROUNDUP(C6142-K6142,0),BAAL!$B:$B,0),MATCH(LEFT(M$2,4),BAAL!$C$2:$D$2,0)),0)))</f>
        <v>Data Error</v>
      </c>
      <c r="N6142" s="20"/>
      <c r="O6142" s="26"/>
      <c r="P6142" s="26"/>
      <c r="Q6142" s="6">
        <f t="shared" si="383"/>
        <v>9</v>
      </c>
      <c r="R6142" s="20"/>
    </row>
    <row r="6143" spans="1:18" x14ac:dyDescent="0.25">
      <c r="A6143" s="6">
        <v>21</v>
      </c>
      <c r="B6143" s="4">
        <v>42625.874999998843</v>
      </c>
      <c r="C6143" s="2" t="str">
        <f>IF([2]Analysis!AG6143="Data Error","Data Error",[2]Analysis!AI6143*C$1)</f>
        <v>Data Error</v>
      </c>
      <c r="D6143" s="2"/>
      <c r="E6143" s="3" t="str">
        <f>IF(C6143="Data Error","Data Error",INDEX('[2]BAAL Adj Cap'!$CB$65:$CY$72,MONTH($B6143),$A6143+1))</f>
        <v>Data Error</v>
      </c>
      <c r="F6143" s="3"/>
      <c r="G6143" s="31" t="str">
        <f t="shared" si="380"/>
        <v>Data Error</v>
      </c>
      <c r="H6143" s="31"/>
      <c r="I6143" s="23" t="str">
        <f t="shared" si="381"/>
        <v>Data Error</v>
      </c>
      <c r="J6143" s="23"/>
      <c r="K6143" s="7" t="str">
        <f t="shared" si="382"/>
        <v>Data Error</v>
      </c>
      <c r="M6143" s="20" t="str">
        <f>IF(C6143="Data Error","Data Error",IF(C6143&lt;=K6143,0,1-IFERROR(INDEX(BAAL!$C:$D,MATCH(ROUNDUP(C6143-K6143,0),BAAL!$B:$B,0),MATCH(LEFT(M$2,4),BAAL!$C$2:$D$2,0)),0)))</f>
        <v>Data Error</v>
      </c>
      <c r="N6143" s="20"/>
      <c r="O6143" s="26"/>
      <c r="P6143" s="26"/>
      <c r="Q6143" s="6">
        <f t="shared" si="383"/>
        <v>9</v>
      </c>
      <c r="R6143" s="20"/>
    </row>
    <row r="6144" spans="1:18" x14ac:dyDescent="0.25">
      <c r="A6144" s="6">
        <v>22</v>
      </c>
      <c r="B6144" s="4">
        <v>42625.916666665507</v>
      </c>
      <c r="C6144" s="2" t="str">
        <f>IF([2]Analysis!AG6144="Data Error","Data Error",[2]Analysis!AI6144*C$1)</f>
        <v>Data Error</v>
      </c>
      <c r="D6144" s="2"/>
      <c r="E6144" s="3" t="str">
        <f>IF(C6144="Data Error","Data Error",INDEX('[2]BAAL Adj Cap'!$CB$65:$CY$72,MONTH($B6144),$A6144+1))</f>
        <v>Data Error</v>
      </c>
      <c r="F6144" s="3"/>
      <c r="G6144" s="31" t="str">
        <f t="shared" si="380"/>
        <v>Data Error</v>
      </c>
      <c r="H6144" s="31"/>
      <c r="I6144" s="23" t="str">
        <f t="shared" si="381"/>
        <v>Data Error</v>
      </c>
      <c r="J6144" s="23"/>
      <c r="K6144" s="7" t="str">
        <f t="shared" si="382"/>
        <v>Data Error</v>
      </c>
      <c r="M6144" s="20" t="str">
        <f>IF(C6144="Data Error","Data Error",IF(C6144&lt;=K6144,0,1-IFERROR(INDEX(BAAL!$C:$D,MATCH(ROUNDUP(C6144-K6144,0),BAAL!$B:$B,0),MATCH(LEFT(M$2,4),BAAL!$C$2:$D$2,0)),0)))</f>
        <v>Data Error</v>
      </c>
      <c r="N6144" s="20"/>
      <c r="O6144" s="26"/>
      <c r="P6144" s="26"/>
      <c r="Q6144" s="6">
        <f t="shared" si="383"/>
        <v>9</v>
      </c>
      <c r="R6144" s="20"/>
    </row>
    <row r="6145" spans="1:18" x14ac:dyDescent="0.25">
      <c r="A6145" s="6">
        <v>23</v>
      </c>
      <c r="B6145" s="4">
        <v>42625.958333332172</v>
      </c>
      <c r="C6145" s="2" t="str">
        <f>IF([2]Analysis!AG6145="Data Error","Data Error",[2]Analysis!AI6145*C$1)</f>
        <v>Data Error</v>
      </c>
      <c r="D6145" s="2"/>
      <c r="E6145" s="3" t="str">
        <f>IF(C6145="Data Error","Data Error",INDEX('[2]BAAL Adj Cap'!$CB$65:$CY$72,MONTH($B6145),$A6145+1))</f>
        <v>Data Error</v>
      </c>
      <c r="F6145" s="3"/>
      <c r="G6145" s="31" t="str">
        <f t="shared" si="380"/>
        <v>Data Error</v>
      </c>
      <c r="H6145" s="31"/>
      <c r="I6145" s="23" t="str">
        <f t="shared" si="381"/>
        <v>Data Error</v>
      </c>
      <c r="J6145" s="23"/>
      <c r="K6145" s="7" t="str">
        <f t="shared" si="382"/>
        <v>Data Error</v>
      </c>
      <c r="M6145" s="20" t="str">
        <f>IF(C6145="Data Error","Data Error",IF(C6145&lt;=K6145,0,1-IFERROR(INDEX(BAAL!$C:$D,MATCH(ROUNDUP(C6145-K6145,0),BAAL!$B:$B,0),MATCH(LEFT(M$2,4),BAAL!$C$2:$D$2,0)),0)))</f>
        <v>Data Error</v>
      </c>
      <c r="N6145" s="20"/>
      <c r="O6145" s="26"/>
      <c r="P6145" s="26"/>
      <c r="Q6145" s="6">
        <f t="shared" si="383"/>
        <v>9</v>
      </c>
      <c r="R6145" s="20"/>
    </row>
    <row r="6146" spans="1:18" x14ac:dyDescent="0.25">
      <c r="A6146" s="6">
        <v>0</v>
      </c>
      <c r="B6146" s="1">
        <v>42625.999999998836</v>
      </c>
      <c r="C6146" s="2" t="str">
        <f>IF([2]Analysis!AG6146="Data Error","Data Error",[2]Analysis!AI6146*C$1)</f>
        <v>Data Error</v>
      </c>
      <c r="D6146" s="2"/>
      <c r="E6146" s="3" t="str">
        <f>IF(C6146="Data Error","Data Error",INDEX('[2]BAAL Adj Cap'!$CB$65:$CY$72,MONTH($B6146),$A6146+1))</f>
        <v>Data Error</v>
      </c>
      <c r="F6146" s="3"/>
      <c r="G6146" s="31" t="str">
        <f t="shared" si="380"/>
        <v>Data Error</v>
      </c>
      <c r="H6146" s="31"/>
      <c r="I6146" s="23" t="str">
        <f t="shared" si="381"/>
        <v>Data Error</v>
      </c>
      <c r="J6146" s="23"/>
      <c r="K6146" s="7" t="str">
        <f t="shared" si="382"/>
        <v>Data Error</v>
      </c>
      <c r="M6146" s="20" t="str">
        <f>IF(C6146="Data Error","Data Error",IF(C6146&lt;=K6146,0,1-IFERROR(INDEX(BAAL!$C:$D,MATCH(ROUNDUP(C6146-K6146,0),BAAL!$B:$B,0),MATCH(LEFT(M$2,4),BAAL!$C$2:$D$2,0)),0)))</f>
        <v>Data Error</v>
      </c>
      <c r="N6146" s="20"/>
      <c r="O6146" s="26"/>
      <c r="P6146" s="26"/>
      <c r="Q6146" s="6">
        <f t="shared" si="383"/>
        <v>9</v>
      </c>
      <c r="R6146" s="20"/>
    </row>
    <row r="6147" spans="1:18" x14ac:dyDescent="0.25">
      <c r="A6147" s="6">
        <v>1</v>
      </c>
      <c r="B6147" s="4">
        <v>42626.0416666655</v>
      </c>
      <c r="C6147" s="2" t="str">
        <f>IF([2]Analysis!AG6147="Data Error","Data Error",[2]Analysis!AI6147*C$1)</f>
        <v>Data Error</v>
      </c>
      <c r="D6147" s="2"/>
      <c r="E6147" s="3" t="str">
        <f>IF(C6147="Data Error","Data Error",INDEX('[2]BAAL Adj Cap'!$CB$65:$CY$72,MONTH($B6147),$A6147+1))</f>
        <v>Data Error</v>
      </c>
      <c r="F6147" s="3"/>
      <c r="G6147" s="31" t="str">
        <f t="shared" si="380"/>
        <v>Data Error</v>
      </c>
      <c r="H6147" s="31"/>
      <c r="I6147" s="23" t="str">
        <f t="shared" si="381"/>
        <v>Data Error</v>
      </c>
      <c r="J6147" s="23"/>
      <c r="K6147" s="7" t="str">
        <f t="shared" si="382"/>
        <v>Data Error</v>
      </c>
      <c r="M6147" s="20" t="str">
        <f>IF(C6147="Data Error","Data Error",IF(C6147&lt;=K6147,0,1-IFERROR(INDEX(BAAL!$C:$D,MATCH(ROUNDUP(C6147-K6147,0),BAAL!$B:$B,0),MATCH(LEFT(M$2,4),BAAL!$C$2:$D$2,0)),0)))</f>
        <v>Data Error</v>
      </c>
      <c r="N6147" s="20"/>
      <c r="O6147" s="26"/>
      <c r="P6147" s="26"/>
      <c r="Q6147" s="6">
        <f t="shared" si="383"/>
        <v>9</v>
      </c>
      <c r="R6147" s="20"/>
    </row>
    <row r="6148" spans="1:18" x14ac:dyDescent="0.25">
      <c r="A6148" s="6">
        <v>2</v>
      </c>
      <c r="B6148" s="4">
        <v>42626.083333332164</v>
      </c>
      <c r="C6148" s="2" t="str">
        <f>IF([2]Analysis!AG6148="Data Error","Data Error",[2]Analysis!AI6148*C$1)</f>
        <v>Data Error</v>
      </c>
      <c r="D6148" s="2"/>
      <c r="E6148" s="3" t="str">
        <f>IF(C6148="Data Error","Data Error",INDEX('[2]BAAL Adj Cap'!$CB$65:$CY$72,MONTH($B6148),$A6148+1))</f>
        <v>Data Error</v>
      </c>
      <c r="F6148" s="3"/>
      <c r="G6148" s="31" t="str">
        <f t="shared" ref="G6148:G6211" si="384">IF(C6148="Data Error","Data Error",E6148*E$1-C6148)</f>
        <v>Data Error</v>
      </c>
      <c r="H6148" s="31"/>
      <c r="I6148" s="23" t="str">
        <f t="shared" ref="I6148:I6211" si="385">IF(E6148="Data Error","Data Error",E6148)</f>
        <v>Data Error</v>
      </c>
      <c r="J6148" s="23"/>
      <c r="K6148" s="7" t="str">
        <f t="shared" ref="K6148:K6211" si="386">IF(C6148="Data Error","Data Error",C$1*MAX(0,MIN(AF$9,E6148*AF$10)))</f>
        <v>Data Error</v>
      </c>
      <c r="M6148" s="20" t="str">
        <f>IF(C6148="Data Error","Data Error",IF(C6148&lt;=K6148,0,1-IFERROR(INDEX(BAAL!$C:$D,MATCH(ROUNDUP(C6148-K6148,0),BAAL!$B:$B,0),MATCH(LEFT(M$2,4),BAAL!$C$2:$D$2,0)),0)))</f>
        <v>Data Error</v>
      </c>
      <c r="N6148" s="20"/>
      <c r="O6148" s="26"/>
      <c r="P6148" s="26"/>
      <c r="Q6148" s="6">
        <f t="shared" ref="Q6148:Q6211" si="387">MONTH(B6148)</f>
        <v>9</v>
      </c>
      <c r="R6148" s="20"/>
    </row>
    <row r="6149" spans="1:18" x14ac:dyDescent="0.25">
      <c r="A6149" s="6">
        <v>3</v>
      </c>
      <c r="B6149" s="4">
        <v>42626.124999998829</v>
      </c>
      <c r="C6149" s="2" t="str">
        <f>IF([2]Analysis!AG6149="Data Error","Data Error",[2]Analysis!AI6149*C$1)</f>
        <v>Data Error</v>
      </c>
      <c r="D6149" s="2"/>
      <c r="E6149" s="3" t="str">
        <f>IF(C6149="Data Error","Data Error",INDEX('[2]BAAL Adj Cap'!$CB$65:$CY$72,MONTH($B6149),$A6149+1))</f>
        <v>Data Error</v>
      </c>
      <c r="F6149" s="3"/>
      <c r="G6149" s="31" t="str">
        <f t="shared" si="384"/>
        <v>Data Error</v>
      </c>
      <c r="H6149" s="31"/>
      <c r="I6149" s="23" t="str">
        <f t="shared" si="385"/>
        <v>Data Error</v>
      </c>
      <c r="J6149" s="23"/>
      <c r="K6149" s="7" t="str">
        <f t="shared" si="386"/>
        <v>Data Error</v>
      </c>
      <c r="M6149" s="20" t="str">
        <f>IF(C6149="Data Error","Data Error",IF(C6149&lt;=K6149,0,1-IFERROR(INDEX(BAAL!$C:$D,MATCH(ROUNDUP(C6149-K6149,0),BAAL!$B:$B,0),MATCH(LEFT(M$2,4),BAAL!$C$2:$D$2,0)),0)))</f>
        <v>Data Error</v>
      </c>
      <c r="N6149" s="20"/>
      <c r="O6149" s="26"/>
      <c r="P6149" s="26"/>
      <c r="Q6149" s="6">
        <f t="shared" si="387"/>
        <v>9</v>
      </c>
      <c r="R6149" s="20"/>
    </row>
    <row r="6150" spans="1:18" x14ac:dyDescent="0.25">
      <c r="A6150" s="6">
        <v>4</v>
      </c>
      <c r="B6150" s="4">
        <v>42626.166666665493</v>
      </c>
      <c r="C6150" s="2" t="str">
        <f>IF([2]Analysis!AG6150="Data Error","Data Error",[2]Analysis!AI6150*C$1)</f>
        <v>Data Error</v>
      </c>
      <c r="D6150" s="2"/>
      <c r="E6150" s="3" t="str">
        <f>IF(C6150="Data Error","Data Error",INDEX('[2]BAAL Adj Cap'!$CB$65:$CY$72,MONTH($B6150),$A6150+1))</f>
        <v>Data Error</v>
      </c>
      <c r="F6150" s="3"/>
      <c r="G6150" s="31" t="str">
        <f t="shared" si="384"/>
        <v>Data Error</v>
      </c>
      <c r="H6150" s="31"/>
      <c r="I6150" s="23" t="str">
        <f t="shared" si="385"/>
        <v>Data Error</v>
      </c>
      <c r="J6150" s="23"/>
      <c r="K6150" s="7" t="str">
        <f t="shared" si="386"/>
        <v>Data Error</v>
      </c>
      <c r="M6150" s="20" t="str">
        <f>IF(C6150="Data Error","Data Error",IF(C6150&lt;=K6150,0,1-IFERROR(INDEX(BAAL!$C:$D,MATCH(ROUNDUP(C6150-K6150,0),BAAL!$B:$B,0),MATCH(LEFT(M$2,4),BAAL!$C$2:$D$2,0)),0)))</f>
        <v>Data Error</v>
      </c>
      <c r="N6150" s="20"/>
      <c r="O6150" s="26"/>
      <c r="P6150" s="26"/>
      <c r="Q6150" s="6">
        <f t="shared" si="387"/>
        <v>9</v>
      </c>
      <c r="R6150" s="20"/>
    </row>
    <row r="6151" spans="1:18" x14ac:dyDescent="0.25">
      <c r="A6151" s="6">
        <v>5</v>
      </c>
      <c r="B6151" s="4">
        <v>42626.208333332157</v>
      </c>
      <c r="C6151" s="2" t="str">
        <f>IF([2]Analysis!AG6151="Data Error","Data Error",[2]Analysis!AI6151*C$1)</f>
        <v>Data Error</v>
      </c>
      <c r="D6151" s="2"/>
      <c r="E6151" s="3" t="str">
        <f>IF(C6151="Data Error","Data Error",INDEX('[2]BAAL Adj Cap'!$CB$65:$CY$72,MONTH($B6151),$A6151+1))</f>
        <v>Data Error</v>
      </c>
      <c r="F6151" s="3"/>
      <c r="G6151" s="31" t="str">
        <f t="shared" si="384"/>
        <v>Data Error</v>
      </c>
      <c r="H6151" s="31"/>
      <c r="I6151" s="23" t="str">
        <f t="shared" si="385"/>
        <v>Data Error</v>
      </c>
      <c r="J6151" s="23"/>
      <c r="K6151" s="7" t="str">
        <f t="shared" si="386"/>
        <v>Data Error</v>
      </c>
      <c r="M6151" s="20" t="str">
        <f>IF(C6151="Data Error","Data Error",IF(C6151&lt;=K6151,0,1-IFERROR(INDEX(BAAL!$C:$D,MATCH(ROUNDUP(C6151-K6151,0),BAAL!$B:$B,0),MATCH(LEFT(M$2,4),BAAL!$C$2:$D$2,0)),0)))</f>
        <v>Data Error</v>
      </c>
      <c r="N6151" s="20"/>
      <c r="O6151" s="26"/>
      <c r="P6151" s="26"/>
      <c r="Q6151" s="6">
        <f t="shared" si="387"/>
        <v>9</v>
      </c>
      <c r="R6151" s="20"/>
    </row>
    <row r="6152" spans="1:18" x14ac:dyDescent="0.25">
      <c r="A6152" s="6">
        <v>6</v>
      </c>
      <c r="B6152" s="4">
        <v>42626.249999998821</v>
      </c>
      <c r="C6152" s="2" t="str">
        <f>IF([2]Analysis!AG6152="Data Error","Data Error",[2]Analysis!AI6152*C$1)</f>
        <v>Data Error</v>
      </c>
      <c r="D6152" s="2"/>
      <c r="E6152" s="3" t="str">
        <f>IF(C6152="Data Error","Data Error",INDEX('[2]BAAL Adj Cap'!$CB$65:$CY$72,MONTH($B6152),$A6152+1))</f>
        <v>Data Error</v>
      </c>
      <c r="F6152" s="3"/>
      <c r="G6152" s="31" t="str">
        <f t="shared" si="384"/>
        <v>Data Error</v>
      </c>
      <c r="H6152" s="31"/>
      <c r="I6152" s="23" t="str">
        <f t="shared" si="385"/>
        <v>Data Error</v>
      </c>
      <c r="J6152" s="23"/>
      <c r="K6152" s="7" t="str">
        <f t="shared" si="386"/>
        <v>Data Error</v>
      </c>
      <c r="M6152" s="20" t="str">
        <f>IF(C6152="Data Error","Data Error",IF(C6152&lt;=K6152,0,1-IFERROR(INDEX(BAAL!$C:$D,MATCH(ROUNDUP(C6152-K6152,0),BAAL!$B:$B,0),MATCH(LEFT(M$2,4),BAAL!$C$2:$D$2,0)),0)))</f>
        <v>Data Error</v>
      </c>
      <c r="N6152" s="20"/>
      <c r="O6152" s="26"/>
      <c r="P6152" s="26"/>
      <c r="Q6152" s="6">
        <f t="shared" si="387"/>
        <v>9</v>
      </c>
      <c r="R6152" s="20"/>
    </row>
    <row r="6153" spans="1:18" x14ac:dyDescent="0.25">
      <c r="A6153" s="6">
        <v>7</v>
      </c>
      <c r="B6153" s="4">
        <v>42626.291666665486</v>
      </c>
      <c r="C6153" s="2" t="str">
        <f>IF([2]Analysis!AG6153="Data Error","Data Error",[2]Analysis!AI6153*C$1)</f>
        <v>Data Error</v>
      </c>
      <c r="D6153" s="2"/>
      <c r="E6153" s="3" t="str">
        <f>IF(C6153="Data Error","Data Error",INDEX('[2]BAAL Adj Cap'!$CB$65:$CY$72,MONTH($B6153),$A6153+1))</f>
        <v>Data Error</v>
      </c>
      <c r="F6153" s="3"/>
      <c r="G6153" s="31" t="str">
        <f t="shared" si="384"/>
        <v>Data Error</v>
      </c>
      <c r="H6153" s="31"/>
      <c r="I6153" s="23" t="str">
        <f t="shared" si="385"/>
        <v>Data Error</v>
      </c>
      <c r="J6153" s="23"/>
      <c r="K6153" s="7" t="str">
        <f t="shared" si="386"/>
        <v>Data Error</v>
      </c>
      <c r="M6153" s="20" t="str">
        <f>IF(C6153="Data Error","Data Error",IF(C6153&lt;=K6153,0,1-IFERROR(INDEX(BAAL!$C:$D,MATCH(ROUNDUP(C6153-K6153,0),BAAL!$B:$B,0),MATCH(LEFT(M$2,4),BAAL!$C$2:$D$2,0)),0)))</f>
        <v>Data Error</v>
      </c>
      <c r="N6153" s="20"/>
      <c r="O6153" s="26"/>
      <c r="P6153" s="26"/>
      <c r="Q6153" s="6">
        <f t="shared" si="387"/>
        <v>9</v>
      </c>
      <c r="R6153" s="20"/>
    </row>
    <row r="6154" spans="1:18" x14ac:dyDescent="0.25">
      <c r="A6154" s="6">
        <v>8</v>
      </c>
      <c r="B6154" s="4">
        <v>42626.33333333215</v>
      </c>
      <c r="C6154" s="2" t="str">
        <f>IF([2]Analysis!AG6154="Data Error","Data Error",[2]Analysis!AI6154*C$1)</f>
        <v>Data Error</v>
      </c>
      <c r="D6154" s="2"/>
      <c r="E6154" s="3" t="str">
        <f>IF(C6154="Data Error","Data Error",INDEX('[2]BAAL Adj Cap'!$CB$65:$CY$72,MONTH($B6154),$A6154+1))</f>
        <v>Data Error</v>
      </c>
      <c r="F6154" s="3"/>
      <c r="G6154" s="31" t="str">
        <f t="shared" si="384"/>
        <v>Data Error</v>
      </c>
      <c r="H6154" s="31"/>
      <c r="I6154" s="23" t="str">
        <f t="shared" si="385"/>
        <v>Data Error</v>
      </c>
      <c r="J6154" s="23"/>
      <c r="K6154" s="7" t="str">
        <f t="shared" si="386"/>
        <v>Data Error</v>
      </c>
      <c r="M6154" s="20" t="str">
        <f>IF(C6154="Data Error","Data Error",IF(C6154&lt;=K6154,0,1-IFERROR(INDEX(BAAL!$C:$D,MATCH(ROUNDUP(C6154-K6154,0),BAAL!$B:$B,0),MATCH(LEFT(M$2,4),BAAL!$C$2:$D$2,0)),0)))</f>
        <v>Data Error</v>
      </c>
      <c r="N6154" s="20"/>
      <c r="O6154" s="26"/>
      <c r="P6154" s="26"/>
      <c r="Q6154" s="6">
        <f t="shared" si="387"/>
        <v>9</v>
      </c>
      <c r="R6154" s="20"/>
    </row>
    <row r="6155" spans="1:18" x14ac:dyDescent="0.25">
      <c r="A6155" s="6">
        <v>9</v>
      </c>
      <c r="B6155" s="4">
        <v>42626.374999998814</v>
      </c>
      <c r="C6155" s="2" t="str">
        <f>IF([2]Analysis!AG6155="Data Error","Data Error",[2]Analysis!AI6155*C$1)</f>
        <v>Data Error</v>
      </c>
      <c r="D6155" s="2"/>
      <c r="E6155" s="3" t="str">
        <f>IF(C6155="Data Error","Data Error",INDEX('[2]BAAL Adj Cap'!$CB$65:$CY$72,MONTH($B6155),$A6155+1))</f>
        <v>Data Error</v>
      </c>
      <c r="F6155" s="3"/>
      <c r="G6155" s="31" t="str">
        <f t="shared" si="384"/>
        <v>Data Error</v>
      </c>
      <c r="H6155" s="31"/>
      <c r="I6155" s="23" t="str">
        <f t="shared" si="385"/>
        <v>Data Error</v>
      </c>
      <c r="J6155" s="23"/>
      <c r="K6155" s="7" t="str">
        <f t="shared" si="386"/>
        <v>Data Error</v>
      </c>
      <c r="M6155" s="20" t="str">
        <f>IF(C6155="Data Error","Data Error",IF(C6155&lt;=K6155,0,1-IFERROR(INDEX(BAAL!$C:$D,MATCH(ROUNDUP(C6155-K6155,0),BAAL!$B:$B,0),MATCH(LEFT(M$2,4),BAAL!$C$2:$D$2,0)),0)))</f>
        <v>Data Error</v>
      </c>
      <c r="N6155" s="20"/>
      <c r="O6155" s="26"/>
      <c r="P6155" s="26"/>
      <c r="Q6155" s="6">
        <f t="shared" si="387"/>
        <v>9</v>
      </c>
      <c r="R6155" s="20"/>
    </row>
    <row r="6156" spans="1:18" x14ac:dyDescent="0.25">
      <c r="A6156" s="6">
        <v>10</v>
      </c>
      <c r="B6156" s="4">
        <v>42626.416666665478</v>
      </c>
      <c r="C6156" s="2" t="str">
        <f>IF([2]Analysis!AG6156="Data Error","Data Error",[2]Analysis!AI6156*C$1)</f>
        <v>Data Error</v>
      </c>
      <c r="D6156" s="2"/>
      <c r="E6156" s="3" t="str">
        <f>IF(C6156="Data Error","Data Error",INDEX('[2]BAAL Adj Cap'!$CB$65:$CY$72,MONTH($B6156),$A6156+1))</f>
        <v>Data Error</v>
      </c>
      <c r="F6156" s="3"/>
      <c r="G6156" s="31" t="str">
        <f t="shared" si="384"/>
        <v>Data Error</v>
      </c>
      <c r="H6156" s="31"/>
      <c r="I6156" s="23" t="str">
        <f t="shared" si="385"/>
        <v>Data Error</v>
      </c>
      <c r="J6156" s="23"/>
      <c r="K6156" s="7" t="str">
        <f t="shared" si="386"/>
        <v>Data Error</v>
      </c>
      <c r="M6156" s="20" t="str">
        <f>IF(C6156="Data Error","Data Error",IF(C6156&lt;=K6156,0,1-IFERROR(INDEX(BAAL!$C:$D,MATCH(ROUNDUP(C6156-K6156,0),BAAL!$B:$B,0),MATCH(LEFT(M$2,4),BAAL!$C$2:$D$2,0)),0)))</f>
        <v>Data Error</v>
      </c>
      <c r="N6156" s="20"/>
      <c r="O6156" s="26"/>
      <c r="P6156" s="26"/>
      <c r="Q6156" s="6">
        <f t="shared" si="387"/>
        <v>9</v>
      </c>
      <c r="R6156" s="20"/>
    </row>
    <row r="6157" spans="1:18" x14ac:dyDescent="0.25">
      <c r="A6157" s="6">
        <v>11</v>
      </c>
      <c r="B6157" s="4">
        <v>42626.458333332143</v>
      </c>
      <c r="C6157" s="2" t="str">
        <f>IF([2]Analysis!AG6157="Data Error","Data Error",[2]Analysis!AI6157*C$1)</f>
        <v>Data Error</v>
      </c>
      <c r="D6157" s="2"/>
      <c r="E6157" s="3" t="str">
        <f>IF(C6157="Data Error","Data Error",INDEX('[2]BAAL Adj Cap'!$CB$65:$CY$72,MONTH($B6157),$A6157+1))</f>
        <v>Data Error</v>
      </c>
      <c r="F6157" s="3"/>
      <c r="G6157" s="31" t="str">
        <f t="shared" si="384"/>
        <v>Data Error</v>
      </c>
      <c r="H6157" s="31"/>
      <c r="I6157" s="23" t="str">
        <f t="shared" si="385"/>
        <v>Data Error</v>
      </c>
      <c r="J6157" s="23"/>
      <c r="K6157" s="7" t="str">
        <f t="shared" si="386"/>
        <v>Data Error</v>
      </c>
      <c r="M6157" s="20" t="str">
        <f>IF(C6157="Data Error","Data Error",IF(C6157&lt;=K6157,0,1-IFERROR(INDEX(BAAL!$C:$D,MATCH(ROUNDUP(C6157-K6157,0),BAAL!$B:$B,0),MATCH(LEFT(M$2,4),BAAL!$C$2:$D$2,0)),0)))</f>
        <v>Data Error</v>
      </c>
      <c r="N6157" s="20"/>
      <c r="O6157" s="26"/>
      <c r="P6157" s="26"/>
      <c r="Q6157" s="6">
        <f t="shared" si="387"/>
        <v>9</v>
      </c>
      <c r="R6157" s="20"/>
    </row>
    <row r="6158" spans="1:18" x14ac:dyDescent="0.25">
      <c r="A6158" s="6">
        <v>12</v>
      </c>
      <c r="B6158" s="4">
        <v>42626.499999998807</v>
      </c>
      <c r="C6158" s="2" t="str">
        <f>IF([2]Analysis!AG6158="Data Error","Data Error",[2]Analysis!AI6158*C$1)</f>
        <v>Data Error</v>
      </c>
      <c r="D6158" s="2"/>
      <c r="E6158" s="3" t="str">
        <f>IF(C6158="Data Error","Data Error",INDEX('[2]BAAL Adj Cap'!$CB$65:$CY$72,MONTH($B6158),$A6158+1))</f>
        <v>Data Error</v>
      </c>
      <c r="F6158" s="3"/>
      <c r="G6158" s="31" t="str">
        <f t="shared" si="384"/>
        <v>Data Error</v>
      </c>
      <c r="H6158" s="31"/>
      <c r="I6158" s="23" t="str">
        <f t="shared" si="385"/>
        <v>Data Error</v>
      </c>
      <c r="J6158" s="23"/>
      <c r="K6158" s="7" t="str">
        <f t="shared" si="386"/>
        <v>Data Error</v>
      </c>
      <c r="M6158" s="20" t="str">
        <f>IF(C6158="Data Error","Data Error",IF(C6158&lt;=K6158,0,1-IFERROR(INDEX(BAAL!$C:$D,MATCH(ROUNDUP(C6158-K6158,0),BAAL!$B:$B,0),MATCH(LEFT(M$2,4),BAAL!$C$2:$D$2,0)),0)))</f>
        <v>Data Error</v>
      </c>
      <c r="N6158" s="20"/>
      <c r="O6158" s="26"/>
      <c r="P6158" s="26"/>
      <c r="Q6158" s="6">
        <f t="shared" si="387"/>
        <v>9</v>
      </c>
      <c r="R6158" s="20"/>
    </row>
    <row r="6159" spans="1:18" x14ac:dyDescent="0.25">
      <c r="A6159" s="6">
        <v>13</v>
      </c>
      <c r="B6159" s="4">
        <v>42626.541666665471</v>
      </c>
      <c r="C6159" s="2" t="str">
        <f>IF([2]Analysis!AG6159="Data Error","Data Error",[2]Analysis!AI6159*C$1)</f>
        <v>Data Error</v>
      </c>
      <c r="D6159" s="2"/>
      <c r="E6159" s="3" t="str">
        <f>IF(C6159="Data Error","Data Error",INDEX('[2]BAAL Adj Cap'!$CB$65:$CY$72,MONTH($B6159),$A6159+1))</f>
        <v>Data Error</v>
      </c>
      <c r="F6159" s="3"/>
      <c r="G6159" s="31" t="str">
        <f t="shared" si="384"/>
        <v>Data Error</v>
      </c>
      <c r="H6159" s="31"/>
      <c r="I6159" s="23" t="str">
        <f t="shared" si="385"/>
        <v>Data Error</v>
      </c>
      <c r="J6159" s="23"/>
      <c r="K6159" s="7" t="str">
        <f t="shared" si="386"/>
        <v>Data Error</v>
      </c>
      <c r="M6159" s="20" t="str">
        <f>IF(C6159="Data Error","Data Error",IF(C6159&lt;=K6159,0,1-IFERROR(INDEX(BAAL!$C:$D,MATCH(ROUNDUP(C6159-K6159,0),BAAL!$B:$B,0),MATCH(LEFT(M$2,4),BAAL!$C$2:$D$2,0)),0)))</f>
        <v>Data Error</v>
      </c>
      <c r="N6159" s="20"/>
      <c r="O6159" s="26"/>
      <c r="P6159" s="26"/>
      <c r="Q6159" s="6">
        <f t="shared" si="387"/>
        <v>9</v>
      </c>
      <c r="R6159" s="20"/>
    </row>
    <row r="6160" spans="1:18" x14ac:dyDescent="0.25">
      <c r="A6160" s="6">
        <v>14</v>
      </c>
      <c r="B6160" s="4">
        <v>42626.583333332135</v>
      </c>
      <c r="C6160" s="2" t="str">
        <f>IF([2]Analysis!AG6160="Data Error","Data Error",[2]Analysis!AI6160*C$1)</f>
        <v>Data Error</v>
      </c>
      <c r="D6160" s="2"/>
      <c r="E6160" s="3" t="str">
        <f>IF(C6160="Data Error","Data Error",INDEX('[2]BAAL Adj Cap'!$CB$65:$CY$72,MONTH($B6160),$A6160+1))</f>
        <v>Data Error</v>
      </c>
      <c r="F6160" s="3"/>
      <c r="G6160" s="31" t="str">
        <f t="shared" si="384"/>
        <v>Data Error</v>
      </c>
      <c r="H6160" s="31"/>
      <c r="I6160" s="23" t="str">
        <f t="shared" si="385"/>
        <v>Data Error</v>
      </c>
      <c r="J6160" s="23"/>
      <c r="K6160" s="7" t="str">
        <f t="shared" si="386"/>
        <v>Data Error</v>
      </c>
      <c r="M6160" s="20" t="str">
        <f>IF(C6160="Data Error","Data Error",IF(C6160&lt;=K6160,0,1-IFERROR(INDEX(BAAL!$C:$D,MATCH(ROUNDUP(C6160-K6160,0),BAAL!$B:$B,0),MATCH(LEFT(M$2,4),BAAL!$C$2:$D$2,0)),0)))</f>
        <v>Data Error</v>
      </c>
      <c r="N6160" s="20"/>
      <c r="O6160" s="26"/>
      <c r="P6160" s="26"/>
      <c r="Q6160" s="6">
        <f t="shared" si="387"/>
        <v>9</v>
      </c>
      <c r="R6160" s="20"/>
    </row>
    <row r="6161" spans="1:18" x14ac:dyDescent="0.25">
      <c r="A6161" s="6">
        <v>15</v>
      </c>
      <c r="B6161" s="4">
        <v>42626.624999998799</v>
      </c>
      <c r="C6161" s="2" t="str">
        <f>IF([2]Analysis!AG6161="Data Error","Data Error",[2]Analysis!AI6161*C$1)</f>
        <v>Data Error</v>
      </c>
      <c r="D6161" s="2"/>
      <c r="E6161" s="3" t="str">
        <f>IF(C6161="Data Error","Data Error",INDEX('[2]BAAL Adj Cap'!$CB$65:$CY$72,MONTH($B6161),$A6161+1))</f>
        <v>Data Error</v>
      </c>
      <c r="F6161" s="3"/>
      <c r="G6161" s="31" t="str">
        <f t="shared" si="384"/>
        <v>Data Error</v>
      </c>
      <c r="H6161" s="31"/>
      <c r="I6161" s="23" t="str">
        <f t="shared" si="385"/>
        <v>Data Error</v>
      </c>
      <c r="J6161" s="23"/>
      <c r="K6161" s="7" t="str">
        <f t="shared" si="386"/>
        <v>Data Error</v>
      </c>
      <c r="M6161" s="20" t="str">
        <f>IF(C6161="Data Error","Data Error",IF(C6161&lt;=K6161,0,1-IFERROR(INDEX(BAAL!$C:$D,MATCH(ROUNDUP(C6161-K6161,0),BAAL!$B:$B,0),MATCH(LEFT(M$2,4),BAAL!$C$2:$D$2,0)),0)))</f>
        <v>Data Error</v>
      </c>
      <c r="N6161" s="20"/>
      <c r="O6161" s="26"/>
      <c r="P6161" s="26"/>
      <c r="Q6161" s="6">
        <f t="shared" si="387"/>
        <v>9</v>
      </c>
      <c r="R6161" s="20"/>
    </row>
    <row r="6162" spans="1:18" x14ac:dyDescent="0.25">
      <c r="A6162" s="6">
        <v>16</v>
      </c>
      <c r="B6162" s="4">
        <v>42626.666666665464</v>
      </c>
      <c r="C6162" s="2" t="str">
        <f>IF([2]Analysis!AG6162="Data Error","Data Error",[2]Analysis!AI6162*C$1)</f>
        <v>Data Error</v>
      </c>
      <c r="D6162" s="2"/>
      <c r="E6162" s="3" t="str">
        <f>IF(C6162="Data Error","Data Error",INDEX('[2]BAAL Adj Cap'!$CB$65:$CY$72,MONTH($B6162),$A6162+1))</f>
        <v>Data Error</v>
      </c>
      <c r="F6162" s="3"/>
      <c r="G6162" s="31" t="str">
        <f t="shared" si="384"/>
        <v>Data Error</v>
      </c>
      <c r="H6162" s="31"/>
      <c r="I6162" s="23" t="str">
        <f t="shared" si="385"/>
        <v>Data Error</v>
      </c>
      <c r="J6162" s="23"/>
      <c r="K6162" s="7" t="str">
        <f t="shared" si="386"/>
        <v>Data Error</v>
      </c>
      <c r="M6162" s="20" t="str">
        <f>IF(C6162="Data Error","Data Error",IF(C6162&lt;=K6162,0,1-IFERROR(INDEX(BAAL!$C:$D,MATCH(ROUNDUP(C6162-K6162,0),BAAL!$B:$B,0),MATCH(LEFT(M$2,4),BAAL!$C$2:$D$2,0)),0)))</f>
        <v>Data Error</v>
      </c>
      <c r="N6162" s="20"/>
      <c r="O6162" s="26"/>
      <c r="P6162" s="26"/>
      <c r="Q6162" s="6">
        <f t="shared" si="387"/>
        <v>9</v>
      </c>
      <c r="R6162" s="20"/>
    </row>
    <row r="6163" spans="1:18" x14ac:dyDescent="0.25">
      <c r="A6163" s="6">
        <v>17</v>
      </c>
      <c r="B6163" s="4">
        <v>42626.708333332128</v>
      </c>
      <c r="C6163" s="2" t="str">
        <f>IF([2]Analysis!AG6163="Data Error","Data Error",[2]Analysis!AI6163*C$1)</f>
        <v>Data Error</v>
      </c>
      <c r="D6163" s="2"/>
      <c r="E6163" s="3" t="str">
        <f>IF(C6163="Data Error","Data Error",INDEX('[2]BAAL Adj Cap'!$CB$65:$CY$72,MONTH($B6163),$A6163+1))</f>
        <v>Data Error</v>
      </c>
      <c r="F6163" s="3"/>
      <c r="G6163" s="31" t="str">
        <f t="shared" si="384"/>
        <v>Data Error</v>
      </c>
      <c r="H6163" s="31"/>
      <c r="I6163" s="23" t="str">
        <f t="shared" si="385"/>
        <v>Data Error</v>
      </c>
      <c r="J6163" s="23"/>
      <c r="K6163" s="7" t="str">
        <f t="shared" si="386"/>
        <v>Data Error</v>
      </c>
      <c r="M6163" s="20" t="str">
        <f>IF(C6163="Data Error","Data Error",IF(C6163&lt;=K6163,0,1-IFERROR(INDEX(BAAL!$C:$D,MATCH(ROUNDUP(C6163-K6163,0),BAAL!$B:$B,0),MATCH(LEFT(M$2,4),BAAL!$C$2:$D$2,0)),0)))</f>
        <v>Data Error</v>
      </c>
      <c r="N6163" s="20"/>
      <c r="O6163" s="26"/>
      <c r="P6163" s="26"/>
      <c r="Q6163" s="6">
        <f t="shared" si="387"/>
        <v>9</v>
      </c>
      <c r="R6163" s="20"/>
    </row>
    <row r="6164" spans="1:18" x14ac:dyDescent="0.25">
      <c r="A6164" s="6">
        <v>18</v>
      </c>
      <c r="B6164" s="4">
        <v>42626.749999998792</v>
      </c>
      <c r="C6164" s="2" t="str">
        <f>IF([2]Analysis!AG6164="Data Error","Data Error",[2]Analysis!AI6164*C$1)</f>
        <v>Data Error</v>
      </c>
      <c r="D6164" s="2"/>
      <c r="E6164" s="3" t="str">
        <f>IF(C6164="Data Error","Data Error",INDEX('[2]BAAL Adj Cap'!$CB$65:$CY$72,MONTH($B6164),$A6164+1))</f>
        <v>Data Error</v>
      </c>
      <c r="F6164" s="3"/>
      <c r="G6164" s="31" t="str">
        <f t="shared" si="384"/>
        <v>Data Error</v>
      </c>
      <c r="H6164" s="31"/>
      <c r="I6164" s="23" t="str">
        <f t="shared" si="385"/>
        <v>Data Error</v>
      </c>
      <c r="J6164" s="23"/>
      <c r="K6164" s="7" t="str">
        <f t="shared" si="386"/>
        <v>Data Error</v>
      </c>
      <c r="M6164" s="20" t="str">
        <f>IF(C6164="Data Error","Data Error",IF(C6164&lt;=K6164,0,1-IFERROR(INDEX(BAAL!$C:$D,MATCH(ROUNDUP(C6164-K6164,0),BAAL!$B:$B,0),MATCH(LEFT(M$2,4),BAAL!$C$2:$D$2,0)),0)))</f>
        <v>Data Error</v>
      </c>
      <c r="N6164" s="20"/>
      <c r="O6164" s="26"/>
      <c r="P6164" s="26"/>
      <c r="Q6164" s="6">
        <f t="shared" si="387"/>
        <v>9</v>
      </c>
      <c r="R6164" s="20"/>
    </row>
    <row r="6165" spans="1:18" x14ac:dyDescent="0.25">
      <c r="A6165" s="6">
        <v>19</v>
      </c>
      <c r="B6165" s="4">
        <v>42626.791666665456</v>
      </c>
      <c r="C6165" s="2" t="str">
        <f>IF([2]Analysis!AG6165="Data Error","Data Error",[2]Analysis!AI6165*C$1)</f>
        <v>Data Error</v>
      </c>
      <c r="D6165" s="2"/>
      <c r="E6165" s="3" t="str">
        <f>IF(C6165="Data Error","Data Error",INDEX('[2]BAAL Adj Cap'!$CB$65:$CY$72,MONTH($B6165),$A6165+1))</f>
        <v>Data Error</v>
      </c>
      <c r="F6165" s="3"/>
      <c r="G6165" s="31" t="str">
        <f t="shared" si="384"/>
        <v>Data Error</v>
      </c>
      <c r="H6165" s="31"/>
      <c r="I6165" s="23" t="str">
        <f t="shared" si="385"/>
        <v>Data Error</v>
      </c>
      <c r="J6165" s="23"/>
      <c r="K6165" s="7" t="str">
        <f t="shared" si="386"/>
        <v>Data Error</v>
      </c>
      <c r="M6165" s="20" t="str">
        <f>IF(C6165="Data Error","Data Error",IF(C6165&lt;=K6165,0,1-IFERROR(INDEX(BAAL!$C:$D,MATCH(ROUNDUP(C6165-K6165,0),BAAL!$B:$B,0),MATCH(LEFT(M$2,4),BAAL!$C$2:$D$2,0)),0)))</f>
        <v>Data Error</v>
      </c>
      <c r="N6165" s="20"/>
      <c r="O6165" s="26"/>
      <c r="P6165" s="26"/>
      <c r="Q6165" s="6">
        <f t="shared" si="387"/>
        <v>9</v>
      </c>
      <c r="R6165" s="20"/>
    </row>
    <row r="6166" spans="1:18" x14ac:dyDescent="0.25">
      <c r="A6166" s="6">
        <v>20</v>
      </c>
      <c r="B6166" s="4">
        <v>42626.833333332121</v>
      </c>
      <c r="C6166" s="2" t="str">
        <f>IF([2]Analysis!AG6166="Data Error","Data Error",[2]Analysis!AI6166*C$1)</f>
        <v>Data Error</v>
      </c>
      <c r="D6166" s="2"/>
      <c r="E6166" s="3" t="str">
        <f>IF(C6166="Data Error","Data Error",INDEX('[2]BAAL Adj Cap'!$CB$65:$CY$72,MONTH($B6166),$A6166+1))</f>
        <v>Data Error</v>
      </c>
      <c r="F6166" s="3"/>
      <c r="G6166" s="31" t="str">
        <f t="shared" si="384"/>
        <v>Data Error</v>
      </c>
      <c r="H6166" s="31"/>
      <c r="I6166" s="23" t="str">
        <f t="shared" si="385"/>
        <v>Data Error</v>
      </c>
      <c r="J6166" s="23"/>
      <c r="K6166" s="7" t="str">
        <f t="shared" si="386"/>
        <v>Data Error</v>
      </c>
      <c r="M6166" s="20" t="str">
        <f>IF(C6166="Data Error","Data Error",IF(C6166&lt;=K6166,0,1-IFERROR(INDEX(BAAL!$C:$D,MATCH(ROUNDUP(C6166-K6166,0),BAAL!$B:$B,0),MATCH(LEFT(M$2,4),BAAL!$C$2:$D$2,0)),0)))</f>
        <v>Data Error</v>
      </c>
      <c r="N6166" s="20"/>
      <c r="O6166" s="26"/>
      <c r="P6166" s="26"/>
      <c r="Q6166" s="6">
        <f t="shared" si="387"/>
        <v>9</v>
      </c>
      <c r="R6166" s="20"/>
    </row>
    <row r="6167" spans="1:18" x14ac:dyDescent="0.25">
      <c r="A6167" s="6">
        <v>21</v>
      </c>
      <c r="B6167" s="4">
        <v>42626.874999998785</v>
      </c>
      <c r="C6167" s="2" t="str">
        <f>IF([2]Analysis!AG6167="Data Error","Data Error",[2]Analysis!AI6167*C$1)</f>
        <v>Data Error</v>
      </c>
      <c r="D6167" s="2"/>
      <c r="E6167" s="3" t="str">
        <f>IF(C6167="Data Error","Data Error",INDEX('[2]BAAL Adj Cap'!$CB$65:$CY$72,MONTH($B6167),$A6167+1))</f>
        <v>Data Error</v>
      </c>
      <c r="F6167" s="3"/>
      <c r="G6167" s="31" t="str">
        <f t="shared" si="384"/>
        <v>Data Error</v>
      </c>
      <c r="H6167" s="31"/>
      <c r="I6167" s="23" t="str">
        <f t="shared" si="385"/>
        <v>Data Error</v>
      </c>
      <c r="J6167" s="23"/>
      <c r="K6167" s="7" t="str">
        <f t="shared" si="386"/>
        <v>Data Error</v>
      </c>
      <c r="M6167" s="20" t="str">
        <f>IF(C6167="Data Error","Data Error",IF(C6167&lt;=K6167,0,1-IFERROR(INDEX(BAAL!$C:$D,MATCH(ROUNDUP(C6167-K6167,0),BAAL!$B:$B,0),MATCH(LEFT(M$2,4),BAAL!$C$2:$D$2,0)),0)))</f>
        <v>Data Error</v>
      </c>
      <c r="N6167" s="20"/>
      <c r="O6167" s="26"/>
      <c r="P6167" s="26"/>
      <c r="Q6167" s="6">
        <f t="shared" si="387"/>
        <v>9</v>
      </c>
      <c r="R6167" s="20"/>
    </row>
    <row r="6168" spans="1:18" x14ac:dyDescent="0.25">
      <c r="A6168" s="6">
        <v>22</v>
      </c>
      <c r="B6168" s="4">
        <v>42626.916666665449</v>
      </c>
      <c r="C6168" s="2" t="str">
        <f>IF([2]Analysis!AG6168="Data Error","Data Error",[2]Analysis!AI6168*C$1)</f>
        <v>Data Error</v>
      </c>
      <c r="D6168" s="2"/>
      <c r="E6168" s="3" t="str">
        <f>IF(C6168="Data Error","Data Error",INDEX('[2]BAAL Adj Cap'!$CB$65:$CY$72,MONTH($B6168),$A6168+1))</f>
        <v>Data Error</v>
      </c>
      <c r="F6168" s="3"/>
      <c r="G6168" s="31" t="str">
        <f t="shared" si="384"/>
        <v>Data Error</v>
      </c>
      <c r="H6168" s="31"/>
      <c r="I6168" s="23" t="str">
        <f t="shared" si="385"/>
        <v>Data Error</v>
      </c>
      <c r="J6168" s="23"/>
      <c r="K6168" s="7" t="str">
        <f t="shared" si="386"/>
        <v>Data Error</v>
      </c>
      <c r="M6168" s="20" t="str">
        <f>IF(C6168="Data Error","Data Error",IF(C6168&lt;=K6168,0,1-IFERROR(INDEX(BAAL!$C:$D,MATCH(ROUNDUP(C6168-K6168,0),BAAL!$B:$B,0),MATCH(LEFT(M$2,4),BAAL!$C$2:$D$2,0)),0)))</f>
        <v>Data Error</v>
      </c>
      <c r="N6168" s="20"/>
      <c r="O6168" s="26"/>
      <c r="P6168" s="26"/>
      <c r="Q6168" s="6">
        <f t="shared" si="387"/>
        <v>9</v>
      </c>
      <c r="R6168" s="20"/>
    </row>
    <row r="6169" spans="1:18" x14ac:dyDescent="0.25">
      <c r="A6169" s="6">
        <v>23</v>
      </c>
      <c r="B6169" s="4">
        <v>42626.958333332113</v>
      </c>
      <c r="C6169" s="2" t="str">
        <f>IF([2]Analysis!AG6169="Data Error","Data Error",[2]Analysis!AI6169*C$1)</f>
        <v>Data Error</v>
      </c>
      <c r="D6169" s="2"/>
      <c r="E6169" s="3" t="str">
        <f>IF(C6169="Data Error","Data Error",INDEX('[2]BAAL Adj Cap'!$CB$65:$CY$72,MONTH($B6169),$A6169+1))</f>
        <v>Data Error</v>
      </c>
      <c r="F6169" s="3"/>
      <c r="G6169" s="31" t="str">
        <f t="shared" si="384"/>
        <v>Data Error</v>
      </c>
      <c r="H6169" s="31"/>
      <c r="I6169" s="23" t="str">
        <f t="shared" si="385"/>
        <v>Data Error</v>
      </c>
      <c r="J6169" s="23"/>
      <c r="K6169" s="7" t="str">
        <f t="shared" si="386"/>
        <v>Data Error</v>
      </c>
      <c r="M6169" s="20" t="str">
        <f>IF(C6169="Data Error","Data Error",IF(C6169&lt;=K6169,0,1-IFERROR(INDEX(BAAL!$C:$D,MATCH(ROUNDUP(C6169-K6169,0),BAAL!$B:$B,0),MATCH(LEFT(M$2,4),BAAL!$C$2:$D$2,0)),0)))</f>
        <v>Data Error</v>
      </c>
      <c r="N6169" s="20"/>
      <c r="O6169" s="26"/>
      <c r="P6169" s="26"/>
      <c r="Q6169" s="6">
        <f t="shared" si="387"/>
        <v>9</v>
      </c>
      <c r="R6169" s="20"/>
    </row>
    <row r="6170" spans="1:18" x14ac:dyDescent="0.25">
      <c r="A6170" s="6">
        <v>0</v>
      </c>
      <c r="B6170" s="1">
        <v>42626.999999998778</v>
      </c>
      <c r="C6170" s="2" t="str">
        <f>IF([2]Analysis!AG6170="Data Error","Data Error",[2]Analysis!AI6170*C$1)</f>
        <v>Data Error</v>
      </c>
      <c r="D6170" s="2"/>
      <c r="E6170" s="3" t="str">
        <f>IF(C6170="Data Error","Data Error",INDEX('[2]BAAL Adj Cap'!$CB$65:$CY$72,MONTH($B6170),$A6170+1))</f>
        <v>Data Error</v>
      </c>
      <c r="F6170" s="3"/>
      <c r="G6170" s="31" t="str">
        <f t="shared" si="384"/>
        <v>Data Error</v>
      </c>
      <c r="H6170" s="31"/>
      <c r="I6170" s="23" t="str">
        <f t="shared" si="385"/>
        <v>Data Error</v>
      </c>
      <c r="J6170" s="23"/>
      <c r="K6170" s="7" t="str">
        <f t="shared" si="386"/>
        <v>Data Error</v>
      </c>
      <c r="M6170" s="20" t="str">
        <f>IF(C6170="Data Error","Data Error",IF(C6170&lt;=K6170,0,1-IFERROR(INDEX(BAAL!$C:$D,MATCH(ROUNDUP(C6170-K6170,0),BAAL!$B:$B,0),MATCH(LEFT(M$2,4),BAAL!$C$2:$D$2,0)),0)))</f>
        <v>Data Error</v>
      </c>
      <c r="N6170" s="20"/>
      <c r="O6170" s="26"/>
      <c r="P6170" s="26"/>
      <c r="Q6170" s="6">
        <f t="shared" si="387"/>
        <v>9</v>
      </c>
      <c r="R6170" s="20"/>
    </row>
    <row r="6171" spans="1:18" x14ac:dyDescent="0.25">
      <c r="A6171" s="6">
        <v>1</v>
      </c>
      <c r="B6171" s="4">
        <v>42627.041666665442</v>
      </c>
      <c r="C6171" s="2" t="str">
        <f>IF([2]Analysis!AG6171="Data Error","Data Error",[2]Analysis!AI6171*C$1)</f>
        <v>Data Error</v>
      </c>
      <c r="D6171" s="2"/>
      <c r="E6171" s="3" t="str">
        <f>IF(C6171="Data Error","Data Error",INDEX('[2]BAAL Adj Cap'!$CB$65:$CY$72,MONTH($B6171),$A6171+1))</f>
        <v>Data Error</v>
      </c>
      <c r="F6171" s="3"/>
      <c r="G6171" s="31" t="str">
        <f t="shared" si="384"/>
        <v>Data Error</v>
      </c>
      <c r="H6171" s="31"/>
      <c r="I6171" s="23" t="str">
        <f t="shared" si="385"/>
        <v>Data Error</v>
      </c>
      <c r="J6171" s="23"/>
      <c r="K6171" s="7" t="str">
        <f t="shared" si="386"/>
        <v>Data Error</v>
      </c>
      <c r="M6171" s="20" t="str">
        <f>IF(C6171="Data Error","Data Error",IF(C6171&lt;=K6171,0,1-IFERROR(INDEX(BAAL!$C:$D,MATCH(ROUNDUP(C6171-K6171,0),BAAL!$B:$B,0),MATCH(LEFT(M$2,4),BAAL!$C$2:$D$2,0)),0)))</f>
        <v>Data Error</v>
      </c>
      <c r="N6171" s="20"/>
      <c r="O6171" s="26"/>
      <c r="P6171" s="26"/>
      <c r="Q6171" s="6">
        <f t="shared" si="387"/>
        <v>9</v>
      </c>
      <c r="R6171" s="20"/>
    </row>
    <row r="6172" spans="1:18" x14ac:dyDescent="0.25">
      <c r="A6172" s="6">
        <v>2</v>
      </c>
      <c r="B6172" s="4">
        <v>42627.083333332106</v>
      </c>
      <c r="C6172" s="2" t="str">
        <f>IF([2]Analysis!AG6172="Data Error","Data Error",[2]Analysis!AI6172*C$1)</f>
        <v>Data Error</v>
      </c>
      <c r="D6172" s="2"/>
      <c r="E6172" s="3" t="str">
        <f>IF(C6172="Data Error","Data Error",INDEX('[2]BAAL Adj Cap'!$CB$65:$CY$72,MONTH($B6172),$A6172+1))</f>
        <v>Data Error</v>
      </c>
      <c r="F6172" s="3"/>
      <c r="G6172" s="31" t="str">
        <f t="shared" si="384"/>
        <v>Data Error</v>
      </c>
      <c r="H6172" s="31"/>
      <c r="I6172" s="23" t="str">
        <f t="shared" si="385"/>
        <v>Data Error</v>
      </c>
      <c r="J6172" s="23"/>
      <c r="K6172" s="7" t="str">
        <f t="shared" si="386"/>
        <v>Data Error</v>
      </c>
      <c r="M6172" s="20" t="str">
        <f>IF(C6172="Data Error","Data Error",IF(C6172&lt;=K6172,0,1-IFERROR(INDEX(BAAL!$C:$D,MATCH(ROUNDUP(C6172-K6172,0),BAAL!$B:$B,0),MATCH(LEFT(M$2,4),BAAL!$C$2:$D$2,0)),0)))</f>
        <v>Data Error</v>
      </c>
      <c r="N6172" s="20"/>
      <c r="O6172" s="26"/>
      <c r="P6172" s="26"/>
      <c r="Q6172" s="6">
        <f t="shared" si="387"/>
        <v>9</v>
      </c>
      <c r="R6172" s="20"/>
    </row>
    <row r="6173" spans="1:18" x14ac:dyDescent="0.25">
      <c r="A6173" s="6">
        <v>3</v>
      </c>
      <c r="B6173" s="4">
        <v>42627.12499999877</v>
      </c>
      <c r="C6173" s="2" t="str">
        <f>IF([2]Analysis!AG6173="Data Error","Data Error",[2]Analysis!AI6173*C$1)</f>
        <v>Data Error</v>
      </c>
      <c r="D6173" s="2"/>
      <c r="E6173" s="3" t="str">
        <f>IF(C6173="Data Error","Data Error",INDEX('[2]BAAL Adj Cap'!$CB$65:$CY$72,MONTH($B6173),$A6173+1))</f>
        <v>Data Error</v>
      </c>
      <c r="F6173" s="3"/>
      <c r="G6173" s="31" t="str">
        <f t="shared" si="384"/>
        <v>Data Error</v>
      </c>
      <c r="H6173" s="31"/>
      <c r="I6173" s="23" t="str">
        <f t="shared" si="385"/>
        <v>Data Error</v>
      </c>
      <c r="J6173" s="23"/>
      <c r="K6173" s="7" t="str">
        <f t="shared" si="386"/>
        <v>Data Error</v>
      </c>
      <c r="M6173" s="20" t="str">
        <f>IF(C6173="Data Error","Data Error",IF(C6173&lt;=K6173,0,1-IFERROR(INDEX(BAAL!$C:$D,MATCH(ROUNDUP(C6173-K6173,0),BAAL!$B:$B,0),MATCH(LEFT(M$2,4),BAAL!$C$2:$D$2,0)),0)))</f>
        <v>Data Error</v>
      </c>
      <c r="N6173" s="20"/>
      <c r="O6173" s="26"/>
      <c r="P6173" s="26"/>
      <c r="Q6173" s="6">
        <f t="shared" si="387"/>
        <v>9</v>
      </c>
      <c r="R6173" s="20"/>
    </row>
    <row r="6174" spans="1:18" x14ac:dyDescent="0.25">
      <c r="A6174" s="6">
        <v>4</v>
      </c>
      <c r="B6174" s="4">
        <v>42627.166666665435</v>
      </c>
      <c r="C6174" s="2" t="str">
        <f>IF([2]Analysis!AG6174="Data Error","Data Error",[2]Analysis!AI6174*C$1)</f>
        <v>Data Error</v>
      </c>
      <c r="D6174" s="2"/>
      <c r="E6174" s="3" t="str">
        <f>IF(C6174="Data Error","Data Error",INDEX('[2]BAAL Adj Cap'!$CB$65:$CY$72,MONTH($B6174),$A6174+1))</f>
        <v>Data Error</v>
      </c>
      <c r="F6174" s="3"/>
      <c r="G6174" s="31" t="str">
        <f t="shared" si="384"/>
        <v>Data Error</v>
      </c>
      <c r="H6174" s="31"/>
      <c r="I6174" s="23" t="str">
        <f t="shared" si="385"/>
        <v>Data Error</v>
      </c>
      <c r="J6174" s="23"/>
      <c r="K6174" s="7" t="str">
        <f t="shared" si="386"/>
        <v>Data Error</v>
      </c>
      <c r="M6174" s="20" t="str">
        <f>IF(C6174="Data Error","Data Error",IF(C6174&lt;=K6174,0,1-IFERROR(INDEX(BAAL!$C:$D,MATCH(ROUNDUP(C6174-K6174,0),BAAL!$B:$B,0),MATCH(LEFT(M$2,4),BAAL!$C$2:$D$2,0)),0)))</f>
        <v>Data Error</v>
      </c>
      <c r="N6174" s="20"/>
      <c r="O6174" s="26"/>
      <c r="P6174" s="26"/>
      <c r="Q6174" s="6">
        <f t="shared" si="387"/>
        <v>9</v>
      </c>
      <c r="R6174" s="20"/>
    </row>
    <row r="6175" spans="1:18" x14ac:dyDescent="0.25">
      <c r="A6175" s="6">
        <v>5</v>
      </c>
      <c r="B6175" s="4">
        <v>42627.208333332099</v>
      </c>
      <c r="C6175" s="2" t="str">
        <f>IF([2]Analysis!AG6175="Data Error","Data Error",[2]Analysis!AI6175*C$1)</f>
        <v>Data Error</v>
      </c>
      <c r="D6175" s="2"/>
      <c r="E6175" s="3" t="str">
        <f>IF(C6175="Data Error","Data Error",INDEX('[2]BAAL Adj Cap'!$CB$65:$CY$72,MONTH($B6175),$A6175+1))</f>
        <v>Data Error</v>
      </c>
      <c r="F6175" s="3"/>
      <c r="G6175" s="31" t="str">
        <f t="shared" si="384"/>
        <v>Data Error</v>
      </c>
      <c r="H6175" s="31"/>
      <c r="I6175" s="23" t="str">
        <f t="shared" si="385"/>
        <v>Data Error</v>
      </c>
      <c r="J6175" s="23"/>
      <c r="K6175" s="7" t="str">
        <f t="shared" si="386"/>
        <v>Data Error</v>
      </c>
      <c r="M6175" s="20" t="str">
        <f>IF(C6175="Data Error","Data Error",IF(C6175&lt;=K6175,0,1-IFERROR(INDEX(BAAL!$C:$D,MATCH(ROUNDUP(C6175-K6175,0),BAAL!$B:$B,0),MATCH(LEFT(M$2,4),BAAL!$C$2:$D$2,0)),0)))</f>
        <v>Data Error</v>
      </c>
      <c r="N6175" s="20"/>
      <c r="O6175" s="26"/>
      <c r="P6175" s="26"/>
      <c r="Q6175" s="6">
        <f t="shared" si="387"/>
        <v>9</v>
      </c>
      <c r="R6175" s="20"/>
    </row>
    <row r="6176" spans="1:18" x14ac:dyDescent="0.25">
      <c r="A6176" s="6">
        <v>6</v>
      </c>
      <c r="B6176" s="4">
        <v>42627.249999998763</v>
      </c>
      <c r="C6176" s="2" t="str">
        <f>IF([2]Analysis!AG6176="Data Error","Data Error",[2]Analysis!AI6176*C$1)</f>
        <v>Data Error</v>
      </c>
      <c r="D6176" s="2"/>
      <c r="E6176" s="3" t="str">
        <f>IF(C6176="Data Error","Data Error",INDEX('[2]BAAL Adj Cap'!$CB$65:$CY$72,MONTH($B6176),$A6176+1))</f>
        <v>Data Error</v>
      </c>
      <c r="F6176" s="3"/>
      <c r="G6176" s="31" t="str">
        <f t="shared" si="384"/>
        <v>Data Error</v>
      </c>
      <c r="H6176" s="31"/>
      <c r="I6176" s="23" t="str">
        <f t="shared" si="385"/>
        <v>Data Error</v>
      </c>
      <c r="J6176" s="23"/>
      <c r="K6176" s="7" t="str">
        <f t="shared" si="386"/>
        <v>Data Error</v>
      </c>
      <c r="M6176" s="20" t="str">
        <f>IF(C6176="Data Error","Data Error",IF(C6176&lt;=K6176,0,1-IFERROR(INDEX(BAAL!$C:$D,MATCH(ROUNDUP(C6176-K6176,0),BAAL!$B:$B,0),MATCH(LEFT(M$2,4),BAAL!$C$2:$D$2,0)),0)))</f>
        <v>Data Error</v>
      </c>
      <c r="N6176" s="20"/>
      <c r="O6176" s="26"/>
      <c r="P6176" s="26"/>
      <c r="Q6176" s="6">
        <f t="shared" si="387"/>
        <v>9</v>
      </c>
      <c r="R6176" s="20"/>
    </row>
    <row r="6177" spans="1:18" x14ac:dyDescent="0.25">
      <c r="A6177" s="6">
        <v>7</v>
      </c>
      <c r="B6177" s="4">
        <v>42627.291666665427</v>
      </c>
      <c r="C6177" s="2" t="str">
        <f>IF([2]Analysis!AG6177="Data Error","Data Error",[2]Analysis!AI6177*C$1)</f>
        <v>Data Error</v>
      </c>
      <c r="D6177" s="2"/>
      <c r="E6177" s="3" t="str">
        <f>IF(C6177="Data Error","Data Error",INDEX('[2]BAAL Adj Cap'!$CB$65:$CY$72,MONTH($B6177),$A6177+1))</f>
        <v>Data Error</v>
      </c>
      <c r="F6177" s="3"/>
      <c r="G6177" s="31" t="str">
        <f t="shared" si="384"/>
        <v>Data Error</v>
      </c>
      <c r="H6177" s="31"/>
      <c r="I6177" s="23" t="str">
        <f t="shared" si="385"/>
        <v>Data Error</v>
      </c>
      <c r="J6177" s="23"/>
      <c r="K6177" s="7" t="str">
        <f t="shared" si="386"/>
        <v>Data Error</v>
      </c>
      <c r="M6177" s="20" t="str">
        <f>IF(C6177="Data Error","Data Error",IF(C6177&lt;=K6177,0,1-IFERROR(INDEX(BAAL!$C:$D,MATCH(ROUNDUP(C6177-K6177,0),BAAL!$B:$B,0),MATCH(LEFT(M$2,4),BAAL!$C$2:$D$2,0)),0)))</f>
        <v>Data Error</v>
      </c>
      <c r="N6177" s="20"/>
      <c r="O6177" s="26"/>
      <c r="P6177" s="26"/>
      <c r="Q6177" s="6">
        <f t="shared" si="387"/>
        <v>9</v>
      </c>
      <c r="R6177" s="20"/>
    </row>
    <row r="6178" spans="1:18" x14ac:dyDescent="0.25">
      <c r="A6178" s="6">
        <v>8</v>
      </c>
      <c r="B6178" s="4">
        <v>42627.333333332092</v>
      </c>
      <c r="C6178" s="2" t="str">
        <f>IF([2]Analysis!AG6178="Data Error","Data Error",[2]Analysis!AI6178*C$1)</f>
        <v>Data Error</v>
      </c>
      <c r="D6178" s="2"/>
      <c r="E6178" s="3" t="str">
        <f>IF(C6178="Data Error","Data Error",INDEX('[2]BAAL Adj Cap'!$CB$65:$CY$72,MONTH($B6178),$A6178+1))</f>
        <v>Data Error</v>
      </c>
      <c r="F6178" s="3"/>
      <c r="G6178" s="31" t="str">
        <f t="shared" si="384"/>
        <v>Data Error</v>
      </c>
      <c r="H6178" s="31"/>
      <c r="I6178" s="23" t="str">
        <f t="shared" si="385"/>
        <v>Data Error</v>
      </c>
      <c r="J6178" s="23"/>
      <c r="K6178" s="7" t="str">
        <f t="shared" si="386"/>
        <v>Data Error</v>
      </c>
      <c r="M6178" s="20" t="str">
        <f>IF(C6178="Data Error","Data Error",IF(C6178&lt;=K6178,0,1-IFERROR(INDEX(BAAL!$C:$D,MATCH(ROUNDUP(C6178-K6178,0),BAAL!$B:$B,0),MATCH(LEFT(M$2,4),BAAL!$C$2:$D$2,0)),0)))</f>
        <v>Data Error</v>
      </c>
      <c r="N6178" s="20"/>
      <c r="O6178" s="26"/>
      <c r="P6178" s="26"/>
      <c r="Q6178" s="6">
        <f t="shared" si="387"/>
        <v>9</v>
      </c>
      <c r="R6178" s="20"/>
    </row>
    <row r="6179" spans="1:18" x14ac:dyDescent="0.25">
      <c r="A6179" s="6">
        <v>9</v>
      </c>
      <c r="B6179" s="4">
        <v>42627.374999998756</v>
      </c>
      <c r="C6179" s="2" t="str">
        <f>IF([2]Analysis!AG6179="Data Error","Data Error",[2]Analysis!AI6179*C$1)</f>
        <v>Data Error</v>
      </c>
      <c r="D6179" s="2"/>
      <c r="E6179" s="3" t="str">
        <f>IF(C6179="Data Error","Data Error",INDEX('[2]BAAL Adj Cap'!$CB$65:$CY$72,MONTH($B6179),$A6179+1))</f>
        <v>Data Error</v>
      </c>
      <c r="F6179" s="3"/>
      <c r="G6179" s="31" t="str">
        <f t="shared" si="384"/>
        <v>Data Error</v>
      </c>
      <c r="H6179" s="31"/>
      <c r="I6179" s="23" t="str">
        <f t="shared" si="385"/>
        <v>Data Error</v>
      </c>
      <c r="J6179" s="23"/>
      <c r="K6179" s="7" t="str">
        <f t="shared" si="386"/>
        <v>Data Error</v>
      </c>
      <c r="M6179" s="20" t="str">
        <f>IF(C6179="Data Error","Data Error",IF(C6179&lt;=K6179,0,1-IFERROR(INDEX(BAAL!$C:$D,MATCH(ROUNDUP(C6179-K6179,0),BAAL!$B:$B,0),MATCH(LEFT(M$2,4),BAAL!$C$2:$D$2,0)),0)))</f>
        <v>Data Error</v>
      </c>
      <c r="N6179" s="20"/>
      <c r="O6179" s="26"/>
      <c r="P6179" s="26"/>
      <c r="Q6179" s="6">
        <f t="shared" si="387"/>
        <v>9</v>
      </c>
      <c r="R6179" s="20"/>
    </row>
    <row r="6180" spans="1:18" x14ac:dyDescent="0.25">
      <c r="A6180" s="6">
        <v>10</v>
      </c>
      <c r="B6180" s="4">
        <v>42627.41666666542</v>
      </c>
      <c r="C6180" s="2" t="str">
        <f>IF([2]Analysis!AG6180="Data Error","Data Error",[2]Analysis!AI6180*C$1)</f>
        <v>Data Error</v>
      </c>
      <c r="D6180" s="2"/>
      <c r="E6180" s="3" t="str">
        <f>IF(C6180="Data Error","Data Error",INDEX('[2]BAAL Adj Cap'!$CB$65:$CY$72,MONTH($B6180),$A6180+1))</f>
        <v>Data Error</v>
      </c>
      <c r="F6180" s="3"/>
      <c r="G6180" s="31" t="str">
        <f t="shared" si="384"/>
        <v>Data Error</v>
      </c>
      <c r="H6180" s="31"/>
      <c r="I6180" s="23" t="str">
        <f t="shared" si="385"/>
        <v>Data Error</v>
      </c>
      <c r="J6180" s="23"/>
      <c r="K6180" s="7" t="str">
        <f t="shared" si="386"/>
        <v>Data Error</v>
      </c>
      <c r="M6180" s="20" t="str">
        <f>IF(C6180="Data Error","Data Error",IF(C6180&lt;=K6180,0,1-IFERROR(INDEX(BAAL!$C:$D,MATCH(ROUNDUP(C6180-K6180,0),BAAL!$B:$B,0),MATCH(LEFT(M$2,4),BAAL!$C$2:$D$2,0)),0)))</f>
        <v>Data Error</v>
      </c>
      <c r="N6180" s="20"/>
      <c r="O6180" s="26"/>
      <c r="P6180" s="26"/>
      <c r="Q6180" s="6">
        <f t="shared" si="387"/>
        <v>9</v>
      </c>
      <c r="R6180" s="20"/>
    </row>
    <row r="6181" spans="1:18" x14ac:dyDescent="0.25">
      <c r="A6181" s="6">
        <v>11</v>
      </c>
      <c r="B6181" s="4">
        <v>42627.458333332084</v>
      </c>
      <c r="C6181" s="2" t="str">
        <f>IF([2]Analysis!AG6181="Data Error","Data Error",[2]Analysis!AI6181*C$1)</f>
        <v>Data Error</v>
      </c>
      <c r="D6181" s="2"/>
      <c r="E6181" s="3" t="str">
        <f>IF(C6181="Data Error","Data Error",INDEX('[2]BAAL Adj Cap'!$CB$65:$CY$72,MONTH($B6181),$A6181+1))</f>
        <v>Data Error</v>
      </c>
      <c r="F6181" s="3"/>
      <c r="G6181" s="31" t="str">
        <f t="shared" si="384"/>
        <v>Data Error</v>
      </c>
      <c r="H6181" s="31"/>
      <c r="I6181" s="23" t="str">
        <f t="shared" si="385"/>
        <v>Data Error</v>
      </c>
      <c r="J6181" s="23"/>
      <c r="K6181" s="7" t="str">
        <f t="shared" si="386"/>
        <v>Data Error</v>
      </c>
      <c r="M6181" s="20" t="str">
        <f>IF(C6181="Data Error","Data Error",IF(C6181&lt;=K6181,0,1-IFERROR(INDEX(BAAL!$C:$D,MATCH(ROUNDUP(C6181-K6181,0),BAAL!$B:$B,0),MATCH(LEFT(M$2,4),BAAL!$C$2:$D$2,0)),0)))</f>
        <v>Data Error</v>
      </c>
      <c r="N6181" s="20"/>
      <c r="O6181" s="26"/>
      <c r="P6181" s="26"/>
      <c r="Q6181" s="6">
        <f t="shared" si="387"/>
        <v>9</v>
      </c>
      <c r="R6181" s="20"/>
    </row>
    <row r="6182" spans="1:18" x14ac:dyDescent="0.25">
      <c r="A6182" s="6">
        <v>12</v>
      </c>
      <c r="B6182" s="4">
        <v>42627.499999998749</v>
      </c>
      <c r="C6182" s="2" t="str">
        <f>IF([2]Analysis!AG6182="Data Error","Data Error",[2]Analysis!AI6182*C$1)</f>
        <v>Data Error</v>
      </c>
      <c r="D6182" s="2"/>
      <c r="E6182" s="3" t="str">
        <f>IF(C6182="Data Error","Data Error",INDEX('[2]BAAL Adj Cap'!$CB$65:$CY$72,MONTH($B6182),$A6182+1))</f>
        <v>Data Error</v>
      </c>
      <c r="F6182" s="3"/>
      <c r="G6182" s="31" t="str">
        <f t="shared" si="384"/>
        <v>Data Error</v>
      </c>
      <c r="H6182" s="31"/>
      <c r="I6182" s="23" t="str">
        <f t="shared" si="385"/>
        <v>Data Error</v>
      </c>
      <c r="J6182" s="23"/>
      <c r="K6182" s="7" t="str">
        <f t="shared" si="386"/>
        <v>Data Error</v>
      </c>
      <c r="M6182" s="20" t="str">
        <f>IF(C6182="Data Error","Data Error",IF(C6182&lt;=K6182,0,1-IFERROR(INDEX(BAAL!$C:$D,MATCH(ROUNDUP(C6182-K6182,0),BAAL!$B:$B,0),MATCH(LEFT(M$2,4),BAAL!$C$2:$D$2,0)),0)))</f>
        <v>Data Error</v>
      </c>
      <c r="N6182" s="20"/>
      <c r="O6182" s="26"/>
      <c r="P6182" s="26"/>
      <c r="Q6182" s="6">
        <f t="shared" si="387"/>
        <v>9</v>
      </c>
      <c r="R6182" s="20"/>
    </row>
    <row r="6183" spans="1:18" x14ac:dyDescent="0.25">
      <c r="A6183" s="6">
        <v>13</v>
      </c>
      <c r="B6183" s="4">
        <v>42627.541666665413</v>
      </c>
      <c r="C6183" s="2" t="str">
        <f>IF([2]Analysis!AG6183="Data Error","Data Error",[2]Analysis!AI6183*C$1)</f>
        <v>Data Error</v>
      </c>
      <c r="D6183" s="2"/>
      <c r="E6183" s="3" t="str">
        <f>IF(C6183="Data Error","Data Error",INDEX('[2]BAAL Adj Cap'!$CB$65:$CY$72,MONTH($B6183),$A6183+1))</f>
        <v>Data Error</v>
      </c>
      <c r="F6183" s="3"/>
      <c r="G6183" s="31" t="str">
        <f t="shared" si="384"/>
        <v>Data Error</v>
      </c>
      <c r="H6183" s="31"/>
      <c r="I6183" s="23" t="str">
        <f t="shared" si="385"/>
        <v>Data Error</v>
      </c>
      <c r="J6183" s="23"/>
      <c r="K6183" s="7" t="str">
        <f t="shared" si="386"/>
        <v>Data Error</v>
      </c>
      <c r="M6183" s="20" t="str">
        <f>IF(C6183="Data Error","Data Error",IF(C6183&lt;=K6183,0,1-IFERROR(INDEX(BAAL!$C:$D,MATCH(ROUNDUP(C6183-K6183,0),BAAL!$B:$B,0),MATCH(LEFT(M$2,4),BAAL!$C$2:$D$2,0)),0)))</f>
        <v>Data Error</v>
      </c>
      <c r="N6183" s="20"/>
      <c r="O6183" s="26"/>
      <c r="P6183" s="26"/>
      <c r="Q6183" s="6">
        <f t="shared" si="387"/>
        <v>9</v>
      </c>
      <c r="R6183" s="20"/>
    </row>
    <row r="6184" spans="1:18" x14ac:dyDescent="0.25">
      <c r="A6184" s="6">
        <v>14</v>
      </c>
      <c r="B6184" s="4">
        <v>42627.583333332077</v>
      </c>
      <c r="C6184" s="2" t="str">
        <f>IF([2]Analysis!AG6184="Data Error","Data Error",[2]Analysis!AI6184*C$1)</f>
        <v>Data Error</v>
      </c>
      <c r="D6184" s="2"/>
      <c r="E6184" s="3" t="str">
        <f>IF(C6184="Data Error","Data Error",INDEX('[2]BAAL Adj Cap'!$CB$65:$CY$72,MONTH($B6184),$A6184+1))</f>
        <v>Data Error</v>
      </c>
      <c r="F6184" s="3"/>
      <c r="G6184" s="31" t="str">
        <f t="shared" si="384"/>
        <v>Data Error</v>
      </c>
      <c r="H6184" s="31"/>
      <c r="I6184" s="23" t="str">
        <f t="shared" si="385"/>
        <v>Data Error</v>
      </c>
      <c r="J6184" s="23"/>
      <c r="K6184" s="7" t="str">
        <f t="shared" si="386"/>
        <v>Data Error</v>
      </c>
      <c r="M6184" s="20" t="str">
        <f>IF(C6184="Data Error","Data Error",IF(C6184&lt;=K6184,0,1-IFERROR(INDEX(BAAL!$C:$D,MATCH(ROUNDUP(C6184-K6184,0),BAAL!$B:$B,0),MATCH(LEFT(M$2,4),BAAL!$C$2:$D$2,0)),0)))</f>
        <v>Data Error</v>
      </c>
      <c r="N6184" s="20"/>
      <c r="O6184" s="26"/>
      <c r="P6184" s="26"/>
      <c r="Q6184" s="6">
        <f t="shared" si="387"/>
        <v>9</v>
      </c>
      <c r="R6184" s="20"/>
    </row>
    <row r="6185" spans="1:18" x14ac:dyDescent="0.25">
      <c r="A6185" s="6">
        <v>15</v>
      </c>
      <c r="B6185" s="4">
        <v>42627.624999998741</v>
      </c>
      <c r="C6185" s="2" t="str">
        <f>IF([2]Analysis!AG6185="Data Error","Data Error",[2]Analysis!AI6185*C$1)</f>
        <v>Data Error</v>
      </c>
      <c r="D6185" s="2"/>
      <c r="E6185" s="3" t="str">
        <f>IF(C6185="Data Error","Data Error",INDEX('[2]BAAL Adj Cap'!$CB$65:$CY$72,MONTH($B6185),$A6185+1))</f>
        <v>Data Error</v>
      </c>
      <c r="F6185" s="3"/>
      <c r="G6185" s="31" t="str">
        <f t="shared" si="384"/>
        <v>Data Error</v>
      </c>
      <c r="H6185" s="31"/>
      <c r="I6185" s="23" t="str">
        <f t="shared" si="385"/>
        <v>Data Error</v>
      </c>
      <c r="J6185" s="23"/>
      <c r="K6185" s="7" t="str">
        <f t="shared" si="386"/>
        <v>Data Error</v>
      </c>
      <c r="M6185" s="20" t="str">
        <f>IF(C6185="Data Error","Data Error",IF(C6185&lt;=K6185,0,1-IFERROR(INDEX(BAAL!$C:$D,MATCH(ROUNDUP(C6185-K6185,0),BAAL!$B:$B,0),MATCH(LEFT(M$2,4),BAAL!$C$2:$D$2,0)),0)))</f>
        <v>Data Error</v>
      </c>
      <c r="N6185" s="20"/>
      <c r="O6185" s="26"/>
      <c r="P6185" s="26"/>
      <c r="Q6185" s="6">
        <f t="shared" si="387"/>
        <v>9</v>
      </c>
      <c r="R6185" s="20"/>
    </row>
    <row r="6186" spans="1:18" x14ac:dyDescent="0.25">
      <c r="A6186" s="6">
        <v>16</v>
      </c>
      <c r="B6186" s="4">
        <v>42627.666666665406</v>
      </c>
      <c r="C6186" s="2" t="str">
        <f>IF([2]Analysis!AG6186="Data Error","Data Error",[2]Analysis!AI6186*C$1)</f>
        <v>Data Error</v>
      </c>
      <c r="D6186" s="2"/>
      <c r="E6186" s="3" t="str">
        <f>IF(C6186="Data Error","Data Error",INDEX('[2]BAAL Adj Cap'!$CB$65:$CY$72,MONTH($B6186),$A6186+1))</f>
        <v>Data Error</v>
      </c>
      <c r="F6186" s="3"/>
      <c r="G6186" s="31" t="str">
        <f t="shared" si="384"/>
        <v>Data Error</v>
      </c>
      <c r="H6186" s="31"/>
      <c r="I6186" s="23" t="str">
        <f t="shared" si="385"/>
        <v>Data Error</v>
      </c>
      <c r="J6186" s="23"/>
      <c r="K6186" s="7" t="str">
        <f t="shared" si="386"/>
        <v>Data Error</v>
      </c>
      <c r="M6186" s="20" t="str">
        <f>IF(C6186="Data Error","Data Error",IF(C6186&lt;=K6186,0,1-IFERROR(INDEX(BAAL!$C:$D,MATCH(ROUNDUP(C6186-K6186,0),BAAL!$B:$B,0),MATCH(LEFT(M$2,4),BAAL!$C$2:$D$2,0)),0)))</f>
        <v>Data Error</v>
      </c>
      <c r="N6186" s="20"/>
      <c r="O6186" s="26"/>
      <c r="P6186" s="26"/>
      <c r="Q6186" s="6">
        <f t="shared" si="387"/>
        <v>9</v>
      </c>
      <c r="R6186" s="20"/>
    </row>
    <row r="6187" spans="1:18" x14ac:dyDescent="0.25">
      <c r="A6187" s="6">
        <v>17</v>
      </c>
      <c r="B6187" s="4">
        <v>42627.70833333207</v>
      </c>
      <c r="C6187" s="2" t="str">
        <f>IF([2]Analysis!AG6187="Data Error","Data Error",[2]Analysis!AI6187*C$1)</f>
        <v>Data Error</v>
      </c>
      <c r="D6187" s="2"/>
      <c r="E6187" s="3" t="str">
        <f>IF(C6187="Data Error","Data Error",INDEX('[2]BAAL Adj Cap'!$CB$65:$CY$72,MONTH($B6187),$A6187+1))</f>
        <v>Data Error</v>
      </c>
      <c r="F6187" s="3"/>
      <c r="G6187" s="31" t="str">
        <f t="shared" si="384"/>
        <v>Data Error</v>
      </c>
      <c r="H6187" s="31"/>
      <c r="I6187" s="23" t="str">
        <f t="shared" si="385"/>
        <v>Data Error</v>
      </c>
      <c r="J6187" s="23"/>
      <c r="K6187" s="7" t="str">
        <f t="shared" si="386"/>
        <v>Data Error</v>
      </c>
      <c r="M6187" s="20" t="str">
        <f>IF(C6187="Data Error","Data Error",IF(C6187&lt;=K6187,0,1-IFERROR(INDEX(BAAL!$C:$D,MATCH(ROUNDUP(C6187-K6187,0),BAAL!$B:$B,0),MATCH(LEFT(M$2,4),BAAL!$C$2:$D$2,0)),0)))</f>
        <v>Data Error</v>
      </c>
      <c r="N6187" s="20"/>
      <c r="O6187" s="26"/>
      <c r="P6187" s="26"/>
      <c r="Q6187" s="6">
        <f t="shared" si="387"/>
        <v>9</v>
      </c>
      <c r="R6187" s="20"/>
    </row>
    <row r="6188" spans="1:18" x14ac:dyDescent="0.25">
      <c r="A6188" s="6">
        <v>18</v>
      </c>
      <c r="B6188" s="4">
        <v>42627.749999998734</v>
      </c>
      <c r="C6188" s="2" t="str">
        <f>IF([2]Analysis!AG6188="Data Error","Data Error",[2]Analysis!AI6188*C$1)</f>
        <v>Data Error</v>
      </c>
      <c r="D6188" s="2"/>
      <c r="E6188" s="3" t="str">
        <f>IF(C6188="Data Error","Data Error",INDEX('[2]BAAL Adj Cap'!$CB$65:$CY$72,MONTH($B6188),$A6188+1))</f>
        <v>Data Error</v>
      </c>
      <c r="F6188" s="3"/>
      <c r="G6188" s="31" t="str">
        <f t="shared" si="384"/>
        <v>Data Error</v>
      </c>
      <c r="H6188" s="31"/>
      <c r="I6188" s="23" t="str">
        <f t="shared" si="385"/>
        <v>Data Error</v>
      </c>
      <c r="J6188" s="23"/>
      <c r="K6188" s="7" t="str">
        <f t="shared" si="386"/>
        <v>Data Error</v>
      </c>
      <c r="M6188" s="20" t="str">
        <f>IF(C6188="Data Error","Data Error",IF(C6188&lt;=K6188,0,1-IFERROR(INDEX(BAAL!$C:$D,MATCH(ROUNDUP(C6188-K6188,0),BAAL!$B:$B,0),MATCH(LEFT(M$2,4),BAAL!$C$2:$D$2,0)),0)))</f>
        <v>Data Error</v>
      </c>
      <c r="N6188" s="20"/>
      <c r="O6188" s="26"/>
      <c r="P6188" s="26"/>
      <c r="Q6188" s="6">
        <f t="shared" si="387"/>
        <v>9</v>
      </c>
      <c r="R6188" s="20"/>
    </row>
    <row r="6189" spans="1:18" x14ac:dyDescent="0.25">
      <c r="A6189" s="6">
        <v>19</v>
      </c>
      <c r="B6189" s="4">
        <v>42627.791666665398</v>
      </c>
      <c r="C6189" s="2" t="str">
        <f>IF([2]Analysis!AG6189="Data Error","Data Error",[2]Analysis!AI6189*C$1)</f>
        <v>Data Error</v>
      </c>
      <c r="D6189" s="2"/>
      <c r="E6189" s="3" t="str">
        <f>IF(C6189="Data Error","Data Error",INDEX('[2]BAAL Adj Cap'!$CB$65:$CY$72,MONTH($B6189),$A6189+1))</f>
        <v>Data Error</v>
      </c>
      <c r="F6189" s="3"/>
      <c r="G6189" s="31" t="str">
        <f t="shared" si="384"/>
        <v>Data Error</v>
      </c>
      <c r="H6189" s="31"/>
      <c r="I6189" s="23" t="str">
        <f t="shared" si="385"/>
        <v>Data Error</v>
      </c>
      <c r="J6189" s="23"/>
      <c r="K6189" s="7" t="str">
        <f t="shared" si="386"/>
        <v>Data Error</v>
      </c>
      <c r="M6189" s="20" t="str">
        <f>IF(C6189="Data Error","Data Error",IF(C6189&lt;=K6189,0,1-IFERROR(INDEX(BAAL!$C:$D,MATCH(ROUNDUP(C6189-K6189,0),BAAL!$B:$B,0),MATCH(LEFT(M$2,4),BAAL!$C$2:$D$2,0)),0)))</f>
        <v>Data Error</v>
      </c>
      <c r="N6189" s="20"/>
      <c r="O6189" s="26"/>
      <c r="P6189" s="26"/>
      <c r="Q6189" s="6">
        <f t="shared" si="387"/>
        <v>9</v>
      </c>
      <c r="R6189" s="20"/>
    </row>
    <row r="6190" spans="1:18" x14ac:dyDescent="0.25">
      <c r="A6190" s="6">
        <v>20</v>
      </c>
      <c r="B6190" s="4">
        <v>42627.833333332062</v>
      </c>
      <c r="C6190" s="2" t="str">
        <f>IF([2]Analysis!AG6190="Data Error","Data Error",[2]Analysis!AI6190*C$1)</f>
        <v>Data Error</v>
      </c>
      <c r="D6190" s="2"/>
      <c r="E6190" s="3" t="str">
        <f>IF(C6190="Data Error","Data Error",INDEX('[2]BAAL Adj Cap'!$CB$65:$CY$72,MONTH($B6190),$A6190+1))</f>
        <v>Data Error</v>
      </c>
      <c r="F6190" s="3"/>
      <c r="G6190" s="31" t="str">
        <f t="shared" si="384"/>
        <v>Data Error</v>
      </c>
      <c r="H6190" s="31"/>
      <c r="I6190" s="23" t="str">
        <f t="shared" si="385"/>
        <v>Data Error</v>
      </c>
      <c r="J6190" s="23"/>
      <c r="K6190" s="7" t="str">
        <f t="shared" si="386"/>
        <v>Data Error</v>
      </c>
      <c r="M6190" s="20" t="str">
        <f>IF(C6190="Data Error","Data Error",IF(C6190&lt;=K6190,0,1-IFERROR(INDEX(BAAL!$C:$D,MATCH(ROUNDUP(C6190-K6190,0),BAAL!$B:$B,0),MATCH(LEFT(M$2,4),BAAL!$C$2:$D$2,0)),0)))</f>
        <v>Data Error</v>
      </c>
      <c r="N6190" s="20"/>
      <c r="O6190" s="26"/>
      <c r="P6190" s="26"/>
      <c r="Q6190" s="6">
        <f t="shared" si="387"/>
        <v>9</v>
      </c>
      <c r="R6190" s="20"/>
    </row>
    <row r="6191" spans="1:18" x14ac:dyDescent="0.25">
      <c r="A6191" s="6">
        <v>21</v>
      </c>
      <c r="B6191" s="4">
        <v>42627.874999998727</v>
      </c>
      <c r="C6191" s="2" t="str">
        <f>IF([2]Analysis!AG6191="Data Error","Data Error",[2]Analysis!AI6191*C$1)</f>
        <v>Data Error</v>
      </c>
      <c r="D6191" s="2"/>
      <c r="E6191" s="3" t="str">
        <f>IF(C6191="Data Error","Data Error",INDEX('[2]BAAL Adj Cap'!$CB$65:$CY$72,MONTH($B6191),$A6191+1))</f>
        <v>Data Error</v>
      </c>
      <c r="F6191" s="3"/>
      <c r="G6191" s="31" t="str">
        <f t="shared" si="384"/>
        <v>Data Error</v>
      </c>
      <c r="H6191" s="31"/>
      <c r="I6191" s="23" t="str">
        <f t="shared" si="385"/>
        <v>Data Error</v>
      </c>
      <c r="J6191" s="23"/>
      <c r="K6191" s="7" t="str">
        <f t="shared" si="386"/>
        <v>Data Error</v>
      </c>
      <c r="M6191" s="20" t="str">
        <f>IF(C6191="Data Error","Data Error",IF(C6191&lt;=K6191,0,1-IFERROR(INDEX(BAAL!$C:$D,MATCH(ROUNDUP(C6191-K6191,0),BAAL!$B:$B,0),MATCH(LEFT(M$2,4),BAAL!$C$2:$D$2,0)),0)))</f>
        <v>Data Error</v>
      </c>
      <c r="N6191" s="20"/>
      <c r="O6191" s="26"/>
      <c r="P6191" s="26"/>
      <c r="Q6191" s="6">
        <f t="shared" si="387"/>
        <v>9</v>
      </c>
      <c r="R6191" s="20"/>
    </row>
    <row r="6192" spans="1:18" x14ac:dyDescent="0.25">
      <c r="A6192" s="6">
        <v>22</v>
      </c>
      <c r="B6192" s="4">
        <v>42627.916666665391</v>
      </c>
      <c r="C6192" s="2" t="str">
        <f>IF([2]Analysis!AG6192="Data Error","Data Error",[2]Analysis!AI6192*C$1)</f>
        <v>Data Error</v>
      </c>
      <c r="D6192" s="2"/>
      <c r="E6192" s="3" t="str">
        <f>IF(C6192="Data Error","Data Error",INDEX('[2]BAAL Adj Cap'!$CB$65:$CY$72,MONTH($B6192),$A6192+1))</f>
        <v>Data Error</v>
      </c>
      <c r="F6192" s="3"/>
      <c r="G6192" s="31" t="str">
        <f t="shared" si="384"/>
        <v>Data Error</v>
      </c>
      <c r="H6192" s="31"/>
      <c r="I6192" s="23" t="str">
        <f t="shared" si="385"/>
        <v>Data Error</v>
      </c>
      <c r="J6192" s="23"/>
      <c r="K6192" s="7" t="str">
        <f t="shared" si="386"/>
        <v>Data Error</v>
      </c>
      <c r="M6192" s="20" t="str">
        <f>IF(C6192="Data Error","Data Error",IF(C6192&lt;=K6192,0,1-IFERROR(INDEX(BAAL!$C:$D,MATCH(ROUNDUP(C6192-K6192,0),BAAL!$B:$B,0),MATCH(LEFT(M$2,4),BAAL!$C$2:$D$2,0)),0)))</f>
        <v>Data Error</v>
      </c>
      <c r="N6192" s="20"/>
      <c r="O6192" s="26"/>
      <c r="P6192" s="26"/>
      <c r="Q6192" s="6">
        <f t="shared" si="387"/>
        <v>9</v>
      </c>
      <c r="R6192" s="20"/>
    </row>
    <row r="6193" spans="1:18" x14ac:dyDescent="0.25">
      <c r="A6193" s="6">
        <v>23</v>
      </c>
      <c r="B6193" s="4">
        <v>42627.958333332055</v>
      </c>
      <c r="C6193" s="2" t="str">
        <f>IF([2]Analysis!AG6193="Data Error","Data Error",[2]Analysis!AI6193*C$1)</f>
        <v>Data Error</v>
      </c>
      <c r="D6193" s="2"/>
      <c r="E6193" s="3" t="str">
        <f>IF(C6193="Data Error","Data Error",INDEX('[2]BAAL Adj Cap'!$CB$65:$CY$72,MONTH($B6193),$A6193+1))</f>
        <v>Data Error</v>
      </c>
      <c r="F6193" s="3"/>
      <c r="G6193" s="31" t="str">
        <f t="shared" si="384"/>
        <v>Data Error</v>
      </c>
      <c r="H6193" s="31"/>
      <c r="I6193" s="23" t="str">
        <f t="shared" si="385"/>
        <v>Data Error</v>
      </c>
      <c r="J6193" s="23"/>
      <c r="K6193" s="7" t="str">
        <f t="shared" si="386"/>
        <v>Data Error</v>
      </c>
      <c r="M6193" s="20" t="str">
        <f>IF(C6193="Data Error","Data Error",IF(C6193&lt;=K6193,0,1-IFERROR(INDEX(BAAL!$C:$D,MATCH(ROUNDUP(C6193-K6193,0),BAAL!$B:$B,0),MATCH(LEFT(M$2,4),BAAL!$C$2:$D$2,0)),0)))</f>
        <v>Data Error</v>
      </c>
      <c r="N6193" s="20"/>
      <c r="O6193" s="26"/>
      <c r="P6193" s="26"/>
      <c r="Q6193" s="6">
        <f t="shared" si="387"/>
        <v>9</v>
      </c>
      <c r="R6193" s="20"/>
    </row>
    <row r="6194" spans="1:18" x14ac:dyDescent="0.25">
      <c r="A6194" s="6">
        <v>0</v>
      </c>
      <c r="B6194" s="1">
        <v>42627.999999998719</v>
      </c>
      <c r="C6194" s="2" t="str">
        <f>IF([2]Analysis!AG6194="Data Error","Data Error",[2]Analysis!AI6194*C$1)</f>
        <v>Data Error</v>
      </c>
      <c r="D6194" s="2"/>
      <c r="E6194" s="3" t="str">
        <f>IF(C6194="Data Error","Data Error",INDEX('[2]BAAL Adj Cap'!$CB$65:$CY$72,MONTH($B6194),$A6194+1))</f>
        <v>Data Error</v>
      </c>
      <c r="F6194" s="3"/>
      <c r="G6194" s="31" t="str">
        <f t="shared" si="384"/>
        <v>Data Error</v>
      </c>
      <c r="H6194" s="31"/>
      <c r="I6194" s="23" t="str">
        <f t="shared" si="385"/>
        <v>Data Error</v>
      </c>
      <c r="J6194" s="23"/>
      <c r="K6194" s="7" t="str">
        <f t="shared" si="386"/>
        <v>Data Error</v>
      </c>
      <c r="M6194" s="20" t="str">
        <f>IF(C6194="Data Error","Data Error",IF(C6194&lt;=K6194,0,1-IFERROR(INDEX(BAAL!$C:$D,MATCH(ROUNDUP(C6194-K6194,0),BAAL!$B:$B,0),MATCH(LEFT(M$2,4),BAAL!$C$2:$D$2,0)),0)))</f>
        <v>Data Error</v>
      </c>
      <c r="N6194" s="20"/>
      <c r="O6194" s="26"/>
      <c r="P6194" s="26"/>
      <c r="Q6194" s="6">
        <f t="shared" si="387"/>
        <v>9</v>
      </c>
      <c r="R6194" s="20"/>
    </row>
    <row r="6195" spans="1:18" x14ac:dyDescent="0.25">
      <c r="A6195" s="6">
        <v>1</v>
      </c>
      <c r="B6195" s="4">
        <v>42628.041666665384</v>
      </c>
      <c r="C6195" s="2" t="str">
        <f>IF([2]Analysis!AG6195="Data Error","Data Error",[2]Analysis!AI6195*C$1)</f>
        <v>Data Error</v>
      </c>
      <c r="D6195" s="2"/>
      <c r="E6195" s="3" t="str">
        <f>IF(C6195="Data Error","Data Error",INDEX('[2]BAAL Adj Cap'!$CB$65:$CY$72,MONTH($B6195),$A6195+1))</f>
        <v>Data Error</v>
      </c>
      <c r="F6195" s="3"/>
      <c r="G6195" s="31" t="str">
        <f t="shared" si="384"/>
        <v>Data Error</v>
      </c>
      <c r="H6195" s="31"/>
      <c r="I6195" s="23" t="str">
        <f t="shared" si="385"/>
        <v>Data Error</v>
      </c>
      <c r="J6195" s="23"/>
      <c r="K6195" s="7" t="str">
        <f t="shared" si="386"/>
        <v>Data Error</v>
      </c>
      <c r="M6195" s="20" t="str">
        <f>IF(C6195="Data Error","Data Error",IF(C6195&lt;=K6195,0,1-IFERROR(INDEX(BAAL!$C:$D,MATCH(ROUNDUP(C6195-K6195,0),BAAL!$B:$B,0),MATCH(LEFT(M$2,4),BAAL!$C$2:$D$2,0)),0)))</f>
        <v>Data Error</v>
      </c>
      <c r="N6195" s="20"/>
      <c r="O6195" s="26"/>
      <c r="P6195" s="26"/>
      <c r="Q6195" s="6">
        <f t="shared" si="387"/>
        <v>9</v>
      </c>
      <c r="R6195" s="20"/>
    </row>
    <row r="6196" spans="1:18" x14ac:dyDescent="0.25">
      <c r="A6196" s="6">
        <v>2</v>
      </c>
      <c r="B6196" s="4">
        <v>42628.083333332048</v>
      </c>
      <c r="C6196" s="2" t="str">
        <f>IF([2]Analysis!AG6196="Data Error","Data Error",[2]Analysis!AI6196*C$1)</f>
        <v>Data Error</v>
      </c>
      <c r="D6196" s="2"/>
      <c r="E6196" s="3" t="str">
        <f>IF(C6196="Data Error","Data Error",INDEX('[2]BAAL Adj Cap'!$CB$65:$CY$72,MONTH($B6196),$A6196+1))</f>
        <v>Data Error</v>
      </c>
      <c r="F6196" s="3"/>
      <c r="G6196" s="31" t="str">
        <f t="shared" si="384"/>
        <v>Data Error</v>
      </c>
      <c r="H6196" s="31"/>
      <c r="I6196" s="23" t="str">
        <f t="shared" si="385"/>
        <v>Data Error</v>
      </c>
      <c r="J6196" s="23"/>
      <c r="K6196" s="7" t="str">
        <f t="shared" si="386"/>
        <v>Data Error</v>
      </c>
      <c r="M6196" s="20" t="str">
        <f>IF(C6196="Data Error","Data Error",IF(C6196&lt;=K6196,0,1-IFERROR(INDEX(BAAL!$C:$D,MATCH(ROUNDUP(C6196-K6196,0),BAAL!$B:$B,0),MATCH(LEFT(M$2,4),BAAL!$C$2:$D$2,0)),0)))</f>
        <v>Data Error</v>
      </c>
      <c r="N6196" s="20"/>
      <c r="O6196" s="26"/>
      <c r="P6196" s="26"/>
      <c r="Q6196" s="6">
        <f t="shared" si="387"/>
        <v>9</v>
      </c>
      <c r="R6196" s="20"/>
    </row>
    <row r="6197" spans="1:18" x14ac:dyDescent="0.25">
      <c r="A6197" s="6">
        <v>3</v>
      </c>
      <c r="B6197" s="4">
        <v>42628.124999998712</v>
      </c>
      <c r="C6197" s="2" t="str">
        <f>IF([2]Analysis!AG6197="Data Error","Data Error",[2]Analysis!AI6197*C$1)</f>
        <v>Data Error</v>
      </c>
      <c r="D6197" s="2"/>
      <c r="E6197" s="3" t="str">
        <f>IF(C6197="Data Error","Data Error",INDEX('[2]BAAL Adj Cap'!$CB$65:$CY$72,MONTH($B6197),$A6197+1))</f>
        <v>Data Error</v>
      </c>
      <c r="F6197" s="3"/>
      <c r="G6197" s="31" t="str">
        <f t="shared" si="384"/>
        <v>Data Error</v>
      </c>
      <c r="H6197" s="31"/>
      <c r="I6197" s="23" t="str">
        <f t="shared" si="385"/>
        <v>Data Error</v>
      </c>
      <c r="J6197" s="23"/>
      <c r="K6197" s="7" t="str">
        <f t="shared" si="386"/>
        <v>Data Error</v>
      </c>
      <c r="M6197" s="20" t="str">
        <f>IF(C6197="Data Error","Data Error",IF(C6197&lt;=K6197,0,1-IFERROR(INDEX(BAAL!$C:$D,MATCH(ROUNDUP(C6197-K6197,0),BAAL!$B:$B,0),MATCH(LEFT(M$2,4),BAAL!$C$2:$D$2,0)),0)))</f>
        <v>Data Error</v>
      </c>
      <c r="N6197" s="20"/>
      <c r="O6197" s="26"/>
      <c r="P6197" s="26"/>
      <c r="Q6197" s="6">
        <f t="shared" si="387"/>
        <v>9</v>
      </c>
      <c r="R6197" s="20"/>
    </row>
    <row r="6198" spans="1:18" x14ac:dyDescent="0.25">
      <c r="A6198" s="6">
        <v>4</v>
      </c>
      <c r="B6198" s="4">
        <v>42628.166666665376</v>
      </c>
      <c r="C6198" s="2" t="str">
        <f>IF([2]Analysis!AG6198="Data Error","Data Error",[2]Analysis!AI6198*C$1)</f>
        <v>Data Error</v>
      </c>
      <c r="D6198" s="2"/>
      <c r="E6198" s="3" t="str">
        <f>IF(C6198="Data Error","Data Error",INDEX('[2]BAAL Adj Cap'!$CB$65:$CY$72,MONTH($B6198),$A6198+1))</f>
        <v>Data Error</v>
      </c>
      <c r="F6198" s="3"/>
      <c r="G6198" s="31" t="str">
        <f t="shared" si="384"/>
        <v>Data Error</v>
      </c>
      <c r="H6198" s="31"/>
      <c r="I6198" s="23" t="str">
        <f t="shared" si="385"/>
        <v>Data Error</v>
      </c>
      <c r="J6198" s="23"/>
      <c r="K6198" s="7" t="str">
        <f t="shared" si="386"/>
        <v>Data Error</v>
      </c>
      <c r="M6198" s="20" t="str">
        <f>IF(C6198="Data Error","Data Error",IF(C6198&lt;=K6198,0,1-IFERROR(INDEX(BAAL!$C:$D,MATCH(ROUNDUP(C6198-K6198,0),BAAL!$B:$B,0),MATCH(LEFT(M$2,4),BAAL!$C$2:$D$2,0)),0)))</f>
        <v>Data Error</v>
      </c>
      <c r="N6198" s="20"/>
      <c r="O6198" s="26"/>
      <c r="P6198" s="26"/>
      <c r="Q6198" s="6">
        <f t="shared" si="387"/>
        <v>9</v>
      </c>
      <c r="R6198" s="20"/>
    </row>
    <row r="6199" spans="1:18" x14ac:dyDescent="0.25">
      <c r="A6199" s="6">
        <v>5</v>
      </c>
      <c r="B6199" s="4">
        <v>42628.208333332041</v>
      </c>
      <c r="C6199" s="2" t="str">
        <f>IF([2]Analysis!AG6199="Data Error","Data Error",[2]Analysis!AI6199*C$1)</f>
        <v>Data Error</v>
      </c>
      <c r="D6199" s="2"/>
      <c r="E6199" s="3" t="str">
        <f>IF(C6199="Data Error","Data Error",INDEX('[2]BAAL Adj Cap'!$CB$65:$CY$72,MONTH($B6199),$A6199+1))</f>
        <v>Data Error</v>
      </c>
      <c r="F6199" s="3"/>
      <c r="G6199" s="31" t="str">
        <f t="shared" si="384"/>
        <v>Data Error</v>
      </c>
      <c r="H6199" s="31"/>
      <c r="I6199" s="23" t="str">
        <f t="shared" si="385"/>
        <v>Data Error</v>
      </c>
      <c r="J6199" s="23"/>
      <c r="K6199" s="7" t="str">
        <f t="shared" si="386"/>
        <v>Data Error</v>
      </c>
      <c r="M6199" s="20" t="str">
        <f>IF(C6199="Data Error","Data Error",IF(C6199&lt;=K6199,0,1-IFERROR(INDEX(BAAL!$C:$D,MATCH(ROUNDUP(C6199-K6199,0),BAAL!$B:$B,0),MATCH(LEFT(M$2,4),BAAL!$C$2:$D$2,0)),0)))</f>
        <v>Data Error</v>
      </c>
      <c r="N6199" s="20"/>
      <c r="O6199" s="26"/>
      <c r="P6199" s="26"/>
      <c r="Q6199" s="6">
        <f t="shared" si="387"/>
        <v>9</v>
      </c>
      <c r="R6199" s="20"/>
    </row>
    <row r="6200" spans="1:18" x14ac:dyDescent="0.25">
      <c r="A6200" s="6">
        <v>6</v>
      </c>
      <c r="B6200" s="4">
        <v>42628.249999998705</v>
      </c>
      <c r="C6200" s="2" t="str">
        <f>IF([2]Analysis!AG6200="Data Error","Data Error",[2]Analysis!AI6200*C$1)</f>
        <v>Data Error</v>
      </c>
      <c r="D6200" s="2"/>
      <c r="E6200" s="3" t="str">
        <f>IF(C6200="Data Error","Data Error",INDEX('[2]BAAL Adj Cap'!$CB$65:$CY$72,MONTH($B6200),$A6200+1))</f>
        <v>Data Error</v>
      </c>
      <c r="F6200" s="3"/>
      <c r="G6200" s="31" t="str">
        <f t="shared" si="384"/>
        <v>Data Error</v>
      </c>
      <c r="H6200" s="31"/>
      <c r="I6200" s="23" t="str">
        <f t="shared" si="385"/>
        <v>Data Error</v>
      </c>
      <c r="J6200" s="23"/>
      <c r="K6200" s="7" t="str">
        <f t="shared" si="386"/>
        <v>Data Error</v>
      </c>
      <c r="M6200" s="20" t="str">
        <f>IF(C6200="Data Error","Data Error",IF(C6200&lt;=K6200,0,1-IFERROR(INDEX(BAAL!$C:$D,MATCH(ROUNDUP(C6200-K6200,0),BAAL!$B:$B,0),MATCH(LEFT(M$2,4),BAAL!$C$2:$D$2,0)),0)))</f>
        <v>Data Error</v>
      </c>
      <c r="N6200" s="20"/>
      <c r="O6200" s="26"/>
      <c r="P6200" s="26"/>
      <c r="Q6200" s="6">
        <f t="shared" si="387"/>
        <v>9</v>
      </c>
      <c r="R6200" s="20"/>
    </row>
    <row r="6201" spans="1:18" x14ac:dyDescent="0.25">
      <c r="A6201" s="6">
        <v>7</v>
      </c>
      <c r="B6201" s="4">
        <v>42628.291666665369</v>
      </c>
      <c r="C6201" s="2" t="str">
        <f>IF([2]Analysis!AG6201="Data Error","Data Error",[2]Analysis!AI6201*C$1)</f>
        <v>Data Error</v>
      </c>
      <c r="D6201" s="2"/>
      <c r="E6201" s="3" t="str">
        <f>IF(C6201="Data Error","Data Error",INDEX('[2]BAAL Adj Cap'!$CB$65:$CY$72,MONTH($B6201),$A6201+1))</f>
        <v>Data Error</v>
      </c>
      <c r="F6201" s="3"/>
      <c r="G6201" s="31" t="str">
        <f t="shared" si="384"/>
        <v>Data Error</v>
      </c>
      <c r="H6201" s="31"/>
      <c r="I6201" s="23" t="str">
        <f t="shared" si="385"/>
        <v>Data Error</v>
      </c>
      <c r="J6201" s="23"/>
      <c r="K6201" s="7" t="str">
        <f t="shared" si="386"/>
        <v>Data Error</v>
      </c>
      <c r="M6201" s="20" t="str">
        <f>IF(C6201="Data Error","Data Error",IF(C6201&lt;=K6201,0,1-IFERROR(INDEX(BAAL!$C:$D,MATCH(ROUNDUP(C6201-K6201,0),BAAL!$B:$B,0),MATCH(LEFT(M$2,4),BAAL!$C$2:$D$2,0)),0)))</f>
        <v>Data Error</v>
      </c>
      <c r="N6201" s="20"/>
      <c r="O6201" s="26"/>
      <c r="P6201" s="26"/>
      <c r="Q6201" s="6">
        <f t="shared" si="387"/>
        <v>9</v>
      </c>
      <c r="R6201" s="20"/>
    </row>
    <row r="6202" spans="1:18" x14ac:dyDescent="0.25">
      <c r="A6202" s="6">
        <v>8</v>
      </c>
      <c r="B6202" s="4">
        <v>42628.333333332033</v>
      </c>
      <c r="C6202" s="2" t="str">
        <f>IF([2]Analysis!AG6202="Data Error","Data Error",[2]Analysis!AI6202*C$1)</f>
        <v>Data Error</v>
      </c>
      <c r="D6202" s="2"/>
      <c r="E6202" s="3" t="str">
        <f>IF(C6202="Data Error","Data Error",INDEX('[2]BAAL Adj Cap'!$CB$65:$CY$72,MONTH($B6202),$A6202+1))</f>
        <v>Data Error</v>
      </c>
      <c r="F6202" s="3"/>
      <c r="G6202" s="31" t="str">
        <f t="shared" si="384"/>
        <v>Data Error</v>
      </c>
      <c r="H6202" s="31"/>
      <c r="I6202" s="23" t="str">
        <f t="shared" si="385"/>
        <v>Data Error</v>
      </c>
      <c r="J6202" s="23"/>
      <c r="K6202" s="7" t="str">
        <f t="shared" si="386"/>
        <v>Data Error</v>
      </c>
      <c r="M6202" s="20" t="str">
        <f>IF(C6202="Data Error","Data Error",IF(C6202&lt;=K6202,0,1-IFERROR(INDEX(BAAL!$C:$D,MATCH(ROUNDUP(C6202-K6202,0),BAAL!$B:$B,0),MATCH(LEFT(M$2,4),BAAL!$C$2:$D$2,0)),0)))</f>
        <v>Data Error</v>
      </c>
      <c r="N6202" s="20"/>
      <c r="O6202" s="26"/>
      <c r="P6202" s="26"/>
      <c r="Q6202" s="6">
        <f t="shared" si="387"/>
        <v>9</v>
      </c>
      <c r="R6202" s="20"/>
    </row>
    <row r="6203" spans="1:18" x14ac:dyDescent="0.25">
      <c r="A6203" s="6">
        <v>9</v>
      </c>
      <c r="B6203" s="4">
        <v>42628.374999998698</v>
      </c>
      <c r="C6203" s="2" t="str">
        <f>IF([2]Analysis!AG6203="Data Error","Data Error",[2]Analysis!AI6203*C$1)</f>
        <v>Data Error</v>
      </c>
      <c r="D6203" s="2"/>
      <c r="E6203" s="3" t="str">
        <f>IF(C6203="Data Error","Data Error",INDEX('[2]BAAL Adj Cap'!$CB$65:$CY$72,MONTH($B6203),$A6203+1))</f>
        <v>Data Error</v>
      </c>
      <c r="F6203" s="3"/>
      <c r="G6203" s="31" t="str">
        <f t="shared" si="384"/>
        <v>Data Error</v>
      </c>
      <c r="H6203" s="31"/>
      <c r="I6203" s="23" t="str">
        <f t="shared" si="385"/>
        <v>Data Error</v>
      </c>
      <c r="J6203" s="23"/>
      <c r="K6203" s="7" t="str">
        <f t="shared" si="386"/>
        <v>Data Error</v>
      </c>
      <c r="M6203" s="20" t="str">
        <f>IF(C6203="Data Error","Data Error",IF(C6203&lt;=K6203,0,1-IFERROR(INDEX(BAAL!$C:$D,MATCH(ROUNDUP(C6203-K6203,0),BAAL!$B:$B,0),MATCH(LEFT(M$2,4),BAAL!$C$2:$D$2,0)),0)))</f>
        <v>Data Error</v>
      </c>
      <c r="N6203" s="20"/>
      <c r="O6203" s="26"/>
      <c r="P6203" s="26"/>
      <c r="Q6203" s="6">
        <f t="shared" si="387"/>
        <v>9</v>
      </c>
      <c r="R6203" s="20"/>
    </row>
    <row r="6204" spans="1:18" x14ac:dyDescent="0.25">
      <c r="A6204" s="6">
        <v>10</v>
      </c>
      <c r="B6204" s="4">
        <v>42628.416666665362</v>
      </c>
      <c r="C6204" s="2" t="str">
        <f>IF([2]Analysis!AG6204="Data Error","Data Error",[2]Analysis!AI6204*C$1)</f>
        <v>Data Error</v>
      </c>
      <c r="D6204" s="2"/>
      <c r="E6204" s="3" t="str">
        <f>IF(C6204="Data Error","Data Error",INDEX('[2]BAAL Adj Cap'!$CB$65:$CY$72,MONTH($B6204),$A6204+1))</f>
        <v>Data Error</v>
      </c>
      <c r="F6204" s="3"/>
      <c r="G6204" s="31" t="str">
        <f t="shared" si="384"/>
        <v>Data Error</v>
      </c>
      <c r="H6204" s="31"/>
      <c r="I6204" s="23" t="str">
        <f t="shared" si="385"/>
        <v>Data Error</v>
      </c>
      <c r="J6204" s="23"/>
      <c r="K6204" s="7" t="str">
        <f t="shared" si="386"/>
        <v>Data Error</v>
      </c>
      <c r="M6204" s="20" t="str">
        <f>IF(C6204="Data Error","Data Error",IF(C6204&lt;=K6204,0,1-IFERROR(INDEX(BAAL!$C:$D,MATCH(ROUNDUP(C6204-K6204,0),BAAL!$B:$B,0),MATCH(LEFT(M$2,4),BAAL!$C$2:$D$2,0)),0)))</f>
        <v>Data Error</v>
      </c>
      <c r="N6204" s="20"/>
      <c r="O6204" s="26"/>
      <c r="P6204" s="26"/>
      <c r="Q6204" s="6">
        <f t="shared" si="387"/>
        <v>9</v>
      </c>
      <c r="R6204" s="20"/>
    </row>
    <row r="6205" spans="1:18" x14ac:dyDescent="0.25">
      <c r="A6205" s="6">
        <v>11</v>
      </c>
      <c r="B6205" s="4">
        <v>42628.458333332026</v>
      </c>
      <c r="C6205" s="2" t="str">
        <f>IF([2]Analysis!AG6205="Data Error","Data Error",[2]Analysis!AI6205*C$1)</f>
        <v>Data Error</v>
      </c>
      <c r="D6205" s="2"/>
      <c r="E6205" s="3" t="str">
        <f>IF(C6205="Data Error","Data Error",INDEX('[2]BAAL Adj Cap'!$CB$65:$CY$72,MONTH($B6205),$A6205+1))</f>
        <v>Data Error</v>
      </c>
      <c r="F6205" s="3"/>
      <c r="G6205" s="31" t="str">
        <f t="shared" si="384"/>
        <v>Data Error</v>
      </c>
      <c r="H6205" s="31"/>
      <c r="I6205" s="23" t="str">
        <f t="shared" si="385"/>
        <v>Data Error</v>
      </c>
      <c r="J6205" s="23"/>
      <c r="K6205" s="7" t="str">
        <f t="shared" si="386"/>
        <v>Data Error</v>
      </c>
      <c r="M6205" s="20" t="str">
        <f>IF(C6205="Data Error","Data Error",IF(C6205&lt;=K6205,0,1-IFERROR(INDEX(BAAL!$C:$D,MATCH(ROUNDUP(C6205-K6205,0),BAAL!$B:$B,0),MATCH(LEFT(M$2,4),BAAL!$C$2:$D$2,0)),0)))</f>
        <v>Data Error</v>
      </c>
      <c r="N6205" s="20"/>
      <c r="O6205" s="26"/>
      <c r="P6205" s="26"/>
      <c r="Q6205" s="6">
        <f t="shared" si="387"/>
        <v>9</v>
      </c>
      <c r="R6205" s="20"/>
    </row>
    <row r="6206" spans="1:18" x14ac:dyDescent="0.25">
      <c r="A6206" s="6">
        <v>12</v>
      </c>
      <c r="B6206" s="4">
        <v>42628.49999999869</v>
      </c>
      <c r="C6206" s="2" t="str">
        <f>IF([2]Analysis!AG6206="Data Error","Data Error",[2]Analysis!AI6206*C$1)</f>
        <v>Data Error</v>
      </c>
      <c r="D6206" s="2"/>
      <c r="E6206" s="3" t="str">
        <f>IF(C6206="Data Error","Data Error",INDEX('[2]BAAL Adj Cap'!$CB$65:$CY$72,MONTH($B6206),$A6206+1))</f>
        <v>Data Error</v>
      </c>
      <c r="F6206" s="3"/>
      <c r="G6206" s="31" t="str">
        <f t="shared" si="384"/>
        <v>Data Error</v>
      </c>
      <c r="H6206" s="31"/>
      <c r="I6206" s="23" t="str">
        <f t="shared" si="385"/>
        <v>Data Error</v>
      </c>
      <c r="J6206" s="23"/>
      <c r="K6206" s="7" t="str">
        <f t="shared" si="386"/>
        <v>Data Error</v>
      </c>
      <c r="M6206" s="20" t="str">
        <f>IF(C6206="Data Error","Data Error",IF(C6206&lt;=K6206,0,1-IFERROR(INDEX(BAAL!$C:$D,MATCH(ROUNDUP(C6206-K6206,0),BAAL!$B:$B,0),MATCH(LEFT(M$2,4),BAAL!$C$2:$D$2,0)),0)))</f>
        <v>Data Error</v>
      </c>
      <c r="N6206" s="20"/>
      <c r="O6206" s="26"/>
      <c r="P6206" s="26"/>
      <c r="Q6206" s="6">
        <f t="shared" si="387"/>
        <v>9</v>
      </c>
      <c r="R6206" s="20"/>
    </row>
    <row r="6207" spans="1:18" x14ac:dyDescent="0.25">
      <c r="A6207" s="6">
        <v>13</v>
      </c>
      <c r="B6207" s="4">
        <v>42628.541666665355</v>
      </c>
      <c r="C6207" s="2" t="str">
        <f>IF([2]Analysis!AG6207="Data Error","Data Error",[2]Analysis!AI6207*C$1)</f>
        <v>Data Error</v>
      </c>
      <c r="D6207" s="2"/>
      <c r="E6207" s="3" t="str">
        <f>IF(C6207="Data Error","Data Error",INDEX('[2]BAAL Adj Cap'!$CB$65:$CY$72,MONTH($B6207),$A6207+1))</f>
        <v>Data Error</v>
      </c>
      <c r="F6207" s="3"/>
      <c r="G6207" s="31" t="str">
        <f t="shared" si="384"/>
        <v>Data Error</v>
      </c>
      <c r="H6207" s="31"/>
      <c r="I6207" s="23" t="str">
        <f t="shared" si="385"/>
        <v>Data Error</v>
      </c>
      <c r="J6207" s="23"/>
      <c r="K6207" s="7" t="str">
        <f t="shared" si="386"/>
        <v>Data Error</v>
      </c>
      <c r="M6207" s="20" t="str">
        <f>IF(C6207="Data Error","Data Error",IF(C6207&lt;=K6207,0,1-IFERROR(INDEX(BAAL!$C:$D,MATCH(ROUNDUP(C6207-K6207,0),BAAL!$B:$B,0),MATCH(LEFT(M$2,4),BAAL!$C$2:$D$2,0)),0)))</f>
        <v>Data Error</v>
      </c>
      <c r="N6207" s="20"/>
      <c r="O6207" s="26"/>
      <c r="P6207" s="26"/>
      <c r="Q6207" s="6">
        <f t="shared" si="387"/>
        <v>9</v>
      </c>
      <c r="R6207" s="20"/>
    </row>
    <row r="6208" spans="1:18" x14ac:dyDescent="0.25">
      <c r="A6208" s="6">
        <v>14</v>
      </c>
      <c r="B6208" s="4">
        <v>42628.583333332019</v>
      </c>
      <c r="C6208" s="2" t="str">
        <f>IF([2]Analysis!AG6208="Data Error","Data Error",[2]Analysis!AI6208*C$1)</f>
        <v>Data Error</v>
      </c>
      <c r="D6208" s="2"/>
      <c r="E6208" s="3" t="str">
        <f>IF(C6208="Data Error","Data Error",INDEX('[2]BAAL Adj Cap'!$CB$65:$CY$72,MONTH($B6208),$A6208+1))</f>
        <v>Data Error</v>
      </c>
      <c r="F6208" s="3"/>
      <c r="G6208" s="31" t="str">
        <f t="shared" si="384"/>
        <v>Data Error</v>
      </c>
      <c r="H6208" s="31"/>
      <c r="I6208" s="23" t="str">
        <f t="shared" si="385"/>
        <v>Data Error</v>
      </c>
      <c r="J6208" s="23"/>
      <c r="K6208" s="7" t="str">
        <f t="shared" si="386"/>
        <v>Data Error</v>
      </c>
      <c r="M6208" s="20" t="str">
        <f>IF(C6208="Data Error","Data Error",IF(C6208&lt;=K6208,0,1-IFERROR(INDEX(BAAL!$C:$D,MATCH(ROUNDUP(C6208-K6208,0),BAAL!$B:$B,0),MATCH(LEFT(M$2,4),BAAL!$C$2:$D$2,0)),0)))</f>
        <v>Data Error</v>
      </c>
      <c r="N6208" s="20"/>
      <c r="O6208" s="26"/>
      <c r="P6208" s="26"/>
      <c r="Q6208" s="6">
        <f t="shared" si="387"/>
        <v>9</v>
      </c>
      <c r="R6208" s="20"/>
    </row>
    <row r="6209" spans="1:18" x14ac:dyDescent="0.25">
      <c r="A6209" s="6">
        <v>15</v>
      </c>
      <c r="B6209" s="4">
        <v>42628.624999998683</v>
      </c>
      <c r="C6209" s="2" t="str">
        <f>IF([2]Analysis!AG6209="Data Error","Data Error",[2]Analysis!AI6209*C$1)</f>
        <v>Data Error</v>
      </c>
      <c r="D6209" s="2"/>
      <c r="E6209" s="3" t="str">
        <f>IF(C6209="Data Error","Data Error",INDEX('[2]BAAL Adj Cap'!$CB$65:$CY$72,MONTH($B6209),$A6209+1))</f>
        <v>Data Error</v>
      </c>
      <c r="F6209" s="3"/>
      <c r="G6209" s="31" t="str">
        <f t="shared" si="384"/>
        <v>Data Error</v>
      </c>
      <c r="H6209" s="31"/>
      <c r="I6209" s="23" t="str">
        <f t="shared" si="385"/>
        <v>Data Error</v>
      </c>
      <c r="J6209" s="23"/>
      <c r="K6209" s="7" t="str">
        <f t="shared" si="386"/>
        <v>Data Error</v>
      </c>
      <c r="M6209" s="20" t="str">
        <f>IF(C6209="Data Error","Data Error",IF(C6209&lt;=K6209,0,1-IFERROR(INDEX(BAAL!$C:$D,MATCH(ROUNDUP(C6209-K6209,0),BAAL!$B:$B,0),MATCH(LEFT(M$2,4),BAAL!$C$2:$D$2,0)),0)))</f>
        <v>Data Error</v>
      </c>
      <c r="N6209" s="20"/>
      <c r="O6209" s="26"/>
      <c r="P6209" s="26"/>
      <c r="Q6209" s="6">
        <f t="shared" si="387"/>
        <v>9</v>
      </c>
      <c r="R6209" s="20"/>
    </row>
    <row r="6210" spans="1:18" x14ac:dyDescent="0.25">
      <c r="A6210" s="6">
        <v>16</v>
      </c>
      <c r="B6210" s="4">
        <v>42628.666666665347</v>
      </c>
      <c r="C6210" s="2" t="str">
        <f>IF([2]Analysis!AG6210="Data Error","Data Error",[2]Analysis!AI6210*C$1)</f>
        <v>Data Error</v>
      </c>
      <c r="D6210" s="2"/>
      <c r="E6210" s="3" t="str">
        <f>IF(C6210="Data Error","Data Error",INDEX('[2]BAAL Adj Cap'!$CB$65:$CY$72,MONTH($B6210),$A6210+1))</f>
        <v>Data Error</v>
      </c>
      <c r="F6210" s="3"/>
      <c r="G6210" s="31" t="str">
        <f t="shared" si="384"/>
        <v>Data Error</v>
      </c>
      <c r="H6210" s="31"/>
      <c r="I6210" s="23" t="str">
        <f t="shared" si="385"/>
        <v>Data Error</v>
      </c>
      <c r="J6210" s="23"/>
      <c r="K6210" s="7" t="str">
        <f t="shared" si="386"/>
        <v>Data Error</v>
      </c>
      <c r="M6210" s="20" t="str">
        <f>IF(C6210="Data Error","Data Error",IF(C6210&lt;=K6210,0,1-IFERROR(INDEX(BAAL!$C:$D,MATCH(ROUNDUP(C6210-K6210,0),BAAL!$B:$B,0),MATCH(LEFT(M$2,4),BAAL!$C$2:$D$2,0)),0)))</f>
        <v>Data Error</v>
      </c>
      <c r="N6210" s="20"/>
      <c r="O6210" s="26"/>
      <c r="P6210" s="26"/>
      <c r="Q6210" s="6">
        <f t="shared" si="387"/>
        <v>9</v>
      </c>
      <c r="R6210" s="20"/>
    </row>
    <row r="6211" spans="1:18" x14ac:dyDescent="0.25">
      <c r="A6211" s="6">
        <v>17</v>
      </c>
      <c r="B6211" s="4">
        <v>42628.708333332012</v>
      </c>
      <c r="C6211" s="2" t="str">
        <f>IF([2]Analysis!AG6211="Data Error","Data Error",[2]Analysis!AI6211*C$1)</f>
        <v>Data Error</v>
      </c>
      <c r="D6211" s="2"/>
      <c r="E6211" s="3" t="str">
        <f>IF(C6211="Data Error","Data Error",INDEX('[2]BAAL Adj Cap'!$CB$65:$CY$72,MONTH($B6211),$A6211+1))</f>
        <v>Data Error</v>
      </c>
      <c r="F6211" s="3"/>
      <c r="G6211" s="31" t="str">
        <f t="shared" si="384"/>
        <v>Data Error</v>
      </c>
      <c r="H6211" s="31"/>
      <c r="I6211" s="23" t="str">
        <f t="shared" si="385"/>
        <v>Data Error</v>
      </c>
      <c r="J6211" s="23"/>
      <c r="K6211" s="7" t="str">
        <f t="shared" si="386"/>
        <v>Data Error</v>
      </c>
      <c r="M6211" s="20" t="str">
        <f>IF(C6211="Data Error","Data Error",IF(C6211&lt;=K6211,0,1-IFERROR(INDEX(BAAL!$C:$D,MATCH(ROUNDUP(C6211-K6211,0),BAAL!$B:$B,0),MATCH(LEFT(M$2,4),BAAL!$C$2:$D$2,0)),0)))</f>
        <v>Data Error</v>
      </c>
      <c r="N6211" s="20"/>
      <c r="O6211" s="26"/>
      <c r="P6211" s="26"/>
      <c r="Q6211" s="6">
        <f t="shared" si="387"/>
        <v>9</v>
      </c>
      <c r="R6211" s="20"/>
    </row>
    <row r="6212" spans="1:18" x14ac:dyDescent="0.25">
      <c r="A6212" s="6">
        <v>18</v>
      </c>
      <c r="B6212" s="4">
        <v>42628.749999998676</v>
      </c>
      <c r="C6212" s="2" t="str">
        <f>IF([2]Analysis!AG6212="Data Error","Data Error",[2]Analysis!AI6212*C$1)</f>
        <v>Data Error</v>
      </c>
      <c r="D6212" s="2"/>
      <c r="E6212" s="3" t="str">
        <f>IF(C6212="Data Error","Data Error",INDEX('[2]BAAL Adj Cap'!$CB$65:$CY$72,MONTH($B6212),$A6212+1))</f>
        <v>Data Error</v>
      </c>
      <c r="F6212" s="3"/>
      <c r="G6212" s="31" t="str">
        <f t="shared" ref="G6212:G6275" si="388">IF(C6212="Data Error","Data Error",E6212*E$1-C6212)</f>
        <v>Data Error</v>
      </c>
      <c r="H6212" s="31"/>
      <c r="I6212" s="23" t="str">
        <f t="shared" ref="I6212:I6275" si="389">IF(E6212="Data Error","Data Error",E6212)</f>
        <v>Data Error</v>
      </c>
      <c r="J6212" s="23"/>
      <c r="K6212" s="7" t="str">
        <f t="shared" ref="K6212:K6275" si="390">IF(C6212="Data Error","Data Error",C$1*MAX(0,MIN(AF$9,E6212*AF$10)))</f>
        <v>Data Error</v>
      </c>
      <c r="M6212" s="20" t="str">
        <f>IF(C6212="Data Error","Data Error",IF(C6212&lt;=K6212,0,1-IFERROR(INDEX(BAAL!$C:$D,MATCH(ROUNDUP(C6212-K6212,0),BAAL!$B:$B,0),MATCH(LEFT(M$2,4),BAAL!$C$2:$D$2,0)),0)))</f>
        <v>Data Error</v>
      </c>
      <c r="N6212" s="20"/>
      <c r="O6212" s="26"/>
      <c r="P6212" s="26"/>
      <c r="Q6212" s="6">
        <f t="shared" ref="Q6212:Q6275" si="391">MONTH(B6212)</f>
        <v>9</v>
      </c>
      <c r="R6212" s="20"/>
    </row>
    <row r="6213" spans="1:18" x14ac:dyDescent="0.25">
      <c r="A6213" s="6">
        <v>19</v>
      </c>
      <c r="B6213" s="4">
        <v>42628.79166666534</v>
      </c>
      <c r="C6213" s="2" t="str">
        <f>IF([2]Analysis!AG6213="Data Error","Data Error",[2]Analysis!AI6213*C$1)</f>
        <v>Data Error</v>
      </c>
      <c r="D6213" s="2"/>
      <c r="E6213" s="3" t="str">
        <f>IF(C6213="Data Error","Data Error",INDEX('[2]BAAL Adj Cap'!$CB$65:$CY$72,MONTH($B6213),$A6213+1))</f>
        <v>Data Error</v>
      </c>
      <c r="F6213" s="3"/>
      <c r="G6213" s="31" t="str">
        <f t="shared" si="388"/>
        <v>Data Error</v>
      </c>
      <c r="H6213" s="31"/>
      <c r="I6213" s="23" t="str">
        <f t="shared" si="389"/>
        <v>Data Error</v>
      </c>
      <c r="J6213" s="23"/>
      <c r="K6213" s="7" t="str">
        <f t="shared" si="390"/>
        <v>Data Error</v>
      </c>
      <c r="M6213" s="20" t="str">
        <f>IF(C6213="Data Error","Data Error",IF(C6213&lt;=K6213,0,1-IFERROR(INDEX(BAAL!$C:$D,MATCH(ROUNDUP(C6213-K6213,0),BAAL!$B:$B,0),MATCH(LEFT(M$2,4),BAAL!$C$2:$D$2,0)),0)))</f>
        <v>Data Error</v>
      </c>
      <c r="N6213" s="20"/>
      <c r="O6213" s="26"/>
      <c r="P6213" s="26"/>
      <c r="Q6213" s="6">
        <f t="shared" si="391"/>
        <v>9</v>
      </c>
      <c r="R6213" s="20"/>
    </row>
    <row r="6214" spans="1:18" x14ac:dyDescent="0.25">
      <c r="A6214" s="6">
        <v>20</v>
      </c>
      <c r="B6214" s="4">
        <v>42628.833333332004</v>
      </c>
      <c r="C6214" s="2" t="str">
        <f>IF([2]Analysis!AG6214="Data Error","Data Error",[2]Analysis!AI6214*C$1)</f>
        <v>Data Error</v>
      </c>
      <c r="D6214" s="2"/>
      <c r="E6214" s="3" t="str">
        <f>IF(C6214="Data Error","Data Error",INDEX('[2]BAAL Adj Cap'!$CB$65:$CY$72,MONTH($B6214),$A6214+1))</f>
        <v>Data Error</v>
      </c>
      <c r="F6214" s="3"/>
      <c r="G6214" s="31" t="str">
        <f t="shared" si="388"/>
        <v>Data Error</v>
      </c>
      <c r="H6214" s="31"/>
      <c r="I6214" s="23" t="str">
        <f t="shared" si="389"/>
        <v>Data Error</v>
      </c>
      <c r="J6214" s="23"/>
      <c r="K6214" s="7" t="str">
        <f t="shared" si="390"/>
        <v>Data Error</v>
      </c>
      <c r="M6214" s="20" t="str">
        <f>IF(C6214="Data Error","Data Error",IF(C6214&lt;=K6214,0,1-IFERROR(INDEX(BAAL!$C:$D,MATCH(ROUNDUP(C6214-K6214,0),BAAL!$B:$B,0),MATCH(LEFT(M$2,4),BAAL!$C$2:$D$2,0)),0)))</f>
        <v>Data Error</v>
      </c>
      <c r="N6214" s="20"/>
      <c r="O6214" s="26"/>
      <c r="P6214" s="26"/>
      <c r="Q6214" s="6">
        <f t="shared" si="391"/>
        <v>9</v>
      </c>
      <c r="R6214" s="20"/>
    </row>
    <row r="6215" spans="1:18" x14ac:dyDescent="0.25">
      <c r="A6215" s="6">
        <v>21</v>
      </c>
      <c r="B6215" s="4">
        <v>42628.874999998668</v>
      </c>
      <c r="C6215" s="2" t="str">
        <f>IF([2]Analysis!AG6215="Data Error","Data Error",[2]Analysis!AI6215*C$1)</f>
        <v>Data Error</v>
      </c>
      <c r="D6215" s="2"/>
      <c r="E6215" s="3" t="str">
        <f>IF(C6215="Data Error","Data Error",INDEX('[2]BAAL Adj Cap'!$CB$65:$CY$72,MONTH($B6215),$A6215+1))</f>
        <v>Data Error</v>
      </c>
      <c r="F6215" s="3"/>
      <c r="G6215" s="31" t="str">
        <f t="shared" si="388"/>
        <v>Data Error</v>
      </c>
      <c r="H6215" s="31"/>
      <c r="I6215" s="23" t="str">
        <f t="shared" si="389"/>
        <v>Data Error</v>
      </c>
      <c r="J6215" s="23"/>
      <c r="K6215" s="7" t="str">
        <f t="shared" si="390"/>
        <v>Data Error</v>
      </c>
      <c r="M6215" s="20" t="str">
        <f>IF(C6215="Data Error","Data Error",IF(C6215&lt;=K6215,0,1-IFERROR(INDEX(BAAL!$C:$D,MATCH(ROUNDUP(C6215-K6215,0),BAAL!$B:$B,0),MATCH(LEFT(M$2,4),BAAL!$C$2:$D$2,0)),0)))</f>
        <v>Data Error</v>
      </c>
      <c r="N6215" s="20"/>
      <c r="O6215" s="26"/>
      <c r="P6215" s="26"/>
      <c r="Q6215" s="6">
        <f t="shared" si="391"/>
        <v>9</v>
      </c>
      <c r="R6215" s="20"/>
    </row>
    <row r="6216" spans="1:18" x14ac:dyDescent="0.25">
      <c r="A6216" s="6">
        <v>22</v>
      </c>
      <c r="B6216" s="4">
        <v>42628.916666665333</v>
      </c>
      <c r="C6216" s="2" t="str">
        <f>IF([2]Analysis!AG6216="Data Error","Data Error",[2]Analysis!AI6216*C$1)</f>
        <v>Data Error</v>
      </c>
      <c r="D6216" s="2"/>
      <c r="E6216" s="3" t="str">
        <f>IF(C6216="Data Error","Data Error",INDEX('[2]BAAL Adj Cap'!$CB$65:$CY$72,MONTH($B6216),$A6216+1))</f>
        <v>Data Error</v>
      </c>
      <c r="F6216" s="3"/>
      <c r="G6216" s="31" t="str">
        <f t="shared" si="388"/>
        <v>Data Error</v>
      </c>
      <c r="H6216" s="31"/>
      <c r="I6216" s="23" t="str">
        <f t="shared" si="389"/>
        <v>Data Error</v>
      </c>
      <c r="J6216" s="23"/>
      <c r="K6216" s="7" t="str">
        <f t="shared" si="390"/>
        <v>Data Error</v>
      </c>
      <c r="M6216" s="20" t="str">
        <f>IF(C6216="Data Error","Data Error",IF(C6216&lt;=K6216,0,1-IFERROR(INDEX(BAAL!$C:$D,MATCH(ROUNDUP(C6216-K6216,0),BAAL!$B:$B,0),MATCH(LEFT(M$2,4),BAAL!$C$2:$D$2,0)),0)))</f>
        <v>Data Error</v>
      </c>
      <c r="N6216" s="20"/>
      <c r="O6216" s="26"/>
      <c r="P6216" s="26"/>
      <c r="Q6216" s="6">
        <f t="shared" si="391"/>
        <v>9</v>
      </c>
      <c r="R6216" s="20"/>
    </row>
    <row r="6217" spans="1:18" x14ac:dyDescent="0.25">
      <c r="A6217" s="6">
        <v>23</v>
      </c>
      <c r="B6217" s="4">
        <v>42628.958333331997</v>
      </c>
      <c r="C6217" s="2" t="str">
        <f>IF([2]Analysis!AG6217="Data Error","Data Error",[2]Analysis!AI6217*C$1)</f>
        <v>Data Error</v>
      </c>
      <c r="D6217" s="2"/>
      <c r="E6217" s="3" t="str">
        <f>IF(C6217="Data Error","Data Error",INDEX('[2]BAAL Adj Cap'!$CB$65:$CY$72,MONTH($B6217),$A6217+1))</f>
        <v>Data Error</v>
      </c>
      <c r="F6217" s="3"/>
      <c r="G6217" s="31" t="str">
        <f t="shared" si="388"/>
        <v>Data Error</v>
      </c>
      <c r="H6217" s="31"/>
      <c r="I6217" s="23" t="str">
        <f t="shared" si="389"/>
        <v>Data Error</v>
      </c>
      <c r="J6217" s="23"/>
      <c r="K6217" s="7" t="str">
        <f t="shared" si="390"/>
        <v>Data Error</v>
      </c>
      <c r="M6217" s="20" t="str">
        <f>IF(C6217="Data Error","Data Error",IF(C6217&lt;=K6217,0,1-IFERROR(INDEX(BAAL!$C:$D,MATCH(ROUNDUP(C6217-K6217,0),BAAL!$B:$B,0),MATCH(LEFT(M$2,4),BAAL!$C$2:$D$2,0)),0)))</f>
        <v>Data Error</v>
      </c>
      <c r="N6217" s="20"/>
      <c r="O6217" s="26"/>
      <c r="P6217" s="26"/>
      <c r="Q6217" s="6">
        <f t="shared" si="391"/>
        <v>9</v>
      </c>
      <c r="R6217" s="20"/>
    </row>
    <row r="6218" spans="1:18" x14ac:dyDescent="0.25">
      <c r="A6218" s="6">
        <v>0</v>
      </c>
      <c r="B6218" s="1">
        <v>42628.999999998661</v>
      </c>
      <c r="C6218" s="2" t="str">
        <f>IF([2]Analysis!AG6218="Data Error","Data Error",[2]Analysis!AI6218*C$1)</f>
        <v>Data Error</v>
      </c>
      <c r="D6218" s="2"/>
      <c r="E6218" s="3" t="str">
        <f>IF(C6218="Data Error","Data Error",INDEX('[2]BAAL Adj Cap'!$CB$65:$CY$72,MONTH($B6218),$A6218+1))</f>
        <v>Data Error</v>
      </c>
      <c r="F6218" s="3"/>
      <c r="G6218" s="31" t="str">
        <f t="shared" si="388"/>
        <v>Data Error</v>
      </c>
      <c r="H6218" s="31"/>
      <c r="I6218" s="23" t="str">
        <f t="shared" si="389"/>
        <v>Data Error</v>
      </c>
      <c r="J6218" s="23"/>
      <c r="K6218" s="7" t="str">
        <f t="shared" si="390"/>
        <v>Data Error</v>
      </c>
      <c r="M6218" s="20" t="str">
        <f>IF(C6218="Data Error","Data Error",IF(C6218&lt;=K6218,0,1-IFERROR(INDEX(BAAL!$C:$D,MATCH(ROUNDUP(C6218-K6218,0),BAAL!$B:$B,0),MATCH(LEFT(M$2,4),BAAL!$C$2:$D$2,0)),0)))</f>
        <v>Data Error</v>
      </c>
      <c r="N6218" s="20"/>
      <c r="O6218" s="26"/>
      <c r="P6218" s="26"/>
      <c r="Q6218" s="6">
        <f t="shared" si="391"/>
        <v>9</v>
      </c>
      <c r="R6218" s="20"/>
    </row>
    <row r="6219" spans="1:18" x14ac:dyDescent="0.25">
      <c r="A6219" s="6">
        <v>1</v>
      </c>
      <c r="B6219" s="4">
        <v>42629.041666665325</v>
      </c>
      <c r="C6219" s="2" t="str">
        <f>IF([2]Analysis!AG6219="Data Error","Data Error",[2]Analysis!AI6219*C$1)</f>
        <v>Data Error</v>
      </c>
      <c r="D6219" s="2"/>
      <c r="E6219" s="3" t="str">
        <f>IF(C6219="Data Error","Data Error",INDEX('[2]BAAL Adj Cap'!$CB$65:$CY$72,MONTH($B6219),$A6219+1))</f>
        <v>Data Error</v>
      </c>
      <c r="F6219" s="3"/>
      <c r="G6219" s="31" t="str">
        <f t="shared" si="388"/>
        <v>Data Error</v>
      </c>
      <c r="H6219" s="31"/>
      <c r="I6219" s="23" t="str">
        <f t="shared" si="389"/>
        <v>Data Error</v>
      </c>
      <c r="J6219" s="23"/>
      <c r="K6219" s="7" t="str">
        <f t="shared" si="390"/>
        <v>Data Error</v>
      </c>
      <c r="M6219" s="20" t="str">
        <f>IF(C6219="Data Error","Data Error",IF(C6219&lt;=K6219,0,1-IFERROR(INDEX(BAAL!$C:$D,MATCH(ROUNDUP(C6219-K6219,0),BAAL!$B:$B,0),MATCH(LEFT(M$2,4),BAAL!$C$2:$D$2,0)),0)))</f>
        <v>Data Error</v>
      </c>
      <c r="N6219" s="20"/>
      <c r="O6219" s="26"/>
      <c r="P6219" s="26"/>
      <c r="Q6219" s="6">
        <f t="shared" si="391"/>
        <v>9</v>
      </c>
      <c r="R6219" s="20"/>
    </row>
    <row r="6220" spans="1:18" x14ac:dyDescent="0.25">
      <c r="A6220" s="6">
        <v>2</v>
      </c>
      <c r="B6220" s="4">
        <v>42629.08333333199</v>
      </c>
      <c r="C6220" s="2" t="str">
        <f>IF([2]Analysis!AG6220="Data Error","Data Error",[2]Analysis!AI6220*C$1)</f>
        <v>Data Error</v>
      </c>
      <c r="D6220" s="2"/>
      <c r="E6220" s="3" t="str">
        <f>IF(C6220="Data Error","Data Error",INDEX('[2]BAAL Adj Cap'!$CB$65:$CY$72,MONTH($B6220),$A6220+1))</f>
        <v>Data Error</v>
      </c>
      <c r="F6220" s="3"/>
      <c r="G6220" s="31" t="str">
        <f t="shared" si="388"/>
        <v>Data Error</v>
      </c>
      <c r="H6220" s="31"/>
      <c r="I6220" s="23" t="str">
        <f t="shared" si="389"/>
        <v>Data Error</v>
      </c>
      <c r="J6220" s="23"/>
      <c r="K6220" s="7" t="str">
        <f t="shared" si="390"/>
        <v>Data Error</v>
      </c>
      <c r="M6220" s="20" t="str">
        <f>IF(C6220="Data Error","Data Error",IF(C6220&lt;=K6220,0,1-IFERROR(INDEX(BAAL!$C:$D,MATCH(ROUNDUP(C6220-K6220,0),BAAL!$B:$B,0),MATCH(LEFT(M$2,4),BAAL!$C$2:$D$2,0)),0)))</f>
        <v>Data Error</v>
      </c>
      <c r="N6220" s="20"/>
      <c r="O6220" s="26"/>
      <c r="P6220" s="26"/>
      <c r="Q6220" s="6">
        <f t="shared" si="391"/>
        <v>9</v>
      </c>
      <c r="R6220" s="20"/>
    </row>
    <row r="6221" spans="1:18" x14ac:dyDescent="0.25">
      <c r="A6221" s="6">
        <v>3</v>
      </c>
      <c r="B6221" s="4">
        <v>42629.124999998654</v>
      </c>
      <c r="C6221" s="2" t="str">
        <f>IF([2]Analysis!AG6221="Data Error","Data Error",[2]Analysis!AI6221*C$1)</f>
        <v>Data Error</v>
      </c>
      <c r="D6221" s="2"/>
      <c r="E6221" s="3" t="str">
        <f>IF(C6221="Data Error","Data Error",INDEX('[2]BAAL Adj Cap'!$CB$65:$CY$72,MONTH($B6221),$A6221+1))</f>
        <v>Data Error</v>
      </c>
      <c r="F6221" s="3"/>
      <c r="G6221" s="31" t="str">
        <f t="shared" si="388"/>
        <v>Data Error</v>
      </c>
      <c r="H6221" s="31"/>
      <c r="I6221" s="23" t="str">
        <f t="shared" si="389"/>
        <v>Data Error</v>
      </c>
      <c r="J6221" s="23"/>
      <c r="K6221" s="7" t="str">
        <f t="shared" si="390"/>
        <v>Data Error</v>
      </c>
      <c r="M6221" s="20" t="str">
        <f>IF(C6221="Data Error","Data Error",IF(C6221&lt;=K6221,0,1-IFERROR(INDEX(BAAL!$C:$D,MATCH(ROUNDUP(C6221-K6221,0),BAAL!$B:$B,0),MATCH(LEFT(M$2,4),BAAL!$C$2:$D$2,0)),0)))</f>
        <v>Data Error</v>
      </c>
      <c r="N6221" s="20"/>
      <c r="O6221" s="26"/>
      <c r="P6221" s="26"/>
      <c r="Q6221" s="6">
        <f t="shared" si="391"/>
        <v>9</v>
      </c>
      <c r="R6221" s="20"/>
    </row>
    <row r="6222" spans="1:18" x14ac:dyDescent="0.25">
      <c r="A6222" s="6">
        <v>4</v>
      </c>
      <c r="B6222" s="4">
        <v>42629.166666665318</v>
      </c>
      <c r="C6222" s="2" t="str">
        <f>IF([2]Analysis!AG6222="Data Error","Data Error",[2]Analysis!AI6222*C$1)</f>
        <v>Data Error</v>
      </c>
      <c r="D6222" s="2"/>
      <c r="E6222" s="3" t="str">
        <f>IF(C6222="Data Error","Data Error",INDEX('[2]BAAL Adj Cap'!$CB$65:$CY$72,MONTH($B6222),$A6222+1))</f>
        <v>Data Error</v>
      </c>
      <c r="F6222" s="3"/>
      <c r="G6222" s="31" t="str">
        <f t="shared" si="388"/>
        <v>Data Error</v>
      </c>
      <c r="H6222" s="31"/>
      <c r="I6222" s="23" t="str">
        <f t="shared" si="389"/>
        <v>Data Error</v>
      </c>
      <c r="J6222" s="23"/>
      <c r="K6222" s="7" t="str">
        <f t="shared" si="390"/>
        <v>Data Error</v>
      </c>
      <c r="M6222" s="20" t="str">
        <f>IF(C6222="Data Error","Data Error",IF(C6222&lt;=K6222,0,1-IFERROR(INDEX(BAAL!$C:$D,MATCH(ROUNDUP(C6222-K6222,0),BAAL!$B:$B,0),MATCH(LEFT(M$2,4),BAAL!$C$2:$D$2,0)),0)))</f>
        <v>Data Error</v>
      </c>
      <c r="N6222" s="20"/>
      <c r="O6222" s="26"/>
      <c r="P6222" s="26"/>
      <c r="Q6222" s="6">
        <f t="shared" si="391"/>
        <v>9</v>
      </c>
      <c r="R6222" s="20"/>
    </row>
    <row r="6223" spans="1:18" x14ac:dyDescent="0.25">
      <c r="A6223" s="6">
        <v>5</v>
      </c>
      <c r="B6223" s="4">
        <v>42629.208333331982</v>
      </c>
      <c r="C6223" s="2" t="str">
        <f>IF([2]Analysis!AG6223="Data Error","Data Error",[2]Analysis!AI6223*C$1)</f>
        <v>Data Error</v>
      </c>
      <c r="D6223" s="2"/>
      <c r="E6223" s="3" t="str">
        <f>IF(C6223="Data Error","Data Error",INDEX('[2]BAAL Adj Cap'!$CB$65:$CY$72,MONTH($B6223),$A6223+1))</f>
        <v>Data Error</v>
      </c>
      <c r="F6223" s="3"/>
      <c r="G6223" s="31" t="str">
        <f t="shared" si="388"/>
        <v>Data Error</v>
      </c>
      <c r="H6223" s="31"/>
      <c r="I6223" s="23" t="str">
        <f t="shared" si="389"/>
        <v>Data Error</v>
      </c>
      <c r="J6223" s="23"/>
      <c r="K6223" s="7" t="str">
        <f t="shared" si="390"/>
        <v>Data Error</v>
      </c>
      <c r="M6223" s="20" t="str">
        <f>IF(C6223="Data Error","Data Error",IF(C6223&lt;=K6223,0,1-IFERROR(INDEX(BAAL!$C:$D,MATCH(ROUNDUP(C6223-K6223,0),BAAL!$B:$B,0),MATCH(LEFT(M$2,4),BAAL!$C$2:$D$2,0)),0)))</f>
        <v>Data Error</v>
      </c>
      <c r="N6223" s="20"/>
      <c r="O6223" s="26"/>
      <c r="P6223" s="26"/>
      <c r="Q6223" s="6">
        <f t="shared" si="391"/>
        <v>9</v>
      </c>
      <c r="R6223" s="20"/>
    </row>
    <row r="6224" spans="1:18" x14ac:dyDescent="0.25">
      <c r="A6224" s="6">
        <v>6</v>
      </c>
      <c r="B6224" s="4">
        <v>42629.249999998647</v>
      </c>
      <c r="C6224" s="2" t="str">
        <f>IF([2]Analysis!AG6224="Data Error","Data Error",[2]Analysis!AI6224*C$1)</f>
        <v>Data Error</v>
      </c>
      <c r="D6224" s="2"/>
      <c r="E6224" s="3" t="str">
        <f>IF(C6224="Data Error","Data Error",INDEX('[2]BAAL Adj Cap'!$CB$65:$CY$72,MONTH($B6224),$A6224+1))</f>
        <v>Data Error</v>
      </c>
      <c r="F6224" s="3"/>
      <c r="G6224" s="31" t="str">
        <f t="shared" si="388"/>
        <v>Data Error</v>
      </c>
      <c r="H6224" s="31"/>
      <c r="I6224" s="23" t="str">
        <f t="shared" si="389"/>
        <v>Data Error</v>
      </c>
      <c r="J6224" s="23"/>
      <c r="K6224" s="7" t="str">
        <f t="shared" si="390"/>
        <v>Data Error</v>
      </c>
      <c r="M6224" s="20" t="str">
        <f>IF(C6224="Data Error","Data Error",IF(C6224&lt;=K6224,0,1-IFERROR(INDEX(BAAL!$C:$D,MATCH(ROUNDUP(C6224-K6224,0),BAAL!$B:$B,0),MATCH(LEFT(M$2,4),BAAL!$C$2:$D$2,0)),0)))</f>
        <v>Data Error</v>
      </c>
      <c r="N6224" s="20"/>
      <c r="O6224" s="26"/>
      <c r="P6224" s="26"/>
      <c r="Q6224" s="6">
        <f t="shared" si="391"/>
        <v>9</v>
      </c>
      <c r="R6224" s="20"/>
    </row>
    <row r="6225" spans="1:18" x14ac:dyDescent="0.25">
      <c r="A6225" s="6">
        <v>7</v>
      </c>
      <c r="B6225" s="4">
        <v>42629.291666665311</v>
      </c>
      <c r="C6225" s="2" t="str">
        <f>IF([2]Analysis!AG6225="Data Error","Data Error",[2]Analysis!AI6225*C$1)</f>
        <v>Data Error</v>
      </c>
      <c r="D6225" s="2"/>
      <c r="E6225" s="3" t="str">
        <f>IF(C6225="Data Error","Data Error",INDEX('[2]BAAL Adj Cap'!$CB$65:$CY$72,MONTH($B6225),$A6225+1))</f>
        <v>Data Error</v>
      </c>
      <c r="F6225" s="3"/>
      <c r="G6225" s="31" t="str">
        <f t="shared" si="388"/>
        <v>Data Error</v>
      </c>
      <c r="H6225" s="31"/>
      <c r="I6225" s="23" t="str">
        <f t="shared" si="389"/>
        <v>Data Error</v>
      </c>
      <c r="J6225" s="23"/>
      <c r="K6225" s="7" t="str">
        <f t="shared" si="390"/>
        <v>Data Error</v>
      </c>
      <c r="M6225" s="20" t="str">
        <f>IF(C6225="Data Error","Data Error",IF(C6225&lt;=K6225,0,1-IFERROR(INDEX(BAAL!$C:$D,MATCH(ROUNDUP(C6225-K6225,0),BAAL!$B:$B,0),MATCH(LEFT(M$2,4),BAAL!$C$2:$D$2,0)),0)))</f>
        <v>Data Error</v>
      </c>
      <c r="N6225" s="20"/>
      <c r="O6225" s="26"/>
      <c r="P6225" s="26"/>
      <c r="Q6225" s="6">
        <f t="shared" si="391"/>
        <v>9</v>
      </c>
      <c r="R6225" s="20"/>
    </row>
    <row r="6226" spans="1:18" x14ac:dyDescent="0.25">
      <c r="A6226" s="6">
        <v>8</v>
      </c>
      <c r="B6226" s="4">
        <v>42629.333333331975</v>
      </c>
      <c r="C6226" s="2" t="str">
        <f>IF([2]Analysis!AG6226="Data Error","Data Error",[2]Analysis!AI6226*C$1)</f>
        <v>Data Error</v>
      </c>
      <c r="D6226" s="2"/>
      <c r="E6226" s="3" t="str">
        <f>IF(C6226="Data Error","Data Error",INDEX('[2]BAAL Adj Cap'!$CB$65:$CY$72,MONTH($B6226),$A6226+1))</f>
        <v>Data Error</v>
      </c>
      <c r="F6226" s="3"/>
      <c r="G6226" s="31" t="str">
        <f t="shared" si="388"/>
        <v>Data Error</v>
      </c>
      <c r="H6226" s="31"/>
      <c r="I6226" s="23" t="str">
        <f t="shared" si="389"/>
        <v>Data Error</v>
      </c>
      <c r="J6226" s="23"/>
      <c r="K6226" s="7" t="str">
        <f t="shared" si="390"/>
        <v>Data Error</v>
      </c>
      <c r="M6226" s="20" t="str">
        <f>IF(C6226="Data Error","Data Error",IF(C6226&lt;=K6226,0,1-IFERROR(INDEX(BAAL!$C:$D,MATCH(ROUNDUP(C6226-K6226,0),BAAL!$B:$B,0),MATCH(LEFT(M$2,4),BAAL!$C$2:$D$2,0)),0)))</f>
        <v>Data Error</v>
      </c>
      <c r="N6226" s="20"/>
      <c r="O6226" s="26"/>
      <c r="P6226" s="26"/>
      <c r="Q6226" s="6">
        <f t="shared" si="391"/>
        <v>9</v>
      </c>
      <c r="R6226" s="20"/>
    </row>
    <row r="6227" spans="1:18" x14ac:dyDescent="0.25">
      <c r="A6227" s="6">
        <v>9</v>
      </c>
      <c r="B6227" s="4">
        <v>42629.374999998639</v>
      </c>
      <c r="C6227" s="2" t="str">
        <f>IF([2]Analysis!AG6227="Data Error","Data Error",[2]Analysis!AI6227*C$1)</f>
        <v>Data Error</v>
      </c>
      <c r="D6227" s="2"/>
      <c r="E6227" s="3" t="str">
        <f>IF(C6227="Data Error","Data Error",INDEX('[2]BAAL Adj Cap'!$CB$65:$CY$72,MONTH($B6227),$A6227+1))</f>
        <v>Data Error</v>
      </c>
      <c r="F6227" s="3"/>
      <c r="G6227" s="31" t="str">
        <f t="shared" si="388"/>
        <v>Data Error</v>
      </c>
      <c r="H6227" s="31"/>
      <c r="I6227" s="23" t="str">
        <f t="shared" si="389"/>
        <v>Data Error</v>
      </c>
      <c r="J6227" s="23"/>
      <c r="K6227" s="7" t="str">
        <f t="shared" si="390"/>
        <v>Data Error</v>
      </c>
      <c r="M6227" s="20" t="str">
        <f>IF(C6227="Data Error","Data Error",IF(C6227&lt;=K6227,0,1-IFERROR(INDEX(BAAL!$C:$D,MATCH(ROUNDUP(C6227-K6227,0),BAAL!$B:$B,0),MATCH(LEFT(M$2,4),BAAL!$C$2:$D$2,0)),0)))</f>
        <v>Data Error</v>
      </c>
      <c r="N6227" s="20"/>
      <c r="O6227" s="26"/>
      <c r="P6227" s="26"/>
      <c r="Q6227" s="6">
        <f t="shared" si="391"/>
        <v>9</v>
      </c>
      <c r="R6227" s="20"/>
    </row>
    <row r="6228" spans="1:18" x14ac:dyDescent="0.25">
      <c r="A6228" s="6">
        <v>10</v>
      </c>
      <c r="B6228" s="4">
        <v>42629.416666665304</v>
      </c>
      <c r="C6228" s="2" t="str">
        <f>IF([2]Analysis!AG6228="Data Error","Data Error",[2]Analysis!AI6228*C$1)</f>
        <v>Data Error</v>
      </c>
      <c r="D6228" s="2"/>
      <c r="E6228" s="3" t="str">
        <f>IF(C6228="Data Error","Data Error",INDEX('[2]BAAL Adj Cap'!$CB$65:$CY$72,MONTH($B6228),$A6228+1))</f>
        <v>Data Error</v>
      </c>
      <c r="F6228" s="3"/>
      <c r="G6228" s="31" t="str">
        <f t="shared" si="388"/>
        <v>Data Error</v>
      </c>
      <c r="H6228" s="31"/>
      <c r="I6228" s="23" t="str">
        <f t="shared" si="389"/>
        <v>Data Error</v>
      </c>
      <c r="J6228" s="23"/>
      <c r="K6228" s="7" t="str">
        <f t="shared" si="390"/>
        <v>Data Error</v>
      </c>
      <c r="M6228" s="20" t="str">
        <f>IF(C6228="Data Error","Data Error",IF(C6228&lt;=K6228,0,1-IFERROR(INDEX(BAAL!$C:$D,MATCH(ROUNDUP(C6228-K6228,0),BAAL!$B:$B,0),MATCH(LEFT(M$2,4),BAAL!$C$2:$D$2,0)),0)))</f>
        <v>Data Error</v>
      </c>
      <c r="N6228" s="20"/>
      <c r="O6228" s="26"/>
      <c r="P6228" s="26"/>
      <c r="Q6228" s="6">
        <f t="shared" si="391"/>
        <v>9</v>
      </c>
      <c r="R6228" s="20"/>
    </row>
    <row r="6229" spans="1:18" x14ac:dyDescent="0.25">
      <c r="A6229" s="6">
        <v>11</v>
      </c>
      <c r="B6229" s="4">
        <v>42629.458333331968</v>
      </c>
      <c r="C6229" s="2" t="str">
        <f>IF([2]Analysis!AG6229="Data Error","Data Error",[2]Analysis!AI6229*C$1)</f>
        <v>Data Error</v>
      </c>
      <c r="D6229" s="2"/>
      <c r="E6229" s="3" t="str">
        <f>IF(C6229="Data Error","Data Error",INDEX('[2]BAAL Adj Cap'!$CB$65:$CY$72,MONTH($B6229),$A6229+1))</f>
        <v>Data Error</v>
      </c>
      <c r="F6229" s="3"/>
      <c r="G6229" s="31" t="str">
        <f t="shared" si="388"/>
        <v>Data Error</v>
      </c>
      <c r="H6229" s="31"/>
      <c r="I6229" s="23" t="str">
        <f t="shared" si="389"/>
        <v>Data Error</v>
      </c>
      <c r="J6229" s="23"/>
      <c r="K6229" s="7" t="str">
        <f t="shared" si="390"/>
        <v>Data Error</v>
      </c>
      <c r="M6229" s="20" t="str">
        <f>IF(C6229="Data Error","Data Error",IF(C6229&lt;=K6229,0,1-IFERROR(INDEX(BAAL!$C:$D,MATCH(ROUNDUP(C6229-K6229,0),BAAL!$B:$B,0),MATCH(LEFT(M$2,4),BAAL!$C$2:$D$2,0)),0)))</f>
        <v>Data Error</v>
      </c>
      <c r="N6229" s="20"/>
      <c r="O6229" s="26"/>
      <c r="P6229" s="26"/>
      <c r="Q6229" s="6">
        <f t="shared" si="391"/>
        <v>9</v>
      </c>
      <c r="R6229" s="20"/>
    </row>
    <row r="6230" spans="1:18" x14ac:dyDescent="0.25">
      <c r="A6230" s="6">
        <v>12</v>
      </c>
      <c r="B6230" s="4">
        <v>42629.499999998632</v>
      </c>
      <c r="C6230" s="2" t="str">
        <f>IF([2]Analysis!AG6230="Data Error","Data Error",[2]Analysis!AI6230*C$1)</f>
        <v>Data Error</v>
      </c>
      <c r="D6230" s="2"/>
      <c r="E6230" s="3" t="str">
        <f>IF(C6230="Data Error","Data Error",INDEX('[2]BAAL Adj Cap'!$CB$65:$CY$72,MONTH($B6230),$A6230+1))</f>
        <v>Data Error</v>
      </c>
      <c r="F6230" s="3"/>
      <c r="G6230" s="31" t="str">
        <f t="shared" si="388"/>
        <v>Data Error</v>
      </c>
      <c r="H6230" s="31"/>
      <c r="I6230" s="23" t="str">
        <f t="shared" si="389"/>
        <v>Data Error</v>
      </c>
      <c r="J6230" s="23"/>
      <c r="K6230" s="7" t="str">
        <f t="shared" si="390"/>
        <v>Data Error</v>
      </c>
      <c r="M6230" s="20" t="str">
        <f>IF(C6230="Data Error","Data Error",IF(C6230&lt;=K6230,0,1-IFERROR(INDEX(BAAL!$C:$D,MATCH(ROUNDUP(C6230-K6230,0),BAAL!$B:$B,0),MATCH(LEFT(M$2,4),BAAL!$C$2:$D$2,0)),0)))</f>
        <v>Data Error</v>
      </c>
      <c r="N6230" s="20"/>
      <c r="O6230" s="26"/>
      <c r="P6230" s="26"/>
      <c r="Q6230" s="6">
        <f t="shared" si="391"/>
        <v>9</v>
      </c>
      <c r="R6230" s="20"/>
    </row>
    <row r="6231" spans="1:18" x14ac:dyDescent="0.25">
      <c r="A6231" s="6">
        <v>13</v>
      </c>
      <c r="B6231" s="4">
        <v>42629.541666665296</v>
      </c>
      <c r="C6231" s="2" t="str">
        <f>IF([2]Analysis!AG6231="Data Error","Data Error",[2]Analysis!AI6231*C$1)</f>
        <v>Data Error</v>
      </c>
      <c r="D6231" s="2"/>
      <c r="E6231" s="3" t="str">
        <f>IF(C6231="Data Error","Data Error",INDEX('[2]BAAL Adj Cap'!$CB$65:$CY$72,MONTH($B6231),$A6231+1))</f>
        <v>Data Error</v>
      </c>
      <c r="F6231" s="3"/>
      <c r="G6231" s="31" t="str">
        <f t="shared" si="388"/>
        <v>Data Error</v>
      </c>
      <c r="H6231" s="31"/>
      <c r="I6231" s="23" t="str">
        <f t="shared" si="389"/>
        <v>Data Error</v>
      </c>
      <c r="J6231" s="23"/>
      <c r="K6231" s="7" t="str">
        <f t="shared" si="390"/>
        <v>Data Error</v>
      </c>
      <c r="M6231" s="20" t="str">
        <f>IF(C6231="Data Error","Data Error",IF(C6231&lt;=K6231,0,1-IFERROR(INDEX(BAAL!$C:$D,MATCH(ROUNDUP(C6231-K6231,0),BAAL!$B:$B,0),MATCH(LEFT(M$2,4),BAAL!$C$2:$D$2,0)),0)))</f>
        <v>Data Error</v>
      </c>
      <c r="N6231" s="20"/>
      <c r="O6231" s="26"/>
      <c r="P6231" s="26"/>
      <c r="Q6231" s="6">
        <f t="shared" si="391"/>
        <v>9</v>
      </c>
      <c r="R6231" s="20"/>
    </row>
    <row r="6232" spans="1:18" x14ac:dyDescent="0.25">
      <c r="A6232" s="6">
        <v>14</v>
      </c>
      <c r="B6232" s="4">
        <v>42629.583333331961</v>
      </c>
      <c r="C6232" s="2" t="str">
        <f>IF([2]Analysis!AG6232="Data Error","Data Error",[2]Analysis!AI6232*C$1)</f>
        <v>Data Error</v>
      </c>
      <c r="D6232" s="2"/>
      <c r="E6232" s="3" t="str">
        <f>IF(C6232="Data Error","Data Error",INDEX('[2]BAAL Adj Cap'!$CB$65:$CY$72,MONTH($B6232),$A6232+1))</f>
        <v>Data Error</v>
      </c>
      <c r="F6232" s="3"/>
      <c r="G6232" s="31" t="str">
        <f t="shared" si="388"/>
        <v>Data Error</v>
      </c>
      <c r="H6232" s="31"/>
      <c r="I6232" s="23" t="str">
        <f t="shared" si="389"/>
        <v>Data Error</v>
      </c>
      <c r="J6232" s="23"/>
      <c r="K6232" s="7" t="str">
        <f t="shared" si="390"/>
        <v>Data Error</v>
      </c>
      <c r="M6232" s="20" t="str">
        <f>IF(C6232="Data Error","Data Error",IF(C6232&lt;=K6232,0,1-IFERROR(INDEX(BAAL!$C:$D,MATCH(ROUNDUP(C6232-K6232,0),BAAL!$B:$B,0),MATCH(LEFT(M$2,4),BAAL!$C$2:$D$2,0)),0)))</f>
        <v>Data Error</v>
      </c>
      <c r="N6232" s="20"/>
      <c r="O6232" s="26"/>
      <c r="P6232" s="26"/>
      <c r="Q6232" s="6">
        <f t="shared" si="391"/>
        <v>9</v>
      </c>
      <c r="R6232" s="20"/>
    </row>
    <row r="6233" spans="1:18" x14ac:dyDescent="0.25">
      <c r="A6233" s="6">
        <v>15</v>
      </c>
      <c r="B6233" s="4">
        <v>42629.624999998625</v>
      </c>
      <c r="C6233" s="2" t="str">
        <f>IF([2]Analysis!AG6233="Data Error","Data Error",[2]Analysis!AI6233*C$1)</f>
        <v>Data Error</v>
      </c>
      <c r="D6233" s="2"/>
      <c r="E6233" s="3" t="str">
        <f>IF(C6233="Data Error","Data Error",INDEX('[2]BAAL Adj Cap'!$CB$65:$CY$72,MONTH($B6233),$A6233+1))</f>
        <v>Data Error</v>
      </c>
      <c r="F6233" s="3"/>
      <c r="G6233" s="31" t="str">
        <f t="shared" si="388"/>
        <v>Data Error</v>
      </c>
      <c r="H6233" s="31"/>
      <c r="I6233" s="23" t="str">
        <f t="shared" si="389"/>
        <v>Data Error</v>
      </c>
      <c r="J6233" s="23"/>
      <c r="K6233" s="7" t="str">
        <f t="shared" si="390"/>
        <v>Data Error</v>
      </c>
      <c r="M6233" s="20" t="str">
        <f>IF(C6233="Data Error","Data Error",IF(C6233&lt;=K6233,0,1-IFERROR(INDEX(BAAL!$C:$D,MATCH(ROUNDUP(C6233-K6233,0),BAAL!$B:$B,0),MATCH(LEFT(M$2,4),BAAL!$C$2:$D$2,0)),0)))</f>
        <v>Data Error</v>
      </c>
      <c r="N6233" s="20"/>
      <c r="O6233" s="26"/>
      <c r="P6233" s="26"/>
      <c r="Q6233" s="6">
        <f t="shared" si="391"/>
        <v>9</v>
      </c>
      <c r="R6233" s="20"/>
    </row>
    <row r="6234" spans="1:18" x14ac:dyDescent="0.25">
      <c r="A6234" s="6">
        <v>16</v>
      </c>
      <c r="B6234" s="4">
        <v>42629.666666665289</v>
      </c>
      <c r="C6234" s="2" t="str">
        <f>IF([2]Analysis!AG6234="Data Error","Data Error",[2]Analysis!AI6234*C$1)</f>
        <v>Data Error</v>
      </c>
      <c r="D6234" s="2"/>
      <c r="E6234" s="3" t="str">
        <f>IF(C6234="Data Error","Data Error",INDEX('[2]BAAL Adj Cap'!$CB$65:$CY$72,MONTH($B6234),$A6234+1))</f>
        <v>Data Error</v>
      </c>
      <c r="F6234" s="3"/>
      <c r="G6234" s="31" t="str">
        <f t="shared" si="388"/>
        <v>Data Error</v>
      </c>
      <c r="H6234" s="31"/>
      <c r="I6234" s="23" t="str">
        <f t="shared" si="389"/>
        <v>Data Error</v>
      </c>
      <c r="J6234" s="23"/>
      <c r="K6234" s="7" t="str">
        <f t="shared" si="390"/>
        <v>Data Error</v>
      </c>
      <c r="M6234" s="20" t="str">
        <f>IF(C6234="Data Error","Data Error",IF(C6234&lt;=K6234,0,1-IFERROR(INDEX(BAAL!$C:$D,MATCH(ROUNDUP(C6234-K6234,0),BAAL!$B:$B,0),MATCH(LEFT(M$2,4),BAAL!$C$2:$D$2,0)),0)))</f>
        <v>Data Error</v>
      </c>
      <c r="N6234" s="20"/>
      <c r="O6234" s="26"/>
      <c r="P6234" s="26"/>
      <c r="Q6234" s="6">
        <f t="shared" si="391"/>
        <v>9</v>
      </c>
      <c r="R6234" s="20"/>
    </row>
    <row r="6235" spans="1:18" x14ac:dyDescent="0.25">
      <c r="A6235" s="6">
        <v>17</v>
      </c>
      <c r="B6235" s="4">
        <v>42629.708333331953</v>
      </c>
      <c r="C6235" s="2" t="str">
        <f>IF([2]Analysis!AG6235="Data Error","Data Error",[2]Analysis!AI6235*C$1)</f>
        <v>Data Error</v>
      </c>
      <c r="D6235" s="2"/>
      <c r="E6235" s="3" t="str">
        <f>IF(C6235="Data Error","Data Error",INDEX('[2]BAAL Adj Cap'!$CB$65:$CY$72,MONTH($B6235),$A6235+1))</f>
        <v>Data Error</v>
      </c>
      <c r="F6235" s="3"/>
      <c r="G6235" s="31" t="str">
        <f t="shared" si="388"/>
        <v>Data Error</v>
      </c>
      <c r="H6235" s="31"/>
      <c r="I6235" s="23" t="str">
        <f t="shared" si="389"/>
        <v>Data Error</v>
      </c>
      <c r="J6235" s="23"/>
      <c r="K6235" s="7" t="str">
        <f t="shared" si="390"/>
        <v>Data Error</v>
      </c>
      <c r="M6235" s="20" t="str">
        <f>IF(C6235="Data Error","Data Error",IF(C6235&lt;=K6235,0,1-IFERROR(INDEX(BAAL!$C:$D,MATCH(ROUNDUP(C6235-K6235,0),BAAL!$B:$B,0),MATCH(LEFT(M$2,4),BAAL!$C$2:$D$2,0)),0)))</f>
        <v>Data Error</v>
      </c>
      <c r="N6235" s="20"/>
      <c r="O6235" s="26"/>
      <c r="P6235" s="26"/>
      <c r="Q6235" s="6">
        <f t="shared" si="391"/>
        <v>9</v>
      </c>
      <c r="R6235" s="20"/>
    </row>
    <row r="6236" spans="1:18" x14ac:dyDescent="0.25">
      <c r="A6236" s="6">
        <v>18</v>
      </c>
      <c r="B6236" s="4">
        <v>42629.749999998618</v>
      </c>
      <c r="C6236" s="2" t="str">
        <f>IF([2]Analysis!AG6236="Data Error","Data Error",[2]Analysis!AI6236*C$1)</f>
        <v>Data Error</v>
      </c>
      <c r="D6236" s="2"/>
      <c r="E6236" s="3" t="str">
        <f>IF(C6236="Data Error","Data Error",INDEX('[2]BAAL Adj Cap'!$CB$65:$CY$72,MONTH($B6236),$A6236+1))</f>
        <v>Data Error</v>
      </c>
      <c r="F6236" s="3"/>
      <c r="G6236" s="31" t="str">
        <f t="shared" si="388"/>
        <v>Data Error</v>
      </c>
      <c r="H6236" s="31"/>
      <c r="I6236" s="23" t="str">
        <f t="shared" si="389"/>
        <v>Data Error</v>
      </c>
      <c r="J6236" s="23"/>
      <c r="K6236" s="7" t="str">
        <f t="shared" si="390"/>
        <v>Data Error</v>
      </c>
      <c r="M6236" s="20" t="str">
        <f>IF(C6236="Data Error","Data Error",IF(C6236&lt;=K6236,0,1-IFERROR(INDEX(BAAL!$C:$D,MATCH(ROUNDUP(C6236-K6236,0),BAAL!$B:$B,0),MATCH(LEFT(M$2,4),BAAL!$C$2:$D$2,0)),0)))</f>
        <v>Data Error</v>
      </c>
      <c r="N6236" s="20"/>
      <c r="O6236" s="26"/>
      <c r="P6236" s="26"/>
      <c r="Q6236" s="6">
        <f t="shared" si="391"/>
        <v>9</v>
      </c>
      <c r="R6236" s="20"/>
    </row>
    <row r="6237" spans="1:18" x14ac:dyDescent="0.25">
      <c r="A6237" s="6">
        <v>19</v>
      </c>
      <c r="B6237" s="4">
        <v>42629.791666665282</v>
      </c>
      <c r="C6237" s="2" t="str">
        <f>IF([2]Analysis!AG6237="Data Error","Data Error",[2]Analysis!AI6237*C$1)</f>
        <v>Data Error</v>
      </c>
      <c r="D6237" s="2"/>
      <c r="E6237" s="3" t="str">
        <f>IF(C6237="Data Error","Data Error",INDEX('[2]BAAL Adj Cap'!$CB$65:$CY$72,MONTH($B6237),$A6237+1))</f>
        <v>Data Error</v>
      </c>
      <c r="F6237" s="3"/>
      <c r="G6237" s="31" t="str">
        <f t="shared" si="388"/>
        <v>Data Error</v>
      </c>
      <c r="H6237" s="31"/>
      <c r="I6237" s="23" t="str">
        <f t="shared" si="389"/>
        <v>Data Error</v>
      </c>
      <c r="J6237" s="23"/>
      <c r="K6237" s="7" t="str">
        <f t="shared" si="390"/>
        <v>Data Error</v>
      </c>
      <c r="M6237" s="20" t="str">
        <f>IF(C6237="Data Error","Data Error",IF(C6237&lt;=K6237,0,1-IFERROR(INDEX(BAAL!$C:$D,MATCH(ROUNDUP(C6237-K6237,0),BAAL!$B:$B,0),MATCH(LEFT(M$2,4),BAAL!$C$2:$D$2,0)),0)))</f>
        <v>Data Error</v>
      </c>
      <c r="N6237" s="20"/>
      <c r="O6237" s="26"/>
      <c r="P6237" s="26"/>
      <c r="Q6237" s="6">
        <f t="shared" si="391"/>
        <v>9</v>
      </c>
      <c r="R6237" s="20"/>
    </row>
    <row r="6238" spans="1:18" x14ac:dyDescent="0.25">
      <c r="A6238" s="6">
        <v>20</v>
      </c>
      <c r="B6238" s="4">
        <v>42629.833333331946</v>
      </c>
      <c r="C6238" s="2" t="str">
        <f>IF([2]Analysis!AG6238="Data Error","Data Error",[2]Analysis!AI6238*C$1)</f>
        <v>Data Error</v>
      </c>
      <c r="D6238" s="2"/>
      <c r="E6238" s="3" t="str">
        <f>IF(C6238="Data Error","Data Error",INDEX('[2]BAAL Adj Cap'!$CB$65:$CY$72,MONTH($B6238),$A6238+1))</f>
        <v>Data Error</v>
      </c>
      <c r="F6238" s="3"/>
      <c r="G6238" s="31" t="str">
        <f t="shared" si="388"/>
        <v>Data Error</v>
      </c>
      <c r="H6238" s="31"/>
      <c r="I6238" s="23" t="str">
        <f t="shared" si="389"/>
        <v>Data Error</v>
      </c>
      <c r="J6238" s="23"/>
      <c r="K6238" s="7" t="str">
        <f t="shared" si="390"/>
        <v>Data Error</v>
      </c>
      <c r="M6238" s="20" t="str">
        <f>IF(C6238="Data Error","Data Error",IF(C6238&lt;=K6238,0,1-IFERROR(INDEX(BAAL!$C:$D,MATCH(ROUNDUP(C6238-K6238,0),BAAL!$B:$B,0),MATCH(LEFT(M$2,4),BAAL!$C$2:$D$2,0)),0)))</f>
        <v>Data Error</v>
      </c>
      <c r="N6238" s="20"/>
      <c r="O6238" s="26"/>
      <c r="P6238" s="26"/>
      <c r="Q6238" s="6">
        <f t="shared" si="391"/>
        <v>9</v>
      </c>
      <c r="R6238" s="20"/>
    </row>
    <row r="6239" spans="1:18" x14ac:dyDescent="0.25">
      <c r="A6239" s="6">
        <v>21</v>
      </c>
      <c r="B6239" s="4">
        <v>42629.87499999861</v>
      </c>
      <c r="C6239" s="2" t="str">
        <f>IF([2]Analysis!AG6239="Data Error","Data Error",[2]Analysis!AI6239*C$1)</f>
        <v>Data Error</v>
      </c>
      <c r="D6239" s="2"/>
      <c r="E6239" s="3" t="str">
        <f>IF(C6239="Data Error","Data Error",INDEX('[2]BAAL Adj Cap'!$CB$65:$CY$72,MONTH($B6239),$A6239+1))</f>
        <v>Data Error</v>
      </c>
      <c r="F6239" s="3"/>
      <c r="G6239" s="31" t="str">
        <f t="shared" si="388"/>
        <v>Data Error</v>
      </c>
      <c r="H6239" s="31"/>
      <c r="I6239" s="23" t="str">
        <f t="shared" si="389"/>
        <v>Data Error</v>
      </c>
      <c r="J6239" s="23"/>
      <c r="K6239" s="7" t="str">
        <f t="shared" si="390"/>
        <v>Data Error</v>
      </c>
      <c r="M6239" s="20" t="str">
        <f>IF(C6239="Data Error","Data Error",IF(C6239&lt;=K6239,0,1-IFERROR(INDEX(BAAL!$C:$D,MATCH(ROUNDUP(C6239-K6239,0),BAAL!$B:$B,0),MATCH(LEFT(M$2,4),BAAL!$C$2:$D$2,0)),0)))</f>
        <v>Data Error</v>
      </c>
      <c r="N6239" s="20"/>
      <c r="O6239" s="26"/>
      <c r="P6239" s="26"/>
      <c r="Q6239" s="6">
        <f t="shared" si="391"/>
        <v>9</v>
      </c>
      <c r="R6239" s="20"/>
    </row>
    <row r="6240" spans="1:18" x14ac:dyDescent="0.25">
      <c r="A6240" s="6">
        <v>22</v>
      </c>
      <c r="B6240" s="4">
        <v>42629.916666665275</v>
      </c>
      <c r="C6240" s="2" t="str">
        <f>IF([2]Analysis!AG6240="Data Error","Data Error",[2]Analysis!AI6240*C$1)</f>
        <v>Data Error</v>
      </c>
      <c r="D6240" s="2"/>
      <c r="E6240" s="3" t="str">
        <f>IF(C6240="Data Error","Data Error",INDEX('[2]BAAL Adj Cap'!$CB$65:$CY$72,MONTH($B6240),$A6240+1))</f>
        <v>Data Error</v>
      </c>
      <c r="F6240" s="3"/>
      <c r="G6240" s="31" t="str">
        <f t="shared" si="388"/>
        <v>Data Error</v>
      </c>
      <c r="H6240" s="31"/>
      <c r="I6240" s="23" t="str">
        <f t="shared" si="389"/>
        <v>Data Error</v>
      </c>
      <c r="J6240" s="23"/>
      <c r="K6240" s="7" t="str">
        <f t="shared" si="390"/>
        <v>Data Error</v>
      </c>
      <c r="M6240" s="20" t="str">
        <f>IF(C6240="Data Error","Data Error",IF(C6240&lt;=K6240,0,1-IFERROR(INDEX(BAAL!$C:$D,MATCH(ROUNDUP(C6240-K6240,0),BAAL!$B:$B,0),MATCH(LEFT(M$2,4),BAAL!$C$2:$D$2,0)),0)))</f>
        <v>Data Error</v>
      </c>
      <c r="N6240" s="20"/>
      <c r="O6240" s="26"/>
      <c r="P6240" s="26"/>
      <c r="Q6240" s="6">
        <f t="shared" si="391"/>
        <v>9</v>
      </c>
      <c r="R6240" s="20"/>
    </row>
    <row r="6241" spans="1:18" x14ac:dyDescent="0.25">
      <c r="A6241" s="6">
        <v>23</v>
      </c>
      <c r="B6241" s="4">
        <v>42629.958333331939</v>
      </c>
      <c r="C6241" s="2" t="str">
        <f>IF([2]Analysis!AG6241="Data Error","Data Error",[2]Analysis!AI6241*C$1)</f>
        <v>Data Error</v>
      </c>
      <c r="D6241" s="2"/>
      <c r="E6241" s="3" t="str">
        <f>IF(C6241="Data Error","Data Error",INDEX('[2]BAAL Adj Cap'!$CB$65:$CY$72,MONTH($B6241),$A6241+1))</f>
        <v>Data Error</v>
      </c>
      <c r="F6241" s="3"/>
      <c r="G6241" s="31" t="str">
        <f t="shared" si="388"/>
        <v>Data Error</v>
      </c>
      <c r="H6241" s="31"/>
      <c r="I6241" s="23" t="str">
        <f t="shared" si="389"/>
        <v>Data Error</v>
      </c>
      <c r="J6241" s="23"/>
      <c r="K6241" s="7" t="str">
        <f t="shared" si="390"/>
        <v>Data Error</v>
      </c>
      <c r="M6241" s="20" t="str">
        <f>IF(C6241="Data Error","Data Error",IF(C6241&lt;=K6241,0,1-IFERROR(INDEX(BAAL!$C:$D,MATCH(ROUNDUP(C6241-K6241,0),BAAL!$B:$B,0),MATCH(LEFT(M$2,4),BAAL!$C$2:$D$2,0)),0)))</f>
        <v>Data Error</v>
      </c>
      <c r="N6241" s="20"/>
      <c r="O6241" s="26"/>
      <c r="P6241" s="26"/>
      <c r="Q6241" s="6">
        <f t="shared" si="391"/>
        <v>9</v>
      </c>
      <c r="R6241" s="20"/>
    </row>
    <row r="6242" spans="1:18" x14ac:dyDescent="0.25">
      <c r="A6242" s="6">
        <v>0</v>
      </c>
      <c r="B6242" s="1">
        <v>42629.999999998603</v>
      </c>
      <c r="C6242" s="2" t="str">
        <f>IF([2]Analysis!AG6242="Data Error","Data Error",[2]Analysis!AI6242*C$1)</f>
        <v>Data Error</v>
      </c>
      <c r="D6242" s="2"/>
      <c r="E6242" s="3" t="str">
        <f>IF(C6242="Data Error","Data Error",INDEX('[2]BAAL Adj Cap'!$CB$65:$CY$72,MONTH($B6242),$A6242+1))</f>
        <v>Data Error</v>
      </c>
      <c r="F6242" s="3"/>
      <c r="G6242" s="31" t="str">
        <f t="shared" si="388"/>
        <v>Data Error</v>
      </c>
      <c r="H6242" s="31"/>
      <c r="I6242" s="23" t="str">
        <f t="shared" si="389"/>
        <v>Data Error</v>
      </c>
      <c r="J6242" s="23"/>
      <c r="K6242" s="7" t="str">
        <f t="shared" si="390"/>
        <v>Data Error</v>
      </c>
      <c r="M6242" s="20" t="str">
        <f>IF(C6242="Data Error","Data Error",IF(C6242&lt;=K6242,0,1-IFERROR(INDEX(BAAL!$C:$D,MATCH(ROUNDUP(C6242-K6242,0),BAAL!$B:$B,0),MATCH(LEFT(M$2,4),BAAL!$C$2:$D$2,0)),0)))</f>
        <v>Data Error</v>
      </c>
      <c r="N6242" s="20"/>
      <c r="O6242" s="26"/>
      <c r="P6242" s="26"/>
      <c r="Q6242" s="6">
        <f t="shared" si="391"/>
        <v>9</v>
      </c>
      <c r="R6242" s="20"/>
    </row>
    <row r="6243" spans="1:18" x14ac:dyDescent="0.25">
      <c r="A6243" s="6">
        <v>1</v>
      </c>
      <c r="B6243" s="4">
        <v>42630.041666665267</v>
      </c>
      <c r="C6243" s="2" t="str">
        <f>IF([2]Analysis!AG6243="Data Error","Data Error",[2]Analysis!AI6243*C$1)</f>
        <v>Data Error</v>
      </c>
      <c r="D6243" s="2"/>
      <c r="E6243" s="3" t="str">
        <f>IF(C6243="Data Error","Data Error",INDEX('[2]BAAL Adj Cap'!$CB$65:$CY$72,MONTH($B6243),$A6243+1))</f>
        <v>Data Error</v>
      </c>
      <c r="F6243" s="3"/>
      <c r="G6243" s="31" t="str">
        <f t="shared" si="388"/>
        <v>Data Error</v>
      </c>
      <c r="H6243" s="31"/>
      <c r="I6243" s="23" t="str">
        <f t="shared" si="389"/>
        <v>Data Error</v>
      </c>
      <c r="J6243" s="23"/>
      <c r="K6243" s="7" t="str">
        <f t="shared" si="390"/>
        <v>Data Error</v>
      </c>
      <c r="M6243" s="20" t="str">
        <f>IF(C6243="Data Error","Data Error",IF(C6243&lt;=K6243,0,1-IFERROR(INDEX(BAAL!$C:$D,MATCH(ROUNDUP(C6243-K6243,0),BAAL!$B:$B,0),MATCH(LEFT(M$2,4),BAAL!$C$2:$D$2,0)),0)))</f>
        <v>Data Error</v>
      </c>
      <c r="N6243" s="20"/>
      <c r="O6243" s="26"/>
      <c r="P6243" s="26"/>
      <c r="Q6243" s="6">
        <f t="shared" si="391"/>
        <v>9</v>
      </c>
      <c r="R6243" s="20"/>
    </row>
    <row r="6244" spans="1:18" x14ac:dyDescent="0.25">
      <c r="A6244" s="6">
        <v>2</v>
      </c>
      <c r="B6244" s="4">
        <v>42630.083333331931</v>
      </c>
      <c r="C6244" s="2" t="str">
        <f>IF([2]Analysis!AG6244="Data Error","Data Error",[2]Analysis!AI6244*C$1)</f>
        <v>Data Error</v>
      </c>
      <c r="D6244" s="2"/>
      <c r="E6244" s="3" t="str">
        <f>IF(C6244="Data Error","Data Error",INDEX('[2]BAAL Adj Cap'!$CB$65:$CY$72,MONTH($B6244),$A6244+1))</f>
        <v>Data Error</v>
      </c>
      <c r="F6244" s="3"/>
      <c r="G6244" s="31" t="str">
        <f t="shared" si="388"/>
        <v>Data Error</v>
      </c>
      <c r="H6244" s="31"/>
      <c r="I6244" s="23" t="str">
        <f t="shared" si="389"/>
        <v>Data Error</v>
      </c>
      <c r="J6244" s="23"/>
      <c r="K6244" s="7" t="str">
        <f t="shared" si="390"/>
        <v>Data Error</v>
      </c>
      <c r="M6244" s="20" t="str">
        <f>IF(C6244="Data Error","Data Error",IF(C6244&lt;=K6244,0,1-IFERROR(INDEX(BAAL!$C:$D,MATCH(ROUNDUP(C6244-K6244,0),BAAL!$B:$B,0),MATCH(LEFT(M$2,4),BAAL!$C$2:$D$2,0)),0)))</f>
        <v>Data Error</v>
      </c>
      <c r="N6244" s="20"/>
      <c r="O6244" s="26"/>
      <c r="P6244" s="26"/>
      <c r="Q6244" s="6">
        <f t="shared" si="391"/>
        <v>9</v>
      </c>
      <c r="R6244" s="20"/>
    </row>
    <row r="6245" spans="1:18" x14ac:dyDescent="0.25">
      <c r="A6245" s="6">
        <v>3</v>
      </c>
      <c r="B6245" s="4">
        <v>42630.124999998596</v>
      </c>
      <c r="C6245" s="2" t="str">
        <f>IF([2]Analysis!AG6245="Data Error","Data Error",[2]Analysis!AI6245*C$1)</f>
        <v>Data Error</v>
      </c>
      <c r="D6245" s="2"/>
      <c r="E6245" s="3" t="str">
        <f>IF(C6245="Data Error","Data Error",INDEX('[2]BAAL Adj Cap'!$CB$65:$CY$72,MONTH($B6245),$A6245+1))</f>
        <v>Data Error</v>
      </c>
      <c r="F6245" s="3"/>
      <c r="G6245" s="31" t="str">
        <f t="shared" si="388"/>
        <v>Data Error</v>
      </c>
      <c r="H6245" s="31"/>
      <c r="I6245" s="23" t="str">
        <f t="shared" si="389"/>
        <v>Data Error</v>
      </c>
      <c r="J6245" s="23"/>
      <c r="K6245" s="7" t="str">
        <f t="shared" si="390"/>
        <v>Data Error</v>
      </c>
      <c r="M6245" s="20" t="str">
        <f>IF(C6245="Data Error","Data Error",IF(C6245&lt;=K6245,0,1-IFERROR(INDEX(BAAL!$C:$D,MATCH(ROUNDUP(C6245-K6245,0),BAAL!$B:$B,0),MATCH(LEFT(M$2,4),BAAL!$C$2:$D$2,0)),0)))</f>
        <v>Data Error</v>
      </c>
      <c r="N6245" s="20"/>
      <c r="O6245" s="26"/>
      <c r="P6245" s="26"/>
      <c r="Q6245" s="6">
        <f t="shared" si="391"/>
        <v>9</v>
      </c>
      <c r="R6245" s="20"/>
    </row>
    <row r="6246" spans="1:18" x14ac:dyDescent="0.25">
      <c r="A6246" s="6">
        <v>4</v>
      </c>
      <c r="B6246" s="4">
        <v>42630.16666666526</v>
      </c>
      <c r="C6246" s="2" t="str">
        <f>IF([2]Analysis!AG6246="Data Error","Data Error",[2]Analysis!AI6246*C$1)</f>
        <v>Data Error</v>
      </c>
      <c r="D6246" s="2"/>
      <c r="E6246" s="3" t="str">
        <f>IF(C6246="Data Error","Data Error",INDEX('[2]BAAL Adj Cap'!$CB$65:$CY$72,MONTH($B6246),$A6246+1))</f>
        <v>Data Error</v>
      </c>
      <c r="F6246" s="3"/>
      <c r="G6246" s="31" t="str">
        <f t="shared" si="388"/>
        <v>Data Error</v>
      </c>
      <c r="H6246" s="31"/>
      <c r="I6246" s="23" t="str">
        <f t="shared" si="389"/>
        <v>Data Error</v>
      </c>
      <c r="J6246" s="23"/>
      <c r="K6246" s="7" t="str">
        <f t="shared" si="390"/>
        <v>Data Error</v>
      </c>
      <c r="M6246" s="20" t="str">
        <f>IF(C6246="Data Error","Data Error",IF(C6246&lt;=K6246,0,1-IFERROR(INDEX(BAAL!$C:$D,MATCH(ROUNDUP(C6246-K6246,0),BAAL!$B:$B,0),MATCH(LEFT(M$2,4),BAAL!$C$2:$D$2,0)),0)))</f>
        <v>Data Error</v>
      </c>
      <c r="N6246" s="20"/>
      <c r="O6246" s="26"/>
      <c r="P6246" s="26"/>
      <c r="Q6246" s="6">
        <f t="shared" si="391"/>
        <v>9</v>
      </c>
      <c r="R6246" s="20"/>
    </row>
    <row r="6247" spans="1:18" x14ac:dyDescent="0.25">
      <c r="A6247" s="6">
        <v>5</v>
      </c>
      <c r="B6247" s="4">
        <v>42630.208333331924</v>
      </c>
      <c r="C6247" s="2" t="str">
        <f>IF([2]Analysis!AG6247="Data Error","Data Error",[2]Analysis!AI6247*C$1)</f>
        <v>Data Error</v>
      </c>
      <c r="D6247" s="2"/>
      <c r="E6247" s="3" t="str">
        <f>IF(C6247="Data Error","Data Error",INDEX('[2]BAAL Adj Cap'!$CB$65:$CY$72,MONTH($B6247),$A6247+1))</f>
        <v>Data Error</v>
      </c>
      <c r="F6247" s="3"/>
      <c r="G6247" s="31" t="str">
        <f t="shared" si="388"/>
        <v>Data Error</v>
      </c>
      <c r="H6247" s="31"/>
      <c r="I6247" s="23" t="str">
        <f t="shared" si="389"/>
        <v>Data Error</v>
      </c>
      <c r="J6247" s="23"/>
      <c r="K6247" s="7" t="str">
        <f t="shared" si="390"/>
        <v>Data Error</v>
      </c>
      <c r="M6247" s="20" t="str">
        <f>IF(C6247="Data Error","Data Error",IF(C6247&lt;=K6247,0,1-IFERROR(INDEX(BAAL!$C:$D,MATCH(ROUNDUP(C6247-K6247,0),BAAL!$B:$B,0),MATCH(LEFT(M$2,4),BAAL!$C$2:$D$2,0)),0)))</f>
        <v>Data Error</v>
      </c>
      <c r="N6247" s="20"/>
      <c r="O6247" s="26"/>
      <c r="P6247" s="26"/>
      <c r="Q6247" s="6">
        <f t="shared" si="391"/>
        <v>9</v>
      </c>
      <c r="R6247" s="20"/>
    </row>
    <row r="6248" spans="1:18" x14ac:dyDescent="0.25">
      <c r="A6248" s="6">
        <v>6</v>
      </c>
      <c r="B6248" s="4">
        <v>42630.249999998588</v>
      </c>
      <c r="C6248" s="2" t="str">
        <f>IF([2]Analysis!AG6248="Data Error","Data Error",[2]Analysis!AI6248*C$1)</f>
        <v>Data Error</v>
      </c>
      <c r="D6248" s="2"/>
      <c r="E6248" s="3" t="str">
        <f>IF(C6248="Data Error","Data Error",INDEX('[2]BAAL Adj Cap'!$CB$65:$CY$72,MONTH($B6248),$A6248+1))</f>
        <v>Data Error</v>
      </c>
      <c r="F6248" s="3"/>
      <c r="G6248" s="31" t="str">
        <f t="shared" si="388"/>
        <v>Data Error</v>
      </c>
      <c r="H6248" s="31"/>
      <c r="I6248" s="23" t="str">
        <f t="shared" si="389"/>
        <v>Data Error</v>
      </c>
      <c r="J6248" s="23"/>
      <c r="K6248" s="7" t="str">
        <f t="shared" si="390"/>
        <v>Data Error</v>
      </c>
      <c r="M6248" s="20" t="str">
        <f>IF(C6248="Data Error","Data Error",IF(C6248&lt;=K6248,0,1-IFERROR(INDEX(BAAL!$C:$D,MATCH(ROUNDUP(C6248-K6248,0),BAAL!$B:$B,0),MATCH(LEFT(M$2,4),BAAL!$C$2:$D$2,0)),0)))</f>
        <v>Data Error</v>
      </c>
      <c r="N6248" s="20"/>
      <c r="O6248" s="26"/>
      <c r="P6248" s="26"/>
      <c r="Q6248" s="6">
        <f t="shared" si="391"/>
        <v>9</v>
      </c>
      <c r="R6248" s="20"/>
    </row>
    <row r="6249" spans="1:18" x14ac:dyDescent="0.25">
      <c r="A6249" s="6">
        <v>7</v>
      </c>
      <c r="B6249" s="4">
        <v>42630.291666665253</v>
      </c>
      <c r="C6249" s="2" t="str">
        <f>IF([2]Analysis!AG6249="Data Error","Data Error",[2]Analysis!AI6249*C$1)</f>
        <v>Data Error</v>
      </c>
      <c r="D6249" s="2"/>
      <c r="E6249" s="3" t="str">
        <f>IF(C6249="Data Error","Data Error",INDEX('[2]BAAL Adj Cap'!$CB$65:$CY$72,MONTH($B6249),$A6249+1))</f>
        <v>Data Error</v>
      </c>
      <c r="F6249" s="3"/>
      <c r="G6249" s="31" t="str">
        <f t="shared" si="388"/>
        <v>Data Error</v>
      </c>
      <c r="H6249" s="31"/>
      <c r="I6249" s="23" t="str">
        <f t="shared" si="389"/>
        <v>Data Error</v>
      </c>
      <c r="J6249" s="23"/>
      <c r="K6249" s="7" t="str">
        <f t="shared" si="390"/>
        <v>Data Error</v>
      </c>
      <c r="M6249" s="20" t="str">
        <f>IF(C6249="Data Error","Data Error",IF(C6249&lt;=K6249,0,1-IFERROR(INDEX(BAAL!$C:$D,MATCH(ROUNDUP(C6249-K6249,0),BAAL!$B:$B,0),MATCH(LEFT(M$2,4),BAAL!$C$2:$D$2,0)),0)))</f>
        <v>Data Error</v>
      </c>
      <c r="N6249" s="20"/>
      <c r="O6249" s="26"/>
      <c r="P6249" s="26"/>
      <c r="Q6249" s="6">
        <f t="shared" si="391"/>
        <v>9</v>
      </c>
      <c r="R6249" s="20"/>
    </row>
    <row r="6250" spans="1:18" x14ac:dyDescent="0.25">
      <c r="A6250" s="6">
        <v>8</v>
      </c>
      <c r="B6250" s="4">
        <v>42630.333333331917</v>
      </c>
      <c r="C6250" s="2" t="str">
        <f>IF([2]Analysis!AG6250="Data Error","Data Error",[2]Analysis!AI6250*C$1)</f>
        <v>Data Error</v>
      </c>
      <c r="D6250" s="2"/>
      <c r="E6250" s="3" t="str">
        <f>IF(C6250="Data Error","Data Error",INDEX('[2]BAAL Adj Cap'!$CB$65:$CY$72,MONTH($B6250),$A6250+1))</f>
        <v>Data Error</v>
      </c>
      <c r="F6250" s="3"/>
      <c r="G6250" s="31" t="str">
        <f t="shared" si="388"/>
        <v>Data Error</v>
      </c>
      <c r="H6250" s="31"/>
      <c r="I6250" s="23" t="str">
        <f t="shared" si="389"/>
        <v>Data Error</v>
      </c>
      <c r="J6250" s="23"/>
      <c r="K6250" s="7" t="str">
        <f t="shared" si="390"/>
        <v>Data Error</v>
      </c>
      <c r="M6250" s="20" t="str">
        <f>IF(C6250="Data Error","Data Error",IF(C6250&lt;=K6250,0,1-IFERROR(INDEX(BAAL!$C:$D,MATCH(ROUNDUP(C6250-K6250,0),BAAL!$B:$B,0),MATCH(LEFT(M$2,4),BAAL!$C$2:$D$2,0)),0)))</f>
        <v>Data Error</v>
      </c>
      <c r="N6250" s="20"/>
      <c r="O6250" s="26"/>
      <c r="P6250" s="26"/>
      <c r="Q6250" s="6">
        <f t="shared" si="391"/>
        <v>9</v>
      </c>
      <c r="R6250" s="20"/>
    </row>
    <row r="6251" spans="1:18" x14ac:dyDescent="0.25">
      <c r="A6251" s="6">
        <v>9</v>
      </c>
      <c r="B6251" s="4">
        <v>42630.374999998581</v>
      </c>
      <c r="C6251" s="2" t="str">
        <f>IF([2]Analysis!AG6251="Data Error","Data Error",[2]Analysis!AI6251*C$1)</f>
        <v>Data Error</v>
      </c>
      <c r="D6251" s="2"/>
      <c r="E6251" s="3" t="str">
        <f>IF(C6251="Data Error","Data Error",INDEX('[2]BAAL Adj Cap'!$CB$65:$CY$72,MONTH($B6251),$A6251+1))</f>
        <v>Data Error</v>
      </c>
      <c r="F6251" s="3"/>
      <c r="G6251" s="31" t="str">
        <f t="shared" si="388"/>
        <v>Data Error</v>
      </c>
      <c r="H6251" s="31"/>
      <c r="I6251" s="23" t="str">
        <f t="shared" si="389"/>
        <v>Data Error</v>
      </c>
      <c r="J6251" s="23"/>
      <c r="K6251" s="7" t="str">
        <f t="shared" si="390"/>
        <v>Data Error</v>
      </c>
      <c r="M6251" s="20" t="str">
        <f>IF(C6251="Data Error","Data Error",IF(C6251&lt;=K6251,0,1-IFERROR(INDEX(BAAL!$C:$D,MATCH(ROUNDUP(C6251-K6251,0),BAAL!$B:$B,0),MATCH(LEFT(M$2,4),BAAL!$C$2:$D$2,0)),0)))</f>
        <v>Data Error</v>
      </c>
      <c r="N6251" s="20"/>
      <c r="O6251" s="26"/>
      <c r="P6251" s="26"/>
      <c r="Q6251" s="6">
        <f t="shared" si="391"/>
        <v>9</v>
      </c>
      <c r="R6251" s="20"/>
    </row>
    <row r="6252" spans="1:18" x14ac:dyDescent="0.25">
      <c r="A6252" s="6">
        <v>10</v>
      </c>
      <c r="B6252" s="4">
        <v>42630.416666665245</v>
      </c>
      <c r="C6252" s="2" t="str">
        <f>IF([2]Analysis!AG6252="Data Error","Data Error",[2]Analysis!AI6252*C$1)</f>
        <v>Data Error</v>
      </c>
      <c r="D6252" s="2"/>
      <c r="E6252" s="3" t="str">
        <f>IF(C6252="Data Error","Data Error",INDEX('[2]BAAL Adj Cap'!$CB$65:$CY$72,MONTH($B6252),$A6252+1))</f>
        <v>Data Error</v>
      </c>
      <c r="F6252" s="3"/>
      <c r="G6252" s="31" t="str">
        <f t="shared" si="388"/>
        <v>Data Error</v>
      </c>
      <c r="H6252" s="31"/>
      <c r="I6252" s="23" t="str">
        <f t="shared" si="389"/>
        <v>Data Error</v>
      </c>
      <c r="J6252" s="23"/>
      <c r="K6252" s="7" t="str">
        <f t="shared" si="390"/>
        <v>Data Error</v>
      </c>
      <c r="M6252" s="20" t="str">
        <f>IF(C6252="Data Error","Data Error",IF(C6252&lt;=K6252,0,1-IFERROR(INDEX(BAAL!$C:$D,MATCH(ROUNDUP(C6252-K6252,0),BAAL!$B:$B,0),MATCH(LEFT(M$2,4),BAAL!$C$2:$D$2,0)),0)))</f>
        <v>Data Error</v>
      </c>
      <c r="N6252" s="20"/>
      <c r="O6252" s="26"/>
      <c r="P6252" s="26"/>
      <c r="Q6252" s="6">
        <f t="shared" si="391"/>
        <v>9</v>
      </c>
      <c r="R6252" s="20"/>
    </row>
    <row r="6253" spans="1:18" x14ac:dyDescent="0.25">
      <c r="A6253" s="6">
        <v>11</v>
      </c>
      <c r="B6253" s="4">
        <v>42630.45833333191</v>
      </c>
      <c r="C6253" s="2" t="str">
        <f>IF([2]Analysis!AG6253="Data Error","Data Error",[2]Analysis!AI6253*C$1)</f>
        <v>Data Error</v>
      </c>
      <c r="D6253" s="2"/>
      <c r="E6253" s="3" t="str">
        <f>IF(C6253="Data Error","Data Error",INDEX('[2]BAAL Adj Cap'!$CB$65:$CY$72,MONTH($B6253),$A6253+1))</f>
        <v>Data Error</v>
      </c>
      <c r="F6253" s="3"/>
      <c r="G6253" s="31" t="str">
        <f t="shared" si="388"/>
        <v>Data Error</v>
      </c>
      <c r="H6253" s="31"/>
      <c r="I6253" s="23" t="str">
        <f t="shared" si="389"/>
        <v>Data Error</v>
      </c>
      <c r="J6253" s="23"/>
      <c r="K6253" s="7" t="str">
        <f t="shared" si="390"/>
        <v>Data Error</v>
      </c>
      <c r="M6253" s="20" t="str">
        <f>IF(C6253="Data Error","Data Error",IF(C6253&lt;=K6253,0,1-IFERROR(INDEX(BAAL!$C:$D,MATCH(ROUNDUP(C6253-K6253,0),BAAL!$B:$B,0),MATCH(LEFT(M$2,4),BAAL!$C$2:$D$2,0)),0)))</f>
        <v>Data Error</v>
      </c>
      <c r="N6253" s="20"/>
      <c r="O6253" s="26"/>
      <c r="P6253" s="26"/>
      <c r="Q6253" s="6">
        <f t="shared" si="391"/>
        <v>9</v>
      </c>
      <c r="R6253" s="20"/>
    </row>
    <row r="6254" spans="1:18" x14ac:dyDescent="0.25">
      <c r="A6254" s="6">
        <v>12</v>
      </c>
      <c r="B6254" s="4">
        <v>42630.499999998574</v>
      </c>
      <c r="C6254" s="2" t="str">
        <f>IF([2]Analysis!AG6254="Data Error","Data Error",[2]Analysis!AI6254*C$1)</f>
        <v>Data Error</v>
      </c>
      <c r="D6254" s="2"/>
      <c r="E6254" s="3" t="str">
        <f>IF(C6254="Data Error","Data Error",INDEX('[2]BAAL Adj Cap'!$CB$65:$CY$72,MONTH($B6254),$A6254+1))</f>
        <v>Data Error</v>
      </c>
      <c r="F6254" s="3"/>
      <c r="G6254" s="31" t="str">
        <f t="shared" si="388"/>
        <v>Data Error</v>
      </c>
      <c r="H6254" s="31"/>
      <c r="I6254" s="23" t="str">
        <f t="shared" si="389"/>
        <v>Data Error</v>
      </c>
      <c r="J6254" s="23"/>
      <c r="K6254" s="7" t="str">
        <f t="shared" si="390"/>
        <v>Data Error</v>
      </c>
      <c r="M6254" s="20" t="str">
        <f>IF(C6254="Data Error","Data Error",IF(C6254&lt;=K6254,0,1-IFERROR(INDEX(BAAL!$C:$D,MATCH(ROUNDUP(C6254-K6254,0),BAAL!$B:$B,0),MATCH(LEFT(M$2,4),BAAL!$C$2:$D$2,0)),0)))</f>
        <v>Data Error</v>
      </c>
      <c r="N6254" s="20"/>
      <c r="O6254" s="26"/>
      <c r="P6254" s="26"/>
      <c r="Q6254" s="6">
        <f t="shared" si="391"/>
        <v>9</v>
      </c>
      <c r="R6254" s="20"/>
    </row>
    <row r="6255" spans="1:18" x14ac:dyDescent="0.25">
      <c r="A6255" s="6">
        <v>13</v>
      </c>
      <c r="B6255" s="4">
        <v>42630.541666665238</v>
      </c>
      <c r="C6255" s="2" t="str">
        <f>IF([2]Analysis!AG6255="Data Error","Data Error",[2]Analysis!AI6255*C$1)</f>
        <v>Data Error</v>
      </c>
      <c r="D6255" s="2"/>
      <c r="E6255" s="3" t="str">
        <f>IF(C6255="Data Error","Data Error",INDEX('[2]BAAL Adj Cap'!$CB$65:$CY$72,MONTH($B6255),$A6255+1))</f>
        <v>Data Error</v>
      </c>
      <c r="F6255" s="3"/>
      <c r="G6255" s="31" t="str">
        <f t="shared" si="388"/>
        <v>Data Error</v>
      </c>
      <c r="H6255" s="31"/>
      <c r="I6255" s="23" t="str">
        <f t="shared" si="389"/>
        <v>Data Error</v>
      </c>
      <c r="J6255" s="23"/>
      <c r="K6255" s="7" t="str">
        <f t="shared" si="390"/>
        <v>Data Error</v>
      </c>
      <c r="M6255" s="20" t="str">
        <f>IF(C6255="Data Error","Data Error",IF(C6255&lt;=K6255,0,1-IFERROR(INDEX(BAAL!$C:$D,MATCH(ROUNDUP(C6255-K6255,0),BAAL!$B:$B,0),MATCH(LEFT(M$2,4),BAAL!$C$2:$D$2,0)),0)))</f>
        <v>Data Error</v>
      </c>
      <c r="N6255" s="20"/>
      <c r="O6255" s="26"/>
      <c r="P6255" s="26"/>
      <c r="Q6255" s="6">
        <f t="shared" si="391"/>
        <v>9</v>
      </c>
      <c r="R6255" s="20"/>
    </row>
    <row r="6256" spans="1:18" x14ac:dyDescent="0.25">
      <c r="A6256" s="6">
        <v>14</v>
      </c>
      <c r="B6256" s="4">
        <v>42630.583333331902</v>
      </c>
      <c r="C6256" s="2" t="str">
        <f>IF([2]Analysis!AG6256="Data Error","Data Error",[2]Analysis!AI6256*C$1)</f>
        <v>Data Error</v>
      </c>
      <c r="D6256" s="2"/>
      <c r="E6256" s="3" t="str">
        <f>IF(C6256="Data Error","Data Error",INDEX('[2]BAAL Adj Cap'!$CB$65:$CY$72,MONTH($B6256),$A6256+1))</f>
        <v>Data Error</v>
      </c>
      <c r="F6256" s="3"/>
      <c r="G6256" s="31" t="str">
        <f t="shared" si="388"/>
        <v>Data Error</v>
      </c>
      <c r="H6256" s="31"/>
      <c r="I6256" s="23" t="str">
        <f t="shared" si="389"/>
        <v>Data Error</v>
      </c>
      <c r="J6256" s="23"/>
      <c r="K6256" s="7" t="str">
        <f t="shared" si="390"/>
        <v>Data Error</v>
      </c>
      <c r="M6256" s="20" t="str">
        <f>IF(C6256="Data Error","Data Error",IF(C6256&lt;=K6256,0,1-IFERROR(INDEX(BAAL!$C:$D,MATCH(ROUNDUP(C6256-K6256,0),BAAL!$B:$B,0),MATCH(LEFT(M$2,4),BAAL!$C$2:$D$2,0)),0)))</f>
        <v>Data Error</v>
      </c>
      <c r="N6256" s="20"/>
      <c r="O6256" s="26"/>
      <c r="P6256" s="26"/>
      <c r="Q6256" s="6">
        <f t="shared" si="391"/>
        <v>9</v>
      </c>
      <c r="R6256" s="20"/>
    </row>
    <row r="6257" spans="1:18" x14ac:dyDescent="0.25">
      <c r="A6257" s="6">
        <v>15</v>
      </c>
      <c r="B6257" s="4">
        <v>42630.624999998567</v>
      </c>
      <c r="C6257" s="2" t="str">
        <f>IF([2]Analysis!AG6257="Data Error","Data Error",[2]Analysis!AI6257*C$1)</f>
        <v>Data Error</v>
      </c>
      <c r="D6257" s="2"/>
      <c r="E6257" s="3" t="str">
        <f>IF(C6257="Data Error","Data Error",INDEX('[2]BAAL Adj Cap'!$CB$65:$CY$72,MONTH($B6257),$A6257+1))</f>
        <v>Data Error</v>
      </c>
      <c r="F6257" s="3"/>
      <c r="G6257" s="31" t="str">
        <f t="shared" si="388"/>
        <v>Data Error</v>
      </c>
      <c r="H6257" s="31"/>
      <c r="I6257" s="23" t="str">
        <f t="shared" si="389"/>
        <v>Data Error</v>
      </c>
      <c r="J6257" s="23"/>
      <c r="K6257" s="7" t="str">
        <f t="shared" si="390"/>
        <v>Data Error</v>
      </c>
      <c r="M6257" s="20" t="str">
        <f>IF(C6257="Data Error","Data Error",IF(C6257&lt;=K6257,0,1-IFERROR(INDEX(BAAL!$C:$D,MATCH(ROUNDUP(C6257-K6257,0),BAAL!$B:$B,0),MATCH(LEFT(M$2,4),BAAL!$C$2:$D$2,0)),0)))</f>
        <v>Data Error</v>
      </c>
      <c r="N6257" s="20"/>
      <c r="O6257" s="26"/>
      <c r="P6257" s="26"/>
      <c r="Q6257" s="6">
        <f t="shared" si="391"/>
        <v>9</v>
      </c>
      <c r="R6257" s="20"/>
    </row>
    <row r="6258" spans="1:18" x14ac:dyDescent="0.25">
      <c r="A6258" s="6">
        <v>16</v>
      </c>
      <c r="B6258" s="4">
        <v>42630.666666665231</v>
      </c>
      <c r="C6258" s="2" t="str">
        <f>IF([2]Analysis!AG6258="Data Error","Data Error",[2]Analysis!AI6258*C$1)</f>
        <v>Data Error</v>
      </c>
      <c r="D6258" s="2"/>
      <c r="E6258" s="3" t="str">
        <f>IF(C6258="Data Error","Data Error",INDEX('[2]BAAL Adj Cap'!$CB$65:$CY$72,MONTH($B6258),$A6258+1))</f>
        <v>Data Error</v>
      </c>
      <c r="F6258" s="3"/>
      <c r="G6258" s="31" t="str">
        <f t="shared" si="388"/>
        <v>Data Error</v>
      </c>
      <c r="H6258" s="31"/>
      <c r="I6258" s="23" t="str">
        <f t="shared" si="389"/>
        <v>Data Error</v>
      </c>
      <c r="J6258" s="23"/>
      <c r="K6258" s="7" t="str">
        <f t="shared" si="390"/>
        <v>Data Error</v>
      </c>
      <c r="M6258" s="20" t="str">
        <f>IF(C6258="Data Error","Data Error",IF(C6258&lt;=K6258,0,1-IFERROR(INDEX(BAAL!$C:$D,MATCH(ROUNDUP(C6258-K6258,0),BAAL!$B:$B,0),MATCH(LEFT(M$2,4),BAAL!$C$2:$D$2,0)),0)))</f>
        <v>Data Error</v>
      </c>
      <c r="N6258" s="20"/>
      <c r="O6258" s="26"/>
      <c r="P6258" s="26"/>
      <c r="Q6258" s="6">
        <f t="shared" si="391"/>
        <v>9</v>
      </c>
      <c r="R6258" s="20"/>
    </row>
    <row r="6259" spans="1:18" x14ac:dyDescent="0.25">
      <c r="A6259" s="6">
        <v>17</v>
      </c>
      <c r="B6259" s="4">
        <v>42630.708333331895</v>
      </c>
      <c r="C6259" s="2" t="str">
        <f>IF([2]Analysis!AG6259="Data Error","Data Error",[2]Analysis!AI6259*C$1)</f>
        <v>Data Error</v>
      </c>
      <c r="D6259" s="2"/>
      <c r="E6259" s="3" t="str">
        <f>IF(C6259="Data Error","Data Error",INDEX('[2]BAAL Adj Cap'!$CB$65:$CY$72,MONTH($B6259),$A6259+1))</f>
        <v>Data Error</v>
      </c>
      <c r="F6259" s="3"/>
      <c r="G6259" s="31" t="str">
        <f t="shared" si="388"/>
        <v>Data Error</v>
      </c>
      <c r="H6259" s="31"/>
      <c r="I6259" s="23" t="str">
        <f t="shared" si="389"/>
        <v>Data Error</v>
      </c>
      <c r="J6259" s="23"/>
      <c r="K6259" s="7" t="str">
        <f t="shared" si="390"/>
        <v>Data Error</v>
      </c>
      <c r="M6259" s="20" t="str">
        <f>IF(C6259="Data Error","Data Error",IF(C6259&lt;=K6259,0,1-IFERROR(INDEX(BAAL!$C:$D,MATCH(ROUNDUP(C6259-K6259,0),BAAL!$B:$B,0),MATCH(LEFT(M$2,4),BAAL!$C$2:$D$2,0)),0)))</f>
        <v>Data Error</v>
      </c>
      <c r="N6259" s="20"/>
      <c r="O6259" s="26"/>
      <c r="P6259" s="26"/>
      <c r="Q6259" s="6">
        <f t="shared" si="391"/>
        <v>9</v>
      </c>
      <c r="R6259" s="20"/>
    </row>
    <row r="6260" spans="1:18" x14ac:dyDescent="0.25">
      <c r="A6260" s="6">
        <v>18</v>
      </c>
      <c r="B6260" s="4">
        <v>42630.749999998559</v>
      </c>
      <c r="C6260" s="2" t="str">
        <f>IF([2]Analysis!AG6260="Data Error","Data Error",[2]Analysis!AI6260*C$1)</f>
        <v>Data Error</v>
      </c>
      <c r="D6260" s="2"/>
      <c r="E6260" s="3" t="str">
        <f>IF(C6260="Data Error","Data Error",INDEX('[2]BAAL Adj Cap'!$CB$65:$CY$72,MONTH($B6260),$A6260+1))</f>
        <v>Data Error</v>
      </c>
      <c r="F6260" s="3"/>
      <c r="G6260" s="31" t="str">
        <f t="shared" si="388"/>
        <v>Data Error</v>
      </c>
      <c r="H6260" s="31"/>
      <c r="I6260" s="23" t="str">
        <f t="shared" si="389"/>
        <v>Data Error</v>
      </c>
      <c r="J6260" s="23"/>
      <c r="K6260" s="7" t="str">
        <f t="shared" si="390"/>
        <v>Data Error</v>
      </c>
      <c r="M6260" s="20" t="str">
        <f>IF(C6260="Data Error","Data Error",IF(C6260&lt;=K6260,0,1-IFERROR(INDEX(BAAL!$C:$D,MATCH(ROUNDUP(C6260-K6260,0),BAAL!$B:$B,0),MATCH(LEFT(M$2,4),BAAL!$C$2:$D$2,0)),0)))</f>
        <v>Data Error</v>
      </c>
      <c r="N6260" s="20"/>
      <c r="O6260" s="26"/>
      <c r="P6260" s="26"/>
      <c r="Q6260" s="6">
        <f t="shared" si="391"/>
        <v>9</v>
      </c>
      <c r="R6260" s="20"/>
    </row>
    <row r="6261" spans="1:18" x14ac:dyDescent="0.25">
      <c r="A6261" s="6">
        <v>19</v>
      </c>
      <c r="B6261" s="4">
        <v>42630.791666665224</v>
      </c>
      <c r="C6261" s="2" t="str">
        <f>IF([2]Analysis!AG6261="Data Error","Data Error",[2]Analysis!AI6261*C$1)</f>
        <v>Data Error</v>
      </c>
      <c r="D6261" s="2"/>
      <c r="E6261" s="3" t="str">
        <f>IF(C6261="Data Error","Data Error",INDEX('[2]BAAL Adj Cap'!$CB$65:$CY$72,MONTH($B6261),$A6261+1))</f>
        <v>Data Error</v>
      </c>
      <c r="F6261" s="3"/>
      <c r="G6261" s="31" t="str">
        <f t="shared" si="388"/>
        <v>Data Error</v>
      </c>
      <c r="H6261" s="31"/>
      <c r="I6261" s="23" t="str">
        <f t="shared" si="389"/>
        <v>Data Error</v>
      </c>
      <c r="J6261" s="23"/>
      <c r="K6261" s="7" t="str">
        <f t="shared" si="390"/>
        <v>Data Error</v>
      </c>
      <c r="M6261" s="20" t="str">
        <f>IF(C6261="Data Error","Data Error",IF(C6261&lt;=K6261,0,1-IFERROR(INDEX(BAAL!$C:$D,MATCH(ROUNDUP(C6261-K6261,0),BAAL!$B:$B,0),MATCH(LEFT(M$2,4),BAAL!$C$2:$D$2,0)),0)))</f>
        <v>Data Error</v>
      </c>
      <c r="N6261" s="20"/>
      <c r="O6261" s="26"/>
      <c r="P6261" s="26"/>
      <c r="Q6261" s="6">
        <f t="shared" si="391"/>
        <v>9</v>
      </c>
      <c r="R6261" s="20"/>
    </row>
    <row r="6262" spans="1:18" x14ac:dyDescent="0.25">
      <c r="A6262" s="6">
        <v>20</v>
      </c>
      <c r="B6262" s="4">
        <v>42630.833333331888</v>
      </c>
      <c r="C6262" s="2" t="str">
        <f>IF([2]Analysis!AG6262="Data Error","Data Error",[2]Analysis!AI6262*C$1)</f>
        <v>Data Error</v>
      </c>
      <c r="D6262" s="2"/>
      <c r="E6262" s="3" t="str">
        <f>IF(C6262="Data Error","Data Error",INDEX('[2]BAAL Adj Cap'!$CB$65:$CY$72,MONTH($B6262),$A6262+1))</f>
        <v>Data Error</v>
      </c>
      <c r="F6262" s="3"/>
      <c r="G6262" s="31" t="str">
        <f t="shared" si="388"/>
        <v>Data Error</v>
      </c>
      <c r="H6262" s="31"/>
      <c r="I6262" s="23" t="str">
        <f t="shared" si="389"/>
        <v>Data Error</v>
      </c>
      <c r="J6262" s="23"/>
      <c r="K6262" s="7" t="str">
        <f t="shared" si="390"/>
        <v>Data Error</v>
      </c>
      <c r="M6262" s="20" t="str">
        <f>IF(C6262="Data Error","Data Error",IF(C6262&lt;=K6262,0,1-IFERROR(INDEX(BAAL!$C:$D,MATCH(ROUNDUP(C6262-K6262,0),BAAL!$B:$B,0),MATCH(LEFT(M$2,4),BAAL!$C$2:$D$2,0)),0)))</f>
        <v>Data Error</v>
      </c>
      <c r="N6262" s="20"/>
      <c r="O6262" s="26"/>
      <c r="P6262" s="26"/>
      <c r="Q6262" s="6">
        <f t="shared" si="391"/>
        <v>9</v>
      </c>
      <c r="R6262" s="20"/>
    </row>
    <row r="6263" spans="1:18" x14ac:dyDescent="0.25">
      <c r="A6263" s="6">
        <v>21</v>
      </c>
      <c r="B6263" s="4">
        <v>42630.874999998552</v>
      </c>
      <c r="C6263" s="2" t="str">
        <f>IF([2]Analysis!AG6263="Data Error","Data Error",[2]Analysis!AI6263*C$1)</f>
        <v>Data Error</v>
      </c>
      <c r="D6263" s="2"/>
      <c r="E6263" s="3" t="str">
        <f>IF(C6263="Data Error","Data Error",INDEX('[2]BAAL Adj Cap'!$CB$65:$CY$72,MONTH($B6263),$A6263+1))</f>
        <v>Data Error</v>
      </c>
      <c r="F6263" s="3"/>
      <c r="G6263" s="31" t="str">
        <f t="shared" si="388"/>
        <v>Data Error</v>
      </c>
      <c r="H6263" s="31"/>
      <c r="I6263" s="23" t="str">
        <f t="shared" si="389"/>
        <v>Data Error</v>
      </c>
      <c r="J6263" s="23"/>
      <c r="K6263" s="7" t="str">
        <f t="shared" si="390"/>
        <v>Data Error</v>
      </c>
      <c r="M6263" s="20" t="str">
        <f>IF(C6263="Data Error","Data Error",IF(C6263&lt;=K6263,0,1-IFERROR(INDEX(BAAL!$C:$D,MATCH(ROUNDUP(C6263-K6263,0),BAAL!$B:$B,0),MATCH(LEFT(M$2,4),BAAL!$C$2:$D$2,0)),0)))</f>
        <v>Data Error</v>
      </c>
      <c r="N6263" s="20"/>
      <c r="O6263" s="26"/>
      <c r="P6263" s="26"/>
      <c r="Q6263" s="6">
        <f t="shared" si="391"/>
        <v>9</v>
      </c>
      <c r="R6263" s="20"/>
    </row>
    <row r="6264" spans="1:18" x14ac:dyDescent="0.25">
      <c r="A6264" s="6">
        <v>22</v>
      </c>
      <c r="B6264" s="4">
        <v>42630.916666665216</v>
      </c>
      <c r="C6264" s="2" t="str">
        <f>IF([2]Analysis!AG6264="Data Error","Data Error",[2]Analysis!AI6264*C$1)</f>
        <v>Data Error</v>
      </c>
      <c r="D6264" s="2"/>
      <c r="E6264" s="3" t="str">
        <f>IF(C6264="Data Error","Data Error",INDEX('[2]BAAL Adj Cap'!$CB$65:$CY$72,MONTH($B6264),$A6264+1))</f>
        <v>Data Error</v>
      </c>
      <c r="F6264" s="3"/>
      <c r="G6264" s="31" t="str">
        <f t="shared" si="388"/>
        <v>Data Error</v>
      </c>
      <c r="H6264" s="31"/>
      <c r="I6264" s="23" t="str">
        <f t="shared" si="389"/>
        <v>Data Error</v>
      </c>
      <c r="J6264" s="23"/>
      <c r="K6264" s="7" t="str">
        <f t="shared" si="390"/>
        <v>Data Error</v>
      </c>
      <c r="M6264" s="20" t="str">
        <f>IF(C6264="Data Error","Data Error",IF(C6264&lt;=K6264,0,1-IFERROR(INDEX(BAAL!$C:$D,MATCH(ROUNDUP(C6264-K6264,0),BAAL!$B:$B,0),MATCH(LEFT(M$2,4),BAAL!$C$2:$D$2,0)),0)))</f>
        <v>Data Error</v>
      </c>
      <c r="N6264" s="20"/>
      <c r="O6264" s="26"/>
      <c r="P6264" s="26"/>
      <c r="Q6264" s="6">
        <f t="shared" si="391"/>
        <v>9</v>
      </c>
      <c r="R6264" s="20"/>
    </row>
    <row r="6265" spans="1:18" x14ac:dyDescent="0.25">
      <c r="A6265" s="6">
        <v>23</v>
      </c>
      <c r="B6265" s="4">
        <v>42630.958333331881</v>
      </c>
      <c r="C6265" s="2" t="str">
        <f>IF([2]Analysis!AG6265="Data Error","Data Error",[2]Analysis!AI6265*C$1)</f>
        <v>Data Error</v>
      </c>
      <c r="D6265" s="2"/>
      <c r="E6265" s="3" t="str">
        <f>IF(C6265="Data Error","Data Error",INDEX('[2]BAAL Adj Cap'!$CB$65:$CY$72,MONTH($B6265),$A6265+1))</f>
        <v>Data Error</v>
      </c>
      <c r="F6265" s="3"/>
      <c r="G6265" s="31" t="str">
        <f t="shared" si="388"/>
        <v>Data Error</v>
      </c>
      <c r="H6265" s="31"/>
      <c r="I6265" s="23" t="str">
        <f t="shared" si="389"/>
        <v>Data Error</v>
      </c>
      <c r="J6265" s="23"/>
      <c r="K6265" s="7" t="str">
        <f t="shared" si="390"/>
        <v>Data Error</v>
      </c>
      <c r="M6265" s="20" t="str">
        <f>IF(C6265="Data Error","Data Error",IF(C6265&lt;=K6265,0,1-IFERROR(INDEX(BAAL!$C:$D,MATCH(ROUNDUP(C6265-K6265,0),BAAL!$B:$B,0),MATCH(LEFT(M$2,4),BAAL!$C$2:$D$2,0)),0)))</f>
        <v>Data Error</v>
      </c>
      <c r="N6265" s="20"/>
      <c r="O6265" s="26"/>
      <c r="P6265" s="26"/>
      <c r="Q6265" s="6">
        <f t="shared" si="391"/>
        <v>9</v>
      </c>
      <c r="R6265" s="20"/>
    </row>
    <row r="6266" spans="1:18" x14ac:dyDescent="0.25">
      <c r="A6266" s="6">
        <v>0</v>
      </c>
      <c r="B6266" s="1">
        <v>42630.999999998545</v>
      </c>
      <c r="C6266" s="2" t="str">
        <f>IF([2]Analysis!AG6266="Data Error","Data Error",[2]Analysis!AI6266*C$1)</f>
        <v>Data Error</v>
      </c>
      <c r="D6266" s="2"/>
      <c r="E6266" s="3" t="str">
        <f>IF(C6266="Data Error","Data Error",INDEX('[2]BAAL Adj Cap'!$CB$65:$CY$72,MONTH($B6266),$A6266+1))</f>
        <v>Data Error</v>
      </c>
      <c r="F6266" s="3"/>
      <c r="G6266" s="31" t="str">
        <f t="shared" si="388"/>
        <v>Data Error</v>
      </c>
      <c r="H6266" s="31"/>
      <c r="I6266" s="23" t="str">
        <f t="shared" si="389"/>
        <v>Data Error</v>
      </c>
      <c r="J6266" s="23"/>
      <c r="K6266" s="7" t="str">
        <f t="shared" si="390"/>
        <v>Data Error</v>
      </c>
      <c r="M6266" s="20" t="str">
        <f>IF(C6266="Data Error","Data Error",IF(C6266&lt;=K6266,0,1-IFERROR(INDEX(BAAL!$C:$D,MATCH(ROUNDUP(C6266-K6266,0),BAAL!$B:$B,0),MATCH(LEFT(M$2,4),BAAL!$C$2:$D$2,0)),0)))</f>
        <v>Data Error</v>
      </c>
      <c r="N6266" s="20"/>
      <c r="O6266" s="26"/>
      <c r="P6266" s="26"/>
      <c r="Q6266" s="6">
        <f t="shared" si="391"/>
        <v>9</v>
      </c>
      <c r="R6266" s="20"/>
    </row>
    <row r="6267" spans="1:18" x14ac:dyDescent="0.25">
      <c r="A6267" s="6">
        <v>1</v>
      </c>
      <c r="B6267" s="4">
        <v>42631.041666665209</v>
      </c>
      <c r="C6267" s="2" t="str">
        <f>IF([2]Analysis!AG6267="Data Error","Data Error",[2]Analysis!AI6267*C$1)</f>
        <v>Data Error</v>
      </c>
      <c r="D6267" s="2"/>
      <c r="E6267" s="3" t="str">
        <f>IF(C6267="Data Error","Data Error",INDEX('[2]BAAL Adj Cap'!$CB$65:$CY$72,MONTH($B6267),$A6267+1))</f>
        <v>Data Error</v>
      </c>
      <c r="F6267" s="3"/>
      <c r="G6267" s="31" t="str">
        <f t="shared" si="388"/>
        <v>Data Error</v>
      </c>
      <c r="H6267" s="31"/>
      <c r="I6267" s="23" t="str">
        <f t="shared" si="389"/>
        <v>Data Error</v>
      </c>
      <c r="J6267" s="23"/>
      <c r="K6267" s="7" t="str">
        <f t="shared" si="390"/>
        <v>Data Error</v>
      </c>
      <c r="M6267" s="20" t="str">
        <f>IF(C6267="Data Error","Data Error",IF(C6267&lt;=K6267,0,1-IFERROR(INDEX(BAAL!$C:$D,MATCH(ROUNDUP(C6267-K6267,0),BAAL!$B:$B,0),MATCH(LEFT(M$2,4),BAAL!$C$2:$D$2,0)),0)))</f>
        <v>Data Error</v>
      </c>
      <c r="N6267" s="20"/>
      <c r="O6267" s="26"/>
      <c r="P6267" s="26"/>
      <c r="Q6267" s="6">
        <f t="shared" si="391"/>
        <v>9</v>
      </c>
      <c r="R6267" s="20"/>
    </row>
    <row r="6268" spans="1:18" x14ac:dyDescent="0.25">
      <c r="A6268" s="6">
        <v>2</v>
      </c>
      <c r="B6268" s="4">
        <v>42631.083333331873</v>
      </c>
      <c r="C6268" s="2" t="str">
        <f>IF([2]Analysis!AG6268="Data Error","Data Error",[2]Analysis!AI6268*C$1)</f>
        <v>Data Error</v>
      </c>
      <c r="D6268" s="2"/>
      <c r="E6268" s="3" t="str">
        <f>IF(C6268="Data Error","Data Error",INDEX('[2]BAAL Adj Cap'!$CB$65:$CY$72,MONTH($B6268),$A6268+1))</f>
        <v>Data Error</v>
      </c>
      <c r="F6268" s="3"/>
      <c r="G6268" s="31" t="str">
        <f t="shared" si="388"/>
        <v>Data Error</v>
      </c>
      <c r="H6268" s="31"/>
      <c r="I6268" s="23" t="str">
        <f t="shared" si="389"/>
        <v>Data Error</v>
      </c>
      <c r="J6268" s="23"/>
      <c r="K6268" s="7" t="str">
        <f t="shared" si="390"/>
        <v>Data Error</v>
      </c>
      <c r="M6268" s="20" t="str">
        <f>IF(C6268="Data Error","Data Error",IF(C6268&lt;=K6268,0,1-IFERROR(INDEX(BAAL!$C:$D,MATCH(ROUNDUP(C6268-K6268,0),BAAL!$B:$B,0),MATCH(LEFT(M$2,4),BAAL!$C$2:$D$2,0)),0)))</f>
        <v>Data Error</v>
      </c>
      <c r="N6268" s="20"/>
      <c r="O6268" s="26"/>
      <c r="P6268" s="26"/>
      <c r="Q6268" s="6">
        <f t="shared" si="391"/>
        <v>9</v>
      </c>
      <c r="R6268" s="20"/>
    </row>
    <row r="6269" spans="1:18" x14ac:dyDescent="0.25">
      <c r="A6269" s="6">
        <v>3</v>
      </c>
      <c r="B6269" s="4">
        <v>42631.124999998538</v>
      </c>
      <c r="C6269" s="2" t="str">
        <f>IF([2]Analysis!AG6269="Data Error","Data Error",[2]Analysis!AI6269*C$1)</f>
        <v>Data Error</v>
      </c>
      <c r="D6269" s="2"/>
      <c r="E6269" s="3" t="str">
        <f>IF(C6269="Data Error","Data Error",INDEX('[2]BAAL Adj Cap'!$CB$65:$CY$72,MONTH($B6269),$A6269+1))</f>
        <v>Data Error</v>
      </c>
      <c r="F6269" s="3"/>
      <c r="G6269" s="31" t="str">
        <f t="shared" si="388"/>
        <v>Data Error</v>
      </c>
      <c r="H6269" s="31"/>
      <c r="I6269" s="23" t="str">
        <f t="shared" si="389"/>
        <v>Data Error</v>
      </c>
      <c r="J6269" s="23"/>
      <c r="K6269" s="7" t="str">
        <f t="shared" si="390"/>
        <v>Data Error</v>
      </c>
      <c r="M6269" s="20" t="str">
        <f>IF(C6269="Data Error","Data Error",IF(C6269&lt;=K6269,0,1-IFERROR(INDEX(BAAL!$C:$D,MATCH(ROUNDUP(C6269-K6269,0),BAAL!$B:$B,0),MATCH(LEFT(M$2,4),BAAL!$C$2:$D$2,0)),0)))</f>
        <v>Data Error</v>
      </c>
      <c r="N6269" s="20"/>
      <c r="O6269" s="26"/>
      <c r="P6269" s="26"/>
      <c r="Q6269" s="6">
        <f t="shared" si="391"/>
        <v>9</v>
      </c>
      <c r="R6269" s="20"/>
    </row>
    <row r="6270" spans="1:18" x14ac:dyDescent="0.25">
      <c r="A6270" s="6">
        <v>4</v>
      </c>
      <c r="B6270" s="4">
        <v>42631.166666665202</v>
      </c>
      <c r="C6270" s="2" t="str">
        <f>IF([2]Analysis!AG6270="Data Error","Data Error",[2]Analysis!AI6270*C$1)</f>
        <v>Data Error</v>
      </c>
      <c r="D6270" s="2"/>
      <c r="E6270" s="3" t="str">
        <f>IF(C6270="Data Error","Data Error",INDEX('[2]BAAL Adj Cap'!$CB$65:$CY$72,MONTH($B6270),$A6270+1))</f>
        <v>Data Error</v>
      </c>
      <c r="F6270" s="3"/>
      <c r="G6270" s="31" t="str">
        <f t="shared" si="388"/>
        <v>Data Error</v>
      </c>
      <c r="H6270" s="31"/>
      <c r="I6270" s="23" t="str">
        <f t="shared" si="389"/>
        <v>Data Error</v>
      </c>
      <c r="J6270" s="23"/>
      <c r="K6270" s="7" t="str">
        <f t="shared" si="390"/>
        <v>Data Error</v>
      </c>
      <c r="M6270" s="20" t="str">
        <f>IF(C6270="Data Error","Data Error",IF(C6270&lt;=K6270,0,1-IFERROR(INDEX(BAAL!$C:$D,MATCH(ROUNDUP(C6270-K6270,0),BAAL!$B:$B,0),MATCH(LEFT(M$2,4),BAAL!$C$2:$D$2,0)),0)))</f>
        <v>Data Error</v>
      </c>
      <c r="N6270" s="20"/>
      <c r="O6270" s="26"/>
      <c r="P6270" s="26"/>
      <c r="Q6270" s="6">
        <f t="shared" si="391"/>
        <v>9</v>
      </c>
      <c r="R6270" s="20"/>
    </row>
    <row r="6271" spans="1:18" x14ac:dyDescent="0.25">
      <c r="A6271" s="6">
        <v>5</v>
      </c>
      <c r="B6271" s="4">
        <v>42631.208333331866</v>
      </c>
      <c r="C6271" s="2" t="str">
        <f>IF([2]Analysis!AG6271="Data Error","Data Error",[2]Analysis!AI6271*C$1)</f>
        <v>Data Error</v>
      </c>
      <c r="D6271" s="2"/>
      <c r="E6271" s="3" t="str">
        <f>IF(C6271="Data Error","Data Error",INDEX('[2]BAAL Adj Cap'!$CB$65:$CY$72,MONTH($B6271),$A6271+1))</f>
        <v>Data Error</v>
      </c>
      <c r="F6271" s="3"/>
      <c r="G6271" s="31" t="str">
        <f t="shared" si="388"/>
        <v>Data Error</v>
      </c>
      <c r="H6271" s="31"/>
      <c r="I6271" s="23" t="str">
        <f t="shared" si="389"/>
        <v>Data Error</v>
      </c>
      <c r="J6271" s="23"/>
      <c r="K6271" s="7" t="str">
        <f t="shared" si="390"/>
        <v>Data Error</v>
      </c>
      <c r="M6271" s="20" t="str">
        <f>IF(C6271="Data Error","Data Error",IF(C6271&lt;=K6271,0,1-IFERROR(INDEX(BAAL!$C:$D,MATCH(ROUNDUP(C6271-K6271,0),BAAL!$B:$B,0),MATCH(LEFT(M$2,4),BAAL!$C$2:$D$2,0)),0)))</f>
        <v>Data Error</v>
      </c>
      <c r="N6271" s="20"/>
      <c r="O6271" s="26"/>
      <c r="P6271" s="26"/>
      <c r="Q6271" s="6">
        <f t="shared" si="391"/>
        <v>9</v>
      </c>
      <c r="R6271" s="20"/>
    </row>
    <row r="6272" spans="1:18" x14ac:dyDescent="0.25">
      <c r="A6272" s="6">
        <v>6</v>
      </c>
      <c r="B6272" s="4">
        <v>42631.24999999853</v>
      </c>
      <c r="C6272" s="2" t="str">
        <f>IF([2]Analysis!AG6272="Data Error","Data Error",[2]Analysis!AI6272*C$1)</f>
        <v>Data Error</v>
      </c>
      <c r="D6272" s="2"/>
      <c r="E6272" s="3" t="str">
        <f>IF(C6272="Data Error","Data Error",INDEX('[2]BAAL Adj Cap'!$CB$65:$CY$72,MONTH($B6272),$A6272+1))</f>
        <v>Data Error</v>
      </c>
      <c r="F6272" s="3"/>
      <c r="G6272" s="31" t="str">
        <f t="shared" si="388"/>
        <v>Data Error</v>
      </c>
      <c r="H6272" s="31"/>
      <c r="I6272" s="23" t="str">
        <f t="shared" si="389"/>
        <v>Data Error</v>
      </c>
      <c r="J6272" s="23"/>
      <c r="K6272" s="7" t="str">
        <f t="shared" si="390"/>
        <v>Data Error</v>
      </c>
      <c r="M6272" s="20" t="str">
        <f>IF(C6272="Data Error","Data Error",IF(C6272&lt;=K6272,0,1-IFERROR(INDEX(BAAL!$C:$D,MATCH(ROUNDUP(C6272-K6272,0),BAAL!$B:$B,0),MATCH(LEFT(M$2,4),BAAL!$C$2:$D$2,0)),0)))</f>
        <v>Data Error</v>
      </c>
      <c r="N6272" s="20"/>
      <c r="O6272" s="26"/>
      <c r="P6272" s="26"/>
      <c r="Q6272" s="6">
        <f t="shared" si="391"/>
        <v>9</v>
      </c>
      <c r="R6272" s="20"/>
    </row>
    <row r="6273" spans="1:18" x14ac:dyDescent="0.25">
      <c r="A6273" s="6">
        <v>7</v>
      </c>
      <c r="B6273" s="4">
        <v>42631.291666665194</v>
      </c>
      <c r="C6273" s="2" t="str">
        <f>IF([2]Analysis!AG6273="Data Error","Data Error",[2]Analysis!AI6273*C$1)</f>
        <v>Data Error</v>
      </c>
      <c r="D6273" s="2"/>
      <c r="E6273" s="3" t="str">
        <f>IF(C6273="Data Error","Data Error",INDEX('[2]BAAL Adj Cap'!$CB$65:$CY$72,MONTH($B6273),$A6273+1))</f>
        <v>Data Error</v>
      </c>
      <c r="F6273" s="3"/>
      <c r="G6273" s="31" t="str">
        <f t="shared" si="388"/>
        <v>Data Error</v>
      </c>
      <c r="H6273" s="31"/>
      <c r="I6273" s="23" t="str">
        <f t="shared" si="389"/>
        <v>Data Error</v>
      </c>
      <c r="J6273" s="23"/>
      <c r="K6273" s="7" t="str">
        <f t="shared" si="390"/>
        <v>Data Error</v>
      </c>
      <c r="M6273" s="20" t="str">
        <f>IF(C6273="Data Error","Data Error",IF(C6273&lt;=K6273,0,1-IFERROR(INDEX(BAAL!$C:$D,MATCH(ROUNDUP(C6273-K6273,0),BAAL!$B:$B,0),MATCH(LEFT(M$2,4),BAAL!$C$2:$D$2,0)),0)))</f>
        <v>Data Error</v>
      </c>
      <c r="N6273" s="20"/>
      <c r="O6273" s="26"/>
      <c r="P6273" s="26"/>
      <c r="Q6273" s="6">
        <f t="shared" si="391"/>
        <v>9</v>
      </c>
      <c r="R6273" s="20"/>
    </row>
    <row r="6274" spans="1:18" x14ac:dyDescent="0.25">
      <c r="A6274" s="6">
        <v>8</v>
      </c>
      <c r="B6274" s="4">
        <v>42631.333333331859</v>
      </c>
      <c r="C6274" s="2" t="str">
        <f>IF([2]Analysis!AG6274="Data Error","Data Error",[2]Analysis!AI6274*C$1)</f>
        <v>Data Error</v>
      </c>
      <c r="D6274" s="2"/>
      <c r="E6274" s="3" t="str">
        <f>IF(C6274="Data Error","Data Error",INDEX('[2]BAAL Adj Cap'!$CB$65:$CY$72,MONTH($B6274),$A6274+1))</f>
        <v>Data Error</v>
      </c>
      <c r="F6274" s="3"/>
      <c r="G6274" s="31" t="str">
        <f t="shared" si="388"/>
        <v>Data Error</v>
      </c>
      <c r="H6274" s="31"/>
      <c r="I6274" s="23" t="str">
        <f t="shared" si="389"/>
        <v>Data Error</v>
      </c>
      <c r="J6274" s="23"/>
      <c r="K6274" s="7" t="str">
        <f t="shared" si="390"/>
        <v>Data Error</v>
      </c>
      <c r="M6274" s="20" t="str">
        <f>IF(C6274="Data Error","Data Error",IF(C6274&lt;=K6274,0,1-IFERROR(INDEX(BAAL!$C:$D,MATCH(ROUNDUP(C6274-K6274,0),BAAL!$B:$B,0),MATCH(LEFT(M$2,4),BAAL!$C$2:$D$2,0)),0)))</f>
        <v>Data Error</v>
      </c>
      <c r="N6274" s="20"/>
      <c r="O6274" s="26"/>
      <c r="P6274" s="26"/>
      <c r="Q6274" s="6">
        <f t="shared" si="391"/>
        <v>9</v>
      </c>
      <c r="R6274" s="20"/>
    </row>
    <row r="6275" spans="1:18" x14ac:dyDescent="0.25">
      <c r="A6275" s="6">
        <v>9</v>
      </c>
      <c r="B6275" s="4">
        <v>42631.374999998523</v>
      </c>
      <c r="C6275" s="2" t="str">
        <f>IF([2]Analysis!AG6275="Data Error","Data Error",[2]Analysis!AI6275*C$1)</f>
        <v>Data Error</v>
      </c>
      <c r="D6275" s="2"/>
      <c r="E6275" s="3" t="str">
        <f>IF(C6275="Data Error","Data Error",INDEX('[2]BAAL Adj Cap'!$CB$65:$CY$72,MONTH($B6275),$A6275+1))</f>
        <v>Data Error</v>
      </c>
      <c r="F6275" s="3"/>
      <c r="G6275" s="31" t="str">
        <f t="shared" si="388"/>
        <v>Data Error</v>
      </c>
      <c r="H6275" s="31"/>
      <c r="I6275" s="23" t="str">
        <f t="shared" si="389"/>
        <v>Data Error</v>
      </c>
      <c r="J6275" s="23"/>
      <c r="K6275" s="7" t="str">
        <f t="shared" si="390"/>
        <v>Data Error</v>
      </c>
      <c r="M6275" s="20" t="str">
        <f>IF(C6275="Data Error","Data Error",IF(C6275&lt;=K6275,0,1-IFERROR(INDEX(BAAL!$C:$D,MATCH(ROUNDUP(C6275-K6275,0),BAAL!$B:$B,0),MATCH(LEFT(M$2,4),BAAL!$C$2:$D$2,0)),0)))</f>
        <v>Data Error</v>
      </c>
      <c r="N6275" s="20"/>
      <c r="O6275" s="26"/>
      <c r="P6275" s="26"/>
      <c r="Q6275" s="6">
        <f t="shared" si="391"/>
        <v>9</v>
      </c>
      <c r="R6275" s="20"/>
    </row>
    <row r="6276" spans="1:18" x14ac:dyDescent="0.25">
      <c r="A6276" s="6">
        <v>10</v>
      </c>
      <c r="B6276" s="4">
        <v>42631.416666665187</v>
      </c>
      <c r="C6276" s="2" t="str">
        <f>IF([2]Analysis!AG6276="Data Error","Data Error",[2]Analysis!AI6276*C$1)</f>
        <v>Data Error</v>
      </c>
      <c r="D6276" s="2"/>
      <c r="E6276" s="3" t="str">
        <f>IF(C6276="Data Error","Data Error",INDEX('[2]BAAL Adj Cap'!$CB$65:$CY$72,MONTH($B6276),$A6276+1))</f>
        <v>Data Error</v>
      </c>
      <c r="F6276" s="3"/>
      <c r="G6276" s="31" t="str">
        <f t="shared" ref="G6276:G6339" si="392">IF(C6276="Data Error","Data Error",E6276*E$1-C6276)</f>
        <v>Data Error</v>
      </c>
      <c r="H6276" s="31"/>
      <c r="I6276" s="23" t="str">
        <f t="shared" ref="I6276:I6339" si="393">IF(E6276="Data Error","Data Error",E6276)</f>
        <v>Data Error</v>
      </c>
      <c r="J6276" s="23"/>
      <c r="K6276" s="7" t="str">
        <f t="shared" ref="K6276:K6339" si="394">IF(C6276="Data Error","Data Error",C$1*MAX(0,MIN(AF$9,E6276*AF$10)))</f>
        <v>Data Error</v>
      </c>
      <c r="M6276" s="20" t="str">
        <f>IF(C6276="Data Error","Data Error",IF(C6276&lt;=K6276,0,1-IFERROR(INDEX(BAAL!$C:$D,MATCH(ROUNDUP(C6276-K6276,0),BAAL!$B:$B,0),MATCH(LEFT(M$2,4),BAAL!$C$2:$D$2,0)),0)))</f>
        <v>Data Error</v>
      </c>
      <c r="N6276" s="20"/>
      <c r="O6276" s="26"/>
      <c r="P6276" s="26"/>
      <c r="Q6276" s="6">
        <f t="shared" ref="Q6276:Q6339" si="395">MONTH(B6276)</f>
        <v>9</v>
      </c>
      <c r="R6276" s="20"/>
    </row>
    <row r="6277" spans="1:18" x14ac:dyDescent="0.25">
      <c r="A6277" s="6">
        <v>11</v>
      </c>
      <c r="B6277" s="4">
        <v>42631.458333331851</v>
      </c>
      <c r="C6277" s="2" t="str">
        <f>IF([2]Analysis!AG6277="Data Error","Data Error",[2]Analysis!AI6277*C$1)</f>
        <v>Data Error</v>
      </c>
      <c r="D6277" s="2"/>
      <c r="E6277" s="3" t="str">
        <f>IF(C6277="Data Error","Data Error",INDEX('[2]BAAL Adj Cap'!$CB$65:$CY$72,MONTH($B6277),$A6277+1))</f>
        <v>Data Error</v>
      </c>
      <c r="F6277" s="3"/>
      <c r="G6277" s="31" t="str">
        <f t="shared" si="392"/>
        <v>Data Error</v>
      </c>
      <c r="H6277" s="31"/>
      <c r="I6277" s="23" t="str">
        <f t="shared" si="393"/>
        <v>Data Error</v>
      </c>
      <c r="J6277" s="23"/>
      <c r="K6277" s="7" t="str">
        <f t="shared" si="394"/>
        <v>Data Error</v>
      </c>
      <c r="M6277" s="20" t="str">
        <f>IF(C6277="Data Error","Data Error",IF(C6277&lt;=K6277,0,1-IFERROR(INDEX(BAAL!$C:$D,MATCH(ROUNDUP(C6277-K6277,0),BAAL!$B:$B,0),MATCH(LEFT(M$2,4),BAAL!$C$2:$D$2,0)),0)))</f>
        <v>Data Error</v>
      </c>
      <c r="N6277" s="20"/>
      <c r="O6277" s="26"/>
      <c r="P6277" s="26"/>
      <c r="Q6277" s="6">
        <f t="shared" si="395"/>
        <v>9</v>
      </c>
      <c r="R6277" s="20"/>
    </row>
    <row r="6278" spans="1:18" x14ac:dyDescent="0.25">
      <c r="A6278" s="6">
        <v>12</v>
      </c>
      <c r="B6278" s="4">
        <v>42631.499999998516</v>
      </c>
      <c r="C6278" s="2" t="str">
        <f>IF([2]Analysis!AG6278="Data Error","Data Error",[2]Analysis!AI6278*C$1)</f>
        <v>Data Error</v>
      </c>
      <c r="D6278" s="2"/>
      <c r="E6278" s="3" t="str">
        <f>IF(C6278="Data Error","Data Error",INDEX('[2]BAAL Adj Cap'!$CB$65:$CY$72,MONTH($B6278),$A6278+1))</f>
        <v>Data Error</v>
      </c>
      <c r="F6278" s="3"/>
      <c r="G6278" s="31" t="str">
        <f t="shared" si="392"/>
        <v>Data Error</v>
      </c>
      <c r="H6278" s="31"/>
      <c r="I6278" s="23" t="str">
        <f t="shared" si="393"/>
        <v>Data Error</v>
      </c>
      <c r="J6278" s="23"/>
      <c r="K6278" s="7" t="str">
        <f t="shared" si="394"/>
        <v>Data Error</v>
      </c>
      <c r="M6278" s="20" t="str">
        <f>IF(C6278="Data Error","Data Error",IF(C6278&lt;=K6278,0,1-IFERROR(INDEX(BAAL!$C:$D,MATCH(ROUNDUP(C6278-K6278,0),BAAL!$B:$B,0),MATCH(LEFT(M$2,4),BAAL!$C$2:$D$2,0)),0)))</f>
        <v>Data Error</v>
      </c>
      <c r="N6278" s="20"/>
      <c r="O6278" s="26"/>
      <c r="P6278" s="26"/>
      <c r="Q6278" s="6">
        <f t="shared" si="395"/>
        <v>9</v>
      </c>
      <c r="R6278" s="20"/>
    </row>
    <row r="6279" spans="1:18" x14ac:dyDescent="0.25">
      <c r="A6279" s="6">
        <v>13</v>
      </c>
      <c r="B6279" s="4">
        <v>42631.54166666518</v>
      </c>
      <c r="C6279" s="2" t="str">
        <f>IF([2]Analysis!AG6279="Data Error","Data Error",[2]Analysis!AI6279*C$1)</f>
        <v>Data Error</v>
      </c>
      <c r="D6279" s="2"/>
      <c r="E6279" s="3" t="str">
        <f>IF(C6279="Data Error","Data Error",INDEX('[2]BAAL Adj Cap'!$CB$65:$CY$72,MONTH($B6279),$A6279+1))</f>
        <v>Data Error</v>
      </c>
      <c r="F6279" s="3"/>
      <c r="G6279" s="31" t="str">
        <f t="shared" si="392"/>
        <v>Data Error</v>
      </c>
      <c r="H6279" s="31"/>
      <c r="I6279" s="23" t="str">
        <f t="shared" si="393"/>
        <v>Data Error</v>
      </c>
      <c r="J6279" s="23"/>
      <c r="K6279" s="7" t="str">
        <f t="shared" si="394"/>
        <v>Data Error</v>
      </c>
      <c r="M6279" s="20" t="str">
        <f>IF(C6279="Data Error","Data Error",IF(C6279&lt;=K6279,0,1-IFERROR(INDEX(BAAL!$C:$D,MATCH(ROUNDUP(C6279-K6279,0),BAAL!$B:$B,0),MATCH(LEFT(M$2,4),BAAL!$C$2:$D$2,0)),0)))</f>
        <v>Data Error</v>
      </c>
      <c r="N6279" s="20"/>
      <c r="O6279" s="26"/>
      <c r="P6279" s="26"/>
      <c r="Q6279" s="6">
        <f t="shared" si="395"/>
        <v>9</v>
      </c>
      <c r="R6279" s="20"/>
    </row>
    <row r="6280" spans="1:18" x14ac:dyDescent="0.25">
      <c r="A6280" s="6">
        <v>14</v>
      </c>
      <c r="B6280" s="4">
        <v>42631.583333331844</v>
      </c>
      <c r="C6280" s="2" t="str">
        <f>IF([2]Analysis!AG6280="Data Error","Data Error",[2]Analysis!AI6280*C$1)</f>
        <v>Data Error</v>
      </c>
      <c r="D6280" s="2"/>
      <c r="E6280" s="3" t="str">
        <f>IF(C6280="Data Error","Data Error",INDEX('[2]BAAL Adj Cap'!$CB$65:$CY$72,MONTH($B6280),$A6280+1))</f>
        <v>Data Error</v>
      </c>
      <c r="F6280" s="3"/>
      <c r="G6280" s="31" t="str">
        <f t="shared" si="392"/>
        <v>Data Error</v>
      </c>
      <c r="H6280" s="31"/>
      <c r="I6280" s="23" t="str">
        <f t="shared" si="393"/>
        <v>Data Error</v>
      </c>
      <c r="J6280" s="23"/>
      <c r="K6280" s="7" t="str">
        <f t="shared" si="394"/>
        <v>Data Error</v>
      </c>
      <c r="M6280" s="20" t="str">
        <f>IF(C6280="Data Error","Data Error",IF(C6280&lt;=K6280,0,1-IFERROR(INDEX(BAAL!$C:$D,MATCH(ROUNDUP(C6280-K6280,0),BAAL!$B:$B,0),MATCH(LEFT(M$2,4),BAAL!$C$2:$D$2,0)),0)))</f>
        <v>Data Error</v>
      </c>
      <c r="N6280" s="20"/>
      <c r="O6280" s="26"/>
      <c r="P6280" s="26"/>
      <c r="Q6280" s="6">
        <f t="shared" si="395"/>
        <v>9</v>
      </c>
      <c r="R6280" s="20"/>
    </row>
    <row r="6281" spans="1:18" x14ac:dyDescent="0.25">
      <c r="A6281" s="6">
        <v>15</v>
      </c>
      <c r="B6281" s="4">
        <v>42631.624999998508</v>
      </c>
      <c r="C6281" s="2" t="str">
        <f>IF([2]Analysis!AG6281="Data Error","Data Error",[2]Analysis!AI6281*C$1)</f>
        <v>Data Error</v>
      </c>
      <c r="D6281" s="2"/>
      <c r="E6281" s="3" t="str">
        <f>IF(C6281="Data Error","Data Error",INDEX('[2]BAAL Adj Cap'!$CB$65:$CY$72,MONTH($B6281),$A6281+1))</f>
        <v>Data Error</v>
      </c>
      <c r="F6281" s="3"/>
      <c r="G6281" s="31" t="str">
        <f t="shared" si="392"/>
        <v>Data Error</v>
      </c>
      <c r="H6281" s="31"/>
      <c r="I6281" s="23" t="str">
        <f t="shared" si="393"/>
        <v>Data Error</v>
      </c>
      <c r="J6281" s="23"/>
      <c r="K6281" s="7" t="str">
        <f t="shared" si="394"/>
        <v>Data Error</v>
      </c>
      <c r="M6281" s="20" t="str">
        <f>IF(C6281="Data Error","Data Error",IF(C6281&lt;=K6281,0,1-IFERROR(INDEX(BAAL!$C:$D,MATCH(ROUNDUP(C6281-K6281,0),BAAL!$B:$B,0),MATCH(LEFT(M$2,4),BAAL!$C$2:$D$2,0)),0)))</f>
        <v>Data Error</v>
      </c>
      <c r="N6281" s="20"/>
      <c r="O6281" s="26"/>
      <c r="P6281" s="26"/>
      <c r="Q6281" s="6">
        <f t="shared" si="395"/>
        <v>9</v>
      </c>
      <c r="R6281" s="20"/>
    </row>
    <row r="6282" spans="1:18" x14ac:dyDescent="0.25">
      <c r="A6282" s="6">
        <v>16</v>
      </c>
      <c r="B6282" s="4">
        <v>42631.666666665173</v>
      </c>
      <c r="C6282" s="2" t="str">
        <f>IF([2]Analysis!AG6282="Data Error","Data Error",[2]Analysis!AI6282*C$1)</f>
        <v>Data Error</v>
      </c>
      <c r="D6282" s="2"/>
      <c r="E6282" s="3" t="str">
        <f>IF(C6282="Data Error","Data Error",INDEX('[2]BAAL Adj Cap'!$CB$65:$CY$72,MONTH($B6282),$A6282+1))</f>
        <v>Data Error</v>
      </c>
      <c r="F6282" s="3"/>
      <c r="G6282" s="31" t="str">
        <f t="shared" si="392"/>
        <v>Data Error</v>
      </c>
      <c r="H6282" s="31"/>
      <c r="I6282" s="23" t="str">
        <f t="shared" si="393"/>
        <v>Data Error</v>
      </c>
      <c r="J6282" s="23"/>
      <c r="K6282" s="7" t="str">
        <f t="shared" si="394"/>
        <v>Data Error</v>
      </c>
      <c r="M6282" s="20" t="str">
        <f>IF(C6282="Data Error","Data Error",IF(C6282&lt;=K6282,0,1-IFERROR(INDEX(BAAL!$C:$D,MATCH(ROUNDUP(C6282-K6282,0),BAAL!$B:$B,0),MATCH(LEFT(M$2,4),BAAL!$C$2:$D$2,0)),0)))</f>
        <v>Data Error</v>
      </c>
      <c r="N6282" s="20"/>
      <c r="O6282" s="26"/>
      <c r="P6282" s="26"/>
      <c r="Q6282" s="6">
        <f t="shared" si="395"/>
        <v>9</v>
      </c>
      <c r="R6282" s="20"/>
    </row>
    <row r="6283" spans="1:18" x14ac:dyDescent="0.25">
      <c r="A6283" s="6">
        <v>17</v>
      </c>
      <c r="B6283" s="4">
        <v>42631.708333331837</v>
      </c>
      <c r="C6283" s="2" t="str">
        <f>IF([2]Analysis!AG6283="Data Error","Data Error",[2]Analysis!AI6283*C$1)</f>
        <v>Data Error</v>
      </c>
      <c r="D6283" s="2"/>
      <c r="E6283" s="3" t="str">
        <f>IF(C6283="Data Error","Data Error",INDEX('[2]BAAL Adj Cap'!$CB$65:$CY$72,MONTH($B6283),$A6283+1))</f>
        <v>Data Error</v>
      </c>
      <c r="F6283" s="3"/>
      <c r="G6283" s="31" t="str">
        <f t="shared" si="392"/>
        <v>Data Error</v>
      </c>
      <c r="H6283" s="31"/>
      <c r="I6283" s="23" t="str">
        <f t="shared" si="393"/>
        <v>Data Error</v>
      </c>
      <c r="J6283" s="23"/>
      <c r="K6283" s="7" t="str">
        <f t="shared" si="394"/>
        <v>Data Error</v>
      </c>
      <c r="M6283" s="20" t="str">
        <f>IF(C6283="Data Error","Data Error",IF(C6283&lt;=K6283,0,1-IFERROR(INDEX(BAAL!$C:$D,MATCH(ROUNDUP(C6283-K6283,0),BAAL!$B:$B,0),MATCH(LEFT(M$2,4),BAAL!$C$2:$D$2,0)),0)))</f>
        <v>Data Error</v>
      </c>
      <c r="N6283" s="20"/>
      <c r="O6283" s="26"/>
      <c r="P6283" s="26"/>
      <c r="Q6283" s="6">
        <f t="shared" si="395"/>
        <v>9</v>
      </c>
      <c r="R6283" s="20"/>
    </row>
    <row r="6284" spans="1:18" x14ac:dyDescent="0.25">
      <c r="A6284" s="6">
        <v>18</v>
      </c>
      <c r="B6284" s="4">
        <v>42631.749999998501</v>
      </c>
      <c r="C6284" s="2" t="str">
        <f>IF([2]Analysis!AG6284="Data Error","Data Error",[2]Analysis!AI6284*C$1)</f>
        <v>Data Error</v>
      </c>
      <c r="D6284" s="2"/>
      <c r="E6284" s="3" t="str">
        <f>IF(C6284="Data Error","Data Error",INDEX('[2]BAAL Adj Cap'!$CB$65:$CY$72,MONTH($B6284),$A6284+1))</f>
        <v>Data Error</v>
      </c>
      <c r="F6284" s="3"/>
      <c r="G6284" s="31" t="str">
        <f t="shared" si="392"/>
        <v>Data Error</v>
      </c>
      <c r="H6284" s="31"/>
      <c r="I6284" s="23" t="str">
        <f t="shared" si="393"/>
        <v>Data Error</v>
      </c>
      <c r="J6284" s="23"/>
      <c r="K6284" s="7" t="str">
        <f t="shared" si="394"/>
        <v>Data Error</v>
      </c>
      <c r="M6284" s="20" t="str">
        <f>IF(C6284="Data Error","Data Error",IF(C6284&lt;=K6284,0,1-IFERROR(INDEX(BAAL!$C:$D,MATCH(ROUNDUP(C6284-K6284,0),BAAL!$B:$B,0),MATCH(LEFT(M$2,4),BAAL!$C$2:$D$2,0)),0)))</f>
        <v>Data Error</v>
      </c>
      <c r="N6284" s="20"/>
      <c r="O6284" s="26"/>
      <c r="P6284" s="26"/>
      <c r="Q6284" s="6">
        <f t="shared" si="395"/>
        <v>9</v>
      </c>
      <c r="R6284" s="20"/>
    </row>
    <row r="6285" spans="1:18" x14ac:dyDescent="0.25">
      <c r="A6285" s="6">
        <v>19</v>
      </c>
      <c r="B6285" s="4">
        <v>42631.791666665165</v>
      </c>
      <c r="C6285" s="2" t="str">
        <f>IF([2]Analysis!AG6285="Data Error","Data Error",[2]Analysis!AI6285*C$1)</f>
        <v>Data Error</v>
      </c>
      <c r="D6285" s="2"/>
      <c r="E6285" s="3" t="str">
        <f>IF(C6285="Data Error","Data Error",INDEX('[2]BAAL Adj Cap'!$CB$65:$CY$72,MONTH($B6285),$A6285+1))</f>
        <v>Data Error</v>
      </c>
      <c r="F6285" s="3"/>
      <c r="G6285" s="31" t="str">
        <f t="shared" si="392"/>
        <v>Data Error</v>
      </c>
      <c r="H6285" s="31"/>
      <c r="I6285" s="23" t="str">
        <f t="shared" si="393"/>
        <v>Data Error</v>
      </c>
      <c r="J6285" s="23"/>
      <c r="K6285" s="7" t="str">
        <f t="shared" si="394"/>
        <v>Data Error</v>
      </c>
      <c r="M6285" s="20" t="str">
        <f>IF(C6285="Data Error","Data Error",IF(C6285&lt;=K6285,0,1-IFERROR(INDEX(BAAL!$C:$D,MATCH(ROUNDUP(C6285-K6285,0),BAAL!$B:$B,0),MATCH(LEFT(M$2,4),BAAL!$C$2:$D$2,0)),0)))</f>
        <v>Data Error</v>
      </c>
      <c r="N6285" s="20"/>
      <c r="O6285" s="26"/>
      <c r="P6285" s="26"/>
      <c r="Q6285" s="6">
        <f t="shared" si="395"/>
        <v>9</v>
      </c>
      <c r="R6285" s="20"/>
    </row>
    <row r="6286" spans="1:18" x14ac:dyDescent="0.25">
      <c r="A6286" s="6">
        <v>20</v>
      </c>
      <c r="B6286" s="4">
        <v>42631.83333333183</v>
      </c>
      <c r="C6286" s="2" t="str">
        <f>IF([2]Analysis!AG6286="Data Error","Data Error",[2]Analysis!AI6286*C$1)</f>
        <v>Data Error</v>
      </c>
      <c r="D6286" s="2"/>
      <c r="E6286" s="3" t="str">
        <f>IF(C6286="Data Error","Data Error",INDEX('[2]BAAL Adj Cap'!$CB$65:$CY$72,MONTH($B6286),$A6286+1))</f>
        <v>Data Error</v>
      </c>
      <c r="F6286" s="3"/>
      <c r="G6286" s="31" t="str">
        <f t="shared" si="392"/>
        <v>Data Error</v>
      </c>
      <c r="H6286" s="31"/>
      <c r="I6286" s="23" t="str">
        <f t="shared" si="393"/>
        <v>Data Error</v>
      </c>
      <c r="J6286" s="23"/>
      <c r="K6286" s="7" t="str">
        <f t="shared" si="394"/>
        <v>Data Error</v>
      </c>
      <c r="M6286" s="20" t="str">
        <f>IF(C6286="Data Error","Data Error",IF(C6286&lt;=K6286,0,1-IFERROR(INDEX(BAAL!$C:$D,MATCH(ROUNDUP(C6286-K6286,0),BAAL!$B:$B,0),MATCH(LEFT(M$2,4),BAAL!$C$2:$D$2,0)),0)))</f>
        <v>Data Error</v>
      </c>
      <c r="N6286" s="20"/>
      <c r="O6286" s="26"/>
      <c r="P6286" s="26"/>
      <c r="Q6286" s="6">
        <f t="shared" si="395"/>
        <v>9</v>
      </c>
      <c r="R6286" s="20"/>
    </row>
    <row r="6287" spans="1:18" x14ac:dyDescent="0.25">
      <c r="A6287" s="6">
        <v>21</v>
      </c>
      <c r="B6287" s="4">
        <v>42631.874999998494</v>
      </c>
      <c r="C6287" s="2" t="str">
        <f>IF([2]Analysis!AG6287="Data Error","Data Error",[2]Analysis!AI6287*C$1)</f>
        <v>Data Error</v>
      </c>
      <c r="D6287" s="2"/>
      <c r="E6287" s="3" t="str">
        <f>IF(C6287="Data Error","Data Error",INDEX('[2]BAAL Adj Cap'!$CB$65:$CY$72,MONTH($B6287),$A6287+1))</f>
        <v>Data Error</v>
      </c>
      <c r="F6287" s="3"/>
      <c r="G6287" s="31" t="str">
        <f t="shared" si="392"/>
        <v>Data Error</v>
      </c>
      <c r="H6287" s="31"/>
      <c r="I6287" s="23" t="str">
        <f t="shared" si="393"/>
        <v>Data Error</v>
      </c>
      <c r="J6287" s="23"/>
      <c r="K6287" s="7" t="str">
        <f t="shared" si="394"/>
        <v>Data Error</v>
      </c>
      <c r="M6287" s="20" t="str">
        <f>IF(C6287="Data Error","Data Error",IF(C6287&lt;=K6287,0,1-IFERROR(INDEX(BAAL!$C:$D,MATCH(ROUNDUP(C6287-K6287,0),BAAL!$B:$B,0),MATCH(LEFT(M$2,4),BAAL!$C$2:$D$2,0)),0)))</f>
        <v>Data Error</v>
      </c>
      <c r="N6287" s="20"/>
      <c r="O6287" s="26"/>
      <c r="P6287" s="26"/>
      <c r="Q6287" s="6">
        <f t="shared" si="395"/>
        <v>9</v>
      </c>
      <c r="R6287" s="20"/>
    </row>
    <row r="6288" spans="1:18" x14ac:dyDescent="0.25">
      <c r="A6288" s="6">
        <v>22</v>
      </c>
      <c r="B6288" s="4">
        <v>42631.916666665158</v>
      </c>
      <c r="C6288" s="2" t="str">
        <f>IF([2]Analysis!AG6288="Data Error","Data Error",[2]Analysis!AI6288*C$1)</f>
        <v>Data Error</v>
      </c>
      <c r="D6288" s="2"/>
      <c r="E6288" s="3" t="str">
        <f>IF(C6288="Data Error","Data Error",INDEX('[2]BAAL Adj Cap'!$CB$65:$CY$72,MONTH($B6288),$A6288+1))</f>
        <v>Data Error</v>
      </c>
      <c r="F6288" s="3"/>
      <c r="G6288" s="31" t="str">
        <f t="shared" si="392"/>
        <v>Data Error</v>
      </c>
      <c r="H6288" s="31"/>
      <c r="I6288" s="23" t="str">
        <f t="shared" si="393"/>
        <v>Data Error</v>
      </c>
      <c r="J6288" s="23"/>
      <c r="K6288" s="7" t="str">
        <f t="shared" si="394"/>
        <v>Data Error</v>
      </c>
      <c r="M6288" s="20" t="str">
        <f>IF(C6288="Data Error","Data Error",IF(C6288&lt;=K6288,0,1-IFERROR(INDEX(BAAL!$C:$D,MATCH(ROUNDUP(C6288-K6288,0),BAAL!$B:$B,0),MATCH(LEFT(M$2,4),BAAL!$C$2:$D$2,0)),0)))</f>
        <v>Data Error</v>
      </c>
      <c r="N6288" s="20"/>
      <c r="O6288" s="26"/>
      <c r="P6288" s="26"/>
      <c r="Q6288" s="6">
        <f t="shared" si="395"/>
        <v>9</v>
      </c>
      <c r="R6288" s="20"/>
    </row>
    <row r="6289" spans="1:18" x14ac:dyDescent="0.25">
      <c r="A6289" s="6">
        <v>23</v>
      </c>
      <c r="B6289" s="4">
        <v>42631.958333331822</v>
      </c>
      <c r="C6289" s="2" t="str">
        <f>IF([2]Analysis!AG6289="Data Error","Data Error",[2]Analysis!AI6289*C$1)</f>
        <v>Data Error</v>
      </c>
      <c r="D6289" s="2"/>
      <c r="E6289" s="3" t="str">
        <f>IF(C6289="Data Error","Data Error",INDEX('[2]BAAL Adj Cap'!$CB$65:$CY$72,MONTH($B6289),$A6289+1))</f>
        <v>Data Error</v>
      </c>
      <c r="F6289" s="3"/>
      <c r="G6289" s="31" t="str">
        <f t="shared" si="392"/>
        <v>Data Error</v>
      </c>
      <c r="H6289" s="31"/>
      <c r="I6289" s="23" t="str">
        <f t="shared" si="393"/>
        <v>Data Error</v>
      </c>
      <c r="J6289" s="23"/>
      <c r="K6289" s="7" t="str">
        <f t="shared" si="394"/>
        <v>Data Error</v>
      </c>
      <c r="M6289" s="20" t="str">
        <f>IF(C6289="Data Error","Data Error",IF(C6289&lt;=K6289,0,1-IFERROR(INDEX(BAAL!$C:$D,MATCH(ROUNDUP(C6289-K6289,0),BAAL!$B:$B,0),MATCH(LEFT(M$2,4),BAAL!$C$2:$D$2,0)),0)))</f>
        <v>Data Error</v>
      </c>
      <c r="N6289" s="20"/>
      <c r="O6289" s="26"/>
      <c r="P6289" s="26"/>
      <c r="Q6289" s="6">
        <f t="shared" si="395"/>
        <v>9</v>
      </c>
      <c r="R6289" s="20"/>
    </row>
    <row r="6290" spans="1:18" x14ac:dyDescent="0.25">
      <c r="A6290" s="6">
        <v>0</v>
      </c>
      <c r="B6290" s="1">
        <v>42631.999999998487</v>
      </c>
      <c r="C6290" s="2" t="str">
        <f>IF([2]Analysis!AG6290="Data Error","Data Error",[2]Analysis!AI6290*C$1)</f>
        <v>Data Error</v>
      </c>
      <c r="D6290" s="2"/>
      <c r="E6290" s="3" t="str">
        <f>IF(C6290="Data Error","Data Error",INDEX('[2]BAAL Adj Cap'!$CB$65:$CY$72,MONTH($B6290),$A6290+1))</f>
        <v>Data Error</v>
      </c>
      <c r="F6290" s="3"/>
      <c r="G6290" s="31" t="str">
        <f t="shared" si="392"/>
        <v>Data Error</v>
      </c>
      <c r="H6290" s="31"/>
      <c r="I6290" s="23" t="str">
        <f t="shared" si="393"/>
        <v>Data Error</v>
      </c>
      <c r="J6290" s="23"/>
      <c r="K6290" s="7" t="str">
        <f t="shared" si="394"/>
        <v>Data Error</v>
      </c>
      <c r="M6290" s="20" t="str">
        <f>IF(C6290="Data Error","Data Error",IF(C6290&lt;=K6290,0,1-IFERROR(INDEX(BAAL!$C:$D,MATCH(ROUNDUP(C6290-K6290,0),BAAL!$B:$B,0),MATCH(LEFT(M$2,4),BAAL!$C$2:$D$2,0)),0)))</f>
        <v>Data Error</v>
      </c>
      <c r="N6290" s="20"/>
      <c r="O6290" s="26"/>
      <c r="P6290" s="26"/>
      <c r="Q6290" s="6">
        <f t="shared" si="395"/>
        <v>9</v>
      </c>
      <c r="R6290" s="20"/>
    </row>
    <row r="6291" spans="1:18" x14ac:dyDescent="0.25">
      <c r="A6291" s="6">
        <v>1</v>
      </c>
      <c r="B6291" s="4">
        <v>42632.041666665151</v>
      </c>
      <c r="C6291" s="2" t="str">
        <f>IF([2]Analysis!AG6291="Data Error","Data Error",[2]Analysis!AI6291*C$1)</f>
        <v>Data Error</v>
      </c>
      <c r="D6291" s="2"/>
      <c r="E6291" s="3" t="str">
        <f>IF(C6291="Data Error","Data Error",INDEX('[2]BAAL Adj Cap'!$CB$65:$CY$72,MONTH($B6291),$A6291+1))</f>
        <v>Data Error</v>
      </c>
      <c r="F6291" s="3"/>
      <c r="G6291" s="31" t="str">
        <f t="shared" si="392"/>
        <v>Data Error</v>
      </c>
      <c r="H6291" s="31"/>
      <c r="I6291" s="23" t="str">
        <f t="shared" si="393"/>
        <v>Data Error</v>
      </c>
      <c r="J6291" s="23"/>
      <c r="K6291" s="7" t="str">
        <f t="shared" si="394"/>
        <v>Data Error</v>
      </c>
      <c r="M6291" s="20" t="str">
        <f>IF(C6291="Data Error","Data Error",IF(C6291&lt;=K6291,0,1-IFERROR(INDEX(BAAL!$C:$D,MATCH(ROUNDUP(C6291-K6291,0),BAAL!$B:$B,0),MATCH(LEFT(M$2,4),BAAL!$C$2:$D$2,0)),0)))</f>
        <v>Data Error</v>
      </c>
      <c r="N6291" s="20"/>
      <c r="O6291" s="26"/>
      <c r="P6291" s="26"/>
      <c r="Q6291" s="6">
        <f t="shared" si="395"/>
        <v>9</v>
      </c>
      <c r="R6291" s="20"/>
    </row>
    <row r="6292" spans="1:18" x14ac:dyDescent="0.25">
      <c r="A6292" s="6">
        <v>2</v>
      </c>
      <c r="B6292" s="4">
        <v>42632.083333331815</v>
      </c>
      <c r="C6292" s="2" t="str">
        <f>IF([2]Analysis!AG6292="Data Error","Data Error",[2]Analysis!AI6292*C$1)</f>
        <v>Data Error</v>
      </c>
      <c r="D6292" s="2"/>
      <c r="E6292" s="3" t="str">
        <f>IF(C6292="Data Error","Data Error",INDEX('[2]BAAL Adj Cap'!$CB$65:$CY$72,MONTH($B6292),$A6292+1))</f>
        <v>Data Error</v>
      </c>
      <c r="F6292" s="3"/>
      <c r="G6292" s="31" t="str">
        <f t="shared" si="392"/>
        <v>Data Error</v>
      </c>
      <c r="H6292" s="31"/>
      <c r="I6292" s="23" t="str">
        <f t="shared" si="393"/>
        <v>Data Error</v>
      </c>
      <c r="J6292" s="23"/>
      <c r="K6292" s="7" t="str">
        <f t="shared" si="394"/>
        <v>Data Error</v>
      </c>
      <c r="M6292" s="20" t="str">
        <f>IF(C6292="Data Error","Data Error",IF(C6292&lt;=K6292,0,1-IFERROR(INDEX(BAAL!$C:$D,MATCH(ROUNDUP(C6292-K6292,0),BAAL!$B:$B,0),MATCH(LEFT(M$2,4),BAAL!$C$2:$D$2,0)),0)))</f>
        <v>Data Error</v>
      </c>
      <c r="N6292" s="20"/>
      <c r="O6292" s="26"/>
      <c r="P6292" s="26"/>
      <c r="Q6292" s="6">
        <f t="shared" si="395"/>
        <v>9</v>
      </c>
      <c r="R6292" s="20"/>
    </row>
    <row r="6293" spans="1:18" x14ac:dyDescent="0.25">
      <c r="A6293" s="6">
        <v>3</v>
      </c>
      <c r="B6293" s="4">
        <v>42632.124999998479</v>
      </c>
      <c r="C6293" s="2" t="str">
        <f>IF([2]Analysis!AG6293="Data Error","Data Error",[2]Analysis!AI6293*C$1)</f>
        <v>Data Error</v>
      </c>
      <c r="D6293" s="2"/>
      <c r="E6293" s="3" t="str">
        <f>IF(C6293="Data Error","Data Error",INDEX('[2]BAAL Adj Cap'!$CB$65:$CY$72,MONTH($B6293),$A6293+1))</f>
        <v>Data Error</v>
      </c>
      <c r="F6293" s="3"/>
      <c r="G6293" s="31" t="str">
        <f t="shared" si="392"/>
        <v>Data Error</v>
      </c>
      <c r="H6293" s="31"/>
      <c r="I6293" s="23" t="str">
        <f t="shared" si="393"/>
        <v>Data Error</v>
      </c>
      <c r="J6293" s="23"/>
      <c r="K6293" s="7" t="str">
        <f t="shared" si="394"/>
        <v>Data Error</v>
      </c>
      <c r="M6293" s="20" t="str">
        <f>IF(C6293="Data Error","Data Error",IF(C6293&lt;=K6293,0,1-IFERROR(INDEX(BAAL!$C:$D,MATCH(ROUNDUP(C6293-K6293,0),BAAL!$B:$B,0),MATCH(LEFT(M$2,4),BAAL!$C$2:$D$2,0)),0)))</f>
        <v>Data Error</v>
      </c>
      <c r="N6293" s="20"/>
      <c r="O6293" s="26"/>
      <c r="P6293" s="26"/>
      <c r="Q6293" s="6">
        <f t="shared" si="395"/>
        <v>9</v>
      </c>
      <c r="R6293" s="20"/>
    </row>
    <row r="6294" spans="1:18" x14ac:dyDescent="0.25">
      <c r="A6294" s="6">
        <v>4</v>
      </c>
      <c r="B6294" s="4">
        <v>42632.166666665144</v>
      </c>
      <c r="C6294" s="2" t="str">
        <f>IF([2]Analysis!AG6294="Data Error","Data Error",[2]Analysis!AI6294*C$1)</f>
        <v>Data Error</v>
      </c>
      <c r="D6294" s="2"/>
      <c r="E6294" s="3" t="str">
        <f>IF(C6294="Data Error","Data Error",INDEX('[2]BAAL Adj Cap'!$CB$65:$CY$72,MONTH($B6294),$A6294+1))</f>
        <v>Data Error</v>
      </c>
      <c r="F6294" s="3"/>
      <c r="G6294" s="31" t="str">
        <f t="shared" si="392"/>
        <v>Data Error</v>
      </c>
      <c r="H6294" s="31"/>
      <c r="I6294" s="23" t="str">
        <f t="shared" si="393"/>
        <v>Data Error</v>
      </c>
      <c r="J6294" s="23"/>
      <c r="K6294" s="7" t="str">
        <f t="shared" si="394"/>
        <v>Data Error</v>
      </c>
      <c r="M6294" s="20" t="str">
        <f>IF(C6294="Data Error","Data Error",IF(C6294&lt;=K6294,0,1-IFERROR(INDEX(BAAL!$C:$D,MATCH(ROUNDUP(C6294-K6294,0),BAAL!$B:$B,0),MATCH(LEFT(M$2,4),BAAL!$C$2:$D$2,0)),0)))</f>
        <v>Data Error</v>
      </c>
      <c r="N6294" s="20"/>
      <c r="O6294" s="26"/>
      <c r="P6294" s="26"/>
      <c r="Q6294" s="6">
        <f t="shared" si="395"/>
        <v>9</v>
      </c>
      <c r="R6294" s="20"/>
    </row>
    <row r="6295" spans="1:18" x14ac:dyDescent="0.25">
      <c r="A6295" s="6">
        <v>5</v>
      </c>
      <c r="B6295" s="4">
        <v>42632.208333331808</v>
      </c>
      <c r="C6295" s="2" t="str">
        <f>IF([2]Analysis!AG6295="Data Error","Data Error",[2]Analysis!AI6295*C$1)</f>
        <v>Data Error</v>
      </c>
      <c r="D6295" s="2"/>
      <c r="E6295" s="3" t="str">
        <f>IF(C6295="Data Error","Data Error",INDEX('[2]BAAL Adj Cap'!$CB$65:$CY$72,MONTH($B6295),$A6295+1))</f>
        <v>Data Error</v>
      </c>
      <c r="F6295" s="3"/>
      <c r="G6295" s="31" t="str">
        <f t="shared" si="392"/>
        <v>Data Error</v>
      </c>
      <c r="H6295" s="31"/>
      <c r="I6295" s="23" t="str">
        <f t="shared" si="393"/>
        <v>Data Error</v>
      </c>
      <c r="J6295" s="23"/>
      <c r="K6295" s="7" t="str">
        <f t="shared" si="394"/>
        <v>Data Error</v>
      </c>
      <c r="M6295" s="20" t="str">
        <f>IF(C6295="Data Error","Data Error",IF(C6295&lt;=K6295,0,1-IFERROR(INDEX(BAAL!$C:$D,MATCH(ROUNDUP(C6295-K6295,0),BAAL!$B:$B,0),MATCH(LEFT(M$2,4),BAAL!$C$2:$D$2,0)),0)))</f>
        <v>Data Error</v>
      </c>
      <c r="N6295" s="20"/>
      <c r="O6295" s="26"/>
      <c r="P6295" s="26"/>
      <c r="Q6295" s="6">
        <f t="shared" si="395"/>
        <v>9</v>
      </c>
      <c r="R6295" s="20"/>
    </row>
    <row r="6296" spans="1:18" x14ac:dyDescent="0.25">
      <c r="A6296" s="6">
        <v>6</v>
      </c>
      <c r="B6296" s="4">
        <v>42632.249999998472</v>
      </c>
      <c r="C6296" s="2" t="str">
        <f>IF([2]Analysis!AG6296="Data Error","Data Error",[2]Analysis!AI6296*C$1)</f>
        <v>Data Error</v>
      </c>
      <c r="D6296" s="2"/>
      <c r="E6296" s="3" t="str">
        <f>IF(C6296="Data Error","Data Error",INDEX('[2]BAAL Adj Cap'!$CB$65:$CY$72,MONTH($B6296),$A6296+1))</f>
        <v>Data Error</v>
      </c>
      <c r="F6296" s="3"/>
      <c r="G6296" s="31" t="str">
        <f t="shared" si="392"/>
        <v>Data Error</v>
      </c>
      <c r="H6296" s="31"/>
      <c r="I6296" s="23" t="str">
        <f t="shared" si="393"/>
        <v>Data Error</v>
      </c>
      <c r="J6296" s="23"/>
      <c r="K6296" s="7" t="str">
        <f t="shared" si="394"/>
        <v>Data Error</v>
      </c>
      <c r="M6296" s="20" t="str">
        <f>IF(C6296="Data Error","Data Error",IF(C6296&lt;=K6296,0,1-IFERROR(INDEX(BAAL!$C:$D,MATCH(ROUNDUP(C6296-K6296,0),BAAL!$B:$B,0),MATCH(LEFT(M$2,4),BAAL!$C$2:$D$2,0)),0)))</f>
        <v>Data Error</v>
      </c>
      <c r="N6296" s="20"/>
      <c r="O6296" s="26"/>
      <c r="P6296" s="26"/>
      <c r="Q6296" s="6">
        <f t="shared" si="395"/>
        <v>9</v>
      </c>
      <c r="R6296" s="20"/>
    </row>
    <row r="6297" spans="1:18" x14ac:dyDescent="0.25">
      <c r="A6297" s="6">
        <v>7</v>
      </c>
      <c r="B6297" s="4">
        <v>42632.291666665136</v>
      </c>
      <c r="C6297" s="2" t="str">
        <f>IF([2]Analysis!AG6297="Data Error","Data Error",[2]Analysis!AI6297*C$1)</f>
        <v>Data Error</v>
      </c>
      <c r="D6297" s="2"/>
      <c r="E6297" s="3" t="str">
        <f>IF(C6297="Data Error","Data Error",INDEX('[2]BAAL Adj Cap'!$CB$65:$CY$72,MONTH($B6297),$A6297+1))</f>
        <v>Data Error</v>
      </c>
      <c r="F6297" s="3"/>
      <c r="G6297" s="31" t="str">
        <f t="shared" si="392"/>
        <v>Data Error</v>
      </c>
      <c r="H6297" s="31"/>
      <c r="I6297" s="23" t="str">
        <f t="shared" si="393"/>
        <v>Data Error</v>
      </c>
      <c r="J6297" s="23"/>
      <c r="K6297" s="7" t="str">
        <f t="shared" si="394"/>
        <v>Data Error</v>
      </c>
      <c r="M6297" s="20" t="str">
        <f>IF(C6297="Data Error","Data Error",IF(C6297&lt;=K6297,0,1-IFERROR(INDEX(BAAL!$C:$D,MATCH(ROUNDUP(C6297-K6297,0),BAAL!$B:$B,0),MATCH(LEFT(M$2,4),BAAL!$C$2:$D$2,0)),0)))</f>
        <v>Data Error</v>
      </c>
      <c r="N6297" s="20"/>
      <c r="O6297" s="26"/>
      <c r="P6297" s="26"/>
      <c r="Q6297" s="6">
        <f t="shared" si="395"/>
        <v>9</v>
      </c>
      <c r="R6297" s="20"/>
    </row>
    <row r="6298" spans="1:18" x14ac:dyDescent="0.25">
      <c r="A6298" s="6">
        <v>8</v>
      </c>
      <c r="B6298" s="4">
        <v>42632.333333331801</v>
      </c>
      <c r="C6298" s="2" t="str">
        <f>IF([2]Analysis!AG6298="Data Error","Data Error",[2]Analysis!AI6298*C$1)</f>
        <v>Data Error</v>
      </c>
      <c r="D6298" s="2"/>
      <c r="E6298" s="3" t="str">
        <f>IF(C6298="Data Error","Data Error",INDEX('[2]BAAL Adj Cap'!$CB$65:$CY$72,MONTH($B6298),$A6298+1))</f>
        <v>Data Error</v>
      </c>
      <c r="F6298" s="3"/>
      <c r="G6298" s="31" t="str">
        <f t="shared" si="392"/>
        <v>Data Error</v>
      </c>
      <c r="H6298" s="31"/>
      <c r="I6298" s="23" t="str">
        <f t="shared" si="393"/>
        <v>Data Error</v>
      </c>
      <c r="J6298" s="23"/>
      <c r="K6298" s="7" t="str">
        <f t="shared" si="394"/>
        <v>Data Error</v>
      </c>
      <c r="M6298" s="20" t="str">
        <f>IF(C6298="Data Error","Data Error",IF(C6298&lt;=K6298,0,1-IFERROR(INDEX(BAAL!$C:$D,MATCH(ROUNDUP(C6298-K6298,0),BAAL!$B:$B,0),MATCH(LEFT(M$2,4),BAAL!$C$2:$D$2,0)),0)))</f>
        <v>Data Error</v>
      </c>
      <c r="N6298" s="20"/>
      <c r="O6298" s="26"/>
      <c r="P6298" s="26"/>
      <c r="Q6298" s="6">
        <f t="shared" si="395"/>
        <v>9</v>
      </c>
      <c r="R6298" s="20"/>
    </row>
    <row r="6299" spans="1:18" x14ac:dyDescent="0.25">
      <c r="A6299" s="6">
        <v>9</v>
      </c>
      <c r="B6299" s="4">
        <v>42632.374999998465</v>
      </c>
      <c r="C6299" s="2" t="str">
        <f>IF([2]Analysis!AG6299="Data Error","Data Error",[2]Analysis!AI6299*C$1)</f>
        <v>Data Error</v>
      </c>
      <c r="D6299" s="2"/>
      <c r="E6299" s="3" t="str">
        <f>IF(C6299="Data Error","Data Error",INDEX('[2]BAAL Adj Cap'!$CB$65:$CY$72,MONTH($B6299),$A6299+1))</f>
        <v>Data Error</v>
      </c>
      <c r="F6299" s="3"/>
      <c r="G6299" s="31" t="str">
        <f t="shared" si="392"/>
        <v>Data Error</v>
      </c>
      <c r="H6299" s="31"/>
      <c r="I6299" s="23" t="str">
        <f t="shared" si="393"/>
        <v>Data Error</v>
      </c>
      <c r="J6299" s="23"/>
      <c r="K6299" s="7" t="str">
        <f t="shared" si="394"/>
        <v>Data Error</v>
      </c>
      <c r="M6299" s="20" t="str">
        <f>IF(C6299="Data Error","Data Error",IF(C6299&lt;=K6299,0,1-IFERROR(INDEX(BAAL!$C:$D,MATCH(ROUNDUP(C6299-K6299,0),BAAL!$B:$B,0),MATCH(LEFT(M$2,4),BAAL!$C$2:$D$2,0)),0)))</f>
        <v>Data Error</v>
      </c>
      <c r="N6299" s="20"/>
      <c r="O6299" s="26"/>
      <c r="P6299" s="26"/>
      <c r="Q6299" s="6">
        <f t="shared" si="395"/>
        <v>9</v>
      </c>
      <c r="R6299" s="20"/>
    </row>
    <row r="6300" spans="1:18" x14ac:dyDescent="0.25">
      <c r="A6300" s="6">
        <v>10</v>
      </c>
      <c r="B6300" s="4">
        <v>42632.416666665129</v>
      </c>
      <c r="C6300" s="2" t="str">
        <f>IF([2]Analysis!AG6300="Data Error","Data Error",[2]Analysis!AI6300*C$1)</f>
        <v>Data Error</v>
      </c>
      <c r="D6300" s="2"/>
      <c r="E6300" s="3" t="str">
        <f>IF(C6300="Data Error","Data Error",INDEX('[2]BAAL Adj Cap'!$CB$65:$CY$72,MONTH($B6300),$A6300+1))</f>
        <v>Data Error</v>
      </c>
      <c r="F6300" s="3"/>
      <c r="G6300" s="31" t="str">
        <f t="shared" si="392"/>
        <v>Data Error</v>
      </c>
      <c r="H6300" s="31"/>
      <c r="I6300" s="23" t="str">
        <f t="shared" si="393"/>
        <v>Data Error</v>
      </c>
      <c r="J6300" s="23"/>
      <c r="K6300" s="7" t="str">
        <f t="shared" si="394"/>
        <v>Data Error</v>
      </c>
      <c r="M6300" s="20" t="str">
        <f>IF(C6300="Data Error","Data Error",IF(C6300&lt;=K6300,0,1-IFERROR(INDEX(BAAL!$C:$D,MATCH(ROUNDUP(C6300-K6300,0),BAAL!$B:$B,0),MATCH(LEFT(M$2,4),BAAL!$C$2:$D$2,0)),0)))</f>
        <v>Data Error</v>
      </c>
      <c r="N6300" s="20"/>
      <c r="O6300" s="26"/>
      <c r="P6300" s="26"/>
      <c r="Q6300" s="6">
        <f t="shared" si="395"/>
        <v>9</v>
      </c>
      <c r="R6300" s="20"/>
    </row>
    <row r="6301" spans="1:18" x14ac:dyDescent="0.25">
      <c r="A6301" s="6">
        <v>11</v>
      </c>
      <c r="B6301" s="4">
        <v>42632.458333331793</v>
      </c>
      <c r="C6301" s="2" t="str">
        <f>IF([2]Analysis!AG6301="Data Error","Data Error",[2]Analysis!AI6301*C$1)</f>
        <v>Data Error</v>
      </c>
      <c r="D6301" s="2"/>
      <c r="E6301" s="3" t="str">
        <f>IF(C6301="Data Error","Data Error",INDEX('[2]BAAL Adj Cap'!$CB$65:$CY$72,MONTH($B6301),$A6301+1))</f>
        <v>Data Error</v>
      </c>
      <c r="F6301" s="3"/>
      <c r="G6301" s="31" t="str">
        <f t="shared" si="392"/>
        <v>Data Error</v>
      </c>
      <c r="H6301" s="31"/>
      <c r="I6301" s="23" t="str">
        <f t="shared" si="393"/>
        <v>Data Error</v>
      </c>
      <c r="J6301" s="23"/>
      <c r="K6301" s="7" t="str">
        <f t="shared" si="394"/>
        <v>Data Error</v>
      </c>
      <c r="M6301" s="20" t="str">
        <f>IF(C6301="Data Error","Data Error",IF(C6301&lt;=K6301,0,1-IFERROR(INDEX(BAAL!$C:$D,MATCH(ROUNDUP(C6301-K6301,0),BAAL!$B:$B,0),MATCH(LEFT(M$2,4),BAAL!$C$2:$D$2,0)),0)))</f>
        <v>Data Error</v>
      </c>
      <c r="N6301" s="20"/>
      <c r="O6301" s="26"/>
      <c r="P6301" s="26"/>
      <c r="Q6301" s="6">
        <f t="shared" si="395"/>
        <v>9</v>
      </c>
      <c r="R6301" s="20"/>
    </row>
    <row r="6302" spans="1:18" x14ac:dyDescent="0.25">
      <c r="A6302" s="6">
        <v>12</v>
      </c>
      <c r="B6302" s="4">
        <v>42632.499999998457</v>
      </c>
      <c r="C6302" s="2" t="str">
        <f>IF([2]Analysis!AG6302="Data Error","Data Error",[2]Analysis!AI6302*C$1)</f>
        <v>Data Error</v>
      </c>
      <c r="D6302" s="2"/>
      <c r="E6302" s="3" t="str">
        <f>IF(C6302="Data Error","Data Error",INDEX('[2]BAAL Adj Cap'!$CB$65:$CY$72,MONTH($B6302),$A6302+1))</f>
        <v>Data Error</v>
      </c>
      <c r="F6302" s="3"/>
      <c r="G6302" s="31" t="str">
        <f t="shared" si="392"/>
        <v>Data Error</v>
      </c>
      <c r="H6302" s="31"/>
      <c r="I6302" s="23" t="str">
        <f t="shared" si="393"/>
        <v>Data Error</v>
      </c>
      <c r="J6302" s="23"/>
      <c r="K6302" s="7" t="str">
        <f t="shared" si="394"/>
        <v>Data Error</v>
      </c>
      <c r="M6302" s="20" t="str">
        <f>IF(C6302="Data Error","Data Error",IF(C6302&lt;=K6302,0,1-IFERROR(INDEX(BAAL!$C:$D,MATCH(ROUNDUP(C6302-K6302,0),BAAL!$B:$B,0),MATCH(LEFT(M$2,4),BAAL!$C$2:$D$2,0)),0)))</f>
        <v>Data Error</v>
      </c>
      <c r="N6302" s="20"/>
      <c r="O6302" s="26"/>
      <c r="P6302" s="26"/>
      <c r="Q6302" s="6">
        <f t="shared" si="395"/>
        <v>9</v>
      </c>
      <c r="R6302" s="20"/>
    </row>
    <row r="6303" spans="1:18" x14ac:dyDescent="0.25">
      <c r="A6303" s="6">
        <v>13</v>
      </c>
      <c r="B6303" s="4">
        <v>42632.541666665122</v>
      </c>
      <c r="C6303" s="2" t="str">
        <f>IF([2]Analysis!AG6303="Data Error","Data Error",[2]Analysis!AI6303*C$1)</f>
        <v>Data Error</v>
      </c>
      <c r="D6303" s="2"/>
      <c r="E6303" s="3" t="str">
        <f>IF(C6303="Data Error","Data Error",INDEX('[2]BAAL Adj Cap'!$CB$65:$CY$72,MONTH($B6303),$A6303+1))</f>
        <v>Data Error</v>
      </c>
      <c r="F6303" s="3"/>
      <c r="G6303" s="31" t="str">
        <f t="shared" si="392"/>
        <v>Data Error</v>
      </c>
      <c r="H6303" s="31"/>
      <c r="I6303" s="23" t="str">
        <f t="shared" si="393"/>
        <v>Data Error</v>
      </c>
      <c r="J6303" s="23"/>
      <c r="K6303" s="7" t="str">
        <f t="shared" si="394"/>
        <v>Data Error</v>
      </c>
      <c r="M6303" s="20" t="str">
        <f>IF(C6303="Data Error","Data Error",IF(C6303&lt;=K6303,0,1-IFERROR(INDEX(BAAL!$C:$D,MATCH(ROUNDUP(C6303-K6303,0),BAAL!$B:$B,0),MATCH(LEFT(M$2,4),BAAL!$C$2:$D$2,0)),0)))</f>
        <v>Data Error</v>
      </c>
      <c r="N6303" s="20"/>
      <c r="O6303" s="26"/>
      <c r="P6303" s="26"/>
      <c r="Q6303" s="6">
        <f t="shared" si="395"/>
        <v>9</v>
      </c>
      <c r="R6303" s="20"/>
    </row>
    <row r="6304" spans="1:18" x14ac:dyDescent="0.25">
      <c r="A6304" s="6">
        <v>14</v>
      </c>
      <c r="B6304" s="4">
        <v>42632.583333331786</v>
      </c>
      <c r="C6304" s="2" t="str">
        <f>IF([2]Analysis!AG6304="Data Error","Data Error",[2]Analysis!AI6304*C$1)</f>
        <v>Data Error</v>
      </c>
      <c r="D6304" s="2"/>
      <c r="E6304" s="3" t="str">
        <f>IF(C6304="Data Error","Data Error",INDEX('[2]BAAL Adj Cap'!$CB$65:$CY$72,MONTH($B6304),$A6304+1))</f>
        <v>Data Error</v>
      </c>
      <c r="F6304" s="3"/>
      <c r="G6304" s="31" t="str">
        <f t="shared" si="392"/>
        <v>Data Error</v>
      </c>
      <c r="H6304" s="31"/>
      <c r="I6304" s="23" t="str">
        <f t="shared" si="393"/>
        <v>Data Error</v>
      </c>
      <c r="J6304" s="23"/>
      <c r="K6304" s="7" t="str">
        <f t="shared" si="394"/>
        <v>Data Error</v>
      </c>
      <c r="M6304" s="20" t="str">
        <f>IF(C6304="Data Error","Data Error",IF(C6304&lt;=K6304,0,1-IFERROR(INDEX(BAAL!$C:$D,MATCH(ROUNDUP(C6304-K6304,0),BAAL!$B:$B,0),MATCH(LEFT(M$2,4),BAAL!$C$2:$D$2,0)),0)))</f>
        <v>Data Error</v>
      </c>
      <c r="N6304" s="20"/>
      <c r="O6304" s="26"/>
      <c r="P6304" s="26"/>
      <c r="Q6304" s="6">
        <f t="shared" si="395"/>
        <v>9</v>
      </c>
      <c r="R6304" s="20"/>
    </row>
    <row r="6305" spans="1:18" x14ac:dyDescent="0.25">
      <c r="A6305" s="6">
        <v>15</v>
      </c>
      <c r="B6305" s="4">
        <v>42632.62499999845</v>
      </c>
      <c r="C6305" s="2" t="str">
        <f>IF([2]Analysis!AG6305="Data Error","Data Error",[2]Analysis!AI6305*C$1)</f>
        <v>Data Error</v>
      </c>
      <c r="D6305" s="2"/>
      <c r="E6305" s="3" t="str">
        <f>IF(C6305="Data Error","Data Error",INDEX('[2]BAAL Adj Cap'!$CB$65:$CY$72,MONTH($B6305),$A6305+1))</f>
        <v>Data Error</v>
      </c>
      <c r="F6305" s="3"/>
      <c r="G6305" s="31" t="str">
        <f t="shared" si="392"/>
        <v>Data Error</v>
      </c>
      <c r="H6305" s="31"/>
      <c r="I6305" s="23" t="str">
        <f t="shared" si="393"/>
        <v>Data Error</v>
      </c>
      <c r="J6305" s="23"/>
      <c r="K6305" s="7" t="str">
        <f t="shared" si="394"/>
        <v>Data Error</v>
      </c>
      <c r="M6305" s="20" t="str">
        <f>IF(C6305="Data Error","Data Error",IF(C6305&lt;=K6305,0,1-IFERROR(INDEX(BAAL!$C:$D,MATCH(ROUNDUP(C6305-K6305,0),BAAL!$B:$B,0),MATCH(LEFT(M$2,4),BAAL!$C$2:$D$2,0)),0)))</f>
        <v>Data Error</v>
      </c>
      <c r="N6305" s="20"/>
      <c r="O6305" s="26"/>
      <c r="P6305" s="26"/>
      <c r="Q6305" s="6">
        <f t="shared" si="395"/>
        <v>9</v>
      </c>
      <c r="R6305" s="20"/>
    </row>
    <row r="6306" spans="1:18" x14ac:dyDescent="0.25">
      <c r="A6306" s="6">
        <v>16</v>
      </c>
      <c r="B6306" s="4">
        <v>42632.666666665114</v>
      </c>
      <c r="C6306" s="2" t="str">
        <f>IF([2]Analysis!AG6306="Data Error","Data Error",[2]Analysis!AI6306*C$1)</f>
        <v>Data Error</v>
      </c>
      <c r="D6306" s="2"/>
      <c r="E6306" s="3" t="str">
        <f>IF(C6306="Data Error","Data Error",INDEX('[2]BAAL Adj Cap'!$CB$65:$CY$72,MONTH($B6306),$A6306+1))</f>
        <v>Data Error</v>
      </c>
      <c r="F6306" s="3"/>
      <c r="G6306" s="31" t="str">
        <f t="shared" si="392"/>
        <v>Data Error</v>
      </c>
      <c r="H6306" s="31"/>
      <c r="I6306" s="23" t="str">
        <f t="shared" si="393"/>
        <v>Data Error</v>
      </c>
      <c r="J6306" s="23"/>
      <c r="K6306" s="7" t="str">
        <f t="shared" si="394"/>
        <v>Data Error</v>
      </c>
      <c r="M6306" s="20" t="str">
        <f>IF(C6306="Data Error","Data Error",IF(C6306&lt;=K6306,0,1-IFERROR(INDEX(BAAL!$C:$D,MATCH(ROUNDUP(C6306-K6306,0),BAAL!$B:$B,0),MATCH(LEFT(M$2,4),BAAL!$C$2:$D$2,0)),0)))</f>
        <v>Data Error</v>
      </c>
      <c r="N6306" s="20"/>
      <c r="O6306" s="26"/>
      <c r="P6306" s="26"/>
      <c r="Q6306" s="6">
        <f t="shared" si="395"/>
        <v>9</v>
      </c>
      <c r="R6306" s="20"/>
    </row>
    <row r="6307" spans="1:18" x14ac:dyDescent="0.25">
      <c r="A6307" s="6">
        <v>17</v>
      </c>
      <c r="B6307" s="4">
        <v>42632.708333331779</v>
      </c>
      <c r="C6307" s="2" t="str">
        <f>IF([2]Analysis!AG6307="Data Error","Data Error",[2]Analysis!AI6307*C$1)</f>
        <v>Data Error</v>
      </c>
      <c r="D6307" s="2"/>
      <c r="E6307" s="3" t="str">
        <f>IF(C6307="Data Error","Data Error",INDEX('[2]BAAL Adj Cap'!$CB$65:$CY$72,MONTH($B6307),$A6307+1))</f>
        <v>Data Error</v>
      </c>
      <c r="F6307" s="3"/>
      <c r="G6307" s="31" t="str">
        <f t="shared" si="392"/>
        <v>Data Error</v>
      </c>
      <c r="H6307" s="31"/>
      <c r="I6307" s="23" t="str">
        <f t="shared" si="393"/>
        <v>Data Error</v>
      </c>
      <c r="J6307" s="23"/>
      <c r="K6307" s="7" t="str">
        <f t="shared" si="394"/>
        <v>Data Error</v>
      </c>
      <c r="M6307" s="20" t="str">
        <f>IF(C6307="Data Error","Data Error",IF(C6307&lt;=K6307,0,1-IFERROR(INDEX(BAAL!$C:$D,MATCH(ROUNDUP(C6307-K6307,0),BAAL!$B:$B,0),MATCH(LEFT(M$2,4),BAAL!$C$2:$D$2,0)),0)))</f>
        <v>Data Error</v>
      </c>
      <c r="N6307" s="20"/>
      <c r="O6307" s="26"/>
      <c r="P6307" s="26"/>
      <c r="Q6307" s="6">
        <f t="shared" si="395"/>
        <v>9</v>
      </c>
      <c r="R6307" s="20"/>
    </row>
    <row r="6308" spans="1:18" x14ac:dyDescent="0.25">
      <c r="A6308" s="6">
        <v>18</v>
      </c>
      <c r="B6308" s="4">
        <v>42632.749999998443</v>
      </c>
      <c r="C6308" s="2" t="str">
        <f>IF([2]Analysis!AG6308="Data Error","Data Error",[2]Analysis!AI6308*C$1)</f>
        <v>Data Error</v>
      </c>
      <c r="D6308" s="2"/>
      <c r="E6308" s="3" t="str">
        <f>IF(C6308="Data Error","Data Error",INDEX('[2]BAAL Adj Cap'!$CB$65:$CY$72,MONTH($B6308),$A6308+1))</f>
        <v>Data Error</v>
      </c>
      <c r="F6308" s="3"/>
      <c r="G6308" s="31" t="str">
        <f t="shared" si="392"/>
        <v>Data Error</v>
      </c>
      <c r="H6308" s="31"/>
      <c r="I6308" s="23" t="str">
        <f t="shared" si="393"/>
        <v>Data Error</v>
      </c>
      <c r="J6308" s="23"/>
      <c r="K6308" s="7" t="str">
        <f t="shared" si="394"/>
        <v>Data Error</v>
      </c>
      <c r="M6308" s="20" t="str">
        <f>IF(C6308="Data Error","Data Error",IF(C6308&lt;=K6308,0,1-IFERROR(INDEX(BAAL!$C:$D,MATCH(ROUNDUP(C6308-K6308,0),BAAL!$B:$B,0),MATCH(LEFT(M$2,4),BAAL!$C$2:$D$2,0)),0)))</f>
        <v>Data Error</v>
      </c>
      <c r="N6308" s="20"/>
      <c r="O6308" s="26"/>
      <c r="P6308" s="26"/>
      <c r="Q6308" s="6">
        <f t="shared" si="395"/>
        <v>9</v>
      </c>
      <c r="R6308" s="20"/>
    </row>
    <row r="6309" spans="1:18" x14ac:dyDescent="0.25">
      <c r="A6309" s="6">
        <v>19</v>
      </c>
      <c r="B6309" s="4">
        <v>42632.791666665107</v>
      </c>
      <c r="C6309" s="2" t="str">
        <f>IF([2]Analysis!AG6309="Data Error","Data Error",[2]Analysis!AI6309*C$1)</f>
        <v>Data Error</v>
      </c>
      <c r="D6309" s="2"/>
      <c r="E6309" s="3" t="str">
        <f>IF(C6309="Data Error","Data Error",INDEX('[2]BAAL Adj Cap'!$CB$65:$CY$72,MONTH($B6309),$A6309+1))</f>
        <v>Data Error</v>
      </c>
      <c r="F6309" s="3"/>
      <c r="G6309" s="31" t="str">
        <f t="shared" si="392"/>
        <v>Data Error</v>
      </c>
      <c r="H6309" s="31"/>
      <c r="I6309" s="23" t="str">
        <f t="shared" si="393"/>
        <v>Data Error</v>
      </c>
      <c r="J6309" s="23"/>
      <c r="K6309" s="7" t="str">
        <f t="shared" si="394"/>
        <v>Data Error</v>
      </c>
      <c r="M6309" s="20" t="str">
        <f>IF(C6309="Data Error","Data Error",IF(C6309&lt;=K6309,0,1-IFERROR(INDEX(BAAL!$C:$D,MATCH(ROUNDUP(C6309-K6309,0),BAAL!$B:$B,0),MATCH(LEFT(M$2,4),BAAL!$C$2:$D$2,0)),0)))</f>
        <v>Data Error</v>
      </c>
      <c r="N6309" s="20"/>
      <c r="O6309" s="26"/>
      <c r="P6309" s="26"/>
      <c r="Q6309" s="6">
        <f t="shared" si="395"/>
        <v>9</v>
      </c>
      <c r="R6309" s="20"/>
    </row>
    <row r="6310" spans="1:18" x14ac:dyDescent="0.25">
      <c r="A6310" s="6">
        <v>20</v>
      </c>
      <c r="B6310" s="4">
        <v>42632.833333331771</v>
      </c>
      <c r="C6310" s="2" t="str">
        <f>IF([2]Analysis!AG6310="Data Error","Data Error",[2]Analysis!AI6310*C$1)</f>
        <v>Data Error</v>
      </c>
      <c r="D6310" s="2"/>
      <c r="E6310" s="3" t="str">
        <f>IF(C6310="Data Error","Data Error",INDEX('[2]BAAL Adj Cap'!$CB$65:$CY$72,MONTH($B6310),$A6310+1))</f>
        <v>Data Error</v>
      </c>
      <c r="F6310" s="3"/>
      <c r="G6310" s="31" t="str">
        <f t="shared" si="392"/>
        <v>Data Error</v>
      </c>
      <c r="H6310" s="31"/>
      <c r="I6310" s="23" t="str">
        <f t="shared" si="393"/>
        <v>Data Error</v>
      </c>
      <c r="J6310" s="23"/>
      <c r="K6310" s="7" t="str">
        <f t="shared" si="394"/>
        <v>Data Error</v>
      </c>
      <c r="M6310" s="20" t="str">
        <f>IF(C6310="Data Error","Data Error",IF(C6310&lt;=K6310,0,1-IFERROR(INDEX(BAAL!$C:$D,MATCH(ROUNDUP(C6310-K6310,0),BAAL!$B:$B,0),MATCH(LEFT(M$2,4),BAAL!$C$2:$D$2,0)),0)))</f>
        <v>Data Error</v>
      </c>
      <c r="N6310" s="20"/>
      <c r="O6310" s="26"/>
      <c r="P6310" s="26"/>
      <c r="Q6310" s="6">
        <f t="shared" si="395"/>
        <v>9</v>
      </c>
      <c r="R6310" s="20"/>
    </row>
    <row r="6311" spans="1:18" x14ac:dyDescent="0.25">
      <c r="A6311" s="6">
        <v>21</v>
      </c>
      <c r="B6311" s="4">
        <v>42632.874999998436</v>
      </c>
      <c r="C6311" s="2" t="str">
        <f>IF([2]Analysis!AG6311="Data Error","Data Error",[2]Analysis!AI6311*C$1)</f>
        <v>Data Error</v>
      </c>
      <c r="D6311" s="2"/>
      <c r="E6311" s="3" t="str">
        <f>IF(C6311="Data Error","Data Error",INDEX('[2]BAAL Adj Cap'!$CB$65:$CY$72,MONTH($B6311),$A6311+1))</f>
        <v>Data Error</v>
      </c>
      <c r="F6311" s="3"/>
      <c r="G6311" s="31" t="str">
        <f t="shared" si="392"/>
        <v>Data Error</v>
      </c>
      <c r="H6311" s="31"/>
      <c r="I6311" s="23" t="str">
        <f t="shared" si="393"/>
        <v>Data Error</v>
      </c>
      <c r="J6311" s="23"/>
      <c r="K6311" s="7" t="str">
        <f t="shared" si="394"/>
        <v>Data Error</v>
      </c>
      <c r="M6311" s="20" t="str">
        <f>IF(C6311="Data Error","Data Error",IF(C6311&lt;=K6311,0,1-IFERROR(INDEX(BAAL!$C:$D,MATCH(ROUNDUP(C6311-K6311,0),BAAL!$B:$B,0),MATCH(LEFT(M$2,4),BAAL!$C$2:$D$2,0)),0)))</f>
        <v>Data Error</v>
      </c>
      <c r="N6311" s="20"/>
      <c r="O6311" s="26"/>
      <c r="P6311" s="26"/>
      <c r="Q6311" s="6">
        <f t="shared" si="395"/>
        <v>9</v>
      </c>
      <c r="R6311" s="20"/>
    </row>
    <row r="6312" spans="1:18" x14ac:dyDescent="0.25">
      <c r="A6312" s="6">
        <v>22</v>
      </c>
      <c r="B6312" s="4">
        <v>42632.9166666651</v>
      </c>
      <c r="C6312" s="2" t="str">
        <f>IF([2]Analysis!AG6312="Data Error","Data Error",[2]Analysis!AI6312*C$1)</f>
        <v>Data Error</v>
      </c>
      <c r="D6312" s="2"/>
      <c r="E6312" s="3" t="str">
        <f>IF(C6312="Data Error","Data Error",INDEX('[2]BAAL Adj Cap'!$CB$65:$CY$72,MONTH($B6312),$A6312+1))</f>
        <v>Data Error</v>
      </c>
      <c r="F6312" s="3"/>
      <c r="G6312" s="31" t="str">
        <f t="shared" si="392"/>
        <v>Data Error</v>
      </c>
      <c r="H6312" s="31"/>
      <c r="I6312" s="23" t="str">
        <f t="shared" si="393"/>
        <v>Data Error</v>
      </c>
      <c r="J6312" s="23"/>
      <c r="K6312" s="7" t="str">
        <f t="shared" si="394"/>
        <v>Data Error</v>
      </c>
      <c r="M6312" s="20" t="str">
        <f>IF(C6312="Data Error","Data Error",IF(C6312&lt;=K6312,0,1-IFERROR(INDEX(BAAL!$C:$D,MATCH(ROUNDUP(C6312-K6312,0),BAAL!$B:$B,0),MATCH(LEFT(M$2,4),BAAL!$C$2:$D$2,0)),0)))</f>
        <v>Data Error</v>
      </c>
      <c r="N6312" s="20"/>
      <c r="O6312" s="26"/>
      <c r="P6312" s="26"/>
      <c r="Q6312" s="6">
        <f t="shared" si="395"/>
        <v>9</v>
      </c>
      <c r="R6312" s="20"/>
    </row>
    <row r="6313" spans="1:18" x14ac:dyDescent="0.25">
      <c r="A6313" s="6">
        <v>23</v>
      </c>
      <c r="B6313" s="4">
        <v>42632.958333331764</v>
      </c>
      <c r="C6313" s="2" t="str">
        <f>IF([2]Analysis!AG6313="Data Error","Data Error",[2]Analysis!AI6313*C$1)</f>
        <v>Data Error</v>
      </c>
      <c r="D6313" s="2"/>
      <c r="E6313" s="3" t="str">
        <f>IF(C6313="Data Error","Data Error",INDEX('[2]BAAL Adj Cap'!$CB$65:$CY$72,MONTH($B6313),$A6313+1))</f>
        <v>Data Error</v>
      </c>
      <c r="F6313" s="3"/>
      <c r="G6313" s="31" t="str">
        <f t="shared" si="392"/>
        <v>Data Error</v>
      </c>
      <c r="H6313" s="31"/>
      <c r="I6313" s="23" t="str">
        <f t="shared" si="393"/>
        <v>Data Error</v>
      </c>
      <c r="J6313" s="23"/>
      <c r="K6313" s="7" t="str">
        <f t="shared" si="394"/>
        <v>Data Error</v>
      </c>
      <c r="M6313" s="20" t="str">
        <f>IF(C6313="Data Error","Data Error",IF(C6313&lt;=K6313,0,1-IFERROR(INDEX(BAAL!$C:$D,MATCH(ROUNDUP(C6313-K6313,0),BAAL!$B:$B,0),MATCH(LEFT(M$2,4),BAAL!$C$2:$D$2,0)),0)))</f>
        <v>Data Error</v>
      </c>
      <c r="N6313" s="20"/>
      <c r="O6313" s="26"/>
      <c r="P6313" s="26"/>
      <c r="Q6313" s="6">
        <f t="shared" si="395"/>
        <v>9</v>
      </c>
      <c r="R6313" s="20"/>
    </row>
    <row r="6314" spans="1:18" x14ac:dyDescent="0.25">
      <c r="A6314" s="6">
        <v>0</v>
      </c>
      <c r="B6314" s="1">
        <v>42632.999999998428</v>
      </c>
      <c r="C6314" s="2" t="str">
        <f>IF([2]Analysis!AG6314="Data Error","Data Error",[2]Analysis!AI6314*C$1)</f>
        <v>Data Error</v>
      </c>
      <c r="D6314" s="2"/>
      <c r="E6314" s="3" t="str">
        <f>IF(C6314="Data Error","Data Error",INDEX('[2]BAAL Adj Cap'!$CB$65:$CY$72,MONTH($B6314),$A6314+1))</f>
        <v>Data Error</v>
      </c>
      <c r="F6314" s="3"/>
      <c r="G6314" s="31" t="str">
        <f t="shared" si="392"/>
        <v>Data Error</v>
      </c>
      <c r="H6314" s="31"/>
      <c r="I6314" s="23" t="str">
        <f t="shared" si="393"/>
        <v>Data Error</v>
      </c>
      <c r="J6314" s="23"/>
      <c r="K6314" s="7" t="str">
        <f t="shared" si="394"/>
        <v>Data Error</v>
      </c>
      <c r="M6314" s="20" t="str">
        <f>IF(C6314="Data Error","Data Error",IF(C6314&lt;=K6314,0,1-IFERROR(INDEX(BAAL!$C:$D,MATCH(ROUNDUP(C6314-K6314,0),BAAL!$B:$B,0),MATCH(LEFT(M$2,4),BAAL!$C$2:$D$2,0)),0)))</f>
        <v>Data Error</v>
      </c>
      <c r="N6314" s="20"/>
      <c r="O6314" s="26"/>
      <c r="P6314" s="26"/>
      <c r="Q6314" s="6">
        <f t="shared" si="395"/>
        <v>9</v>
      </c>
      <c r="R6314" s="20"/>
    </row>
    <row r="6315" spans="1:18" x14ac:dyDescent="0.25">
      <c r="A6315" s="6">
        <v>1</v>
      </c>
      <c r="B6315" s="4">
        <v>42633.041666665093</v>
      </c>
      <c r="C6315" s="2" t="str">
        <f>IF([2]Analysis!AG6315="Data Error","Data Error",[2]Analysis!AI6315*C$1)</f>
        <v>Data Error</v>
      </c>
      <c r="D6315" s="2"/>
      <c r="E6315" s="3" t="str">
        <f>IF(C6315="Data Error","Data Error",INDEX('[2]BAAL Adj Cap'!$CB$65:$CY$72,MONTH($B6315),$A6315+1))</f>
        <v>Data Error</v>
      </c>
      <c r="F6315" s="3"/>
      <c r="G6315" s="31" t="str">
        <f t="shared" si="392"/>
        <v>Data Error</v>
      </c>
      <c r="H6315" s="31"/>
      <c r="I6315" s="23" t="str">
        <f t="shared" si="393"/>
        <v>Data Error</v>
      </c>
      <c r="J6315" s="23"/>
      <c r="K6315" s="7" t="str">
        <f t="shared" si="394"/>
        <v>Data Error</v>
      </c>
      <c r="M6315" s="20" t="str">
        <f>IF(C6315="Data Error","Data Error",IF(C6315&lt;=K6315,0,1-IFERROR(INDEX(BAAL!$C:$D,MATCH(ROUNDUP(C6315-K6315,0),BAAL!$B:$B,0),MATCH(LEFT(M$2,4),BAAL!$C$2:$D$2,0)),0)))</f>
        <v>Data Error</v>
      </c>
      <c r="N6315" s="20"/>
      <c r="O6315" s="26"/>
      <c r="P6315" s="26"/>
      <c r="Q6315" s="6">
        <f t="shared" si="395"/>
        <v>9</v>
      </c>
      <c r="R6315" s="20"/>
    </row>
    <row r="6316" spans="1:18" x14ac:dyDescent="0.25">
      <c r="A6316" s="6">
        <v>2</v>
      </c>
      <c r="B6316" s="4">
        <v>42633.083333331757</v>
      </c>
      <c r="C6316" s="2" t="str">
        <f>IF([2]Analysis!AG6316="Data Error","Data Error",[2]Analysis!AI6316*C$1)</f>
        <v>Data Error</v>
      </c>
      <c r="D6316" s="2"/>
      <c r="E6316" s="3" t="str">
        <f>IF(C6316="Data Error","Data Error",INDEX('[2]BAAL Adj Cap'!$CB$65:$CY$72,MONTH($B6316),$A6316+1))</f>
        <v>Data Error</v>
      </c>
      <c r="F6316" s="3"/>
      <c r="G6316" s="31" t="str">
        <f t="shared" si="392"/>
        <v>Data Error</v>
      </c>
      <c r="H6316" s="31"/>
      <c r="I6316" s="23" t="str">
        <f t="shared" si="393"/>
        <v>Data Error</v>
      </c>
      <c r="J6316" s="23"/>
      <c r="K6316" s="7" t="str">
        <f t="shared" si="394"/>
        <v>Data Error</v>
      </c>
      <c r="M6316" s="20" t="str">
        <f>IF(C6316="Data Error","Data Error",IF(C6316&lt;=K6316,0,1-IFERROR(INDEX(BAAL!$C:$D,MATCH(ROUNDUP(C6316-K6316,0),BAAL!$B:$B,0),MATCH(LEFT(M$2,4),BAAL!$C$2:$D$2,0)),0)))</f>
        <v>Data Error</v>
      </c>
      <c r="N6316" s="20"/>
      <c r="O6316" s="26"/>
      <c r="P6316" s="26"/>
      <c r="Q6316" s="6">
        <f t="shared" si="395"/>
        <v>9</v>
      </c>
      <c r="R6316" s="20"/>
    </row>
    <row r="6317" spans="1:18" x14ac:dyDescent="0.25">
      <c r="A6317" s="6">
        <v>3</v>
      </c>
      <c r="B6317" s="4">
        <v>42633.124999998421</v>
      </c>
      <c r="C6317" s="2" t="str">
        <f>IF([2]Analysis!AG6317="Data Error","Data Error",[2]Analysis!AI6317*C$1)</f>
        <v>Data Error</v>
      </c>
      <c r="D6317" s="2"/>
      <c r="E6317" s="3" t="str">
        <f>IF(C6317="Data Error","Data Error",INDEX('[2]BAAL Adj Cap'!$CB$65:$CY$72,MONTH($B6317),$A6317+1))</f>
        <v>Data Error</v>
      </c>
      <c r="F6317" s="3"/>
      <c r="G6317" s="31" t="str">
        <f t="shared" si="392"/>
        <v>Data Error</v>
      </c>
      <c r="H6317" s="31"/>
      <c r="I6317" s="23" t="str">
        <f t="shared" si="393"/>
        <v>Data Error</v>
      </c>
      <c r="J6317" s="23"/>
      <c r="K6317" s="7" t="str">
        <f t="shared" si="394"/>
        <v>Data Error</v>
      </c>
      <c r="M6317" s="20" t="str">
        <f>IF(C6317="Data Error","Data Error",IF(C6317&lt;=K6317,0,1-IFERROR(INDEX(BAAL!$C:$D,MATCH(ROUNDUP(C6317-K6317,0),BAAL!$B:$B,0),MATCH(LEFT(M$2,4),BAAL!$C$2:$D$2,0)),0)))</f>
        <v>Data Error</v>
      </c>
      <c r="N6317" s="20"/>
      <c r="O6317" s="26"/>
      <c r="P6317" s="26"/>
      <c r="Q6317" s="6">
        <f t="shared" si="395"/>
        <v>9</v>
      </c>
      <c r="R6317" s="20"/>
    </row>
    <row r="6318" spans="1:18" x14ac:dyDescent="0.25">
      <c r="A6318" s="6">
        <v>4</v>
      </c>
      <c r="B6318" s="4">
        <v>42633.166666665085</v>
      </c>
      <c r="C6318" s="2" t="str">
        <f>IF([2]Analysis!AG6318="Data Error","Data Error",[2]Analysis!AI6318*C$1)</f>
        <v>Data Error</v>
      </c>
      <c r="D6318" s="2"/>
      <c r="E6318" s="3" t="str">
        <f>IF(C6318="Data Error","Data Error",INDEX('[2]BAAL Adj Cap'!$CB$65:$CY$72,MONTH($B6318),$A6318+1))</f>
        <v>Data Error</v>
      </c>
      <c r="F6318" s="3"/>
      <c r="G6318" s="31" t="str">
        <f t="shared" si="392"/>
        <v>Data Error</v>
      </c>
      <c r="H6318" s="31"/>
      <c r="I6318" s="23" t="str">
        <f t="shared" si="393"/>
        <v>Data Error</v>
      </c>
      <c r="J6318" s="23"/>
      <c r="K6318" s="7" t="str">
        <f t="shared" si="394"/>
        <v>Data Error</v>
      </c>
      <c r="M6318" s="20" t="str">
        <f>IF(C6318="Data Error","Data Error",IF(C6318&lt;=K6318,0,1-IFERROR(INDEX(BAAL!$C:$D,MATCH(ROUNDUP(C6318-K6318,0),BAAL!$B:$B,0),MATCH(LEFT(M$2,4),BAAL!$C$2:$D$2,0)),0)))</f>
        <v>Data Error</v>
      </c>
      <c r="N6318" s="20"/>
      <c r="O6318" s="26"/>
      <c r="P6318" s="26"/>
      <c r="Q6318" s="6">
        <f t="shared" si="395"/>
        <v>9</v>
      </c>
      <c r="R6318" s="20"/>
    </row>
    <row r="6319" spans="1:18" x14ac:dyDescent="0.25">
      <c r="A6319" s="6">
        <v>5</v>
      </c>
      <c r="B6319" s="4">
        <v>42633.20833333175</v>
      </c>
      <c r="C6319" s="2" t="str">
        <f>IF([2]Analysis!AG6319="Data Error","Data Error",[2]Analysis!AI6319*C$1)</f>
        <v>Data Error</v>
      </c>
      <c r="D6319" s="2"/>
      <c r="E6319" s="3" t="str">
        <f>IF(C6319="Data Error","Data Error",INDEX('[2]BAAL Adj Cap'!$CB$65:$CY$72,MONTH($B6319),$A6319+1))</f>
        <v>Data Error</v>
      </c>
      <c r="F6319" s="3"/>
      <c r="G6319" s="31" t="str">
        <f t="shared" si="392"/>
        <v>Data Error</v>
      </c>
      <c r="H6319" s="31"/>
      <c r="I6319" s="23" t="str">
        <f t="shared" si="393"/>
        <v>Data Error</v>
      </c>
      <c r="J6319" s="23"/>
      <c r="K6319" s="7" t="str">
        <f t="shared" si="394"/>
        <v>Data Error</v>
      </c>
      <c r="M6319" s="20" t="str">
        <f>IF(C6319="Data Error","Data Error",IF(C6319&lt;=K6319,0,1-IFERROR(INDEX(BAAL!$C:$D,MATCH(ROUNDUP(C6319-K6319,0),BAAL!$B:$B,0),MATCH(LEFT(M$2,4),BAAL!$C$2:$D$2,0)),0)))</f>
        <v>Data Error</v>
      </c>
      <c r="N6319" s="20"/>
      <c r="O6319" s="26"/>
      <c r="P6319" s="26"/>
      <c r="Q6319" s="6">
        <f t="shared" si="395"/>
        <v>9</v>
      </c>
      <c r="R6319" s="20"/>
    </row>
    <row r="6320" spans="1:18" x14ac:dyDescent="0.25">
      <c r="A6320" s="6">
        <v>6</v>
      </c>
      <c r="B6320" s="4">
        <v>42633.249999998414</v>
      </c>
      <c r="C6320" s="2" t="str">
        <f>IF([2]Analysis!AG6320="Data Error","Data Error",[2]Analysis!AI6320*C$1)</f>
        <v>Data Error</v>
      </c>
      <c r="D6320" s="2"/>
      <c r="E6320" s="3" t="str">
        <f>IF(C6320="Data Error","Data Error",INDEX('[2]BAAL Adj Cap'!$CB$65:$CY$72,MONTH($B6320),$A6320+1))</f>
        <v>Data Error</v>
      </c>
      <c r="F6320" s="3"/>
      <c r="G6320" s="31" t="str">
        <f t="shared" si="392"/>
        <v>Data Error</v>
      </c>
      <c r="H6320" s="31"/>
      <c r="I6320" s="23" t="str">
        <f t="shared" si="393"/>
        <v>Data Error</v>
      </c>
      <c r="J6320" s="23"/>
      <c r="K6320" s="7" t="str">
        <f t="shared" si="394"/>
        <v>Data Error</v>
      </c>
      <c r="M6320" s="20" t="str">
        <f>IF(C6320="Data Error","Data Error",IF(C6320&lt;=K6320,0,1-IFERROR(INDEX(BAAL!$C:$D,MATCH(ROUNDUP(C6320-K6320,0),BAAL!$B:$B,0),MATCH(LEFT(M$2,4),BAAL!$C$2:$D$2,0)),0)))</f>
        <v>Data Error</v>
      </c>
      <c r="N6320" s="20"/>
      <c r="O6320" s="26"/>
      <c r="P6320" s="26"/>
      <c r="Q6320" s="6">
        <f t="shared" si="395"/>
        <v>9</v>
      </c>
      <c r="R6320" s="20"/>
    </row>
    <row r="6321" spans="1:18" x14ac:dyDescent="0.25">
      <c r="A6321" s="6">
        <v>7</v>
      </c>
      <c r="B6321" s="4">
        <v>42633.291666665078</v>
      </c>
      <c r="C6321" s="2" t="str">
        <f>IF([2]Analysis!AG6321="Data Error","Data Error",[2]Analysis!AI6321*C$1)</f>
        <v>Data Error</v>
      </c>
      <c r="D6321" s="2"/>
      <c r="E6321" s="3" t="str">
        <f>IF(C6321="Data Error","Data Error",INDEX('[2]BAAL Adj Cap'!$CB$65:$CY$72,MONTH($B6321),$A6321+1))</f>
        <v>Data Error</v>
      </c>
      <c r="F6321" s="3"/>
      <c r="G6321" s="31" t="str">
        <f t="shared" si="392"/>
        <v>Data Error</v>
      </c>
      <c r="H6321" s="31"/>
      <c r="I6321" s="23" t="str">
        <f t="shared" si="393"/>
        <v>Data Error</v>
      </c>
      <c r="J6321" s="23"/>
      <c r="K6321" s="7" t="str">
        <f t="shared" si="394"/>
        <v>Data Error</v>
      </c>
      <c r="M6321" s="20" t="str">
        <f>IF(C6321="Data Error","Data Error",IF(C6321&lt;=K6321,0,1-IFERROR(INDEX(BAAL!$C:$D,MATCH(ROUNDUP(C6321-K6321,0),BAAL!$B:$B,0),MATCH(LEFT(M$2,4),BAAL!$C$2:$D$2,0)),0)))</f>
        <v>Data Error</v>
      </c>
      <c r="N6321" s="20"/>
      <c r="O6321" s="26"/>
      <c r="P6321" s="26"/>
      <c r="Q6321" s="6">
        <f t="shared" si="395"/>
        <v>9</v>
      </c>
      <c r="R6321" s="20"/>
    </row>
    <row r="6322" spans="1:18" x14ac:dyDescent="0.25">
      <c r="A6322" s="6">
        <v>8</v>
      </c>
      <c r="B6322" s="4">
        <v>42633.333333331742</v>
      </c>
      <c r="C6322" s="2" t="str">
        <f>IF([2]Analysis!AG6322="Data Error","Data Error",[2]Analysis!AI6322*C$1)</f>
        <v>Data Error</v>
      </c>
      <c r="D6322" s="2"/>
      <c r="E6322" s="3" t="str">
        <f>IF(C6322="Data Error","Data Error",INDEX('[2]BAAL Adj Cap'!$CB$65:$CY$72,MONTH($B6322),$A6322+1))</f>
        <v>Data Error</v>
      </c>
      <c r="F6322" s="3"/>
      <c r="G6322" s="31" t="str">
        <f t="shared" si="392"/>
        <v>Data Error</v>
      </c>
      <c r="H6322" s="31"/>
      <c r="I6322" s="23" t="str">
        <f t="shared" si="393"/>
        <v>Data Error</v>
      </c>
      <c r="J6322" s="23"/>
      <c r="K6322" s="7" t="str">
        <f t="shared" si="394"/>
        <v>Data Error</v>
      </c>
      <c r="M6322" s="20" t="str">
        <f>IF(C6322="Data Error","Data Error",IF(C6322&lt;=K6322,0,1-IFERROR(INDEX(BAAL!$C:$D,MATCH(ROUNDUP(C6322-K6322,0),BAAL!$B:$B,0),MATCH(LEFT(M$2,4),BAAL!$C$2:$D$2,0)),0)))</f>
        <v>Data Error</v>
      </c>
      <c r="N6322" s="20"/>
      <c r="O6322" s="26"/>
      <c r="P6322" s="26"/>
      <c r="Q6322" s="6">
        <f t="shared" si="395"/>
        <v>9</v>
      </c>
      <c r="R6322" s="20"/>
    </row>
    <row r="6323" spans="1:18" x14ac:dyDescent="0.25">
      <c r="A6323" s="6">
        <v>9</v>
      </c>
      <c r="B6323" s="4">
        <v>42633.374999998407</v>
      </c>
      <c r="C6323" s="2" t="str">
        <f>IF([2]Analysis!AG6323="Data Error","Data Error",[2]Analysis!AI6323*C$1)</f>
        <v>Data Error</v>
      </c>
      <c r="D6323" s="2"/>
      <c r="E6323" s="3" t="str">
        <f>IF(C6323="Data Error","Data Error",INDEX('[2]BAAL Adj Cap'!$CB$65:$CY$72,MONTH($B6323),$A6323+1))</f>
        <v>Data Error</v>
      </c>
      <c r="F6323" s="3"/>
      <c r="G6323" s="31" t="str">
        <f t="shared" si="392"/>
        <v>Data Error</v>
      </c>
      <c r="H6323" s="31"/>
      <c r="I6323" s="23" t="str">
        <f t="shared" si="393"/>
        <v>Data Error</v>
      </c>
      <c r="J6323" s="23"/>
      <c r="K6323" s="7" t="str">
        <f t="shared" si="394"/>
        <v>Data Error</v>
      </c>
      <c r="M6323" s="20" t="str">
        <f>IF(C6323="Data Error","Data Error",IF(C6323&lt;=K6323,0,1-IFERROR(INDEX(BAAL!$C:$D,MATCH(ROUNDUP(C6323-K6323,0),BAAL!$B:$B,0),MATCH(LEFT(M$2,4),BAAL!$C$2:$D$2,0)),0)))</f>
        <v>Data Error</v>
      </c>
      <c r="N6323" s="20"/>
      <c r="O6323" s="26"/>
      <c r="P6323" s="26"/>
      <c r="Q6323" s="6">
        <f t="shared" si="395"/>
        <v>9</v>
      </c>
      <c r="R6323" s="20"/>
    </row>
    <row r="6324" spans="1:18" x14ac:dyDescent="0.25">
      <c r="A6324" s="6">
        <v>10</v>
      </c>
      <c r="B6324" s="4">
        <v>42633.416666665071</v>
      </c>
      <c r="C6324" s="2" t="str">
        <f>IF([2]Analysis!AG6324="Data Error","Data Error",[2]Analysis!AI6324*C$1)</f>
        <v>Data Error</v>
      </c>
      <c r="D6324" s="2"/>
      <c r="E6324" s="3" t="str">
        <f>IF(C6324="Data Error","Data Error",INDEX('[2]BAAL Adj Cap'!$CB$65:$CY$72,MONTH($B6324),$A6324+1))</f>
        <v>Data Error</v>
      </c>
      <c r="F6324" s="3"/>
      <c r="G6324" s="31" t="str">
        <f t="shared" si="392"/>
        <v>Data Error</v>
      </c>
      <c r="H6324" s="31"/>
      <c r="I6324" s="23" t="str">
        <f t="shared" si="393"/>
        <v>Data Error</v>
      </c>
      <c r="J6324" s="23"/>
      <c r="K6324" s="7" t="str">
        <f t="shared" si="394"/>
        <v>Data Error</v>
      </c>
      <c r="M6324" s="20" t="str">
        <f>IF(C6324="Data Error","Data Error",IF(C6324&lt;=K6324,0,1-IFERROR(INDEX(BAAL!$C:$D,MATCH(ROUNDUP(C6324-K6324,0),BAAL!$B:$B,0),MATCH(LEFT(M$2,4),BAAL!$C$2:$D$2,0)),0)))</f>
        <v>Data Error</v>
      </c>
      <c r="N6324" s="20"/>
      <c r="O6324" s="26"/>
      <c r="P6324" s="26"/>
      <c r="Q6324" s="6">
        <f t="shared" si="395"/>
        <v>9</v>
      </c>
      <c r="R6324" s="20"/>
    </row>
    <row r="6325" spans="1:18" x14ac:dyDescent="0.25">
      <c r="A6325" s="6">
        <v>11</v>
      </c>
      <c r="B6325" s="4">
        <v>42633.458333331735</v>
      </c>
      <c r="C6325" s="2" t="str">
        <f>IF([2]Analysis!AG6325="Data Error","Data Error",[2]Analysis!AI6325*C$1)</f>
        <v>Data Error</v>
      </c>
      <c r="D6325" s="2"/>
      <c r="E6325" s="3" t="str">
        <f>IF(C6325="Data Error","Data Error",INDEX('[2]BAAL Adj Cap'!$CB$65:$CY$72,MONTH($B6325),$A6325+1))</f>
        <v>Data Error</v>
      </c>
      <c r="F6325" s="3"/>
      <c r="G6325" s="31" t="str">
        <f t="shared" si="392"/>
        <v>Data Error</v>
      </c>
      <c r="H6325" s="31"/>
      <c r="I6325" s="23" t="str">
        <f t="shared" si="393"/>
        <v>Data Error</v>
      </c>
      <c r="J6325" s="23"/>
      <c r="K6325" s="7" t="str">
        <f t="shared" si="394"/>
        <v>Data Error</v>
      </c>
      <c r="M6325" s="20" t="str">
        <f>IF(C6325="Data Error","Data Error",IF(C6325&lt;=K6325,0,1-IFERROR(INDEX(BAAL!$C:$D,MATCH(ROUNDUP(C6325-K6325,0),BAAL!$B:$B,0),MATCH(LEFT(M$2,4),BAAL!$C$2:$D$2,0)),0)))</f>
        <v>Data Error</v>
      </c>
      <c r="N6325" s="20"/>
      <c r="O6325" s="26"/>
      <c r="P6325" s="26"/>
      <c r="Q6325" s="6">
        <f t="shared" si="395"/>
        <v>9</v>
      </c>
      <c r="R6325" s="20"/>
    </row>
    <row r="6326" spans="1:18" x14ac:dyDescent="0.25">
      <c r="A6326" s="6">
        <v>12</v>
      </c>
      <c r="B6326" s="4">
        <v>42633.499999998399</v>
      </c>
      <c r="C6326" s="2" t="str">
        <f>IF([2]Analysis!AG6326="Data Error","Data Error",[2]Analysis!AI6326*C$1)</f>
        <v>Data Error</v>
      </c>
      <c r="D6326" s="2"/>
      <c r="E6326" s="3" t="str">
        <f>IF(C6326="Data Error","Data Error",INDEX('[2]BAAL Adj Cap'!$CB$65:$CY$72,MONTH($B6326),$A6326+1))</f>
        <v>Data Error</v>
      </c>
      <c r="F6326" s="3"/>
      <c r="G6326" s="31" t="str">
        <f t="shared" si="392"/>
        <v>Data Error</v>
      </c>
      <c r="H6326" s="31"/>
      <c r="I6326" s="23" t="str">
        <f t="shared" si="393"/>
        <v>Data Error</v>
      </c>
      <c r="J6326" s="23"/>
      <c r="K6326" s="7" t="str">
        <f t="shared" si="394"/>
        <v>Data Error</v>
      </c>
      <c r="M6326" s="20" t="str">
        <f>IF(C6326="Data Error","Data Error",IF(C6326&lt;=K6326,0,1-IFERROR(INDEX(BAAL!$C:$D,MATCH(ROUNDUP(C6326-K6326,0),BAAL!$B:$B,0),MATCH(LEFT(M$2,4),BAAL!$C$2:$D$2,0)),0)))</f>
        <v>Data Error</v>
      </c>
      <c r="N6326" s="20"/>
      <c r="O6326" s="26"/>
      <c r="P6326" s="26"/>
      <c r="Q6326" s="6">
        <f t="shared" si="395"/>
        <v>9</v>
      </c>
      <c r="R6326" s="20"/>
    </row>
    <row r="6327" spans="1:18" x14ac:dyDescent="0.25">
      <c r="A6327" s="6">
        <v>13</v>
      </c>
      <c r="B6327" s="4">
        <v>42633.541666665064</v>
      </c>
      <c r="C6327" s="2" t="str">
        <f>IF([2]Analysis!AG6327="Data Error","Data Error",[2]Analysis!AI6327*C$1)</f>
        <v>Data Error</v>
      </c>
      <c r="D6327" s="2"/>
      <c r="E6327" s="3" t="str">
        <f>IF(C6327="Data Error","Data Error",INDEX('[2]BAAL Adj Cap'!$CB$65:$CY$72,MONTH($B6327),$A6327+1))</f>
        <v>Data Error</v>
      </c>
      <c r="F6327" s="3"/>
      <c r="G6327" s="31" t="str">
        <f t="shared" si="392"/>
        <v>Data Error</v>
      </c>
      <c r="H6327" s="31"/>
      <c r="I6327" s="23" t="str">
        <f t="shared" si="393"/>
        <v>Data Error</v>
      </c>
      <c r="J6327" s="23"/>
      <c r="K6327" s="7" t="str">
        <f t="shared" si="394"/>
        <v>Data Error</v>
      </c>
      <c r="M6327" s="20" t="str">
        <f>IF(C6327="Data Error","Data Error",IF(C6327&lt;=K6327,0,1-IFERROR(INDEX(BAAL!$C:$D,MATCH(ROUNDUP(C6327-K6327,0),BAAL!$B:$B,0),MATCH(LEFT(M$2,4),BAAL!$C$2:$D$2,0)),0)))</f>
        <v>Data Error</v>
      </c>
      <c r="N6327" s="20"/>
      <c r="O6327" s="26"/>
      <c r="P6327" s="26"/>
      <c r="Q6327" s="6">
        <f t="shared" si="395"/>
        <v>9</v>
      </c>
      <c r="R6327" s="20"/>
    </row>
    <row r="6328" spans="1:18" x14ac:dyDescent="0.25">
      <c r="A6328" s="6">
        <v>14</v>
      </c>
      <c r="B6328" s="4">
        <v>42633.583333331728</v>
      </c>
      <c r="C6328" s="2" t="str">
        <f>IF([2]Analysis!AG6328="Data Error","Data Error",[2]Analysis!AI6328*C$1)</f>
        <v>Data Error</v>
      </c>
      <c r="D6328" s="2"/>
      <c r="E6328" s="3" t="str">
        <f>IF(C6328="Data Error","Data Error",INDEX('[2]BAAL Adj Cap'!$CB$65:$CY$72,MONTH($B6328),$A6328+1))</f>
        <v>Data Error</v>
      </c>
      <c r="F6328" s="3"/>
      <c r="G6328" s="31" t="str">
        <f t="shared" si="392"/>
        <v>Data Error</v>
      </c>
      <c r="H6328" s="31"/>
      <c r="I6328" s="23" t="str">
        <f t="shared" si="393"/>
        <v>Data Error</v>
      </c>
      <c r="J6328" s="23"/>
      <c r="K6328" s="7" t="str">
        <f t="shared" si="394"/>
        <v>Data Error</v>
      </c>
      <c r="M6328" s="20" t="str">
        <f>IF(C6328="Data Error","Data Error",IF(C6328&lt;=K6328,0,1-IFERROR(INDEX(BAAL!$C:$D,MATCH(ROUNDUP(C6328-K6328,0),BAAL!$B:$B,0),MATCH(LEFT(M$2,4),BAAL!$C$2:$D$2,0)),0)))</f>
        <v>Data Error</v>
      </c>
      <c r="N6328" s="20"/>
      <c r="O6328" s="26"/>
      <c r="P6328" s="26"/>
      <c r="Q6328" s="6">
        <f t="shared" si="395"/>
        <v>9</v>
      </c>
      <c r="R6328" s="20"/>
    </row>
    <row r="6329" spans="1:18" x14ac:dyDescent="0.25">
      <c r="A6329" s="6">
        <v>15</v>
      </c>
      <c r="B6329" s="4">
        <v>42633.624999998392</v>
      </c>
      <c r="C6329" s="2" t="str">
        <f>IF([2]Analysis!AG6329="Data Error","Data Error",[2]Analysis!AI6329*C$1)</f>
        <v>Data Error</v>
      </c>
      <c r="D6329" s="2"/>
      <c r="E6329" s="3" t="str">
        <f>IF(C6329="Data Error","Data Error",INDEX('[2]BAAL Adj Cap'!$CB$65:$CY$72,MONTH($B6329),$A6329+1))</f>
        <v>Data Error</v>
      </c>
      <c r="F6329" s="3"/>
      <c r="G6329" s="31" t="str">
        <f t="shared" si="392"/>
        <v>Data Error</v>
      </c>
      <c r="H6329" s="31"/>
      <c r="I6329" s="23" t="str">
        <f t="shared" si="393"/>
        <v>Data Error</v>
      </c>
      <c r="J6329" s="23"/>
      <c r="K6329" s="7" t="str">
        <f t="shared" si="394"/>
        <v>Data Error</v>
      </c>
      <c r="M6329" s="20" t="str">
        <f>IF(C6329="Data Error","Data Error",IF(C6329&lt;=K6329,0,1-IFERROR(INDEX(BAAL!$C:$D,MATCH(ROUNDUP(C6329-K6329,0),BAAL!$B:$B,0),MATCH(LEFT(M$2,4),BAAL!$C$2:$D$2,0)),0)))</f>
        <v>Data Error</v>
      </c>
      <c r="N6329" s="20"/>
      <c r="O6329" s="26"/>
      <c r="P6329" s="26"/>
      <c r="Q6329" s="6">
        <f t="shared" si="395"/>
        <v>9</v>
      </c>
      <c r="R6329" s="20"/>
    </row>
    <row r="6330" spans="1:18" x14ac:dyDescent="0.25">
      <c r="A6330" s="6">
        <v>16</v>
      </c>
      <c r="B6330" s="4">
        <v>42633.666666665056</v>
      </c>
      <c r="C6330" s="2" t="str">
        <f>IF([2]Analysis!AG6330="Data Error","Data Error",[2]Analysis!AI6330*C$1)</f>
        <v>Data Error</v>
      </c>
      <c r="D6330" s="2"/>
      <c r="E6330" s="3" t="str">
        <f>IF(C6330="Data Error","Data Error",INDEX('[2]BAAL Adj Cap'!$CB$65:$CY$72,MONTH($B6330),$A6330+1))</f>
        <v>Data Error</v>
      </c>
      <c r="F6330" s="3"/>
      <c r="G6330" s="31" t="str">
        <f t="shared" si="392"/>
        <v>Data Error</v>
      </c>
      <c r="H6330" s="31"/>
      <c r="I6330" s="23" t="str">
        <f t="shared" si="393"/>
        <v>Data Error</v>
      </c>
      <c r="J6330" s="23"/>
      <c r="K6330" s="7" t="str">
        <f t="shared" si="394"/>
        <v>Data Error</v>
      </c>
      <c r="M6330" s="20" t="str">
        <f>IF(C6330="Data Error","Data Error",IF(C6330&lt;=K6330,0,1-IFERROR(INDEX(BAAL!$C:$D,MATCH(ROUNDUP(C6330-K6330,0),BAAL!$B:$B,0),MATCH(LEFT(M$2,4),BAAL!$C$2:$D$2,0)),0)))</f>
        <v>Data Error</v>
      </c>
      <c r="N6330" s="20"/>
      <c r="O6330" s="26"/>
      <c r="P6330" s="26"/>
      <c r="Q6330" s="6">
        <f t="shared" si="395"/>
        <v>9</v>
      </c>
      <c r="R6330" s="20"/>
    </row>
    <row r="6331" spans="1:18" x14ac:dyDescent="0.25">
      <c r="A6331" s="6">
        <v>17</v>
      </c>
      <c r="B6331" s="4">
        <v>42633.70833333172</v>
      </c>
      <c r="C6331" s="2" t="str">
        <f>IF([2]Analysis!AG6331="Data Error","Data Error",[2]Analysis!AI6331*C$1)</f>
        <v>Data Error</v>
      </c>
      <c r="D6331" s="2"/>
      <c r="E6331" s="3" t="str">
        <f>IF(C6331="Data Error","Data Error",INDEX('[2]BAAL Adj Cap'!$CB$65:$CY$72,MONTH($B6331),$A6331+1))</f>
        <v>Data Error</v>
      </c>
      <c r="F6331" s="3"/>
      <c r="G6331" s="31" t="str">
        <f t="shared" si="392"/>
        <v>Data Error</v>
      </c>
      <c r="H6331" s="31"/>
      <c r="I6331" s="23" t="str">
        <f t="shared" si="393"/>
        <v>Data Error</v>
      </c>
      <c r="J6331" s="23"/>
      <c r="K6331" s="7" t="str">
        <f t="shared" si="394"/>
        <v>Data Error</v>
      </c>
      <c r="M6331" s="20" t="str">
        <f>IF(C6331="Data Error","Data Error",IF(C6331&lt;=K6331,0,1-IFERROR(INDEX(BAAL!$C:$D,MATCH(ROUNDUP(C6331-K6331,0),BAAL!$B:$B,0),MATCH(LEFT(M$2,4),BAAL!$C$2:$D$2,0)),0)))</f>
        <v>Data Error</v>
      </c>
      <c r="N6331" s="20"/>
      <c r="O6331" s="26"/>
      <c r="P6331" s="26"/>
      <c r="Q6331" s="6">
        <f t="shared" si="395"/>
        <v>9</v>
      </c>
      <c r="R6331" s="20"/>
    </row>
    <row r="6332" spans="1:18" x14ac:dyDescent="0.25">
      <c r="A6332" s="6">
        <v>18</v>
      </c>
      <c r="B6332" s="4">
        <v>42633.749999998385</v>
      </c>
      <c r="C6332" s="2" t="str">
        <f>IF([2]Analysis!AG6332="Data Error","Data Error",[2]Analysis!AI6332*C$1)</f>
        <v>Data Error</v>
      </c>
      <c r="D6332" s="2"/>
      <c r="E6332" s="3" t="str">
        <f>IF(C6332="Data Error","Data Error",INDEX('[2]BAAL Adj Cap'!$CB$65:$CY$72,MONTH($B6332),$A6332+1))</f>
        <v>Data Error</v>
      </c>
      <c r="F6332" s="3"/>
      <c r="G6332" s="31" t="str">
        <f t="shared" si="392"/>
        <v>Data Error</v>
      </c>
      <c r="H6332" s="31"/>
      <c r="I6332" s="23" t="str">
        <f t="shared" si="393"/>
        <v>Data Error</v>
      </c>
      <c r="J6332" s="23"/>
      <c r="K6332" s="7" t="str">
        <f t="shared" si="394"/>
        <v>Data Error</v>
      </c>
      <c r="M6332" s="20" t="str">
        <f>IF(C6332="Data Error","Data Error",IF(C6332&lt;=K6332,0,1-IFERROR(INDEX(BAAL!$C:$D,MATCH(ROUNDUP(C6332-K6332,0),BAAL!$B:$B,0),MATCH(LEFT(M$2,4),BAAL!$C$2:$D$2,0)),0)))</f>
        <v>Data Error</v>
      </c>
      <c r="N6332" s="20"/>
      <c r="O6332" s="26"/>
      <c r="P6332" s="26"/>
      <c r="Q6332" s="6">
        <f t="shared" si="395"/>
        <v>9</v>
      </c>
      <c r="R6332" s="20"/>
    </row>
    <row r="6333" spans="1:18" x14ac:dyDescent="0.25">
      <c r="A6333" s="6">
        <v>19</v>
      </c>
      <c r="B6333" s="4">
        <v>42633.791666665049</v>
      </c>
      <c r="C6333" s="2" t="str">
        <f>IF([2]Analysis!AG6333="Data Error","Data Error",[2]Analysis!AI6333*C$1)</f>
        <v>Data Error</v>
      </c>
      <c r="D6333" s="2"/>
      <c r="E6333" s="3" t="str">
        <f>IF(C6333="Data Error","Data Error",INDEX('[2]BAAL Adj Cap'!$CB$65:$CY$72,MONTH($B6333),$A6333+1))</f>
        <v>Data Error</v>
      </c>
      <c r="F6333" s="3"/>
      <c r="G6333" s="31" t="str">
        <f t="shared" si="392"/>
        <v>Data Error</v>
      </c>
      <c r="H6333" s="31"/>
      <c r="I6333" s="23" t="str">
        <f t="shared" si="393"/>
        <v>Data Error</v>
      </c>
      <c r="J6333" s="23"/>
      <c r="K6333" s="7" t="str">
        <f t="shared" si="394"/>
        <v>Data Error</v>
      </c>
      <c r="M6333" s="20" t="str">
        <f>IF(C6333="Data Error","Data Error",IF(C6333&lt;=K6333,0,1-IFERROR(INDEX(BAAL!$C:$D,MATCH(ROUNDUP(C6333-K6333,0),BAAL!$B:$B,0),MATCH(LEFT(M$2,4),BAAL!$C$2:$D$2,0)),0)))</f>
        <v>Data Error</v>
      </c>
      <c r="N6333" s="20"/>
      <c r="O6333" s="26"/>
      <c r="P6333" s="26"/>
      <c r="Q6333" s="6">
        <f t="shared" si="395"/>
        <v>9</v>
      </c>
      <c r="R6333" s="20"/>
    </row>
    <row r="6334" spans="1:18" x14ac:dyDescent="0.25">
      <c r="A6334" s="6">
        <v>20</v>
      </c>
      <c r="B6334" s="4">
        <v>42633.833333331713</v>
      </c>
      <c r="C6334" s="2" t="str">
        <f>IF([2]Analysis!AG6334="Data Error","Data Error",[2]Analysis!AI6334*C$1)</f>
        <v>Data Error</v>
      </c>
      <c r="D6334" s="2"/>
      <c r="E6334" s="3" t="str">
        <f>IF(C6334="Data Error","Data Error",INDEX('[2]BAAL Adj Cap'!$CB$65:$CY$72,MONTH($B6334),$A6334+1))</f>
        <v>Data Error</v>
      </c>
      <c r="F6334" s="3"/>
      <c r="G6334" s="31" t="str">
        <f t="shared" si="392"/>
        <v>Data Error</v>
      </c>
      <c r="H6334" s="31"/>
      <c r="I6334" s="23" t="str">
        <f t="shared" si="393"/>
        <v>Data Error</v>
      </c>
      <c r="J6334" s="23"/>
      <c r="K6334" s="7" t="str">
        <f t="shared" si="394"/>
        <v>Data Error</v>
      </c>
      <c r="M6334" s="20" t="str">
        <f>IF(C6334="Data Error","Data Error",IF(C6334&lt;=K6334,0,1-IFERROR(INDEX(BAAL!$C:$D,MATCH(ROUNDUP(C6334-K6334,0),BAAL!$B:$B,0),MATCH(LEFT(M$2,4),BAAL!$C$2:$D$2,0)),0)))</f>
        <v>Data Error</v>
      </c>
      <c r="N6334" s="20"/>
      <c r="O6334" s="26"/>
      <c r="P6334" s="26"/>
      <c r="Q6334" s="6">
        <f t="shared" si="395"/>
        <v>9</v>
      </c>
      <c r="R6334" s="20"/>
    </row>
    <row r="6335" spans="1:18" x14ac:dyDescent="0.25">
      <c r="A6335" s="6">
        <v>21</v>
      </c>
      <c r="B6335" s="4">
        <v>42633.874999998377</v>
      </c>
      <c r="C6335" s="2" t="str">
        <f>IF([2]Analysis!AG6335="Data Error","Data Error",[2]Analysis!AI6335*C$1)</f>
        <v>Data Error</v>
      </c>
      <c r="D6335" s="2"/>
      <c r="E6335" s="3" t="str">
        <f>IF(C6335="Data Error","Data Error",INDEX('[2]BAAL Adj Cap'!$CB$65:$CY$72,MONTH($B6335),$A6335+1))</f>
        <v>Data Error</v>
      </c>
      <c r="F6335" s="3"/>
      <c r="G6335" s="31" t="str">
        <f t="shared" si="392"/>
        <v>Data Error</v>
      </c>
      <c r="H6335" s="31"/>
      <c r="I6335" s="23" t="str">
        <f t="shared" si="393"/>
        <v>Data Error</v>
      </c>
      <c r="J6335" s="23"/>
      <c r="K6335" s="7" t="str">
        <f t="shared" si="394"/>
        <v>Data Error</v>
      </c>
      <c r="M6335" s="20" t="str">
        <f>IF(C6335="Data Error","Data Error",IF(C6335&lt;=K6335,0,1-IFERROR(INDEX(BAAL!$C:$D,MATCH(ROUNDUP(C6335-K6335,0),BAAL!$B:$B,0),MATCH(LEFT(M$2,4),BAAL!$C$2:$D$2,0)),0)))</f>
        <v>Data Error</v>
      </c>
      <c r="N6335" s="20"/>
      <c r="O6335" s="26"/>
      <c r="P6335" s="26"/>
      <c r="Q6335" s="6">
        <f t="shared" si="395"/>
        <v>9</v>
      </c>
      <c r="R6335" s="20"/>
    </row>
    <row r="6336" spans="1:18" x14ac:dyDescent="0.25">
      <c r="A6336" s="6">
        <v>22</v>
      </c>
      <c r="B6336" s="4">
        <v>42633.916666665042</v>
      </c>
      <c r="C6336" s="2" t="str">
        <f>IF([2]Analysis!AG6336="Data Error","Data Error",[2]Analysis!AI6336*C$1)</f>
        <v>Data Error</v>
      </c>
      <c r="D6336" s="2"/>
      <c r="E6336" s="3" t="str">
        <f>IF(C6336="Data Error","Data Error",INDEX('[2]BAAL Adj Cap'!$CB$65:$CY$72,MONTH($B6336),$A6336+1))</f>
        <v>Data Error</v>
      </c>
      <c r="F6336" s="3"/>
      <c r="G6336" s="31" t="str">
        <f t="shared" si="392"/>
        <v>Data Error</v>
      </c>
      <c r="H6336" s="31"/>
      <c r="I6336" s="23" t="str">
        <f t="shared" si="393"/>
        <v>Data Error</v>
      </c>
      <c r="J6336" s="23"/>
      <c r="K6336" s="7" t="str">
        <f t="shared" si="394"/>
        <v>Data Error</v>
      </c>
      <c r="M6336" s="20" t="str">
        <f>IF(C6336="Data Error","Data Error",IF(C6336&lt;=K6336,0,1-IFERROR(INDEX(BAAL!$C:$D,MATCH(ROUNDUP(C6336-K6336,0),BAAL!$B:$B,0),MATCH(LEFT(M$2,4),BAAL!$C$2:$D$2,0)),0)))</f>
        <v>Data Error</v>
      </c>
      <c r="N6336" s="20"/>
      <c r="O6336" s="26"/>
      <c r="P6336" s="26"/>
      <c r="Q6336" s="6">
        <f t="shared" si="395"/>
        <v>9</v>
      </c>
      <c r="R6336" s="20"/>
    </row>
    <row r="6337" spans="1:18" x14ac:dyDescent="0.25">
      <c r="A6337" s="6">
        <v>23</v>
      </c>
      <c r="B6337" s="4">
        <v>42633.958333331706</v>
      </c>
      <c r="C6337" s="2" t="str">
        <f>IF([2]Analysis!AG6337="Data Error","Data Error",[2]Analysis!AI6337*C$1)</f>
        <v>Data Error</v>
      </c>
      <c r="D6337" s="2"/>
      <c r="E6337" s="3" t="str">
        <f>IF(C6337="Data Error","Data Error",INDEX('[2]BAAL Adj Cap'!$CB$65:$CY$72,MONTH($B6337),$A6337+1))</f>
        <v>Data Error</v>
      </c>
      <c r="F6337" s="3"/>
      <c r="G6337" s="31" t="str">
        <f t="shared" si="392"/>
        <v>Data Error</v>
      </c>
      <c r="H6337" s="31"/>
      <c r="I6337" s="23" t="str">
        <f t="shared" si="393"/>
        <v>Data Error</v>
      </c>
      <c r="J6337" s="23"/>
      <c r="K6337" s="7" t="str">
        <f t="shared" si="394"/>
        <v>Data Error</v>
      </c>
      <c r="M6337" s="20" t="str">
        <f>IF(C6337="Data Error","Data Error",IF(C6337&lt;=K6337,0,1-IFERROR(INDEX(BAAL!$C:$D,MATCH(ROUNDUP(C6337-K6337,0),BAAL!$B:$B,0),MATCH(LEFT(M$2,4),BAAL!$C$2:$D$2,0)),0)))</f>
        <v>Data Error</v>
      </c>
      <c r="N6337" s="20"/>
      <c r="O6337" s="26"/>
      <c r="P6337" s="26"/>
      <c r="Q6337" s="6">
        <f t="shared" si="395"/>
        <v>9</v>
      </c>
      <c r="R6337" s="20"/>
    </row>
    <row r="6338" spans="1:18" x14ac:dyDescent="0.25">
      <c r="A6338" s="6">
        <v>0</v>
      </c>
      <c r="B6338" s="1">
        <v>42633.99999999837</v>
      </c>
      <c r="C6338" s="2" t="str">
        <f>IF([2]Analysis!AG6338="Data Error","Data Error",[2]Analysis!AI6338*C$1)</f>
        <v>Data Error</v>
      </c>
      <c r="D6338" s="2"/>
      <c r="E6338" s="3" t="str">
        <f>IF(C6338="Data Error","Data Error",INDEX('[2]BAAL Adj Cap'!$CB$65:$CY$72,MONTH($B6338),$A6338+1))</f>
        <v>Data Error</v>
      </c>
      <c r="F6338" s="3"/>
      <c r="G6338" s="31" t="str">
        <f t="shared" si="392"/>
        <v>Data Error</v>
      </c>
      <c r="H6338" s="31"/>
      <c r="I6338" s="23" t="str">
        <f t="shared" si="393"/>
        <v>Data Error</v>
      </c>
      <c r="J6338" s="23"/>
      <c r="K6338" s="7" t="str">
        <f t="shared" si="394"/>
        <v>Data Error</v>
      </c>
      <c r="M6338" s="20" t="str">
        <f>IF(C6338="Data Error","Data Error",IF(C6338&lt;=K6338,0,1-IFERROR(INDEX(BAAL!$C:$D,MATCH(ROUNDUP(C6338-K6338,0),BAAL!$B:$B,0),MATCH(LEFT(M$2,4),BAAL!$C$2:$D$2,0)),0)))</f>
        <v>Data Error</v>
      </c>
      <c r="N6338" s="20"/>
      <c r="O6338" s="26"/>
      <c r="P6338" s="26"/>
      <c r="Q6338" s="6">
        <f t="shared" si="395"/>
        <v>9</v>
      </c>
      <c r="R6338" s="20"/>
    </row>
    <row r="6339" spans="1:18" x14ac:dyDescent="0.25">
      <c r="A6339" s="6">
        <v>1</v>
      </c>
      <c r="B6339" s="4">
        <v>42634.041666665034</v>
      </c>
      <c r="C6339" s="2" t="str">
        <f>IF([2]Analysis!AG6339="Data Error","Data Error",[2]Analysis!AI6339*C$1)</f>
        <v>Data Error</v>
      </c>
      <c r="D6339" s="2"/>
      <c r="E6339" s="3" t="str">
        <f>IF(C6339="Data Error","Data Error",INDEX('[2]BAAL Adj Cap'!$CB$65:$CY$72,MONTH($B6339),$A6339+1))</f>
        <v>Data Error</v>
      </c>
      <c r="F6339" s="3"/>
      <c r="G6339" s="31" t="str">
        <f t="shared" si="392"/>
        <v>Data Error</v>
      </c>
      <c r="H6339" s="31"/>
      <c r="I6339" s="23" t="str">
        <f t="shared" si="393"/>
        <v>Data Error</v>
      </c>
      <c r="J6339" s="23"/>
      <c r="K6339" s="7" t="str">
        <f t="shared" si="394"/>
        <v>Data Error</v>
      </c>
      <c r="M6339" s="20" t="str">
        <f>IF(C6339="Data Error","Data Error",IF(C6339&lt;=K6339,0,1-IFERROR(INDEX(BAAL!$C:$D,MATCH(ROUNDUP(C6339-K6339,0),BAAL!$B:$B,0),MATCH(LEFT(M$2,4),BAAL!$C$2:$D$2,0)),0)))</f>
        <v>Data Error</v>
      </c>
      <c r="N6339" s="20"/>
      <c r="O6339" s="26"/>
      <c r="P6339" s="26"/>
      <c r="Q6339" s="6">
        <f t="shared" si="395"/>
        <v>9</v>
      </c>
      <c r="R6339" s="20"/>
    </row>
    <row r="6340" spans="1:18" x14ac:dyDescent="0.25">
      <c r="A6340" s="6">
        <v>2</v>
      </c>
      <c r="B6340" s="4">
        <v>42634.083333331699</v>
      </c>
      <c r="C6340" s="2" t="str">
        <f>IF([2]Analysis!AG6340="Data Error","Data Error",[2]Analysis!AI6340*C$1)</f>
        <v>Data Error</v>
      </c>
      <c r="D6340" s="2"/>
      <c r="E6340" s="3" t="str">
        <f>IF(C6340="Data Error","Data Error",INDEX('[2]BAAL Adj Cap'!$CB$65:$CY$72,MONTH($B6340),$A6340+1))</f>
        <v>Data Error</v>
      </c>
      <c r="F6340" s="3"/>
      <c r="G6340" s="31" t="str">
        <f t="shared" ref="G6340:G6403" si="396">IF(C6340="Data Error","Data Error",E6340*E$1-C6340)</f>
        <v>Data Error</v>
      </c>
      <c r="H6340" s="31"/>
      <c r="I6340" s="23" t="str">
        <f t="shared" ref="I6340:I6403" si="397">IF(E6340="Data Error","Data Error",E6340)</f>
        <v>Data Error</v>
      </c>
      <c r="J6340" s="23"/>
      <c r="K6340" s="7" t="str">
        <f t="shared" ref="K6340:K6403" si="398">IF(C6340="Data Error","Data Error",C$1*MAX(0,MIN(AF$9,E6340*AF$10)))</f>
        <v>Data Error</v>
      </c>
      <c r="M6340" s="20" t="str">
        <f>IF(C6340="Data Error","Data Error",IF(C6340&lt;=K6340,0,1-IFERROR(INDEX(BAAL!$C:$D,MATCH(ROUNDUP(C6340-K6340,0),BAAL!$B:$B,0),MATCH(LEFT(M$2,4),BAAL!$C$2:$D$2,0)),0)))</f>
        <v>Data Error</v>
      </c>
      <c r="N6340" s="20"/>
      <c r="O6340" s="26"/>
      <c r="P6340" s="26"/>
      <c r="Q6340" s="6">
        <f t="shared" ref="Q6340:Q6403" si="399">MONTH(B6340)</f>
        <v>9</v>
      </c>
      <c r="R6340" s="20"/>
    </row>
    <row r="6341" spans="1:18" x14ac:dyDescent="0.25">
      <c r="A6341" s="6">
        <v>3</v>
      </c>
      <c r="B6341" s="4">
        <v>42634.124999998363</v>
      </c>
      <c r="C6341" s="2" t="str">
        <f>IF([2]Analysis!AG6341="Data Error","Data Error",[2]Analysis!AI6341*C$1)</f>
        <v>Data Error</v>
      </c>
      <c r="D6341" s="2"/>
      <c r="E6341" s="3" t="str">
        <f>IF(C6341="Data Error","Data Error",INDEX('[2]BAAL Adj Cap'!$CB$65:$CY$72,MONTH($B6341),$A6341+1))</f>
        <v>Data Error</v>
      </c>
      <c r="F6341" s="3"/>
      <c r="G6341" s="31" t="str">
        <f t="shared" si="396"/>
        <v>Data Error</v>
      </c>
      <c r="H6341" s="31"/>
      <c r="I6341" s="23" t="str">
        <f t="shared" si="397"/>
        <v>Data Error</v>
      </c>
      <c r="J6341" s="23"/>
      <c r="K6341" s="7" t="str">
        <f t="shared" si="398"/>
        <v>Data Error</v>
      </c>
      <c r="M6341" s="20" t="str">
        <f>IF(C6341="Data Error","Data Error",IF(C6341&lt;=K6341,0,1-IFERROR(INDEX(BAAL!$C:$D,MATCH(ROUNDUP(C6341-K6341,0),BAAL!$B:$B,0),MATCH(LEFT(M$2,4),BAAL!$C$2:$D$2,0)),0)))</f>
        <v>Data Error</v>
      </c>
      <c r="N6341" s="20"/>
      <c r="O6341" s="26"/>
      <c r="P6341" s="26"/>
      <c r="Q6341" s="6">
        <f t="shared" si="399"/>
        <v>9</v>
      </c>
      <c r="R6341" s="20"/>
    </row>
    <row r="6342" spans="1:18" x14ac:dyDescent="0.25">
      <c r="A6342" s="6">
        <v>4</v>
      </c>
      <c r="B6342" s="4">
        <v>42634.166666665027</v>
      </c>
      <c r="C6342" s="2" t="str">
        <f>IF([2]Analysis!AG6342="Data Error","Data Error",[2]Analysis!AI6342*C$1)</f>
        <v>Data Error</v>
      </c>
      <c r="D6342" s="2"/>
      <c r="E6342" s="3" t="str">
        <f>IF(C6342="Data Error","Data Error",INDEX('[2]BAAL Adj Cap'!$CB$65:$CY$72,MONTH($B6342),$A6342+1))</f>
        <v>Data Error</v>
      </c>
      <c r="F6342" s="3"/>
      <c r="G6342" s="31" t="str">
        <f t="shared" si="396"/>
        <v>Data Error</v>
      </c>
      <c r="H6342" s="31"/>
      <c r="I6342" s="23" t="str">
        <f t="shared" si="397"/>
        <v>Data Error</v>
      </c>
      <c r="J6342" s="23"/>
      <c r="K6342" s="7" t="str">
        <f t="shared" si="398"/>
        <v>Data Error</v>
      </c>
      <c r="M6342" s="20" t="str">
        <f>IF(C6342="Data Error","Data Error",IF(C6342&lt;=K6342,0,1-IFERROR(INDEX(BAAL!$C:$D,MATCH(ROUNDUP(C6342-K6342,0),BAAL!$B:$B,0),MATCH(LEFT(M$2,4),BAAL!$C$2:$D$2,0)),0)))</f>
        <v>Data Error</v>
      </c>
      <c r="N6342" s="20"/>
      <c r="O6342" s="26"/>
      <c r="P6342" s="26"/>
      <c r="Q6342" s="6">
        <f t="shared" si="399"/>
        <v>9</v>
      </c>
      <c r="R6342" s="20"/>
    </row>
    <row r="6343" spans="1:18" x14ac:dyDescent="0.25">
      <c r="A6343" s="6">
        <v>5</v>
      </c>
      <c r="B6343" s="4">
        <v>42634.208333331691</v>
      </c>
      <c r="C6343" s="2" t="str">
        <f>IF([2]Analysis!AG6343="Data Error","Data Error",[2]Analysis!AI6343*C$1)</f>
        <v>Data Error</v>
      </c>
      <c r="D6343" s="2"/>
      <c r="E6343" s="3" t="str">
        <f>IF(C6343="Data Error","Data Error",INDEX('[2]BAAL Adj Cap'!$CB$65:$CY$72,MONTH($B6343),$A6343+1))</f>
        <v>Data Error</v>
      </c>
      <c r="F6343" s="3"/>
      <c r="G6343" s="31" t="str">
        <f t="shared" si="396"/>
        <v>Data Error</v>
      </c>
      <c r="H6343" s="31"/>
      <c r="I6343" s="23" t="str">
        <f t="shared" si="397"/>
        <v>Data Error</v>
      </c>
      <c r="J6343" s="23"/>
      <c r="K6343" s="7" t="str">
        <f t="shared" si="398"/>
        <v>Data Error</v>
      </c>
      <c r="M6343" s="20" t="str">
        <f>IF(C6343="Data Error","Data Error",IF(C6343&lt;=K6343,0,1-IFERROR(INDEX(BAAL!$C:$D,MATCH(ROUNDUP(C6343-K6343,0),BAAL!$B:$B,0),MATCH(LEFT(M$2,4),BAAL!$C$2:$D$2,0)),0)))</f>
        <v>Data Error</v>
      </c>
      <c r="N6343" s="20"/>
      <c r="O6343" s="26"/>
      <c r="P6343" s="26"/>
      <c r="Q6343" s="6">
        <f t="shared" si="399"/>
        <v>9</v>
      </c>
      <c r="R6343" s="20"/>
    </row>
    <row r="6344" spans="1:18" x14ac:dyDescent="0.25">
      <c r="A6344" s="6">
        <v>6</v>
      </c>
      <c r="B6344" s="4">
        <v>42634.249999998356</v>
      </c>
      <c r="C6344" s="2" t="str">
        <f>IF([2]Analysis!AG6344="Data Error","Data Error",[2]Analysis!AI6344*C$1)</f>
        <v>Data Error</v>
      </c>
      <c r="D6344" s="2"/>
      <c r="E6344" s="3" t="str">
        <f>IF(C6344="Data Error","Data Error",INDEX('[2]BAAL Adj Cap'!$CB$65:$CY$72,MONTH($B6344),$A6344+1))</f>
        <v>Data Error</v>
      </c>
      <c r="F6344" s="3"/>
      <c r="G6344" s="31" t="str">
        <f t="shared" si="396"/>
        <v>Data Error</v>
      </c>
      <c r="H6344" s="31"/>
      <c r="I6344" s="23" t="str">
        <f t="shared" si="397"/>
        <v>Data Error</v>
      </c>
      <c r="J6344" s="23"/>
      <c r="K6344" s="7" t="str">
        <f t="shared" si="398"/>
        <v>Data Error</v>
      </c>
      <c r="M6344" s="20" t="str">
        <f>IF(C6344="Data Error","Data Error",IF(C6344&lt;=K6344,0,1-IFERROR(INDEX(BAAL!$C:$D,MATCH(ROUNDUP(C6344-K6344,0),BAAL!$B:$B,0),MATCH(LEFT(M$2,4),BAAL!$C$2:$D$2,0)),0)))</f>
        <v>Data Error</v>
      </c>
      <c r="N6344" s="20"/>
      <c r="O6344" s="26"/>
      <c r="P6344" s="26"/>
      <c r="Q6344" s="6">
        <f t="shared" si="399"/>
        <v>9</v>
      </c>
      <c r="R6344" s="20"/>
    </row>
    <row r="6345" spans="1:18" x14ac:dyDescent="0.25">
      <c r="A6345" s="6">
        <v>7</v>
      </c>
      <c r="B6345" s="4">
        <v>42634.29166666502</v>
      </c>
      <c r="C6345" s="2" t="str">
        <f>IF([2]Analysis!AG6345="Data Error","Data Error",[2]Analysis!AI6345*C$1)</f>
        <v>Data Error</v>
      </c>
      <c r="D6345" s="2"/>
      <c r="E6345" s="3" t="str">
        <f>IF(C6345="Data Error","Data Error",INDEX('[2]BAAL Adj Cap'!$CB$65:$CY$72,MONTH($B6345),$A6345+1))</f>
        <v>Data Error</v>
      </c>
      <c r="F6345" s="3"/>
      <c r="G6345" s="31" t="str">
        <f t="shared" si="396"/>
        <v>Data Error</v>
      </c>
      <c r="H6345" s="31"/>
      <c r="I6345" s="23" t="str">
        <f t="shared" si="397"/>
        <v>Data Error</v>
      </c>
      <c r="J6345" s="23"/>
      <c r="K6345" s="7" t="str">
        <f t="shared" si="398"/>
        <v>Data Error</v>
      </c>
      <c r="M6345" s="20" t="str">
        <f>IF(C6345="Data Error","Data Error",IF(C6345&lt;=K6345,0,1-IFERROR(INDEX(BAAL!$C:$D,MATCH(ROUNDUP(C6345-K6345,0),BAAL!$B:$B,0),MATCH(LEFT(M$2,4),BAAL!$C$2:$D$2,0)),0)))</f>
        <v>Data Error</v>
      </c>
      <c r="N6345" s="20"/>
      <c r="O6345" s="26"/>
      <c r="P6345" s="26"/>
      <c r="Q6345" s="6">
        <f t="shared" si="399"/>
        <v>9</v>
      </c>
      <c r="R6345" s="20"/>
    </row>
    <row r="6346" spans="1:18" x14ac:dyDescent="0.25">
      <c r="A6346" s="6">
        <v>8</v>
      </c>
      <c r="B6346" s="4">
        <v>42634.333333331684</v>
      </c>
      <c r="C6346" s="2" t="str">
        <f>IF([2]Analysis!AG6346="Data Error","Data Error",[2]Analysis!AI6346*C$1)</f>
        <v>Data Error</v>
      </c>
      <c r="D6346" s="2"/>
      <c r="E6346" s="3" t="str">
        <f>IF(C6346="Data Error","Data Error",INDEX('[2]BAAL Adj Cap'!$CB$65:$CY$72,MONTH($B6346),$A6346+1))</f>
        <v>Data Error</v>
      </c>
      <c r="F6346" s="3"/>
      <c r="G6346" s="31" t="str">
        <f t="shared" si="396"/>
        <v>Data Error</v>
      </c>
      <c r="H6346" s="31"/>
      <c r="I6346" s="23" t="str">
        <f t="shared" si="397"/>
        <v>Data Error</v>
      </c>
      <c r="J6346" s="23"/>
      <c r="K6346" s="7" t="str">
        <f t="shared" si="398"/>
        <v>Data Error</v>
      </c>
      <c r="M6346" s="20" t="str">
        <f>IF(C6346="Data Error","Data Error",IF(C6346&lt;=K6346,0,1-IFERROR(INDEX(BAAL!$C:$D,MATCH(ROUNDUP(C6346-K6346,0),BAAL!$B:$B,0),MATCH(LEFT(M$2,4),BAAL!$C$2:$D$2,0)),0)))</f>
        <v>Data Error</v>
      </c>
      <c r="N6346" s="20"/>
      <c r="O6346" s="26"/>
      <c r="P6346" s="26"/>
      <c r="Q6346" s="6">
        <f t="shared" si="399"/>
        <v>9</v>
      </c>
      <c r="R6346" s="20"/>
    </row>
    <row r="6347" spans="1:18" x14ac:dyDescent="0.25">
      <c r="A6347" s="6">
        <v>9</v>
      </c>
      <c r="B6347" s="4">
        <v>42634.374999998348</v>
      </c>
      <c r="C6347" s="2" t="str">
        <f>IF([2]Analysis!AG6347="Data Error","Data Error",[2]Analysis!AI6347*C$1)</f>
        <v>Data Error</v>
      </c>
      <c r="D6347" s="2"/>
      <c r="E6347" s="3" t="str">
        <f>IF(C6347="Data Error","Data Error",INDEX('[2]BAAL Adj Cap'!$CB$65:$CY$72,MONTH($B6347),$A6347+1))</f>
        <v>Data Error</v>
      </c>
      <c r="F6347" s="3"/>
      <c r="G6347" s="31" t="str">
        <f t="shared" si="396"/>
        <v>Data Error</v>
      </c>
      <c r="H6347" s="31"/>
      <c r="I6347" s="23" t="str">
        <f t="shared" si="397"/>
        <v>Data Error</v>
      </c>
      <c r="J6347" s="23"/>
      <c r="K6347" s="7" t="str">
        <f t="shared" si="398"/>
        <v>Data Error</v>
      </c>
      <c r="M6347" s="20" t="str">
        <f>IF(C6347="Data Error","Data Error",IF(C6347&lt;=K6347,0,1-IFERROR(INDEX(BAAL!$C:$D,MATCH(ROUNDUP(C6347-K6347,0),BAAL!$B:$B,0),MATCH(LEFT(M$2,4),BAAL!$C$2:$D$2,0)),0)))</f>
        <v>Data Error</v>
      </c>
      <c r="N6347" s="20"/>
      <c r="O6347" s="26"/>
      <c r="P6347" s="26"/>
      <c r="Q6347" s="6">
        <f t="shared" si="399"/>
        <v>9</v>
      </c>
      <c r="R6347" s="20"/>
    </row>
    <row r="6348" spans="1:18" x14ac:dyDescent="0.25">
      <c r="A6348" s="6">
        <v>10</v>
      </c>
      <c r="B6348" s="4">
        <v>42634.416666665013</v>
      </c>
      <c r="C6348" s="2" t="str">
        <f>IF([2]Analysis!AG6348="Data Error","Data Error",[2]Analysis!AI6348*C$1)</f>
        <v>Data Error</v>
      </c>
      <c r="D6348" s="2"/>
      <c r="E6348" s="3" t="str">
        <f>IF(C6348="Data Error","Data Error",INDEX('[2]BAAL Adj Cap'!$CB$65:$CY$72,MONTH($B6348),$A6348+1))</f>
        <v>Data Error</v>
      </c>
      <c r="F6348" s="3"/>
      <c r="G6348" s="31" t="str">
        <f t="shared" si="396"/>
        <v>Data Error</v>
      </c>
      <c r="H6348" s="31"/>
      <c r="I6348" s="23" t="str">
        <f t="shared" si="397"/>
        <v>Data Error</v>
      </c>
      <c r="J6348" s="23"/>
      <c r="K6348" s="7" t="str">
        <f t="shared" si="398"/>
        <v>Data Error</v>
      </c>
      <c r="M6348" s="20" t="str">
        <f>IF(C6348="Data Error","Data Error",IF(C6348&lt;=K6348,0,1-IFERROR(INDEX(BAAL!$C:$D,MATCH(ROUNDUP(C6348-K6348,0),BAAL!$B:$B,0),MATCH(LEFT(M$2,4),BAAL!$C$2:$D$2,0)),0)))</f>
        <v>Data Error</v>
      </c>
      <c r="N6348" s="20"/>
      <c r="O6348" s="26"/>
      <c r="P6348" s="26"/>
      <c r="Q6348" s="6">
        <f t="shared" si="399"/>
        <v>9</v>
      </c>
      <c r="R6348" s="20"/>
    </row>
    <row r="6349" spans="1:18" x14ac:dyDescent="0.25">
      <c r="A6349" s="6">
        <v>11</v>
      </c>
      <c r="B6349" s="4">
        <v>42634.458333331677</v>
      </c>
      <c r="C6349" s="2" t="str">
        <f>IF([2]Analysis!AG6349="Data Error","Data Error",[2]Analysis!AI6349*C$1)</f>
        <v>Data Error</v>
      </c>
      <c r="D6349" s="2"/>
      <c r="E6349" s="3" t="str">
        <f>IF(C6349="Data Error","Data Error",INDEX('[2]BAAL Adj Cap'!$CB$65:$CY$72,MONTH($B6349),$A6349+1))</f>
        <v>Data Error</v>
      </c>
      <c r="F6349" s="3"/>
      <c r="G6349" s="31" t="str">
        <f t="shared" si="396"/>
        <v>Data Error</v>
      </c>
      <c r="H6349" s="31"/>
      <c r="I6349" s="23" t="str">
        <f t="shared" si="397"/>
        <v>Data Error</v>
      </c>
      <c r="J6349" s="23"/>
      <c r="K6349" s="7" t="str">
        <f t="shared" si="398"/>
        <v>Data Error</v>
      </c>
      <c r="M6349" s="20" t="str">
        <f>IF(C6349="Data Error","Data Error",IF(C6349&lt;=K6349,0,1-IFERROR(INDEX(BAAL!$C:$D,MATCH(ROUNDUP(C6349-K6349,0),BAAL!$B:$B,0),MATCH(LEFT(M$2,4),BAAL!$C$2:$D$2,0)),0)))</f>
        <v>Data Error</v>
      </c>
      <c r="N6349" s="20"/>
      <c r="O6349" s="26"/>
      <c r="P6349" s="26"/>
      <c r="Q6349" s="6">
        <f t="shared" si="399"/>
        <v>9</v>
      </c>
      <c r="R6349" s="20"/>
    </row>
    <row r="6350" spans="1:18" x14ac:dyDescent="0.25">
      <c r="A6350" s="6">
        <v>12</v>
      </c>
      <c r="B6350" s="4">
        <v>42634.499999998341</v>
      </c>
      <c r="C6350" s="2" t="str">
        <f>IF([2]Analysis!AG6350="Data Error","Data Error",[2]Analysis!AI6350*C$1)</f>
        <v>Data Error</v>
      </c>
      <c r="D6350" s="2"/>
      <c r="E6350" s="3" t="str">
        <f>IF(C6350="Data Error","Data Error",INDEX('[2]BAAL Adj Cap'!$CB$65:$CY$72,MONTH($B6350),$A6350+1))</f>
        <v>Data Error</v>
      </c>
      <c r="F6350" s="3"/>
      <c r="G6350" s="31" t="str">
        <f t="shared" si="396"/>
        <v>Data Error</v>
      </c>
      <c r="H6350" s="31"/>
      <c r="I6350" s="23" t="str">
        <f t="shared" si="397"/>
        <v>Data Error</v>
      </c>
      <c r="J6350" s="23"/>
      <c r="K6350" s="7" t="str">
        <f t="shared" si="398"/>
        <v>Data Error</v>
      </c>
      <c r="M6350" s="20" t="str">
        <f>IF(C6350="Data Error","Data Error",IF(C6350&lt;=K6350,0,1-IFERROR(INDEX(BAAL!$C:$D,MATCH(ROUNDUP(C6350-K6350,0),BAAL!$B:$B,0),MATCH(LEFT(M$2,4),BAAL!$C$2:$D$2,0)),0)))</f>
        <v>Data Error</v>
      </c>
      <c r="N6350" s="20"/>
      <c r="O6350" s="26"/>
      <c r="P6350" s="26"/>
      <c r="Q6350" s="6">
        <f t="shared" si="399"/>
        <v>9</v>
      </c>
      <c r="R6350" s="20"/>
    </row>
    <row r="6351" spans="1:18" x14ac:dyDescent="0.25">
      <c r="A6351" s="6">
        <v>13</v>
      </c>
      <c r="B6351" s="4">
        <v>42634.541666665005</v>
      </c>
      <c r="C6351" s="2" t="str">
        <f>IF([2]Analysis!AG6351="Data Error","Data Error",[2]Analysis!AI6351*C$1)</f>
        <v>Data Error</v>
      </c>
      <c r="D6351" s="2"/>
      <c r="E6351" s="3" t="str">
        <f>IF(C6351="Data Error","Data Error",INDEX('[2]BAAL Adj Cap'!$CB$65:$CY$72,MONTH($B6351),$A6351+1))</f>
        <v>Data Error</v>
      </c>
      <c r="F6351" s="3"/>
      <c r="G6351" s="31" t="str">
        <f t="shared" si="396"/>
        <v>Data Error</v>
      </c>
      <c r="H6351" s="31"/>
      <c r="I6351" s="23" t="str">
        <f t="shared" si="397"/>
        <v>Data Error</v>
      </c>
      <c r="J6351" s="23"/>
      <c r="K6351" s="7" t="str">
        <f t="shared" si="398"/>
        <v>Data Error</v>
      </c>
      <c r="M6351" s="20" t="str">
        <f>IF(C6351="Data Error","Data Error",IF(C6351&lt;=K6351,0,1-IFERROR(INDEX(BAAL!$C:$D,MATCH(ROUNDUP(C6351-K6351,0),BAAL!$B:$B,0),MATCH(LEFT(M$2,4),BAAL!$C$2:$D$2,0)),0)))</f>
        <v>Data Error</v>
      </c>
      <c r="N6351" s="20"/>
      <c r="O6351" s="26"/>
      <c r="P6351" s="26"/>
      <c r="Q6351" s="6">
        <f t="shared" si="399"/>
        <v>9</v>
      </c>
      <c r="R6351" s="20"/>
    </row>
    <row r="6352" spans="1:18" x14ac:dyDescent="0.25">
      <c r="A6352" s="6">
        <v>14</v>
      </c>
      <c r="B6352" s="4">
        <v>42634.58333333167</v>
      </c>
      <c r="C6352" s="2" t="str">
        <f>IF([2]Analysis!AG6352="Data Error","Data Error",[2]Analysis!AI6352*C$1)</f>
        <v>Data Error</v>
      </c>
      <c r="D6352" s="2"/>
      <c r="E6352" s="3" t="str">
        <f>IF(C6352="Data Error","Data Error",INDEX('[2]BAAL Adj Cap'!$CB$65:$CY$72,MONTH($B6352),$A6352+1))</f>
        <v>Data Error</v>
      </c>
      <c r="F6352" s="3"/>
      <c r="G6352" s="31" t="str">
        <f t="shared" si="396"/>
        <v>Data Error</v>
      </c>
      <c r="H6352" s="31"/>
      <c r="I6352" s="23" t="str">
        <f t="shared" si="397"/>
        <v>Data Error</v>
      </c>
      <c r="J6352" s="23"/>
      <c r="K6352" s="7" t="str">
        <f t="shared" si="398"/>
        <v>Data Error</v>
      </c>
      <c r="M6352" s="20" t="str">
        <f>IF(C6352="Data Error","Data Error",IF(C6352&lt;=K6352,0,1-IFERROR(INDEX(BAAL!$C:$D,MATCH(ROUNDUP(C6352-K6352,0),BAAL!$B:$B,0),MATCH(LEFT(M$2,4),BAAL!$C$2:$D$2,0)),0)))</f>
        <v>Data Error</v>
      </c>
      <c r="N6352" s="20"/>
      <c r="O6352" s="26"/>
      <c r="P6352" s="26"/>
      <c r="Q6352" s="6">
        <f t="shared" si="399"/>
        <v>9</v>
      </c>
      <c r="R6352" s="20"/>
    </row>
    <row r="6353" spans="1:18" x14ac:dyDescent="0.25">
      <c r="A6353" s="6">
        <v>15</v>
      </c>
      <c r="B6353" s="4">
        <v>42634.624999998334</v>
      </c>
      <c r="C6353" s="2" t="str">
        <f>IF([2]Analysis!AG6353="Data Error","Data Error",[2]Analysis!AI6353*C$1)</f>
        <v>Data Error</v>
      </c>
      <c r="D6353" s="2"/>
      <c r="E6353" s="3" t="str">
        <f>IF(C6353="Data Error","Data Error",INDEX('[2]BAAL Adj Cap'!$CB$65:$CY$72,MONTH($B6353),$A6353+1))</f>
        <v>Data Error</v>
      </c>
      <c r="F6353" s="3"/>
      <c r="G6353" s="31" t="str">
        <f t="shared" si="396"/>
        <v>Data Error</v>
      </c>
      <c r="H6353" s="31"/>
      <c r="I6353" s="23" t="str">
        <f t="shared" si="397"/>
        <v>Data Error</v>
      </c>
      <c r="J6353" s="23"/>
      <c r="K6353" s="7" t="str">
        <f t="shared" si="398"/>
        <v>Data Error</v>
      </c>
      <c r="M6353" s="20" t="str">
        <f>IF(C6353="Data Error","Data Error",IF(C6353&lt;=K6353,0,1-IFERROR(INDEX(BAAL!$C:$D,MATCH(ROUNDUP(C6353-K6353,0),BAAL!$B:$B,0),MATCH(LEFT(M$2,4),BAAL!$C$2:$D$2,0)),0)))</f>
        <v>Data Error</v>
      </c>
      <c r="N6353" s="20"/>
      <c r="O6353" s="26"/>
      <c r="P6353" s="26"/>
      <c r="Q6353" s="6">
        <f t="shared" si="399"/>
        <v>9</v>
      </c>
      <c r="R6353" s="20"/>
    </row>
    <row r="6354" spans="1:18" x14ac:dyDescent="0.25">
      <c r="A6354" s="6">
        <v>16</v>
      </c>
      <c r="B6354" s="4">
        <v>42634.666666664998</v>
      </c>
      <c r="C6354" s="2" t="str">
        <f>IF([2]Analysis!AG6354="Data Error","Data Error",[2]Analysis!AI6354*C$1)</f>
        <v>Data Error</v>
      </c>
      <c r="D6354" s="2"/>
      <c r="E6354" s="3" t="str">
        <f>IF(C6354="Data Error","Data Error",INDEX('[2]BAAL Adj Cap'!$CB$65:$CY$72,MONTH($B6354),$A6354+1))</f>
        <v>Data Error</v>
      </c>
      <c r="F6354" s="3"/>
      <c r="G6354" s="31" t="str">
        <f t="shared" si="396"/>
        <v>Data Error</v>
      </c>
      <c r="H6354" s="31"/>
      <c r="I6354" s="23" t="str">
        <f t="shared" si="397"/>
        <v>Data Error</v>
      </c>
      <c r="J6354" s="23"/>
      <c r="K6354" s="7" t="str">
        <f t="shared" si="398"/>
        <v>Data Error</v>
      </c>
      <c r="M6354" s="20" t="str">
        <f>IF(C6354="Data Error","Data Error",IF(C6354&lt;=K6354,0,1-IFERROR(INDEX(BAAL!$C:$D,MATCH(ROUNDUP(C6354-K6354,0),BAAL!$B:$B,0),MATCH(LEFT(M$2,4),BAAL!$C$2:$D$2,0)),0)))</f>
        <v>Data Error</v>
      </c>
      <c r="N6354" s="20"/>
      <c r="O6354" s="26"/>
      <c r="P6354" s="26"/>
      <c r="Q6354" s="6">
        <f t="shared" si="399"/>
        <v>9</v>
      </c>
      <c r="R6354" s="20"/>
    </row>
    <row r="6355" spans="1:18" x14ac:dyDescent="0.25">
      <c r="A6355" s="6">
        <v>17</v>
      </c>
      <c r="B6355" s="4">
        <v>42634.708333331662</v>
      </c>
      <c r="C6355" s="2" t="str">
        <f>IF([2]Analysis!AG6355="Data Error","Data Error",[2]Analysis!AI6355*C$1)</f>
        <v>Data Error</v>
      </c>
      <c r="D6355" s="2"/>
      <c r="E6355" s="3" t="str">
        <f>IF(C6355="Data Error","Data Error",INDEX('[2]BAAL Adj Cap'!$CB$65:$CY$72,MONTH($B6355),$A6355+1))</f>
        <v>Data Error</v>
      </c>
      <c r="F6355" s="3"/>
      <c r="G6355" s="31" t="str">
        <f t="shared" si="396"/>
        <v>Data Error</v>
      </c>
      <c r="H6355" s="31"/>
      <c r="I6355" s="23" t="str">
        <f t="shared" si="397"/>
        <v>Data Error</v>
      </c>
      <c r="J6355" s="23"/>
      <c r="K6355" s="7" t="str">
        <f t="shared" si="398"/>
        <v>Data Error</v>
      </c>
      <c r="M6355" s="20" t="str">
        <f>IF(C6355="Data Error","Data Error",IF(C6355&lt;=K6355,0,1-IFERROR(INDEX(BAAL!$C:$D,MATCH(ROUNDUP(C6355-K6355,0),BAAL!$B:$B,0),MATCH(LEFT(M$2,4),BAAL!$C$2:$D$2,0)),0)))</f>
        <v>Data Error</v>
      </c>
      <c r="N6355" s="20"/>
      <c r="O6355" s="26"/>
      <c r="P6355" s="26"/>
      <c r="Q6355" s="6">
        <f t="shared" si="399"/>
        <v>9</v>
      </c>
      <c r="R6355" s="20"/>
    </row>
    <row r="6356" spans="1:18" x14ac:dyDescent="0.25">
      <c r="A6356" s="6">
        <v>18</v>
      </c>
      <c r="B6356" s="4">
        <v>42634.749999998327</v>
      </c>
      <c r="C6356" s="2" t="str">
        <f>IF([2]Analysis!AG6356="Data Error","Data Error",[2]Analysis!AI6356*C$1)</f>
        <v>Data Error</v>
      </c>
      <c r="D6356" s="2"/>
      <c r="E6356" s="3" t="str">
        <f>IF(C6356="Data Error","Data Error",INDEX('[2]BAAL Adj Cap'!$CB$65:$CY$72,MONTH($B6356),$A6356+1))</f>
        <v>Data Error</v>
      </c>
      <c r="F6356" s="3"/>
      <c r="G6356" s="31" t="str">
        <f t="shared" si="396"/>
        <v>Data Error</v>
      </c>
      <c r="H6356" s="31"/>
      <c r="I6356" s="23" t="str">
        <f t="shared" si="397"/>
        <v>Data Error</v>
      </c>
      <c r="J6356" s="23"/>
      <c r="K6356" s="7" t="str">
        <f t="shared" si="398"/>
        <v>Data Error</v>
      </c>
      <c r="M6356" s="20" t="str">
        <f>IF(C6356="Data Error","Data Error",IF(C6356&lt;=K6356,0,1-IFERROR(INDEX(BAAL!$C:$D,MATCH(ROUNDUP(C6356-K6356,0),BAAL!$B:$B,0),MATCH(LEFT(M$2,4),BAAL!$C$2:$D$2,0)),0)))</f>
        <v>Data Error</v>
      </c>
      <c r="N6356" s="20"/>
      <c r="O6356" s="26"/>
      <c r="P6356" s="26"/>
      <c r="Q6356" s="6">
        <f t="shared" si="399"/>
        <v>9</v>
      </c>
      <c r="R6356" s="20"/>
    </row>
    <row r="6357" spans="1:18" x14ac:dyDescent="0.25">
      <c r="A6357" s="6">
        <v>19</v>
      </c>
      <c r="B6357" s="4">
        <v>42634.791666664991</v>
      </c>
      <c r="C6357" s="2" t="str">
        <f>IF([2]Analysis!AG6357="Data Error","Data Error",[2]Analysis!AI6357*C$1)</f>
        <v>Data Error</v>
      </c>
      <c r="D6357" s="2"/>
      <c r="E6357" s="3" t="str">
        <f>IF(C6357="Data Error","Data Error",INDEX('[2]BAAL Adj Cap'!$CB$65:$CY$72,MONTH($B6357),$A6357+1))</f>
        <v>Data Error</v>
      </c>
      <c r="F6357" s="3"/>
      <c r="G6357" s="31" t="str">
        <f t="shared" si="396"/>
        <v>Data Error</v>
      </c>
      <c r="H6357" s="31"/>
      <c r="I6357" s="23" t="str">
        <f t="shared" si="397"/>
        <v>Data Error</v>
      </c>
      <c r="J6357" s="23"/>
      <c r="K6357" s="7" t="str">
        <f t="shared" si="398"/>
        <v>Data Error</v>
      </c>
      <c r="M6357" s="20" t="str">
        <f>IF(C6357="Data Error","Data Error",IF(C6357&lt;=K6357,0,1-IFERROR(INDEX(BAAL!$C:$D,MATCH(ROUNDUP(C6357-K6357,0),BAAL!$B:$B,0),MATCH(LEFT(M$2,4),BAAL!$C$2:$D$2,0)),0)))</f>
        <v>Data Error</v>
      </c>
      <c r="N6357" s="20"/>
      <c r="O6357" s="26"/>
      <c r="P6357" s="26"/>
      <c r="Q6357" s="6">
        <f t="shared" si="399"/>
        <v>9</v>
      </c>
      <c r="R6357" s="20"/>
    </row>
    <row r="6358" spans="1:18" x14ac:dyDescent="0.25">
      <c r="A6358" s="6">
        <v>20</v>
      </c>
      <c r="B6358" s="4">
        <v>42634.833333331655</v>
      </c>
      <c r="C6358" s="2" t="str">
        <f>IF([2]Analysis!AG6358="Data Error","Data Error",[2]Analysis!AI6358*C$1)</f>
        <v>Data Error</v>
      </c>
      <c r="D6358" s="2"/>
      <c r="E6358" s="3" t="str">
        <f>IF(C6358="Data Error","Data Error",INDEX('[2]BAAL Adj Cap'!$CB$65:$CY$72,MONTH($B6358),$A6358+1))</f>
        <v>Data Error</v>
      </c>
      <c r="F6358" s="3"/>
      <c r="G6358" s="31" t="str">
        <f t="shared" si="396"/>
        <v>Data Error</v>
      </c>
      <c r="H6358" s="31"/>
      <c r="I6358" s="23" t="str">
        <f t="shared" si="397"/>
        <v>Data Error</v>
      </c>
      <c r="J6358" s="23"/>
      <c r="K6358" s="7" t="str">
        <f t="shared" si="398"/>
        <v>Data Error</v>
      </c>
      <c r="M6358" s="20" t="str">
        <f>IF(C6358="Data Error","Data Error",IF(C6358&lt;=K6358,0,1-IFERROR(INDEX(BAAL!$C:$D,MATCH(ROUNDUP(C6358-K6358,0),BAAL!$B:$B,0),MATCH(LEFT(M$2,4),BAAL!$C$2:$D$2,0)),0)))</f>
        <v>Data Error</v>
      </c>
      <c r="N6358" s="20"/>
      <c r="O6358" s="26"/>
      <c r="P6358" s="26"/>
      <c r="Q6358" s="6">
        <f t="shared" si="399"/>
        <v>9</v>
      </c>
      <c r="R6358" s="20"/>
    </row>
    <row r="6359" spans="1:18" x14ac:dyDescent="0.25">
      <c r="A6359" s="6">
        <v>21</v>
      </c>
      <c r="B6359" s="4">
        <v>42634.874999998319</v>
      </c>
      <c r="C6359" s="2" t="str">
        <f>IF([2]Analysis!AG6359="Data Error","Data Error",[2]Analysis!AI6359*C$1)</f>
        <v>Data Error</v>
      </c>
      <c r="D6359" s="2"/>
      <c r="E6359" s="3" t="str">
        <f>IF(C6359="Data Error","Data Error",INDEX('[2]BAAL Adj Cap'!$CB$65:$CY$72,MONTH($B6359),$A6359+1))</f>
        <v>Data Error</v>
      </c>
      <c r="F6359" s="3"/>
      <c r="G6359" s="31" t="str">
        <f t="shared" si="396"/>
        <v>Data Error</v>
      </c>
      <c r="H6359" s="31"/>
      <c r="I6359" s="23" t="str">
        <f t="shared" si="397"/>
        <v>Data Error</v>
      </c>
      <c r="J6359" s="23"/>
      <c r="K6359" s="7" t="str">
        <f t="shared" si="398"/>
        <v>Data Error</v>
      </c>
      <c r="M6359" s="20" t="str">
        <f>IF(C6359="Data Error","Data Error",IF(C6359&lt;=K6359,0,1-IFERROR(INDEX(BAAL!$C:$D,MATCH(ROUNDUP(C6359-K6359,0),BAAL!$B:$B,0),MATCH(LEFT(M$2,4),BAAL!$C$2:$D$2,0)),0)))</f>
        <v>Data Error</v>
      </c>
      <c r="N6359" s="20"/>
      <c r="O6359" s="26"/>
      <c r="P6359" s="26"/>
      <c r="Q6359" s="6">
        <f t="shared" si="399"/>
        <v>9</v>
      </c>
      <c r="R6359" s="20"/>
    </row>
    <row r="6360" spans="1:18" x14ac:dyDescent="0.25">
      <c r="A6360" s="6">
        <v>22</v>
      </c>
      <c r="B6360" s="4">
        <v>42634.916666664983</v>
      </c>
      <c r="C6360" s="2" t="str">
        <f>IF([2]Analysis!AG6360="Data Error","Data Error",[2]Analysis!AI6360*C$1)</f>
        <v>Data Error</v>
      </c>
      <c r="D6360" s="2"/>
      <c r="E6360" s="3" t="str">
        <f>IF(C6360="Data Error","Data Error",INDEX('[2]BAAL Adj Cap'!$CB$65:$CY$72,MONTH($B6360),$A6360+1))</f>
        <v>Data Error</v>
      </c>
      <c r="F6360" s="3"/>
      <c r="G6360" s="31" t="str">
        <f t="shared" si="396"/>
        <v>Data Error</v>
      </c>
      <c r="H6360" s="31"/>
      <c r="I6360" s="23" t="str">
        <f t="shared" si="397"/>
        <v>Data Error</v>
      </c>
      <c r="J6360" s="23"/>
      <c r="K6360" s="7" t="str">
        <f t="shared" si="398"/>
        <v>Data Error</v>
      </c>
      <c r="M6360" s="20" t="str">
        <f>IF(C6360="Data Error","Data Error",IF(C6360&lt;=K6360,0,1-IFERROR(INDEX(BAAL!$C:$D,MATCH(ROUNDUP(C6360-K6360,0),BAAL!$B:$B,0),MATCH(LEFT(M$2,4),BAAL!$C$2:$D$2,0)),0)))</f>
        <v>Data Error</v>
      </c>
      <c r="N6360" s="20"/>
      <c r="O6360" s="26"/>
      <c r="P6360" s="26"/>
      <c r="Q6360" s="6">
        <f t="shared" si="399"/>
        <v>9</v>
      </c>
      <c r="R6360" s="20"/>
    </row>
    <row r="6361" spans="1:18" x14ac:dyDescent="0.25">
      <c r="A6361" s="6">
        <v>23</v>
      </c>
      <c r="B6361" s="4">
        <v>42634.958333331648</v>
      </c>
      <c r="C6361" s="2" t="str">
        <f>IF([2]Analysis!AG6361="Data Error","Data Error",[2]Analysis!AI6361*C$1)</f>
        <v>Data Error</v>
      </c>
      <c r="D6361" s="2"/>
      <c r="E6361" s="3" t="str">
        <f>IF(C6361="Data Error","Data Error",INDEX('[2]BAAL Adj Cap'!$CB$65:$CY$72,MONTH($B6361),$A6361+1))</f>
        <v>Data Error</v>
      </c>
      <c r="F6361" s="3"/>
      <c r="G6361" s="31" t="str">
        <f t="shared" si="396"/>
        <v>Data Error</v>
      </c>
      <c r="H6361" s="31"/>
      <c r="I6361" s="23" t="str">
        <f t="shared" si="397"/>
        <v>Data Error</v>
      </c>
      <c r="J6361" s="23"/>
      <c r="K6361" s="7" t="str">
        <f t="shared" si="398"/>
        <v>Data Error</v>
      </c>
      <c r="M6361" s="20" t="str">
        <f>IF(C6361="Data Error","Data Error",IF(C6361&lt;=K6361,0,1-IFERROR(INDEX(BAAL!$C:$D,MATCH(ROUNDUP(C6361-K6361,0),BAAL!$B:$B,0),MATCH(LEFT(M$2,4),BAAL!$C$2:$D$2,0)),0)))</f>
        <v>Data Error</v>
      </c>
      <c r="N6361" s="20"/>
      <c r="O6361" s="26"/>
      <c r="P6361" s="26"/>
      <c r="Q6361" s="6">
        <f t="shared" si="399"/>
        <v>9</v>
      </c>
      <c r="R6361" s="20"/>
    </row>
    <row r="6362" spans="1:18" x14ac:dyDescent="0.25">
      <c r="A6362" s="6">
        <v>0</v>
      </c>
      <c r="B6362" s="1">
        <v>42634.999999998312</v>
      </c>
      <c r="C6362" s="2" t="str">
        <f>IF([2]Analysis!AG6362="Data Error","Data Error",[2]Analysis!AI6362*C$1)</f>
        <v>Data Error</v>
      </c>
      <c r="D6362" s="2"/>
      <c r="E6362" s="3" t="str">
        <f>IF(C6362="Data Error","Data Error",INDEX('[2]BAAL Adj Cap'!$CB$65:$CY$72,MONTH($B6362),$A6362+1))</f>
        <v>Data Error</v>
      </c>
      <c r="F6362" s="3"/>
      <c r="G6362" s="31" t="str">
        <f t="shared" si="396"/>
        <v>Data Error</v>
      </c>
      <c r="H6362" s="31"/>
      <c r="I6362" s="23" t="str">
        <f t="shared" si="397"/>
        <v>Data Error</v>
      </c>
      <c r="J6362" s="23"/>
      <c r="K6362" s="7" t="str">
        <f t="shared" si="398"/>
        <v>Data Error</v>
      </c>
      <c r="M6362" s="20" t="str">
        <f>IF(C6362="Data Error","Data Error",IF(C6362&lt;=K6362,0,1-IFERROR(INDEX(BAAL!$C:$D,MATCH(ROUNDUP(C6362-K6362,0),BAAL!$B:$B,0),MATCH(LEFT(M$2,4),BAAL!$C$2:$D$2,0)),0)))</f>
        <v>Data Error</v>
      </c>
      <c r="N6362" s="20"/>
      <c r="O6362" s="26"/>
      <c r="P6362" s="26"/>
      <c r="Q6362" s="6">
        <f t="shared" si="399"/>
        <v>9</v>
      </c>
      <c r="R6362" s="20"/>
    </row>
    <row r="6363" spans="1:18" x14ac:dyDescent="0.25">
      <c r="A6363" s="6">
        <v>1</v>
      </c>
      <c r="B6363" s="4">
        <v>42635.041666664976</v>
      </c>
      <c r="C6363" s="2" t="str">
        <f>IF([2]Analysis!AG6363="Data Error","Data Error",[2]Analysis!AI6363*C$1)</f>
        <v>Data Error</v>
      </c>
      <c r="D6363" s="2"/>
      <c r="E6363" s="3" t="str">
        <f>IF(C6363="Data Error","Data Error",INDEX('[2]BAAL Adj Cap'!$CB$65:$CY$72,MONTH($B6363),$A6363+1))</f>
        <v>Data Error</v>
      </c>
      <c r="F6363" s="3"/>
      <c r="G6363" s="31" t="str">
        <f t="shared" si="396"/>
        <v>Data Error</v>
      </c>
      <c r="H6363" s="31"/>
      <c r="I6363" s="23" t="str">
        <f t="shared" si="397"/>
        <v>Data Error</v>
      </c>
      <c r="J6363" s="23"/>
      <c r="K6363" s="7" t="str">
        <f t="shared" si="398"/>
        <v>Data Error</v>
      </c>
      <c r="M6363" s="20" t="str">
        <f>IF(C6363="Data Error","Data Error",IF(C6363&lt;=K6363,0,1-IFERROR(INDEX(BAAL!$C:$D,MATCH(ROUNDUP(C6363-K6363,0),BAAL!$B:$B,0),MATCH(LEFT(M$2,4),BAAL!$C$2:$D$2,0)),0)))</f>
        <v>Data Error</v>
      </c>
      <c r="N6363" s="20"/>
      <c r="O6363" s="26"/>
      <c r="P6363" s="26"/>
      <c r="Q6363" s="6">
        <f t="shared" si="399"/>
        <v>9</v>
      </c>
      <c r="R6363" s="20"/>
    </row>
    <row r="6364" spans="1:18" x14ac:dyDescent="0.25">
      <c r="A6364" s="6">
        <v>2</v>
      </c>
      <c r="B6364" s="4">
        <v>42635.08333333164</v>
      </c>
      <c r="C6364" s="2" t="str">
        <f>IF([2]Analysis!AG6364="Data Error","Data Error",[2]Analysis!AI6364*C$1)</f>
        <v>Data Error</v>
      </c>
      <c r="D6364" s="2"/>
      <c r="E6364" s="3" t="str">
        <f>IF(C6364="Data Error","Data Error",INDEX('[2]BAAL Adj Cap'!$CB$65:$CY$72,MONTH($B6364),$A6364+1))</f>
        <v>Data Error</v>
      </c>
      <c r="F6364" s="3"/>
      <c r="G6364" s="31" t="str">
        <f t="shared" si="396"/>
        <v>Data Error</v>
      </c>
      <c r="H6364" s="31"/>
      <c r="I6364" s="23" t="str">
        <f t="shared" si="397"/>
        <v>Data Error</v>
      </c>
      <c r="J6364" s="23"/>
      <c r="K6364" s="7" t="str">
        <f t="shared" si="398"/>
        <v>Data Error</v>
      </c>
      <c r="M6364" s="20" t="str">
        <f>IF(C6364="Data Error","Data Error",IF(C6364&lt;=K6364,0,1-IFERROR(INDEX(BAAL!$C:$D,MATCH(ROUNDUP(C6364-K6364,0),BAAL!$B:$B,0),MATCH(LEFT(M$2,4),BAAL!$C$2:$D$2,0)),0)))</f>
        <v>Data Error</v>
      </c>
      <c r="N6364" s="20"/>
      <c r="O6364" s="26"/>
      <c r="P6364" s="26"/>
      <c r="Q6364" s="6">
        <f t="shared" si="399"/>
        <v>9</v>
      </c>
      <c r="R6364" s="20"/>
    </row>
    <row r="6365" spans="1:18" x14ac:dyDescent="0.25">
      <c r="A6365" s="6">
        <v>3</v>
      </c>
      <c r="B6365" s="4">
        <v>42635.124999998305</v>
      </c>
      <c r="C6365" s="2" t="str">
        <f>IF([2]Analysis!AG6365="Data Error","Data Error",[2]Analysis!AI6365*C$1)</f>
        <v>Data Error</v>
      </c>
      <c r="D6365" s="2"/>
      <c r="E6365" s="3" t="str">
        <f>IF(C6365="Data Error","Data Error",INDEX('[2]BAAL Adj Cap'!$CB$65:$CY$72,MONTH($B6365),$A6365+1))</f>
        <v>Data Error</v>
      </c>
      <c r="F6365" s="3"/>
      <c r="G6365" s="31" t="str">
        <f t="shared" si="396"/>
        <v>Data Error</v>
      </c>
      <c r="H6365" s="31"/>
      <c r="I6365" s="23" t="str">
        <f t="shared" si="397"/>
        <v>Data Error</v>
      </c>
      <c r="J6365" s="23"/>
      <c r="K6365" s="7" t="str">
        <f t="shared" si="398"/>
        <v>Data Error</v>
      </c>
      <c r="M6365" s="20" t="str">
        <f>IF(C6365="Data Error","Data Error",IF(C6365&lt;=K6365,0,1-IFERROR(INDEX(BAAL!$C:$D,MATCH(ROUNDUP(C6365-K6365,0),BAAL!$B:$B,0),MATCH(LEFT(M$2,4),BAAL!$C$2:$D$2,0)),0)))</f>
        <v>Data Error</v>
      </c>
      <c r="N6365" s="20"/>
      <c r="O6365" s="26"/>
      <c r="P6365" s="26"/>
      <c r="Q6365" s="6">
        <f t="shared" si="399"/>
        <v>9</v>
      </c>
      <c r="R6365" s="20"/>
    </row>
    <row r="6366" spans="1:18" x14ac:dyDescent="0.25">
      <c r="A6366" s="6">
        <v>4</v>
      </c>
      <c r="B6366" s="4">
        <v>42635.166666664969</v>
      </c>
      <c r="C6366" s="2" t="str">
        <f>IF([2]Analysis!AG6366="Data Error","Data Error",[2]Analysis!AI6366*C$1)</f>
        <v>Data Error</v>
      </c>
      <c r="D6366" s="2"/>
      <c r="E6366" s="3" t="str">
        <f>IF(C6366="Data Error","Data Error",INDEX('[2]BAAL Adj Cap'!$CB$65:$CY$72,MONTH($B6366),$A6366+1))</f>
        <v>Data Error</v>
      </c>
      <c r="F6366" s="3"/>
      <c r="G6366" s="31" t="str">
        <f t="shared" si="396"/>
        <v>Data Error</v>
      </c>
      <c r="H6366" s="31"/>
      <c r="I6366" s="23" t="str">
        <f t="shared" si="397"/>
        <v>Data Error</v>
      </c>
      <c r="J6366" s="23"/>
      <c r="K6366" s="7" t="str">
        <f t="shared" si="398"/>
        <v>Data Error</v>
      </c>
      <c r="M6366" s="20" t="str">
        <f>IF(C6366="Data Error","Data Error",IF(C6366&lt;=K6366,0,1-IFERROR(INDEX(BAAL!$C:$D,MATCH(ROUNDUP(C6366-K6366,0),BAAL!$B:$B,0),MATCH(LEFT(M$2,4),BAAL!$C$2:$D$2,0)),0)))</f>
        <v>Data Error</v>
      </c>
      <c r="N6366" s="20"/>
      <c r="O6366" s="26"/>
      <c r="P6366" s="26"/>
      <c r="Q6366" s="6">
        <f t="shared" si="399"/>
        <v>9</v>
      </c>
      <c r="R6366" s="20"/>
    </row>
    <row r="6367" spans="1:18" x14ac:dyDescent="0.25">
      <c r="A6367" s="6">
        <v>5</v>
      </c>
      <c r="B6367" s="4">
        <v>42635.208333331633</v>
      </c>
      <c r="C6367" s="2" t="str">
        <f>IF([2]Analysis!AG6367="Data Error","Data Error",[2]Analysis!AI6367*C$1)</f>
        <v>Data Error</v>
      </c>
      <c r="D6367" s="2"/>
      <c r="E6367" s="3" t="str">
        <f>IF(C6367="Data Error","Data Error",INDEX('[2]BAAL Adj Cap'!$CB$65:$CY$72,MONTH($B6367),$A6367+1))</f>
        <v>Data Error</v>
      </c>
      <c r="F6367" s="3"/>
      <c r="G6367" s="31" t="str">
        <f t="shared" si="396"/>
        <v>Data Error</v>
      </c>
      <c r="H6367" s="31"/>
      <c r="I6367" s="23" t="str">
        <f t="shared" si="397"/>
        <v>Data Error</v>
      </c>
      <c r="J6367" s="23"/>
      <c r="K6367" s="7" t="str">
        <f t="shared" si="398"/>
        <v>Data Error</v>
      </c>
      <c r="M6367" s="20" t="str">
        <f>IF(C6367="Data Error","Data Error",IF(C6367&lt;=K6367,0,1-IFERROR(INDEX(BAAL!$C:$D,MATCH(ROUNDUP(C6367-K6367,0),BAAL!$B:$B,0),MATCH(LEFT(M$2,4),BAAL!$C$2:$D$2,0)),0)))</f>
        <v>Data Error</v>
      </c>
      <c r="N6367" s="20"/>
      <c r="O6367" s="26"/>
      <c r="P6367" s="26"/>
      <c r="Q6367" s="6">
        <f t="shared" si="399"/>
        <v>9</v>
      </c>
      <c r="R6367" s="20"/>
    </row>
    <row r="6368" spans="1:18" x14ac:dyDescent="0.25">
      <c r="A6368" s="6">
        <v>6</v>
      </c>
      <c r="B6368" s="4">
        <v>42635.249999998297</v>
      </c>
      <c r="C6368" s="2" t="str">
        <f>IF([2]Analysis!AG6368="Data Error","Data Error",[2]Analysis!AI6368*C$1)</f>
        <v>Data Error</v>
      </c>
      <c r="D6368" s="2"/>
      <c r="E6368" s="3" t="str">
        <f>IF(C6368="Data Error","Data Error",INDEX('[2]BAAL Adj Cap'!$CB$65:$CY$72,MONTH($B6368),$A6368+1))</f>
        <v>Data Error</v>
      </c>
      <c r="F6368" s="3"/>
      <c r="G6368" s="31" t="str">
        <f t="shared" si="396"/>
        <v>Data Error</v>
      </c>
      <c r="H6368" s="31"/>
      <c r="I6368" s="23" t="str">
        <f t="shared" si="397"/>
        <v>Data Error</v>
      </c>
      <c r="J6368" s="23"/>
      <c r="K6368" s="7" t="str">
        <f t="shared" si="398"/>
        <v>Data Error</v>
      </c>
      <c r="M6368" s="20" t="str">
        <f>IF(C6368="Data Error","Data Error",IF(C6368&lt;=K6368,0,1-IFERROR(INDEX(BAAL!$C:$D,MATCH(ROUNDUP(C6368-K6368,0),BAAL!$B:$B,0),MATCH(LEFT(M$2,4),BAAL!$C$2:$D$2,0)),0)))</f>
        <v>Data Error</v>
      </c>
      <c r="N6368" s="20"/>
      <c r="O6368" s="26"/>
      <c r="P6368" s="26"/>
      <c r="Q6368" s="6">
        <f t="shared" si="399"/>
        <v>9</v>
      </c>
      <c r="R6368" s="20"/>
    </row>
    <row r="6369" spans="1:18" x14ac:dyDescent="0.25">
      <c r="A6369" s="6">
        <v>7</v>
      </c>
      <c r="B6369" s="4">
        <v>42635.291666664962</v>
      </c>
      <c r="C6369" s="2" t="str">
        <f>IF([2]Analysis!AG6369="Data Error","Data Error",[2]Analysis!AI6369*C$1)</f>
        <v>Data Error</v>
      </c>
      <c r="D6369" s="2"/>
      <c r="E6369" s="3" t="str">
        <f>IF(C6369="Data Error","Data Error",INDEX('[2]BAAL Adj Cap'!$CB$65:$CY$72,MONTH($B6369),$A6369+1))</f>
        <v>Data Error</v>
      </c>
      <c r="F6369" s="3"/>
      <c r="G6369" s="31" t="str">
        <f t="shared" si="396"/>
        <v>Data Error</v>
      </c>
      <c r="H6369" s="31"/>
      <c r="I6369" s="23" t="str">
        <f t="shared" si="397"/>
        <v>Data Error</v>
      </c>
      <c r="J6369" s="23"/>
      <c r="K6369" s="7" t="str">
        <f t="shared" si="398"/>
        <v>Data Error</v>
      </c>
      <c r="M6369" s="20" t="str">
        <f>IF(C6369="Data Error","Data Error",IF(C6369&lt;=K6369,0,1-IFERROR(INDEX(BAAL!$C:$D,MATCH(ROUNDUP(C6369-K6369,0),BAAL!$B:$B,0),MATCH(LEFT(M$2,4),BAAL!$C$2:$D$2,0)),0)))</f>
        <v>Data Error</v>
      </c>
      <c r="N6369" s="20"/>
      <c r="O6369" s="26"/>
      <c r="P6369" s="26"/>
      <c r="Q6369" s="6">
        <f t="shared" si="399"/>
        <v>9</v>
      </c>
      <c r="R6369" s="20"/>
    </row>
    <row r="6370" spans="1:18" x14ac:dyDescent="0.25">
      <c r="A6370" s="6">
        <v>8</v>
      </c>
      <c r="B6370" s="4">
        <v>42635.333333331626</v>
      </c>
      <c r="C6370" s="2" t="str">
        <f>IF([2]Analysis!AG6370="Data Error","Data Error",[2]Analysis!AI6370*C$1)</f>
        <v>Data Error</v>
      </c>
      <c r="D6370" s="2"/>
      <c r="E6370" s="3" t="str">
        <f>IF(C6370="Data Error","Data Error",INDEX('[2]BAAL Adj Cap'!$CB$65:$CY$72,MONTH($B6370),$A6370+1))</f>
        <v>Data Error</v>
      </c>
      <c r="F6370" s="3"/>
      <c r="G6370" s="31" t="str">
        <f t="shared" si="396"/>
        <v>Data Error</v>
      </c>
      <c r="H6370" s="31"/>
      <c r="I6370" s="23" t="str">
        <f t="shared" si="397"/>
        <v>Data Error</v>
      </c>
      <c r="J6370" s="23"/>
      <c r="K6370" s="7" t="str">
        <f t="shared" si="398"/>
        <v>Data Error</v>
      </c>
      <c r="M6370" s="20" t="str">
        <f>IF(C6370="Data Error","Data Error",IF(C6370&lt;=K6370,0,1-IFERROR(INDEX(BAAL!$C:$D,MATCH(ROUNDUP(C6370-K6370,0),BAAL!$B:$B,0),MATCH(LEFT(M$2,4),BAAL!$C$2:$D$2,0)),0)))</f>
        <v>Data Error</v>
      </c>
      <c r="N6370" s="20"/>
      <c r="O6370" s="26"/>
      <c r="P6370" s="26"/>
      <c r="Q6370" s="6">
        <f t="shared" si="399"/>
        <v>9</v>
      </c>
      <c r="R6370" s="20"/>
    </row>
    <row r="6371" spans="1:18" x14ac:dyDescent="0.25">
      <c r="A6371" s="6">
        <v>9</v>
      </c>
      <c r="B6371" s="4">
        <v>42635.37499999829</v>
      </c>
      <c r="C6371" s="2" t="str">
        <f>IF([2]Analysis!AG6371="Data Error","Data Error",[2]Analysis!AI6371*C$1)</f>
        <v>Data Error</v>
      </c>
      <c r="D6371" s="2"/>
      <c r="E6371" s="3" t="str">
        <f>IF(C6371="Data Error","Data Error",INDEX('[2]BAAL Adj Cap'!$CB$65:$CY$72,MONTH($B6371),$A6371+1))</f>
        <v>Data Error</v>
      </c>
      <c r="F6371" s="3"/>
      <c r="G6371" s="31" t="str">
        <f t="shared" si="396"/>
        <v>Data Error</v>
      </c>
      <c r="H6371" s="31"/>
      <c r="I6371" s="23" t="str">
        <f t="shared" si="397"/>
        <v>Data Error</v>
      </c>
      <c r="J6371" s="23"/>
      <c r="K6371" s="7" t="str">
        <f t="shared" si="398"/>
        <v>Data Error</v>
      </c>
      <c r="M6371" s="20" t="str">
        <f>IF(C6371="Data Error","Data Error",IF(C6371&lt;=K6371,0,1-IFERROR(INDEX(BAAL!$C:$D,MATCH(ROUNDUP(C6371-K6371,0),BAAL!$B:$B,0),MATCH(LEFT(M$2,4),BAAL!$C$2:$D$2,0)),0)))</f>
        <v>Data Error</v>
      </c>
      <c r="N6371" s="20"/>
      <c r="O6371" s="26"/>
      <c r="P6371" s="26"/>
      <c r="Q6371" s="6">
        <f t="shared" si="399"/>
        <v>9</v>
      </c>
      <c r="R6371" s="20"/>
    </row>
    <row r="6372" spans="1:18" x14ac:dyDescent="0.25">
      <c r="A6372" s="6">
        <v>10</v>
      </c>
      <c r="B6372" s="4">
        <v>42635.416666664954</v>
      </c>
      <c r="C6372" s="2" t="str">
        <f>IF([2]Analysis!AG6372="Data Error","Data Error",[2]Analysis!AI6372*C$1)</f>
        <v>Data Error</v>
      </c>
      <c r="D6372" s="2"/>
      <c r="E6372" s="3" t="str">
        <f>IF(C6372="Data Error","Data Error",INDEX('[2]BAAL Adj Cap'!$CB$65:$CY$72,MONTH($B6372),$A6372+1))</f>
        <v>Data Error</v>
      </c>
      <c r="F6372" s="3"/>
      <c r="G6372" s="31" t="str">
        <f t="shared" si="396"/>
        <v>Data Error</v>
      </c>
      <c r="H6372" s="31"/>
      <c r="I6372" s="23" t="str">
        <f t="shared" si="397"/>
        <v>Data Error</v>
      </c>
      <c r="J6372" s="23"/>
      <c r="K6372" s="7" t="str">
        <f t="shared" si="398"/>
        <v>Data Error</v>
      </c>
      <c r="M6372" s="20" t="str">
        <f>IF(C6372="Data Error","Data Error",IF(C6372&lt;=K6372,0,1-IFERROR(INDEX(BAAL!$C:$D,MATCH(ROUNDUP(C6372-K6372,0),BAAL!$B:$B,0),MATCH(LEFT(M$2,4),BAAL!$C$2:$D$2,0)),0)))</f>
        <v>Data Error</v>
      </c>
      <c r="N6372" s="20"/>
      <c r="O6372" s="26"/>
      <c r="P6372" s="26"/>
      <c r="Q6372" s="6">
        <f t="shared" si="399"/>
        <v>9</v>
      </c>
      <c r="R6372" s="20"/>
    </row>
    <row r="6373" spans="1:18" x14ac:dyDescent="0.25">
      <c r="A6373" s="6">
        <v>11</v>
      </c>
      <c r="B6373" s="4">
        <v>42635.458333331619</v>
      </c>
      <c r="C6373" s="2" t="str">
        <f>IF([2]Analysis!AG6373="Data Error","Data Error",[2]Analysis!AI6373*C$1)</f>
        <v>Data Error</v>
      </c>
      <c r="D6373" s="2"/>
      <c r="E6373" s="3" t="str">
        <f>IF(C6373="Data Error","Data Error",INDEX('[2]BAAL Adj Cap'!$CB$65:$CY$72,MONTH($B6373),$A6373+1))</f>
        <v>Data Error</v>
      </c>
      <c r="F6373" s="3"/>
      <c r="G6373" s="31" t="str">
        <f t="shared" si="396"/>
        <v>Data Error</v>
      </c>
      <c r="H6373" s="31"/>
      <c r="I6373" s="23" t="str">
        <f t="shared" si="397"/>
        <v>Data Error</v>
      </c>
      <c r="J6373" s="23"/>
      <c r="K6373" s="7" t="str">
        <f t="shared" si="398"/>
        <v>Data Error</v>
      </c>
      <c r="M6373" s="20" t="str">
        <f>IF(C6373="Data Error","Data Error",IF(C6373&lt;=K6373,0,1-IFERROR(INDEX(BAAL!$C:$D,MATCH(ROUNDUP(C6373-K6373,0),BAAL!$B:$B,0),MATCH(LEFT(M$2,4),BAAL!$C$2:$D$2,0)),0)))</f>
        <v>Data Error</v>
      </c>
      <c r="N6373" s="20"/>
      <c r="O6373" s="26"/>
      <c r="P6373" s="26"/>
      <c r="Q6373" s="6">
        <f t="shared" si="399"/>
        <v>9</v>
      </c>
      <c r="R6373" s="20"/>
    </row>
    <row r="6374" spans="1:18" x14ac:dyDescent="0.25">
      <c r="A6374" s="6">
        <v>12</v>
      </c>
      <c r="B6374" s="4">
        <v>42635.499999998283</v>
      </c>
      <c r="C6374" s="2" t="str">
        <f>IF([2]Analysis!AG6374="Data Error","Data Error",[2]Analysis!AI6374*C$1)</f>
        <v>Data Error</v>
      </c>
      <c r="D6374" s="2"/>
      <c r="E6374" s="3" t="str">
        <f>IF(C6374="Data Error","Data Error",INDEX('[2]BAAL Adj Cap'!$CB$65:$CY$72,MONTH($B6374),$A6374+1))</f>
        <v>Data Error</v>
      </c>
      <c r="F6374" s="3"/>
      <c r="G6374" s="31" t="str">
        <f t="shared" si="396"/>
        <v>Data Error</v>
      </c>
      <c r="H6374" s="31"/>
      <c r="I6374" s="23" t="str">
        <f t="shared" si="397"/>
        <v>Data Error</v>
      </c>
      <c r="J6374" s="23"/>
      <c r="K6374" s="7" t="str">
        <f t="shared" si="398"/>
        <v>Data Error</v>
      </c>
      <c r="M6374" s="20" t="str">
        <f>IF(C6374="Data Error","Data Error",IF(C6374&lt;=K6374,0,1-IFERROR(INDEX(BAAL!$C:$D,MATCH(ROUNDUP(C6374-K6374,0),BAAL!$B:$B,0),MATCH(LEFT(M$2,4),BAAL!$C$2:$D$2,0)),0)))</f>
        <v>Data Error</v>
      </c>
      <c r="N6374" s="20"/>
      <c r="O6374" s="26"/>
      <c r="P6374" s="26"/>
      <c r="Q6374" s="6">
        <f t="shared" si="399"/>
        <v>9</v>
      </c>
      <c r="R6374" s="20"/>
    </row>
    <row r="6375" spans="1:18" x14ac:dyDescent="0.25">
      <c r="A6375" s="6">
        <v>13</v>
      </c>
      <c r="B6375" s="4">
        <v>42635.541666664947</v>
      </c>
      <c r="C6375" s="2" t="str">
        <f>IF([2]Analysis!AG6375="Data Error","Data Error",[2]Analysis!AI6375*C$1)</f>
        <v>Data Error</v>
      </c>
      <c r="D6375" s="2"/>
      <c r="E6375" s="3" t="str">
        <f>IF(C6375="Data Error","Data Error",INDEX('[2]BAAL Adj Cap'!$CB$65:$CY$72,MONTH($B6375),$A6375+1))</f>
        <v>Data Error</v>
      </c>
      <c r="F6375" s="3"/>
      <c r="G6375" s="31" t="str">
        <f t="shared" si="396"/>
        <v>Data Error</v>
      </c>
      <c r="H6375" s="31"/>
      <c r="I6375" s="23" t="str">
        <f t="shared" si="397"/>
        <v>Data Error</v>
      </c>
      <c r="J6375" s="23"/>
      <c r="K6375" s="7" t="str">
        <f t="shared" si="398"/>
        <v>Data Error</v>
      </c>
      <c r="M6375" s="20" t="str">
        <f>IF(C6375="Data Error","Data Error",IF(C6375&lt;=K6375,0,1-IFERROR(INDEX(BAAL!$C:$D,MATCH(ROUNDUP(C6375-K6375,0),BAAL!$B:$B,0),MATCH(LEFT(M$2,4),BAAL!$C$2:$D$2,0)),0)))</f>
        <v>Data Error</v>
      </c>
      <c r="N6375" s="20"/>
      <c r="O6375" s="26"/>
      <c r="P6375" s="26"/>
      <c r="Q6375" s="6">
        <f t="shared" si="399"/>
        <v>9</v>
      </c>
      <c r="R6375" s="20"/>
    </row>
    <row r="6376" spans="1:18" x14ac:dyDescent="0.25">
      <c r="A6376" s="6">
        <v>14</v>
      </c>
      <c r="B6376" s="4">
        <v>42635.583333331611</v>
      </c>
      <c r="C6376" s="2" t="str">
        <f>IF([2]Analysis!AG6376="Data Error","Data Error",[2]Analysis!AI6376*C$1)</f>
        <v>Data Error</v>
      </c>
      <c r="D6376" s="2"/>
      <c r="E6376" s="3" t="str">
        <f>IF(C6376="Data Error","Data Error",INDEX('[2]BAAL Adj Cap'!$CB$65:$CY$72,MONTH($B6376),$A6376+1))</f>
        <v>Data Error</v>
      </c>
      <c r="F6376" s="3"/>
      <c r="G6376" s="31" t="str">
        <f t="shared" si="396"/>
        <v>Data Error</v>
      </c>
      <c r="H6376" s="31"/>
      <c r="I6376" s="23" t="str">
        <f t="shared" si="397"/>
        <v>Data Error</v>
      </c>
      <c r="J6376" s="23"/>
      <c r="K6376" s="7" t="str">
        <f t="shared" si="398"/>
        <v>Data Error</v>
      </c>
      <c r="M6376" s="20" t="str">
        <f>IF(C6376="Data Error","Data Error",IF(C6376&lt;=K6376,0,1-IFERROR(INDEX(BAAL!$C:$D,MATCH(ROUNDUP(C6376-K6376,0),BAAL!$B:$B,0),MATCH(LEFT(M$2,4),BAAL!$C$2:$D$2,0)),0)))</f>
        <v>Data Error</v>
      </c>
      <c r="N6376" s="20"/>
      <c r="O6376" s="26"/>
      <c r="P6376" s="26"/>
      <c r="Q6376" s="6">
        <f t="shared" si="399"/>
        <v>9</v>
      </c>
      <c r="R6376" s="20"/>
    </row>
    <row r="6377" spans="1:18" x14ac:dyDescent="0.25">
      <c r="A6377" s="6">
        <v>15</v>
      </c>
      <c r="B6377" s="4">
        <v>42635.624999998276</v>
      </c>
      <c r="C6377" s="2" t="str">
        <f>IF([2]Analysis!AG6377="Data Error","Data Error",[2]Analysis!AI6377*C$1)</f>
        <v>Data Error</v>
      </c>
      <c r="D6377" s="2"/>
      <c r="E6377" s="3" t="str">
        <f>IF(C6377="Data Error","Data Error",INDEX('[2]BAAL Adj Cap'!$CB$65:$CY$72,MONTH($B6377),$A6377+1))</f>
        <v>Data Error</v>
      </c>
      <c r="F6377" s="3"/>
      <c r="G6377" s="31" t="str">
        <f t="shared" si="396"/>
        <v>Data Error</v>
      </c>
      <c r="H6377" s="31"/>
      <c r="I6377" s="23" t="str">
        <f t="shared" si="397"/>
        <v>Data Error</v>
      </c>
      <c r="J6377" s="23"/>
      <c r="K6377" s="7" t="str">
        <f t="shared" si="398"/>
        <v>Data Error</v>
      </c>
      <c r="M6377" s="20" t="str">
        <f>IF(C6377="Data Error","Data Error",IF(C6377&lt;=K6377,0,1-IFERROR(INDEX(BAAL!$C:$D,MATCH(ROUNDUP(C6377-K6377,0),BAAL!$B:$B,0),MATCH(LEFT(M$2,4),BAAL!$C$2:$D$2,0)),0)))</f>
        <v>Data Error</v>
      </c>
      <c r="N6377" s="20"/>
      <c r="O6377" s="26"/>
      <c r="P6377" s="26"/>
      <c r="Q6377" s="6">
        <f t="shared" si="399"/>
        <v>9</v>
      </c>
      <c r="R6377" s="20"/>
    </row>
    <row r="6378" spans="1:18" x14ac:dyDescent="0.25">
      <c r="A6378" s="6">
        <v>16</v>
      </c>
      <c r="B6378" s="4">
        <v>42635.66666666494</v>
      </c>
      <c r="C6378" s="2" t="str">
        <f>IF([2]Analysis!AG6378="Data Error","Data Error",[2]Analysis!AI6378*C$1)</f>
        <v>Data Error</v>
      </c>
      <c r="D6378" s="2"/>
      <c r="E6378" s="3" t="str">
        <f>IF(C6378="Data Error","Data Error",INDEX('[2]BAAL Adj Cap'!$CB$65:$CY$72,MONTH($B6378),$A6378+1))</f>
        <v>Data Error</v>
      </c>
      <c r="F6378" s="3"/>
      <c r="G6378" s="31" t="str">
        <f t="shared" si="396"/>
        <v>Data Error</v>
      </c>
      <c r="H6378" s="31"/>
      <c r="I6378" s="23" t="str">
        <f t="shared" si="397"/>
        <v>Data Error</v>
      </c>
      <c r="J6378" s="23"/>
      <c r="K6378" s="7" t="str">
        <f t="shared" si="398"/>
        <v>Data Error</v>
      </c>
      <c r="M6378" s="20" t="str">
        <f>IF(C6378="Data Error","Data Error",IF(C6378&lt;=K6378,0,1-IFERROR(INDEX(BAAL!$C:$D,MATCH(ROUNDUP(C6378-K6378,0),BAAL!$B:$B,0),MATCH(LEFT(M$2,4),BAAL!$C$2:$D$2,0)),0)))</f>
        <v>Data Error</v>
      </c>
      <c r="N6378" s="20"/>
      <c r="O6378" s="26"/>
      <c r="P6378" s="26"/>
      <c r="Q6378" s="6">
        <f t="shared" si="399"/>
        <v>9</v>
      </c>
      <c r="R6378" s="20"/>
    </row>
    <row r="6379" spans="1:18" x14ac:dyDescent="0.25">
      <c r="A6379" s="6">
        <v>17</v>
      </c>
      <c r="B6379" s="4">
        <v>42635.708333331604</v>
      </c>
      <c r="C6379" s="2" t="str">
        <f>IF([2]Analysis!AG6379="Data Error","Data Error",[2]Analysis!AI6379*C$1)</f>
        <v>Data Error</v>
      </c>
      <c r="D6379" s="2"/>
      <c r="E6379" s="3" t="str">
        <f>IF(C6379="Data Error","Data Error",INDEX('[2]BAAL Adj Cap'!$CB$65:$CY$72,MONTH($B6379),$A6379+1))</f>
        <v>Data Error</v>
      </c>
      <c r="F6379" s="3"/>
      <c r="G6379" s="31" t="str">
        <f t="shared" si="396"/>
        <v>Data Error</v>
      </c>
      <c r="H6379" s="31"/>
      <c r="I6379" s="23" t="str">
        <f t="shared" si="397"/>
        <v>Data Error</v>
      </c>
      <c r="J6379" s="23"/>
      <c r="K6379" s="7" t="str">
        <f t="shared" si="398"/>
        <v>Data Error</v>
      </c>
      <c r="M6379" s="20" t="str">
        <f>IF(C6379="Data Error","Data Error",IF(C6379&lt;=K6379,0,1-IFERROR(INDEX(BAAL!$C:$D,MATCH(ROUNDUP(C6379-K6379,0),BAAL!$B:$B,0),MATCH(LEFT(M$2,4),BAAL!$C$2:$D$2,0)),0)))</f>
        <v>Data Error</v>
      </c>
      <c r="N6379" s="20"/>
      <c r="O6379" s="26"/>
      <c r="P6379" s="26"/>
      <c r="Q6379" s="6">
        <f t="shared" si="399"/>
        <v>9</v>
      </c>
      <c r="R6379" s="20"/>
    </row>
    <row r="6380" spans="1:18" x14ac:dyDescent="0.25">
      <c r="A6380" s="6">
        <v>18</v>
      </c>
      <c r="B6380" s="4">
        <v>42635.749999998268</v>
      </c>
      <c r="C6380" s="2" t="str">
        <f>IF([2]Analysis!AG6380="Data Error","Data Error",[2]Analysis!AI6380*C$1)</f>
        <v>Data Error</v>
      </c>
      <c r="D6380" s="2"/>
      <c r="E6380" s="3" t="str">
        <f>IF(C6380="Data Error","Data Error",INDEX('[2]BAAL Adj Cap'!$CB$65:$CY$72,MONTH($B6380),$A6380+1))</f>
        <v>Data Error</v>
      </c>
      <c r="F6380" s="3"/>
      <c r="G6380" s="31" t="str">
        <f t="shared" si="396"/>
        <v>Data Error</v>
      </c>
      <c r="H6380" s="31"/>
      <c r="I6380" s="23" t="str">
        <f t="shared" si="397"/>
        <v>Data Error</v>
      </c>
      <c r="J6380" s="23"/>
      <c r="K6380" s="7" t="str">
        <f t="shared" si="398"/>
        <v>Data Error</v>
      </c>
      <c r="M6380" s="20" t="str">
        <f>IF(C6380="Data Error","Data Error",IF(C6380&lt;=K6380,0,1-IFERROR(INDEX(BAAL!$C:$D,MATCH(ROUNDUP(C6380-K6380,0),BAAL!$B:$B,0),MATCH(LEFT(M$2,4),BAAL!$C$2:$D$2,0)),0)))</f>
        <v>Data Error</v>
      </c>
      <c r="N6380" s="20"/>
      <c r="O6380" s="26"/>
      <c r="P6380" s="26"/>
      <c r="Q6380" s="6">
        <f t="shared" si="399"/>
        <v>9</v>
      </c>
      <c r="R6380" s="20"/>
    </row>
    <row r="6381" spans="1:18" x14ac:dyDescent="0.25">
      <c r="A6381" s="6">
        <v>19</v>
      </c>
      <c r="B6381" s="4">
        <v>42635.791666664933</v>
      </c>
      <c r="C6381" s="2" t="str">
        <f>IF([2]Analysis!AG6381="Data Error","Data Error",[2]Analysis!AI6381*C$1)</f>
        <v>Data Error</v>
      </c>
      <c r="D6381" s="2"/>
      <c r="E6381" s="3" t="str">
        <f>IF(C6381="Data Error","Data Error",INDEX('[2]BAAL Adj Cap'!$CB$65:$CY$72,MONTH($B6381),$A6381+1))</f>
        <v>Data Error</v>
      </c>
      <c r="F6381" s="3"/>
      <c r="G6381" s="31" t="str">
        <f t="shared" si="396"/>
        <v>Data Error</v>
      </c>
      <c r="H6381" s="31"/>
      <c r="I6381" s="23" t="str">
        <f t="shared" si="397"/>
        <v>Data Error</v>
      </c>
      <c r="J6381" s="23"/>
      <c r="K6381" s="7" t="str">
        <f t="shared" si="398"/>
        <v>Data Error</v>
      </c>
      <c r="M6381" s="20" t="str">
        <f>IF(C6381="Data Error","Data Error",IF(C6381&lt;=K6381,0,1-IFERROR(INDEX(BAAL!$C:$D,MATCH(ROUNDUP(C6381-K6381,0),BAAL!$B:$B,0),MATCH(LEFT(M$2,4),BAAL!$C$2:$D$2,0)),0)))</f>
        <v>Data Error</v>
      </c>
      <c r="N6381" s="20"/>
      <c r="O6381" s="26"/>
      <c r="P6381" s="26"/>
      <c r="Q6381" s="6">
        <f t="shared" si="399"/>
        <v>9</v>
      </c>
      <c r="R6381" s="20"/>
    </row>
    <row r="6382" spans="1:18" x14ac:dyDescent="0.25">
      <c r="A6382" s="6">
        <v>20</v>
      </c>
      <c r="B6382" s="4">
        <v>42635.833333331597</v>
      </c>
      <c r="C6382" s="2" t="str">
        <f>IF([2]Analysis!AG6382="Data Error","Data Error",[2]Analysis!AI6382*C$1)</f>
        <v>Data Error</v>
      </c>
      <c r="D6382" s="2"/>
      <c r="E6382" s="3" t="str">
        <f>IF(C6382="Data Error","Data Error",INDEX('[2]BAAL Adj Cap'!$CB$65:$CY$72,MONTH($B6382),$A6382+1))</f>
        <v>Data Error</v>
      </c>
      <c r="F6382" s="3"/>
      <c r="G6382" s="31" t="str">
        <f t="shared" si="396"/>
        <v>Data Error</v>
      </c>
      <c r="H6382" s="31"/>
      <c r="I6382" s="23" t="str">
        <f t="shared" si="397"/>
        <v>Data Error</v>
      </c>
      <c r="J6382" s="23"/>
      <c r="K6382" s="7" t="str">
        <f t="shared" si="398"/>
        <v>Data Error</v>
      </c>
      <c r="M6382" s="20" t="str">
        <f>IF(C6382="Data Error","Data Error",IF(C6382&lt;=K6382,0,1-IFERROR(INDEX(BAAL!$C:$D,MATCH(ROUNDUP(C6382-K6382,0),BAAL!$B:$B,0),MATCH(LEFT(M$2,4),BAAL!$C$2:$D$2,0)),0)))</f>
        <v>Data Error</v>
      </c>
      <c r="N6382" s="20"/>
      <c r="O6382" s="26"/>
      <c r="P6382" s="26"/>
      <c r="Q6382" s="6">
        <f t="shared" si="399"/>
        <v>9</v>
      </c>
      <c r="R6382" s="20"/>
    </row>
    <row r="6383" spans="1:18" x14ac:dyDescent="0.25">
      <c r="A6383" s="6">
        <v>21</v>
      </c>
      <c r="B6383" s="4">
        <v>42635.874999998261</v>
      </c>
      <c r="C6383" s="2" t="str">
        <f>IF([2]Analysis!AG6383="Data Error","Data Error",[2]Analysis!AI6383*C$1)</f>
        <v>Data Error</v>
      </c>
      <c r="D6383" s="2"/>
      <c r="E6383" s="3" t="str">
        <f>IF(C6383="Data Error","Data Error",INDEX('[2]BAAL Adj Cap'!$CB$65:$CY$72,MONTH($B6383),$A6383+1))</f>
        <v>Data Error</v>
      </c>
      <c r="F6383" s="3"/>
      <c r="G6383" s="31" t="str">
        <f t="shared" si="396"/>
        <v>Data Error</v>
      </c>
      <c r="H6383" s="31"/>
      <c r="I6383" s="23" t="str">
        <f t="shared" si="397"/>
        <v>Data Error</v>
      </c>
      <c r="J6383" s="23"/>
      <c r="K6383" s="7" t="str">
        <f t="shared" si="398"/>
        <v>Data Error</v>
      </c>
      <c r="M6383" s="20" t="str">
        <f>IF(C6383="Data Error","Data Error",IF(C6383&lt;=K6383,0,1-IFERROR(INDEX(BAAL!$C:$D,MATCH(ROUNDUP(C6383-K6383,0),BAAL!$B:$B,0),MATCH(LEFT(M$2,4),BAAL!$C$2:$D$2,0)),0)))</f>
        <v>Data Error</v>
      </c>
      <c r="N6383" s="20"/>
      <c r="O6383" s="26"/>
      <c r="P6383" s="26"/>
      <c r="Q6383" s="6">
        <f t="shared" si="399"/>
        <v>9</v>
      </c>
      <c r="R6383" s="20"/>
    </row>
    <row r="6384" spans="1:18" x14ac:dyDescent="0.25">
      <c r="A6384" s="6">
        <v>22</v>
      </c>
      <c r="B6384" s="4">
        <v>42635.916666664925</v>
      </c>
      <c r="C6384" s="2" t="str">
        <f>IF([2]Analysis!AG6384="Data Error","Data Error",[2]Analysis!AI6384*C$1)</f>
        <v>Data Error</v>
      </c>
      <c r="D6384" s="2"/>
      <c r="E6384" s="3" t="str">
        <f>IF(C6384="Data Error","Data Error",INDEX('[2]BAAL Adj Cap'!$CB$65:$CY$72,MONTH($B6384),$A6384+1))</f>
        <v>Data Error</v>
      </c>
      <c r="F6384" s="3"/>
      <c r="G6384" s="31" t="str">
        <f t="shared" si="396"/>
        <v>Data Error</v>
      </c>
      <c r="H6384" s="31"/>
      <c r="I6384" s="23" t="str">
        <f t="shared" si="397"/>
        <v>Data Error</v>
      </c>
      <c r="J6384" s="23"/>
      <c r="K6384" s="7" t="str">
        <f t="shared" si="398"/>
        <v>Data Error</v>
      </c>
      <c r="M6384" s="20" t="str">
        <f>IF(C6384="Data Error","Data Error",IF(C6384&lt;=K6384,0,1-IFERROR(INDEX(BAAL!$C:$D,MATCH(ROUNDUP(C6384-K6384,0),BAAL!$B:$B,0),MATCH(LEFT(M$2,4),BAAL!$C$2:$D$2,0)),0)))</f>
        <v>Data Error</v>
      </c>
      <c r="N6384" s="20"/>
      <c r="O6384" s="26"/>
      <c r="P6384" s="26"/>
      <c r="Q6384" s="6">
        <f t="shared" si="399"/>
        <v>9</v>
      </c>
      <c r="R6384" s="20"/>
    </row>
    <row r="6385" spans="1:18" x14ac:dyDescent="0.25">
      <c r="A6385" s="6">
        <v>23</v>
      </c>
      <c r="B6385" s="4">
        <v>42635.95833333159</v>
      </c>
      <c r="C6385" s="2" t="str">
        <f>IF([2]Analysis!AG6385="Data Error","Data Error",[2]Analysis!AI6385*C$1)</f>
        <v>Data Error</v>
      </c>
      <c r="D6385" s="2"/>
      <c r="E6385" s="3" t="str">
        <f>IF(C6385="Data Error","Data Error",INDEX('[2]BAAL Adj Cap'!$CB$65:$CY$72,MONTH($B6385),$A6385+1))</f>
        <v>Data Error</v>
      </c>
      <c r="F6385" s="3"/>
      <c r="G6385" s="31" t="str">
        <f t="shared" si="396"/>
        <v>Data Error</v>
      </c>
      <c r="H6385" s="31"/>
      <c r="I6385" s="23" t="str">
        <f t="shared" si="397"/>
        <v>Data Error</v>
      </c>
      <c r="J6385" s="23"/>
      <c r="K6385" s="7" t="str">
        <f t="shared" si="398"/>
        <v>Data Error</v>
      </c>
      <c r="M6385" s="20" t="str">
        <f>IF(C6385="Data Error","Data Error",IF(C6385&lt;=K6385,0,1-IFERROR(INDEX(BAAL!$C:$D,MATCH(ROUNDUP(C6385-K6385,0),BAAL!$B:$B,0),MATCH(LEFT(M$2,4),BAAL!$C$2:$D$2,0)),0)))</f>
        <v>Data Error</v>
      </c>
      <c r="N6385" s="20"/>
      <c r="O6385" s="26"/>
      <c r="P6385" s="26"/>
      <c r="Q6385" s="6">
        <f t="shared" si="399"/>
        <v>9</v>
      </c>
      <c r="R6385" s="20"/>
    </row>
    <row r="6386" spans="1:18" x14ac:dyDescent="0.25">
      <c r="A6386" s="6">
        <v>0</v>
      </c>
      <c r="B6386" s="1">
        <v>42635.999999998254</v>
      </c>
      <c r="C6386" s="2" t="str">
        <f>IF([2]Analysis!AG6386="Data Error","Data Error",[2]Analysis!AI6386*C$1)</f>
        <v>Data Error</v>
      </c>
      <c r="D6386" s="2"/>
      <c r="E6386" s="3" t="str">
        <f>IF(C6386="Data Error","Data Error",INDEX('[2]BAAL Adj Cap'!$CB$65:$CY$72,MONTH($B6386),$A6386+1))</f>
        <v>Data Error</v>
      </c>
      <c r="F6386" s="3"/>
      <c r="G6386" s="31" t="str">
        <f t="shared" si="396"/>
        <v>Data Error</v>
      </c>
      <c r="H6386" s="31"/>
      <c r="I6386" s="23" t="str">
        <f t="shared" si="397"/>
        <v>Data Error</v>
      </c>
      <c r="J6386" s="23"/>
      <c r="K6386" s="7" t="str">
        <f t="shared" si="398"/>
        <v>Data Error</v>
      </c>
      <c r="M6386" s="20" t="str">
        <f>IF(C6386="Data Error","Data Error",IF(C6386&lt;=K6386,0,1-IFERROR(INDEX(BAAL!$C:$D,MATCH(ROUNDUP(C6386-K6386,0),BAAL!$B:$B,0),MATCH(LEFT(M$2,4),BAAL!$C$2:$D$2,0)),0)))</f>
        <v>Data Error</v>
      </c>
      <c r="N6386" s="20"/>
      <c r="O6386" s="26"/>
      <c r="P6386" s="26"/>
      <c r="Q6386" s="6">
        <f t="shared" si="399"/>
        <v>9</v>
      </c>
      <c r="R6386" s="20"/>
    </row>
    <row r="6387" spans="1:18" x14ac:dyDescent="0.25">
      <c r="A6387" s="6">
        <v>1</v>
      </c>
      <c r="B6387" s="4">
        <v>42636.041666664918</v>
      </c>
      <c r="C6387" s="2" t="str">
        <f>IF([2]Analysis!AG6387="Data Error","Data Error",[2]Analysis!AI6387*C$1)</f>
        <v>Data Error</v>
      </c>
      <c r="D6387" s="2"/>
      <c r="E6387" s="3" t="str">
        <f>IF(C6387="Data Error","Data Error",INDEX('[2]BAAL Adj Cap'!$CB$65:$CY$72,MONTH($B6387),$A6387+1))</f>
        <v>Data Error</v>
      </c>
      <c r="F6387" s="3"/>
      <c r="G6387" s="31" t="str">
        <f t="shared" si="396"/>
        <v>Data Error</v>
      </c>
      <c r="H6387" s="31"/>
      <c r="I6387" s="23" t="str">
        <f t="shared" si="397"/>
        <v>Data Error</v>
      </c>
      <c r="J6387" s="23"/>
      <c r="K6387" s="7" t="str">
        <f t="shared" si="398"/>
        <v>Data Error</v>
      </c>
      <c r="M6387" s="20" t="str">
        <f>IF(C6387="Data Error","Data Error",IF(C6387&lt;=K6387,0,1-IFERROR(INDEX(BAAL!$C:$D,MATCH(ROUNDUP(C6387-K6387,0),BAAL!$B:$B,0),MATCH(LEFT(M$2,4),BAAL!$C$2:$D$2,0)),0)))</f>
        <v>Data Error</v>
      </c>
      <c r="N6387" s="20"/>
      <c r="O6387" s="26"/>
      <c r="P6387" s="26"/>
      <c r="Q6387" s="6">
        <f t="shared" si="399"/>
        <v>9</v>
      </c>
      <c r="R6387" s="20"/>
    </row>
    <row r="6388" spans="1:18" x14ac:dyDescent="0.25">
      <c r="A6388" s="6">
        <v>2</v>
      </c>
      <c r="B6388" s="4">
        <v>42636.083333331582</v>
      </c>
      <c r="C6388" s="2" t="str">
        <f>IF([2]Analysis!AG6388="Data Error","Data Error",[2]Analysis!AI6388*C$1)</f>
        <v>Data Error</v>
      </c>
      <c r="D6388" s="2"/>
      <c r="E6388" s="3" t="str">
        <f>IF(C6388="Data Error","Data Error",INDEX('[2]BAAL Adj Cap'!$CB$65:$CY$72,MONTH($B6388),$A6388+1))</f>
        <v>Data Error</v>
      </c>
      <c r="F6388" s="3"/>
      <c r="G6388" s="31" t="str">
        <f t="shared" si="396"/>
        <v>Data Error</v>
      </c>
      <c r="H6388" s="31"/>
      <c r="I6388" s="23" t="str">
        <f t="shared" si="397"/>
        <v>Data Error</v>
      </c>
      <c r="J6388" s="23"/>
      <c r="K6388" s="7" t="str">
        <f t="shared" si="398"/>
        <v>Data Error</v>
      </c>
      <c r="M6388" s="20" t="str">
        <f>IF(C6388="Data Error","Data Error",IF(C6388&lt;=K6388,0,1-IFERROR(INDEX(BAAL!$C:$D,MATCH(ROUNDUP(C6388-K6388,0),BAAL!$B:$B,0),MATCH(LEFT(M$2,4),BAAL!$C$2:$D$2,0)),0)))</f>
        <v>Data Error</v>
      </c>
      <c r="N6388" s="20"/>
      <c r="O6388" s="26"/>
      <c r="P6388" s="26"/>
      <c r="Q6388" s="6">
        <f t="shared" si="399"/>
        <v>9</v>
      </c>
      <c r="R6388" s="20"/>
    </row>
    <row r="6389" spans="1:18" x14ac:dyDescent="0.25">
      <c r="A6389" s="6">
        <v>3</v>
      </c>
      <c r="B6389" s="4">
        <v>42636.124999998246</v>
      </c>
      <c r="C6389" s="2" t="str">
        <f>IF([2]Analysis!AG6389="Data Error","Data Error",[2]Analysis!AI6389*C$1)</f>
        <v>Data Error</v>
      </c>
      <c r="D6389" s="2"/>
      <c r="E6389" s="3" t="str">
        <f>IF(C6389="Data Error","Data Error",INDEX('[2]BAAL Adj Cap'!$CB$65:$CY$72,MONTH($B6389),$A6389+1))</f>
        <v>Data Error</v>
      </c>
      <c r="F6389" s="3"/>
      <c r="G6389" s="31" t="str">
        <f t="shared" si="396"/>
        <v>Data Error</v>
      </c>
      <c r="H6389" s="31"/>
      <c r="I6389" s="23" t="str">
        <f t="shared" si="397"/>
        <v>Data Error</v>
      </c>
      <c r="J6389" s="23"/>
      <c r="K6389" s="7" t="str">
        <f t="shared" si="398"/>
        <v>Data Error</v>
      </c>
      <c r="M6389" s="20" t="str">
        <f>IF(C6389="Data Error","Data Error",IF(C6389&lt;=K6389,0,1-IFERROR(INDEX(BAAL!$C:$D,MATCH(ROUNDUP(C6389-K6389,0),BAAL!$B:$B,0),MATCH(LEFT(M$2,4),BAAL!$C$2:$D$2,0)),0)))</f>
        <v>Data Error</v>
      </c>
      <c r="N6389" s="20"/>
      <c r="O6389" s="26"/>
      <c r="P6389" s="26"/>
      <c r="Q6389" s="6">
        <f t="shared" si="399"/>
        <v>9</v>
      </c>
      <c r="R6389" s="20"/>
    </row>
    <row r="6390" spans="1:18" x14ac:dyDescent="0.25">
      <c r="A6390" s="6">
        <v>4</v>
      </c>
      <c r="B6390" s="4">
        <v>42636.166666664911</v>
      </c>
      <c r="C6390" s="2" t="str">
        <f>IF([2]Analysis!AG6390="Data Error","Data Error",[2]Analysis!AI6390*C$1)</f>
        <v>Data Error</v>
      </c>
      <c r="D6390" s="2"/>
      <c r="E6390" s="3" t="str">
        <f>IF(C6390="Data Error","Data Error",INDEX('[2]BAAL Adj Cap'!$CB$65:$CY$72,MONTH($B6390),$A6390+1))</f>
        <v>Data Error</v>
      </c>
      <c r="F6390" s="3"/>
      <c r="G6390" s="31" t="str">
        <f t="shared" si="396"/>
        <v>Data Error</v>
      </c>
      <c r="H6390" s="31"/>
      <c r="I6390" s="23" t="str">
        <f t="shared" si="397"/>
        <v>Data Error</v>
      </c>
      <c r="J6390" s="23"/>
      <c r="K6390" s="7" t="str">
        <f t="shared" si="398"/>
        <v>Data Error</v>
      </c>
      <c r="M6390" s="20" t="str">
        <f>IF(C6390="Data Error","Data Error",IF(C6390&lt;=K6390,0,1-IFERROR(INDEX(BAAL!$C:$D,MATCH(ROUNDUP(C6390-K6390,0),BAAL!$B:$B,0),MATCH(LEFT(M$2,4),BAAL!$C$2:$D$2,0)),0)))</f>
        <v>Data Error</v>
      </c>
      <c r="N6390" s="20"/>
      <c r="O6390" s="26"/>
      <c r="P6390" s="26"/>
      <c r="Q6390" s="6">
        <f t="shared" si="399"/>
        <v>9</v>
      </c>
      <c r="R6390" s="20"/>
    </row>
    <row r="6391" spans="1:18" x14ac:dyDescent="0.25">
      <c r="A6391" s="6">
        <v>5</v>
      </c>
      <c r="B6391" s="4">
        <v>42636.208333331575</v>
      </c>
      <c r="C6391" s="2" t="str">
        <f>IF([2]Analysis!AG6391="Data Error","Data Error",[2]Analysis!AI6391*C$1)</f>
        <v>Data Error</v>
      </c>
      <c r="D6391" s="2"/>
      <c r="E6391" s="3" t="str">
        <f>IF(C6391="Data Error","Data Error",INDEX('[2]BAAL Adj Cap'!$CB$65:$CY$72,MONTH($B6391),$A6391+1))</f>
        <v>Data Error</v>
      </c>
      <c r="F6391" s="3"/>
      <c r="G6391" s="31" t="str">
        <f t="shared" si="396"/>
        <v>Data Error</v>
      </c>
      <c r="H6391" s="31"/>
      <c r="I6391" s="23" t="str">
        <f t="shared" si="397"/>
        <v>Data Error</v>
      </c>
      <c r="J6391" s="23"/>
      <c r="K6391" s="7" t="str">
        <f t="shared" si="398"/>
        <v>Data Error</v>
      </c>
      <c r="M6391" s="20" t="str">
        <f>IF(C6391="Data Error","Data Error",IF(C6391&lt;=K6391,0,1-IFERROR(INDEX(BAAL!$C:$D,MATCH(ROUNDUP(C6391-K6391,0),BAAL!$B:$B,0),MATCH(LEFT(M$2,4),BAAL!$C$2:$D$2,0)),0)))</f>
        <v>Data Error</v>
      </c>
      <c r="N6391" s="20"/>
      <c r="O6391" s="26"/>
      <c r="P6391" s="26"/>
      <c r="Q6391" s="6">
        <f t="shared" si="399"/>
        <v>9</v>
      </c>
      <c r="R6391" s="20"/>
    </row>
    <row r="6392" spans="1:18" x14ac:dyDescent="0.25">
      <c r="A6392" s="6">
        <v>6</v>
      </c>
      <c r="B6392" s="4">
        <v>42636.249999998239</v>
      </c>
      <c r="C6392" s="2" t="str">
        <f>IF([2]Analysis!AG6392="Data Error","Data Error",[2]Analysis!AI6392*C$1)</f>
        <v>Data Error</v>
      </c>
      <c r="D6392" s="2"/>
      <c r="E6392" s="3" t="str">
        <f>IF(C6392="Data Error","Data Error",INDEX('[2]BAAL Adj Cap'!$CB$65:$CY$72,MONTH($B6392),$A6392+1))</f>
        <v>Data Error</v>
      </c>
      <c r="F6392" s="3"/>
      <c r="G6392" s="31" t="str">
        <f t="shared" si="396"/>
        <v>Data Error</v>
      </c>
      <c r="H6392" s="31"/>
      <c r="I6392" s="23" t="str">
        <f t="shared" si="397"/>
        <v>Data Error</v>
      </c>
      <c r="J6392" s="23"/>
      <c r="K6392" s="7" t="str">
        <f t="shared" si="398"/>
        <v>Data Error</v>
      </c>
      <c r="M6392" s="20" t="str">
        <f>IF(C6392="Data Error","Data Error",IF(C6392&lt;=K6392,0,1-IFERROR(INDEX(BAAL!$C:$D,MATCH(ROUNDUP(C6392-K6392,0),BAAL!$B:$B,0),MATCH(LEFT(M$2,4),BAAL!$C$2:$D$2,0)),0)))</f>
        <v>Data Error</v>
      </c>
      <c r="N6392" s="20"/>
      <c r="O6392" s="26"/>
      <c r="P6392" s="26"/>
      <c r="Q6392" s="6">
        <f t="shared" si="399"/>
        <v>9</v>
      </c>
      <c r="R6392" s="20"/>
    </row>
    <row r="6393" spans="1:18" x14ac:dyDescent="0.25">
      <c r="A6393" s="6">
        <v>7</v>
      </c>
      <c r="B6393" s="4">
        <v>42636.291666664903</v>
      </c>
      <c r="C6393" s="2" t="str">
        <f>IF([2]Analysis!AG6393="Data Error","Data Error",[2]Analysis!AI6393*C$1)</f>
        <v>Data Error</v>
      </c>
      <c r="D6393" s="2"/>
      <c r="E6393" s="3" t="str">
        <f>IF(C6393="Data Error","Data Error",INDEX('[2]BAAL Adj Cap'!$CB$65:$CY$72,MONTH($B6393),$A6393+1))</f>
        <v>Data Error</v>
      </c>
      <c r="F6393" s="3"/>
      <c r="G6393" s="31" t="str">
        <f t="shared" si="396"/>
        <v>Data Error</v>
      </c>
      <c r="H6393" s="31"/>
      <c r="I6393" s="23" t="str">
        <f t="shared" si="397"/>
        <v>Data Error</v>
      </c>
      <c r="J6393" s="23"/>
      <c r="K6393" s="7" t="str">
        <f t="shared" si="398"/>
        <v>Data Error</v>
      </c>
      <c r="M6393" s="20" t="str">
        <f>IF(C6393="Data Error","Data Error",IF(C6393&lt;=K6393,0,1-IFERROR(INDEX(BAAL!$C:$D,MATCH(ROUNDUP(C6393-K6393,0),BAAL!$B:$B,0),MATCH(LEFT(M$2,4),BAAL!$C$2:$D$2,0)),0)))</f>
        <v>Data Error</v>
      </c>
      <c r="N6393" s="20"/>
      <c r="O6393" s="26"/>
      <c r="P6393" s="26"/>
      <c r="Q6393" s="6">
        <f t="shared" si="399"/>
        <v>9</v>
      </c>
      <c r="R6393" s="20"/>
    </row>
    <row r="6394" spans="1:18" x14ac:dyDescent="0.25">
      <c r="A6394" s="6">
        <v>8</v>
      </c>
      <c r="B6394" s="4">
        <v>42636.333333331568</v>
      </c>
      <c r="C6394" s="2" t="str">
        <f>IF([2]Analysis!AG6394="Data Error","Data Error",[2]Analysis!AI6394*C$1)</f>
        <v>Data Error</v>
      </c>
      <c r="D6394" s="2"/>
      <c r="E6394" s="3" t="str">
        <f>IF(C6394="Data Error","Data Error",INDEX('[2]BAAL Adj Cap'!$CB$65:$CY$72,MONTH($B6394),$A6394+1))</f>
        <v>Data Error</v>
      </c>
      <c r="F6394" s="3"/>
      <c r="G6394" s="31" t="str">
        <f t="shared" si="396"/>
        <v>Data Error</v>
      </c>
      <c r="H6394" s="31"/>
      <c r="I6394" s="23" t="str">
        <f t="shared" si="397"/>
        <v>Data Error</v>
      </c>
      <c r="J6394" s="23"/>
      <c r="K6394" s="7" t="str">
        <f t="shared" si="398"/>
        <v>Data Error</v>
      </c>
      <c r="M6394" s="20" t="str">
        <f>IF(C6394="Data Error","Data Error",IF(C6394&lt;=K6394,0,1-IFERROR(INDEX(BAAL!$C:$D,MATCH(ROUNDUP(C6394-K6394,0),BAAL!$B:$B,0),MATCH(LEFT(M$2,4),BAAL!$C$2:$D$2,0)),0)))</f>
        <v>Data Error</v>
      </c>
      <c r="N6394" s="20"/>
      <c r="O6394" s="26"/>
      <c r="P6394" s="26"/>
      <c r="Q6394" s="6">
        <f t="shared" si="399"/>
        <v>9</v>
      </c>
      <c r="R6394" s="20"/>
    </row>
    <row r="6395" spans="1:18" x14ac:dyDescent="0.25">
      <c r="A6395" s="6">
        <v>9</v>
      </c>
      <c r="B6395" s="4">
        <v>42636.374999998232</v>
      </c>
      <c r="C6395" s="2" t="str">
        <f>IF([2]Analysis!AG6395="Data Error","Data Error",[2]Analysis!AI6395*C$1)</f>
        <v>Data Error</v>
      </c>
      <c r="D6395" s="2"/>
      <c r="E6395" s="3" t="str">
        <f>IF(C6395="Data Error","Data Error",INDEX('[2]BAAL Adj Cap'!$CB$65:$CY$72,MONTH($B6395),$A6395+1))</f>
        <v>Data Error</v>
      </c>
      <c r="F6395" s="3"/>
      <c r="G6395" s="31" t="str">
        <f t="shared" si="396"/>
        <v>Data Error</v>
      </c>
      <c r="H6395" s="31"/>
      <c r="I6395" s="23" t="str">
        <f t="shared" si="397"/>
        <v>Data Error</v>
      </c>
      <c r="J6395" s="23"/>
      <c r="K6395" s="7" t="str">
        <f t="shared" si="398"/>
        <v>Data Error</v>
      </c>
      <c r="M6395" s="20" t="str">
        <f>IF(C6395="Data Error","Data Error",IF(C6395&lt;=K6395,0,1-IFERROR(INDEX(BAAL!$C:$D,MATCH(ROUNDUP(C6395-K6395,0),BAAL!$B:$B,0),MATCH(LEFT(M$2,4),BAAL!$C$2:$D$2,0)),0)))</f>
        <v>Data Error</v>
      </c>
      <c r="N6395" s="20"/>
      <c r="O6395" s="26"/>
      <c r="P6395" s="26"/>
      <c r="Q6395" s="6">
        <f t="shared" si="399"/>
        <v>9</v>
      </c>
      <c r="R6395" s="20"/>
    </row>
    <row r="6396" spans="1:18" x14ac:dyDescent="0.25">
      <c r="A6396" s="6">
        <v>10</v>
      </c>
      <c r="B6396" s="4">
        <v>42636.416666664896</v>
      </c>
      <c r="C6396" s="2" t="str">
        <f>IF([2]Analysis!AG6396="Data Error","Data Error",[2]Analysis!AI6396*C$1)</f>
        <v>Data Error</v>
      </c>
      <c r="D6396" s="2"/>
      <c r="E6396" s="3" t="str">
        <f>IF(C6396="Data Error","Data Error",INDEX('[2]BAAL Adj Cap'!$CB$65:$CY$72,MONTH($B6396),$A6396+1))</f>
        <v>Data Error</v>
      </c>
      <c r="F6396" s="3"/>
      <c r="G6396" s="31" t="str">
        <f t="shared" si="396"/>
        <v>Data Error</v>
      </c>
      <c r="H6396" s="31"/>
      <c r="I6396" s="23" t="str">
        <f t="shared" si="397"/>
        <v>Data Error</v>
      </c>
      <c r="J6396" s="23"/>
      <c r="K6396" s="7" t="str">
        <f t="shared" si="398"/>
        <v>Data Error</v>
      </c>
      <c r="M6396" s="20" t="str">
        <f>IF(C6396="Data Error","Data Error",IF(C6396&lt;=K6396,0,1-IFERROR(INDEX(BAAL!$C:$D,MATCH(ROUNDUP(C6396-K6396,0),BAAL!$B:$B,0),MATCH(LEFT(M$2,4),BAAL!$C$2:$D$2,0)),0)))</f>
        <v>Data Error</v>
      </c>
      <c r="N6396" s="20"/>
      <c r="O6396" s="26"/>
      <c r="P6396" s="26"/>
      <c r="Q6396" s="6">
        <f t="shared" si="399"/>
        <v>9</v>
      </c>
      <c r="R6396" s="20"/>
    </row>
    <row r="6397" spans="1:18" x14ac:dyDescent="0.25">
      <c r="A6397" s="6">
        <v>11</v>
      </c>
      <c r="B6397" s="4">
        <v>42636.45833333156</v>
      </c>
      <c r="C6397" s="2" t="str">
        <f>IF([2]Analysis!AG6397="Data Error","Data Error",[2]Analysis!AI6397*C$1)</f>
        <v>Data Error</v>
      </c>
      <c r="D6397" s="2"/>
      <c r="E6397" s="3" t="str">
        <f>IF(C6397="Data Error","Data Error",INDEX('[2]BAAL Adj Cap'!$CB$65:$CY$72,MONTH($B6397),$A6397+1))</f>
        <v>Data Error</v>
      </c>
      <c r="F6397" s="3"/>
      <c r="G6397" s="31" t="str">
        <f t="shared" si="396"/>
        <v>Data Error</v>
      </c>
      <c r="H6397" s="31"/>
      <c r="I6397" s="23" t="str">
        <f t="shared" si="397"/>
        <v>Data Error</v>
      </c>
      <c r="J6397" s="23"/>
      <c r="K6397" s="7" t="str">
        <f t="shared" si="398"/>
        <v>Data Error</v>
      </c>
      <c r="M6397" s="20" t="str">
        <f>IF(C6397="Data Error","Data Error",IF(C6397&lt;=K6397,0,1-IFERROR(INDEX(BAAL!$C:$D,MATCH(ROUNDUP(C6397-K6397,0),BAAL!$B:$B,0),MATCH(LEFT(M$2,4),BAAL!$C$2:$D$2,0)),0)))</f>
        <v>Data Error</v>
      </c>
      <c r="N6397" s="20"/>
      <c r="O6397" s="26"/>
      <c r="P6397" s="26"/>
      <c r="Q6397" s="6">
        <f t="shared" si="399"/>
        <v>9</v>
      </c>
      <c r="R6397" s="20"/>
    </row>
    <row r="6398" spans="1:18" x14ac:dyDescent="0.25">
      <c r="A6398" s="6">
        <v>12</v>
      </c>
      <c r="B6398" s="4">
        <v>42636.499999998225</v>
      </c>
      <c r="C6398" s="2" t="str">
        <f>IF([2]Analysis!AG6398="Data Error","Data Error",[2]Analysis!AI6398*C$1)</f>
        <v>Data Error</v>
      </c>
      <c r="D6398" s="2"/>
      <c r="E6398" s="3" t="str">
        <f>IF(C6398="Data Error","Data Error",INDEX('[2]BAAL Adj Cap'!$CB$65:$CY$72,MONTH($B6398),$A6398+1))</f>
        <v>Data Error</v>
      </c>
      <c r="F6398" s="3"/>
      <c r="G6398" s="31" t="str">
        <f t="shared" si="396"/>
        <v>Data Error</v>
      </c>
      <c r="H6398" s="31"/>
      <c r="I6398" s="23" t="str">
        <f t="shared" si="397"/>
        <v>Data Error</v>
      </c>
      <c r="J6398" s="23"/>
      <c r="K6398" s="7" t="str">
        <f t="shared" si="398"/>
        <v>Data Error</v>
      </c>
      <c r="M6398" s="20" t="str">
        <f>IF(C6398="Data Error","Data Error",IF(C6398&lt;=K6398,0,1-IFERROR(INDEX(BAAL!$C:$D,MATCH(ROUNDUP(C6398-K6398,0),BAAL!$B:$B,0),MATCH(LEFT(M$2,4),BAAL!$C$2:$D$2,0)),0)))</f>
        <v>Data Error</v>
      </c>
      <c r="N6398" s="20"/>
      <c r="O6398" s="26"/>
      <c r="P6398" s="26"/>
      <c r="Q6398" s="6">
        <f t="shared" si="399"/>
        <v>9</v>
      </c>
      <c r="R6398" s="20"/>
    </row>
    <row r="6399" spans="1:18" x14ac:dyDescent="0.25">
      <c r="A6399" s="6">
        <v>13</v>
      </c>
      <c r="B6399" s="4">
        <v>42636.541666664889</v>
      </c>
      <c r="C6399" s="2" t="str">
        <f>IF([2]Analysis!AG6399="Data Error","Data Error",[2]Analysis!AI6399*C$1)</f>
        <v>Data Error</v>
      </c>
      <c r="D6399" s="2"/>
      <c r="E6399" s="3" t="str">
        <f>IF(C6399="Data Error","Data Error",INDEX('[2]BAAL Adj Cap'!$CB$65:$CY$72,MONTH($B6399),$A6399+1))</f>
        <v>Data Error</v>
      </c>
      <c r="F6399" s="3"/>
      <c r="G6399" s="31" t="str">
        <f t="shared" si="396"/>
        <v>Data Error</v>
      </c>
      <c r="H6399" s="31"/>
      <c r="I6399" s="23" t="str">
        <f t="shared" si="397"/>
        <v>Data Error</v>
      </c>
      <c r="J6399" s="23"/>
      <c r="K6399" s="7" t="str">
        <f t="shared" si="398"/>
        <v>Data Error</v>
      </c>
      <c r="M6399" s="20" t="str">
        <f>IF(C6399="Data Error","Data Error",IF(C6399&lt;=K6399,0,1-IFERROR(INDEX(BAAL!$C:$D,MATCH(ROUNDUP(C6399-K6399,0),BAAL!$B:$B,0),MATCH(LEFT(M$2,4),BAAL!$C$2:$D$2,0)),0)))</f>
        <v>Data Error</v>
      </c>
      <c r="N6399" s="20"/>
      <c r="O6399" s="26"/>
      <c r="P6399" s="26"/>
      <c r="Q6399" s="6">
        <f t="shared" si="399"/>
        <v>9</v>
      </c>
      <c r="R6399" s="20"/>
    </row>
    <row r="6400" spans="1:18" x14ac:dyDescent="0.25">
      <c r="A6400" s="6">
        <v>14</v>
      </c>
      <c r="B6400" s="4">
        <v>42636.583333331553</v>
      </c>
      <c r="C6400" s="2" t="str">
        <f>IF([2]Analysis!AG6400="Data Error","Data Error",[2]Analysis!AI6400*C$1)</f>
        <v>Data Error</v>
      </c>
      <c r="D6400" s="2"/>
      <c r="E6400" s="3" t="str">
        <f>IF(C6400="Data Error","Data Error",INDEX('[2]BAAL Adj Cap'!$CB$65:$CY$72,MONTH($B6400),$A6400+1))</f>
        <v>Data Error</v>
      </c>
      <c r="F6400" s="3"/>
      <c r="G6400" s="31" t="str">
        <f t="shared" si="396"/>
        <v>Data Error</v>
      </c>
      <c r="H6400" s="31"/>
      <c r="I6400" s="23" t="str">
        <f t="shared" si="397"/>
        <v>Data Error</v>
      </c>
      <c r="J6400" s="23"/>
      <c r="K6400" s="7" t="str">
        <f t="shared" si="398"/>
        <v>Data Error</v>
      </c>
      <c r="M6400" s="20" t="str">
        <f>IF(C6400="Data Error","Data Error",IF(C6400&lt;=K6400,0,1-IFERROR(INDEX(BAAL!$C:$D,MATCH(ROUNDUP(C6400-K6400,0),BAAL!$B:$B,0),MATCH(LEFT(M$2,4),BAAL!$C$2:$D$2,0)),0)))</f>
        <v>Data Error</v>
      </c>
      <c r="N6400" s="20"/>
      <c r="O6400" s="26"/>
      <c r="P6400" s="26"/>
      <c r="Q6400" s="6">
        <f t="shared" si="399"/>
        <v>9</v>
      </c>
      <c r="R6400" s="20"/>
    </row>
    <row r="6401" spans="1:18" x14ac:dyDescent="0.25">
      <c r="A6401" s="6">
        <v>15</v>
      </c>
      <c r="B6401" s="4">
        <v>42636.624999998217</v>
      </c>
      <c r="C6401" s="2" t="str">
        <f>IF([2]Analysis!AG6401="Data Error","Data Error",[2]Analysis!AI6401*C$1)</f>
        <v>Data Error</v>
      </c>
      <c r="D6401" s="2"/>
      <c r="E6401" s="3" t="str">
        <f>IF(C6401="Data Error","Data Error",INDEX('[2]BAAL Adj Cap'!$CB$65:$CY$72,MONTH($B6401),$A6401+1))</f>
        <v>Data Error</v>
      </c>
      <c r="F6401" s="3"/>
      <c r="G6401" s="31" t="str">
        <f t="shared" si="396"/>
        <v>Data Error</v>
      </c>
      <c r="H6401" s="31"/>
      <c r="I6401" s="23" t="str">
        <f t="shared" si="397"/>
        <v>Data Error</v>
      </c>
      <c r="J6401" s="23"/>
      <c r="K6401" s="7" t="str">
        <f t="shared" si="398"/>
        <v>Data Error</v>
      </c>
      <c r="M6401" s="20" t="str">
        <f>IF(C6401="Data Error","Data Error",IF(C6401&lt;=K6401,0,1-IFERROR(INDEX(BAAL!$C:$D,MATCH(ROUNDUP(C6401-K6401,0),BAAL!$B:$B,0),MATCH(LEFT(M$2,4),BAAL!$C$2:$D$2,0)),0)))</f>
        <v>Data Error</v>
      </c>
      <c r="N6401" s="20"/>
      <c r="O6401" s="26"/>
      <c r="P6401" s="26"/>
      <c r="Q6401" s="6">
        <f t="shared" si="399"/>
        <v>9</v>
      </c>
      <c r="R6401" s="20"/>
    </row>
    <row r="6402" spans="1:18" x14ac:dyDescent="0.25">
      <c r="A6402" s="6">
        <v>16</v>
      </c>
      <c r="B6402" s="4">
        <v>42636.666666664882</v>
      </c>
      <c r="C6402" s="2" t="str">
        <f>IF([2]Analysis!AG6402="Data Error","Data Error",[2]Analysis!AI6402*C$1)</f>
        <v>Data Error</v>
      </c>
      <c r="D6402" s="2"/>
      <c r="E6402" s="3" t="str">
        <f>IF(C6402="Data Error","Data Error",INDEX('[2]BAAL Adj Cap'!$CB$65:$CY$72,MONTH($B6402),$A6402+1))</f>
        <v>Data Error</v>
      </c>
      <c r="F6402" s="3"/>
      <c r="G6402" s="31" t="str">
        <f t="shared" si="396"/>
        <v>Data Error</v>
      </c>
      <c r="H6402" s="31"/>
      <c r="I6402" s="23" t="str">
        <f t="shared" si="397"/>
        <v>Data Error</v>
      </c>
      <c r="J6402" s="23"/>
      <c r="K6402" s="7" t="str">
        <f t="shared" si="398"/>
        <v>Data Error</v>
      </c>
      <c r="M6402" s="20" t="str">
        <f>IF(C6402="Data Error","Data Error",IF(C6402&lt;=K6402,0,1-IFERROR(INDEX(BAAL!$C:$D,MATCH(ROUNDUP(C6402-K6402,0),BAAL!$B:$B,0),MATCH(LEFT(M$2,4),BAAL!$C$2:$D$2,0)),0)))</f>
        <v>Data Error</v>
      </c>
      <c r="N6402" s="20"/>
      <c r="O6402" s="26"/>
      <c r="P6402" s="26"/>
      <c r="Q6402" s="6">
        <f t="shared" si="399"/>
        <v>9</v>
      </c>
      <c r="R6402" s="20"/>
    </row>
    <row r="6403" spans="1:18" x14ac:dyDescent="0.25">
      <c r="A6403" s="6">
        <v>17</v>
      </c>
      <c r="B6403" s="4">
        <v>42636.708333331546</v>
      </c>
      <c r="C6403" s="2" t="str">
        <f>IF([2]Analysis!AG6403="Data Error","Data Error",[2]Analysis!AI6403*C$1)</f>
        <v>Data Error</v>
      </c>
      <c r="D6403" s="2"/>
      <c r="E6403" s="3" t="str">
        <f>IF(C6403="Data Error","Data Error",INDEX('[2]BAAL Adj Cap'!$CB$65:$CY$72,MONTH($B6403),$A6403+1))</f>
        <v>Data Error</v>
      </c>
      <c r="F6403" s="3"/>
      <c r="G6403" s="31" t="str">
        <f t="shared" si="396"/>
        <v>Data Error</v>
      </c>
      <c r="H6403" s="31"/>
      <c r="I6403" s="23" t="str">
        <f t="shared" si="397"/>
        <v>Data Error</v>
      </c>
      <c r="J6403" s="23"/>
      <c r="K6403" s="7" t="str">
        <f t="shared" si="398"/>
        <v>Data Error</v>
      </c>
      <c r="M6403" s="20" t="str">
        <f>IF(C6403="Data Error","Data Error",IF(C6403&lt;=K6403,0,1-IFERROR(INDEX(BAAL!$C:$D,MATCH(ROUNDUP(C6403-K6403,0),BAAL!$B:$B,0),MATCH(LEFT(M$2,4),BAAL!$C$2:$D$2,0)),0)))</f>
        <v>Data Error</v>
      </c>
      <c r="N6403" s="20"/>
      <c r="O6403" s="26"/>
      <c r="P6403" s="26"/>
      <c r="Q6403" s="6">
        <f t="shared" si="399"/>
        <v>9</v>
      </c>
      <c r="R6403" s="20"/>
    </row>
    <row r="6404" spans="1:18" x14ac:dyDescent="0.25">
      <c r="A6404" s="6">
        <v>18</v>
      </c>
      <c r="B6404" s="4">
        <v>42636.74999999821</v>
      </c>
      <c r="C6404" s="2" t="str">
        <f>IF([2]Analysis!AG6404="Data Error","Data Error",[2]Analysis!AI6404*C$1)</f>
        <v>Data Error</v>
      </c>
      <c r="D6404" s="2"/>
      <c r="E6404" s="3" t="str">
        <f>IF(C6404="Data Error","Data Error",INDEX('[2]BAAL Adj Cap'!$CB$65:$CY$72,MONTH($B6404),$A6404+1))</f>
        <v>Data Error</v>
      </c>
      <c r="F6404" s="3"/>
      <c r="G6404" s="31" t="str">
        <f t="shared" ref="G6404:G6467" si="400">IF(C6404="Data Error","Data Error",E6404*E$1-C6404)</f>
        <v>Data Error</v>
      </c>
      <c r="H6404" s="31"/>
      <c r="I6404" s="23" t="str">
        <f t="shared" ref="I6404:I6467" si="401">IF(E6404="Data Error","Data Error",E6404)</f>
        <v>Data Error</v>
      </c>
      <c r="J6404" s="23"/>
      <c r="K6404" s="7" t="str">
        <f t="shared" ref="K6404:K6467" si="402">IF(C6404="Data Error","Data Error",C$1*MAX(0,MIN(AF$9,E6404*AF$10)))</f>
        <v>Data Error</v>
      </c>
      <c r="M6404" s="20" t="str">
        <f>IF(C6404="Data Error","Data Error",IF(C6404&lt;=K6404,0,1-IFERROR(INDEX(BAAL!$C:$D,MATCH(ROUNDUP(C6404-K6404,0),BAAL!$B:$B,0),MATCH(LEFT(M$2,4),BAAL!$C$2:$D$2,0)),0)))</f>
        <v>Data Error</v>
      </c>
      <c r="N6404" s="20"/>
      <c r="O6404" s="26"/>
      <c r="P6404" s="26"/>
      <c r="Q6404" s="6">
        <f t="shared" ref="Q6404:Q6467" si="403">MONTH(B6404)</f>
        <v>9</v>
      </c>
      <c r="R6404" s="20"/>
    </row>
    <row r="6405" spans="1:18" x14ac:dyDescent="0.25">
      <c r="A6405" s="6">
        <v>19</v>
      </c>
      <c r="B6405" s="4">
        <v>42636.791666664874</v>
      </c>
      <c r="C6405" s="2" t="str">
        <f>IF([2]Analysis!AG6405="Data Error","Data Error",[2]Analysis!AI6405*C$1)</f>
        <v>Data Error</v>
      </c>
      <c r="D6405" s="2"/>
      <c r="E6405" s="3" t="str">
        <f>IF(C6405="Data Error","Data Error",INDEX('[2]BAAL Adj Cap'!$CB$65:$CY$72,MONTH($B6405),$A6405+1))</f>
        <v>Data Error</v>
      </c>
      <c r="F6405" s="3"/>
      <c r="G6405" s="31" t="str">
        <f t="shared" si="400"/>
        <v>Data Error</v>
      </c>
      <c r="H6405" s="31"/>
      <c r="I6405" s="23" t="str">
        <f t="shared" si="401"/>
        <v>Data Error</v>
      </c>
      <c r="J6405" s="23"/>
      <c r="K6405" s="7" t="str">
        <f t="shared" si="402"/>
        <v>Data Error</v>
      </c>
      <c r="M6405" s="20" t="str">
        <f>IF(C6405="Data Error","Data Error",IF(C6405&lt;=K6405,0,1-IFERROR(INDEX(BAAL!$C:$D,MATCH(ROUNDUP(C6405-K6405,0),BAAL!$B:$B,0),MATCH(LEFT(M$2,4),BAAL!$C$2:$D$2,0)),0)))</f>
        <v>Data Error</v>
      </c>
      <c r="N6405" s="20"/>
      <c r="O6405" s="26"/>
      <c r="P6405" s="26"/>
      <c r="Q6405" s="6">
        <f t="shared" si="403"/>
        <v>9</v>
      </c>
      <c r="R6405" s="20"/>
    </row>
    <row r="6406" spans="1:18" x14ac:dyDescent="0.25">
      <c r="A6406" s="6">
        <v>20</v>
      </c>
      <c r="B6406" s="4">
        <v>42636.833333331539</v>
      </c>
      <c r="C6406" s="2" t="str">
        <f>IF([2]Analysis!AG6406="Data Error","Data Error",[2]Analysis!AI6406*C$1)</f>
        <v>Data Error</v>
      </c>
      <c r="D6406" s="2"/>
      <c r="E6406" s="3" t="str">
        <f>IF(C6406="Data Error","Data Error",INDEX('[2]BAAL Adj Cap'!$CB$65:$CY$72,MONTH($B6406),$A6406+1))</f>
        <v>Data Error</v>
      </c>
      <c r="F6406" s="3"/>
      <c r="G6406" s="31" t="str">
        <f t="shared" si="400"/>
        <v>Data Error</v>
      </c>
      <c r="H6406" s="31"/>
      <c r="I6406" s="23" t="str">
        <f t="shared" si="401"/>
        <v>Data Error</v>
      </c>
      <c r="J6406" s="23"/>
      <c r="K6406" s="7" t="str">
        <f t="shared" si="402"/>
        <v>Data Error</v>
      </c>
      <c r="M6406" s="20" t="str">
        <f>IF(C6406="Data Error","Data Error",IF(C6406&lt;=K6406,0,1-IFERROR(INDEX(BAAL!$C:$D,MATCH(ROUNDUP(C6406-K6406,0),BAAL!$B:$B,0),MATCH(LEFT(M$2,4),BAAL!$C$2:$D$2,0)),0)))</f>
        <v>Data Error</v>
      </c>
      <c r="N6406" s="20"/>
      <c r="O6406" s="26"/>
      <c r="P6406" s="26"/>
      <c r="Q6406" s="6">
        <f t="shared" si="403"/>
        <v>9</v>
      </c>
      <c r="R6406" s="20"/>
    </row>
    <row r="6407" spans="1:18" x14ac:dyDescent="0.25">
      <c r="A6407" s="6">
        <v>21</v>
      </c>
      <c r="B6407" s="4">
        <v>42636.874999998203</v>
      </c>
      <c r="C6407" s="2" t="str">
        <f>IF([2]Analysis!AG6407="Data Error","Data Error",[2]Analysis!AI6407*C$1)</f>
        <v>Data Error</v>
      </c>
      <c r="D6407" s="2"/>
      <c r="E6407" s="3" t="str">
        <f>IF(C6407="Data Error","Data Error",INDEX('[2]BAAL Adj Cap'!$CB$65:$CY$72,MONTH($B6407),$A6407+1))</f>
        <v>Data Error</v>
      </c>
      <c r="F6407" s="3"/>
      <c r="G6407" s="31" t="str">
        <f t="shared" si="400"/>
        <v>Data Error</v>
      </c>
      <c r="H6407" s="31"/>
      <c r="I6407" s="23" t="str">
        <f t="shared" si="401"/>
        <v>Data Error</v>
      </c>
      <c r="J6407" s="23"/>
      <c r="K6407" s="7" t="str">
        <f t="shared" si="402"/>
        <v>Data Error</v>
      </c>
      <c r="M6407" s="20" t="str">
        <f>IF(C6407="Data Error","Data Error",IF(C6407&lt;=K6407,0,1-IFERROR(INDEX(BAAL!$C:$D,MATCH(ROUNDUP(C6407-K6407,0),BAAL!$B:$B,0),MATCH(LEFT(M$2,4),BAAL!$C$2:$D$2,0)),0)))</f>
        <v>Data Error</v>
      </c>
      <c r="N6407" s="20"/>
      <c r="O6407" s="26"/>
      <c r="P6407" s="26"/>
      <c r="Q6407" s="6">
        <f t="shared" si="403"/>
        <v>9</v>
      </c>
      <c r="R6407" s="20"/>
    </row>
    <row r="6408" spans="1:18" x14ac:dyDescent="0.25">
      <c r="A6408" s="6">
        <v>22</v>
      </c>
      <c r="B6408" s="4">
        <v>42636.916666664867</v>
      </c>
      <c r="C6408" s="2" t="str">
        <f>IF([2]Analysis!AG6408="Data Error","Data Error",[2]Analysis!AI6408*C$1)</f>
        <v>Data Error</v>
      </c>
      <c r="D6408" s="2"/>
      <c r="E6408" s="3" t="str">
        <f>IF(C6408="Data Error","Data Error",INDEX('[2]BAAL Adj Cap'!$CB$65:$CY$72,MONTH($B6408),$A6408+1))</f>
        <v>Data Error</v>
      </c>
      <c r="F6408" s="3"/>
      <c r="G6408" s="31" t="str">
        <f t="shared" si="400"/>
        <v>Data Error</v>
      </c>
      <c r="H6408" s="31"/>
      <c r="I6408" s="23" t="str">
        <f t="shared" si="401"/>
        <v>Data Error</v>
      </c>
      <c r="J6408" s="23"/>
      <c r="K6408" s="7" t="str">
        <f t="shared" si="402"/>
        <v>Data Error</v>
      </c>
      <c r="M6408" s="20" t="str">
        <f>IF(C6408="Data Error","Data Error",IF(C6408&lt;=K6408,0,1-IFERROR(INDEX(BAAL!$C:$D,MATCH(ROUNDUP(C6408-K6408,0),BAAL!$B:$B,0),MATCH(LEFT(M$2,4),BAAL!$C$2:$D$2,0)),0)))</f>
        <v>Data Error</v>
      </c>
      <c r="N6408" s="20"/>
      <c r="O6408" s="26"/>
      <c r="P6408" s="26"/>
      <c r="Q6408" s="6">
        <f t="shared" si="403"/>
        <v>9</v>
      </c>
      <c r="R6408" s="20"/>
    </row>
    <row r="6409" spans="1:18" x14ac:dyDescent="0.25">
      <c r="A6409" s="6">
        <v>23</v>
      </c>
      <c r="B6409" s="4">
        <v>42636.958333331531</v>
      </c>
      <c r="C6409" s="2" t="str">
        <f>IF([2]Analysis!AG6409="Data Error","Data Error",[2]Analysis!AI6409*C$1)</f>
        <v>Data Error</v>
      </c>
      <c r="D6409" s="2"/>
      <c r="E6409" s="3" t="str">
        <f>IF(C6409="Data Error","Data Error",INDEX('[2]BAAL Adj Cap'!$CB$65:$CY$72,MONTH($B6409),$A6409+1))</f>
        <v>Data Error</v>
      </c>
      <c r="F6409" s="3"/>
      <c r="G6409" s="31" t="str">
        <f t="shared" si="400"/>
        <v>Data Error</v>
      </c>
      <c r="H6409" s="31"/>
      <c r="I6409" s="23" t="str">
        <f t="shared" si="401"/>
        <v>Data Error</v>
      </c>
      <c r="J6409" s="23"/>
      <c r="K6409" s="7" t="str">
        <f t="shared" si="402"/>
        <v>Data Error</v>
      </c>
      <c r="M6409" s="20" t="str">
        <f>IF(C6409="Data Error","Data Error",IF(C6409&lt;=K6409,0,1-IFERROR(INDEX(BAAL!$C:$D,MATCH(ROUNDUP(C6409-K6409,0),BAAL!$B:$B,0),MATCH(LEFT(M$2,4),BAAL!$C$2:$D$2,0)),0)))</f>
        <v>Data Error</v>
      </c>
      <c r="N6409" s="20"/>
      <c r="O6409" s="26"/>
      <c r="P6409" s="26"/>
      <c r="Q6409" s="6">
        <f t="shared" si="403"/>
        <v>9</v>
      </c>
      <c r="R6409" s="20"/>
    </row>
    <row r="6410" spans="1:18" x14ac:dyDescent="0.25">
      <c r="A6410" s="6">
        <v>0</v>
      </c>
      <c r="B6410" s="1">
        <v>42636.999999998196</v>
      </c>
      <c r="C6410" s="2" t="str">
        <f>IF([2]Analysis!AG6410="Data Error","Data Error",[2]Analysis!AI6410*C$1)</f>
        <v>Data Error</v>
      </c>
      <c r="D6410" s="2"/>
      <c r="E6410" s="3" t="str">
        <f>IF(C6410="Data Error","Data Error",INDEX('[2]BAAL Adj Cap'!$CB$65:$CY$72,MONTH($B6410),$A6410+1))</f>
        <v>Data Error</v>
      </c>
      <c r="F6410" s="3"/>
      <c r="G6410" s="31" t="str">
        <f t="shared" si="400"/>
        <v>Data Error</v>
      </c>
      <c r="H6410" s="31"/>
      <c r="I6410" s="23" t="str">
        <f t="shared" si="401"/>
        <v>Data Error</v>
      </c>
      <c r="J6410" s="23"/>
      <c r="K6410" s="7" t="str">
        <f t="shared" si="402"/>
        <v>Data Error</v>
      </c>
      <c r="M6410" s="20" t="str">
        <f>IF(C6410="Data Error","Data Error",IF(C6410&lt;=K6410,0,1-IFERROR(INDEX(BAAL!$C:$D,MATCH(ROUNDUP(C6410-K6410,0),BAAL!$B:$B,0),MATCH(LEFT(M$2,4),BAAL!$C$2:$D$2,0)),0)))</f>
        <v>Data Error</v>
      </c>
      <c r="N6410" s="20"/>
      <c r="O6410" s="26"/>
      <c r="P6410" s="26"/>
      <c r="Q6410" s="6">
        <f t="shared" si="403"/>
        <v>9</v>
      </c>
      <c r="R6410" s="20"/>
    </row>
    <row r="6411" spans="1:18" x14ac:dyDescent="0.25">
      <c r="A6411" s="6">
        <v>1</v>
      </c>
      <c r="B6411" s="4">
        <v>42637.04166666486</v>
      </c>
      <c r="C6411" s="2" t="str">
        <f>IF([2]Analysis!AG6411="Data Error","Data Error",[2]Analysis!AI6411*C$1)</f>
        <v>Data Error</v>
      </c>
      <c r="D6411" s="2"/>
      <c r="E6411" s="3" t="str">
        <f>IF(C6411="Data Error","Data Error",INDEX('[2]BAAL Adj Cap'!$CB$65:$CY$72,MONTH($B6411),$A6411+1))</f>
        <v>Data Error</v>
      </c>
      <c r="F6411" s="3"/>
      <c r="G6411" s="31" t="str">
        <f t="shared" si="400"/>
        <v>Data Error</v>
      </c>
      <c r="H6411" s="31"/>
      <c r="I6411" s="23" t="str">
        <f t="shared" si="401"/>
        <v>Data Error</v>
      </c>
      <c r="J6411" s="23"/>
      <c r="K6411" s="7" t="str">
        <f t="shared" si="402"/>
        <v>Data Error</v>
      </c>
      <c r="M6411" s="20" t="str">
        <f>IF(C6411="Data Error","Data Error",IF(C6411&lt;=K6411,0,1-IFERROR(INDEX(BAAL!$C:$D,MATCH(ROUNDUP(C6411-K6411,0),BAAL!$B:$B,0),MATCH(LEFT(M$2,4),BAAL!$C$2:$D$2,0)),0)))</f>
        <v>Data Error</v>
      </c>
      <c r="N6411" s="20"/>
      <c r="O6411" s="26"/>
      <c r="P6411" s="26"/>
      <c r="Q6411" s="6">
        <f t="shared" si="403"/>
        <v>9</v>
      </c>
      <c r="R6411" s="20"/>
    </row>
    <row r="6412" spans="1:18" x14ac:dyDescent="0.25">
      <c r="A6412" s="6">
        <v>2</v>
      </c>
      <c r="B6412" s="4">
        <v>42637.083333331524</v>
      </c>
      <c r="C6412" s="2" t="str">
        <f>IF([2]Analysis!AG6412="Data Error","Data Error",[2]Analysis!AI6412*C$1)</f>
        <v>Data Error</v>
      </c>
      <c r="D6412" s="2"/>
      <c r="E6412" s="3" t="str">
        <f>IF(C6412="Data Error","Data Error",INDEX('[2]BAAL Adj Cap'!$CB$65:$CY$72,MONTH($B6412),$A6412+1))</f>
        <v>Data Error</v>
      </c>
      <c r="F6412" s="3"/>
      <c r="G6412" s="31" t="str">
        <f t="shared" si="400"/>
        <v>Data Error</v>
      </c>
      <c r="H6412" s="31"/>
      <c r="I6412" s="23" t="str">
        <f t="shared" si="401"/>
        <v>Data Error</v>
      </c>
      <c r="J6412" s="23"/>
      <c r="K6412" s="7" t="str">
        <f t="shared" si="402"/>
        <v>Data Error</v>
      </c>
      <c r="M6412" s="20" t="str">
        <f>IF(C6412="Data Error","Data Error",IF(C6412&lt;=K6412,0,1-IFERROR(INDEX(BAAL!$C:$D,MATCH(ROUNDUP(C6412-K6412,0),BAAL!$B:$B,0),MATCH(LEFT(M$2,4),BAAL!$C$2:$D$2,0)),0)))</f>
        <v>Data Error</v>
      </c>
      <c r="N6412" s="20"/>
      <c r="O6412" s="26"/>
      <c r="P6412" s="26"/>
      <c r="Q6412" s="6">
        <f t="shared" si="403"/>
        <v>9</v>
      </c>
      <c r="R6412" s="20"/>
    </row>
    <row r="6413" spans="1:18" x14ac:dyDescent="0.25">
      <c r="A6413" s="6">
        <v>3</v>
      </c>
      <c r="B6413" s="4">
        <v>42637.124999998188</v>
      </c>
      <c r="C6413" s="2" t="str">
        <f>IF([2]Analysis!AG6413="Data Error","Data Error",[2]Analysis!AI6413*C$1)</f>
        <v>Data Error</v>
      </c>
      <c r="D6413" s="2"/>
      <c r="E6413" s="3" t="str">
        <f>IF(C6413="Data Error","Data Error",INDEX('[2]BAAL Adj Cap'!$CB$65:$CY$72,MONTH($B6413),$A6413+1))</f>
        <v>Data Error</v>
      </c>
      <c r="F6413" s="3"/>
      <c r="G6413" s="31" t="str">
        <f t="shared" si="400"/>
        <v>Data Error</v>
      </c>
      <c r="H6413" s="31"/>
      <c r="I6413" s="23" t="str">
        <f t="shared" si="401"/>
        <v>Data Error</v>
      </c>
      <c r="J6413" s="23"/>
      <c r="K6413" s="7" t="str">
        <f t="shared" si="402"/>
        <v>Data Error</v>
      </c>
      <c r="M6413" s="20" t="str">
        <f>IF(C6413="Data Error","Data Error",IF(C6413&lt;=K6413,0,1-IFERROR(INDEX(BAAL!$C:$D,MATCH(ROUNDUP(C6413-K6413,0),BAAL!$B:$B,0),MATCH(LEFT(M$2,4),BAAL!$C$2:$D$2,0)),0)))</f>
        <v>Data Error</v>
      </c>
      <c r="N6413" s="20"/>
      <c r="O6413" s="26"/>
      <c r="P6413" s="26"/>
      <c r="Q6413" s="6">
        <f t="shared" si="403"/>
        <v>9</v>
      </c>
      <c r="R6413" s="20"/>
    </row>
    <row r="6414" spans="1:18" x14ac:dyDescent="0.25">
      <c r="A6414" s="6">
        <v>4</v>
      </c>
      <c r="B6414" s="4">
        <v>42637.166666664853</v>
      </c>
      <c r="C6414" s="2" t="str">
        <f>IF([2]Analysis!AG6414="Data Error","Data Error",[2]Analysis!AI6414*C$1)</f>
        <v>Data Error</v>
      </c>
      <c r="D6414" s="2"/>
      <c r="E6414" s="3" t="str">
        <f>IF(C6414="Data Error","Data Error",INDEX('[2]BAAL Adj Cap'!$CB$65:$CY$72,MONTH($B6414),$A6414+1))</f>
        <v>Data Error</v>
      </c>
      <c r="F6414" s="3"/>
      <c r="G6414" s="31" t="str">
        <f t="shared" si="400"/>
        <v>Data Error</v>
      </c>
      <c r="H6414" s="31"/>
      <c r="I6414" s="23" t="str">
        <f t="shared" si="401"/>
        <v>Data Error</v>
      </c>
      <c r="J6414" s="23"/>
      <c r="K6414" s="7" t="str">
        <f t="shared" si="402"/>
        <v>Data Error</v>
      </c>
      <c r="M6414" s="20" t="str">
        <f>IF(C6414="Data Error","Data Error",IF(C6414&lt;=K6414,0,1-IFERROR(INDEX(BAAL!$C:$D,MATCH(ROUNDUP(C6414-K6414,0),BAAL!$B:$B,0),MATCH(LEFT(M$2,4),BAAL!$C$2:$D$2,0)),0)))</f>
        <v>Data Error</v>
      </c>
      <c r="N6414" s="20"/>
      <c r="O6414" s="26"/>
      <c r="P6414" s="26"/>
      <c r="Q6414" s="6">
        <f t="shared" si="403"/>
        <v>9</v>
      </c>
      <c r="R6414" s="20"/>
    </row>
    <row r="6415" spans="1:18" x14ac:dyDescent="0.25">
      <c r="A6415" s="6">
        <v>5</v>
      </c>
      <c r="B6415" s="4">
        <v>42637.208333331517</v>
      </c>
      <c r="C6415" s="2" t="str">
        <f>IF([2]Analysis!AG6415="Data Error","Data Error",[2]Analysis!AI6415*C$1)</f>
        <v>Data Error</v>
      </c>
      <c r="D6415" s="2"/>
      <c r="E6415" s="3" t="str">
        <f>IF(C6415="Data Error","Data Error",INDEX('[2]BAAL Adj Cap'!$CB$65:$CY$72,MONTH($B6415),$A6415+1))</f>
        <v>Data Error</v>
      </c>
      <c r="F6415" s="3"/>
      <c r="G6415" s="31" t="str">
        <f t="shared" si="400"/>
        <v>Data Error</v>
      </c>
      <c r="H6415" s="31"/>
      <c r="I6415" s="23" t="str">
        <f t="shared" si="401"/>
        <v>Data Error</v>
      </c>
      <c r="J6415" s="23"/>
      <c r="K6415" s="7" t="str">
        <f t="shared" si="402"/>
        <v>Data Error</v>
      </c>
      <c r="M6415" s="20" t="str">
        <f>IF(C6415="Data Error","Data Error",IF(C6415&lt;=K6415,0,1-IFERROR(INDEX(BAAL!$C:$D,MATCH(ROUNDUP(C6415-K6415,0),BAAL!$B:$B,0),MATCH(LEFT(M$2,4),BAAL!$C$2:$D$2,0)),0)))</f>
        <v>Data Error</v>
      </c>
      <c r="N6415" s="20"/>
      <c r="O6415" s="26"/>
      <c r="P6415" s="26"/>
      <c r="Q6415" s="6">
        <f t="shared" si="403"/>
        <v>9</v>
      </c>
      <c r="R6415" s="20"/>
    </row>
    <row r="6416" spans="1:18" x14ac:dyDescent="0.25">
      <c r="A6416" s="6">
        <v>6</v>
      </c>
      <c r="B6416" s="4">
        <v>42637.249999998181</v>
      </c>
      <c r="C6416" s="2" t="str">
        <f>IF([2]Analysis!AG6416="Data Error","Data Error",[2]Analysis!AI6416*C$1)</f>
        <v>Data Error</v>
      </c>
      <c r="D6416" s="2"/>
      <c r="E6416" s="3" t="str">
        <f>IF(C6416="Data Error","Data Error",INDEX('[2]BAAL Adj Cap'!$CB$65:$CY$72,MONTH($B6416),$A6416+1))</f>
        <v>Data Error</v>
      </c>
      <c r="F6416" s="3"/>
      <c r="G6416" s="31" t="str">
        <f t="shared" si="400"/>
        <v>Data Error</v>
      </c>
      <c r="H6416" s="31"/>
      <c r="I6416" s="23" t="str">
        <f t="shared" si="401"/>
        <v>Data Error</v>
      </c>
      <c r="J6416" s="23"/>
      <c r="K6416" s="7" t="str">
        <f t="shared" si="402"/>
        <v>Data Error</v>
      </c>
      <c r="M6416" s="20" t="str">
        <f>IF(C6416="Data Error","Data Error",IF(C6416&lt;=K6416,0,1-IFERROR(INDEX(BAAL!$C:$D,MATCH(ROUNDUP(C6416-K6416,0),BAAL!$B:$B,0),MATCH(LEFT(M$2,4),BAAL!$C$2:$D$2,0)),0)))</f>
        <v>Data Error</v>
      </c>
      <c r="N6416" s="20"/>
      <c r="O6416" s="26"/>
      <c r="P6416" s="26"/>
      <c r="Q6416" s="6">
        <f t="shared" si="403"/>
        <v>9</v>
      </c>
      <c r="R6416" s="20"/>
    </row>
    <row r="6417" spans="1:18" x14ac:dyDescent="0.25">
      <c r="A6417" s="6">
        <v>7</v>
      </c>
      <c r="B6417" s="4">
        <v>42637.291666664845</v>
      </c>
      <c r="C6417" s="2" t="str">
        <f>IF([2]Analysis!AG6417="Data Error","Data Error",[2]Analysis!AI6417*C$1)</f>
        <v>Data Error</v>
      </c>
      <c r="D6417" s="2"/>
      <c r="E6417" s="3" t="str">
        <f>IF(C6417="Data Error","Data Error",INDEX('[2]BAAL Adj Cap'!$CB$65:$CY$72,MONTH($B6417),$A6417+1))</f>
        <v>Data Error</v>
      </c>
      <c r="F6417" s="3"/>
      <c r="G6417" s="31" t="str">
        <f t="shared" si="400"/>
        <v>Data Error</v>
      </c>
      <c r="H6417" s="31"/>
      <c r="I6417" s="23" t="str">
        <f t="shared" si="401"/>
        <v>Data Error</v>
      </c>
      <c r="J6417" s="23"/>
      <c r="K6417" s="7" t="str">
        <f t="shared" si="402"/>
        <v>Data Error</v>
      </c>
      <c r="M6417" s="20" t="str">
        <f>IF(C6417="Data Error","Data Error",IF(C6417&lt;=K6417,0,1-IFERROR(INDEX(BAAL!$C:$D,MATCH(ROUNDUP(C6417-K6417,0),BAAL!$B:$B,0),MATCH(LEFT(M$2,4),BAAL!$C$2:$D$2,0)),0)))</f>
        <v>Data Error</v>
      </c>
      <c r="N6417" s="20"/>
      <c r="O6417" s="26"/>
      <c r="P6417" s="26"/>
      <c r="Q6417" s="6">
        <f t="shared" si="403"/>
        <v>9</v>
      </c>
      <c r="R6417" s="20"/>
    </row>
    <row r="6418" spans="1:18" x14ac:dyDescent="0.25">
      <c r="A6418" s="6">
        <v>8</v>
      </c>
      <c r="B6418" s="4">
        <v>42637.333333331509</v>
      </c>
      <c r="C6418" s="2" t="str">
        <f>IF([2]Analysis!AG6418="Data Error","Data Error",[2]Analysis!AI6418*C$1)</f>
        <v>Data Error</v>
      </c>
      <c r="D6418" s="2"/>
      <c r="E6418" s="3" t="str">
        <f>IF(C6418="Data Error","Data Error",INDEX('[2]BAAL Adj Cap'!$CB$65:$CY$72,MONTH($B6418),$A6418+1))</f>
        <v>Data Error</v>
      </c>
      <c r="F6418" s="3"/>
      <c r="G6418" s="31" t="str">
        <f t="shared" si="400"/>
        <v>Data Error</v>
      </c>
      <c r="H6418" s="31"/>
      <c r="I6418" s="23" t="str">
        <f t="shared" si="401"/>
        <v>Data Error</v>
      </c>
      <c r="J6418" s="23"/>
      <c r="K6418" s="7" t="str">
        <f t="shared" si="402"/>
        <v>Data Error</v>
      </c>
      <c r="M6418" s="20" t="str">
        <f>IF(C6418="Data Error","Data Error",IF(C6418&lt;=K6418,0,1-IFERROR(INDEX(BAAL!$C:$D,MATCH(ROUNDUP(C6418-K6418,0),BAAL!$B:$B,0),MATCH(LEFT(M$2,4),BAAL!$C$2:$D$2,0)),0)))</f>
        <v>Data Error</v>
      </c>
      <c r="N6418" s="20"/>
      <c r="O6418" s="26"/>
      <c r="P6418" s="26"/>
      <c r="Q6418" s="6">
        <f t="shared" si="403"/>
        <v>9</v>
      </c>
      <c r="R6418" s="20"/>
    </row>
    <row r="6419" spans="1:18" x14ac:dyDescent="0.25">
      <c r="A6419" s="6">
        <v>9</v>
      </c>
      <c r="B6419" s="4">
        <v>42637.374999998174</v>
      </c>
      <c r="C6419" s="2" t="str">
        <f>IF([2]Analysis!AG6419="Data Error","Data Error",[2]Analysis!AI6419*C$1)</f>
        <v>Data Error</v>
      </c>
      <c r="D6419" s="2"/>
      <c r="E6419" s="3" t="str">
        <f>IF(C6419="Data Error","Data Error",INDEX('[2]BAAL Adj Cap'!$CB$65:$CY$72,MONTH($B6419),$A6419+1))</f>
        <v>Data Error</v>
      </c>
      <c r="F6419" s="3"/>
      <c r="G6419" s="31" t="str">
        <f t="shared" si="400"/>
        <v>Data Error</v>
      </c>
      <c r="H6419" s="31"/>
      <c r="I6419" s="23" t="str">
        <f t="shared" si="401"/>
        <v>Data Error</v>
      </c>
      <c r="J6419" s="23"/>
      <c r="K6419" s="7" t="str">
        <f t="shared" si="402"/>
        <v>Data Error</v>
      </c>
      <c r="M6419" s="20" t="str">
        <f>IF(C6419="Data Error","Data Error",IF(C6419&lt;=K6419,0,1-IFERROR(INDEX(BAAL!$C:$D,MATCH(ROUNDUP(C6419-K6419,0),BAAL!$B:$B,0),MATCH(LEFT(M$2,4),BAAL!$C$2:$D$2,0)),0)))</f>
        <v>Data Error</v>
      </c>
      <c r="N6419" s="20"/>
      <c r="O6419" s="26"/>
      <c r="P6419" s="26"/>
      <c r="Q6419" s="6">
        <f t="shared" si="403"/>
        <v>9</v>
      </c>
      <c r="R6419" s="20"/>
    </row>
    <row r="6420" spans="1:18" x14ac:dyDescent="0.25">
      <c r="A6420" s="6">
        <v>10</v>
      </c>
      <c r="B6420" s="4">
        <v>42637.416666664838</v>
      </c>
      <c r="C6420" s="2" t="str">
        <f>IF([2]Analysis!AG6420="Data Error","Data Error",[2]Analysis!AI6420*C$1)</f>
        <v>Data Error</v>
      </c>
      <c r="D6420" s="2"/>
      <c r="E6420" s="3" t="str">
        <f>IF(C6420="Data Error","Data Error",INDEX('[2]BAAL Adj Cap'!$CB$65:$CY$72,MONTH($B6420),$A6420+1))</f>
        <v>Data Error</v>
      </c>
      <c r="F6420" s="3"/>
      <c r="G6420" s="31" t="str">
        <f t="shared" si="400"/>
        <v>Data Error</v>
      </c>
      <c r="H6420" s="31"/>
      <c r="I6420" s="23" t="str">
        <f t="shared" si="401"/>
        <v>Data Error</v>
      </c>
      <c r="J6420" s="23"/>
      <c r="K6420" s="7" t="str">
        <f t="shared" si="402"/>
        <v>Data Error</v>
      </c>
      <c r="M6420" s="20" t="str">
        <f>IF(C6420="Data Error","Data Error",IF(C6420&lt;=K6420,0,1-IFERROR(INDEX(BAAL!$C:$D,MATCH(ROUNDUP(C6420-K6420,0),BAAL!$B:$B,0),MATCH(LEFT(M$2,4),BAAL!$C$2:$D$2,0)),0)))</f>
        <v>Data Error</v>
      </c>
      <c r="N6420" s="20"/>
      <c r="O6420" s="26"/>
      <c r="P6420" s="26"/>
      <c r="Q6420" s="6">
        <f t="shared" si="403"/>
        <v>9</v>
      </c>
      <c r="R6420" s="20"/>
    </row>
    <row r="6421" spans="1:18" x14ac:dyDescent="0.25">
      <c r="A6421" s="6">
        <v>11</v>
      </c>
      <c r="B6421" s="4">
        <v>42637.458333331502</v>
      </c>
      <c r="C6421" s="2" t="str">
        <f>IF([2]Analysis!AG6421="Data Error","Data Error",[2]Analysis!AI6421*C$1)</f>
        <v>Data Error</v>
      </c>
      <c r="D6421" s="2"/>
      <c r="E6421" s="3" t="str">
        <f>IF(C6421="Data Error","Data Error",INDEX('[2]BAAL Adj Cap'!$CB$65:$CY$72,MONTH($B6421),$A6421+1))</f>
        <v>Data Error</v>
      </c>
      <c r="F6421" s="3"/>
      <c r="G6421" s="31" t="str">
        <f t="shared" si="400"/>
        <v>Data Error</v>
      </c>
      <c r="H6421" s="31"/>
      <c r="I6421" s="23" t="str">
        <f t="shared" si="401"/>
        <v>Data Error</v>
      </c>
      <c r="J6421" s="23"/>
      <c r="K6421" s="7" t="str">
        <f t="shared" si="402"/>
        <v>Data Error</v>
      </c>
      <c r="M6421" s="20" t="str">
        <f>IF(C6421="Data Error","Data Error",IF(C6421&lt;=K6421,0,1-IFERROR(INDEX(BAAL!$C:$D,MATCH(ROUNDUP(C6421-K6421,0),BAAL!$B:$B,0),MATCH(LEFT(M$2,4),BAAL!$C$2:$D$2,0)),0)))</f>
        <v>Data Error</v>
      </c>
      <c r="N6421" s="20"/>
      <c r="O6421" s="26"/>
      <c r="P6421" s="26"/>
      <c r="Q6421" s="6">
        <f t="shared" si="403"/>
        <v>9</v>
      </c>
      <c r="R6421" s="20"/>
    </row>
    <row r="6422" spans="1:18" x14ac:dyDescent="0.25">
      <c r="A6422" s="6">
        <v>12</v>
      </c>
      <c r="B6422" s="4">
        <v>42637.499999998166</v>
      </c>
      <c r="C6422" s="2" t="str">
        <f>IF([2]Analysis!AG6422="Data Error","Data Error",[2]Analysis!AI6422*C$1)</f>
        <v>Data Error</v>
      </c>
      <c r="D6422" s="2"/>
      <c r="E6422" s="3" t="str">
        <f>IF(C6422="Data Error","Data Error",INDEX('[2]BAAL Adj Cap'!$CB$65:$CY$72,MONTH($B6422),$A6422+1))</f>
        <v>Data Error</v>
      </c>
      <c r="F6422" s="3"/>
      <c r="G6422" s="31" t="str">
        <f t="shared" si="400"/>
        <v>Data Error</v>
      </c>
      <c r="H6422" s="31"/>
      <c r="I6422" s="23" t="str">
        <f t="shared" si="401"/>
        <v>Data Error</v>
      </c>
      <c r="J6422" s="23"/>
      <c r="K6422" s="7" t="str">
        <f t="shared" si="402"/>
        <v>Data Error</v>
      </c>
      <c r="M6422" s="20" t="str">
        <f>IF(C6422="Data Error","Data Error",IF(C6422&lt;=K6422,0,1-IFERROR(INDEX(BAAL!$C:$D,MATCH(ROUNDUP(C6422-K6422,0),BAAL!$B:$B,0),MATCH(LEFT(M$2,4),BAAL!$C$2:$D$2,0)),0)))</f>
        <v>Data Error</v>
      </c>
      <c r="N6422" s="20"/>
      <c r="O6422" s="26"/>
      <c r="P6422" s="26"/>
      <c r="Q6422" s="6">
        <f t="shared" si="403"/>
        <v>9</v>
      </c>
      <c r="R6422" s="20"/>
    </row>
    <row r="6423" spans="1:18" x14ac:dyDescent="0.25">
      <c r="A6423" s="6">
        <v>13</v>
      </c>
      <c r="B6423" s="4">
        <v>42637.541666664831</v>
      </c>
      <c r="C6423" s="2" t="str">
        <f>IF([2]Analysis!AG6423="Data Error","Data Error",[2]Analysis!AI6423*C$1)</f>
        <v>Data Error</v>
      </c>
      <c r="D6423" s="2"/>
      <c r="E6423" s="3" t="str">
        <f>IF(C6423="Data Error","Data Error",INDEX('[2]BAAL Adj Cap'!$CB$65:$CY$72,MONTH($B6423),$A6423+1))</f>
        <v>Data Error</v>
      </c>
      <c r="F6423" s="3"/>
      <c r="G6423" s="31" t="str">
        <f t="shared" si="400"/>
        <v>Data Error</v>
      </c>
      <c r="H6423" s="31"/>
      <c r="I6423" s="23" t="str">
        <f t="shared" si="401"/>
        <v>Data Error</v>
      </c>
      <c r="J6423" s="23"/>
      <c r="K6423" s="7" t="str">
        <f t="shared" si="402"/>
        <v>Data Error</v>
      </c>
      <c r="M6423" s="20" t="str">
        <f>IF(C6423="Data Error","Data Error",IF(C6423&lt;=K6423,0,1-IFERROR(INDEX(BAAL!$C:$D,MATCH(ROUNDUP(C6423-K6423,0),BAAL!$B:$B,0),MATCH(LEFT(M$2,4),BAAL!$C$2:$D$2,0)),0)))</f>
        <v>Data Error</v>
      </c>
      <c r="N6423" s="20"/>
      <c r="O6423" s="26"/>
      <c r="P6423" s="26"/>
      <c r="Q6423" s="6">
        <f t="shared" si="403"/>
        <v>9</v>
      </c>
      <c r="R6423" s="20"/>
    </row>
    <row r="6424" spans="1:18" x14ac:dyDescent="0.25">
      <c r="A6424" s="6">
        <v>14</v>
      </c>
      <c r="B6424" s="4">
        <v>42637.583333331495</v>
      </c>
      <c r="C6424" s="2" t="str">
        <f>IF([2]Analysis!AG6424="Data Error","Data Error",[2]Analysis!AI6424*C$1)</f>
        <v>Data Error</v>
      </c>
      <c r="D6424" s="2"/>
      <c r="E6424" s="3" t="str">
        <f>IF(C6424="Data Error","Data Error",INDEX('[2]BAAL Adj Cap'!$CB$65:$CY$72,MONTH($B6424),$A6424+1))</f>
        <v>Data Error</v>
      </c>
      <c r="F6424" s="3"/>
      <c r="G6424" s="31" t="str">
        <f t="shared" si="400"/>
        <v>Data Error</v>
      </c>
      <c r="H6424" s="31"/>
      <c r="I6424" s="23" t="str">
        <f t="shared" si="401"/>
        <v>Data Error</v>
      </c>
      <c r="J6424" s="23"/>
      <c r="K6424" s="7" t="str">
        <f t="shared" si="402"/>
        <v>Data Error</v>
      </c>
      <c r="M6424" s="20" t="str">
        <f>IF(C6424="Data Error","Data Error",IF(C6424&lt;=K6424,0,1-IFERROR(INDEX(BAAL!$C:$D,MATCH(ROUNDUP(C6424-K6424,0),BAAL!$B:$B,0),MATCH(LEFT(M$2,4),BAAL!$C$2:$D$2,0)),0)))</f>
        <v>Data Error</v>
      </c>
      <c r="N6424" s="20"/>
      <c r="O6424" s="26"/>
      <c r="P6424" s="26"/>
      <c r="Q6424" s="6">
        <f t="shared" si="403"/>
        <v>9</v>
      </c>
      <c r="R6424" s="20"/>
    </row>
    <row r="6425" spans="1:18" x14ac:dyDescent="0.25">
      <c r="A6425" s="6">
        <v>15</v>
      </c>
      <c r="B6425" s="4">
        <v>42637.624999998159</v>
      </c>
      <c r="C6425" s="2" t="str">
        <f>IF([2]Analysis!AG6425="Data Error","Data Error",[2]Analysis!AI6425*C$1)</f>
        <v>Data Error</v>
      </c>
      <c r="D6425" s="2"/>
      <c r="E6425" s="3" t="str">
        <f>IF(C6425="Data Error","Data Error",INDEX('[2]BAAL Adj Cap'!$CB$65:$CY$72,MONTH($B6425),$A6425+1))</f>
        <v>Data Error</v>
      </c>
      <c r="F6425" s="3"/>
      <c r="G6425" s="31" t="str">
        <f t="shared" si="400"/>
        <v>Data Error</v>
      </c>
      <c r="H6425" s="31"/>
      <c r="I6425" s="23" t="str">
        <f t="shared" si="401"/>
        <v>Data Error</v>
      </c>
      <c r="J6425" s="23"/>
      <c r="K6425" s="7" t="str">
        <f t="shared" si="402"/>
        <v>Data Error</v>
      </c>
      <c r="M6425" s="20" t="str">
        <f>IF(C6425="Data Error","Data Error",IF(C6425&lt;=K6425,0,1-IFERROR(INDEX(BAAL!$C:$D,MATCH(ROUNDUP(C6425-K6425,0),BAAL!$B:$B,0),MATCH(LEFT(M$2,4),BAAL!$C$2:$D$2,0)),0)))</f>
        <v>Data Error</v>
      </c>
      <c r="N6425" s="20"/>
      <c r="O6425" s="26"/>
      <c r="P6425" s="26"/>
      <c r="Q6425" s="6">
        <f t="shared" si="403"/>
        <v>9</v>
      </c>
      <c r="R6425" s="20"/>
    </row>
    <row r="6426" spans="1:18" x14ac:dyDescent="0.25">
      <c r="A6426" s="6">
        <v>16</v>
      </c>
      <c r="B6426" s="4">
        <v>42637.666666664823</v>
      </c>
      <c r="C6426" s="2" t="str">
        <f>IF([2]Analysis!AG6426="Data Error","Data Error",[2]Analysis!AI6426*C$1)</f>
        <v>Data Error</v>
      </c>
      <c r="D6426" s="2"/>
      <c r="E6426" s="3" t="str">
        <f>IF(C6426="Data Error","Data Error",INDEX('[2]BAAL Adj Cap'!$CB$65:$CY$72,MONTH($B6426),$A6426+1))</f>
        <v>Data Error</v>
      </c>
      <c r="F6426" s="3"/>
      <c r="G6426" s="31" t="str">
        <f t="shared" si="400"/>
        <v>Data Error</v>
      </c>
      <c r="H6426" s="31"/>
      <c r="I6426" s="23" t="str">
        <f t="shared" si="401"/>
        <v>Data Error</v>
      </c>
      <c r="J6426" s="23"/>
      <c r="K6426" s="7" t="str">
        <f t="shared" si="402"/>
        <v>Data Error</v>
      </c>
      <c r="M6426" s="20" t="str">
        <f>IF(C6426="Data Error","Data Error",IF(C6426&lt;=K6426,0,1-IFERROR(INDEX(BAAL!$C:$D,MATCH(ROUNDUP(C6426-K6426,0),BAAL!$B:$B,0),MATCH(LEFT(M$2,4),BAAL!$C$2:$D$2,0)),0)))</f>
        <v>Data Error</v>
      </c>
      <c r="N6426" s="20"/>
      <c r="O6426" s="26"/>
      <c r="P6426" s="26"/>
      <c r="Q6426" s="6">
        <f t="shared" si="403"/>
        <v>9</v>
      </c>
      <c r="R6426" s="20"/>
    </row>
    <row r="6427" spans="1:18" x14ac:dyDescent="0.25">
      <c r="A6427" s="6">
        <v>17</v>
      </c>
      <c r="B6427" s="4">
        <v>42637.708333331488</v>
      </c>
      <c r="C6427" s="2" t="str">
        <f>IF([2]Analysis!AG6427="Data Error","Data Error",[2]Analysis!AI6427*C$1)</f>
        <v>Data Error</v>
      </c>
      <c r="D6427" s="2"/>
      <c r="E6427" s="3" t="str">
        <f>IF(C6427="Data Error","Data Error",INDEX('[2]BAAL Adj Cap'!$CB$65:$CY$72,MONTH($B6427),$A6427+1))</f>
        <v>Data Error</v>
      </c>
      <c r="F6427" s="3"/>
      <c r="G6427" s="31" t="str">
        <f t="shared" si="400"/>
        <v>Data Error</v>
      </c>
      <c r="H6427" s="31"/>
      <c r="I6427" s="23" t="str">
        <f t="shared" si="401"/>
        <v>Data Error</v>
      </c>
      <c r="J6427" s="23"/>
      <c r="K6427" s="7" t="str">
        <f t="shared" si="402"/>
        <v>Data Error</v>
      </c>
      <c r="M6427" s="20" t="str">
        <f>IF(C6427="Data Error","Data Error",IF(C6427&lt;=K6427,0,1-IFERROR(INDEX(BAAL!$C:$D,MATCH(ROUNDUP(C6427-K6427,0),BAAL!$B:$B,0),MATCH(LEFT(M$2,4),BAAL!$C$2:$D$2,0)),0)))</f>
        <v>Data Error</v>
      </c>
      <c r="N6427" s="20"/>
      <c r="O6427" s="26"/>
      <c r="P6427" s="26"/>
      <c r="Q6427" s="6">
        <f t="shared" si="403"/>
        <v>9</v>
      </c>
      <c r="R6427" s="20"/>
    </row>
    <row r="6428" spans="1:18" x14ac:dyDescent="0.25">
      <c r="A6428" s="6">
        <v>18</v>
      </c>
      <c r="B6428" s="4">
        <v>42637.749999998152</v>
      </c>
      <c r="C6428" s="2" t="str">
        <f>IF([2]Analysis!AG6428="Data Error","Data Error",[2]Analysis!AI6428*C$1)</f>
        <v>Data Error</v>
      </c>
      <c r="D6428" s="2"/>
      <c r="E6428" s="3" t="str">
        <f>IF(C6428="Data Error","Data Error",INDEX('[2]BAAL Adj Cap'!$CB$65:$CY$72,MONTH($B6428),$A6428+1))</f>
        <v>Data Error</v>
      </c>
      <c r="F6428" s="3"/>
      <c r="G6428" s="31" t="str">
        <f t="shared" si="400"/>
        <v>Data Error</v>
      </c>
      <c r="H6428" s="31"/>
      <c r="I6428" s="23" t="str">
        <f t="shared" si="401"/>
        <v>Data Error</v>
      </c>
      <c r="J6428" s="23"/>
      <c r="K6428" s="7" t="str">
        <f t="shared" si="402"/>
        <v>Data Error</v>
      </c>
      <c r="M6428" s="20" t="str">
        <f>IF(C6428="Data Error","Data Error",IF(C6428&lt;=K6428,0,1-IFERROR(INDEX(BAAL!$C:$D,MATCH(ROUNDUP(C6428-K6428,0),BAAL!$B:$B,0),MATCH(LEFT(M$2,4),BAAL!$C$2:$D$2,0)),0)))</f>
        <v>Data Error</v>
      </c>
      <c r="N6428" s="20"/>
      <c r="O6428" s="26"/>
      <c r="P6428" s="26"/>
      <c r="Q6428" s="6">
        <f t="shared" si="403"/>
        <v>9</v>
      </c>
      <c r="R6428" s="20"/>
    </row>
    <row r="6429" spans="1:18" x14ac:dyDescent="0.25">
      <c r="A6429" s="6">
        <v>19</v>
      </c>
      <c r="B6429" s="4">
        <v>42637.791666664816</v>
      </c>
      <c r="C6429" s="2" t="str">
        <f>IF([2]Analysis!AG6429="Data Error","Data Error",[2]Analysis!AI6429*C$1)</f>
        <v>Data Error</v>
      </c>
      <c r="D6429" s="2"/>
      <c r="E6429" s="3" t="str">
        <f>IF(C6429="Data Error","Data Error",INDEX('[2]BAAL Adj Cap'!$CB$65:$CY$72,MONTH($B6429),$A6429+1))</f>
        <v>Data Error</v>
      </c>
      <c r="F6429" s="3"/>
      <c r="G6429" s="31" t="str">
        <f t="shared" si="400"/>
        <v>Data Error</v>
      </c>
      <c r="H6429" s="31"/>
      <c r="I6429" s="23" t="str">
        <f t="shared" si="401"/>
        <v>Data Error</v>
      </c>
      <c r="J6429" s="23"/>
      <c r="K6429" s="7" t="str">
        <f t="shared" si="402"/>
        <v>Data Error</v>
      </c>
      <c r="M6429" s="20" t="str">
        <f>IF(C6429="Data Error","Data Error",IF(C6429&lt;=K6429,0,1-IFERROR(INDEX(BAAL!$C:$D,MATCH(ROUNDUP(C6429-K6429,0),BAAL!$B:$B,0),MATCH(LEFT(M$2,4),BAAL!$C$2:$D$2,0)),0)))</f>
        <v>Data Error</v>
      </c>
      <c r="N6429" s="20"/>
      <c r="O6429" s="26"/>
      <c r="P6429" s="26"/>
      <c r="Q6429" s="6">
        <f t="shared" si="403"/>
        <v>9</v>
      </c>
      <c r="R6429" s="20"/>
    </row>
    <row r="6430" spans="1:18" x14ac:dyDescent="0.25">
      <c r="A6430" s="6">
        <v>20</v>
      </c>
      <c r="B6430" s="4">
        <v>42637.83333333148</v>
      </c>
      <c r="C6430" s="2" t="str">
        <f>IF([2]Analysis!AG6430="Data Error","Data Error",[2]Analysis!AI6430*C$1)</f>
        <v>Data Error</v>
      </c>
      <c r="D6430" s="2"/>
      <c r="E6430" s="3" t="str">
        <f>IF(C6430="Data Error","Data Error",INDEX('[2]BAAL Adj Cap'!$CB$65:$CY$72,MONTH($B6430),$A6430+1))</f>
        <v>Data Error</v>
      </c>
      <c r="F6430" s="3"/>
      <c r="G6430" s="31" t="str">
        <f t="shared" si="400"/>
        <v>Data Error</v>
      </c>
      <c r="H6430" s="31"/>
      <c r="I6430" s="23" t="str">
        <f t="shared" si="401"/>
        <v>Data Error</v>
      </c>
      <c r="J6430" s="23"/>
      <c r="K6430" s="7" t="str">
        <f t="shared" si="402"/>
        <v>Data Error</v>
      </c>
      <c r="M6430" s="20" t="str">
        <f>IF(C6430="Data Error","Data Error",IF(C6430&lt;=K6430,0,1-IFERROR(INDEX(BAAL!$C:$D,MATCH(ROUNDUP(C6430-K6430,0),BAAL!$B:$B,0),MATCH(LEFT(M$2,4),BAAL!$C$2:$D$2,0)),0)))</f>
        <v>Data Error</v>
      </c>
      <c r="N6430" s="20"/>
      <c r="O6430" s="26"/>
      <c r="P6430" s="26"/>
      <c r="Q6430" s="6">
        <f t="shared" si="403"/>
        <v>9</v>
      </c>
      <c r="R6430" s="20"/>
    </row>
    <row r="6431" spans="1:18" x14ac:dyDescent="0.25">
      <c r="A6431" s="6">
        <v>21</v>
      </c>
      <c r="B6431" s="4">
        <v>42637.874999998145</v>
      </c>
      <c r="C6431" s="2" t="str">
        <f>IF([2]Analysis!AG6431="Data Error","Data Error",[2]Analysis!AI6431*C$1)</f>
        <v>Data Error</v>
      </c>
      <c r="D6431" s="2"/>
      <c r="E6431" s="3" t="str">
        <f>IF(C6431="Data Error","Data Error",INDEX('[2]BAAL Adj Cap'!$CB$65:$CY$72,MONTH($B6431),$A6431+1))</f>
        <v>Data Error</v>
      </c>
      <c r="F6431" s="3"/>
      <c r="G6431" s="31" t="str">
        <f t="shared" si="400"/>
        <v>Data Error</v>
      </c>
      <c r="H6431" s="31"/>
      <c r="I6431" s="23" t="str">
        <f t="shared" si="401"/>
        <v>Data Error</v>
      </c>
      <c r="J6431" s="23"/>
      <c r="K6431" s="7" t="str">
        <f t="shared" si="402"/>
        <v>Data Error</v>
      </c>
      <c r="M6431" s="20" t="str">
        <f>IF(C6431="Data Error","Data Error",IF(C6431&lt;=K6431,0,1-IFERROR(INDEX(BAAL!$C:$D,MATCH(ROUNDUP(C6431-K6431,0),BAAL!$B:$B,0),MATCH(LEFT(M$2,4),BAAL!$C$2:$D$2,0)),0)))</f>
        <v>Data Error</v>
      </c>
      <c r="N6431" s="20"/>
      <c r="O6431" s="26"/>
      <c r="P6431" s="26"/>
      <c r="Q6431" s="6">
        <f t="shared" si="403"/>
        <v>9</v>
      </c>
      <c r="R6431" s="20"/>
    </row>
    <row r="6432" spans="1:18" x14ac:dyDescent="0.25">
      <c r="A6432" s="6">
        <v>22</v>
      </c>
      <c r="B6432" s="4">
        <v>42637.916666664809</v>
      </c>
      <c r="C6432" s="2" t="str">
        <f>IF([2]Analysis!AG6432="Data Error","Data Error",[2]Analysis!AI6432*C$1)</f>
        <v>Data Error</v>
      </c>
      <c r="D6432" s="2"/>
      <c r="E6432" s="3" t="str">
        <f>IF(C6432="Data Error","Data Error",INDEX('[2]BAAL Adj Cap'!$CB$65:$CY$72,MONTH($B6432),$A6432+1))</f>
        <v>Data Error</v>
      </c>
      <c r="F6432" s="3"/>
      <c r="G6432" s="31" t="str">
        <f t="shared" si="400"/>
        <v>Data Error</v>
      </c>
      <c r="H6432" s="31"/>
      <c r="I6432" s="23" t="str">
        <f t="shared" si="401"/>
        <v>Data Error</v>
      </c>
      <c r="J6432" s="23"/>
      <c r="K6432" s="7" t="str">
        <f t="shared" si="402"/>
        <v>Data Error</v>
      </c>
      <c r="M6432" s="20" t="str">
        <f>IF(C6432="Data Error","Data Error",IF(C6432&lt;=K6432,0,1-IFERROR(INDEX(BAAL!$C:$D,MATCH(ROUNDUP(C6432-K6432,0),BAAL!$B:$B,0),MATCH(LEFT(M$2,4),BAAL!$C$2:$D$2,0)),0)))</f>
        <v>Data Error</v>
      </c>
      <c r="N6432" s="20"/>
      <c r="O6432" s="26"/>
      <c r="P6432" s="26"/>
      <c r="Q6432" s="6">
        <f t="shared" si="403"/>
        <v>9</v>
      </c>
      <c r="R6432" s="20"/>
    </row>
    <row r="6433" spans="1:18" x14ac:dyDescent="0.25">
      <c r="A6433" s="6">
        <v>23</v>
      </c>
      <c r="B6433" s="4">
        <v>42637.958333331473</v>
      </c>
      <c r="C6433" s="2" t="str">
        <f>IF([2]Analysis!AG6433="Data Error","Data Error",[2]Analysis!AI6433*C$1)</f>
        <v>Data Error</v>
      </c>
      <c r="D6433" s="2"/>
      <c r="E6433" s="3" t="str">
        <f>IF(C6433="Data Error","Data Error",INDEX('[2]BAAL Adj Cap'!$CB$65:$CY$72,MONTH($B6433),$A6433+1))</f>
        <v>Data Error</v>
      </c>
      <c r="F6433" s="3"/>
      <c r="G6433" s="31" t="str">
        <f t="shared" si="400"/>
        <v>Data Error</v>
      </c>
      <c r="H6433" s="31"/>
      <c r="I6433" s="23" t="str">
        <f t="shared" si="401"/>
        <v>Data Error</v>
      </c>
      <c r="J6433" s="23"/>
      <c r="K6433" s="7" t="str">
        <f t="shared" si="402"/>
        <v>Data Error</v>
      </c>
      <c r="M6433" s="20" t="str">
        <f>IF(C6433="Data Error","Data Error",IF(C6433&lt;=K6433,0,1-IFERROR(INDEX(BAAL!$C:$D,MATCH(ROUNDUP(C6433-K6433,0),BAAL!$B:$B,0),MATCH(LEFT(M$2,4),BAAL!$C$2:$D$2,0)),0)))</f>
        <v>Data Error</v>
      </c>
      <c r="N6433" s="20"/>
      <c r="O6433" s="26"/>
      <c r="P6433" s="26"/>
      <c r="Q6433" s="6">
        <f t="shared" si="403"/>
        <v>9</v>
      </c>
      <c r="R6433" s="20"/>
    </row>
    <row r="6434" spans="1:18" x14ac:dyDescent="0.25">
      <c r="A6434" s="6">
        <v>0</v>
      </c>
      <c r="B6434" s="1">
        <v>42637.999999998137</v>
      </c>
      <c r="C6434" s="2" t="str">
        <f>IF([2]Analysis!AG6434="Data Error","Data Error",[2]Analysis!AI6434*C$1)</f>
        <v>Data Error</v>
      </c>
      <c r="D6434" s="2"/>
      <c r="E6434" s="3" t="str">
        <f>IF(C6434="Data Error","Data Error",INDEX('[2]BAAL Adj Cap'!$CB$65:$CY$72,MONTH($B6434),$A6434+1))</f>
        <v>Data Error</v>
      </c>
      <c r="F6434" s="3"/>
      <c r="G6434" s="31" t="str">
        <f t="shared" si="400"/>
        <v>Data Error</v>
      </c>
      <c r="H6434" s="31"/>
      <c r="I6434" s="23" t="str">
        <f t="shared" si="401"/>
        <v>Data Error</v>
      </c>
      <c r="J6434" s="23"/>
      <c r="K6434" s="7" t="str">
        <f t="shared" si="402"/>
        <v>Data Error</v>
      </c>
      <c r="M6434" s="20" t="str">
        <f>IF(C6434="Data Error","Data Error",IF(C6434&lt;=K6434,0,1-IFERROR(INDEX(BAAL!$C:$D,MATCH(ROUNDUP(C6434-K6434,0),BAAL!$B:$B,0),MATCH(LEFT(M$2,4),BAAL!$C$2:$D$2,0)),0)))</f>
        <v>Data Error</v>
      </c>
      <c r="N6434" s="20"/>
      <c r="O6434" s="26"/>
      <c r="P6434" s="26"/>
      <c r="Q6434" s="6">
        <f t="shared" si="403"/>
        <v>9</v>
      </c>
      <c r="R6434" s="20"/>
    </row>
    <row r="6435" spans="1:18" x14ac:dyDescent="0.25">
      <c r="A6435" s="6">
        <v>1</v>
      </c>
      <c r="B6435" s="4">
        <v>42638.041666664802</v>
      </c>
      <c r="C6435" s="2" t="str">
        <f>IF([2]Analysis!AG6435="Data Error","Data Error",[2]Analysis!AI6435*C$1)</f>
        <v>Data Error</v>
      </c>
      <c r="D6435" s="2"/>
      <c r="E6435" s="3" t="str">
        <f>IF(C6435="Data Error","Data Error",INDEX('[2]BAAL Adj Cap'!$CB$65:$CY$72,MONTH($B6435),$A6435+1))</f>
        <v>Data Error</v>
      </c>
      <c r="F6435" s="3"/>
      <c r="G6435" s="31" t="str">
        <f t="shared" si="400"/>
        <v>Data Error</v>
      </c>
      <c r="H6435" s="31"/>
      <c r="I6435" s="23" t="str">
        <f t="shared" si="401"/>
        <v>Data Error</v>
      </c>
      <c r="J6435" s="23"/>
      <c r="K6435" s="7" t="str">
        <f t="shared" si="402"/>
        <v>Data Error</v>
      </c>
      <c r="M6435" s="20" t="str">
        <f>IF(C6435="Data Error","Data Error",IF(C6435&lt;=K6435,0,1-IFERROR(INDEX(BAAL!$C:$D,MATCH(ROUNDUP(C6435-K6435,0),BAAL!$B:$B,0),MATCH(LEFT(M$2,4),BAAL!$C$2:$D$2,0)),0)))</f>
        <v>Data Error</v>
      </c>
      <c r="N6435" s="20"/>
      <c r="O6435" s="26"/>
      <c r="P6435" s="26"/>
      <c r="Q6435" s="6">
        <f t="shared" si="403"/>
        <v>9</v>
      </c>
      <c r="R6435" s="20"/>
    </row>
    <row r="6436" spans="1:18" x14ac:dyDescent="0.25">
      <c r="A6436" s="6">
        <v>2</v>
      </c>
      <c r="B6436" s="4">
        <v>42638.083333331466</v>
      </c>
      <c r="C6436" s="2" t="str">
        <f>IF([2]Analysis!AG6436="Data Error","Data Error",[2]Analysis!AI6436*C$1)</f>
        <v>Data Error</v>
      </c>
      <c r="D6436" s="2"/>
      <c r="E6436" s="3" t="str">
        <f>IF(C6436="Data Error","Data Error",INDEX('[2]BAAL Adj Cap'!$CB$65:$CY$72,MONTH($B6436),$A6436+1))</f>
        <v>Data Error</v>
      </c>
      <c r="F6436" s="3"/>
      <c r="G6436" s="31" t="str">
        <f t="shared" si="400"/>
        <v>Data Error</v>
      </c>
      <c r="H6436" s="31"/>
      <c r="I6436" s="23" t="str">
        <f t="shared" si="401"/>
        <v>Data Error</v>
      </c>
      <c r="J6436" s="23"/>
      <c r="K6436" s="7" t="str">
        <f t="shared" si="402"/>
        <v>Data Error</v>
      </c>
      <c r="M6436" s="20" t="str">
        <f>IF(C6436="Data Error","Data Error",IF(C6436&lt;=K6436,0,1-IFERROR(INDEX(BAAL!$C:$D,MATCH(ROUNDUP(C6436-K6436,0),BAAL!$B:$B,0),MATCH(LEFT(M$2,4),BAAL!$C$2:$D$2,0)),0)))</f>
        <v>Data Error</v>
      </c>
      <c r="N6436" s="20"/>
      <c r="O6436" s="26"/>
      <c r="P6436" s="26"/>
      <c r="Q6436" s="6">
        <f t="shared" si="403"/>
        <v>9</v>
      </c>
      <c r="R6436" s="20"/>
    </row>
    <row r="6437" spans="1:18" x14ac:dyDescent="0.25">
      <c r="A6437" s="6">
        <v>3</v>
      </c>
      <c r="B6437" s="4">
        <v>42638.12499999813</v>
      </c>
      <c r="C6437" s="2" t="str">
        <f>IF([2]Analysis!AG6437="Data Error","Data Error",[2]Analysis!AI6437*C$1)</f>
        <v>Data Error</v>
      </c>
      <c r="D6437" s="2"/>
      <c r="E6437" s="3" t="str">
        <f>IF(C6437="Data Error","Data Error",INDEX('[2]BAAL Adj Cap'!$CB$65:$CY$72,MONTH($B6437),$A6437+1))</f>
        <v>Data Error</v>
      </c>
      <c r="F6437" s="3"/>
      <c r="G6437" s="31" t="str">
        <f t="shared" si="400"/>
        <v>Data Error</v>
      </c>
      <c r="H6437" s="31"/>
      <c r="I6437" s="23" t="str">
        <f t="shared" si="401"/>
        <v>Data Error</v>
      </c>
      <c r="J6437" s="23"/>
      <c r="K6437" s="7" t="str">
        <f t="shared" si="402"/>
        <v>Data Error</v>
      </c>
      <c r="M6437" s="20" t="str">
        <f>IF(C6437="Data Error","Data Error",IF(C6437&lt;=K6437,0,1-IFERROR(INDEX(BAAL!$C:$D,MATCH(ROUNDUP(C6437-K6437,0),BAAL!$B:$B,0),MATCH(LEFT(M$2,4),BAAL!$C$2:$D$2,0)),0)))</f>
        <v>Data Error</v>
      </c>
      <c r="N6437" s="20"/>
      <c r="O6437" s="26"/>
      <c r="P6437" s="26"/>
      <c r="Q6437" s="6">
        <f t="shared" si="403"/>
        <v>9</v>
      </c>
      <c r="R6437" s="20"/>
    </row>
    <row r="6438" spans="1:18" x14ac:dyDescent="0.25">
      <c r="A6438" s="6">
        <v>4</v>
      </c>
      <c r="B6438" s="4">
        <v>42638.166666664794</v>
      </c>
      <c r="C6438" s="2" t="str">
        <f>IF([2]Analysis!AG6438="Data Error","Data Error",[2]Analysis!AI6438*C$1)</f>
        <v>Data Error</v>
      </c>
      <c r="D6438" s="2"/>
      <c r="E6438" s="3" t="str">
        <f>IF(C6438="Data Error","Data Error",INDEX('[2]BAAL Adj Cap'!$CB$65:$CY$72,MONTH($B6438),$A6438+1))</f>
        <v>Data Error</v>
      </c>
      <c r="F6438" s="3"/>
      <c r="G6438" s="31" t="str">
        <f t="shared" si="400"/>
        <v>Data Error</v>
      </c>
      <c r="H6438" s="31"/>
      <c r="I6438" s="23" t="str">
        <f t="shared" si="401"/>
        <v>Data Error</v>
      </c>
      <c r="J6438" s="23"/>
      <c r="K6438" s="7" t="str">
        <f t="shared" si="402"/>
        <v>Data Error</v>
      </c>
      <c r="M6438" s="20" t="str">
        <f>IF(C6438="Data Error","Data Error",IF(C6438&lt;=K6438,0,1-IFERROR(INDEX(BAAL!$C:$D,MATCH(ROUNDUP(C6438-K6438,0),BAAL!$B:$B,0),MATCH(LEFT(M$2,4),BAAL!$C$2:$D$2,0)),0)))</f>
        <v>Data Error</v>
      </c>
      <c r="N6438" s="20"/>
      <c r="O6438" s="26"/>
      <c r="P6438" s="26"/>
      <c r="Q6438" s="6">
        <f t="shared" si="403"/>
        <v>9</v>
      </c>
      <c r="R6438" s="20"/>
    </row>
    <row r="6439" spans="1:18" x14ac:dyDescent="0.25">
      <c r="A6439" s="6">
        <v>5</v>
      </c>
      <c r="B6439" s="4">
        <v>42638.208333331459</v>
      </c>
      <c r="C6439" s="2" t="str">
        <f>IF([2]Analysis!AG6439="Data Error","Data Error",[2]Analysis!AI6439*C$1)</f>
        <v>Data Error</v>
      </c>
      <c r="D6439" s="2"/>
      <c r="E6439" s="3" t="str">
        <f>IF(C6439="Data Error","Data Error",INDEX('[2]BAAL Adj Cap'!$CB$65:$CY$72,MONTH($B6439),$A6439+1))</f>
        <v>Data Error</v>
      </c>
      <c r="F6439" s="3"/>
      <c r="G6439" s="31" t="str">
        <f t="shared" si="400"/>
        <v>Data Error</v>
      </c>
      <c r="H6439" s="31"/>
      <c r="I6439" s="23" t="str">
        <f t="shared" si="401"/>
        <v>Data Error</v>
      </c>
      <c r="J6439" s="23"/>
      <c r="K6439" s="7" t="str">
        <f t="shared" si="402"/>
        <v>Data Error</v>
      </c>
      <c r="M6439" s="20" t="str">
        <f>IF(C6439="Data Error","Data Error",IF(C6439&lt;=K6439,0,1-IFERROR(INDEX(BAAL!$C:$D,MATCH(ROUNDUP(C6439-K6439,0),BAAL!$B:$B,0),MATCH(LEFT(M$2,4),BAAL!$C$2:$D$2,0)),0)))</f>
        <v>Data Error</v>
      </c>
      <c r="N6439" s="20"/>
      <c r="O6439" s="26"/>
      <c r="P6439" s="26"/>
      <c r="Q6439" s="6">
        <f t="shared" si="403"/>
        <v>9</v>
      </c>
      <c r="R6439" s="20"/>
    </row>
    <row r="6440" spans="1:18" x14ac:dyDescent="0.25">
      <c r="A6440" s="6">
        <v>6</v>
      </c>
      <c r="B6440" s="4">
        <v>42638.249999998123</v>
      </c>
      <c r="C6440" s="2" t="str">
        <f>IF([2]Analysis!AG6440="Data Error","Data Error",[2]Analysis!AI6440*C$1)</f>
        <v>Data Error</v>
      </c>
      <c r="D6440" s="2"/>
      <c r="E6440" s="3" t="str">
        <f>IF(C6440="Data Error","Data Error",INDEX('[2]BAAL Adj Cap'!$CB$65:$CY$72,MONTH($B6440),$A6440+1))</f>
        <v>Data Error</v>
      </c>
      <c r="F6440" s="3"/>
      <c r="G6440" s="31" t="str">
        <f t="shared" si="400"/>
        <v>Data Error</v>
      </c>
      <c r="H6440" s="31"/>
      <c r="I6440" s="23" t="str">
        <f t="shared" si="401"/>
        <v>Data Error</v>
      </c>
      <c r="J6440" s="23"/>
      <c r="K6440" s="7" t="str">
        <f t="shared" si="402"/>
        <v>Data Error</v>
      </c>
      <c r="M6440" s="20" t="str">
        <f>IF(C6440="Data Error","Data Error",IF(C6440&lt;=K6440,0,1-IFERROR(INDEX(BAAL!$C:$D,MATCH(ROUNDUP(C6440-K6440,0),BAAL!$B:$B,0),MATCH(LEFT(M$2,4),BAAL!$C$2:$D$2,0)),0)))</f>
        <v>Data Error</v>
      </c>
      <c r="N6440" s="20"/>
      <c r="O6440" s="26"/>
      <c r="P6440" s="26"/>
      <c r="Q6440" s="6">
        <f t="shared" si="403"/>
        <v>9</v>
      </c>
      <c r="R6440" s="20"/>
    </row>
    <row r="6441" spans="1:18" x14ac:dyDescent="0.25">
      <c r="A6441" s="6">
        <v>7</v>
      </c>
      <c r="B6441" s="4">
        <v>42638.291666664787</v>
      </c>
      <c r="C6441" s="2" t="str">
        <f>IF([2]Analysis!AG6441="Data Error","Data Error",[2]Analysis!AI6441*C$1)</f>
        <v>Data Error</v>
      </c>
      <c r="D6441" s="2"/>
      <c r="E6441" s="3" t="str">
        <f>IF(C6441="Data Error","Data Error",INDEX('[2]BAAL Adj Cap'!$CB$65:$CY$72,MONTH($B6441),$A6441+1))</f>
        <v>Data Error</v>
      </c>
      <c r="F6441" s="3"/>
      <c r="G6441" s="31" t="str">
        <f t="shared" si="400"/>
        <v>Data Error</v>
      </c>
      <c r="H6441" s="31"/>
      <c r="I6441" s="23" t="str">
        <f t="shared" si="401"/>
        <v>Data Error</v>
      </c>
      <c r="J6441" s="23"/>
      <c r="K6441" s="7" t="str">
        <f t="shared" si="402"/>
        <v>Data Error</v>
      </c>
      <c r="M6441" s="20" t="str">
        <f>IF(C6441="Data Error","Data Error",IF(C6441&lt;=K6441,0,1-IFERROR(INDEX(BAAL!$C:$D,MATCH(ROUNDUP(C6441-K6441,0),BAAL!$B:$B,0),MATCH(LEFT(M$2,4),BAAL!$C$2:$D$2,0)),0)))</f>
        <v>Data Error</v>
      </c>
      <c r="N6441" s="20"/>
      <c r="O6441" s="26"/>
      <c r="P6441" s="26"/>
      <c r="Q6441" s="6">
        <f t="shared" si="403"/>
        <v>9</v>
      </c>
      <c r="R6441" s="20"/>
    </row>
    <row r="6442" spans="1:18" x14ac:dyDescent="0.25">
      <c r="A6442" s="6">
        <v>8</v>
      </c>
      <c r="B6442" s="4">
        <v>42638.333333331451</v>
      </c>
      <c r="C6442" s="2" t="str">
        <f>IF([2]Analysis!AG6442="Data Error","Data Error",[2]Analysis!AI6442*C$1)</f>
        <v>Data Error</v>
      </c>
      <c r="D6442" s="2"/>
      <c r="E6442" s="3" t="str">
        <f>IF(C6442="Data Error","Data Error",INDEX('[2]BAAL Adj Cap'!$CB$65:$CY$72,MONTH($B6442),$A6442+1))</f>
        <v>Data Error</v>
      </c>
      <c r="F6442" s="3"/>
      <c r="G6442" s="31" t="str">
        <f t="shared" si="400"/>
        <v>Data Error</v>
      </c>
      <c r="H6442" s="31"/>
      <c r="I6442" s="23" t="str">
        <f t="shared" si="401"/>
        <v>Data Error</v>
      </c>
      <c r="J6442" s="23"/>
      <c r="K6442" s="7" t="str">
        <f t="shared" si="402"/>
        <v>Data Error</v>
      </c>
      <c r="M6442" s="20" t="str">
        <f>IF(C6442="Data Error","Data Error",IF(C6442&lt;=K6442,0,1-IFERROR(INDEX(BAAL!$C:$D,MATCH(ROUNDUP(C6442-K6442,0),BAAL!$B:$B,0),MATCH(LEFT(M$2,4),BAAL!$C$2:$D$2,0)),0)))</f>
        <v>Data Error</v>
      </c>
      <c r="N6442" s="20"/>
      <c r="O6442" s="26"/>
      <c r="P6442" s="26"/>
      <c r="Q6442" s="6">
        <f t="shared" si="403"/>
        <v>9</v>
      </c>
      <c r="R6442" s="20"/>
    </row>
    <row r="6443" spans="1:18" x14ac:dyDescent="0.25">
      <c r="A6443" s="6">
        <v>9</v>
      </c>
      <c r="B6443" s="4">
        <v>42638.374999998116</v>
      </c>
      <c r="C6443" s="2" t="str">
        <f>IF([2]Analysis!AG6443="Data Error","Data Error",[2]Analysis!AI6443*C$1)</f>
        <v>Data Error</v>
      </c>
      <c r="D6443" s="2"/>
      <c r="E6443" s="3" t="str">
        <f>IF(C6443="Data Error","Data Error",INDEX('[2]BAAL Adj Cap'!$CB$65:$CY$72,MONTH($B6443),$A6443+1))</f>
        <v>Data Error</v>
      </c>
      <c r="F6443" s="3"/>
      <c r="G6443" s="31" t="str">
        <f t="shared" si="400"/>
        <v>Data Error</v>
      </c>
      <c r="H6443" s="31"/>
      <c r="I6443" s="23" t="str">
        <f t="shared" si="401"/>
        <v>Data Error</v>
      </c>
      <c r="J6443" s="23"/>
      <c r="K6443" s="7" t="str">
        <f t="shared" si="402"/>
        <v>Data Error</v>
      </c>
      <c r="M6443" s="20" t="str">
        <f>IF(C6443="Data Error","Data Error",IF(C6443&lt;=K6443,0,1-IFERROR(INDEX(BAAL!$C:$D,MATCH(ROUNDUP(C6443-K6443,0),BAAL!$B:$B,0),MATCH(LEFT(M$2,4),BAAL!$C$2:$D$2,0)),0)))</f>
        <v>Data Error</v>
      </c>
      <c r="N6443" s="20"/>
      <c r="O6443" s="26"/>
      <c r="P6443" s="26"/>
      <c r="Q6443" s="6">
        <f t="shared" si="403"/>
        <v>9</v>
      </c>
      <c r="R6443" s="20"/>
    </row>
    <row r="6444" spans="1:18" x14ac:dyDescent="0.25">
      <c r="A6444" s="6">
        <v>10</v>
      </c>
      <c r="B6444" s="4">
        <v>42638.41666666478</v>
      </c>
      <c r="C6444" s="2" t="str">
        <f>IF([2]Analysis!AG6444="Data Error","Data Error",[2]Analysis!AI6444*C$1)</f>
        <v>Data Error</v>
      </c>
      <c r="D6444" s="2"/>
      <c r="E6444" s="3" t="str">
        <f>IF(C6444="Data Error","Data Error",INDEX('[2]BAAL Adj Cap'!$CB$65:$CY$72,MONTH($B6444),$A6444+1))</f>
        <v>Data Error</v>
      </c>
      <c r="F6444" s="3"/>
      <c r="G6444" s="31" t="str">
        <f t="shared" si="400"/>
        <v>Data Error</v>
      </c>
      <c r="H6444" s="31"/>
      <c r="I6444" s="23" t="str">
        <f t="shared" si="401"/>
        <v>Data Error</v>
      </c>
      <c r="J6444" s="23"/>
      <c r="K6444" s="7" t="str">
        <f t="shared" si="402"/>
        <v>Data Error</v>
      </c>
      <c r="M6444" s="20" t="str">
        <f>IF(C6444="Data Error","Data Error",IF(C6444&lt;=K6444,0,1-IFERROR(INDEX(BAAL!$C:$D,MATCH(ROUNDUP(C6444-K6444,0),BAAL!$B:$B,0),MATCH(LEFT(M$2,4),BAAL!$C$2:$D$2,0)),0)))</f>
        <v>Data Error</v>
      </c>
      <c r="N6444" s="20"/>
      <c r="O6444" s="26"/>
      <c r="P6444" s="26"/>
      <c r="Q6444" s="6">
        <f t="shared" si="403"/>
        <v>9</v>
      </c>
      <c r="R6444" s="20"/>
    </row>
    <row r="6445" spans="1:18" x14ac:dyDescent="0.25">
      <c r="A6445" s="6">
        <v>11</v>
      </c>
      <c r="B6445" s="4">
        <v>42638.458333331444</v>
      </c>
      <c r="C6445" s="2" t="str">
        <f>IF([2]Analysis!AG6445="Data Error","Data Error",[2]Analysis!AI6445*C$1)</f>
        <v>Data Error</v>
      </c>
      <c r="D6445" s="2"/>
      <c r="E6445" s="3" t="str">
        <f>IF(C6445="Data Error","Data Error",INDEX('[2]BAAL Adj Cap'!$CB$65:$CY$72,MONTH($B6445),$A6445+1))</f>
        <v>Data Error</v>
      </c>
      <c r="F6445" s="3"/>
      <c r="G6445" s="31" t="str">
        <f t="shared" si="400"/>
        <v>Data Error</v>
      </c>
      <c r="H6445" s="31"/>
      <c r="I6445" s="23" t="str">
        <f t="shared" si="401"/>
        <v>Data Error</v>
      </c>
      <c r="J6445" s="23"/>
      <c r="K6445" s="7" t="str">
        <f t="shared" si="402"/>
        <v>Data Error</v>
      </c>
      <c r="M6445" s="20" t="str">
        <f>IF(C6445="Data Error","Data Error",IF(C6445&lt;=K6445,0,1-IFERROR(INDEX(BAAL!$C:$D,MATCH(ROUNDUP(C6445-K6445,0),BAAL!$B:$B,0),MATCH(LEFT(M$2,4),BAAL!$C$2:$D$2,0)),0)))</f>
        <v>Data Error</v>
      </c>
      <c r="N6445" s="20"/>
      <c r="O6445" s="26"/>
      <c r="P6445" s="26"/>
      <c r="Q6445" s="6">
        <f t="shared" si="403"/>
        <v>9</v>
      </c>
      <c r="R6445" s="20"/>
    </row>
    <row r="6446" spans="1:18" x14ac:dyDescent="0.25">
      <c r="A6446" s="6">
        <v>12</v>
      </c>
      <c r="B6446" s="4">
        <v>42638.499999998108</v>
      </c>
      <c r="C6446" s="2" t="str">
        <f>IF([2]Analysis!AG6446="Data Error","Data Error",[2]Analysis!AI6446*C$1)</f>
        <v>Data Error</v>
      </c>
      <c r="D6446" s="2"/>
      <c r="E6446" s="3" t="str">
        <f>IF(C6446="Data Error","Data Error",INDEX('[2]BAAL Adj Cap'!$CB$65:$CY$72,MONTH($B6446),$A6446+1))</f>
        <v>Data Error</v>
      </c>
      <c r="F6446" s="3"/>
      <c r="G6446" s="31" t="str">
        <f t="shared" si="400"/>
        <v>Data Error</v>
      </c>
      <c r="H6446" s="31"/>
      <c r="I6446" s="23" t="str">
        <f t="shared" si="401"/>
        <v>Data Error</v>
      </c>
      <c r="J6446" s="23"/>
      <c r="K6446" s="7" t="str">
        <f t="shared" si="402"/>
        <v>Data Error</v>
      </c>
      <c r="M6446" s="20" t="str">
        <f>IF(C6446="Data Error","Data Error",IF(C6446&lt;=K6446,0,1-IFERROR(INDEX(BAAL!$C:$D,MATCH(ROUNDUP(C6446-K6446,0),BAAL!$B:$B,0),MATCH(LEFT(M$2,4),BAAL!$C$2:$D$2,0)),0)))</f>
        <v>Data Error</v>
      </c>
      <c r="N6446" s="20"/>
      <c r="O6446" s="26"/>
      <c r="P6446" s="26"/>
      <c r="Q6446" s="6">
        <f t="shared" si="403"/>
        <v>9</v>
      </c>
      <c r="R6446" s="20"/>
    </row>
    <row r="6447" spans="1:18" x14ac:dyDescent="0.25">
      <c r="A6447" s="6">
        <v>13</v>
      </c>
      <c r="B6447" s="4">
        <v>42638.541666664772</v>
      </c>
      <c r="C6447" s="2" t="str">
        <f>IF([2]Analysis!AG6447="Data Error","Data Error",[2]Analysis!AI6447*C$1)</f>
        <v>Data Error</v>
      </c>
      <c r="D6447" s="2"/>
      <c r="E6447" s="3" t="str">
        <f>IF(C6447="Data Error","Data Error",INDEX('[2]BAAL Adj Cap'!$CB$65:$CY$72,MONTH($B6447),$A6447+1))</f>
        <v>Data Error</v>
      </c>
      <c r="F6447" s="3"/>
      <c r="G6447" s="31" t="str">
        <f t="shared" si="400"/>
        <v>Data Error</v>
      </c>
      <c r="H6447" s="31"/>
      <c r="I6447" s="23" t="str">
        <f t="shared" si="401"/>
        <v>Data Error</v>
      </c>
      <c r="J6447" s="23"/>
      <c r="K6447" s="7" t="str">
        <f t="shared" si="402"/>
        <v>Data Error</v>
      </c>
      <c r="M6447" s="20" t="str">
        <f>IF(C6447="Data Error","Data Error",IF(C6447&lt;=K6447,0,1-IFERROR(INDEX(BAAL!$C:$D,MATCH(ROUNDUP(C6447-K6447,0),BAAL!$B:$B,0),MATCH(LEFT(M$2,4),BAAL!$C$2:$D$2,0)),0)))</f>
        <v>Data Error</v>
      </c>
      <c r="N6447" s="20"/>
      <c r="O6447" s="26"/>
      <c r="P6447" s="26"/>
      <c r="Q6447" s="6">
        <f t="shared" si="403"/>
        <v>9</v>
      </c>
      <c r="R6447" s="20"/>
    </row>
    <row r="6448" spans="1:18" x14ac:dyDescent="0.25">
      <c r="A6448" s="6">
        <v>14</v>
      </c>
      <c r="B6448" s="4">
        <v>42638.583333331437</v>
      </c>
      <c r="C6448" s="2" t="str">
        <f>IF([2]Analysis!AG6448="Data Error","Data Error",[2]Analysis!AI6448*C$1)</f>
        <v>Data Error</v>
      </c>
      <c r="D6448" s="2"/>
      <c r="E6448" s="3" t="str">
        <f>IF(C6448="Data Error","Data Error",INDEX('[2]BAAL Adj Cap'!$CB$65:$CY$72,MONTH($B6448),$A6448+1))</f>
        <v>Data Error</v>
      </c>
      <c r="F6448" s="3"/>
      <c r="G6448" s="31" t="str">
        <f t="shared" si="400"/>
        <v>Data Error</v>
      </c>
      <c r="H6448" s="31"/>
      <c r="I6448" s="23" t="str">
        <f t="shared" si="401"/>
        <v>Data Error</v>
      </c>
      <c r="J6448" s="23"/>
      <c r="K6448" s="7" t="str">
        <f t="shared" si="402"/>
        <v>Data Error</v>
      </c>
      <c r="M6448" s="20" t="str">
        <f>IF(C6448="Data Error","Data Error",IF(C6448&lt;=K6448,0,1-IFERROR(INDEX(BAAL!$C:$D,MATCH(ROUNDUP(C6448-K6448,0),BAAL!$B:$B,0),MATCH(LEFT(M$2,4),BAAL!$C$2:$D$2,0)),0)))</f>
        <v>Data Error</v>
      </c>
      <c r="N6448" s="20"/>
      <c r="O6448" s="26"/>
      <c r="P6448" s="26"/>
      <c r="Q6448" s="6">
        <f t="shared" si="403"/>
        <v>9</v>
      </c>
      <c r="R6448" s="20"/>
    </row>
    <row r="6449" spans="1:18" x14ac:dyDescent="0.25">
      <c r="A6449" s="6">
        <v>15</v>
      </c>
      <c r="B6449" s="4">
        <v>42638.624999998101</v>
      </c>
      <c r="C6449" s="2" t="str">
        <f>IF([2]Analysis!AG6449="Data Error","Data Error",[2]Analysis!AI6449*C$1)</f>
        <v>Data Error</v>
      </c>
      <c r="D6449" s="2"/>
      <c r="E6449" s="3" t="str">
        <f>IF(C6449="Data Error","Data Error",INDEX('[2]BAAL Adj Cap'!$CB$65:$CY$72,MONTH($B6449),$A6449+1))</f>
        <v>Data Error</v>
      </c>
      <c r="F6449" s="3"/>
      <c r="G6449" s="31" t="str">
        <f t="shared" si="400"/>
        <v>Data Error</v>
      </c>
      <c r="H6449" s="31"/>
      <c r="I6449" s="23" t="str">
        <f t="shared" si="401"/>
        <v>Data Error</v>
      </c>
      <c r="J6449" s="23"/>
      <c r="K6449" s="7" t="str">
        <f t="shared" si="402"/>
        <v>Data Error</v>
      </c>
      <c r="M6449" s="20" t="str">
        <f>IF(C6449="Data Error","Data Error",IF(C6449&lt;=K6449,0,1-IFERROR(INDEX(BAAL!$C:$D,MATCH(ROUNDUP(C6449-K6449,0),BAAL!$B:$B,0),MATCH(LEFT(M$2,4),BAAL!$C$2:$D$2,0)),0)))</f>
        <v>Data Error</v>
      </c>
      <c r="N6449" s="20"/>
      <c r="O6449" s="26"/>
      <c r="P6449" s="26"/>
      <c r="Q6449" s="6">
        <f t="shared" si="403"/>
        <v>9</v>
      </c>
      <c r="R6449" s="20"/>
    </row>
    <row r="6450" spans="1:18" x14ac:dyDescent="0.25">
      <c r="A6450" s="6">
        <v>16</v>
      </c>
      <c r="B6450" s="4">
        <v>42638.666666664765</v>
      </c>
      <c r="C6450" s="2" t="str">
        <f>IF([2]Analysis!AG6450="Data Error","Data Error",[2]Analysis!AI6450*C$1)</f>
        <v>Data Error</v>
      </c>
      <c r="D6450" s="2"/>
      <c r="E6450" s="3" t="str">
        <f>IF(C6450="Data Error","Data Error",INDEX('[2]BAAL Adj Cap'!$CB$65:$CY$72,MONTH($B6450),$A6450+1))</f>
        <v>Data Error</v>
      </c>
      <c r="F6450" s="3"/>
      <c r="G6450" s="31" t="str">
        <f t="shared" si="400"/>
        <v>Data Error</v>
      </c>
      <c r="H6450" s="31"/>
      <c r="I6450" s="23" t="str">
        <f t="shared" si="401"/>
        <v>Data Error</v>
      </c>
      <c r="J6450" s="23"/>
      <c r="K6450" s="7" t="str">
        <f t="shared" si="402"/>
        <v>Data Error</v>
      </c>
      <c r="M6450" s="20" t="str">
        <f>IF(C6450="Data Error","Data Error",IF(C6450&lt;=K6450,0,1-IFERROR(INDEX(BAAL!$C:$D,MATCH(ROUNDUP(C6450-K6450,0),BAAL!$B:$B,0),MATCH(LEFT(M$2,4),BAAL!$C$2:$D$2,0)),0)))</f>
        <v>Data Error</v>
      </c>
      <c r="N6450" s="20"/>
      <c r="O6450" s="26"/>
      <c r="P6450" s="26"/>
      <c r="Q6450" s="6">
        <f t="shared" si="403"/>
        <v>9</v>
      </c>
      <c r="R6450" s="20"/>
    </row>
    <row r="6451" spans="1:18" x14ac:dyDescent="0.25">
      <c r="A6451" s="6">
        <v>17</v>
      </c>
      <c r="B6451" s="4">
        <v>42638.708333331429</v>
      </c>
      <c r="C6451" s="2" t="str">
        <f>IF([2]Analysis!AG6451="Data Error","Data Error",[2]Analysis!AI6451*C$1)</f>
        <v>Data Error</v>
      </c>
      <c r="D6451" s="2"/>
      <c r="E6451" s="3" t="str">
        <f>IF(C6451="Data Error","Data Error",INDEX('[2]BAAL Adj Cap'!$CB$65:$CY$72,MONTH($B6451),$A6451+1))</f>
        <v>Data Error</v>
      </c>
      <c r="F6451" s="3"/>
      <c r="G6451" s="31" t="str">
        <f t="shared" si="400"/>
        <v>Data Error</v>
      </c>
      <c r="H6451" s="31"/>
      <c r="I6451" s="23" t="str">
        <f t="shared" si="401"/>
        <v>Data Error</v>
      </c>
      <c r="J6451" s="23"/>
      <c r="K6451" s="7" t="str">
        <f t="shared" si="402"/>
        <v>Data Error</v>
      </c>
      <c r="M6451" s="20" t="str">
        <f>IF(C6451="Data Error","Data Error",IF(C6451&lt;=K6451,0,1-IFERROR(INDEX(BAAL!$C:$D,MATCH(ROUNDUP(C6451-K6451,0),BAAL!$B:$B,0),MATCH(LEFT(M$2,4),BAAL!$C$2:$D$2,0)),0)))</f>
        <v>Data Error</v>
      </c>
      <c r="N6451" s="20"/>
      <c r="O6451" s="26"/>
      <c r="P6451" s="26"/>
      <c r="Q6451" s="6">
        <f t="shared" si="403"/>
        <v>9</v>
      </c>
      <c r="R6451" s="20"/>
    </row>
    <row r="6452" spans="1:18" x14ac:dyDescent="0.25">
      <c r="A6452" s="6">
        <v>18</v>
      </c>
      <c r="B6452" s="4">
        <v>42638.749999998094</v>
      </c>
      <c r="C6452" s="2" t="str">
        <f>IF([2]Analysis!AG6452="Data Error","Data Error",[2]Analysis!AI6452*C$1)</f>
        <v>Data Error</v>
      </c>
      <c r="D6452" s="2"/>
      <c r="E6452" s="3" t="str">
        <f>IF(C6452="Data Error","Data Error",INDEX('[2]BAAL Adj Cap'!$CB$65:$CY$72,MONTH($B6452),$A6452+1))</f>
        <v>Data Error</v>
      </c>
      <c r="F6452" s="3"/>
      <c r="G6452" s="31" t="str">
        <f t="shared" si="400"/>
        <v>Data Error</v>
      </c>
      <c r="H6452" s="31"/>
      <c r="I6452" s="23" t="str">
        <f t="shared" si="401"/>
        <v>Data Error</v>
      </c>
      <c r="J6452" s="23"/>
      <c r="K6452" s="7" t="str">
        <f t="shared" si="402"/>
        <v>Data Error</v>
      </c>
      <c r="M6452" s="20" t="str">
        <f>IF(C6452="Data Error","Data Error",IF(C6452&lt;=K6452,0,1-IFERROR(INDEX(BAAL!$C:$D,MATCH(ROUNDUP(C6452-K6452,0),BAAL!$B:$B,0),MATCH(LEFT(M$2,4),BAAL!$C$2:$D$2,0)),0)))</f>
        <v>Data Error</v>
      </c>
      <c r="N6452" s="20"/>
      <c r="O6452" s="26"/>
      <c r="P6452" s="26"/>
      <c r="Q6452" s="6">
        <f t="shared" si="403"/>
        <v>9</v>
      </c>
      <c r="R6452" s="20"/>
    </row>
    <row r="6453" spans="1:18" x14ac:dyDescent="0.25">
      <c r="A6453" s="6">
        <v>19</v>
      </c>
      <c r="B6453" s="4">
        <v>42638.791666664758</v>
      </c>
      <c r="C6453" s="2" t="str">
        <f>IF([2]Analysis!AG6453="Data Error","Data Error",[2]Analysis!AI6453*C$1)</f>
        <v>Data Error</v>
      </c>
      <c r="D6453" s="2"/>
      <c r="E6453" s="3" t="str">
        <f>IF(C6453="Data Error","Data Error",INDEX('[2]BAAL Adj Cap'!$CB$65:$CY$72,MONTH($B6453),$A6453+1))</f>
        <v>Data Error</v>
      </c>
      <c r="F6453" s="3"/>
      <c r="G6453" s="31" t="str">
        <f t="shared" si="400"/>
        <v>Data Error</v>
      </c>
      <c r="H6453" s="31"/>
      <c r="I6453" s="23" t="str">
        <f t="shared" si="401"/>
        <v>Data Error</v>
      </c>
      <c r="J6453" s="23"/>
      <c r="K6453" s="7" t="str">
        <f t="shared" si="402"/>
        <v>Data Error</v>
      </c>
      <c r="M6453" s="20" t="str">
        <f>IF(C6453="Data Error","Data Error",IF(C6453&lt;=K6453,0,1-IFERROR(INDEX(BAAL!$C:$D,MATCH(ROUNDUP(C6453-K6453,0),BAAL!$B:$B,0),MATCH(LEFT(M$2,4),BAAL!$C$2:$D$2,0)),0)))</f>
        <v>Data Error</v>
      </c>
      <c r="N6453" s="20"/>
      <c r="O6453" s="26"/>
      <c r="P6453" s="26"/>
      <c r="Q6453" s="6">
        <f t="shared" si="403"/>
        <v>9</v>
      </c>
      <c r="R6453" s="20"/>
    </row>
    <row r="6454" spans="1:18" x14ac:dyDescent="0.25">
      <c r="A6454" s="6">
        <v>20</v>
      </c>
      <c r="B6454" s="4">
        <v>42638.833333331422</v>
      </c>
      <c r="C6454" s="2" t="str">
        <f>IF([2]Analysis!AG6454="Data Error","Data Error",[2]Analysis!AI6454*C$1)</f>
        <v>Data Error</v>
      </c>
      <c r="D6454" s="2"/>
      <c r="E6454" s="3" t="str">
        <f>IF(C6454="Data Error","Data Error",INDEX('[2]BAAL Adj Cap'!$CB$65:$CY$72,MONTH($B6454),$A6454+1))</f>
        <v>Data Error</v>
      </c>
      <c r="F6454" s="3"/>
      <c r="G6454" s="31" t="str">
        <f t="shared" si="400"/>
        <v>Data Error</v>
      </c>
      <c r="H6454" s="31"/>
      <c r="I6454" s="23" t="str">
        <f t="shared" si="401"/>
        <v>Data Error</v>
      </c>
      <c r="J6454" s="23"/>
      <c r="K6454" s="7" t="str">
        <f t="shared" si="402"/>
        <v>Data Error</v>
      </c>
      <c r="M6454" s="20" t="str">
        <f>IF(C6454="Data Error","Data Error",IF(C6454&lt;=K6454,0,1-IFERROR(INDEX(BAAL!$C:$D,MATCH(ROUNDUP(C6454-K6454,0),BAAL!$B:$B,0),MATCH(LEFT(M$2,4),BAAL!$C$2:$D$2,0)),0)))</f>
        <v>Data Error</v>
      </c>
      <c r="N6454" s="20"/>
      <c r="O6454" s="26"/>
      <c r="P6454" s="26"/>
      <c r="Q6454" s="6">
        <f t="shared" si="403"/>
        <v>9</v>
      </c>
      <c r="R6454" s="20"/>
    </row>
    <row r="6455" spans="1:18" x14ac:dyDescent="0.25">
      <c r="A6455" s="6">
        <v>21</v>
      </c>
      <c r="B6455" s="4">
        <v>42638.874999998086</v>
      </c>
      <c r="C6455" s="2" t="str">
        <f>IF([2]Analysis!AG6455="Data Error","Data Error",[2]Analysis!AI6455*C$1)</f>
        <v>Data Error</v>
      </c>
      <c r="D6455" s="2"/>
      <c r="E6455" s="3" t="str">
        <f>IF(C6455="Data Error","Data Error",INDEX('[2]BAAL Adj Cap'!$CB$65:$CY$72,MONTH($B6455),$A6455+1))</f>
        <v>Data Error</v>
      </c>
      <c r="F6455" s="3"/>
      <c r="G6455" s="31" t="str">
        <f t="shared" si="400"/>
        <v>Data Error</v>
      </c>
      <c r="H6455" s="31"/>
      <c r="I6455" s="23" t="str">
        <f t="shared" si="401"/>
        <v>Data Error</v>
      </c>
      <c r="J6455" s="23"/>
      <c r="K6455" s="7" t="str">
        <f t="shared" si="402"/>
        <v>Data Error</v>
      </c>
      <c r="M6455" s="20" t="str">
        <f>IF(C6455="Data Error","Data Error",IF(C6455&lt;=K6455,0,1-IFERROR(INDEX(BAAL!$C:$D,MATCH(ROUNDUP(C6455-K6455,0),BAAL!$B:$B,0),MATCH(LEFT(M$2,4),BAAL!$C$2:$D$2,0)),0)))</f>
        <v>Data Error</v>
      </c>
      <c r="N6455" s="20"/>
      <c r="O6455" s="26"/>
      <c r="P6455" s="26"/>
      <c r="Q6455" s="6">
        <f t="shared" si="403"/>
        <v>9</v>
      </c>
      <c r="R6455" s="20"/>
    </row>
    <row r="6456" spans="1:18" x14ac:dyDescent="0.25">
      <c r="A6456" s="6">
        <v>22</v>
      </c>
      <c r="B6456" s="4">
        <v>42638.916666664751</v>
      </c>
      <c r="C6456" s="2" t="str">
        <f>IF([2]Analysis!AG6456="Data Error","Data Error",[2]Analysis!AI6456*C$1)</f>
        <v>Data Error</v>
      </c>
      <c r="D6456" s="2"/>
      <c r="E6456" s="3" t="str">
        <f>IF(C6456="Data Error","Data Error",INDEX('[2]BAAL Adj Cap'!$CB$65:$CY$72,MONTH($B6456),$A6456+1))</f>
        <v>Data Error</v>
      </c>
      <c r="F6456" s="3"/>
      <c r="G6456" s="31" t="str">
        <f t="shared" si="400"/>
        <v>Data Error</v>
      </c>
      <c r="H6456" s="31"/>
      <c r="I6456" s="23" t="str">
        <f t="shared" si="401"/>
        <v>Data Error</v>
      </c>
      <c r="J6456" s="23"/>
      <c r="K6456" s="7" t="str">
        <f t="shared" si="402"/>
        <v>Data Error</v>
      </c>
      <c r="M6456" s="20" t="str">
        <f>IF(C6456="Data Error","Data Error",IF(C6456&lt;=K6456,0,1-IFERROR(INDEX(BAAL!$C:$D,MATCH(ROUNDUP(C6456-K6456,0),BAAL!$B:$B,0),MATCH(LEFT(M$2,4),BAAL!$C$2:$D$2,0)),0)))</f>
        <v>Data Error</v>
      </c>
      <c r="N6456" s="20"/>
      <c r="O6456" s="26"/>
      <c r="P6456" s="26"/>
      <c r="Q6456" s="6">
        <f t="shared" si="403"/>
        <v>9</v>
      </c>
      <c r="R6456" s="20"/>
    </row>
    <row r="6457" spans="1:18" x14ac:dyDescent="0.25">
      <c r="A6457" s="6">
        <v>23</v>
      </c>
      <c r="B6457" s="4">
        <v>42638.958333331415</v>
      </c>
      <c r="C6457" s="2" t="str">
        <f>IF([2]Analysis!AG6457="Data Error","Data Error",[2]Analysis!AI6457*C$1)</f>
        <v>Data Error</v>
      </c>
      <c r="D6457" s="2"/>
      <c r="E6457" s="3" t="str">
        <f>IF(C6457="Data Error","Data Error",INDEX('[2]BAAL Adj Cap'!$CB$65:$CY$72,MONTH($B6457),$A6457+1))</f>
        <v>Data Error</v>
      </c>
      <c r="F6457" s="3"/>
      <c r="G6457" s="31" t="str">
        <f t="shared" si="400"/>
        <v>Data Error</v>
      </c>
      <c r="H6457" s="31"/>
      <c r="I6457" s="23" t="str">
        <f t="shared" si="401"/>
        <v>Data Error</v>
      </c>
      <c r="J6457" s="23"/>
      <c r="K6457" s="7" t="str">
        <f t="shared" si="402"/>
        <v>Data Error</v>
      </c>
      <c r="M6457" s="20" t="str">
        <f>IF(C6457="Data Error","Data Error",IF(C6457&lt;=K6457,0,1-IFERROR(INDEX(BAAL!$C:$D,MATCH(ROUNDUP(C6457-K6457,0),BAAL!$B:$B,0),MATCH(LEFT(M$2,4),BAAL!$C$2:$D$2,0)),0)))</f>
        <v>Data Error</v>
      </c>
      <c r="N6457" s="20"/>
      <c r="O6457" s="26"/>
      <c r="P6457" s="26"/>
      <c r="Q6457" s="6">
        <f t="shared" si="403"/>
        <v>9</v>
      </c>
      <c r="R6457" s="20"/>
    </row>
    <row r="6458" spans="1:18" x14ac:dyDescent="0.25">
      <c r="A6458" s="6">
        <v>0</v>
      </c>
      <c r="B6458" s="1">
        <v>42638.999999998079</v>
      </c>
      <c r="C6458" s="2" t="str">
        <f>IF([2]Analysis!AG6458="Data Error","Data Error",[2]Analysis!AI6458*C$1)</f>
        <v>Data Error</v>
      </c>
      <c r="D6458" s="2"/>
      <c r="E6458" s="3" t="str">
        <f>IF(C6458="Data Error","Data Error",INDEX('[2]BAAL Adj Cap'!$CB$65:$CY$72,MONTH($B6458),$A6458+1))</f>
        <v>Data Error</v>
      </c>
      <c r="F6458" s="3"/>
      <c r="G6458" s="31" t="str">
        <f t="shared" si="400"/>
        <v>Data Error</v>
      </c>
      <c r="H6458" s="31"/>
      <c r="I6458" s="23" t="str">
        <f t="shared" si="401"/>
        <v>Data Error</v>
      </c>
      <c r="J6458" s="23"/>
      <c r="K6458" s="7" t="str">
        <f t="shared" si="402"/>
        <v>Data Error</v>
      </c>
      <c r="M6458" s="20" t="str">
        <f>IF(C6458="Data Error","Data Error",IF(C6458&lt;=K6458,0,1-IFERROR(INDEX(BAAL!$C:$D,MATCH(ROUNDUP(C6458-K6458,0),BAAL!$B:$B,0),MATCH(LEFT(M$2,4),BAAL!$C$2:$D$2,0)),0)))</f>
        <v>Data Error</v>
      </c>
      <c r="N6458" s="20"/>
      <c r="O6458" s="26"/>
      <c r="P6458" s="26"/>
      <c r="Q6458" s="6">
        <f t="shared" si="403"/>
        <v>9</v>
      </c>
      <c r="R6458" s="20"/>
    </row>
    <row r="6459" spans="1:18" x14ac:dyDescent="0.25">
      <c r="A6459" s="6">
        <v>1</v>
      </c>
      <c r="B6459" s="4">
        <v>42639.041666664743</v>
      </c>
      <c r="C6459" s="2" t="str">
        <f>IF([2]Analysis!AG6459="Data Error","Data Error",[2]Analysis!AI6459*C$1)</f>
        <v>Data Error</v>
      </c>
      <c r="D6459" s="2"/>
      <c r="E6459" s="3" t="str">
        <f>IF(C6459="Data Error","Data Error",INDEX('[2]BAAL Adj Cap'!$CB$65:$CY$72,MONTH($B6459),$A6459+1))</f>
        <v>Data Error</v>
      </c>
      <c r="F6459" s="3"/>
      <c r="G6459" s="31" t="str">
        <f t="shared" si="400"/>
        <v>Data Error</v>
      </c>
      <c r="H6459" s="31"/>
      <c r="I6459" s="23" t="str">
        <f t="shared" si="401"/>
        <v>Data Error</v>
      </c>
      <c r="J6459" s="23"/>
      <c r="K6459" s="7" t="str">
        <f t="shared" si="402"/>
        <v>Data Error</v>
      </c>
      <c r="M6459" s="20" t="str">
        <f>IF(C6459="Data Error","Data Error",IF(C6459&lt;=K6459,0,1-IFERROR(INDEX(BAAL!$C:$D,MATCH(ROUNDUP(C6459-K6459,0),BAAL!$B:$B,0),MATCH(LEFT(M$2,4),BAAL!$C$2:$D$2,0)),0)))</f>
        <v>Data Error</v>
      </c>
      <c r="N6459" s="20"/>
      <c r="O6459" s="26"/>
      <c r="P6459" s="26"/>
      <c r="Q6459" s="6">
        <f t="shared" si="403"/>
        <v>9</v>
      </c>
      <c r="R6459" s="20"/>
    </row>
    <row r="6460" spans="1:18" x14ac:dyDescent="0.25">
      <c r="A6460" s="6">
        <v>2</v>
      </c>
      <c r="B6460" s="4">
        <v>42639.083333331408</v>
      </c>
      <c r="C6460" s="2" t="str">
        <f>IF([2]Analysis!AG6460="Data Error","Data Error",[2]Analysis!AI6460*C$1)</f>
        <v>Data Error</v>
      </c>
      <c r="D6460" s="2"/>
      <c r="E6460" s="3" t="str">
        <f>IF(C6460="Data Error","Data Error",INDEX('[2]BAAL Adj Cap'!$CB$65:$CY$72,MONTH($B6460),$A6460+1))</f>
        <v>Data Error</v>
      </c>
      <c r="F6460" s="3"/>
      <c r="G6460" s="31" t="str">
        <f t="shared" si="400"/>
        <v>Data Error</v>
      </c>
      <c r="H6460" s="31"/>
      <c r="I6460" s="23" t="str">
        <f t="shared" si="401"/>
        <v>Data Error</v>
      </c>
      <c r="J6460" s="23"/>
      <c r="K6460" s="7" t="str">
        <f t="shared" si="402"/>
        <v>Data Error</v>
      </c>
      <c r="M6460" s="20" t="str">
        <f>IF(C6460="Data Error","Data Error",IF(C6460&lt;=K6460,0,1-IFERROR(INDEX(BAAL!$C:$D,MATCH(ROUNDUP(C6460-K6460,0),BAAL!$B:$B,0),MATCH(LEFT(M$2,4),BAAL!$C$2:$D$2,0)),0)))</f>
        <v>Data Error</v>
      </c>
      <c r="N6460" s="20"/>
      <c r="O6460" s="26"/>
      <c r="P6460" s="26"/>
      <c r="Q6460" s="6">
        <f t="shared" si="403"/>
        <v>9</v>
      </c>
      <c r="R6460" s="20"/>
    </row>
    <row r="6461" spans="1:18" x14ac:dyDescent="0.25">
      <c r="A6461" s="6">
        <v>3</v>
      </c>
      <c r="B6461" s="4">
        <v>42639.124999998072</v>
      </c>
      <c r="C6461" s="2" t="str">
        <f>IF([2]Analysis!AG6461="Data Error","Data Error",[2]Analysis!AI6461*C$1)</f>
        <v>Data Error</v>
      </c>
      <c r="D6461" s="2"/>
      <c r="E6461" s="3" t="str">
        <f>IF(C6461="Data Error","Data Error",INDEX('[2]BAAL Adj Cap'!$CB$65:$CY$72,MONTH($B6461),$A6461+1))</f>
        <v>Data Error</v>
      </c>
      <c r="F6461" s="3"/>
      <c r="G6461" s="31" t="str">
        <f t="shared" si="400"/>
        <v>Data Error</v>
      </c>
      <c r="H6461" s="31"/>
      <c r="I6461" s="23" t="str">
        <f t="shared" si="401"/>
        <v>Data Error</v>
      </c>
      <c r="J6461" s="23"/>
      <c r="K6461" s="7" t="str">
        <f t="shared" si="402"/>
        <v>Data Error</v>
      </c>
      <c r="M6461" s="20" t="str">
        <f>IF(C6461="Data Error","Data Error",IF(C6461&lt;=K6461,0,1-IFERROR(INDEX(BAAL!$C:$D,MATCH(ROUNDUP(C6461-K6461,0),BAAL!$B:$B,0),MATCH(LEFT(M$2,4),BAAL!$C$2:$D$2,0)),0)))</f>
        <v>Data Error</v>
      </c>
      <c r="N6461" s="20"/>
      <c r="O6461" s="26"/>
      <c r="P6461" s="26"/>
      <c r="Q6461" s="6">
        <f t="shared" si="403"/>
        <v>9</v>
      </c>
      <c r="R6461" s="20"/>
    </row>
    <row r="6462" spans="1:18" x14ac:dyDescent="0.25">
      <c r="A6462" s="6">
        <v>4</v>
      </c>
      <c r="B6462" s="4">
        <v>42639.166666664736</v>
      </c>
      <c r="C6462" s="2" t="str">
        <f>IF([2]Analysis!AG6462="Data Error","Data Error",[2]Analysis!AI6462*C$1)</f>
        <v>Data Error</v>
      </c>
      <c r="D6462" s="2"/>
      <c r="E6462" s="3" t="str">
        <f>IF(C6462="Data Error","Data Error",INDEX('[2]BAAL Adj Cap'!$CB$65:$CY$72,MONTH($B6462),$A6462+1))</f>
        <v>Data Error</v>
      </c>
      <c r="F6462" s="3"/>
      <c r="G6462" s="31" t="str">
        <f t="shared" si="400"/>
        <v>Data Error</v>
      </c>
      <c r="H6462" s="31"/>
      <c r="I6462" s="23" t="str">
        <f t="shared" si="401"/>
        <v>Data Error</v>
      </c>
      <c r="J6462" s="23"/>
      <c r="K6462" s="7" t="str">
        <f t="shared" si="402"/>
        <v>Data Error</v>
      </c>
      <c r="M6462" s="20" t="str">
        <f>IF(C6462="Data Error","Data Error",IF(C6462&lt;=K6462,0,1-IFERROR(INDEX(BAAL!$C:$D,MATCH(ROUNDUP(C6462-K6462,0),BAAL!$B:$B,0),MATCH(LEFT(M$2,4),BAAL!$C$2:$D$2,0)),0)))</f>
        <v>Data Error</v>
      </c>
      <c r="N6462" s="20"/>
      <c r="O6462" s="26"/>
      <c r="P6462" s="26"/>
      <c r="Q6462" s="6">
        <f t="shared" si="403"/>
        <v>9</v>
      </c>
      <c r="R6462" s="20"/>
    </row>
    <row r="6463" spans="1:18" x14ac:dyDescent="0.25">
      <c r="A6463" s="6">
        <v>5</v>
      </c>
      <c r="B6463" s="4">
        <v>42639.2083333314</v>
      </c>
      <c r="C6463" s="2" t="str">
        <f>IF([2]Analysis!AG6463="Data Error","Data Error",[2]Analysis!AI6463*C$1)</f>
        <v>Data Error</v>
      </c>
      <c r="D6463" s="2"/>
      <c r="E6463" s="3" t="str">
        <f>IF(C6463="Data Error","Data Error",INDEX('[2]BAAL Adj Cap'!$CB$65:$CY$72,MONTH($B6463),$A6463+1))</f>
        <v>Data Error</v>
      </c>
      <c r="F6463" s="3"/>
      <c r="G6463" s="31" t="str">
        <f t="shared" si="400"/>
        <v>Data Error</v>
      </c>
      <c r="H6463" s="31"/>
      <c r="I6463" s="23" t="str">
        <f t="shared" si="401"/>
        <v>Data Error</v>
      </c>
      <c r="J6463" s="23"/>
      <c r="K6463" s="7" t="str">
        <f t="shared" si="402"/>
        <v>Data Error</v>
      </c>
      <c r="M6463" s="20" t="str">
        <f>IF(C6463="Data Error","Data Error",IF(C6463&lt;=K6463,0,1-IFERROR(INDEX(BAAL!$C:$D,MATCH(ROUNDUP(C6463-K6463,0),BAAL!$B:$B,0),MATCH(LEFT(M$2,4),BAAL!$C$2:$D$2,0)),0)))</f>
        <v>Data Error</v>
      </c>
      <c r="N6463" s="20"/>
      <c r="O6463" s="26"/>
      <c r="P6463" s="26"/>
      <c r="Q6463" s="6">
        <f t="shared" si="403"/>
        <v>9</v>
      </c>
      <c r="R6463" s="20"/>
    </row>
    <row r="6464" spans="1:18" x14ac:dyDescent="0.25">
      <c r="A6464" s="6">
        <v>6</v>
      </c>
      <c r="B6464" s="4">
        <v>42639.249999998065</v>
      </c>
      <c r="C6464" s="2" t="str">
        <f>IF([2]Analysis!AG6464="Data Error","Data Error",[2]Analysis!AI6464*C$1)</f>
        <v>Data Error</v>
      </c>
      <c r="D6464" s="2"/>
      <c r="E6464" s="3" t="str">
        <f>IF(C6464="Data Error","Data Error",INDEX('[2]BAAL Adj Cap'!$CB$65:$CY$72,MONTH($B6464),$A6464+1))</f>
        <v>Data Error</v>
      </c>
      <c r="F6464" s="3"/>
      <c r="G6464" s="31" t="str">
        <f t="shared" si="400"/>
        <v>Data Error</v>
      </c>
      <c r="H6464" s="31"/>
      <c r="I6464" s="23" t="str">
        <f t="shared" si="401"/>
        <v>Data Error</v>
      </c>
      <c r="J6464" s="23"/>
      <c r="K6464" s="7" t="str">
        <f t="shared" si="402"/>
        <v>Data Error</v>
      </c>
      <c r="M6464" s="20" t="str">
        <f>IF(C6464="Data Error","Data Error",IF(C6464&lt;=K6464,0,1-IFERROR(INDEX(BAAL!$C:$D,MATCH(ROUNDUP(C6464-K6464,0),BAAL!$B:$B,0),MATCH(LEFT(M$2,4),BAAL!$C$2:$D$2,0)),0)))</f>
        <v>Data Error</v>
      </c>
      <c r="N6464" s="20"/>
      <c r="O6464" s="26"/>
      <c r="P6464" s="26"/>
      <c r="Q6464" s="6">
        <f t="shared" si="403"/>
        <v>9</v>
      </c>
      <c r="R6464" s="20"/>
    </row>
    <row r="6465" spans="1:18" x14ac:dyDescent="0.25">
      <c r="A6465" s="6">
        <v>7</v>
      </c>
      <c r="B6465" s="4">
        <v>42639.291666664729</v>
      </c>
      <c r="C6465" s="2" t="str">
        <f>IF([2]Analysis!AG6465="Data Error","Data Error",[2]Analysis!AI6465*C$1)</f>
        <v>Data Error</v>
      </c>
      <c r="D6465" s="2"/>
      <c r="E6465" s="3" t="str">
        <f>IF(C6465="Data Error","Data Error",INDEX('[2]BAAL Adj Cap'!$CB$65:$CY$72,MONTH($B6465),$A6465+1))</f>
        <v>Data Error</v>
      </c>
      <c r="F6465" s="3"/>
      <c r="G6465" s="31" t="str">
        <f t="shared" si="400"/>
        <v>Data Error</v>
      </c>
      <c r="H6465" s="31"/>
      <c r="I6465" s="23" t="str">
        <f t="shared" si="401"/>
        <v>Data Error</v>
      </c>
      <c r="J6465" s="23"/>
      <c r="K6465" s="7" t="str">
        <f t="shared" si="402"/>
        <v>Data Error</v>
      </c>
      <c r="M6465" s="20" t="str">
        <f>IF(C6465="Data Error","Data Error",IF(C6465&lt;=K6465,0,1-IFERROR(INDEX(BAAL!$C:$D,MATCH(ROUNDUP(C6465-K6465,0),BAAL!$B:$B,0),MATCH(LEFT(M$2,4),BAAL!$C$2:$D$2,0)),0)))</f>
        <v>Data Error</v>
      </c>
      <c r="N6465" s="20"/>
      <c r="O6465" s="26"/>
      <c r="P6465" s="26"/>
      <c r="Q6465" s="6">
        <f t="shared" si="403"/>
        <v>9</v>
      </c>
      <c r="R6465" s="20"/>
    </row>
    <row r="6466" spans="1:18" x14ac:dyDescent="0.25">
      <c r="A6466" s="6">
        <v>8</v>
      </c>
      <c r="B6466" s="4">
        <v>42639.333333331393</v>
      </c>
      <c r="C6466" s="2" t="str">
        <f>IF([2]Analysis!AG6466="Data Error","Data Error",[2]Analysis!AI6466*C$1)</f>
        <v>Data Error</v>
      </c>
      <c r="D6466" s="2"/>
      <c r="E6466" s="3" t="str">
        <f>IF(C6466="Data Error","Data Error",INDEX('[2]BAAL Adj Cap'!$CB$65:$CY$72,MONTH($B6466),$A6466+1))</f>
        <v>Data Error</v>
      </c>
      <c r="F6466" s="3"/>
      <c r="G6466" s="31" t="str">
        <f t="shared" si="400"/>
        <v>Data Error</v>
      </c>
      <c r="H6466" s="31"/>
      <c r="I6466" s="23" t="str">
        <f t="shared" si="401"/>
        <v>Data Error</v>
      </c>
      <c r="J6466" s="23"/>
      <c r="K6466" s="7" t="str">
        <f t="shared" si="402"/>
        <v>Data Error</v>
      </c>
      <c r="M6466" s="20" t="str">
        <f>IF(C6466="Data Error","Data Error",IF(C6466&lt;=K6466,0,1-IFERROR(INDEX(BAAL!$C:$D,MATCH(ROUNDUP(C6466-K6466,0),BAAL!$B:$B,0),MATCH(LEFT(M$2,4),BAAL!$C$2:$D$2,0)),0)))</f>
        <v>Data Error</v>
      </c>
      <c r="N6466" s="20"/>
      <c r="O6466" s="26"/>
      <c r="P6466" s="26"/>
      <c r="Q6466" s="6">
        <f t="shared" si="403"/>
        <v>9</v>
      </c>
      <c r="R6466" s="20"/>
    </row>
    <row r="6467" spans="1:18" x14ac:dyDescent="0.25">
      <c r="A6467" s="6">
        <v>9</v>
      </c>
      <c r="B6467" s="4">
        <v>42639.374999998057</v>
      </c>
      <c r="C6467" s="2" t="str">
        <f>IF([2]Analysis!AG6467="Data Error","Data Error",[2]Analysis!AI6467*C$1)</f>
        <v>Data Error</v>
      </c>
      <c r="D6467" s="2"/>
      <c r="E6467" s="3" t="str">
        <f>IF(C6467="Data Error","Data Error",INDEX('[2]BAAL Adj Cap'!$CB$65:$CY$72,MONTH($B6467),$A6467+1))</f>
        <v>Data Error</v>
      </c>
      <c r="F6467" s="3"/>
      <c r="G6467" s="31" t="str">
        <f t="shared" si="400"/>
        <v>Data Error</v>
      </c>
      <c r="H6467" s="31"/>
      <c r="I6467" s="23" t="str">
        <f t="shared" si="401"/>
        <v>Data Error</v>
      </c>
      <c r="J6467" s="23"/>
      <c r="K6467" s="7" t="str">
        <f t="shared" si="402"/>
        <v>Data Error</v>
      </c>
      <c r="M6467" s="20" t="str">
        <f>IF(C6467="Data Error","Data Error",IF(C6467&lt;=K6467,0,1-IFERROR(INDEX(BAAL!$C:$D,MATCH(ROUNDUP(C6467-K6467,0),BAAL!$B:$B,0),MATCH(LEFT(M$2,4),BAAL!$C$2:$D$2,0)),0)))</f>
        <v>Data Error</v>
      </c>
      <c r="N6467" s="20"/>
      <c r="O6467" s="26"/>
      <c r="P6467" s="26"/>
      <c r="Q6467" s="6">
        <f t="shared" si="403"/>
        <v>9</v>
      </c>
      <c r="R6467" s="20"/>
    </row>
    <row r="6468" spans="1:18" x14ac:dyDescent="0.25">
      <c r="A6468" s="6">
        <v>10</v>
      </c>
      <c r="B6468" s="4">
        <v>42639.416666664722</v>
      </c>
      <c r="C6468" s="2" t="str">
        <f>IF([2]Analysis!AG6468="Data Error","Data Error",[2]Analysis!AI6468*C$1)</f>
        <v>Data Error</v>
      </c>
      <c r="D6468" s="2"/>
      <c r="E6468" s="3" t="str">
        <f>IF(C6468="Data Error","Data Error",INDEX('[2]BAAL Adj Cap'!$CB$65:$CY$72,MONTH($B6468),$A6468+1))</f>
        <v>Data Error</v>
      </c>
      <c r="F6468" s="3"/>
      <c r="G6468" s="31" t="str">
        <f t="shared" ref="G6468:G6531" si="404">IF(C6468="Data Error","Data Error",E6468*E$1-C6468)</f>
        <v>Data Error</v>
      </c>
      <c r="H6468" s="31"/>
      <c r="I6468" s="23" t="str">
        <f t="shared" ref="I6468:I6531" si="405">IF(E6468="Data Error","Data Error",E6468)</f>
        <v>Data Error</v>
      </c>
      <c r="J6468" s="23"/>
      <c r="K6468" s="7" t="str">
        <f t="shared" ref="K6468:K6531" si="406">IF(C6468="Data Error","Data Error",C$1*MAX(0,MIN(AF$9,E6468*AF$10)))</f>
        <v>Data Error</v>
      </c>
      <c r="M6468" s="20" t="str">
        <f>IF(C6468="Data Error","Data Error",IF(C6468&lt;=K6468,0,1-IFERROR(INDEX(BAAL!$C:$D,MATCH(ROUNDUP(C6468-K6468,0),BAAL!$B:$B,0),MATCH(LEFT(M$2,4),BAAL!$C$2:$D$2,0)),0)))</f>
        <v>Data Error</v>
      </c>
      <c r="N6468" s="20"/>
      <c r="O6468" s="26"/>
      <c r="P6468" s="26"/>
      <c r="Q6468" s="6">
        <f t="shared" ref="Q6468:Q6531" si="407">MONTH(B6468)</f>
        <v>9</v>
      </c>
      <c r="R6468" s="20"/>
    </row>
    <row r="6469" spans="1:18" x14ac:dyDescent="0.25">
      <c r="A6469" s="6">
        <v>11</v>
      </c>
      <c r="B6469" s="4">
        <v>42639.458333331386</v>
      </c>
      <c r="C6469" s="2" t="str">
        <f>IF([2]Analysis!AG6469="Data Error","Data Error",[2]Analysis!AI6469*C$1)</f>
        <v>Data Error</v>
      </c>
      <c r="D6469" s="2"/>
      <c r="E6469" s="3" t="str">
        <f>IF(C6469="Data Error","Data Error",INDEX('[2]BAAL Adj Cap'!$CB$65:$CY$72,MONTH($B6469),$A6469+1))</f>
        <v>Data Error</v>
      </c>
      <c r="F6469" s="3"/>
      <c r="G6469" s="31" t="str">
        <f t="shared" si="404"/>
        <v>Data Error</v>
      </c>
      <c r="H6469" s="31"/>
      <c r="I6469" s="23" t="str">
        <f t="shared" si="405"/>
        <v>Data Error</v>
      </c>
      <c r="J6469" s="23"/>
      <c r="K6469" s="7" t="str">
        <f t="shared" si="406"/>
        <v>Data Error</v>
      </c>
      <c r="M6469" s="20" t="str">
        <f>IF(C6469="Data Error","Data Error",IF(C6469&lt;=K6469,0,1-IFERROR(INDEX(BAAL!$C:$D,MATCH(ROUNDUP(C6469-K6469,0),BAAL!$B:$B,0),MATCH(LEFT(M$2,4),BAAL!$C$2:$D$2,0)),0)))</f>
        <v>Data Error</v>
      </c>
      <c r="N6469" s="20"/>
      <c r="O6469" s="26"/>
      <c r="P6469" s="26"/>
      <c r="Q6469" s="6">
        <f t="shared" si="407"/>
        <v>9</v>
      </c>
      <c r="R6469" s="20"/>
    </row>
    <row r="6470" spans="1:18" x14ac:dyDescent="0.25">
      <c r="A6470" s="6">
        <v>12</v>
      </c>
      <c r="B6470" s="4">
        <v>42639.49999999805</v>
      </c>
      <c r="C6470" s="2" t="str">
        <f>IF([2]Analysis!AG6470="Data Error","Data Error",[2]Analysis!AI6470*C$1)</f>
        <v>Data Error</v>
      </c>
      <c r="D6470" s="2"/>
      <c r="E6470" s="3" t="str">
        <f>IF(C6470="Data Error","Data Error",INDEX('[2]BAAL Adj Cap'!$CB$65:$CY$72,MONTH($B6470),$A6470+1))</f>
        <v>Data Error</v>
      </c>
      <c r="F6470" s="3"/>
      <c r="G6470" s="31" t="str">
        <f t="shared" si="404"/>
        <v>Data Error</v>
      </c>
      <c r="H6470" s="31"/>
      <c r="I6470" s="23" t="str">
        <f t="shared" si="405"/>
        <v>Data Error</v>
      </c>
      <c r="J6470" s="23"/>
      <c r="K6470" s="7" t="str">
        <f t="shared" si="406"/>
        <v>Data Error</v>
      </c>
      <c r="M6470" s="20" t="str">
        <f>IF(C6470="Data Error","Data Error",IF(C6470&lt;=K6470,0,1-IFERROR(INDEX(BAAL!$C:$D,MATCH(ROUNDUP(C6470-K6470,0),BAAL!$B:$B,0),MATCH(LEFT(M$2,4),BAAL!$C$2:$D$2,0)),0)))</f>
        <v>Data Error</v>
      </c>
      <c r="N6470" s="20"/>
      <c r="O6470" s="26"/>
      <c r="P6470" s="26"/>
      <c r="Q6470" s="6">
        <f t="shared" si="407"/>
        <v>9</v>
      </c>
      <c r="R6470" s="20"/>
    </row>
    <row r="6471" spans="1:18" x14ac:dyDescent="0.25">
      <c r="A6471" s="6">
        <v>13</v>
      </c>
      <c r="B6471" s="4">
        <v>42639.541666664714</v>
      </c>
      <c r="C6471" s="2" t="str">
        <f>IF([2]Analysis!AG6471="Data Error","Data Error",[2]Analysis!AI6471*C$1)</f>
        <v>Data Error</v>
      </c>
      <c r="D6471" s="2"/>
      <c r="E6471" s="3" t="str">
        <f>IF(C6471="Data Error","Data Error",INDEX('[2]BAAL Adj Cap'!$CB$65:$CY$72,MONTH($B6471),$A6471+1))</f>
        <v>Data Error</v>
      </c>
      <c r="F6471" s="3"/>
      <c r="G6471" s="31" t="str">
        <f t="shared" si="404"/>
        <v>Data Error</v>
      </c>
      <c r="H6471" s="31"/>
      <c r="I6471" s="23" t="str">
        <f t="shared" si="405"/>
        <v>Data Error</v>
      </c>
      <c r="J6471" s="23"/>
      <c r="K6471" s="7" t="str">
        <f t="shared" si="406"/>
        <v>Data Error</v>
      </c>
      <c r="M6471" s="20" t="str">
        <f>IF(C6471="Data Error","Data Error",IF(C6471&lt;=K6471,0,1-IFERROR(INDEX(BAAL!$C:$D,MATCH(ROUNDUP(C6471-K6471,0),BAAL!$B:$B,0),MATCH(LEFT(M$2,4),BAAL!$C$2:$D$2,0)),0)))</f>
        <v>Data Error</v>
      </c>
      <c r="N6471" s="20"/>
      <c r="O6471" s="26"/>
      <c r="P6471" s="26"/>
      <c r="Q6471" s="6">
        <f t="shared" si="407"/>
        <v>9</v>
      </c>
      <c r="R6471" s="20"/>
    </row>
    <row r="6472" spans="1:18" x14ac:dyDescent="0.25">
      <c r="A6472" s="6">
        <v>14</v>
      </c>
      <c r="B6472" s="4">
        <v>42639.583333331379</v>
      </c>
      <c r="C6472" s="2" t="str">
        <f>IF([2]Analysis!AG6472="Data Error","Data Error",[2]Analysis!AI6472*C$1)</f>
        <v>Data Error</v>
      </c>
      <c r="D6472" s="2"/>
      <c r="E6472" s="3" t="str">
        <f>IF(C6472="Data Error","Data Error",INDEX('[2]BAAL Adj Cap'!$CB$65:$CY$72,MONTH($B6472),$A6472+1))</f>
        <v>Data Error</v>
      </c>
      <c r="F6472" s="3"/>
      <c r="G6472" s="31" t="str">
        <f t="shared" si="404"/>
        <v>Data Error</v>
      </c>
      <c r="H6472" s="31"/>
      <c r="I6472" s="23" t="str">
        <f t="shared" si="405"/>
        <v>Data Error</v>
      </c>
      <c r="J6472" s="23"/>
      <c r="K6472" s="7" t="str">
        <f t="shared" si="406"/>
        <v>Data Error</v>
      </c>
      <c r="M6472" s="20" t="str">
        <f>IF(C6472="Data Error","Data Error",IF(C6472&lt;=K6472,0,1-IFERROR(INDEX(BAAL!$C:$D,MATCH(ROUNDUP(C6472-K6472,0),BAAL!$B:$B,0),MATCH(LEFT(M$2,4),BAAL!$C$2:$D$2,0)),0)))</f>
        <v>Data Error</v>
      </c>
      <c r="N6472" s="20"/>
      <c r="O6472" s="26"/>
      <c r="P6472" s="26"/>
      <c r="Q6472" s="6">
        <f t="shared" si="407"/>
        <v>9</v>
      </c>
      <c r="R6472" s="20"/>
    </row>
    <row r="6473" spans="1:18" x14ac:dyDescent="0.25">
      <c r="A6473" s="6">
        <v>15</v>
      </c>
      <c r="B6473" s="4">
        <v>42639.624999998043</v>
      </c>
      <c r="C6473" s="2" t="str">
        <f>IF([2]Analysis!AG6473="Data Error","Data Error",[2]Analysis!AI6473*C$1)</f>
        <v>Data Error</v>
      </c>
      <c r="D6473" s="2"/>
      <c r="E6473" s="3" t="str">
        <f>IF(C6473="Data Error","Data Error",INDEX('[2]BAAL Adj Cap'!$CB$65:$CY$72,MONTH($B6473),$A6473+1))</f>
        <v>Data Error</v>
      </c>
      <c r="F6473" s="3"/>
      <c r="G6473" s="31" t="str">
        <f t="shared" si="404"/>
        <v>Data Error</v>
      </c>
      <c r="H6473" s="31"/>
      <c r="I6473" s="23" t="str">
        <f t="shared" si="405"/>
        <v>Data Error</v>
      </c>
      <c r="J6473" s="23"/>
      <c r="K6473" s="7" t="str">
        <f t="shared" si="406"/>
        <v>Data Error</v>
      </c>
      <c r="M6473" s="20" t="str">
        <f>IF(C6473="Data Error","Data Error",IF(C6473&lt;=K6473,0,1-IFERROR(INDEX(BAAL!$C:$D,MATCH(ROUNDUP(C6473-K6473,0),BAAL!$B:$B,0),MATCH(LEFT(M$2,4),BAAL!$C$2:$D$2,0)),0)))</f>
        <v>Data Error</v>
      </c>
      <c r="N6473" s="20"/>
      <c r="O6473" s="26"/>
      <c r="P6473" s="26"/>
      <c r="Q6473" s="6">
        <f t="shared" si="407"/>
        <v>9</v>
      </c>
      <c r="R6473" s="20"/>
    </row>
    <row r="6474" spans="1:18" x14ac:dyDescent="0.25">
      <c r="A6474" s="6">
        <v>16</v>
      </c>
      <c r="B6474" s="4">
        <v>42639.666666664707</v>
      </c>
      <c r="C6474" s="2" t="str">
        <f>IF([2]Analysis!AG6474="Data Error","Data Error",[2]Analysis!AI6474*C$1)</f>
        <v>Data Error</v>
      </c>
      <c r="D6474" s="2"/>
      <c r="E6474" s="3" t="str">
        <f>IF(C6474="Data Error","Data Error",INDEX('[2]BAAL Adj Cap'!$CB$65:$CY$72,MONTH($B6474),$A6474+1))</f>
        <v>Data Error</v>
      </c>
      <c r="F6474" s="3"/>
      <c r="G6474" s="31" t="str">
        <f t="shared" si="404"/>
        <v>Data Error</v>
      </c>
      <c r="H6474" s="31"/>
      <c r="I6474" s="23" t="str">
        <f t="shared" si="405"/>
        <v>Data Error</v>
      </c>
      <c r="J6474" s="23"/>
      <c r="K6474" s="7" t="str">
        <f t="shared" si="406"/>
        <v>Data Error</v>
      </c>
      <c r="M6474" s="20" t="str">
        <f>IF(C6474="Data Error","Data Error",IF(C6474&lt;=K6474,0,1-IFERROR(INDEX(BAAL!$C:$D,MATCH(ROUNDUP(C6474-K6474,0),BAAL!$B:$B,0),MATCH(LEFT(M$2,4),BAAL!$C$2:$D$2,0)),0)))</f>
        <v>Data Error</v>
      </c>
      <c r="N6474" s="20"/>
      <c r="O6474" s="26"/>
      <c r="P6474" s="26"/>
      <c r="Q6474" s="6">
        <f t="shared" si="407"/>
        <v>9</v>
      </c>
      <c r="R6474" s="20"/>
    </row>
    <row r="6475" spans="1:18" x14ac:dyDescent="0.25">
      <c r="A6475" s="6">
        <v>17</v>
      </c>
      <c r="B6475" s="4">
        <v>42639.708333331371</v>
      </c>
      <c r="C6475" s="2" t="str">
        <f>IF([2]Analysis!AG6475="Data Error","Data Error",[2]Analysis!AI6475*C$1)</f>
        <v>Data Error</v>
      </c>
      <c r="D6475" s="2"/>
      <c r="E6475" s="3" t="str">
        <f>IF(C6475="Data Error","Data Error",INDEX('[2]BAAL Adj Cap'!$CB$65:$CY$72,MONTH($B6475),$A6475+1))</f>
        <v>Data Error</v>
      </c>
      <c r="F6475" s="3"/>
      <c r="G6475" s="31" t="str">
        <f t="shared" si="404"/>
        <v>Data Error</v>
      </c>
      <c r="H6475" s="31"/>
      <c r="I6475" s="23" t="str">
        <f t="shared" si="405"/>
        <v>Data Error</v>
      </c>
      <c r="J6475" s="23"/>
      <c r="K6475" s="7" t="str">
        <f t="shared" si="406"/>
        <v>Data Error</v>
      </c>
      <c r="M6475" s="20" t="str">
        <f>IF(C6475="Data Error","Data Error",IF(C6475&lt;=K6475,0,1-IFERROR(INDEX(BAAL!$C:$D,MATCH(ROUNDUP(C6475-K6475,0),BAAL!$B:$B,0),MATCH(LEFT(M$2,4),BAAL!$C$2:$D$2,0)),0)))</f>
        <v>Data Error</v>
      </c>
      <c r="N6475" s="20"/>
      <c r="O6475" s="26"/>
      <c r="P6475" s="26"/>
      <c r="Q6475" s="6">
        <f t="shared" si="407"/>
        <v>9</v>
      </c>
      <c r="R6475" s="20"/>
    </row>
    <row r="6476" spans="1:18" x14ac:dyDescent="0.25">
      <c r="A6476" s="6">
        <v>18</v>
      </c>
      <c r="B6476" s="4">
        <v>42639.749999998035</v>
      </c>
      <c r="C6476" s="2" t="str">
        <f>IF([2]Analysis!AG6476="Data Error","Data Error",[2]Analysis!AI6476*C$1)</f>
        <v>Data Error</v>
      </c>
      <c r="D6476" s="2"/>
      <c r="E6476" s="3" t="str">
        <f>IF(C6476="Data Error","Data Error",INDEX('[2]BAAL Adj Cap'!$CB$65:$CY$72,MONTH($B6476),$A6476+1))</f>
        <v>Data Error</v>
      </c>
      <c r="F6476" s="3"/>
      <c r="G6476" s="31" t="str">
        <f t="shared" si="404"/>
        <v>Data Error</v>
      </c>
      <c r="H6476" s="31"/>
      <c r="I6476" s="23" t="str">
        <f t="shared" si="405"/>
        <v>Data Error</v>
      </c>
      <c r="J6476" s="23"/>
      <c r="K6476" s="7" t="str">
        <f t="shared" si="406"/>
        <v>Data Error</v>
      </c>
      <c r="M6476" s="20" t="str">
        <f>IF(C6476="Data Error","Data Error",IF(C6476&lt;=K6476,0,1-IFERROR(INDEX(BAAL!$C:$D,MATCH(ROUNDUP(C6476-K6476,0),BAAL!$B:$B,0),MATCH(LEFT(M$2,4),BAAL!$C$2:$D$2,0)),0)))</f>
        <v>Data Error</v>
      </c>
      <c r="N6476" s="20"/>
      <c r="O6476" s="26"/>
      <c r="P6476" s="26"/>
      <c r="Q6476" s="6">
        <f t="shared" si="407"/>
        <v>9</v>
      </c>
      <c r="R6476" s="20"/>
    </row>
    <row r="6477" spans="1:18" x14ac:dyDescent="0.25">
      <c r="A6477" s="6">
        <v>19</v>
      </c>
      <c r="B6477" s="4">
        <v>42639.7916666647</v>
      </c>
      <c r="C6477" s="2" t="str">
        <f>IF([2]Analysis!AG6477="Data Error","Data Error",[2]Analysis!AI6477*C$1)</f>
        <v>Data Error</v>
      </c>
      <c r="D6477" s="2"/>
      <c r="E6477" s="3" t="str">
        <f>IF(C6477="Data Error","Data Error",INDEX('[2]BAAL Adj Cap'!$CB$65:$CY$72,MONTH($B6477),$A6477+1))</f>
        <v>Data Error</v>
      </c>
      <c r="F6477" s="3"/>
      <c r="G6477" s="31" t="str">
        <f t="shared" si="404"/>
        <v>Data Error</v>
      </c>
      <c r="H6477" s="31"/>
      <c r="I6477" s="23" t="str">
        <f t="shared" si="405"/>
        <v>Data Error</v>
      </c>
      <c r="J6477" s="23"/>
      <c r="K6477" s="7" t="str">
        <f t="shared" si="406"/>
        <v>Data Error</v>
      </c>
      <c r="M6477" s="20" t="str">
        <f>IF(C6477="Data Error","Data Error",IF(C6477&lt;=K6477,0,1-IFERROR(INDEX(BAAL!$C:$D,MATCH(ROUNDUP(C6477-K6477,0),BAAL!$B:$B,0),MATCH(LEFT(M$2,4),BAAL!$C$2:$D$2,0)),0)))</f>
        <v>Data Error</v>
      </c>
      <c r="N6477" s="20"/>
      <c r="O6477" s="26"/>
      <c r="P6477" s="26"/>
      <c r="Q6477" s="6">
        <f t="shared" si="407"/>
        <v>9</v>
      </c>
      <c r="R6477" s="20"/>
    </row>
    <row r="6478" spans="1:18" x14ac:dyDescent="0.25">
      <c r="A6478" s="6">
        <v>20</v>
      </c>
      <c r="B6478" s="4">
        <v>42639.833333331364</v>
      </c>
      <c r="C6478" s="2" t="str">
        <f>IF([2]Analysis!AG6478="Data Error","Data Error",[2]Analysis!AI6478*C$1)</f>
        <v>Data Error</v>
      </c>
      <c r="D6478" s="2"/>
      <c r="E6478" s="3" t="str">
        <f>IF(C6478="Data Error","Data Error",INDEX('[2]BAAL Adj Cap'!$CB$65:$CY$72,MONTH($B6478),$A6478+1))</f>
        <v>Data Error</v>
      </c>
      <c r="F6478" s="3"/>
      <c r="G6478" s="31" t="str">
        <f t="shared" si="404"/>
        <v>Data Error</v>
      </c>
      <c r="H6478" s="31"/>
      <c r="I6478" s="23" t="str">
        <f t="shared" si="405"/>
        <v>Data Error</v>
      </c>
      <c r="J6478" s="23"/>
      <c r="K6478" s="7" t="str">
        <f t="shared" si="406"/>
        <v>Data Error</v>
      </c>
      <c r="M6478" s="20" t="str">
        <f>IF(C6478="Data Error","Data Error",IF(C6478&lt;=K6478,0,1-IFERROR(INDEX(BAAL!$C:$D,MATCH(ROUNDUP(C6478-K6478,0),BAAL!$B:$B,0),MATCH(LEFT(M$2,4),BAAL!$C$2:$D$2,0)),0)))</f>
        <v>Data Error</v>
      </c>
      <c r="N6478" s="20"/>
      <c r="O6478" s="26"/>
      <c r="P6478" s="26"/>
      <c r="Q6478" s="6">
        <f t="shared" si="407"/>
        <v>9</v>
      </c>
      <c r="R6478" s="20"/>
    </row>
    <row r="6479" spans="1:18" x14ac:dyDescent="0.25">
      <c r="A6479" s="6">
        <v>21</v>
      </c>
      <c r="B6479" s="4">
        <v>42639.874999998028</v>
      </c>
      <c r="C6479" s="2" t="str">
        <f>IF([2]Analysis!AG6479="Data Error","Data Error",[2]Analysis!AI6479*C$1)</f>
        <v>Data Error</v>
      </c>
      <c r="D6479" s="2"/>
      <c r="E6479" s="3" t="str">
        <f>IF(C6479="Data Error","Data Error",INDEX('[2]BAAL Adj Cap'!$CB$65:$CY$72,MONTH($B6479),$A6479+1))</f>
        <v>Data Error</v>
      </c>
      <c r="F6479" s="3"/>
      <c r="G6479" s="31" t="str">
        <f t="shared" si="404"/>
        <v>Data Error</v>
      </c>
      <c r="H6479" s="31"/>
      <c r="I6479" s="23" t="str">
        <f t="shared" si="405"/>
        <v>Data Error</v>
      </c>
      <c r="J6479" s="23"/>
      <c r="K6479" s="7" t="str">
        <f t="shared" si="406"/>
        <v>Data Error</v>
      </c>
      <c r="M6479" s="20" t="str">
        <f>IF(C6479="Data Error","Data Error",IF(C6479&lt;=K6479,0,1-IFERROR(INDEX(BAAL!$C:$D,MATCH(ROUNDUP(C6479-K6479,0),BAAL!$B:$B,0),MATCH(LEFT(M$2,4),BAAL!$C$2:$D$2,0)),0)))</f>
        <v>Data Error</v>
      </c>
      <c r="N6479" s="20"/>
      <c r="O6479" s="26"/>
      <c r="P6479" s="26"/>
      <c r="Q6479" s="6">
        <f t="shared" si="407"/>
        <v>9</v>
      </c>
      <c r="R6479" s="20"/>
    </row>
    <row r="6480" spans="1:18" x14ac:dyDescent="0.25">
      <c r="A6480" s="6">
        <v>22</v>
      </c>
      <c r="B6480" s="4">
        <v>42639.916666664692</v>
      </c>
      <c r="C6480" s="2" t="str">
        <f>IF([2]Analysis!AG6480="Data Error","Data Error",[2]Analysis!AI6480*C$1)</f>
        <v>Data Error</v>
      </c>
      <c r="D6480" s="2"/>
      <c r="E6480" s="3" t="str">
        <f>IF(C6480="Data Error","Data Error",INDEX('[2]BAAL Adj Cap'!$CB$65:$CY$72,MONTH($B6480),$A6480+1))</f>
        <v>Data Error</v>
      </c>
      <c r="F6480" s="3"/>
      <c r="G6480" s="31" t="str">
        <f t="shared" si="404"/>
        <v>Data Error</v>
      </c>
      <c r="H6480" s="31"/>
      <c r="I6480" s="23" t="str">
        <f t="shared" si="405"/>
        <v>Data Error</v>
      </c>
      <c r="J6480" s="23"/>
      <c r="K6480" s="7" t="str">
        <f t="shared" si="406"/>
        <v>Data Error</v>
      </c>
      <c r="M6480" s="20" t="str">
        <f>IF(C6480="Data Error","Data Error",IF(C6480&lt;=K6480,0,1-IFERROR(INDEX(BAAL!$C:$D,MATCH(ROUNDUP(C6480-K6480,0),BAAL!$B:$B,0),MATCH(LEFT(M$2,4),BAAL!$C$2:$D$2,0)),0)))</f>
        <v>Data Error</v>
      </c>
      <c r="N6480" s="20"/>
      <c r="O6480" s="26"/>
      <c r="P6480" s="26"/>
      <c r="Q6480" s="6">
        <f t="shared" si="407"/>
        <v>9</v>
      </c>
      <c r="R6480" s="20"/>
    </row>
    <row r="6481" spans="1:18" x14ac:dyDescent="0.25">
      <c r="A6481" s="6">
        <v>23</v>
      </c>
      <c r="B6481" s="4">
        <v>42639.958333331357</v>
      </c>
      <c r="C6481" s="2" t="str">
        <f>IF([2]Analysis!AG6481="Data Error","Data Error",[2]Analysis!AI6481*C$1)</f>
        <v>Data Error</v>
      </c>
      <c r="D6481" s="2"/>
      <c r="E6481" s="3" t="str">
        <f>IF(C6481="Data Error","Data Error",INDEX('[2]BAAL Adj Cap'!$CB$65:$CY$72,MONTH($B6481),$A6481+1))</f>
        <v>Data Error</v>
      </c>
      <c r="F6481" s="3"/>
      <c r="G6481" s="31" t="str">
        <f t="shared" si="404"/>
        <v>Data Error</v>
      </c>
      <c r="H6481" s="31"/>
      <c r="I6481" s="23" t="str">
        <f t="shared" si="405"/>
        <v>Data Error</v>
      </c>
      <c r="J6481" s="23"/>
      <c r="K6481" s="7" t="str">
        <f t="shared" si="406"/>
        <v>Data Error</v>
      </c>
      <c r="M6481" s="20" t="str">
        <f>IF(C6481="Data Error","Data Error",IF(C6481&lt;=K6481,0,1-IFERROR(INDEX(BAAL!$C:$D,MATCH(ROUNDUP(C6481-K6481,0),BAAL!$B:$B,0),MATCH(LEFT(M$2,4),BAAL!$C$2:$D$2,0)),0)))</f>
        <v>Data Error</v>
      </c>
      <c r="N6481" s="20"/>
      <c r="O6481" s="26"/>
      <c r="P6481" s="26"/>
      <c r="Q6481" s="6">
        <f t="shared" si="407"/>
        <v>9</v>
      </c>
      <c r="R6481" s="20"/>
    </row>
    <row r="6482" spans="1:18" x14ac:dyDescent="0.25">
      <c r="A6482" s="6">
        <v>0</v>
      </c>
      <c r="B6482" s="1">
        <v>42639.999999998021</v>
      </c>
      <c r="C6482" s="2" t="str">
        <f>IF([2]Analysis!AG6482="Data Error","Data Error",[2]Analysis!AI6482*C$1)</f>
        <v>Data Error</v>
      </c>
      <c r="D6482" s="2"/>
      <c r="E6482" s="3" t="str">
        <f>IF(C6482="Data Error","Data Error",INDEX('[2]BAAL Adj Cap'!$CB$65:$CY$72,MONTH($B6482),$A6482+1))</f>
        <v>Data Error</v>
      </c>
      <c r="F6482" s="3"/>
      <c r="G6482" s="31" t="str">
        <f t="shared" si="404"/>
        <v>Data Error</v>
      </c>
      <c r="H6482" s="31"/>
      <c r="I6482" s="23" t="str">
        <f t="shared" si="405"/>
        <v>Data Error</v>
      </c>
      <c r="J6482" s="23"/>
      <c r="K6482" s="7" t="str">
        <f t="shared" si="406"/>
        <v>Data Error</v>
      </c>
      <c r="M6482" s="20" t="str">
        <f>IF(C6482="Data Error","Data Error",IF(C6482&lt;=K6482,0,1-IFERROR(INDEX(BAAL!$C:$D,MATCH(ROUNDUP(C6482-K6482,0),BAAL!$B:$B,0),MATCH(LEFT(M$2,4),BAAL!$C$2:$D$2,0)),0)))</f>
        <v>Data Error</v>
      </c>
      <c r="N6482" s="20"/>
      <c r="O6482" s="26"/>
      <c r="P6482" s="26"/>
      <c r="Q6482" s="6">
        <f t="shared" si="407"/>
        <v>9</v>
      </c>
      <c r="R6482" s="20"/>
    </row>
    <row r="6483" spans="1:18" x14ac:dyDescent="0.25">
      <c r="A6483" s="6">
        <v>1</v>
      </c>
      <c r="B6483" s="4">
        <v>42640.041666664685</v>
      </c>
      <c r="C6483" s="2" t="str">
        <f>IF([2]Analysis!AG6483="Data Error","Data Error",[2]Analysis!AI6483*C$1)</f>
        <v>Data Error</v>
      </c>
      <c r="D6483" s="2"/>
      <c r="E6483" s="3" t="str">
        <f>IF(C6483="Data Error","Data Error",INDEX('[2]BAAL Adj Cap'!$CB$65:$CY$72,MONTH($B6483),$A6483+1))</f>
        <v>Data Error</v>
      </c>
      <c r="F6483" s="3"/>
      <c r="G6483" s="31" t="str">
        <f t="shared" si="404"/>
        <v>Data Error</v>
      </c>
      <c r="H6483" s="31"/>
      <c r="I6483" s="23" t="str">
        <f t="shared" si="405"/>
        <v>Data Error</v>
      </c>
      <c r="J6483" s="23"/>
      <c r="K6483" s="7" t="str">
        <f t="shared" si="406"/>
        <v>Data Error</v>
      </c>
      <c r="M6483" s="20" t="str">
        <f>IF(C6483="Data Error","Data Error",IF(C6483&lt;=K6483,0,1-IFERROR(INDEX(BAAL!$C:$D,MATCH(ROUNDUP(C6483-K6483,0),BAAL!$B:$B,0),MATCH(LEFT(M$2,4),BAAL!$C$2:$D$2,0)),0)))</f>
        <v>Data Error</v>
      </c>
      <c r="N6483" s="20"/>
      <c r="O6483" s="26"/>
      <c r="P6483" s="26"/>
      <c r="Q6483" s="6">
        <f t="shared" si="407"/>
        <v>9</v>
      </c>
      <c r="R6483" s="20"/>
    </row>
    <row r="6484" spans="1:18" x14ac:dyDescent="0.25">
      <c r="A6484" s="6">
        <v>2</v>
      </c>
      <c r="B6484" s="4">
        <v>42640.083333331349</v>
      </c>
      <c r="C6484" s="2" t="str">
        <f>IF([2]Analysis!AG6484="Data Error","Data Error",[2]Analysis!AI6484*C$1)</f>
        <v>Data Error</v>
      </c>
      <c r="D6484" s="2"/>
      <c r="E6484" s="3" t="str">
        <f>IF(C6484="Data Error","Data Error",INDEX('[2]BAAL Adj Cap'!$CB$65:$CY$72,MONTH($B6484),$A6484+1))</f>
        <v>Data Error</v>
      </c>
      <c r="F6484" s="3"/>
      <c r="G6484" s="31" t="str">
        <f t="shared" si="404"/>
        <v>Data Error</v>
      </c>
      <c r="H6484" s="31"/>
      <c r="I6484" s="23" t="str">
        <f t="shared" si="405"/>
        <v>Data Error</v>
      </c>
      <c r="J6484" s="23"/>
      <c r="K6484" s="7" t="str">
        <f t="shared" si="406"/>
        <v>Data Error</v>
      </c>
      <c r="M6484" s="20" t="str">
        <f>IF(C6484="Data Error","Data Error",IF(C6484&lt;=K6484,0,1-IFERROR(INDEX(BAAL!$C:$D,MATCH(ROUNDUP(C6484-K6484,0),BAAL!$B:$B,0),MATCH(LEFT(M$2,4),BAAL!$C$2:$D$2,0)),0)))</f>
        <v>Data Error</v>
      </c>
      <c r="N6484" s="20"/>
      <c r="O6484" s="26"/>
      <c r="P6484" s="26"/>
      <c r="Q6484" s="6">
        <f t="shared" si="407"/>
        <v>9</v>
      </c>
      <c r="R6484" s="20"/>
    </row>
    <row r="6485" spans="1:18" x14ac:dyDescent="0.25">
      <c r="A6485" s="6">
        <v>3</v>
      </c>
      <c r="B6485" s="4">
        <v>42640.124999998014</v>
      </c>
      <c r="C6485" s="2" t="str">
        <f>IF([2]Analysis!AG6485="Data Error","Data Error",[2]Analysis!AI6485*C$1)</f>
        <v>Data Error</v>
      </c>
      <c r="D6485" s="2"/>
      <c r="E6485" s="3" t="str">
        <f>IF(C6485="Data Error","Data Error",INDEX('[2]BAAL Adj Cap'!$CB$65:$CY$72,MONTH($B6485),$A6485+1))</f>
        <v>Data Error</v>
      </c>
      <c r="F6485" s="3"/>
      <c r="G6485" s="31" t="str">
        <f t="shared" si="404"/>
        <v>Data Error</v>
      </c>
      <c r="H6485" s="31"/>
      <c r="I6485" s="23" t="str">
        <f t="shared" si="405"/>
        <v>Data Error</v>
      </c>
      <c r="J6485" s="23"/>
      <c r="K6485" s="7" t="str">
        <f t="shared" si="406"/>
        <v>Data Error</v>
      </c>
      <c r="M6485" s="20" t="str">
        <f>IF(C6485="Data Error","Data Error",IF(C6485&lt;=K6485,0,1-IFERROR(INDEX(BAAL!$C:$D,MATCH(ROUNDUP(C6485-K6485,0),BAAL!$B:$B,0),MATCH(LEFT(M$2,4),BAAL!$C$2:$D$2,0)),0)))</f>
        <v>Data Error</v>
      </c>
      <c r="N6485" s="20"/>
      <c r="O6485" s="26"/>
      <c r="P6485" s="26"/>
      <c r="Q6485" s="6">
        <f t="shared" si="407"/>
        <v>9</v>
      </c>
      <c r="R6485" s="20"/>
    </row>
    <row r="6486" spans="1:18" x14ac:dyDescent="0.25">
      <c r="A6486" s="6">
        <v>4</v>
      </c>
      <c r="B6486" s="4">
        <v>42640.166666664678</v>
      </c>
      <c r="C6486" s="2" t="str">
        <f>IF([2]Analysis!AG6486="Data Error","Data Error",[2]Analysis!AI6486*C$1)</f>
        <v>Data Error</v>
      </c>
      <c r="D6486" s="2"/>
      <c r="E6486" s="3" t="str">
        <f>IF(C6486="Data Error","Data Error",INDEX('[2]BAAL Adj Cap'!$CB$65:$CY$72,MONTH($B6486),$A6486+1))</f>
        <v>Data Error</v>
      </c>
      <c r="F6486" s="3"/>
      <c r="G6486" s="31" t="str">
        <f t="shared" si="404"/>
        <v>Data Error</v>
      </c>
      <c r="H6486" s="31"/>
      <c r="I6486" s="23" t="str">
        <f t="shared" si="405"/>
        <v>Data Error</v>
      </c>
      <c r="J6486" s="23"/>
      <c r="K6486" s="7" t="str">
        <f t="shared" si="406"/>
        <v>Data Error</v>
      </c>
      <c r="M6486" s="20" t="str">
        <f>IF(C6486="Data Error","Data Error",IF(C6486&lt;=K6486,0,1-IFERROR(INDEX(BAAL!$C:$D,MATCH(ROUNDUP(C6486-K6486,0),BAAL!$B:$B,0),MATCH(LEFT(M$2,4),BAAL!$C$2:$D$2,0)),0)))</f>
        <v>Data Error</v>
      </c>
      <c r="N6486" s="20"/>
      <c r="O6486" s="26"/>
      <c r="P6486" s="26"/>
      <c r="Q6486" s="6">
        <f t="shared" si="407"/>
        <v>9</v>
      </c>
      <c r="R6486" s="20"/>
    </row>
    <row r="6487" spans="1:18" x14ac:dyDescent="0.25">
      <c r="A6487" s="6">
        <v>5</v>
      </c>
      <c r="B6487" s="4">
        <v>42640.208333331342</v>
      </c>
      <c r="C6487" s="2" t="str">
        <f>IF([2]Analysis!AG6487="Data Error","Data Error",[2]Analysis!AI6487*C$1)</f>
        <v>Data Error</v>
      </c>
      <c r="D6487" s="2"/>
      <c r="E6487" s="3" t="str">
        <f>IF(C6487="Data Error","Data Error",INDEX('[2]BAAL Adj Cap'!$CB$65:$CY$72,MONTH($B6487),$A6487+1))</f>
        <v>Data Error</v>
      </c>
      <c r="F6487" s="3"/>
      <c r="G6487" s="31" t="str">
        <f t="shared" si="404"/>
        <v>Data Error</v>
      </c>
      <c r="H6487" s="31"/>
      <c r="I6487" s="23" t="str">
        <f t="shared" si="405"/>
        <v>Data Error</v>
      </c>
      <c r="J6487" s="23"/>
      <c r="K6487" s="7" t="str">
        <f t="shared" si="406"/>
        <v>Data Error</v>
      </c>
      <c r="M6487" s="20" t="str">
        <f>IF(C6487="Data Error","Data Error",IF(C6487&lt;=K6487,0,1-IFERROR(INDEX(BAAL!$C:$D,MATCH(ROUNDUP(C6487-K6487,0),BAAL!$B:$B,0),MATCH(LEFT(M$2,4),BAAL!$C$2:$D$2,0)),0)))</f>
        <v>Data Error</v>
      </c>
      <c r="N6487" s="20"/>
      <c r="O6487" s="26"/>
      <c r="P6487" s="26"/>
      <c r="Q6487" s="6">
        <f t="shared" si="407"/>
        <v>9</v>
      </c>
      <c r="R6487" s="20"/>
    </row>
    <row r="6488" spans="1:18" x14ac:dyDescent="0.25">
      <c r="A6488" s="6">
        <v>6</v>
      </c>
      <c r="B6488" s="4">
        <v>42640.249999998006</v>
      </c>
      <c r="C6488" s="2" t="str">
        <f>IF([2]Analysis!AG6488="Data Error","Data Error",[2]Analysis!AI6488*C$1)</f>
        <v>Data Error</v>
      </c>
      <c r="D6488" s="2"/>
      <c r="E6488" s="3" t="str">
        <f>IF(C6488="Data Error","Data Error",INDEX('[2]BAAL Adj Cap'!$CB$65:$CY$72,MONTH($B6488),$A6488+1))</f>
        <v>Data Error</v>
      </c>
      <c r="F6488" s="3"/>
      <c r="G6488" s="31" t="str">
        <f t="shared" si="404"/>
        <v>Data Error</v>
      </c>
      <c r="H6488" s="31"/>
      <c r="I6488" s="23" t="str">
        <f t="shared" si="405"/>
        <v>Data Error</v>
      </c>
      <c r="J6488" s="23"/>
      <c r="K6488" s="7" t="str">
        <f t="shared" si="406"/>
        <v>Data Error</v>
      </c>
      <c r="M6488" s="20" t="str">
        <f>IF(C6488="Data Error","Data Error",IF(C6488&lt;=K6488,0,1-IFERROR(INDEX(BAAL!$C:$D,MATCH(ROUNDUP(C6488-K6488,0),BAAL!$B:$B,0),MATCH(LEFT(M$2,4),BAAL!$C$2:$D$2,0)),0)))</f>
        <v>Data Error</v>
      </c>
      <c r="N6488" s="20"/>
      <c r="O6488" s="26"/>
      <c r="P6488" s="26"/>
      <c r="Q6488" s="6">
        <f t="shared" si="407"/>
        <v>9</v>
      </c>
      <c r="R6488" s="20"/>
    </row>
    <row r="6489" spans="1:18" x14ac:dyDescent="0.25">
      <c r="A6489" s="6">
        <v>7</v>
      </c>
      <c r="B6489" s="4">
        <v>42640.291666664671</v>
      </c>
      <c r="C6489" s="2" t="str">
        <f>IF([2]Analysis!AG6489="Data Error","Data Error",[2]Analysis!AI6489*C$1)</f>
        <v>Data Error</v>
      </c>
      <c r="D6489" s="2"/>
      <c r="E6489" s="3" t="str">
        <f>IF(C6489="Data Error","Data Error",INDEX('[2]BAAL Adj Cap'!$CB$65:$CY$72,MONTH($B6489),$A6489+1))</f>
        <v>Data Error</v>
      </c>
      <c r="F6489" s="3"/>
      <c r="G6489" s="31" t="str">
        <f t="shared" si="404"/>
        <v>Data Error</v>
      </c>
      <c r="H6489" s="31"/>
      <c r="I6489" s="23" t="str">
        <f t="shared" si="405"/>
        <v>Data Error</v>
      </c>
      <c r="J6489" s="23"/>
      <c r="K6489" s="7" t="str">
        <f t="shared" si="406"/>
        <v>Data Error</v>
      </c>
      <c r="M6489" s="20" t="str">
        <f>IF(C6489="Data Error","Data Error",IF(C6489&lt;=K6489,0,1-IFERROR(INDEX(BAAL!$C:$D,MATCH(ROUNDUP(C6489-K6489,0),BAAL!$B:$B,0),MATCH(LEFT(M$2,4),BAAL!$C$2:$D$2,0)),0)))</f>
        <v>Data Error</v>
      </c>
      <c r="N6489" s="20"/>
      <c r="O6489" s="26"/>
      <c r="P6489" s="26"/>
      <c r="Q6489" s="6">
        <f t="shared" si="407"/>
        <v>9</v>
      </c>
      <c r="R6489" s="20"/>
    </row>
    <row r="6490" spans="1:18" x14ac:dyDescent="0.25">
      <c r="A6490" s="6">
        <v>8</v>
      </c>
      <c r="B6490" s="4">
        <v>42640.333333331335</v>
      </c>
      <c r="C6490" s="2" t="str">
        <f>IF([2]Analysis!AG6490="Data Error","Data Error",[2]Analysis!AI6490*C$1)</f>
        <v>Data Error</v>
      </c>
      <c r="D6490" s="2"/>
      <c r="E6490" s="3" t="str">
        <f>IF(C6490="Data Error","Data Error",INDEX('[2]BAAL Adj Cap'!$CB$65:$CY$72,MONTH($B6490),$A6490+1))</f>
        <v>Data Error</v>
      </c>
      <c r="F6490" s="3"/>
      <c r="G6490" s="31" t="str">
        <f t="shared" si="404"/>
        <v>Data Error</v>
      </c>
      <c r="H6490" s="31"/>
      <c r="I6490" s="23" t="str">
        <f t="shared" si="405"/>
        <v>Data Error</v>
      </c>
      <c r="J6490" s="23"/>
      <c r="K6490" s="7" t="str">
        <f t="shared" si="406"/>
        <v>Data Error</v>
      </c>
      <c r="M6490" s="20" t="str">
        <f>IF(C6490="Data Error","Data Error",IF(C6490&lt;=K6490,0,1-IFERROR(INDEX(BAAL!$C:$D,MATCH(ROUNDUP(C6490-K6490,0),BAAL!$B:$B,0),MATCH(LEFT(M$2,4),BAAL!$C$2:$D$2,0)),0)))</f>
        <v>Data Error</v>
      </c>
      <c r="N6490" s="20"/>
      <c r="O6490" s="26"/>
      <c r="P6490" s="26"/>
      <c r="Q6490" s="6">
        <f t="shared" si="407"/>
        <v>9</v>
      </c>
      <c r="R6490" s="20"/>
    </row>
    <row r="6491" spans="1:18" x14ac:dyDescent="0.25">
      <c r="A6491" s="6">
        <v>9</v>
      </c>
      <c r="B6491" s="4">
        <v>42640.374999997999</v>
      </c>
      <c r="C6491" s="2" t="str">
        <f>IF([2]Analysis!AG6491="Data Error","Data Error",[2]Analysis!AI6491*C$1)</f>
        <v>Data Error</v>
      </c>
      <c r="D6491" s="2"/>
      <c r="E6491" s="3" t="str">
        <f>IF(C6491="Data Error","Data Error",INDEX('[2]BAAL Adj Cap'!$CB$65:$CY$72,MONTH($B6491),$A6491+1))</f>
        <v>Data Error</v>
      </c>
      <c r="F6491" s="3"/>
      <c r="G6491" s="31" t="str">
        <f t="shared" si="404"/>
        <v>Data Error</v>
      </c>
      <c r="H6491" s="31"/>
      <c r="I6491" s="23" t="str">
        <f t="shared" si="405"/>
        <v>Data Error</v>
      </c>
      <c r="J6491" s="23"/>
      <c r="K6491" s="7" t="str">
        <f t="shared" si="406"/>
        <v>Data Error</v>
      </c>
      <c r="M6491" s="20" t="str">
        <f>IF(C6491="Data Error","Data Error",IF(C6491&lt;=K6491,0,1-IFERROR(INDEX(BAAL!$C:$D,MATCH(ROUNDUP(C6491-K6491,0),BAAL!$B:$B,0),MATCH(LEFT(M$2,4),BAAL!$C$2:$D$2,0)),0)))</f>
        <v>Data Error</v>
      </c>
      <c r="N6491" s="20"/>
      <c r="O6491" s="26"/>
      <c r="P6491" s="26"/>
      <c r="Q6491" s="6">
        <f t="shared" si="407"/>
        <v>9</v>
      </c>
      <c r="R6491" s="20"/>
    </row>
    <row r="6492" spans="1:18" x14ac:dyDescent="0.25">
      <c r="A6492" s="6">
        <v>10</v>
      </c>
      <c r="B6492" s="4">
        <v>42640.416666664663</v>
      </c>
      <c r="C6492" s="2" t="str">
        <f>IF([2]Analysis!AG6492="Data Error","Data Error",[2]Analysis!AI6492*C$1)</f>
        <v>Data Error</v>
      </c>
      <c r="D6492" s="2"/>
      <c r="E6492" s="3" t="str">
        <f>IF(C6492="Data Error","Data Error",INDEX('[2]BAAL Adj Cap'!$CB$65:$CY$72,MONTH($B6492),$A6492+1))</f>
        <v>Data Error</v>
      </c>
      <c r="F6492" s="3"/>
      <c r="G6492" s="31" t="str">
        <f t="shared" si="404"/>
        <v>Data Error</v>
      </c>
      <c r="H6492" s="31"/>
      <c r="I6492" s="23" t="str">
        <f t="shared" si="405"/>
        <v>Data Error</v>
      </c>
      <c r="J6492" s="23"/>
      <c r="K6492" s="7" t="str">
        <f t="shared" si="406"/>
        <v>Data Error</v>
      </c>
      <c r="M6492" s="20" t="str">
        <f>IF(C6492="Data Error","Data Error",IF(C6492&lt;=K6492,0,1-IFERROR(INDEX(BAAL!$C:$D,MATCH(ROUNDUP(C6492-K6492,0),BAAL!$B:$B,0),MATCH(LEFT(M$2,4),BAAL!$C$2:$D$2,0)),0)))</f>
        <v>Data Error</v>
      </c>
      <c r="N6492" s="20"/>
      <c r="O6492" s="26"/>
      <c r="P6492" s="26"/>
      <c r="Q6492" s="6">
        <f t="shared" si="407"/>
        <v>9</v>
      </c>
      <c r="R6492" s="20"/>
    </row>
    <row r="6493" spans="1:18" x14ac:dyDescent="0.25">
      <c r="A6493" s="6">
        <v>11</v>
      </c>
      <c r="B6493" s="4">
        <v>42640.458333331328</v>
      </c>
      <c r="C6493" s="2" t="str">
        <f>IF([2]Analysis!AG6493="Data Error","Data Error",[2]Analysis!AI6493*C$1)</f>
        <v>Data Error</v>
      </c>
      <c r="D6493" s="2"/>
      <c r="E6493" s="3" t="str">
        <f>IF(C6493="Data Error","Data Error",INDEX('[2]BAAL Adj Cap'!$CB$65:$CY$72,MONTH($B6493),$A6493+1))</f>
        <v>Data Error</v>
      </c>
      <c r="F6493" s="3"/>
      <c r="G6493" s="31" t="str">
        <f t="shared" si="404"/>
        <v>Data Error</v>
      </c>
      <c r="H6493" s="31"/>
      <c r="I6493" s="23" t="str">
        <f t="shared" si="405"/>
        <v>Data Error</v>
      </c>
      <c r="J6493" s="23"/>
      <c r="K6493" s="7" t="str">
        <f t="shared" si="406"/>
        <v>Data Error</v>
      </c>
      <c r="M6493" s="20" t="str">
        <f>IF(C6493="Data Error","Data Error",IF(C6493&lt;=K6493,0,1-IFERROR(INDEX(BAAL!$C:$D,MATCH(ROUNDUP(C6493-K6493,0),BAAL!$B:$B,0),MATCH(LEFT(M$2,4),BAAL!$C$2:$D$2,0)),0)))</f>
        <v>Data Error</v>
      </c>
      <c r="N6493" s="20"/>
      <c r="O6493" s="26"/>
      <c r="P6493" s="26"/>
      <c r="Q6493" s="6">
        <f t="shared" si="407"/>
        <v>9</v>
      </c>
      <c r="R6493" s="20"/>
    </row>
    <row r="6494" spans="1:18" x14ac:dyDescent="0.25">
      <c r="A6494" s="6">
        <v>12</v>
      </c>
      <c r="B6494" s="4">
        <v>42640.499999997992</v>
      </c>
      <c r="C6494" s="2" t="str">
        <f>IF([2]Analysis!AG6494="Data Error","Data Error",[2]Analysis!AI6494*C$1)</f>
        <v>Data Error</v>
      </c>
      <c r="D6494" s="2"/>
      <c r="E6494" s="3" t="str">
        <f>IF(C6494="Data Error","Data Error",INDEX('[2]BAAL Adj Cap'!$CB$65:$CY$72,MONTH($B6494),$A6494+1))</f>
        <v>Data Error</v>
      </c>
      <c r="F6494" s="3"/>
      <c r="G6494" s="31" t="str">
        <f t="shared" si="404"/>
        <v>Data Error</v>
      </c>
      <c r="H6494" s="31"/>
      <c r="I6494" s="23" t="str">
        <f t="shared" si="405"/>
        <v>Data Error</v>
      </c>
      <c r="J6494" s="23"/>
      <c r="K6494" s="7" t="str">
        <f t="shared" si="406"/>
        <v>Data Error</v>
      </c>
      <c r="M6494" s="20" t="str">
        <f>IF(C6494="Data Error","Data Error",IF(C6494&lt;=K6494,0,1-IFERROR(INDEX(BAAL!$C:$D,MATCH(ROUNDUP(C6494-K6494,0),BAAL!$B:$B,0),MATCH(LEFT(M$2,4),BAAL!$C$2:$D$2,0)),0)))</f>
        <v>Data Error</v>
      </c>
      <c r="N6494" s="20"/>
      <c r="O6494" s="26"/>
      <c r="P6494" s="26"/>
      <c r="Q6494" s="6">
        <f t="shared" si="407"/>
        <v>9</v>
      </c>
      <c r="R6494" s="20"/>
    </row>
    <row r="6495" spans="1:18" x14ac:dyDescent="0.25">
      <c r="A6495" s="6">
        <v>13</v>
      </c>
      <c r="B6495" s="4">
        <v>42640.541666664656</v>
      </c>
      <c r="C6495" s="2" t="str">
        <f>IF([2]Analysis!AG6495="Data Error","Data Error",[2]Analysis!AI6495*C$1)</f>
        <v>Data Error</v>
      </c>
      <c r="D6495" s="2"/>
      <c r="E6495" s="3" t="str">
        <f>IF(C6495="Data Error","Data Error",INDEX('[2]BAAL Adj Cap'!$CB$65:$CY$72,MONTH($B6495),$A6495+1))</f>
        <v>Data Error</v>
      </c>
      <c r="F6495" s="3"/>
      <c r="G6495" s="31" t="str">
        <f t="shared" si="404"/>
        <v>Data Error</v>
      </c>
      <c r="H6495" s="31"/>
      <c r="I6495" s="23" t="str">
        <f t="shared" si="405"/>
        <v>Data Error</v>
      </c>
      <c r="J6495" s="23"/>
      <c r="K6495" s="7" t="str">
        <f t="shared" si="406"/>
        <v>Data Error</v>
      </c>
      <c r="M6495" s="20" t="str">
        <f>IF(C6495="Data Error","Data Error",IF(C6495&lt;=K6495,0,1-IFERROR(INDEX(BAAL!$C:$D,MATCH(ROUNDUP(C6495-K6495,0),BAAL!$B:$B,0),MATCH(LEFT(M$2,4),BAAL!$C$2:$D$2,0)),0)))</f>
        <v>Data Error</v>
      </c>
      <c r="N6495" s="20"/>
      <c r="O6495" s="26"/>
      <c r="P6495" s="26"/>
      <c r="Q6495" s="6">
        <f t="shared" si="407"/>
        <v>9</v>
      </c>
      <c r="R6495" s="20"/>
    </row>
    <row r="6496" spans="1:18" x14ac:dyDescent="0.25">
      <c r="A6496" s="6">
        <v>14</v>
      </c>
      <c r="B6496" s="4">
        <v>42640.58333333132</v>
      </c>
      <c r="C6496" s="2" t="str">
        <f>IF([2]Analysis!AG6496="Data Error","Data Error",[2]Analysis!AI6496*C$1)</f>
        <v>Data Error</v>
      </c>
      <c r="D6496" s="2"/>
      <c r="E6496" s="3" t="str">
        <f>IF(C6496="Data Error","Data Error",INDEX('[2]BAAL Adj Cap'!$CB$65:$CY$72,MONTH($B6496),$A6496+1))</f>
        <v>Data Error</v>
      </c>
      <c r="F6496" s="3"/>
      <c r="G6496" s="31" t="str">
        <f t="shared" si="404"/>
        <v>Data Error</v>
      </c>
      <c r="H6496" s="31"/>
      <c r="I6496" s="23" t="str">
        <f t="shared" si="405"/>
        <v>Data Error</v>
      </c>
      <c r="J6496" s="23"/>
      <c r="K6496" s="7" t="str">
        <f t="shared" si="406"/>
        <v>Data Error</v>
      </c>
      <c r="M6496" s="20" t="str">
        <f>IF(C6496="Data Error","Data Error",IF(C6496&lt;=K6496,0,1-IFERROR(INDEX(BAAL!$C:$D,MATCH(ROUNDUP(C6496-K6496,0),BAAL!$B:$B,0),MATCH(LEFT(M$2,4),BAAL!$C$2:$D$2,0)),0)))</f>
        <v>Data Error</v>
      </c>
      <c r="N6496" s="20"/>
      <c r="O6496" s="26"/>
      <c r="P6496" s="26"/>
      <c r="Q6496" s="6">
        <f t="shared" si="407"/>
        <v>9</v>
      </c>
      <c r="R6496" s="20"/>
    </row>
    <row r="6497" spans="1:18" x14ac:dyDescent="0.25">
      <c r="A6497" s="6">
        <v>15</v>
      </c>
      <c r="B6497" s="4">
        <v>42640.624999997985</v>
      </c>
      <c r="C6497" s="2" t="str">
        <f>IF([2]Analysis!AG6497="Data Error","Data Error",[2]Analysis!AI6497*C$1)</f>
        <v>Data Error</v>
      </c>
      <c r="D6497" s="2"/>
      <c r="E6497" s="3" t="str">
        <f>IF(C6497="Data Error","Data Error",INDEX('[2]BAAL Adj Cap'!$CB$65:$CY$72,MONTH($B6497),$A6497+1))</f>
        <v>Data Error</v>
      </c>
      <c r="F6497" s="3"/>
      <c r="G6497" s="31" t="str">
        <f t="shared" si="404"/>
        <v>Data Error</v>
      </c>
      <c r="H6497" s="31"/>
      <c r="I6497" s="23" t="str">
        <f t="shared" si="405"/>
        <v>Data Error</v>
      </c>
      <c r="J6497" s="23"/>
      <c r="K6497" s="7" t="str">
        <f t="shared" si="406"/>
        <v>Data Error</v>
      </c>
      <c r="M6497" s="20" t="str">
        <f>IF(C6497="Data Error","Data Error",IF(C6497&lt;=K6497,0,1-IFERROR(INDEX(BAAL!$C:$D,MATCH(ROUNDUP(C6497-K6497,0),BAAL!$B:$B,0),MATCH(LEFT(M$2,4),BAAL!$C$2:$D$2,0)),0)))</f>
        <v>Data Error</v>
      </c>
      <c r="N6497" s="20"/>
      <c r="O6497" s="26"/>
      <c r="P6497" s="26"/>
      <c r="Q6497" s="6">
        <f t="shared" si="407"/>
        <v>9</v>
      </c>
      <c r="R6497" s="20"/>
    </row>
    <row r="6498" spans="1:18" x14ac:dyDescent="0.25">
      <c r="A6498" s="6">
        <v>16</v>
      </c>
      <c r="B6498" s="4">
        <v>42640.666666664649</v>
      </c>
      <c r="C6498" s="2" t="str">
        <f>IF([2]Analysis!AG6498="Data Error","Data Error",[2]Analysis!AI6498*C$1)</f>
        <v>Data Error</v>
      </c>
      <c r="D6498" s="2"/>
      <c r="E6498" s="3" t="str">
        <f>IF(C6498="Data Error","Data Error",INDEX('[2]BAAL Adj Cap'!$CB$65:$CY$72,MONTH($B6498),$A6498+1))</f>
        <v>Data Error</v>
      </c>
      <c r="F6498" s="3"/>
      <c r="G6498" s="31" t="str">
        <f t="shared" si="404"/>
        <v>Data Error</v>
      </c>
      <c r="H6498" s="31"/>
      <c r="I6498" s="23" t="str">
        <f t="shared" si="405"/>
        <v>Data Error</v>
      </c>
      <c r="J6498" s="23"/>
      <c r="K6498" s="7" t="str">
        <f t="shared" si="406"/>
        <v>Data Error</v>
      </c>
      <c r="M6498" s="20" t="str">
        <f>IF(C6498="Data Error","Data Error",IF(C6498&lt;=K6498,0,1-IFERROR(INDEX(BAAL!$C:$D,MATCH(ROUNDUP(C6498-K6498,0),BAAL!$B:$B,0),MATCH(LEFT(M$2,4),BAAL!$C$2:$D$2,0)),0)))</f>
        <v>Data Error</v>
      </c>
      <c r="N6498" s="20"/>
      <c r="O6498" s="26"/>
      <c r="P6498" s="26"/>
      <c r="Q6498" s="6">
        <f t="shared" si="407"/>
        <v>9</v>
      </c>
      <c r="R6498" s="20"/>
    </row>
    <row r="6499" spans="1:18" x14ac:dyDescent="0.25">
      <c r="A6499" s="6">
        <v>17</v>
      </c>
      <c r="B6499" s="4">
        <v>42640.708333331313</v>
      </c>
      <c r="C6499" s="2" t="str">
        <f>IF([2]Analysis!AG6499="Data Error","Data Error",[2]Analysis!AI6499*C$1)</f>
        <v>Data Error</v>
      </c>
      <c r="D6499" s="2"/>
      <c r="E6499" s="3" t="str">
        <f>IF(C6499="Data Error","Data Error",INDEX('[2]BAAL Adj Cap'!$CB$65:$CY$72,MONTH($B6499),$A6499+1))</f>
        <v>Data Error</v>
      </c>
      <c r="F6499" s="3"/>
      <c r="G6499" s="31" t="str">
        <f t="shared" si="404"/>
        <v>Data Error</v>
      </c>
      <c r="H6499" s="31"/>
      <c r="I6499" s="23" t="str">
        <f t="shared" si="405"/>
        <v>Data Error</v>
      </c>
      <c r="J6499" s="23"/>
      <c r="K6499" s="7" t="str">
        <f t="shared" si="406"/>
        <v>Data Error</v>
      </c>
      <c r="M6499" s="20" t="str">
        <f>IF(C6499="Data Error","Data Error",IF(C6499&lt;=K6499,0,1-IFERROR(INDEX(BAAL!$C:$D,MATCH(ROUNDUP(C6499-K6499,0),BAAL!$B:$B,0),MATCH(LEFT(M$2,4),BAAL!$C$2:$D$2,0)),0)))</f>
        <v>Data Error</v>
      </c>
      <c r="N6499" s="20"/>
      <c r="O6499" s="26"/>
      <c r="P6499" s="26"/>
      <c r="Q6499" s="6">
        <f t="shared" si="407"/>
        <v>9</v>
      </c>
      <c r="R6499" s="20"/>
    </row>
    <row r="6500" spans="1:18" x14ac:dyDescent="0.25">
      <c r="A6500" s="6">
        <v>18</v>
      </c>
      <c r="B6500" s="4">
        <v>42640.749999997977</v>
      </c>
      <c r="C6500" s="2" t="str">
        <f>IF([2]Analysis!AG6500="Data Error","Data Error",[2]Analysis!AI6500*C$1)</f>
        <v>Data Error</v>
      </c>
      <c r="D6500" s="2"/>
      <c r="E6500" s="3" t="str">
        <f>IF(C6500="Data Error","Data Error",INDEX('[2]BAAL Adj Cap'!$CB$65:$CY$72,MONTH($B6500),$A6500+1))</f>
        <v>Data Error</v>
      </c>
      <c r="F6500" s="3"/>
      <c r="G6500" s="31" t="str">
        <f t="shared" si="404"/>
        <v>Data Error</v>
      </c>
      <c r="H6500" s="31"/>
      <c r="I6500" s="23" t="str">
        <f t="shared" si="405"/>
        <v>Data Error</v>
      </c>
      <c r="J6500" s="23"/>
      <c r="K6500" s="7" t="str">
        <f t="shared" si="406"/>
        <v>Data Error</v>
      </c>
      <c r="M6500" s="20" t="str">
        <f>IF(C6500="Data Error","Data Error",IF(C6500&lt;=K6500,0,1-IFERROR(INDEX(BAAL!$C:$D,MATCH(ROUNDUP(C6500-K6500,0),BAAL!$B:$B,0),MATCH(LEFT(M$2,4),BAAL!$C$2:$D$2,0)),0)))</f>
        <v>Data Error</v>
      </c>
      <c r="N6500" s="20"/>
      <c r="O6500" s="26"/>
      <c r="P6500" s="26"/>
      <c r="Q6500" s="6">
        <f t="shared" si="407"/>
        <v>9</v>
      </c>
      <c r="R6500" s="20"/>
    </row>
    <row r="6501" spans="1:18" x14ac:dyDescent="0.25">
      <c r="A6501" s="6">
        <v>19</v>
      </c>
      <c r="B6501" s="4">
        <v>42640.791666664642</v>
      </c>
      <c r="C6501" s="2" t="str">
        <f>IF([2]Analysis!AG6501="Data Error","Data Error",[2]Analysis!AI6501*C$1)</f>
        <v>Data Error</v>
      </c>
      <c r="D6501" s="2"/>
      <c r="E6501" s="3" t="str">
        <f>IF(C6501="Data Error","Data Error",INDEX('[2]BAAL Adj Cap'!$CB$65:$CY$72,MONTH($B6501),$A6501+1))</f>
        <v>Data Error</v>
      </c>
      <c r="F6501" s="3"/>
      <c r="G6501" s="31" t="str">
        <f t="shared" si="404"/>
        <v>Data Error</v>
      </c>
      <c r="H6501" s="31"/>
      <c r="I6501" s="23" t="str">
        <f t="shared" si="405"/>
        <v>Data Error</v>
      </c>
      <c r="J6501" s="23"/>
      <c r="K6501" s="7" t="str">
        <f t="shared" si="406"/>
        <v>Data Error</v>
      </c>
      <c r="M6501" s="20" t="str">
        <f>IF(C6501="Data Error","Data Error",IF(C6501&lt;=K6501,0,1-IFERROR(INDEX(BAAL!$C:$D,MATCH(ROUNDUP(C6501-K6501,0),BAAL!$B:$B,0),MATCH(LEFT(M$2,4),BAAL!$C$2:$D$2,0)),0)))</f>
        <v>Data Error</v>
      </c>
      <c r="N6501" s="20"/>
      <c r="O6501" s="26"/>
      <c r="P6501" s="26"/>
      <c r="Q6501" s="6">
        <f t="shared" si="407"/>
        <v>9</v>
      </c>
      <c r="R6501" s="20"/>
    </row>
    <row r="6502" spans="1:18" x14ac:dyDescent="0.25">
      <c r="A6502" s="6">
        <v>20</v>
      </c>
      <c r="B6502" s="4">
        <v>42640.833333331306</v>
      </c>
      <c r="C6502" s="2" t="str">
        <f>IF([2]Analysis!AG6502="Data Error","Data Error",[2]Analysis!AI6502*C$1)</f>
        <v>Data Error</v>
      </c>
      <c r="D6502" s="2"/>
      <c r="E6502" s="3" t="str">
        <f>IF(C6502="Data Error","Data Error",INDEX('[2]BAAL Adj Cap'!$CB$65:$CY$72,MONTH($B6502),$A6502+1))</f>
        <v>Data Error</v>
      </c>
      <c r="F6502" s="3"/>
      <c r="G6502" s="31" t="str">
        <f t="shared" si="404"/>
        <v>Data Error</v>
      </c>
      <c r="H6502" s="31"/>
      <c r="I6502" s="23" t="str">
        <f t="shared" si="405"/>
        <v>Data Error</v>
      </c>
      <c r="J6502" s="23"/>
      <c r="K6502" s="7" t="str">
        <f t="shared" si="406"/>
        <v>Data Error</v>
      </c>
      <c r="M6502" s="20" t="str">
        <f>IF(C6502="Data Error","Data Error",IF(C6502&lt;=K6502,0,1-IFERROR(INDEX(BAAL!$C:$D,MATCH(ROUNDUP(C6502-K6502,0),BAAL!$B:$B,0),MATCH(LEFT(M$2,4),BAAL!$C$2:$D$2,0)),0)))</f>
        <v>Data Error</v>
      </c>
      <c r="N6502" s="20"/>
      <c r="O6502" s="26"/>
      <c r="P6502" s="26"/>
      <c r="Q6502" s="6">
        <f t="shared" si="407"/>
        <v>9</v>
      </c>
      <c r="R6502" s="20"/>
    </row>
    <row r="6503" spans="1:18" x14ac:dyDescent="0.25">
      <c r="A6503" s="6">
        <v>21</v>
      </c>
      <c r="B6503" s="4">
        <v>42640.87499999797</v>
      </c>
      <c r="C6503" s="2" t="str">
        <f>IF([2]Analysis!AG6503="Data Error","Data Error",[2]Analysis!AI6503*C$1)</f>
        <v>Data Error</v>
      </c>
      <c r="D6503" s="2"/>
      <c r="E6503" s="3" t="str">
        <f>IF(C6503="Data Error","Data Error",INDEX('[2]BAAL Adj Cap'!$CB$65:$CY$72,MONTH($B6503),$A6503+1))</f>
        <v>Data Error</v>
      </c>
      <c r="F6503" s="3"/>
      <c r="G6503" s="31" t="str">
        <f t="shared" si="404"/>
        <v>Data Error</v>
      </c>
      <c r="H6503" s="31"/>
      <c r="I6503" s="23" t="str">
        <f t="shared" si="405"/>
        <v>Data Error</v>
      </c>
      <c r="J6503" s="23"/>
      <c r="K6503" s="7" t="str">
        <f t="shared" si="406"/>
        <v>Data Error</v>
      </c>
      <c r="M6503" s="20" t="str">
        <f>IF(C6503="Data Error","Data Error",IF(C6503&lt;=K6503,0,1-IFERROR(INDEX(BAAL!$C:$D,MATCH(ROUNDUP(C6503-K6503,0),BAAL!$B:$B,0),MATCH(LEFT(M$2,4),BAAL!$C$2:$D$2,0)),0)))</f>
        <v>Data Error</v>
      </c>
      <c r="N6503" s="20"/>
      <c r="O6503" s="26"/>
      <c r="P6503" s="26"/>
      <c r="Q6503" s="6">
        <f t="shared" si="407"/>
        <v>9</v>
      </c>
      <c r="R6503" s="20"/>
    </row>
    <row r="6504" spans="1:18" x14ac:dyDescent="0.25">
      <c r="A6504" s="6">
        <v>22</v>
      </c>
      <c r="B6504" s="4">
        <v>42640.916666664634</v>
      </c>
      <c r="C6504" s="2" t="str">
        <f>IF([2]Analysis!AG6504="Data Error","Data Error",[2]Analysis!AI6504*C$1)</f>
        <v>Data Error</v>
      </c>
      <c r="D6504" s="2"/>
      <c r="E6504" s="3" t="str">
        <f>IF(C6504="Data Error","Data Error",INDEX('[2]BAAL Adj Cap'!$CB$65:$CY$72,MONTH($B6504),$A6504+1))</f>
        <v>Data Error</v>
      </c>
      <c r="F6504" s="3"/>
      <c r="G6504" s="31" t="str">
        <f t="shared" si="404"/>
        <v>Data Error</v>
      </c>
      <c r="H6504" s="31"/>
      <c r="I6504" s="23" t="str">
        <f t="shared" si="405"/>
        <v>Data Error</v>
      </c>
      <c r="J6504" s="23"/>
      <c r="K6504" s="7" t="str">
        <f t="shared" si="406"/>
        <v>Data Error</v>
      </c>
      <c r="M6504" s="20" t="str">
        <f>IF(C6504="Data Error","Data Error",IF(C6504&lt;=K6504,0,1-IFERROR(INDEX(BAAL!$C:$D,MATCH(ROUNDUP(C6504-K6504,0),BAAL!$B:$B,0),MATCH(LEFT(M$2,4),BAAL!$C$2:$D$2,0)),0)))</f>
        <v>Data Error</v>
      </c>
      <c r="N6504" s="20"/>
      <c r="O6504" s="26"/>
      <c r="P6504" s="26"/>
      <c r="Q6504" s="6">
        <f t="shared" si="407"/>
        <v>9</v>
      </c>
      <c r="R6504" s="20"/>
    </row>
    <row r="6505" spans="1:18" x14ac:dyDescent="0.25">
      <c r="A6505" s="6">
        <v>23</v>
      </c>
      <c r="B6505" s="4">
        <v>42640.958333331298</v>
      </c>
      <c r="C6505" s="2" t="str">
        <f>IF([2]Analysis!AG6505="Data Error","Data Error",[2]Analysis!AI6505*C$1)</f>
        <v>Data Error</v>
      </c>
      <c r="D6505" s="2"/>
      <c r="E6505" s="3" t="str">
        <f>IF(C6505="Data Error","Data Error",INDEX('[2]BAAL Adj Cap'!$CB$65:$CY$72,MONTH($B6505),$A6505+1))</f>
        <v>Data Error</v>
      </c>
      <c r="F6505" s="3"/>
      <c r="G6505" s="31" t="str">
        <f t="shared" si="404"/>
        <v>Data Error</v>
      </c>
      <c r="H6505" s="31"/>
      <c r="I6505" s="23" t="str">
        <f t="shared" si="405"/>
        <v>Data Error</v>
      </c>
      <c r="J6505" s="23"/>
      <c r="K6505" s="7" t="str">
        <f t="shared" si="406"/>
        <v>Data Error</v>
      </c>
      <c r="M6505" s="20" t="str">
        <f>IF(C6505="Data Error","Data Error",IF(C6505&lt;=K6505,0,1-IFERROR(INDEX(BAAL!$C:$D,MATCH(ROUNDUP(C6505-K6505,0),BAAL!$B:$B,0),MATCH(LEFT(M$2,4),BAAL!$C$2:$D$2,0)),0)))</f>
        <v>Data Error</v>
      </c>
      <c r="N6505" s="20"/>
      <c r="O6505" s="26"/>
      <c r="P6505" s="26"/>
      <c r="Q6505" s="6">
        <f t="shared" si="407"/>
        <v>9</v>
      </c>
      <c r="R6505" s="20"/>
    </row>
    <row r="6506" spans="1:18" x14ac:dyDescent="0.25">
      <c r="A6506" s="6">
        <v>0</v>
      </c>
      <c r="B6506" s="1">
        <v>42640.999999997963</v>
      </c>
      <c r="C6506" s="2" t="str">
        <f>IF([2]Analysis!AG6506="Data Error","Data Error",[2]Analysis!AI6506*C$1)</f>
        <v>Data Error</v>
      </c>
      <c r="D6506" s="2"/>
      <c r="E6506" s="3" t="str">
        <f>IF(C6506="Data Error","Data Error",INDEX('[2]BAAL Adj Cap'!$CB$65:$CY$72,MONTH($B6506),$A6506+1))</f>
        <v>Data Error</v>
      </c>
      <c r="F6506" s="3"/>
      <c r="G6506" s="31" t="str">
        <f t="shared" si="404"/>
        <v>Data Error</v>
      </c>
      <c r="H6506" s="31"/>
      <c r="I6506" s="23" t="str">
        <f t="shared" si="405"/>
        <v>Data Error</v>
      </c>
      <c r="J6506" s="23"/>
      <c r="K6506" s="7" t="str">
        <f t="shared" si="406"/>
        <v>Data Error</v>
      </c>
      <c r="M6506" s="20" t="str">
        <f>IF(C6506="Data Error","Data Error",IF(C6506&lt;=K6506,0,1-IFERROR(INDEX(BAAL!$C:$D,MATCH(ROUNDUP(C6506-K6506,0),BAAL!$B:$B,0),MATCH(LEFT(M$2,4),BAAL!$C$2:$D$2,0)),0)))</f>
        <v>Data Error</v>
      </c>
      <c r="N6506" s="20"/>
      <c r="O6506" s="26"/>
      <c r="P6506" s="26"/>
      <c r="Q6506" s="6">
        <f t="shared" si="407"/>
        <v>9</v>
      </c>
      <c r="R6506" s="20"/>
    </row>
    <row r="6507" spans="1:18" x14ac:dyDescent="0.25">
      <c r="A6507" s="6">
        <v>1</v>
      </c>
      <c r="B6507" s="4">
        <v>42641.041666664627</v>
      </c>
      <c r="C6507" s="2" t="str">
        <f>IF([2]Analysis!AG6507="Data Error","Data Error",[2]Analysis!AI6507*C$1)</f>
        <v>Data Error</v>
      </c>
      <c r="D6507" s="2"/>
      <c r="E6507" s="3" t="str">
        <f>IF(C6507="Data Error","Data Error",INDEX('[2]BAAL Adj Cap'!$CB$65:$CY$72,MONTH($B6507),$A6507+1))</f>
        <v>Data Error</v>
      </c>
      <c r="F6507" s="3"/>
      <c r="G6507" s="31" t="str">
        <f t="shared" si="404"/>
        <v>Data Error</v>
      </c>
      <c r="H6507" s="31"/>
      <c r="I6507" s="23" t="str">
        <f t="shared" si="405"/>
        <v>Data Error</v>
      </c>
      <c r="J6507" s="23"/>
      <c r="K6507" s="7" t="str">
        <f t="shared" si="406"/>
        <v>Data Error</v>
      </c>
      <c r="M6507" s="20" t="str">
        <f>IF(C6507="Data Error","Data Error",IF(C6507&lt;=K6507,0,1-IFERROR(INDEX(BAAL!$C:$D,MATCH(ROUNDUP(C6507-K6507,0),BAAL!$B:$B,0),MATCH(LEFT(M$2,4),BAAL!$C$2:$D$2,0)),0)))</f>
        <v>Data Error</v>
      </c>
      <c r="N6507" s="20"/>
      <c r="O6507" s="26"/>
      <c r="P6507" s="26"/>
      <c r="Q6507" s="6">
        <f t="shared" si="407"/>
        <v>9</v>
      </c>
      <c r="R6507" s="20"/>
    </row>
    <row r="6508" spans="1:18" x14ac:dyDescent="0.25">
      <c r="A6508" s="6">
        <v>2</v>
      </c>
      <c r="B6508" s="4">
        <v>42641.083333331291</v>
      </c>
      <c r="C6508" s="2" t="str">
        <f>IF([2]Analysis!AG6508="Data Error","Data Error",[2]Analysis!AI6508*C$1)</f>
        <v>Data Error</v>
      </c>
      <c r="D6508" s="2"/>
      <c r="E6508" s="3" t="str">
        <f>IF(C6508="Data Error","Data Error",INDEX('[2]BAAL Adj Cap'!$CB$65:$CY$72,MONTH($B6508),$A6508+1))</f>
        <v>Data Error</v>
      </c>
      <c r="F6508" s="3"/>
      <c r="G6508" s="31" t="str">
        <f t="shared" si="404"/>
        <v>Data Error</v>
      </c>
      <c r="H6508" s="31"/>
      <c r="I6508" s="23" t="str">
        <f t="shared" si="405"/>
        <v>Data Error</v>
      </c>
      <c r="J6508" s="23"/>
      <c r="K6508" s="7" t="str">
        <f t="shared" si="406"/>
        <v>Data Error</v>
      </c>
      <c r="M6508" s="20" t="str">
        <f>IF(C6508="Data Error","Data Error",IF(C6508&lt;=K6508,0,1-IFERROR(INDEX(BAAL!$C:$D,MATCH(ROUNDUP(C6508-K6508,0),BAAL!$B:$B,0),MATCH(LEFT(M$2,4),BAAL!$C$2:$D$2,0)),0)))</f>
        <v>Data Error</v>
      </c>
      <c r="N6508" s="20"/>
      <c r="O6508" s="26"/>
      <c r="P6508" s="26"/>
      <c r="Q6508" s="6">
        <f t="shared" si="407"/>
        <v>9</v>
      </c>
      <c r="R6508" s="20"/>
    </row>
    <row r="6509" spans="1:18" x14ac:dyDescent="0.25">
      <c r="A6509" s="6">
        <v>3</v>
      </c>
      <c r="B6509" s="4">
        <v>42641.124999997955</v>
      </c>
      <c r="C6509" s="2" t="str">
        <f>IF([2]Analysis!AG6509="Data Error","Data Error",[2]Analysis!AI6509*C$1)</f>
        <v>Data Error</v>
      </c>
      <c r="D6509" s="2"/>
      <c r="E6509" s="3" t="str">
        <f>IF(C6509="Data Error","Data Error",INDEX('[2]BAAL Adj Cap'!$CB$65:$CY$72,MONTH($B6509),$A6509+1))</f>
        <v>Data Error</v>
      </c>
      <c r="F6509" s="3"/>
      <c r="G6509" s="31" t="str">
        <f t="shared" si="404"/>
        <v>Data Error</v>
      </c>
      <c r="H6509" s="31"/>
      <c r="I6509" s="23" t="str">
        <f t="shared" si="405"/>
        <v>Data Error</v>
      </c>
      <c r="J6509" s="23"/>
      <c r="K6509" s="7" t="str">
        <f t="shared" si="406"/>
        <v>Data Error</v>
      </c>
      <c r="M6509" s="20" t="str">
        <f>IF(C6509="Data Error","Data Error",IF(C6509&lt;=K6509,0,1-IFERROR(INDEX(BAAL!$C:$D,MATCH(ROUNDUP(C6509-K6509,0),BAAL!$B:$B,0),MATCH(LEFT(M$2,4),BAAL!$C$2:$D$2,0)),0)))</f>
        <v>Data Error</v>
      </c>
      <c r="N6509" s="20"/>
      <c r="O6509" s="26"/>
      <c r="P6509" s="26"/>
      <c r="Q6509" s="6">
        <f t="shared" si="407"/>
        <v>9</v>
      </c>
      <c r="R6509" s="20"/>
    </row>
    <row r="6510" spans="1:18" x14ac:dyDescent="0.25">
      <c r="A6510" s="6">
        <v>4</v>
      </c>
      <c r="B6510" s="4">
        <v>42641.16666666462</v>
      </c>
      <c r="C6510" s="2" t="str">
        <f>IF([2]Analysis!AG6510="Data Error","Data Error",[2]Analysis!AI6510*C$1)</f>
        <v>Data Error</v>
      </c>
      <c r="D6510" s="2"/>
      <c r="E6510" s="3" t="str">
        <f>IF(C6510="Data Error","Data Error",INDEX('[2]BAAL Adj Cap'!$CB$65:$CY$72,MONTH($B6510),$A6510+1))</f>
        <v>Data Error</v>
      </c>
      <c r="F6510" s="3"/>
      <c r="G6510" s="31" t="str">
        <f t="shared" si="404"/>
        <v>Data Error</v>
      </c>
      <c r="H6510" s="31"/>
      <c r="I6510" s="23" t="str">
        <f t="shared" si="405"/>
        <v>Data Error</v>
      </c>
      <c r="J6510" s="23"/>
      <c r="K6510" s="7" t="str">
        <f t="shared" si="406"/>
        <v>Data Error</v>
      </c>
      <c r="M6510" s="20" t="str">
        <f>IF(C6510="Data Error","Data Error",IF(C6510&lt;=K6510,0,1-IFERROR(INDEX(BAAL!$C:$D,MATCH(ROUNDUP(C6510-K6510,0),BAAL!$B:$B,0),MATCH(LEFT(M$2,4),BAAL!$C$2:$D$2,0)),0)))</f>
        <v>Data Error</v>
      </c>
      <c r="N6510" s="20"/>
      <c r="O6510" s="26"/>
      <c r="P6510" s="26"/>
      <c r="Q6510" s="6">
        <f t="shared" si="407"/>
        <v>9</v>
      </c>
      <c r="R6510" s="20"/>
    </row>
    <row r="6511" spans="1:18" x14ac:dyDescent="0.25">
      <c r="A6511" s="6">
        <v>5</v>
      </c>
      <c r="B6511" s="4">
        <v>42641.208333331284</v>
      </c>
      <c r="C6511" s="2" t="str">
        <f>IF([2]Analysis!AG6511="Data Error","Data Error",[2]Analysis!AI6511*C$1)</f>
        <v>Data Error</v>
      </c>
      <c r="D6511" s="2"/>
      <c r="E6511" s="3" t="str">
        <f>IF(C6511="Data Error","Data Error",INDEX('[2]BAAL Adj Cap'!$CB$65:$CY$72,MONTH($B6511),$A6511+1))</f>
        <v>Data Error</v>
      </c>
      <c r="F6511" s="3"/>
      <c r="G6511" s="31" t="str">
        <f t="shared" si="404"/>
        <v>Data Error</v>
      </c>
      <c r="H6511" s="31"/>
      <c r="I6511" s="23" t="str">
        <f t="shared" si="405"/>
        <v>Data Error</v>
      </c>
      <c r="J6511" s="23"/>
      <c r="K6511" s="7" t="str">
        <f t="shared" si="406"/>
        <v>Data Error</v>
      </c>
      <c r="M6511" s="20" t="str">
        <f>IF(C6511="Data Error","Data Error",IF(C6511&lt;=K6511,0,1-IFERROR(INDEX(BAAL!$C:$D,MATCH(ROUNDUP(C6511-K6511,0),BAAL!$B:$B,0),MATCH(LEFT(M$2,4),BAAL!$C$2:$D$2,0)),0)))</f>
        <v>Data Error</v>
      </c>
      <c r="N6511" s="20"/>
      <c r="O6511" s="26"/>
      <c r="P6511" s="26"/>
      <c r="Q6511" s="6">
        <f t="shared" si="407"/>
        <v>9</v>
      </c>
      <c r="R6511" s="20"/>
    </row>
    <row r="6512" spans="1:18" x14ac:dyDescent="0.25">
      <c r="A6512" s="6">
        <v>6</v>
      </c>
      <c r="B6512" s="4">
        <v>42641.249999997948</v>
      </c>
      <c r="C6512" s="2" t="str">
        <f>IF([2]Analysis!AG6512="Data Error","Data Error",[2]Analysis!AI6512*C$1)</f>
        <v>Data Error</v>
      </c>
      <c r="D6512" s="2"/>
      <c r="E6512" s="3" t="str">
        <f>IF(C6512="Data Error","Data Error",INDEX('[2]BAAL Adj Cap'!$CB$65:$CY$72,MONTH($B6512),$A6512+1))</f>
        <v>Data Error</v>
      </c>
      <c r="F6512" s="3"/>
      <c r="G6512" s="31" t="str">
        <f t="shared" si="404"/>
        <v>Data Error</v>
      </c>
      <c r="H6512" s="31"/>
      <c r="I6512" s="23" t="str">
        <f t="shared" si="405"/>
        <v>Data Error</v>
      </c>
      <c r="J6512" s="23"/>
      <c r="K6512" s="7" t="str">
        <f t="shared" si="406"/>
        <v>Data Error</v>
      </c>
      <c r="M6512" s="20" t="str">
        <f>IF(C6512="Data Error","Data Error",IF(C6512&lt;=K6512,0,1-IFERROR(INDEX(BAAL!$C:$D,MATCH(ROUNDUP(C6512-K6512,0),BAAL!$B:$B,0),MATCH(LEFT(M$2,4),BAAL!$C$2:$D$2,0)),0)))</f>
        <v>Data Error</v>
      </c>
      <c r="N6512" s="20"/>
      <c r="O6512" s="26"/>
      <c r="P6512" s="26"/>
      <c r="Q6512" s="6">
        <f t="shared" si="407"/>
        <v>9</v>
      </c>
      <c r="R6512" s="20"/>
    </row>
    <row r="6513" spans="1:18" x14ac:dyDescent="0.25">
      <c r="A6513" s="6">
        <v>7</v>
      </c>
      <c r="B6513" s="4">
        <v>42641.291666664612</v>
      </c>
      <c r="C6513" s="2" t="str">
        <f>IF([2]Analysis!AG6513="Data Error","Data Error",[2]Analysis!AI6513*C$1)</f>
        <v>Data Error</v>
      </c>
      <c r="D6513" s="2"/>
      <c r="E6513" s="3" t="str">
        <f>IF(C6513="Data Error","Data Error",INDEX('[2]BAAL Adj Cap'!$CB$65:$CY$72,MONTH($B6513),$A6513+1))</f>
        <v>Data Error</v>
      </c>
      <c r="F6513" s="3"/>
      <c r="G6513" s="31" t="str">
        <f t="shared" si="404"/>
        <v>Data Error</v>
      </c>
      <c r="H6513" s="31"/>
      <c r="I6513" s="23" t="str">
        <f t="shared" si="405"/>
        <v>Data Error</v>
      </c>
      <c r="J6513" s="23"/>
      <c r="K6513" s="7" t="str">
        <f t="shared" si="406"/>
        <v>Data Error</v>
      </c>
      <c r="M6513" s="20" t="str">
        <f>IF(C6513="Data Error","Data Error",IF(C6513&lt;=K6513,0,1-IFERROR(INDEX(BAAL!$C:$D,MATCH(ROUNDUP(C6513-K6513,0),BAAL!$B:$B,0),MATCH(LEFT(M$2,4),BAAL!$C$2:$D$2,0)),0)))</f>
        <v>Data Error</v>
      </c>
      <c r="N6513" s="20"/>
      <c r="O6513" s="26"/>
      <c r="P6513" s="26"/>
      <c r="Q6513" s="6">
        <f t="shared" si="407"/>
        <v>9</v>
      </c>
      <c r="R6513" s="20"/>
    </row>
    <row r="6514" spans="1:18" x14ac:dyDescent="0.25">
      <c r="A6514" s="6">
        <v>8</v>
      </c>
      <c r="B6514" s="4">
        <v>42641.333333331277</v>
      </c>
      <c r="C6514" s="2" t="str">
        <f>IF([2]Analysis!AG6514="Data Error","Data Error",[2]Analysis!AI6514*C$1)</f>
        <v>Data Error</v>
      </c>
      <c r="D6514" s="2"/>
      <c r="E6514" s="3" t="str">
        <f>IF(C6514="Data Error","Data Error",INDEX('[2]BAAL Adj Cap'!$CB$65:$CY$72,MONTH($B6514),$A6514+1))</f>
        <v>Data Error</v>
      </c>
      <c r="F6514" s="3"/>
      <c r="G6514" s="31" t="str">
        <f t="shared" si="404"/>
        <v>Data Error</v>
      </c>
      <c r="H6514" s="31"/>
      <c r="I6514" s="23" t="str">
        <f t="shared" si="405"/>
        <v>Data Error</v>
      </c>
      <c r="J6514" s="23"/>
      <c r="K6514" s="7" t="str">
        <f t="shared" si="406"/>
        <v>Data Error</v>
      </c>
      <c r="M6514" s="20" t="str">
        <f>IF(C6514="Data Error","Data Error",IF(C6514&lt;=K6514,0,1-IFERROR(INDEX(BAAL!$C:$D,MATCH(ROUNDUP(C6514-K6514,0),BAAL!$B:$B,0),MATCH(LEFT(M$2,4),BAAL!$C$2:$D$2,0)),0)))</f>
        <v>Data Error</v>
      </c>
      <c r="N6514" s="20"/>
      <c r="O6514" s="26"/>
      <c r="P6514" s="26"/>
      <c r="Q6514" s="6">
        <f t="shared" si="407"/>
        <v>9</v>
      </c>
      <c r="R6514" s="20"/>
    </row>
    <row r="6515" spans="1:18" x14ac:dyDescent="0.25">
      <c r="A6515" s="6">
        <v>9</v>
      </c>
      <c r="B6515" s="4">
        <v>42641.374999997941</v>
      </c>
      <c r="C6515" s="2" t="str">
        <f>IF([2]Analysis!AG6515="Data Error","Data Error",[2]Analysis!AI6515*C$1)</f>
        <v>Data Error</v>
      </c>
      <c r="D6515" s="2"/>
      <c r="E6515" s="3" t="str">
        <f>IF(C6515="Data Error","Data Error",INDEX('[2]BAAL Adj Cap'!$CB$65:$CY$72,MONTH($B6515),$A6515+1))</f>
        <v>Data Error</v>
      </c>
      <c r="F6515" s="3"/>
      <c r="G6515" s="31" t="str">
        <f t="shared" si="404"/>
        <v>Data Error</v>
      </c>
      <c r="H6515" s="31"/>
      <c r="I6515" s="23" t="str">
        <f t="shared" si="405"/>
        <v>Data Error</v>
      </c>
      <c r="J6515" s="23"/>
      <c r="K6515" s="7" t="str">
        <f t="shared" si="406"/>
        <v>Data Error</v>
      </c>
      <c r="M6515" s="20" t="str">
        <f>IF(C6515="Data Error","Data Error",IF(C6515&lt;=K6515,0,1-IFERROR(INDEX(BAAL!$C:$D,MATCH(ROUNDUP(C6515-K6515,0),BAAL!$B:$B,0),MATCH(LEFT(M$2,4),BAAL!$C$2:$D$2,0)),0)))</f>
        <v>Data Error</v>
      </c>
      <c r="N6515" s="20"/>
      <c r="O6515" s="26"/>
      <c r="P6515" s="26"/>
      <c r="Q6515" s="6">
        <f t="shared" si="407"/>
        <v>9</v>
      </c>
      <c r="R6515" s="20"/>
    </row>
    <row r="6516" spans="1:18" x14ac:dyDescent="0.25">
      <c r="A6516" s="6">
        <v>10</v>
      </c>
      <c r="B6516" s="4">
        <v>42641.416666664605</v>
      </c>
      <c r="C6516" s="2" t="str">
        <f>IF([2]Analysis!AG6516="Data Error","Data Error",[2]Analysis!AI6516*C$1)</f>
        <v>Data Error</v>
      </c>
      <c r="D6516" s="2"/>
      <c r="E6516" s="3" t="str">
        <f>IF(C6516="Data Error","Data Error",INDEX('[2]BAAL Adj Cap'!$CB$65:$CY$72,MONTH($B6516),$A6516+1))</f>
        <v>Data Error</v>
      </c>
      <c r="F6516" s="3"/>
      <c r="G6516" s="31" t="str">
        <f t="shared" si="404"/>
        <v>Data Error</v>
      </c>
      <c r="H6516" s="31"/>
      <c r="I6516" s="23" t="str">
        <f t="shared" si="405"/>
        <v>Data Error</v>
      </c>
      <c r="J6516" s="23"/>
      <c r="K6516" s="7" t="str">
        <f t="shared" si="406"/>
        <v>Data Error</v>
      </c>
      <c r="M6516" s="20" t="str">
        <f>IF(C6516="Data Error","Data Error",IF(C6516&lt;=K6516,0,1-IFERROR(INDEX(BAAL!$C:$D,MATCH(ROUNDUP(C6516-K6516,0),BAAL!$B:$B,0),MATCH(LEFT(M$2,4),BAAL!$C$2:$D$2,0)),0)))</f>
        <v>Data Error</v>
      </c>
      <c r="N6516" s="20"/>
      <c r="O6516" s="26"/>
      <c r="P6516" s="26"/>
      <c r="Q6516" s="6">
        <f t="shared" si="407"/>
        <v>9</v>
      </c>
      <c r="R6516" s="20"/>
    </row>
    <row r="6517" spans="1:18" x14ac:dyDescent="0.25">
      <c r="A6517" s="6">
        <v>11</v>
      </c>
      <c r="B6517" s="4">
        <v>42641.458333331269</v>
      </c>
      <c r="C6517" s="2" t="str">
        <f>IF([2]Analysis!AG6517="Data Error","Data Error",[2]Analysis!AI6517*C$1)</f>
        <v>Data Error</v>
      </c>
      <c r="D6517" s="2"/>
      <c r="E6517" s="3" t="str">
        <f>IF(C6517="Data Error","Data Error",INDEX('[2]BAAL Adj Cap'!$CB$65:$CY$72,MONTH($B6517),$A6517+1))</f>
        <v>Data Error</v>
      </c>
      <c r="F6517" s="3"/>
      <c r="G6517" s="31" t="str">
        <f t="shared" si="404"/>
        <v>Data Error</v>
      </c>
      <c r="H6517" s="31"/>
      <c r="I6517" s="23" t="str">
        <f t="shared" si="405"/>
        <v>Data Error</v>
      </c>
      <c r="J6517" s="23"/>
      <c r="K6517" s="7" t="str">
        <f t="shared" si="406"/>
        <v>Data Error</v>
      </c>
      <c r="M6517" s="20" t="str">
        <f>IF(C6517="Data Error","Data Error",IF(C6517&lt;=K6517,0,1-IFERROR(INDEX(BAAL!$C:$D,MATCH(ROUNDUP(C6517-K6517,0),BAAL!$B:$B,0),MATCH(LEFT(M$2,4),BAAL!$C$2:$D$2,0)),0)))</f>
        <v>Data Error</v>
      </c>
      <c r="N6517" s="20"/>
      <c r="O6517" s="26"/>
      <c r="P6517" s="26"/>
      <c r="Q6517" s="6">
        <f t="shared" si="407"/>
        <v>9</v>
      </c>
      <c r="R6517" s="20"/>
    </row>
    <row r="6518" spans="1:18" x14ac:dyDescent="0.25">
      <c r="A6518" s="6">
        <v>12</v>
      </c>
      <c r="B6518" s="4">
        <v>42641.499999997934</v>
      </c>
      <c r="C6518" s="2" t="str">
        <f>IF([2]Analysis!AG6518="Data Error","Data Error",[2]Analysis!AI6518*C$1)</f>
        <v>Data Error</v>
      </c>
      <c r="D6518" s="2"/>
      <c r="E6518" s="3" t="str">
        <f>IF(C6518="Data Error","Data Error",INDEX('[2]BAAL Adj Cap'!$CB$65:$CY$72,MONTH($B6518),$A6518+1))</f>
        <v>Data Error</v>
      </c>
      <c r="F6518" s="3"/>
      <c r="G6518" s="31" t="str">
        <f t="shared" si="404"/>
        <v>Data Error</v>
      </c>
      <c r="H6518" s="31"/>
      <c r="I6518" s="23" t="str">
        <f t="shared" si="405"/>
        <v>Data Error</v>
      </c>
      <c r="J6518" s="23"/>
      <c r="K6518" s="7" t="str">
        <f t="shared" si="406"/>
        <v>Data Error</v>
      </c>
      <c r="M6518" s="20" t="str">
        <f>IF(C6518="Data Error","Data Error",IF(C6518&lt;=K6518,0,1-IFERROR(INDEX(BAAL!$C:$D,MATCH(ROUNDUP(C6518-K6518,0),BAAL!$B:$B,0),MATCH(LEFT(M$2,4),BAAL!$C$2:$D$2,0)),0)))</f>
        <v>Data Error</v>
      </c>
      <c r="N6518" s="20"/>
      <c r="O6518" s="26"/>
      <c r="P6518" s="26"/>
      <c r="Q6518" s="6">
        <f t="shared" si="407"/>
        <v>9</v>
      </c>
      <c r="R6518" s="20"/>
    </row>
    <row r="6519" spans="1:18" x14ac:dyDescent="0.25">
      <c r="A6519" s="6">
        <v>13</v>
      </c>
      <c r="B6519" s="4">
        <v>42641.541666664598</v>
      </c>
      <c r="C6519" s="2" t="str">
        <f>IF([2]Analysis!AG6519="Data Error","Data Error",[2]Analysis!AI6519*C$1)</f>
        <v>Data Error</v>
      </c>
      <c r="D6519" s="2"/>
      <c r="E6519" s="3" t="str">
        <f>IF(C6519="Data Error","Data Error",INDEX('[2]BAAL Adj Cap'!$CB$65:$CY$72,MONTH($B6519),$A6519+1))</f>
        <v>Data Error</v>
      </c>
      <c r="F6519" s="3"/>
      <c r="G6519" s="31" t="str">
        <f t="shared" si="404"/>
        <v>Data Error</v>
      </c>
      <c r="H6519" s="31"/>
      <c r="I6519" s="23" t="str">
        <f t="shared" si="405"/>
        <v>Data Error</v>
      </c>
      <c r="J6519" s="23"/>
      <c r="K6519" s="7" t="str">
        <f t="shared" si="406"/>
        <v>Data Error</v>
      </c>
      <c r="M6519" s="20" t="str">
        <f>IF(C6519="Data Error","Data Error",IF(C6519&lt;=K6519,0,1-IFERROR(INDEX(BAAL!$C:$D,MATCH(ROUNDUP(C6519-K6519,0),BAAL!$B:$B,0),MATCH(LEFT(M$2,4),BAAL!$C$2:$D$2,0)),0)))</f>
        <v>Data Error</v>
      </c>
      <c r="N6519" s="20"/>
      <c r="O6519" s="26"/>
      <c r="P6519" s="26"/>
      <c r="Q6519" s="6">
        <f t="shared" si="407"/>
        <v>9</v>
      </c>
      <c r="R6519" s="20"/>
    </row>
    <row r="6520" spans="1:18" x14ac:dyDescent="0.25">
      <c r="A6520" s="6">
        <v>14</v>
      </c>
      <c r="B6520" s="4">
        <v>42641.583333331262</v>
      </c>
      <c r="C6520" s="2" t="str">
        <f>IF([2]Analysis!AG6520="Data Error","Data Error",[2]Analysis!AI6520*C$1)</f>
        <v>Data Error</v>
      </c>
      <c r="D6520" s="2"/>
      <c r="E6520" s="3" t="str">
        <f>IF(C6520="Data Error","Data Error",INDEX('[2]BAAL Adj Cap'!$CB$65:$CY$72,MONTH($B6520),$A6520+1))</f>
        <v>Data Error</v>
      </c>
      <c r="F6520" s="3"/>
      <c r="G6520" s="31" t="str">
        <f t="shared" si="404"/>
        <v>Data Error</v>
      </c>
      <c r="H6520" s="31"/>
      <c r="I6520" s="23" t="str">
        <f t="shared" si="405"/>
        <v>Data Error</v>
      </c>
      <c r="J6520" s="23"/>
      <c r="K6520" s="7" t="str">
        <f t="shared" si="406"/>
        <v>Data Error</v>
      </c>
      <c r="M6520" s="20" t="str">
        <f>IF(C6520="Data Error","Data Error",IF(C6520&lt;=K6520,0,1-IFERROR(INDEX(BAAL!$C:$D,MATCH(ROUNDUP(C6520-K6520,0),BAAL!$B:$B,0),MATCH(LEFT(M$2,4),BAAL!$C$2:$D$2,0)),0)))</f>
        <v>Data Error</v>
      </c>
      <c r="N6520" s="20"/>
      <c r="O6520" s="26"/>
      <c r="P6520" s="26"/>
      <c r="Q6520" s="6">
        <f t="shared" si="407"/>
        <v>9</v>
      </c>
      <c r="R6520" s="20"/>
    </row>
    <row r="6521" spans="1:18" x14ac:dyDescent="0.25">
      <c r="A6521" s="6">
        <v>15</v>
      </c>
      <c r="B6521" s="4">
        <v>42641.624999997926</v>
      </c>
      <c r="C6521" s="2" t="str">
        <f>IF([2]Analysis!AG6521="Data Error","Data Error",[2]Analysis!AI6521*C$1)</f>
        <v>Data Error</v>
      </c>
      <c r="D6521" s="2"/>
      <c r="E6521" s="3" t="str">
        <f>IF(C6521="Data Error","Data Error",INDEX('[2]BAAL Adj Cap'!$CB$65:$CY$72,MONTH($B6521),$A6521+1))</f>
        <v>Data Error</v>
      </c>
      <c r="F6521" s="3"/>
      <c r="G6521" s="31" t="str">
        <f t="shared" si="404"/>
        <v>Data Error</v>
      </c>
      <c r="H6521" s="31"/>
      <c r="I6521" s="23" t="str">
        <f t="shared" si="405"/>
        <v>Data Error</v>
      </c>
      <c r="J6521" s="23"/>
      <c r="K6521" s="7" t="str">
        <f t="shared" si="406"/>
        <v>Data Error</v>
      </c>
      <c r="M6521" s="20" t="str">
        <f>IF(C6521="Data Error","Data Error",IF(C6521&lt;=K6521,0,1-IFERROR(INDEX(BAAL!$C:$D,MATCH(ROUNDUP(C6521-K6521,0),BAAL!$B:$B,0),MATCH(LEFT(M$2,4),BAAL!$C$2:$D$2,0)),0)))</f>
        <v>Data Error</v>
      </c>
      <c r="N6521" s="20"/>
      <c r="O6521" s="26"/>
      <c r="P6521" s="26"/>
      <c r="Q6521" s="6">
        <f t="shared" si="407"/>
        <v>9</v>
      </c>
      <c r="R6521" s="20"/>
    </row>
    <row r="6522" spans="1:18" x14ac:dyDescent="0.25">
      <c r="A6522" s="6">
        <v>16</v>
      </c>
      <c r="B6522" s="4">
        <v>42641.666666664591</v>
      </c>
      <c r="C6522" s="2" t="str">
        <f>IF([2]Analysis!AG6522="Data Error","Data Error",[2]Analysis!AI6522*C$1)</f>
        <v>Data Error</v>
      </c>
      <c r="D6522" s="2"/>
      <c r="E6522" s="3" t="str">
        <f>IF(C6522="Data Error","Data Error",INDEX('[2]BAAL Adj Cap'!$CB$65:$CY$72,MONTH($B6522),$A6522+1))</f>
        <v>Data Error</v>
      </c>
      <c r="F6522" s="3"/>
      <c r="G6522" s="31" t="str">
        <f t="shared" si="404"/>
        <v>Data Error</v>
      </c>
      <c r="H6522" s="31"/>
      <c r="I6522" s="23" t="str">
        <f t="shared" si="405"/>
        <v>Data Error</v>
      </c>
      <c r="J6522" s="23"/>
      <c r="K6522" s="7" t="str">
        <f t="shared" si="406"/>
        <v>Data Error</v>
      </c>
      <c r="M6522" s="20" t="str">
        <f>IF(C6522="Data Error","Data Error",IF(C6522&lt;=K6522,0,1-IFERROR(INDEX(BAAL!$C:$D,MATCH(ROUNDUP(C6522-K6522,0),BAAL!$B:$B,0),MATCH(LEFT(M$2,4),BAAL!$C$2:$D$2,0)),0)))</f>
        <v>Data Error</v>
      </c>
      <c r="N6522" s="20"/>
      <c r="O6522" s="26"/>
      <c r="P6522" s="26"/>
      <c r="Q6522" s="6">
        <f t="shared" si="407"/>
        <v>9</v>
      </c>
      <c r="R6522" s="20"/>
    </row>
    <row r="6523" spans="1:18" x14ac:dyDescent="0.25">
      <c r="A6523" s="6">
        <v>17</v>
      </c>
      <c r="B6523" s="4">
        <v>42641.708333331255</v>
      </c>
      <c r="C6523" s="2" t="str">
        <f>IF([2]Analysis!AG6523="Data Error","Data Error",[2]Analysis!AI6523*C$1)</f>
        <v>Data Error</v>
      </c>
      <c r="D6523" s="2"/>
      <c r="E6523" s="3" t="str">
        <f>IF(C6523="Data Error","Data Error",INDEX('[2]BAAL Adj Cap'!$CB$65:$CY$72,MONTH($B6523),$A6523+1))</f>
        <v>Data Error</v>
      </c>
      <c r="F6523" s="3"/>
      <c r="G6523" s="31" t="str">
        <f t="shared" si="404"/>
        <v>Data Error</v>
      </c>
      <c r="H6523" s="31"/>
      <c r="I6523" s="23" t="str">
        <f t="shared" si="405"/>
        <v>Data Error</v>
      </c>
      <c r="J6523" s="23"/>
      <c r="K6523" s="7" t="str">
        <f t="shared" si="406"/>
        <v>Data Error</v>
      </c>
      <c r="M6523" s="20" t="str">
        <f>IF(C6523="Data Error","Data Error",IF(C6523&lt;=K6523,0,1-IFERROR(INDEX(BAAL!$C:$D,MATCH(ROUNDUP(C6523-K6523,0),BAAL!$B:$B,0),MATCH(LEFT(M$2,4),BAAL!$C$2:$D$2,0)),0)))</f>
        <v>Data Error</v>
      </c>
      <c r="N6523" s="20"/>
      <c r="O6523" s="26"/>
      <c r="P6523" s="26"/>
      <c r="Q6523" s="6">
        <f t="shared" si="407"/>
        <v>9</v>
      </c>
      <c r="R6523" s="20"/>
    </row>
    <row r="6524" spans="1:18" x14ac:dyDescent="0.25">
      <c r="A6524" s="6">
        <v>18</v>
      </c>
      <c r="B6524" s="4">
        <v>42641.749999997919</v>
      </c>
      <c r="C6524" s="2" t="str">
        <f>IF([2]Analysis!AG6524="Data Error","Data Error",[2]Analysis!AI6524*C$1)</f>
        <v>Data Error</v>
      </c>
      <c r="D6524" s="2"/>
      <c r="E6524" s="3" t="str">
        <f>IF(C6524="Data Error","Data Error",INDEX('[2]BAAL Adj Cap'!$CB$65:$CY$72,MONTH($B6524),$A6524+1))</f>
        <v>Data Error</v>
      </c>
      <c r="F6524" s="3"/>
      <c r="G6524" s="31" t="str">
        <f t="shared" si="404"/>
        <v>Data Error</v>
      </c>
      <c r="H6524" s="31"/>
      <c r="I6524" s="23" t="str">
        <f t="shared" si="405"/>
        <v>Data Error</v>
      </c>
      <c r="J6524" s="23"/>
      <c r="K6524" s="7" t="str">
        <f t="shared" si="406"/>
        <v>Data Error</v>
      </c>
      <c r="M6524" s="20" t="str">
        <f>IF(C6524="Data Error","Data Error",IF(C6524&lt;=K6524,0,1-IFERROR(INDEX(BAAL!$C:$D,MATCH(ROUNDUP(C6524-K6524,0),BAAL!$B:$B,0),MATCH(LEFT(M$2,4),BAAL!$C$2:$D$2,0)),0)))</f>
        <v>Data Error</v>
      </c>
      <c r="N6524" s="20"/>
      <c r="O6524" s="26"/>
      <c r="P6524" s="26"/>
      <c r="Q6524" s="6">
        <f t="shared" si="407"/>
        <v>9</v>
      </c>
      <c r="R6524" s="20"/>
    </row>
    <row r="6525" spans="1:18" x14ac:dyDescent="0.25">
      <c r="A6525" s="6">
        <v>19</v>
      </c>
      <c r="B6525" s="4">
        <v>42641.791666664583</v>
      </c>
      <c r="C6525" s="2" t="str">
        <f>IF([2]Analysis!AG6525="Data Error","Data Error",[2]Analysis!AI6525*C$1)</f>
        <v>Data Error</v>
      </c>
      <c r="D6525" s="2"/>
      <c r="E6525" s="3" t="str">
        <f>IF(C6525="Data Error","Data Error",INDEX('[2]BAAL Adj Cap'!$CB$65:$CY$72,MONTH($B6525),$A6525+1))</f>
        <v>Data Error</v>
      </c>
      <c r="F6525" s="3"/>
      <c r="G6525" s="31" t="str">
        <f t="shared" si="404"/>
        <v>Data Error</v>
      </c>
      <c r="H6525" s="31"/>
      <c r="I6525" s="23" t="str">
        <f t="shared" si="405"/>
        <v>Data Error</v>
      </c>
      <c r="J6525" s="23"/>
      <c r="K6525" s="7" t="str">
        <f t="shared" si="406"/>
        <v>Data Error</v>
      </c>
      <c r="M6525" s="20" t="str">
        <f>IF(C6525="Data Error","Data Error",IF(C6525&lt;=K6525,0,1-IFERROR(INDEX(BAAL!$C:$D,MATCH(ROUNDUP(C6525-K6525,0),BAAL!$B:$B,0),MATCH(LEFT(M$2,4),BAAL!$C$2:$D$2,0)),0)))</f>
        <v>Data Error</v>
      </c>
      <c r="N6525" s="20"/>
      <c r="O6525" s="26"/>
      <c r="P6525" s="26"/>
      <c r="Q6525" s="6">
        <f t="shared" si="407"/>
        <v>9</v>
      </c>
      <c r="R6525" s="20"/>
    </row>
    <row r="6526" spans="1:18" x14ac:dyDescent="0.25">
      <c r="A6526" s="6">
        <v>20</v>
      </c>
      <c r="B6526" s="4">
        <v>42641.833333331248</v>
      </c>
      <c r="C6526" s="2" t="str">
        <f>IF([2]Analysis!AG6526="Data Error","Data Error",[2]Analysis!AI6526*C$1)</f>
        <v>Data Error</v>
      </c>
      <c r="D6526" s="2"/>
      <c r="E6526" s="3" t="str">
        <f>IF(C6526="Data Error","Data Error",INDEX('[2]BAAL Adj Cap'!$CB$65:$CY$72,MONTH($B6526),$A6526+1))</f>
        <v>Data Error</v>
      </c>
      <c r="F6526" s="3"/>
      <c r="G6526" s="31" t="str">
        <f t="shared" si="404"/>
        <v>Data Error</v>
      </c>
      <c r="H6526" s="31"/>
      <c r="I6526" s="23" t="str">
        <f t="shared" si="405"/>
        <v>Data Error</v>
      </c>
      <c r="J6526" s="23"/>
      <c r="K6526" s="7" t="str">
        <f t="shared" si="406"/>
        <v>Data Error</v>
      </c>
      <c r="M6526" s="20" t="str">
        <f>IF(C6526="Data Error","Data Error",IF(C6526&lt;=K6526,0,1-IFERROR(INDEX(BAAL!$C:$D,MATCH(ROUNDUP(C6526-K6526,0),BAAL!$B:$B,0),MATCH(LEFT(M$2,4),BAAL!$C$2:$D$2,0)),0)))</f>
        <v>Data Error</v>
      </c>
      <c r="N6526" s="20"/>
      <c r="O6526" s="26"/>
      <c r="P6526" s="26"/>
      <c r="Q6526" s="6">
        <f t="shared" si="407"/>
        <v>9</v>
      </c>
      <c r="R6526" s="20"/>
    </row>
    <row r="6527" spans="1:18" x14ac:dyDescent="0.25">
      <c r="A6527" s="6">
        <v>21</v>
      </c>
      <c r="B6527" s="4">
        <v>42641.874999997912</v>
      </c>
      <c r="C6527" s="2" t="str">
        <f>IF([2]Analysis!AG6527="Data Error","Data Error",[2]Analysis!AI6527*C$1)</f>
        <v>Data Error</v>
      </c>
      <c r="D6527" s="2"/>
      <c r="E6527" s="3" t="str">
        <f>IF(C6527="Data Error","Data Error",INDEX('[2]BAAL Adj Cap'!$CB$65:$CY$72,MONTH($B6527),$A6527+1))</f>
        <v>Data Error</v>
      </c>
      <c r="F6527" s="3"/>
      <c r="G6527" s="31" t="str">
        <f t="shared" si="404"/>
        <v>Data Error</v>
      </c>
      <c r="H6527" s="31"/>
      <c r="I6527" s="23" t="str">
        <f t="shared" si="405"/>
        <v>Data Error</v>
      </c>
      <c r="J6527" s="23"/>
      <c r="K6527" s="7" t="str">
        <f t="shared" si="406"/>
        <v>Data Error</v>
      </c>
      <c r="M6527" s="20" t="str">
        <f>IF(C6527="Data Error","Data Error",IF(C6527&lt;=K6527,0,1-IFERROR(INDEX(BAAL!$C:$D,MATCH(ROUNDUP(C6527-K6527,0),BAAL!$B:$B,0),MATCH(LEFT(M$2,4),BAAL!$C$2:$D$2,0)),0)))</f>
        <v>Data Error</v>
      </c>
      <c r="N6527" s="20"/>
      <c r="O6527" s="26"/>
      <c r="P6527" s="26"/>
      <c r="Q6527" s="6">
        <f t="shared" si="407"/>
        <v>9</v>
      </c>
      <c r="R6527" s="20"/>
    </row>
    <row r="6528" spans="1:18" x14ac:dyDescent="0.25">
      <c r="A6528" s="6">
        <v>22</v>
      </c>
      <c r="B6528" s="4">
        <v>42641.916666664576</v>
      </c>
      <c r="C6528" s="2" t="str">
        <f>IF([2]Analysis!AG6528="Data Error","Data Error",[2]Analysis!AI6528*C$1)</f>
        <v>Data Error</v>
      </c>
      <c r="D6528" s="2"/>
      <c r="E6528" s="3" t="str">
        <f>IF(C6528="Data Error","Data Error",INDEX('[2]BAAL Adj Cap'!$CB$65:$CY$72,MONTH($B6528),$A6528+1))</f>
        <v>Data Error</v>
      </c>
      <c r="F6528" s="3"/>
      <c r="G6528" s="31" t="str">
        <f t="shared" si="404"/>
        <v>Data Error</v>
      </c>
      <c r="H6528" s="31"/>
      <c r="I6528" s="23" t="str">
        <f t="shared" si="405"/>
        <v>Data Error</v>
      </c>
      <c r="J6528" s="23"/>
      <c r="K6528" s="7" t="str">
        <f t="shared" si="406"/>
        <v>Data Error</v>
      </c>
      <c r="M6528" s="20" t="str">
        <f>IF(C6528="Data Error","Data Error",IF(C6528&lt;=K6528,0,1-IFERROR(INDEX(BAAL!$C:$D,MATCH(ROUNDUP(C6528-K6528,0),BAAL!$B:$B,0),MATCH(LEFT(M$2,4),BAAL!$C$2:$D$2,0)),0)))</f>
        <v>Data Error</v>
      </c>
      <c r="N6528" s="20"/>
      <c r="O6528" s="26"/>
      <c r="P6528" s="26"/>
      <c r="Q6528" s="6">
        <f t="shared" si="407"/>
        <v>9</v>
      </c>
      <c r="R6528" s="20"/>
    </row>
    <row r="6529" spans="1:18" x14ac:dyDescent="0.25">
      <c r="A6529" s="6">
        <v>23</v>
      </c>
      <c r="B6529" s="4">
        <v>42641.95833333124</v>
      </c>
      <c r="C6529" s="2" t="str">
        <f>IF([2]Analysis!AG6529="Data Error","Data Error",[2]Analysis!AI6529*C$1)</f>
        <v>Data Error</v>
      </c>
      <c r="D6529" s="2"/>
      <c r="E6529" s="3" t="str">
        <f>IF(C6529="Data Error","Data Error",INDEX('[2]BAAL Adj Cap'!$CB$65:$CY$72,MONTH($B6529),$A6529+1))</f>
        <v>Data Error</v>
      </c>
      <c r="F6529" s="3"/>
      <c r="G6529" s="31" t="str">
        <f t="shared" si="404"/>
        <v>Data Error</v>
      </c>
      <c r="H6529" s="31"/>
      <c r="I6529" s="23" t="str">
        <f t="shared" si="405"/>
        <v>Data Error</v>
      </c>
      <c r="J6529" s="23"/>
      <c r="K6529" s="7" t="str">
        <f t="shared" si="406"/>
        <v>Data Error</v>
      </c>
      <c r="M6529" s="20" t="str">
        <f>IF(C6529="Data Error","Data Error",IF(C6529&lt;=K6529,0,1-IFERROR(INDEX(BAAL!$C:$D,MATCH(ROUNDUP(C6529-K6529,0),BAAL!$B:$B,0),MATCH(LEFT(M$2,4),BAAL!$C$2:$D$2,0)),0)))</f>
        <v>Data Error</v>
      </c>
      <c r="N6529" s="20"/>
      <c r="O6529" s="26"/>
      <c r="P6529" s="26"/>
      <c r="Q6529" s="6">
        <f t="shared" si="407"/>
        <v>9</v>
      </c>
      <c r="R6529" s="20"/>
    </row>
    <row r="6530" spans="1:18" x14ac:dyDescent="0.25">
      <c r="A6530" s="6">
        <v>0</v>
      </c>
      <c r="B6530" s="1">
        <v>42641.999999997905</v>
      </c>
      <c r="C6530" s="2" t="str">
        <f>IF([2]Analysis!AG6530="Data Error","Data Error",[2]Analysis!AI6530*C$1)</f>
        <v>Data Error</v>
      </c>
      <c r="D6530" s="2"/>
      <c r="E6530" s="3" t="str">
        <f>IF(C6530="Data Error","Data Error",INDEX('[2]BAAL Adj Cap'!$CB$65:$CY$72,MONTH($B6530),$A6530+1))</f>
        <v>Data Error</v>
      </c>
      <c r="F6530" s="3"/>
      <c r="G6530" s="31" t="str">
        <f t="shared" si="404"/>
        <v>Data Error</v>
      </c>
      <c r="H6530" s="31"/>
      <c r="I6530" s="23" t="str">
        <f t="shared" si="405"/>
        <v>Data Error</v>
      </c>
      <c r="J6530" s="23"/>
      <c r="K6530" s="7" t="str">
        <f t="shared" si="406"/>
        <v>Data Error</v>
      </c>
      <c r="M6530" s="20" t="str">
        <f>IF(C6530="Data Error","Data Error",IF(C6530&lt;=K6530,0,1-IFERROR(INDEX(BAAL!$C:$D,MATCH(ROUNDUP(C6530-K6530,0),BAAL!$B:$B,0),MATCH(LEFT(M$2,4),BAAL!$C$2:$D$2,0)),0)))</f>
        <v>Data Error</v>
      </c>
      <c r="N6530" s="20"/>
      <c r="O6530" s="26"/>
      <c r="P6530" s="26"/>
      <c r="Q6530" s="6">
        <f t="shared" si="407"/>
        <v>9</v>
      </c>
      <c r="R6530" s="20"/>
    </row>
    <row r="6531" spans="1:18" x14ac:dyDescent="0.25">
      <c r="A6531" s="6">
        <v>1</v>
      </c>
      <c r="B6531" s="4">
        <v>42642.041666664569</v>
      </c>
      <c r="C6531" s="2" t="str">
        <f>IF([2]Analysis!AG6531="Data Error","Data Error",[2]Analysis!AI6531*C$1)</f>
        <v>Data Error</v>
      </c>
      <c r="D6531" s="2"/>
      <c r="E6531" s="3" t="str">
        <f>IF(C6531="Data Error","Data Error",INDEX('[2]BAAL Adj Cap'!$CB$65:$CY$72,MONTH($B6531),$A6531+1))</f>
        <v>Data Error</v>
      </c>
      <c r="F6531" s="3"/>
      <c r="G6531" s="31" t="str">
        <f t="shared" si="404"/>
        <v>Data Error</v>
      </c>
      <c r="H6531" s="31"/>
      <c r="I6531" s="23" t="str">
        <f t="shared" si="405"/>
        <v>Data Error</v>
      </c>
      <c r="J6531" s="23"/>
      <c r="K6531" s="7" t="str">
        <f t="shared" si="406"/>
        <v>Data Error</v>
      </c>
      <c r="M6531" s="20" t="str">
        <f>IF(C6531="Data Error","Data Error",IF(C6531&lt;=K6531,0,1-IFERROR(INDEX(BAAL!$C:$D,MATCH(ROUNDUP(C6531-K6531,0),BAAL!$B:$B,0),MATCH(LEFT(M$2,4),BAAL!$C$2:$D$2,0)),0)))</f>
        <v>Data Error</v>
      </c>
      <c r="N6531" s="20"/>
      <c r="O6531" s="26"/>
      <c r="P6531" s="26"/>
      <c r="Q6531" s="6">
        <f t="shared" si="407"/>
        <v>9</v>
      </c>
      <c r="R6531" s="20"/>
    </row>
    <row r="6532" spans="1:18" x14ac:dyDescent="0.25">
      <c r="A6532" s="6">
        <v>2</v>
      </c>
      <c r="B6532" s="4">
        <v>42642.083333331233</v>
      </c>
      <c r="C6532" s="2" t="str">
        <f>IF([2]Analysis!AG6532="Data Error","Data Error",[2]Analysis!AI6532*C$1)</f>
        <v>Data Error</v>
      </c>
      <c r="D6532" s="2"/>
      <c r="E6532" s="3" t="str">
        <f>IF(C6532="Data Error","Data Error",INDEX('[2]BAAL Adj Cap'!$CB$65:$CY$72,MONTH($B6532),$A6532+1))</f>
        <v>Data Error</v>
      </c>
      <c r="F6532" s="3"/>
      <c r="G6532" s="31" t="str">
        <f t="shared" ref="G6532:G6595" si="408">IF(C6532="Data Error","Data Error",E6532*E$1-C6532)</f>
        <v>Data Error</v>
      </c>
      <c r="H6532" s="31"/>
      <c r="I6532" s="23" t="str">
        <f t="shared" ref="I6532:I6595" si="409">IF(E6532="Data Error","Data Error",E6532)</f>
        <v>Data Error</v>
      </c>
      <c r="J6532" s="23"/>
      <c r="K6532" s="7" t="str">
        <f t="shared" ref="K6532:K6595" si="410">IF(C6532="Data Error","Data Error",C$1*MAX(0,MIN(AF$9,E6532*AF$10)))</f>
        <v>Data Error</v>
      </c>
      <c r="M6532" s="20" t="str">
        <f>IF(C6532="Data Error","Data Error",IF(C6532&lt;=K6532,0,1-IFERROR(INDEX(BAAL!$C:$D,MATCH(ROUNDUP(C6532-K6532,0),BAAL!$B:$B,0),MATCH(LEFT(M$2,4),BAAL!$C$2:$D$2,0)),0)))</f>
        <v>Data Error</v>
      </c>
      <c r="N6532" s="20"/>
      <c r="O6532" s="26"/>
      <c r="P6532" s="26"/>
      <c r="Q6532" s="6">
        <f t="shared" ref="Q6532:Q6595" si="411">MONTH(B6532)</f>
        <v>9</v>
      </c>
      <c r="R6532" s="20"/>
    </row>
    <row r="6533" spans="1:18" x14ac:dyDescent="0.25">
      <c r="A6533" s="6">
        <v>3</v>
      </c>
      <c r="B6533" s="4">
        <v>42642.124999997897</v>
      </c>
      <c r="C6533" s="2" t="str">
        <f>IF([2]Analysis!AG6533="Data Error","Data Error",[2]Analysis!AI6533*C$1)</f>
        <v>Data Error</v>
      </c>
      <c r="D6533" s="2"/>
      <c r="E6533" s="3" t="str">
        <f>IF(C6533="Data Error","Data Error",INDEX('[2]BAAL Adj Cap'!$CB$65:$CY$72,MONTH($B6533),$A6533+1))</f>
        <v>Data Error</v>
      </c>
      <c r="F6533" s="3"/>
      <c r="G6533" s="31" t="str">
        <f t="shared" si="408"/>
        <v>Data Error</v>
      </c>
      <c r="H6533" s="31"/>
      <c r="I6533" s="23" t="str">
        <f t="shared" si="409"/>
        <v>Data Error</v>
      </c>
      <c r="J6533" s="23"/>
      <c r="K6533" s="7" t="str">
        <f t="shared" si="410"/>
        <v>Data Error</v>
      </c>
      <c r="M6533" s="20" t="str">
        <f>IF(C6533="Data Error","Data Error",IF(C6533&lt;=K6533,0,1-IFERROR(INDEX(BAAL!$C:$D,MATCH(ROUNDUP(C6533-K6533,0),BAAL!$B:$B,0),MATCH(LEFT(M$2,4),BAAL!$C$2:$D$2,0)),0)))</f>
        <v>Data Error</v>
      </c>
      <c r="N6533" s="20"/>
      <c r="O6533" s="26"/>
      <c r="P6533" s="26"/>
      <c r="Q6533" s="6">
        <f t="shared" si="411"/>
        <v>9</v>
      </c>
      <c r="R6533" s="20"/>
    </row>
    <row r="6534" spans="1:18" x14ac:dyDescent="0.25">
      <c r="A6534" s="6">
        <v>4</v>
      </c>
      <c r="B6534" s="4">
        <v>42642.166666664561</v>
      </c>
      <c r="C6534" s="2" t="str">
        <f>IF([2]Analysis!AG6534="Data Error","Data Error",[2]Analysis!AI6534*C$1)</f>
        <v>Data Error</v>
      </c>
      <c r="D6534" s="2"/>
      <c r="E6534" s="3" t="str">
        <f>IF(C6534="Data Error","Data Error",INDEX('[2]BAAL Adj Cap'!$CB$65:$CY$72,MONTH($B6534),$A6534+1))</f>
        <v>Data Error</v>
      </c>
      <c r="F6534" s="3"/>
      <c r="G6534" s="31" t="str">
        <f t="shared" si="408"/>
        <v>Data Error</v>
      </c>
      <c r="H6534" s="31"/>
      <c r="I6534" s="23" t="str">
        <f t="shared" si="409"/>
        <v>Data Error</v>
      </c>
      <c r="J6534" s="23"/>
      <c r="K6534" s="7" t="str">
        <f t="shared" si="410"/>
        <v>Data Error</v>
      </c>
      <c r="M6534" s="20" t="str">
        <f>IF(C6534="Data Error","Data Error",IF(C6534&lt;=K6534,0,1-IFERROR(INDEX(BAAL!$C:$D,MATCH(ROUNDUP(C6534-K6534,0),BAAL!$B:$B,0),MATCH(LEFT(M$2,4),BAAL!$C$2:$D$2,0)),0)))</f>
        <v>Data Error</v>
      </c>
      <c r="N6534" s="20"/>
      <c r="O6534" s="26"/>
      <c r="P6534" s="26"/>
      <c r="Q6534" s="6">
        <f t="shared" si="411"/>
        <v>9</v>
      </c>
      <c r="R6534" s="20"/>
    </row>
    <row r="6535" spans="1:18" x14ac:dyDescent="0.25">
      <c r="A6535" s="6">
        <v>5</v>
      </c>
      <c r="B6535" s="4">
        <v>42642.208333331226</v>
      </c>
      <c r="C6535" s="2" t="str">
        <f>IF([2]Analysis!AG6535="Data Error","Data Error",[2]Analysis!AI6535*C$1)</f>
        <v>Data Error</v>
      </c>
      <c r="D6535" s="2"/>
      <c r="E6535" s="3" t="str">
        <f>IF(C6535="Data Error","Data Error",INDEX('[2]BAAL Adj Cap'!$CB$65:$CY$72,MONTH($B6535),$A6535+1))</f>
        <v>Data Error</v>
      </c>
      <c r="F6535" s="3"/>
      <c r="G6535" s="31" t="str">
        <f t="shared" si="408"/>
        <v>Data Error</v>
      </c>
      <c r="H6535" s="31"/>
      <c r="I6535" s="23" t="str">
        <f t="shared" si="409"/>
        <v>Data Error</v>
      </c>
      <c r="J6535" s="23"/>
      <c r="K6535" s="7" t="str">
        <f t="shared" si="410"/>
        <v>Data Error</v>
      </c>
      <c r="M6535" s="20" t="str">
        <f>IF(C6535="Data Error","Data Error",IF(C6535&lt;=K6535,0,1-IFERROR(INDEX(BAAL!$C:$D,MATCH(ROUNDUP(C6535-K6535,0),BAAL!$B:$B,0),MATCH(LEFT(M$2,4),BAAL!$C$2:$D$2,0)),0)))</f>
        <v>Data Error</v>
      </c>
      <c r="N6535" s="20"/>
      <c r="O6535" s="26"/>
      <c r="P6535" s="26"/>
      <c r="Q6535" s="6">
        <f t="shared" si="411"/>
        <v>9</v>
      </c>
      <c r="R6535" s="20"/>
    </row>
    <row r="6536" spans="1:18" x14ac:dyDescent="0.25">
      <c r="A6536" s="6">
        <v>6</v>
      </c>
      <c r="B6536" s="4">
        <v>42642.24999999789</v>
      </c>
      <c r="C6536" s="2" t="str">
        <f>IF([2]Analysis!AG6536="Data Error","Data Error",[2]Analysis!AI6536*C$1)</f>
        <v>Data Error</v>
      </c>
      <c r="D6536" s="2"/>
      <c r="E6536" s="3" t="str">
        <f>IF(C6536="Data Error","Data Error",INDEX('[2]BAAL Adj Cap'!$CB$65:$CY$72,MONTH($B6536),$A6536+1))</f>
        <v>Data Error</v>
      </c>
      <c r="F6536" s="3"/>
      <c r="G6536" s="31" t="str">
        <f t="shared" si="408"/>
        <v>Data Error</v>
      </c>
      <c r="H6536" s="31"/>
      <c r="I6536" s="23" t="str">
        <f t="shared" si="409"/>
        <v>Data Error</v>
      </c>
      <c r="J6536" s="23"/>
      <c r="K6536" s="7" t="str">
        <f t="shared" si="410"/>
        <v>Data Error</v>
      </c>
      <c r="M6536" s="20" t="str">
        <f>IF(C6536="Data Error","Data Error",IF(C6536&lt;=K6536,0,1-IFERROR(INDEX(BAAL!$C:$D,MATCH(ROUNDUP(C6536-K6536,0),BAAL!$B:$B,0),MATCH(LEFT(M$2,4),BAAL!$C$2:$D$2,0)),0)))</f>
        <v>Data Error</v>
      </c>
      <c r="N6536" s="20"/>
      <c r="O6536" s="26"/>
      <c r="P6536" s="26"/>
      <c r="Q6536" s="6">
        <f t="shared" si="411"/>
        <v>9</v>
      </c>
      <c r="R6536" s="20"/>
    </row>
    <row r="6537" spans="1:18" x14ac:dyDescent="0.25">
      <c r="A6537" s="6">
        <v>7</v>
      </c>
      <c r="B6537" s="4">
        <v>42642.291666664554</v>
      </c>
      <c r="C6537" s="2" t="str">
        <f>IF([2]Analysis!AG6537="Data Error","Data Error",[2]Analysis!AI6537*C$1)</f>
        <v>Data Error</v>
      </c>
      <c r="D6537" s="2"/>
      <c r="E6537" s="3" t="str">
        <f>IF(C6537="Data Error","Data Error",INDEX('[2]BAAL Adj Cap'!$CB$65:$CY$72,MONTH($B6537),$A6537+1))</f>
        <v>Data Error</v>
      </c>
      <c r="F6537" s="3"/>
      <c r="G6537" s="31" t="str">
        <f t="shared" si="408"/>
        <v>Data Error</v>
      </c>
      <c r="H6537" s="31"/>
      <c r="I6537" s="23" t="str">
        <f t="shared" si="409"/>
        <v>Data Error</v>
      </c>
      <c r="J6537" s="23"/>
      <c r="K6537" s="7" t="str">
        <f t="shared" si="410"/>
        <v>Data Error</v>
      </c>
      <c r="M6537" s="20" t="str">
        <f>IF(C6537="Data Error","Data Error",IF(C6537&lt;=K6537,0,1-IFERROR(INDEX(BAAL!$C:$D,MATCH(ROUNDUP(C6537-K6537,0),BAAL!$B:$B,0),MATCH(LEFT(M$2,4),BAAL!$C$2:$D$2,0)),0)))</f>
        <v>Data Error</v>
      </c>
      <c r="N6537" s="20"/>
      <c r="O6537" s="26"/>
      <c r="P6537" s="26"/>
      <c r="Q6537" s="6">
        <f t="shared" si="411"/>
        <v>9</v>
      </c>
      <c r="R6537" s="20"/>
    </row>
    <row r="6538" spans="1:18" x14ac:dyDescent="0.25">
      <c r="A6538" s="6">
        <v>8</v>
      </c>
      <c r="B6538" s="4">
        <v>42642.333333331218</v>
      </c>
      <c r="C6538" s="2" t="str">
        <f>IF([2]Analysis!AG6538="Data Error","Data Error",[2]Analysis!AI6538*C$1)</f>
        <v>Data Error</v>
      </c>
      <c r="D6538" s="2"/>
      <c r="E6538" s="3" t="str">
        <f>IF(C6538="Data Error","Data Error",INDEX('[2]BAAL Adj Cap'!$CB$65:$CY$72,MONTH($B6538),$A6538+1))</f>
        <v>Data Error</v>
      </c>
      <c r="F6538" s="3"/>
      <c r="G6538" s="31" t="str">
        <f t="shared" si="408"/>
        <v>Data Error</v>
      </c>
      <c r="H6538" s="31"/>
      <c r="I6538" s="23" t="str">
        <f t="shared" si="409"/>
        <v>Data Error</v>
      </c>
      <c r="J6538" s="23"/>
      <c r="K6538" s="7" t="str">
        <f t="shared" si="410"/>
        <v>Data Error</v>
      </c>
      <c r="M6538" s="20" t="str">
        <f>IF(C6538="Data Error","Data Error",IF(C6538&lt;=K6538,0,1-IFERROR(INDEX(BAAL!$C:$D,MATCH(ROUNDUP(C6538-K6538,0),BAAL!$B:$B,0),MATCH(LEFT(M$2,4),BAAL!$C$2:$D$2,0)),0)))</f>
        <v>Data Error</v>
      </c>
      <c r="N6538" s="20"/>
      <c r="O6538" s="26"/>
      <c r="P6538" s="26"/>
      <c r="Q6538" s="6">
        <f t="shared" si="411"/>
        <v>9</v>
      </c>
      <c r="R6538" s="20"/>
    </row>
    <row r="6539" spans="1:18" x14ac:dyDescent="0.25">
      <c r="A6539" s="6">
        <v>9</v>
      </c>
      <c r="B6539" s="4">
        <v>42642.374999997883</v>
      </c>
      <c r="C6539" s="2" t="str">
        <f>IF([2]Analysis!AG6539="Data Error","Data Error",[2]Analysis!AI6539*C$1)</f>
        <v>Data Error</v>
      </c>
      <c r="D6539" s="2"/>
      <c r="E6539" s="3" t="str">
        <f>IF(C6539="Data Error","Data Error",INDEX('[2]BAAL Adj Cap'!$CB$65:$CY$72,MONTH($B6539),$A6539+1))</f>
        <v>Data Error</v>
      </c>
      <c r="F6539" s="3"/>
      <c r="G6539" s="31" t="str">
        <f t="shared" si="408"/>
        <v>Data Error</v>
      </c>
      <c r="H6539" s="31"/>
      <c r="I6539" s="23" t="str">
        <f t="shared" si="409"/>
        <v>Data Error</v>
      </c>
      <c r="J6539" s="23"/>
      <c r="K6539" s="7" t="str">
        <f t="shared" si="410"/>
        <v>Data Error</v>
      </c>
      <c r="M6539" s="20" t="str">
        <f>IF(C6539="Data Error","Data Error",IF(C6539&lt;=K6539,0,1-IFERROR(INDEX(BAAL!$C:$D,MATCH(ROUNDUP(C6539-K6539,0),BAAL!$B:$B,0),MATCH(LEFT(M$2,4),BAAL!$C$2:$D$2,0)),0)))</f>
        <v>Data Error</v>
      </c>
      <c r="N6539" s="20"/>
      <c r="O6539" s="26"/>
      <c r="P6539" s="26"/>
      <c r="Q6539" s="6">
        <f t="shared" si="411"/>
        <v>9</v>
      </c>
      <c r="R6539" s="20"/>
    </row>
    <row r="6540" spans="1:18" x14ac:dyDescent="0.25">
      <c r="A6540" s="6">
        <v>10</v>
      </c>
      <c r="B6540" s="4">
        <v>42642.416666664547</v>
      </c>
      <c r="C6540" s="2" t="str">
        <f>IF([2]Analysis!AG6540="Data Error","Data Error",[2]Analysis!AI6540*C$1)</f>
        <v>Data Error</v>
      </c>
      <c r="D6540" s="2"/>
      <c r="E6540" s="3" t="str">
        <f>IF(C6540="Data Error","Data Error",INDEX('[2]BAAL Adj Cap'!$CB$65:$CY$72,MONTH($B6540),$A6540+1))</f>
        <v>Data Error</v>
      </c>
      <c r="F6540" s="3"/>
      <c r="G6540" s="31" t="str">
        <f t="shared" si="408"/>
        <v>Data Error</v>
      </c>
      <c r="H6540" s="31"/>
      <c r="I6540" s="23" t="str">
        <f t="shared" si="409"/>
        <v>Data Error</v>
      </c>
      <c r="J6540" s="23"/>
      <c r="K6540" s="7" t="str">
        <f t="shared" si="410"/>
        <v>Data Error</v>
      </c>
      <c r="M6540" s="20" t="str">
        <f>IF(C6540="Data Error","Data Error",IF(C6540&lt;=K6540,0,1-IFERROR(INDEX(BAAL!$C:$D,MATCH(ROUNDUP(C6540-K6540,0),BAAL!$B:$B,0),MATCH(LEFT(M$2,4),BAAL!$C$2:$D$2,0)),0)))</f>
        <v>Data Error</v>
      </c>
      <c r="N6540" s="20"/>
      <c r="O6540" s="26"/>
      <c r="P6540" s="26"/>
      <c r="Q6540" s="6">
        <f t="shared" si="411"/>
        <v>9</v>
      </c>
      <c r="R6540" s="20"/>
    </row>
    <row r="6541" spans="1:18" x14ac:dyDescent="0.25">
      <c r="A6541" s="6">
        <v>11</v>
      </c>
      <c r="B6541" s="4">
        <v>42642.458333331211</v>
      </c>
      <c r="C6541" s="2" t="str">
        <f>IF([2]Analysis!AG6541="Data Error","Data Error",[2]Analysis!AI6541*C$1)</f>
        <v>Data Error</v>
      </c>
      <c r="D6541" s="2"/>
      <c r="E6541" s="3" t="str">
        <f>IF(C6541="Data Error","Data Error",INDEX('[2]BAAL Adj Cap'!$CB$65:$CY$72,MONTH($B6541),$A6541+1))</f>
        <v>Data Error</v>
      </c>
      <c r="F6541" s="3"/>
      <c r="G6541" s="31" t="str">
        <f t="shared" si="408"/>
        <v>Data Error</v>
      </c>
      <c r="H6541" s="31"/>
      <c r="I6541" s="23" t="str">
        <f t="shared" si="409"/>
        <v>Data Error</v>
      </c>
      <c r="J6541" s="23"/>
      <c r="K6541" s="7" t="str">
        <f t="shared" si="410"/>
        <v>Data Error</v>
      </c>
      <c r="M6541" s="20" t="str">
        <f>IF(C6541="Data Error","Data Error",IF(C6541&lt;=K6541,0,1-IFERROR(INDEX(BAAL!$C:$D,MATCH(ROUNDUP(C6541-K6541,0),BAAL!$B:$B,0),MATCH(LEFT(M$2,4),BAAL!$C$2:$D$2,0)),0)))</f>
        <v>Data Error</v>
      </c>
      <c r="N6541" s="20"/>
      <c r="O6541" s="26"/>
      <c r="P6541" s="26"/>
      <c r="Q6541" s="6">
        <f t="shared" si="411"/>
        <v>9</v>
      </c>
      <c r="R6541" s="20"/>
    </row>
    <row r="6542" spans="1:18" x14ac:dyDescent="0.25">
      <c r="A6542" s="6">
        <v>12</v>
      </c>
      <c r="B6542" s="4">
        <v>42642.499999997875</v>
      </c>
      <c r="C6542" s="2" t="str">
        <f>IF([2]Analysis!AG6542="Data Error","Data Error",[2]Analysis!AI6542*C$1)</f>
        <v>Data Error</v>
      </c>
      <c r="D6542" s="2"/>
      <c r="E6542" s="3" t="str">
        <f>IF(C6542="Data Error","Data Error",INDEX('[2]BAAL Adj Cap'!$CB$65:$CY$72,MONTH($B6542),$A6542+1))</f>
        <v>Data Error</v>
      </c>
      <c r="F6542" s="3"/>
      <c r="G6542" s="31" t="str">
        <f t="shared" si="408"/>
        <v>Data Error</v>
      </c>
      <c r="H6542" s="31"/>
      <c r="I6542" s="23" t="str">
        <f t="shared" si="409"/>
        <v>Data Error</v>
      </c>
      <c r="J6542" s="23"/>
      <c r="K6542" s="7" t="str">
        <f t="shared" si="410"/>
        <v>Data Error</v>
      </c>
      <c r="M6542" s="20" t="str">
        <f>IF(C6542="Data Error","Data Error",IF(C6542&lt;=K6542,0,1-IFERROR(INDEX(BAAL!$C:$D,MATCH(ROUNDUP(C6542-K6542,0),BAAL!$B:$B,0),MATCH(LEFT(M$2,4),BAAL!$C$2:$D$2,0)),0)))</f>
        <v>Data Error</v>
      </c>
      <c r="N6542" s="20"/>
      <c r="O6542" s="26"/>
      <c r="P6542" s="26"/>
      <c r="Q6542" s="6">
        <f t="shared" si="411"/>
        <v>9</v>
      </c>
      <c r="R6542" s="20"/>
    </row>
    <row r="6543" spans="1:18" x14ac:dyDescent="0.25">
      <c r="A6543" s="6">
        <v>13</v>
      </c>
      <c r="B6543" s="4">
        <v>42642.54166666454</v>
      </c>
      <c r="C6543" s="2" t="str">
        <f>IF([2]Analysis!AG6543="Data Error","Data Error",[2]Analysis!AI6543*C$1)</f>
        <v>Data Error</v>
      </c>
      <c r="D6543" s="2"/>
      <c r="E6543" s="3" t="str">
        <f>IF(C6543="Data Error","Data Error",INDEX('[2]BAAL Adj Cap'!$CB$65:$CY$72,MONTH($B6543),$A6543+1))</f>
        <v>Data Error</v>
      </c>
      <c r="F6543" s="3"/>
      <c r="G6543" s="31" t="str">
        <f t="shared" si="408"/>
        <v>Data Error</v>
      </c>
      <c r="H6543" s="31"/>
      <c r="I6543" s="23" t="str">
        <f t="shared" si="409"/>
        <v>Data Error</v>
      </c>
      <c r="J6543" s="23"/>
      <c r="K6543" s="7" t="str">
        <f t="shared" si="410"/>
        <v>Data Error</v>
      </c>
      <c r="M6543" s="20" t="str">
        <f>IF(C6543="Data Error","Data Error",IF(C6543&lt;=K6543,0,1-IFERROR(INDEX(BAAL!$C:$D,MATCH(ROUNDUP(C6543-K6543,0),BAAL!$B:$B,0),MATCH(LEFT(M$2,4),BAAL!$C$2:$D$2,0)),0)))</f>
        <v>Data Error</v>
      </c>
      <c r="N6543" s="20"/>
      <c r="O6543" s="26"/>
      <c r="P6543" s="26"/>
      <c r="Q6543" s="6">
        <f t="shared" si="411"/>
        <v>9</v>
      </c>
      <c r="R6543" s="20"/>
    </row>
    <row r="6544" spans="1:18" x14ac:dyDescent="0.25">
      <c r="A6544" s="6">
        <v>14</v>
      </c>
      <c r="B6544" s="4">
        <v>42642.583333331204</v>
      </c>
      <c r="C6544" s="2" t="str">
        <f>IF([2]Analysis!AG6544="Data Error","Data Error",[2]Analysis!AI6544*C$1)</f>
        <v>Data Error</v>
      </c>
      <c r="D6544" s="2"/>
      <c r="E6544" s="3" t="str">
        <f>IF(C6544="Data Error","Data Error",INDEX('[2]BAAL Adj Cap'!$CB$65:$CY$72,MONTH($B6544),$A6544+1))</f>
        <v>Data Error</v>
      </c>
      <c r="F6544" s="3"/>
      <c r="G6544" s="31" t="str">
        <f t="shared" si="408"/>
        <v>Data Error</v>
      </c>
      <c r="H6544" s="31"/>
      <c r="I6544" s="23" t="str">
        <f t="shared" si="409"/>
        <v>Data Error</v>
      </c>
      <c r="J6544" s="23"/>
      <c r="K6544" s="7" t="str">
        <f t="shared" si="410"/>
        <v>Data Error</v>
      </c>
      <c r="M6544" s="20" t="str">
        <f>IF(C6544="Data Error","Data Error",IF(C6544&lt;=K6544,0,1-IFERROR(INDEX(BAAL!$C:$D,MATCH(ROUNDUP(C6544-K6544,0),BAAL!$B:$B,0),MATCH(LEFT(M$2,4),BAAL!$C$2:$D$2,0)),0)))</f>
        <v>Data Error</v>
      </c>
      <c r="N6544" s="20"/>
      <c r="O6544" s="26"/>
      <c r="P6544" s="26"/>
      <c r="Q6544" s="6">
        <f t="shared" si="411"/>
        <v>9</v>
      </c>
      <c r="R6544" s="20"/>
    </row>
    <row r="6545" spans="1:18" x14ac:dyDescent="0.25">
      <c r="A6545" s="6">
        <v>15</v>
      </c>
      <c r="B6545" s="4">
        <v>42642.624999997868</v>
      </c>
      <c r="C6545" s="2" t="str">
        <f>IF([2]Analysis!AG6545="Data Error","Data Error",[2]Analysis!AI6545*C$1)</f>
        <v>Data Error</v>
      </c>
      <c r="D6545" s="2"/>
      <c r="E6545" s="3" t="str">
        <f>IF(C6545="Data Error","Data Error",INDEX('[2]BAAL Adj Cap'!$CB$65:$CY$72,MONTH($B6545),$A6545+1))</f>
        <v>Data Error</v>
      </c>
      <c r="F6545" s="3"/>
      <c r="G6545" s="31" t="str">
        <f t="shared" si="408"/>
        <v>Data Error</v>
      </c>
      <c r="H6545" s="31"/>
      <c r="I6545" s="23" t="str">
        <f t="shared" si="409"/>
        <v>Data Error</v>
      </c>
      <c r="J6545" s="23"/>
      <c r="K6545" s="7" t="str">
        <f t="shared" si="410"/>
        <v>Data Error</v>
      </c>
      <c r="M6545" s="20" t="str">
        <f>IF(C6545="Data Error","Data Error",IF(C6545&lt;=K6545,0,1-IFERROR(INDEX(BAAL!$C:$D,MATCH(ROUNDUP(C6545-K6545,0),BAAL!$B:$B,0),MATCH(LEFT(M$2,4),BAAL!$C$2:$D$2,0)),0)))</f>
        <v>Data Error</v>
      </c>
      <c r="N6545" s="20"/>
      <c r="O6545" s="26"/>
      <c r="P6545" s="26"/>
      <c r="Q6545" s="6">
        <f t="shared" si="411"/>
        <v>9</v>
      </c>
      <c r="R6545" s="20"/>
    </row>
    <row r="6546" spans="1:18" x14ac:dyDescent="0.25">
      <c r="A6546" s="6">
        <v>16</v>
      </c>
      <c r="B6546" s="4">
        <v>42642.666666664532</v>
      </c>
      <c r="C6546" s="2" t="str">
        <f>IF([2]Analysis!AG6546="Data Error","Data Error",[2]Analysis!AI6546*C$1)</f>
        <v>Data Error</v>
      </c>
      <c r="D6546" s="2"/>
      <c r="E6546" s="3" t="str">
        <f>IF(C6546="Data Error","Data Error",INDEX('[2]BAAL Adj Cap'!$CB$65:$CY$72,MONTH($B6546),$A6546+1))</f>
        <v>Data Error</v>
      </c>
      <c r="F6546" s="3"/>
      <c r="G6546" s="31" t="str">
        <f t="shared" si="408"/>
        <v>Data Error</v>
      </c>
      <c r="H6546" s="31"/>
      <c r="I6546" s="23" t="str">
        <f t="shared" si="409"/>
        <v>Data Error</v>
      </c>
      <c r="J6546" s="23"/>
      <c r="K6546" s="7" t="str">
        <f t="shared" si="410"/>
        <v>Data Error</v>
      </c>
      <c r="M6546" s="20" t="str">
        <f>IF(C6546="Data Error","Data Error",IF(C6546&lt;=K6546,0,1-IFERROR(INDEX(BAAL!$C:$D,MATCH(ROUNDUP(C6546-K6546,0),BAAL!$B:$B,0),MATCH(LEFT(M$2,4),BAAL!$C$2:$D$2,0)),0)))</f>
        <v>Data Error</v>
      </c>
      <c r="N6546" s="20"/>
      <c r="O6546" s="26"/>
      <c r="P6546" s="26"/>
      <c r="Q6546" s="6">
        <f t="shared" si="411"/>
        <v>9</v>
      </c>
      <c r="R6546" s="20"/>
    </row>
    <row r="6547" spans="1:18" x14ac:dyDescent="0.25">
      <c r="A6547" s="6">
        <v>17</v>
      </c>
      <c r="B6547" s="4">
        <v>42642.708333331197</v>
      </c>
      <c r="C6547" s="2" t="str">
        <f>IF([2]Analysis!AG6547="Data Error","Data Error",[2]Analysis!AI6547*C$1)</f>
        <v>Data Error</v>
      </c>
      <c r="D6547" s="2"/>
      <c r="E6547" s="3" t="str">
        <f>IF(C6547="Data Error","Data Error",INDEX('[2]BAAL Adj Cap'!$CB$65:$CY$72,MONTH($B6547),$A6547+1))</f>
        <v>Data Error</v>
      </c>
      <c r="F6547" s="3"/>
      <c r="G6547" s="31" t="str">
        <f t="shared" si="408"/>
        <v>Data Error</v>
      </c>
      <c r="H6547" s="31"/>
      <c r="I6547" s="23" t="str">
        <f t="shared" si="409"/>
        <v>Data Error</v>
      </c>
      <c r="J6547" s="23"/>
      <c r="K6547" s="7" t="str">
        <f t="shared" si="410"/>
        <v>Data Error</v>
      </c>
      <c r="M6547" s="20" t="str">
        <f>IF(C6547="Data Error","Data Error",IF(C6547&lt;=K6547,0,1-IFERROR(INDEX(BAAL!$C:$D,MATCH(ROUNDUP(C6547-K6547,0),BAAL!$B:$B,0),MATCH(LEFT(M$2,4),BAAL!$C$2:$D$2,0)),0)))</f>
        <v>Data Error</v>
      </c>
      <c r="N6547" s="20"/>
      <c r="O6547" s="26"/>
      <c r="P6547" s="26"/>
      <c r="Q6547" s="6">
        <f t="shared" si="411"/>
        <v>9</v>
      </c>
      <c r="R6547" s="20"/>
    </row>
    <row r="6548" spans="1:18" x14ac:dyDescent="0.25">
      <c r="A6548" s="6">
        <v>18</v>
      </c>
      <c r="B6548" s="4">
        <v>42642.749999997861</v>
      </c>
      <c r="C6548" s="2" t="str">
        <f>IF([2]Analysis!AG6548="Data Error","Data Error",[2]Analysis!AI6548*C$1)</f>
        <v>Data Error</v>
      </c>
      <c r="D6548" s="2"/>
      <c r="E6548" s="3" t="str">
        <f>IF(C6548="Data Error","Data Error",INDEX('[2]BAAL Adj Cap'!$CB$65:$CY$72,MONTH($B6548),$A6548+1))</f>
        <v>Data Error</v>
      </c>
      <c r="F6548" s="3"/>
      <c r="G6548" s="31" t="str">
        <f t="shared" si="408"/>
        <v>Data Error</v>
      </c>
      <c r="H6548" s="31"/>
      <c r="I6548" s="23" t="str">
        <f t="shared" si="409"/>
        <v>Data Error</v>
      </c>
      <c r="J6548" s="23"/>
      <c r="K6548" s="7" t="str">
        <f t="shared" si="410"/>
        <v>Data Error</v>
      </c>
      <c r="M6548" s="20" t="str">
        <f>IF(C6548="Data Error","Data Error",IF(C6548&lt;=K6548,0,1-IFERROR(INDEX(BAAL!$C:$D,MATCH(ROUNDUP(C6548-K6548,0),BAAL!$B:$B,0),MATCH(LEFT(M$2,4),BAAL!$C$2:$D$2,0)),0)))</f>
        <v>Data Error</v>
      </c>
      <c r="N6548" s="20"/>
      <c r="O6548" s="26"/>
      <c r="P6548" s="26"/>
      <c r="Q6548" s="6">
        <f t="shared" si="411"/>
        <v>9</v>
      </c>
      <c r="R6548" s="20"/>
    </row>
    <row r="6549" spans="1:18" x14ac:dyDescent="0.25">
      <c r="A6549" s="6">
        <v>19</v>
      </c>
      <c r="B6549" s="4">
        <v>42642.791666664525</v>
      </c>
      <c r="C6549" s="2" t="str">
        <f>IF([2]Analysis!AG6549="Data Error","Data Error",[2]Analysis!AI6549*C$1)</f>
        <v>Data Error</v>
      </c>
      <c r="D6549" s="2"/>
      <c r="E6549" s="3" t="str">
        <f>IF(C6549="Data Error","Data Error",INDEX('[2]BAAL Adj Cap'!$CB$65:$CY$72,MONTH($B6549),$A6549+1))</f>
        <v>Data Error</v>
      </c>
      <c r="F6549" s="3"/>
      <c r="G6549" s="31" t="str">
        <f t="shared" si="408"/>
        <v>Data Error</v>
      </c>
      <c r="H6549" s="31"/>
      <c r="I6549" s="23" t="str">
        <f t="shared" si="409"/>
        <v>Data Error</v>
      </c>
      <c r="J6549" s="23"/>
      <c r="K6549" s="7" t="str">
        <f t="shared" si="410"/>
        <v>Data Error</v>
      </c>
      <c r="M6549" s="20" t="str">
        <f>IF(C6549="Data Error","Data Error",IF(C6549&lt;=K6549,0,1-IFERROR(INDEX(BAAL!$C:$D,MATCH(ROUNDUP(C6549-K6549,0),BAAL!$B:$B,0),MATCH(LEFT(M$2,4),BAAL!$C$2:$D$2,0)),0)))</f>
        <v>Data Error</v>
      </c>
      <c r="N6549" s="20"/>
      <c r="O6549" s="26"/>
      <c r="P6549" s="26"/>
      <c r="Q6549" s="6">
        <f t="shared" si="411"/>
        <v>9</v>
      </c>
      <c r="R6549" s="20"/>
    </row>
    <row r="6550" spans="1:18" x14ac:dyDescent="0.25">
      <c r="A6550" s="6">
        <v>20</v>
      </c>
      <c r="B6550" s="4">
        <v>42642.833333331189</v>
      </c>
      <c r="C6550" s="2" t="str">
        <f>IF([2]Analysis!AG6550="Data Error","Data Error",[2]Analysis!AI6550*C$1)</f>
        <v>Data Error</v>
      </c>
      <c r="D6550" s="2"/>
      <c r="E6550" s="3" t="str">
        <f>IF(C6550="Data Error","Data Error",INDEX('[2]BAAL Adj Cap'!$CB$65:$CY$72,MONTH($B6550),$A6550+1))</f>
        <v>Data Error</v>
      </c>
      <c r="F6550" s="3"/>
      <c r="G6550" s="31" t="str">
        <f t="shared" si="408"/>
        <v>Data Error</v>
      </c>
      <c r="H6550" s="31"/>
      <c r="I6550" s="23" t="str">
        <f t="shared" si="409"/>
        <v>Data Error</v>
      </c>
      <c r="J6550" s="23"/>
      <c r="K6550" s="7" t="str">
        <f t="shared" si="410"/>
        <v>Data Error</v>
      </c>
      <c r="M6550" s="20" t="str">
        <f>IF(C6550="Data Error","Data Error",IF(C6550&lt;=K6550,0,1-IFERROR(INDEX(BAAL!$C:$D,MATCH(ROUNDUP(C6550-K6550,0),BAAL!$B:$B,0),MATCH(LEFT(M$2,4),BAAL!$C$2:$D$2,0)),0)))</f>
        <v>Data Error</v>
      </c>
      <c r="N6550" s="20"/>
      <c r="O6550" s="26"/>
      <c r="P6550" s="26"/>
      <c r="Q6550" s="6">
        <f t="shared" si="411"/>
        <v>9</v>
      </c>
      <c r="R6550" s="20"/>
    </row>
    <row r="6551" spans="1:18" x14ac:dyDescent="0.25">
      <c r="A6551" s="6">
        <v>21</v>
      </c>
      <c r="B6551" s="4">
        <v>42642.874999997854</v>
      </c>
      <c r="C6551" s="2" t="str">
        <f>IF([2]Analysis!AG6551="Data Error","Data Error",[2]Analysis!AI6551*C$1)</f>
        <v>Data Error</v>
      </c>
      <c r="D6551" s="2"/>
      <c r="E6551" s="3" t="str">
        <f>IF(C6551="Data Error","Data Error",INDEX('[2]BAAL Adj Cap'!$CB$65:$CY$72,MONTH($B6551),$A6551+1))</f>
        <v>Data Error</v>
      </c>
      <c r="F6551" s="3"/>
      <c r="G6551" s="31" t="str">
        <f t="shared" si="408"/>
        <v>Data Error</v>
      </c>
      <c r="H6551" s="31"/>
      <c r="I6551" s="23" t="str">
        <f t="shared" si="409"/>
        <v>Data Error</v>
      </c>
      <c r="J6551" s="23"/>
      <c r="K6551" s="7" t="str">
        <f t="shared" si="410"/>
        <v>Data Error</v>
      </c>
      <c r="M6551" s="20" t="str">
        <f>IF(C6551="Data Error","Data Error",IF(C6551&lt;=K6551,0,1-IFERROR(INDEX(BAAL!$C:$D,MATCH(ROUNDUP(C6551-K6551,0),BAAL!$B:$B,0),MATCH(LEFT(M$2,4),BAAL!$C$2:$D$2,0)),0)))</f>
        <v>Data Error</v>
      </c>
      <c r="N6551" s="20"/>
      <c r="O6551" s="26"/>
      <c r="P6551" s="26"/>
      <c r="Q6551" s="6">
        <f t="shared" si="411"/>
        <v>9</v>
      </c>
      <c r="R6551" s="20"/>
    </row>
    <row r="6552" spans="1:18" x14ac:dyDescent="0.25">
      <c r="A6552" s="6">
        <v>22</v>
      </c>
      <c r="B6552" s="4">
        <v>42642.916666664518</v>
      </c>
      <c r="C6552" s="2" t="str">
        <f>IF([2]Analysis!AG6552="Data Error","Data Error",[2]Analysis!AI6552*C$1)</f>
        <v>Data Error</v>
      </c>
      <c r="D6552" s="2"/>
      <c r="E6552" s="3" t="str">
        <f>IF(C6552="Data Error","Data Error",INDEX('[2]BAAL Adj Cap'!$CB$65:$CY$72,MONTH($B6552),$A6552+1))</f>
        <v>Data Error</v>
      </c>
      <c r="F6552" s="3"/>
      <c r="G6552" s="31" t="str">
        <f t="shared" si="408"/>
        <v>Data Error</v>
      </c>
      <c r="H6552" s="31"/>
      <c r="I6552" s="23" t="str">
        <f t="shared" si="409"/>
        <v>Data Error</v>
      </c>
      <c r="J6552" s="23"/>
      <c r="K6552" s="7" t="str">
        <f t="shared" si="410"/>
        <v>Data Error</v>
      </c>
      <c r="M6552" s="20" t="str">
        <f>IF(C6552="Data Error","Data Error",IF(C6552&lt;=K6552,0,1-IFERROR(INDEX(BAAL!$C:$D,MATCH(ROUNDUP(C6552-K6552,0),BAAL!$B:$B,0),MATCH(LEFT(M$2,4),BAAL!$C$2:$D$2,0)),0)))</f>
        <v>Data Error</v>
      </c>
      <c r="N6552" s="20"/>
      <c r="O6552" s="26"/>
      <c r="P6552" s="26"/>
      <c r="Q6552" s="6">
        <f t="shared" si="411"/>
        <v>9</v>
      </c>
      <c r="R6552" s="20"/>
    </row>
    <row r="6553" spans="1:18" x14ac:dyDescent="0.25">
      <c r="A6553" s="6">
        <v>23</v>
      </c>
      <c r="B6553" s="4">
        <v>42642.958333331182</v>
      </c>
      <c r="C6553" s="2" t="str">
        <f>IF([2]Analysis!AG6553="Data Error","Data Error",[2]Analysis!AI6553*C$1)</f>
        <v>Data Error</v>
      </c>
      <c r="D6553" s="2"/>
      <c r="E6553" s="3" t="str">
        <f>IF(C6553="Data Error","Data Error",INDEX('[2]BAAL Adj Cap'!$CB$65:$CY$72,MONTH($B6553),$A6553+1))</f>
        <v>Data Error</v>
      </c>
      <c r="F6553" s="3"/>
      <c r="G6553" s="31" t="str">
        <f t="shared" si="408"/>
        <v>Data Error</v>
      </c>
      <c r="H6553" s="31"/>
      <c r="I6553" s="23" t="str">
        <f t="shared" si="409"/>
        <v>Data Error</v>
      </c>
      <c r="J6553" s="23"/>
      <c r="K6553" s="7" t="str">
        <f t="shared" si="410"/>
        <v>Data Error</v>
      </c>
      <c r="M6553" s="20" t="str">
        <f>IF(C6553="Data Error","Data Error",IF(C6553&lt;=K6553,0,1-IFERROR(INDEX(BAAL!$C:$D,MATCH(ROUNDUP(C6553-K6553,0),BAAL!$B:$B,0),MATCH(LEFT(M$2,4),BAAL!$C$2:$D$2,0)),0)))</f>
        <v>Data Error</v>
      </c>
      <c r="N6553" s="20"/>
      <c r="O6553" s="26"/>
      <c r="P6553" s="26"/>
      <c r="Q6553" s="6">
        <f t="shared" si="411"/>
        <v>9</v>
      </c>
      <c r="R6553" s="20"/>
    </row>
    <row r="6554" spans="1:18" x14ac:dyDescent="0.25">
      <c r="A6554" s="6">
        <v>0</v>
      </c>
      <c r="B6554" s="1">
        <v>42642.999999997846</v>
      </c>
      <c r="C6554" s="2" t="str">
        <f>IF([2]Analysis!AG6554="Data Error","Data Error",[2]Analysis!AI6554*C$1)</f>
        <v>Data Error</v>
      </c>
      <c r="D6554" s="2"/>
      <c r="E6554" s="3" t="str">
        <f>IF(C6554="Data Error","Data Error",INDEX('[2]BAAL Adj Cap'!$CB$65:$CY$72,MONTH($B6554),$A6554+1))</f>
        <v>Data Error</v>
      </c>
      <c r="F6554" s="3"/>
      <c r="G6554" s="31" t="str">
        <f t="shared" si="408"/>
        <v>Data Error</v>
      </c>
      <c r="H6554" s="31"/>
      <c r="I6554" s="23" t="str">
        <f t="shared" si="409"/>
        <v>Data Error</v>
      </c>
      <c r="J6554" s="23"/>
      <c r="K6554" s="7" t="str">
        <f t="shared" si="410"/>
        <v>Data Error</v>
      </c>
      <c r="M6554" s="20" t="str">
        <f>IF(C6554="Data Error","Data Error",IF(C6554&lt;=K6554,0,1-IFERROR(INDEX(BAAL!$C:$D,MATCH(ROUNDUP(C6554-K6554,0),BAAL!$B:$B,0),MATCH(LEFT(M$2,4),BAAL!$C$2:$D$2,0)),0)))</f>
        <v>Data Error</v>
      </c>
      <c r="N6554" s="20"/>
      <c r="O6554" s="26"/>
      <c r="P6554" s="26"/>
      <c r="Q6554" s="6">
        <f t="shared" si="411"/>
        <v>9</v>
      </c>
      <c r="R6554" s="20"/>
    </row>
    <row r="6555" spans="1:18" x14ac:dyDescent="0.25">
      <c r="A6555" s="6">
        <v>1</v>
      </c>
      <c r="B6555" s="4">
        <v>42643.041666664511</v>
      </c>
      <c r="C6555" s="2" t="str">
        <f>IF([2]Analysis!AG6555="Data Error","Data Error",[2]Analysis!AI6555*C$1)</f>
        <v>Data Error</v>
      </c>
      <c r="D6555" s="2"/>
      <c r="E6555" s="3" t="str">
        <f>IF(C6555="Data Error","Data Error",INDEX('[2]BAAL Adj Cap'!$CB$65:$CY$72,MONTH($B6555),$A6555+1))</f>
        <v>Data Error</v>
      </c>
      <c r="F6555" s="3"/>
      <c r="G6555" s="31" t="str">
        <f t="shared" si="408"/>
        <v>Data Error</v>
      </c>
      <c r="H6555" s="31"/>
      <c r="I6555" s="23" t="str">
        <f t="shared" si="409"/>
        <v>Data Error</v>
      </c>
      <c r="J6555" s="23"/>
      <c r="K6555" s="7" t="str">
        <f t="shared" si="410"/>
        <v>Data Error</v>
      </c>
      <c r="M6555" s="20" t="str">
        <f>IF(C6555="Data Error","Data Error",IF(C6555&lt;=K6555,0,1-IFERROR(INDEX(BAAL!$C:$D,MATCH(ROUNDUP(C6555-K6555,0),BAAL!$B:$B,0),MATCH(LEFT(M$2,4),BAAL!$C$2:$D$2,0)),0)))</f>
        <v>Data Error</v>
      </c>
      <c r="N6555" s="20"/>
      <c r="O6555" s="26"/>
      <c r="P6555" s="26"/>
      <c r="Q6555" s="6">
        <f t="shared" si="411"/>
        <v>9</v>
      </c>
      <c r="R6555" s="20"/>
    </row>
    <row r="6556" spans="1:18" x14ac:dyDescent="0.25">
      <c r="A6556" s="6">
        <v>2</v>
      </c>
      <c r="B6556" s="4">
        <v>42643.083333331175</v>
      </c>
      <c r="C6556" s="2" t="str">
        <f>IF([2]Analysis!AG6556="Data Error","Data Error",[2]Analysis!AI6556*C$1)</f>
        <v>Data Error</v>
      </c>
      <c r="D6556" s="2"/>
      <c r="E6556" s="3" t="str">
        <f>IF(C6556="Data Error","Data Error",INDEX('[2]BAAL Adj Cap'!$CB$65:$CY$72,MONTH($B6556),$A6556+1))</f>
        <v>Data Error</v>
      </c>
      <c r="F6556" s="3"/>
      <c r="G6556" s="31" t="str">
        <f t="shared" si="408"/>
        <v>Data Error</v>
      </c>
      <c r="H6556" s="31"/>
      <c r="I6556" s="23" t="str">
        <f t="shared" si="409"/>
        <v>Data Error</v>
      </c>
      <c r="J6556" s="23"/>
      <c r="K6556" s="7" t="str">
        <f t="shared" si="410"/>
        <v>Data Error</v>
      </c>
      <c r="M6556" s="20" t="str">
        <f>IF(C6556="Data Error","Data Error",IF(C6556&lt;=K6556,0,1-IFERROR(INDEX(BAAL!$C:$D,MATCH(ROUNDUP(C6556-K6556,0),BAAL!$B:$B,0),MATCH(LEFT(M$2,4),BAAL!$C$2:$D$2,0)),0)))</f>
        <v>Data Error</v>
      </c>
      <c r="N6556" s="20"/>
      <c r="O6556" s="26"/>
      <c r="P6556" s="26"/>
      <c r="Q6556" s="6">
        <f t="shared" si="411"/>
        <v>9</v>
      </c>
      <c r="R6556" s="20"/>
    </row>
    <row r="6557" spans="1:18" x14ac:dyDescent="0.25">
      <c r="A6557" s="6">
        <v>3</v>
      </c>
      <c r="B6557" s="4">
        <v>42643.124999997839</v>
      </c>
      <c r="C6557" s="2" t="str">
        <f>IF([2]Analysis!AG6557="Data Error","Data Error",[2]Analysis!AI6557*C$1)</f>
        <v>Data Error</v>
      </c>
      <c r="D6557" s="2"/>
      <c r="E6557" s="3" t="str">
        <f>IF(C6557="Data Error","Data Error",INDEX('[2]BAAL Adj Cap'!$CB$65:$CY$72,MONTH($B6557),$A6557+1))</f>
        <v>Data Error</v>
      </c>
      <c r="F6557" s="3"/>
      <c r="G6557" s="31" t="str">
        <f t="shared" si="408"/>
        <v>Data Error</v>
      </c>
      <c r="H6557" s="31"/>
      <c r="I6557" s="23" t="str">
        <f t="shared" si="409"/>
        <v>Data Error</v>
      </c>
      <c r="J6557" s="23"/>
      <c r="K6557" s="7" t="str">
        <f t="shared" si="410"/>
        <v>Data Error</v>
      </c>
      <c r="M6557" s="20" t="str">
        <f>IF(C6557="Data Error","Data Error",IF(C6557&lt;=K6557,0,1-IFERROR(INDEX(BAAL!$C:$D,MATCH(ROUNDUP(C6557-K6557,0),BAAL!$B:$B,0),MATCH(LEFT(M$2,4),BAAL!$C$2:$D$2,0)),0)))</f>
        <v>Data Error</v>
      </c>
      <c r="N6557" s="20"/>
      <c r="O6557" s="26"/>
      <c r="P6557" s="26"/>
      <c r="Q6557" s="6">
        <f t="shared" si="411"/>
        <v>9</v>
      </c>
      <c r="R6557" s="20"/>
    </row>
    <row r="6558" spans="1:18" x14ac:dyDescent="0.25">
      <c r="A6558" s="6">
        <v>4</v>
      </c>
      <c r="B6558" s="4">
        <v>42643.166666664503</v>
      </c>
      <c r="C6558" s="2" t="str">
        <f>IF([2]Analysis!AG6558="Data Error","Data Error",[2]Analysis!AI6558*C$1)</f>
        <v>Data Error</v>
      </c>
      <c r="D6558" s="2"/>
      <c r="E6558" s="3" t="str">
        <f>IF(C6558="Data Error","Data Error",INDEX('[2]BAAL Adj Cap'!$CB$65:$CY$72,MONTH($B6558),$A6558+1))</f>
        <v>Data Error</v>
      </c>
      <c r="F6558" s="3"/>
      <c r="G6558" s="31" t="str">
        <f t="shared" si="408"/>
        <v>Data Error</v>
      </c>
      <c r="H6558" s="31"/>
      <c r="I6558" s="23" t="str">
        <f t="shared" si="409"/>
        <v>Data Error</v>
      </c>
      <c r="J6558" s="23"/>
      <c r="K6558" s="7" t="str">
        <f t="shared" si="410"/>
        <v>Data Error</v>
      </c>
      <c r="M6558" s="20" t="str">
        <f>IF(C6558="Data Error","Data Error",IF(C6558&lt;=K6558,0,1-IFERROR(INDEX(BAAL!$C:$D,MATCH(ROUNDUP(C6558-K6558,0),BAAL!$B:$B,0),MATCH(LEFT(M$2,4),BAAL!$C$2:$D$2,0)),0)))</f>
        <v>Data Error</v>
      </c>
      <c r="N6558" s="20"/>
      <c r="O6558" s="26"/>
      <c r="P6558" s="26"/>
      <c r="Q6558" s="6">
        <f t="shared" si="411"/>
        <v>9</v>
      </c>
      <c r="R6558" s="20"/>
    </row>
    <row r="6559" spans="1:18" x14ac:dyDescent="0.25">
      <c r="A6559" s="6">
        <v>5</v>
      </c>
      <c r="B6559" s="4">
        <v>42643.208333331168</v>
      </c>
      <c r="C6559" s="2" t="str">
        <f>IF([2]Analysis!AG6559="Data Error","Data Error",[2]Analysis!AI6559*C$1)</f>
        <v>Data Error</v>
      </c>
      <c r="D6559" s="2"/>
      <c r="E6559" s="3" t="str">
        <f>IF(C6559="Data Error","Data Error",INDEX('[2]BAAL Adj Cap'!$CB$65:$CY$72,MONTH($B6559),$A6559+1))</f>
        <v>Data Error</v>
      </c>
      <c r="F6559" s="3"/>
      <c r="G6559" s="31" t="str">
        <f t="shared" si="408"/>
        <v>Data Error</v>
      </c>
      <c r="H6559" s="31"/>
      <c r="I6559" s="23" t="str">
        <f t="shared" si="409"/>
        <v>Data Error</v>
      </c>
      <c r="J6559" s="23"/>
      <c r="K6559" s="7" t="str">
        <f t="shared" si="410"/>
        <v>Data Error</v>
      </c>
      <c r="M6559" s="20" t="str">
        <f>IF(C6559="Data Error","Data Error",IF(C6559&lt;=K6559,0,1-IFERROR(INDEX(BAAL!$C:$D,MATCH(ROUNDUP(C6559-K6559,0),BAAL!$B:$B,0),MATCH(LEFT(M$2,4),BAAL!$C$2:$D$2,0)),0)))</f>
        <v>Data Error</v>
      </c>
      <c r="N6559" s="20"/>
      <c r="O6559" s="26"/>
      <c r="P6559" s="26"/>
      <c r="Q6559" s="6">
        <f t="shared" si="411"/>
        <v>9</v>
      </c>
      <c r="R6559" s="20"/>
    </row>
    <row r="6560" spans="1:18" x14ac:dyDescent="0.25">
      <c r="A6560" s="6">
        <v>6</v>
      </c>
      <c r="B6560" s="4">
        <v>42643.249999997832</v>
      </c>
      <c r="C6560" s="2" t="str">
        <f>IF([2]Analysis!AG6560="Data Error","Data Error",[2]Analysis!AI6560*C$1)</f>
        <v>Data Error</v>
      </c>
      <c r="D6560" s="2"/>
      <c r="E6560" s="3" t="str">
        <f>IF(C6560="Data Error","Data Error",INDEX('[2]BAAL Adj Cap'!$CB$65:$CY$72,MONTH($B6560),$A6560+1))</f>
        <v>Data Error</v>
      </c>
      <c r="F6560" s="3"/>
      <c r="G6560" s="31" t="str">
        <f t="shared" si="408"/>
        <v>Data Error</v>
      </c>
      <c r="H6560" s="31"/>
      <c r="I6560" s="23" t="str">
        <f t="shared" si="409"/>
        <v>Data Error</v>
      </c>
      <c r="J6560" s="23"/>
      <c r="K6560" s="7" t="str">
        <f t="shared" si="410"/>
        <v>Data Error</v>
      </c>
      <c r="M6560" s="20" t="str">
        <f>IF(C6560="Data Error","Data Error",IF(C6560&lt;=K6560,0,1-IFERROR(INDEX(BAAL!$C:$D,MATCH(ROUNDUP(C6560-K6560,0),BAAL!$B:$B,0),MATCH(LEFT(M$2,4),BAAL!$C$2:$D$2,0)),0)))</f>
        <v>Data Error</v>
      </c>
      <c r="N6560" s="20"/>
      <c r="O6560" s="26"/>
      <c r="P6560" s="26"/>
      <c r="Q6560" s="6">
        <f t="shared" si="411"/>
        <v>9</v>
      </c>
      <c r="R6560" s="20"/>
    </row>
    <row r="6561" spans="1:18" x14ac:dyDescent="0.25">
      <c r="A6561" s="6">
        <v>7</v>
      </c>
      <c r="B6561" s="4">
        <v>42643.291666664496</v>
      </c>
      <c r="C6561" s="2" t="str">
        <f>IF([2]Analysis!AG6561="Data Error","Data Error",[2]Analysis!AI6561*C$1)</f>
        <v>Data Error</v>
      </c>
      <c r="D6561" s="2"/>
      <c r="E6561" s="3" t="str">
        <f>IF(C6561="Data Error","Data Error",INDEX('[2]BAAL Adj Cap'!$CB$65:$CY$72,MONTH($B6561),$A6561+1))</f>
        <v>Data Error</v>
      </c>
      <c r="F6561" s="3"/>
      <c r="G6561" s="31" t="str">
        <f t="shared" si="408"/>
        <v>Data Error</v>
      </c>
      <c r="H6561" s="31"/>
      <c r="I6561" s="23" t="str">
        <f t="shared" si="409"/>
        <v>Data Error</v>
      </c>
      <c r="J6561" s="23"/>
      <c r="K6561" s="7" t="str">
        <f t="shared" si="410"/>
        <v>Data Error</v>
      </c>
      <c r="M6561" s="20" t="str">
        <f>IF(C6561="Data Error","Data Error",IF(C6561&lt;=K6561,0,1-IFERROR(INDEX(BAAL!$C:$D,MATCH(ROUNDUP(C6561-K6561,0),BAAL!$B:$B,0),MATCH(LEFT(M$2,4),BAAL!$C$2:$D$2,0)),0)))</f>
        <v>Data Error</v>
      </c>
      <c r="N6561" s="20"/>
      <c r="O6561" s="26"/>
      <c r="P6561" s="26"/>
      <c r="Q6561" s="6">
        <f t="shared" si="411"/>
        <v>9</v>
      </c>
      <c r="R6561" s="20"/>
    </row>
    <row r="6562" spans="1:18" x14ac:dyDescent="0.25">
      <c r="A6562" s="6">
        <v>8</v>
      </c>
      <c r="B6562" s="4">
        <v>42643.33333333116</v>
      </c>
      <c r="C6562" s="2" t="str">
        <f>IF([2]Analysis!AG6562="Data Error","Data Error",[2]Analysis!AI6562*C$1)</f>
        <v>Data Error</v>
      </c>
      <c r="D6562" s="2"/>
      <c r="E6562" s="3" t="str">
        <f>IF(C6562="Data Error","Data Error",INDEX('[2]BAAL Adj Cap'!$CB$65:$CY$72,MONTH($B6562),$A6562+1))</f>
        <v>Data Error</v>
      </c>
      <c r="F6562" s="3"/>
      <c r="G6562" s="31" t="str">
        <f t="shared" si="408"/>
        <v>Data Error</v>
      </c>
      <c r="H6562" s="31"/>
      <c r="I6562" s="23" t="str">
        <f t="shared" si="409"/>
        <v>Data Error</v>
      </c>
      <c r="J6562" s="23"/>
      <c r="K6562" s="7" t="str">
        <f t="shared" si="410"/>
        <v>Data Error</v>
      </c>
      <c r="M6562" s="20" t="str">
        <f>IF(C6562="Data Error","Data Error",IF(C6562&lt;=K6562,0,1-IFERROR(INDEX(BAAL!$C:$D,MATCH(ROUNDUP(C6562-K6562,0),BAAL!$B:$B,0),MATCH(LEFT(M$2,4),BAAL!$C$2:$D$2,0)),0)))</f>
        <v>Data Error</v>
      </c>
      <c r="N6562" s="20"/>
      <c r="O6562" s="26"/>
      <c r="P6562" s="26"/>
      <c r="Q6562" s="6">
        <f t="shared" si="411"/>
        <v>9</v>
      </c>
      <c r="R6562" s="20"/>
    </row>
    <row r="6563" spans="1:18" x14ac:dyDescent="0.25">
      <c r="A6563" s="6">
        <v>9</v>
      </c>
      <c r="B6563" s="4">
        <v>42643.374999997824</v>
      </c>
      <c r="C6563" s="2" t="str">
        <f>IF([2]Analysis!AG6563="Data Error","Data Error",[2]Analysis!AI6563*C$1)</f>
        <v>Data Error</v>
      </c>
      <c r="D6563" s="2"/>
      <c r="E6563" s="3" t="str">
        <f>IF(C6563="Data Error","Data Error",INDEX('[2]BAAL Adj Cap'!$CB$65:$CY$72,MONTH($B6563),$A6563+1))</f>
        <v>Data Error</v>
      </c>
      <c r="F6563" s="3"/>
      <c r="G6563" s="31" t="str">
        <f t="shared" si="408"/>
        <v>Data Error</v>
      </c>
      <c r="H6563" s="31"/>
      <c r="I6563" s="23" t="str">
        <f t="shared" si="409"/>
        <v>Data Error</v>
      </c>
      <c r="J6563" s="23"/>
      <c r="K6563" s="7" t="str">
        <f t="shared" si="410"/>
        <v>Data Error</v>
      </c>
      <c r="M6563" s="20" t="str">
        <f>IF(C6563="Data Error","Data Error",IF(C6563&lt;=K6563,0,1-IFERROR(INDEX(BAAL!$C:$D,MATCH(ROUNDUP(C6563-K6563,0),BAAL!$B:$B,0),MATCH(LEFT(M$2,4),BAAL!$C$2:$D$2,0)),0)))</f>
        <v>Data Error</v>
      </c>
      <c r="N6563" s="20"/>
      <c r="O6563" s="26"/>
      <c r="P6563" s="26"/>
      <c r="Q6563" s="6">
        <f t="shared" si="411"/>
        <v>9</v>
      </c>
      <c r="R6563" s="20"/>
    </row>
    <row r="6564" spans="1:18" x14ac:dyDescent="0.25">
      <c r="A6564" s="6">
        <v>10</v>
      </c>
      <c r="B6564" s="4">
        <v>42643.416666664489</v>
      </c>
      <c r="C6564" s="2" t="str">
        <f>IF([2]Analysis!AG6564="Data Error","Data Error",[2]Analysis!AI6564*C$1)</f>
        <v>Data Error</v>
      </c>
      <c r="D6564" s="2"/>
      <c r="E6564" s="3" t="str">
        <f>IF(C6564="Data Error","Data Error",INDEX('[2]BAAL Adj Cap'!$CB$65:$CY$72,MONTH($B6564),$A6564+1))</f>
        <v>Data Error</v>
      </c>
      <c r="F6564" s="3"/>
      <c r="G6564" s="31" t="str">
        <f t="shared" si="408"/>
        <v>Data Error</v>
      </c>
      <c r="H6564" s="31"/>
      <c r="I6564" s="23" t="str">
        <f t="shared" si="409"/>
        <v>Data Error</v>
      </c>
      <c r="J6564" s="23"/>
      <c r="K6564" s="7" t="str">
        <f t="shared" si="410"/>
        <v>Data Error</v>
      </c>
      <c r="M6564" s="20" t="str">
        <f>IF(C6564="Data Error","Data Error",IF(C6564&lt;=K6564,0,1-IFERROR(INDEX(BAAL!$C:$D,MATCH(ROUNDUP(C6564-K6564,0),BAAL!$B:$B,0),MATCH(LEFT(M$2,4),BAAL!$C$2:$D$2,0)),0)))</f>
        <v>Data Error</v>
      </c>
      <c r="N6564" s="20"/>
      <c r="O6564" s="26"/>
      <c r="P6564" s="26"/>
      <c r="Q6564" s="6">
        <f t="shared" si="411"/>
        <v>9</v>
      </c>
      <c r="R6564" s="20"/>
    </row>
    <row r="6565" spans="1:18" x14ac:dyDescent="0.25">
      <c r="A6565" s="6">
        <v>11</v>
      </c>
      <c r="B6565" s="4">
        <v>42643.458333331153</v>
      </c>
      <c r="C6565" s="2" t="str">
        <f>IF([2]Analysis!AG6565="Data Error","Data Error",[2]Analysis!AI6565*C$1)</f>
        <v>Data Error</v>
      </c>
      <c r="D6565" s="2"/>
      <c r="E6565" s="3" t="str">
        <f>IF(C6565="Data Error","Data Error",INDEX('[2]BAAL Adj Cap'!$CB$65:$CY$72,MONTH($B6565),$A6565+1))</f>
        <v>Data Error</v>
      </c>
      <c r="F6565" s="3"/>
      <c r="G6565" s="31" t="str">
        <f t="shared" si="408"/>
        <v>Data Error</v>
      </c>
      <c r="H6565" s="31"/>
      <c r="I6565" s="23" t="str">
        <f t="shared" si="409"/>
        <v>Data Error</v>
      </c>
      <c r="J6565" s="23"/>
      <c r="K6565" s="7" t="str">
        <f t="shared" si="410"/>
        <v>Data Error</v>
      </c>
      <c r="M6565" s="20" t="str">
        <f>IF(C6565="Data Error","Data Error",IF(C6565&lt;=K6565,0,1-IFERROR(INDEX(BAAL!$C:$D,MATCH(ROUNDUP(C6565-K6565,0),BAAL!$B:$B,0),MATCH(LEFT(M$2,4),BAAL!$C$2:$D$2,0)),0)))</f>
        <v>Data Error</v>
      </c>
      <c r="N6565" s="20"/>
      <c r="O6565" s="26"/>
      <c r="P6565" s="26"/>
      <c r="Q6565" s="6">
        <f t="shared" si="411"/>
        <v>9</v>
      </c>
      <c r="R6565" s="20"/>
    </row>
    <row r="6566" spans="1:18" x14ac:dyDescent="0.25">
      <c r="A6566" s="6">
        <v>12</v>
      </c>
      <c r="B6566" s="4">
        <v>42643.499999997817</v>
      </c>
      <c r="C6566" s="2" t="str">
        <f>IF([2]Analysis!AG6566="Data Error","Data Error",[2]Analysis!AI6566*C$1)</f>
        <v>Data Error</v>
      </c>
      <c r="D6566" s="2"/>
      <c r="E6566" s="3" t="str">
        <f>IF(C6566="Data Error","Data Error",INDEX('[2]BAAL Adj Cap'!$CB$65:$CY$72,MONTH($B6566),$A6566+1))</f>
        <v>Data Error</v>
      </c>
      <c r="F6566" s="3"/>
      <c r="G6566" s="31" t="str">
        <f t="shared" si="408"/>
        <v>Data Error</v>
      </c>
      <c r="H6566" s="31"/>
      <c r="I6566" s="23" t="str">
        <f t="shared" si="409"/>
        <v>Data Error</v>
      </c>
      <c r="J6566" s="23"/>
      <c r="K6566" s="7" t="str">
        <f t="shared" si="410"/>
        <v>Data Error</v>
      </c>
      <c r="M6566" s="20" t="str">
        <f>IF(C6566="Data Error","Data Error",IF(C6566&lt;=K6566,0,1-IFERROR(INDEX(BAAL!$C:$D,MATCH(ROUNDUP(C6566-K6566,0),BAAL!$B:$B,0),MATCH(LEFT(M$2,4),BAAL!$C$2:$D$2,0)),0)))</f>
        <v>Data Error</v>
      </c>
      <c r="N6566" s="20"/>
      <c r="O6566" s="26"/>
      <c r="P6566" s="26"/>
      <c r="Q6566" s="6">
        <f t="shared" si="411"/>
        <v>9</v>
      </c>
      <c r="R6566" s="20"/>
    </row>
    <row r="6567" spans="1:18" x14ac:dyDescent="0.25">
      <c r="A6567" s="6">
        <v>13</v>
      </c>
      <c r="B6567" s="4">
        <v>42643.541666664481</v>
      </c>
      <c r="C6567" s="2" t="str">
        <f>IF([2]Analysis!AG6567="Data Error","Data Error",[2]Analysis!AI6567*C$1)</f>
        <v>Data Error</v>
      </c>
      <c r="D6567" s="2"/>
      <c r="E6567" s="3" t="str">
        <f>IF(C6567="Data Error","Data Error",INDEX('[2]BAAL Adj Cap'!$CB$65:$CY$72,MONTH($B6567),$A6567+1))</f>
        <v>Data Error</v>
      </c>
      <c r="F6567" s="3"/>
      <c r="G6567" s="31" t="str">
        <f t="shared" si="408"/>
        <v>Data Error</v>
      </c>
      <c r="H6567" s="31"/>
      <c r="I6567" s="23" t="str">
        <f t="shared" si="409"/>
        <v>Data Error</v>
      </c>
      <c r="J6567" s="23"/>
      <c r="K6567" s="7" t="str">
        <f t="shared" si="410"/>
        <v>Data Error</v>
      </c>
      <c r="M6567" s="20" t="str">
        <f>IF(C6567="Data Error","Data Error",IF(C6567&lt;=K6567,0,1-IFERROR(INDEX(BAAL!$C:$D,MATCH(ROUNDUP(C6567-K6567,0),BAAL!$B:$B,0),MATCH(LEFT(M$2,4),BAAL!$C$2:$D$2,0)),0)))</f>
        <v>Data Error</v>
      </c>
      <c r="N6567" s="20"/>
      <c r="O6567" s="26"/>
      <c r="P6567" s="26"/>
      <c r="Q6567" s="6">
        <f t="shared" si="411"/>
        <v>9</v>
      </c>
      <c r="R6567" s="20"/>
    </row>
    <row r="6568" spans="1:18" x14ac:dyDescent="0.25">
      <c r="A6568" s="6">
        <v>14</v>
      </c>
      <c r="B6568" s="4">
        <v>42643.583333331146</v>
      </c>
      <c r="C6568" s="2" t="str">
        <f>IF([2]Analysis!AG6568="Data Error","Data Error",[2]Analysis!AI6568*C$1)</f>
        <v>Data Error</v>
      </c>
      <c r="D6568" s="2"/>
      <c r="E6568" s="3" t="str">
        <f>IF(C6568="Data Error","Data Error",INDEX('[2]BAAL Adj Cap'!$CB$65:$CY$72,MONTH($B6568),$A6568+1))</f>
        <v>Data Error</v>
      </c>
      <c r="F6568" s="3"/>
      <c r="G6568" s="31" t="str">
        <f t="shared" si="408"/>
        <v>Data Error</v>
      </c>
      <c r="H6568" s="31"/>
      <c r="I6568" s="23" t="str">
        <f t="shared" si="409"/>
        <v>Data Error</v>
      </c>
      <c r="J6568" s="23"/>
      <c r="K6568" s="7" t="str">
        <f t="shared" si="410"/>
        <v>Data Error</v>
      </c>
      <c r="M6568" s="20" t="str">
        <f>IF(C6568="Data Error","Data Error",IF(C6568&lt;=K6568,0,1-IFERROR(INDEX(BAAL!$C:$D,MATCH(ROUNDUP(C6568-K6568,0),BAAL!$B:$B,0),MATCH(LEFT(M$2,4),BAAL!$C$2:$D$2,0)),0)))</f>
        <v>Data Error</v>
      </c>
      <c r="N6568" s="20"/>
      <c r="O6568" s="26"/>
      <c r="P6568" s="26"/>
      <c r="Q6568" s="6">
        <f t="shared" si="411"/>
        <v>9</v>
      </c>
      <c r="R6568" s="20"/>
    </row>
    <row r="6569" spans="1:18" x14ac:dyDescent="0.25">
      <c r="A6569" s="6">
        <v>15</v>
      </c>
      <c r="B6569" s="4">
        <v>42643.62499999781</v>
      </c>
      <c r="C6569" s="2" t="str">
        <f>IF([2]Analysis!AG6569="Data Error","Data Error",[2]Analysis!AI6569*C$1)</f>
        <v>Data Error</v>
      </c>
      <c r="D6569" s="2"/>
      <c r="E6569" s="3" t="str">
        <f>IF(C6569="Data Error","Data Error",INDEX('[2]BAAL Adj Cap'!$CB$65:$CY$72,MONTH($B6569),$A6569+1))</f>
        <v>Data Error</v>
      </c>
      <c r="F6569" s="3"/>
      <c r="G6569" s="31" t="str">
        <f t="shared" si="408"/>
        <v>Data Error</v>
      </c>
      <c r="H6569" s="31"/>
      <c r="I6569" s="23" t="str">
        <f t="shared" si="409"/>
        <v>Data Error</v>
      </c>
      <c r="J6569" s="23"/>
      <c r="K6569" s="7" t="str">
        <f t="shared" si="410"/>
        <v>Data Error</v>
      </c>
      <c r="M6569" s="20" t="str">
        <f>IF(C6569="Data Error","Data Error",IF(C6569&lt;=K6569,0,1-IFERROR(INDEX(BAAL!$C:$D,MATCH(ROUNDUP(C6569-K6569,0),BAAL!$B:$B,0),MATCH(LEFT(M$2,4),BAAL!$C$2:$D$2,0)),0)))</f>
        <v>Data Error</v>
      </c>
      <c r="N6569" s="20"/>
      <c r="O6569" s="26"/>
      <c r="P6569" s="26"/>
      <c r="Q6569" s="6">
        <f t="shared" si="411"/>
        <v>9</v>
      </c>
      <c r="R6569" s="20"/>
    </row>
    <row r="6570" spans="1:18" x14ac:dyDescent="0.25">
      <c r="A6570" s="6">
        <v>16</v>
      </c>
      <c r="B6570" s="4">
        <v>42643.666666664474</v>
      </c>
      <c r="C6570" s="2" t="str">
        <f>IF([2]Analysis!AG6570="Data Error","Data Error",[2]Analysis!AI6570*C$1)</f>
        <v>Data Error</v>
      </c>
      <c r="D6570" s="2"/>
      <c r="E6570" s="3" t="str">
        <f>IF(C6570="Data Error","Data Error",INDEX('[2]BAAL Adj Cap'!$CB$65:$CY$72,MONTH($B6570),$A6570+1))</f>
        <v>Data Error</v>
      </c>
      <c r="F6570" s="3"/>
      <c r="G6570" s="31" t="str">
        <f t="shared" si="408"/>
        <v>Data Error</v>
      </c>
      <c r="H6570" s="31"/>
      <c r="I6570" s="23" t="str">
        <f t="shared" si="409"/>
        <v>Data Error</v>
      </c>
      <c r="J6570" s="23"/>
      <c r="K6570" s="7" t="str">
        <f t="shared" si="410"/>
        <v>Data Error</v>
      </c>
      <c r="M6570" s="20" t="str">
        <f>IF(C6570="Data Error","Data Error",IF(C6570&lt;=K6570,0,1-IFERROR(INDEX(BAAL!$C:$D,MATCH(ROUNDUP(C6570-K6570,0),BAAL!$B:$B,0),MATCH(LEFT(M$2,4),BAAL!$C$2:$D$2,0)),0)))</f>
        <v>Data Error</v>
      </c>
      <c r="N6570" s="20"/>
      <c r="O6570" s="26"/>
      <c r="P6570" s="26"/>
      <c r="Q6570" s="6">
        <f t="shared" si="411"/>
        <v>9</v>
      </c>
      <c r="R6570" s="20"/>
    </row>
    <row r="6571" spans="1:18" x14ac:dyDescent="0.25">
      <c r="A6571" s="6">
        <v>17</v>
      </c>
      <c r="B6571" s="4">
        <v>42643.708333331138</v>
      </c>
      <c r="C6571" s="2" t="str">
        <f>IF([2]Analysis!AG6571="Data Error","Data Error",[2]Analysis!AI6571*C$1)</f>
        <v>Data Error</v>
      </c>
      <c r="D6571" s="2"/>
      <c r="E6571" s="3" t="str">
        <f>IF(C6571="Data Error","Data Error",INDEX('[2]BAAL Adj Cap'!$CB$65:$CY$72,MONTH($B6571),$A6571+1))</f>
        <v>Data Error</v>
      </c>
      <c r="F6571" s="3"/>
      <c r="G6571" s="31" t="str">
        <f t="shared" si="408"/>
        <v>Data Error</v>
      </c>
      <c r="H6571" s="31"/>
      <c r="I6571" s="23" t="str">
        <f t="shared" si="409"/>
        <v>Data Error</v>
      </c>
      <c r="J6571" s="23"/>
      <c r="K6571" s="7" t="str">
        <f t="shared" si="410"/>
        <v>Data Error</v>
      </c>
      <c r="M6571" s="20" t="str">
        <f>IF(C6571="Data Error","Data Error",IF(C6571&lt;=K6571,0,1-IFERROR(INDEX(BAAL!$C:$D,MATCH(ROUNDUP(C6571-K6571,0),BAAL!$B:$B,0),MATCH(LEFT(M$2,4),BAAL!$C$2:$D$2,0)),0)))</f>
        <v>Data Error</v>
      </c>
      <c r="N6571" s="20"/>
      <c r="O6571" s="26"/>
      <c r="P6571" s="26"/>
      <c r="Q6571" s="6">
        <f t="shared" si="411"/>
        <v>9</v>
      </c>
      <c r="R6571" s="20"/>
    </row>
    <row r="6572" spans="1:18" x14ac:dyDescent="0.25">
      <c r="A6572" s="6">
        <v>18</v>
      </c>
      <c r="B6572" s="4">
        <v>42643.749999997803</v>
      </c>
      <c r="C6572" s="2" t="str">
        <f>IF([2]Analysis!AG6572="Data Error","Data Error",[2]Analysis!AI6572*C$1)</f>
        <v>Data Error</v>
      </c>
      <c r="D6572" s="2"/>
      <c r="E6572" s="3" t="str">
        <f>IF(C6572="Data Error","Data Error",INDEX('[2]BAAL Adj Cap'!$CB$65:$CY$72,MONTH($B6572),$A6572+1))</f>
        <v>Data Error</v>
      </c>
      <c r="F6572" s="3"/>
      <c r="G6572" s="31" t="str">
        <f t="shared" si="408"/>
        <v>Data Error</v>
      </c>
      <c r="H6572" s="31"/>
      <c r="I6572" s="23" t="str">
        <f t="shared" si="409"/>
        <v>Data Error</v>
      </c>
      <c r="J6572" s="23"/>
      <c r="K6572" s="7" t="str">
        <f t="shared" si="410"/>
        <v>Data Error</v>
      </c>
      <c r="M6572" s="20" t="str">
        <f>IF(C6572="Data Error","Data Error",IF(C6572&lt;=K6572,0,1-IFERROR(INDEX(BAAL!$C:$D,MATCH(ROUNDUP(C6572-K6572,0),BAAL!$B:$B,0),MATCH(LEFT(M$2,4),BAAL!$C$2:$D$2,0)),0)))</f>
        <v>Data Error</v>
      </c>
      <c r="N6572" s="20"/>
      <c r="O6572" s="26"/>
      <c r="P6572" s="26"/>
      <c r="Q6572" s="6">
        <f t="shared" si="411"/>
        <v>9</v>
      </c>
      <c r="R6572" s="20"/>
    </row>
    <row r="6573" spans="1:18" x14ac:dyDescent="0.25">
      <c r="A6573" s="6">
        <v>19</v>
      </c>
      <c r="B6573" s="4">
        <v>42643.791666664467</v>
      </c>
      <c r="C6573" s="2" t="str">
        <f>IF([2]Analysis!AG6573="Data Error","Data Error",[2]Analysis!AI6573*C$1)</f>
        <v>Data Error</v>
      </c>
      <c r="D6573" s="2"/>
      <c r="E6573" s="3" t="str">
        <f>IF(C6573="Data Error","Data Error",INDEX('[2]BAAL Adj Cap'!$CB$65:$CY$72,MONTH($B6573),$A6573+1))</f>
        <v>Data Error</v>
      </c>
      <c r="F6573" s="3"/>
      <c r="G6573" s="31" t="str">
        <f t="shared" si="408"/>
        <v>Data Error</v>
      </c>
      <c r="H6573" s="31"/>
      <c r="I6573" s="23" t="str">
        <f t="shared" si="409"/>
        <v>Data Error</v>
      </c>
      <c r="J6573" s="23"/>
      <c r="K6573" s="7" t="str">
        <f t="shared" si="410"/>
        <v>Data Error</v>
      </c>
      <c r="M6573" s="20" t="str">
        <f>IF(C6573="Data Error","Data Error",IF(C6573&lt;=K6573,0,1-IFERROR(INDEX(BAAL!$C:$D,MATCH(ROUNDUP(C6573-K6573,0),BAAL!$B:$B,0),MATCH(LEFT(M$2,4),BAAL!$C$2:$D$2,0)),0)))</f>
        <v>Data Error</v>
      </c>
      <c r="N6573" s="20"/>
      <c r="O6573" s="26"/>
      <c r="P6573" s="26"/>
      <c r="Q6573" s="6">
        <f t="shared" si="411"/>
        <v>9</v>
      </c>
      <c r="R6573" s="20"/>
    </row>
    <row r="6574" spans="1:18" x14ac:dyDescent="0.25">
      <c r="A6574" s="6">
        <v>20</v>
      </c>
      <c r="B6574" s="4">
        <v>42643.833333331131</v>
      </c>
      <c r="C6574" s="2" t="str">
        <f>IF([2]Analysis!AG6574="Data Error","Data Error",[2]Analysis!AI6574*C$1)</f>
        <v>Data Error</v>
      </c>
      <c r="D6574" s="2"/>
      <c r="E6574" s="3" t="str">
        <f>IF(C6574="Data Error","Data Error",INDEX('[2]BAAL Adj Cap'!$CB$65:$CY$72,MONTH($B6574),$A6574+1))</f>
        <v>Data Error</v>
      </c>
      <c r="F6574" s="3"/>
      <c r="G6574" s="31" t="str">
        <f t="shared" si="408"/>
        <v>Data Error</v>
      </c>
      <c r="H6574" s="31"/>
      <c r="I6574" s="23" t="str">
        <f t="shared" si="409"/>
        <v>Data Error</v>
      </c>
      <c r="J6574" s="23"/>
      <c r="K6574" s="7" t="str">
        <f t="shared" si="410"/>
        <v>Data Error</v>
      </c>
      <c r="M6574" s="20" t="str">
        <f>IF(C6574="Data Error","Data Error",IF(C6574&lt;=K6574,0,1-IFERROR(INDEX(BAAL!$C:$D,MATCH(ROUNDUP(C6574-K6574,0),BAAL!$B:$B,0),MATCH(LEFT(M$2,4),BAAL!$C$2:$D$2,0)),0)))</f>
        <v>Data Error</v>
      </c>
      <c r="N6574" s="20"/>
      <c r="O6574" s="26"/>
      <c r="P6574" s="26"/>
      <c r="Q6574" s="6">
        <f t="shared" si="411"/>
        <v>9</v>
      </c>
      <c r="R6574" s="20"/>
    </row>
    <row r="6575" spans="1:18" x14ac:dyDescent="0.25">
      <c r="A6575" s="6">
        <v>21</v>
      </c>
      <c r="B6575" s="4">
        <v>42643.874999997795</v>
      </c>
      <c r="C6575" s="2" t="str">
        <f>IF([2]Analysis!AG6575="Data Error","Data Error",[2]Analysis!AI6575*C$1)</f>
        <v>Data Error</v>
      </c>
      <c r="D6575" s="2"/>
      <c r="E6575" s="3" t="str">
        <f>IF(C6575="Data Error","Data Error",INDEX('[2]BAAL Adj Cap'!$CB$65:$CY$72,MONTH($B6575),$A6575+1))</f>
        <v>Data Error</v>
      </c>
      <c r="F6575" s="3"/>
      <c r="G6575" s="31" t="str">
        <f t="shared" si="408"/>
        <v>Data Error</v>
      </c>
      <c r="H6575" s="31"/>
      <c r="I6575" s="23" t="str">
        <f t="shared" si="409"/>
        <v>Data Error</v>
      </c>
      <c r="J6575" s="23"/>
      <c r="K6575" s="7" t="str">
        <f t="shared" si="410"/>
        <v>Data Error</v>
      </c>
      <c r="M6575" s="20" t="str">
        <f>IF(C6575="Data Error","Data Error",IF(C6575&lt;=K6575,0,1-IFERROR(INDEX(BAAL!$C:$D,MATCH(ROUNDUP(C6575-K6575,0),BAAL!$B:$B,0),MATCH(LEFT(M$2,4),BAAL!$C$2:$D$2,0)),0)))</f>
        <v>Data Error</v>
      </c>
      <c r="N6575" s="20"/>
      <c r="O6575" s="26"/>
      <c r="P6575" s="26"/>
      <c r="Q6575" s="6">
        <f t="shared" si="411"/>
        <v>9</v>
      </c>
      <c r="R6575" s="20"/>
    </row>
    <row r="6576" spans="1:18" x14ac:dyDescent="0.25">
      <c r="A6576" s="6">
        <v>22</v>
      </c>
      <c r="B6576" s="4">
        <v>42643.91666666446</v>
      </c>
      <c r="C6576" s="2" t="str">
        <f>IF([2]Analysis!AG6576="Data Error","Data Error",[2]Analysis!AI6576*C$1)</f>
        <v>Data Error</v>
      </c>
      <c r="D6576" s="2"/>
      <c r="E6576" s="3" t="str">
        <f>IF(C6576="Data Error","Data Error",INDEX('[2]BAAL Adj Cap'!$CB$65:$CY$72,MONTH($B6576),$A6576+1))</f>
        <v>Data Error</v>
      </c>
      <c r="F6576" s="3"/>
      <c r="G6576" s="31" t="str">
        <f t="shared" si="408"/>
        <v>Data Error</v>
      </c>
      <c r="H6576" s="31"/>
      <c r="I6576" s="23" t="str">
        <f t="shared" si="409"/>
        <v>Data Error</v>
      </c>
      <c r="J6576" s="23"/>
      <c r="K6576" s="7" t="str">
        <f t="shared" si="410"/>
        <v>Data Error</v>
      </c>
      <c r="M6576" s="20" t="str">
        <f>IF(C6576="Data Error","Data Error",IF(C6576&lt;=K6576,0,1-IFERROR(INDEX(BAAL!$C:$D,MATCH(ROUNDUP(C6576-K6576,0),BAAL!$B:$B,0),MATCH(LEFT(M$2,4),BAAL!$C$2:$D$2,0)),0)))</f>
        <v>Data Error</v>
      </c>
      <c r="N6576" s="20"/>
      <c r="O6576" s="26"/>
      <c r="P6576" s="26"/>
      <c r="Q6576" s="6">
        <f t="shared" si="411"/>
        <v>9</v>
      </c>
      <c r="R6576" s="20"/>
    </row>
    <row r="6577" spans="1:18" x14ac:dyDescent="0.25">
      <c r="A6577" s="6">
        <v>23</v>
      </c>
      <c r="B6577" s="4">
        <v>42643.958333331124</v>
      </c>
      <c r="C6577" s="2" t="str">
        <f>IF([2]Analysis!AG6577="Data Error","Data Error",[2]Analysis!AI6577*C$1)</f>
        <v>Data Error</v>
      </c>
      <c r="D6577" s="2"/>
      <c r="E6577" s="3" t="str">
        <f>IF(C6577="Data Error","Data Error",INDEX('[2]BAAL Adj Cap'!$CB$65:$CY$72,MONTH($B6577),$A6577+1))</f>
        <v>Data Error</v>
      </c>
      <c r="F6577" s="3"/>
      <c r="G6577" s="31" t="str">
        <f t="shared" si="408"/>
        <v>Data Error</v>
      </c>
      <c r="H6577" s="31"/>
      <c r="I6577" s="23" t="str">
        <f t="shared" si="409"/>
        <v>Data Error</v>
      </c>
      <c r="J6577" s="23"/>
      <c r="K6577" s="7" t="str">
        <f t="shared" si="410"/>
        <v>Data Error</v>
      </c>
      <c r="M6577" s="20" t="str">
        <f>IF(C6577="Data Error","Data Error",IF(C6577&lt;=K6577,0,1-IFERROR(INDEX(BAAL!$C:$D,MATCH(ROUNDUP(C6577-K6577,0),BAAL!$B:$B,0),MATCH(LEFT(M$2,4),BAAL!$C$2:$D$2,0)),0)))</f>
        <v>Data Error</v>
      </c>
      <c r="N6577" s="20"/>
      <c r="O6577" s="26"/>
      <c r="P6577" s="26"/>
      <c r="Q6577" s="6">
        <f t="shared" si="411"/>
        <v>9</v>
      </c>
      <c r="R6577" s="20"/>
    </row>
    <row r="6578" spans="1:18" x14ac:dyDescent="0.25">
      <c r="A6578" s="6">
        <v>0</v>
      </c>
      <c r="B6578" s="1">
        <v>42643.999999997788</v>
      </c>
      <c r="C6578" s="2" t="str">
        <f>IF([2]Analysis!AG6578="Data Error","Data Error",[2]Analysis!AI6578*C$1)</f>
        <v>Data Error</v>
      </c>
      <c r="D6578" s="2"/>
      <c r="E6578" s="3" t="str">
        <f>IF(C6578="Data Error","Data Error",INDEX('[2]BAAL Adj Cap'!$CB$65:$CY$72,MONTH($B6578),$A6578+1))</f>
        <v>Data Error</v>
      </c>
      <c r="F6578" s="3"/>
      <c r="G6578" s="31" t="str">
        <f t="shared" si="408"/>
        <v>Data Error</v>
      </c>
      <c r="H6578" s="31"/>
      <c r="I6578" s="23" t="str">
        <f t="shared" si="409"/>
        <v>Data Error</v>
      </c>
      <c r="J6578" s="23"/>
      <c r="K6578" s="7" t="str">
        <f t="shared" si="410"/>
        <v>Data Error</v>
      </c>
      <c r="M6578" s="20" t="str">
        <f>IF(C6578="Data Error","Data Error",IF(C6578&lt;=K6578,0,1-IFERROR(INDEX(BAAL!$C:$D,MATCH(ROUNDUP(C6578-K6578,0),BAAL!$B:$B,0),MATCH(LEFT(M$2,4),BAAL!$C$2:$D$2,0)),0)))</f>
        <v>Data Error</v>
      </c>
      <c r="N6578" s="20"/>
      <c r="O6578" s="26"/>
      <c r="P6578" s="26"/>
      <c r="Q6578" s="6">
        <f t="shared" si="411"/>
        <v>10</v>
      </c>
      <c r="R6578" s="20"/>
    </row>
    <row r="6579" spans="1:18" x14ac:dyDescent="0.25">
      <c r="A6579" s="6">
        <v>1</v>
      </c>
      <c r="B6579" s="4">
        <v>42644.041666664452</v>
      </c>
      <c r="C6579" s="2" t="str">
        <f>IF([2]Analysis!AG6579="Data Error","Data Error",[2]Analysis!AI6579*C$1)</f>
        <v>Data Error</v>
      </c>
      <c r="D6579" s="2"/>
      <c r="E6579" s="3" t="str">
        <f>IF(C6579="Data Error","Data Error",INDEX('[2]BAAL Adj Cap'!$CB$65:$CY$72,MONTH($B6579),$A6579+1))</f>
        <v>Data Error</v>
      </c>
      <c r="F6579" s="3"/>
      <c r="G6579" s="31" t="str">
        <f t="shared" si="408"/>
        <v>Data Error</v>
      </c>
      <c r="H6579" s="31"/>
      <c r="I6579" s="23" t="str">
        <f t="shared" si="409"/>
        <v>Data Error</v>
      </c>
      <c r="J6579" s="23"/>
      <c r="K6579" s="7" t="str">
        <f t="shared" si="410"/>
        <v>Data Error</v>
      </c>
      <c r="M6579" s="20" t="str">
        <f>IF(C6579="Data Error","Data Error",IF(C6579&lt;=K6579,0,1-IFERROR(INDEX(BAAL!$C:$D,MATCH(ROUNDUP(C6579-K6579,0),BAAL!$B:$B,0),MATCH(LEFT(M$2,4),BAAL!$C$2:$D$2,0)),0)))</f>
        <v>Data Error</v>
      </c>
      <c r="N6579" s="20"/>
      <c r="O6579" s="26"/>
      <c r="P6579" s="26"/>
      <c r="Q6579" s="6">
        <f t="shared" si="411"/>
        <v>10</v>
      </c>
      <c r="R6579" s="20"/>
    </row>
    <row r="6580" spans="1:18" x14ac:dyDescent="0.25">
      <c r="A6580" s="6">
        <v>2</v>
      </c>
      <c r="B6580" s="4">
        <v>42644.083333331117</v>
      </c>
      <c r="C6580" s="2" t="str">
        <f>IF([2]Analysis!AG6580="Data Error","Data Error",[2]Analysis!AI6580*C$1)</f>
        <v>Data Error</v>
      </c>
      <c r="D6580" s="2"/>
      <c r="E6580" s="3" t="str">
        <f>IF(C6580="Data Error","Data Error",INDEX('[2]BAAL Adj Cap'!$CB$65:$CY$72,MONTH($B6580),$A6580+1))</f>
        <v>Data Error</v>
      </c>
      <c r="F6580" s="3"/>
      <c r="G6580" s="31" t="str">
        <f t="shared" si="408"/>
        <v>Data Error</v>
      </c>
      <c r="H6580" s="31"/>
      <c r="I6580" s="23" t="str">
        <f t="shared" si="409"/>
        <v>Data Error</v>
      </c>
      <c r="J6580" s="23"/>
      <c r="K6580" s="7" t="str">
        <f t="shared" si="410"/>
        <v>Data Error</v>
      </c>
      <c r="M6580" s="20" t="str">
        <f>IF(C6580="Data Error","Data Error",IF(C6580&lt;=K6580,0,1-IFERROR(INDEX(BAAL!$C:$D,MATCH(ROUNDUP(C6580-K6580,0),BAAL!$B:$B,0),MATCH(LEFT(M$2,4),BAAL!$C$2:$D$2,0)),0)))</f>
        <v>Data Error</v>
      </c>
      <c r="N6580" s="20"/>
      <c r="O6580" s="26"/>
      <c r="P6580" s="26"/>
      <c r="Q6580" s="6">
        <f t="shared" si="411"/>
        <v>10</v>
      </c>
      <c r="R6580" s="20"/>
    </row>
    <row r="6581" spans="1:18" x14ac:dyDescent="0.25">
      <c r="A6581" s="6">
        <v>3</v>
      </c>
      <c r="B6581" s="4">
        <v>42644.124999997781</v>
      </c>
      <c r="C6581" s="2" t="str">
        <f>IF([2]Analysis!AG6581="Data Error","Data Error",[2]Analysis!AI6581*C$1)</f>
        <v>Data Error</v>
      </c>
      <c r="D6581" s="2"/>
      <c r="E6581" s="3" t="str">
        <f>IF(C6581="Data Error","Data Error",INDEX('[2]BAAL Adj Cap'!$CB$65:$CY$72,MONTH($B6581),$A6581+1))</f>
        <v>Data Error</v>
      </c>
      <c r="F6581" s="3"/>
      <c r="G6581" s="31" t="str">
        <f t="shared" si="408"/>
        <v>Data Error</v>
      </c>
      <c r="H6581" s="31"/>
      <c r="I6581" s="23" t="str">
        <f t="shared" si="409"/>
        <v>Data Error</v>
      </c>
      <c r="J6581" s="23"/>
      <c r="K6581" s="7" t="str">
        <f t="shared" si="410"/>
        <v>Data Error</v>
      </c>
      <c r="M6581" s="20" t="str">
        <f>IF(C6581="Data Error","Data Error",IF(C6581&lt;=K6581,0,1-IFERROR(INDEX(BAAL!$C:$D,MATCH(ROUNDUP(C6581-K6581,0),BAAL!$B:$B,0),MATCH(LEFT(M$2,4),BAAL!$C$2:$D$2,0)),0)))</f>
        <v>Data Error</v>
      </c>
      <c r="N6581" s="20"/>
      <c r="O6581" s="26"/>
      <c r="P6581" s="26"/>
      <c r="Q6581" s="6">
        <f t="shared" si="411"/>
        <v>10</v>
      </c>
      <c r="R6581" s="20"/>
    </row>
    <row r="6582" spans="1:18" x14ac:dyDescent="0.25">
      <c r="A6582" s="6">
        <v>4</v>
      </c>
      <c r="B6582" s="4">
        <v>42644.166666664445</v>
      </c>
      <c r="C6582" s="2" t="str">
        <f>IF([2]Analysis!AG6582="Data Error","Data Error",[2]Analysis!AI6582*C$1)</f>
        <v>Data Error</v>
      </c>
      <c r="D6582" s="2"/>
      <c r="E6582" s="3" t="str">
        <f>IF(C6582="Data Error","Data Error",INDEX('[2]BAAL Adj Cap'!$CB$65:$CY$72,MONTH($B6582),$A6582+1))</f>
        <v>Data Error</v>
      </c>
      <c r="F6582" s="3"/>
      <c r="G6582" s="31" t="str">
        <f t="shared" si="408"/>
        <v>Data Error</v>
      </c>
      <c r="H6582" s="31"/>
      <c r="I6582" s="23" t="str">
        <f t="shared" si="409"/>
        <v>Data Error</v>
      </c>
      <c r="J6582" s="23"/>
      <c r="K6582" s="7" t="str">
        <f t="shared" si="410"/>
        <v>Data Error</v>
      </c>
      <c r="M6582" s="20" t="str">
        <f>IF(C6582="Data Error","Data Error",IF(C6582&lt;=K6582,0,1-IFERROR(INDEX(BAAL!$C:$D,MATCH(ROUNDUP(C6582-K6582,0),BAAL!$B:$B,0),MATCH(LEFT(M$2,4),BAAL!$C$2:$D$2,0)),0)))</f>
        <v>Data Error</v>
      </c>
      <c r="N6582" s="20"/>
      <c r="O6582" s="26"/>
      <c r="P6582" s="26"/>
      <c r="Q6582" s="6">
        <f t="shared" si="411"/>
        <v>10</v>
      </c>
      <c r="R6582" s="20"/>
    </row>
    <row r="6583" spans="1:18" x14ac:dyDescent="0.25">
      <c r="A6583" s="6">
        <v>5</v>
      </c>
      <c r="B6583" s="4">
        <v>42644.208333331109</v>
      </c>
      <c r="C6583" s="2" t="str">
        <f>IF([2]Analysis!AG6583="Data Error","Data Error",[2]Analysis!AI6583*C$1)</f>
        <v>Data Error</v>
      </c>
      <c r="D6583" s="2"/>
      <c r="E6583" s="3" t="str">
        <f>IF(C6583="Data Error","Data Error",INDEX('[2]BAAL Adj Cap'!$CB$65:$CY$72,MONTH($B6583),$A6583+1))</f>
        <v>Data Error</v>
      </c>
      <c r="F6583" s="3"/>
      <c r="G6583" s="31" t="str">
        <f t="shared" si="408"/>
        <v>Data Error</v>
      </c>
      <c r="H6583" s="31"/>
      <c r="I6583" s="23" t="str">
        <f t="shared" si="409"/>
        <v>Data Error</v>
      </c>
      <c r="J6583" s="23"/>
      <c r="K6583" s="7" t="str">
        <f t="shared" si="410"/>
        <v>Data Error</v>
      </c>
      <c r="M6583" s="20" t="str">
        <f>IF(C6583="Data Error","Data Error",IF(C6583&lt;=K6583,0,1-IFERROR(INDEX(BAAL!$C:$D,MATCH(ROUNDUP(C6583-K6583,0),BAAL!$B:$B,0),MATCH(LEFT(M$2,4),BAAL!$C$2:$D$2,0)),0)))</f>
        <v>Data Error</v>
      </c>
      <c r="N6583" s="20"/>
      <c r="O6583" s="26"/>
      <c r="P6583" s="26"/>
      <c r="Q6583" s="6">
        <f t="shared" si="411"/>
        <v>10</v>
      </c>
      <c r="R6583" s="20"/>
    </row>
    <row r="6584" spans="1:18" x14ac:dyDescent="0.25">
      <c r="A6584" s="6">
        <v>6</v>
      </c>
      <c r="B6584" s="4">
        <v>42644.249999997774</v>
      </c>
      <c r="C6584" s="2" t="str">
        <f>IF([2]Analysis!AG6584="Data Error","Data Error",[2]Analysis!AI6584*C$1)</f>
        <v>Data Error</v>
      </c>
      <c r="D6584" s="2"/>
      <c r="E6584" s="3" t="str">
        <f>IF(C6584="Data Error","Data Error",INDEX('[2]BAAL Adj Cap'!$CB$65:$CY$72,MONTH($B6584),$A6584+1))</f>
        <v>Data Error</v>
      </c>
      <c r="F6584" s="3"/>
      <c r="G6584" s="31" t="str">
        <f t="shared" si="408"/>
        <v>Data Error</v>
      </c>
      <c r="H6584" s="31"/>
      <c r="I6584" s="23" t="str">
        <f t="shared" si="409"/>
        <v>Data Error</v>
      </c>
      <c r="J6584" s="23"/>
      <c r="K6584" s="7" t="str">
        <f t="shared" si="410"/>
        <v>Data Error</v>
      </c>
      <c r="M6584" s="20" t="str">
        <f>IF(C6584="Data Error","Data Error",IF(C6584&lt;=K6584,0,1-IFERROR(INDEX(BAAL!$C:$D,MATCH(ROUNDUP(C6584-K6584,0),BAAL!$B:$B,0),MATCH(LEFT(M$2,4),BAAL!$C$2:$D$2,0)),0)))</f>
        <v>Data Error</v>
      </c>
      <c r="N6584" s="20"/>
      <c r="O6584" s="26"/>
      <c r="P6584" s="26"/>
      <c r="Q6584" s="6">
        <f t="shared" si="411"/>
        <v>10</v>
      </c>
      <c r="R6584" s="20"/>
    </row>
    <row r="6585" spans="1:18" x14ac:dyDescent="0.25">
      <c r="A6585" s="6">
        <v>7</v>
      </c>
      <c r="B6585" s="4">
        <v>42644.291666664438</v>
      </c>
      <c r="C6585" s="2" t="str">
        <f>IF([2]Analysis!AG6585="Data Error","Data Error",[2]Analysis!AI6585*C$1)</f>
        <v>Data Error</v>
      </c>
      <c r="D6585" s="2"/>
      <c r="E6585" s="3" t="str">
        <f>IF(C6585="Data Error","Data Error",INDEX('[2]BAAL Adj Cap'!$CB$65:$CY$72,MONTH($B6585),$A6585+1))</f>
        <v>Data Error</v>
      </c>
      <c r="F6585" s="3"/>
      <c r="G6585" s="31" t="str">
        <f t="shared" si="408"/>
        <v>Data Error</v>
      </c>
      <c r="H6585" s="31"/>
      <c r="I6585" s="23" t="str">
        <f t="shared" si="409"/>
        <v>Data Error</v>
      </c>
      <c r="J6585" s="23"/>
      <c r="K6585" s="7" t="str">
        <f t="shared" si="410"/>
        <v>Data Error</v>
      </c>
      <c r="M6585" s="20" t="str">
        <f>IF(C6585="Data Error","Data Error",IF(C6585&lt;=K6585,0,1-IFERROR(INDEX(BAAL!$C:$D,MATCH(ROUNDUP(C6585-K6585,0),BAAL!$B:$B,0),MATCH(LEFT(M$2,4),BAAL!$C$2:$D$2,0)),0)))</f>
        <v>Data Error</v>
      </c>
      <c r="N6585" s="20"/>
      <c r="O6585" s="26"/>
      <c r="P6585" s="26"/>
      <c r="Q6585" s="6">
        <f t="shared" si="411"/>
        <v>10</v>
      </c>
      <c r="R6585" s="20"/>
    </row>
    <row r="6586" spans="1:18" x14ac:dyDescent="0.25">
      <c r="A6586" s="6">
        <v>8</v>
      </c>
      <c r="B6586" s="4">
        <v>42644.333333331102</v>
      </c>
      <c r="C6586" s="2" t="str">
        <f>IF([2]Analysis!AG6586="Data Error","Data Error",[2]Analysis!AI6586*C$1)</f>
        <v>Data Error</v>
      </c>
      <c r="D6586" s="2"/>
      <c r="E6586" s="3" t="str">
        <f>IF(C6586="Data Error","Data Error",INDEX('[2]BAAL Adj Cap'!$CB$65:$CY$72,MONTH($B6586),$A6586+1))</f>
        <v>Data Error</v>
      </c>
      <c r="F6586" s="3"/>
      <c r="G6586" s="31" t="str">
        <f t="shared" si="408"/>
        <v>Data Error</v>
      </c>
      <c r="H6586" s="31"/>
      <c r="I6586" s="23" t="str">
        <f t="shared" si="409"/>
        <v>Data Error</v>
      </c>
      <c r="J6586" s="23"/>
      <c r="K6586" s="7" t="str">
        <f t="shared" si="410"/>
        <v>Data Error</v>
      </c>
      <c r="M6586" s="20" t="str">
        <f>IF(C6586="Data Error","Data Error",IF(C6586&lt;=K6586,0,1-IFERROR(INDEX(BAAL!$C:$D,MATCH(ROUNDUP(C6586-K6586,0),BAAL!$B:$B,0),MATCH(LEFT(M$2,4),BAAL!$C$2:$D$2,0)),0)))</f>
        <v>Data Error</v>
      </c>
      <c r="N6586" s="20"/>
      <c r="O6586" s="26"/>
      <c r="P6586" s="26"/>
      <c r="Q6586" s="6">
        <f t="shared" si="411"/>
        <v>10</v>
      </c>
      <c r="R6586" s="20"/>
    </row>
    <row r="6587" spans="1:18" x14ac:dyDescent="0.25">
      <c r="A6587" s="6">
        <v>9</v>
      </c>
      <c r="B6587" s="4">
        <v>42644.374999997766</v>
      </c>
      <c r="C6587" s="2" t="str">
        <f>IF([2]Analysis!AG6587="Data Error","Data Error",[2]Analysis!AI6587*C$1)</f>
        <v>Data Error</v>
      </c>
      <c r="D6587" s="2"/>
      <c r="E6587" s="3" t="str">
        <f>IF(C6587="Data Error","Data Error",INDEX('[2]BAAL Adj Cap'!$CB$65:$CY$72,MONTH($B6587),$A6587+1))</f>
        <v>Data Error</v>
      </c>
      <c r="F6587" s="3"/>
      <c r="G6587" s="31" t="str">
        <f t="shared" si="408"/>
        <v>Data Error</v>
      </c>
      <c r="H6587" s="31"/>
      <c r="I6587" s="23" t="str">
        <f t="shared" si="409"/>
        <v>Data Error</v>
      </c>
      <c r="J6587" s="23"/>
      <c r="K6587" s="7" t="str">
        <f t="shared" si="410"/>
        <v>Data Error</v>
      </c>
      <c r="M6587" s="20" t="str">
        <f>IF(C6587="Data Error","Data Error",IF(C6587&lt;=K6587,0,1-IFERROR(INDEX(BAAL!$C:$D,MATCH(ROUNDUP(C6587-K6587,0),BAAL!$B:$B,0),MATCH(LEFT(M$2,4),BAAL!$C$2:$D$2,0)),0)))</f>
        <v>Data Error</v>
      </c>
      <c r="N6587" s="20"/>
      <c r="O6587" s="26"/>
      <c r="P6587" s="26"/>
      <c r="Q6587" s="6">
        <f t="shared" si="411"/>
        <v>10</v>
      </c>
      <c r="R6587" s="20"/>
    </row>
    <row r="6588" spans="1:18" x14ac:dyDescent="0.25">
      <c r="A6588" s="6">
        <v>10</v>
      </c>
      <c r="B6588" s="4">
        <v>42644.416666664431</v>
      </c>
      <c r="C6588" s="2" t="str">
        <f>IF([2]Analysis!AG6588="Data Error","Data Error",[2]Analysis!AI6588*C$1)</f>
        <v>Data Error</v>
      </c>
      <c r="D6588" s="2"/>
      <c r="E6588" s="3" t="str">
        <f>IF(C6588="Data Error","Data Error",INDEX('[2]BAAL Adj Cap'!$CB$65:$CY$72,MONTH($B6588),$A6588+1))</f>
        <v>Data Error</v>
      </c>
      <c r="F6588" s="3"/>
      <c r="G6588" s="31" t="str">
        <f t="shared" si="408"/>
        <v>Data Error</v>
      </c>
      <c r="H6588" s="31"/>
      <c r="I6588" s="23" t="str">
        <f t="shared" si="409"/>
        <v>Data Error</v>
      </c>
      <c r="J6588" s="23"/>
      <c r="K6588" s="7" t="str">
        <f t="shared" si="410"/>
        <v>Data Error</v>
      </c>
      <c r="M6588" s="20" t="str">
        <f>IF(C6588="Data Error","Data Error",IF(C6588&lt;=K6588,0,1-IFERROR(INDEX(BAAL!$C:$D,MATCH(ROUNDUP(C6588-K6588,0),BAAL!$B:$B,0),MATCH(LEFT(M$2,4),BAAL!$C$2:$D$2,0)),0)))</f>
        <v>Data Error</v>
      </c>
      <c r="N6588" s="20"/>
      <c r="O6588" s="26"/>
      <c r="P6588" s="26"/>
      <c r="Q6588" s="6">
        <f t="shared" si="411"/>
        <v>10</v>
      </c>
      <c r="R6588" s="20"/>
    </row>
    <row r="6589" spans="1:18" x14ac:dyDescent="0.25">
      <c r="A6589" s="6">
        <v>11</v>
      </c>
      <c r="B6589" s="4">
        <v>42644.458333331095</v>
      </c>
      <c r="C6589" s="2" t="str">
        <f>IF([2]Analysis!AG6589="Data Error","Data Error",[2]Analysis!AI6589*C$1)</f>
        <v>Data Error</v>
      </c>
      <c r="D6589" s="2"/>
      <c r="E6589" s="3" t="str">
        <f>IF(C6589="Data Error","Data Error",INDEX('[2]BAAL Adj Cap'!$CB$65:$CY$72,MONTH($B6589),$A6589+1))</f>
        <v>Data Error</v>
      </c>
      <c r="F6589" s="3"/>
      <c r="G6589" s="31" t="str">
        <f t="shared" si="408"/>
        <v>Data Error</v>
      </c>
      <c r="H6589" s="31"/>
      <c r="I6589" s="23" t="str">
        <f t="shared" si="409"/>
        <v>Data Error</v>
      </c>
      <c r="J6589" s="23"/>
      <c r="K6589" s="7" t="str">
        <f t="shared" si="410"/>
        <v>Data Error</v>
      </c>
      <c r="M6589" s="20" t="str">
        <f>IF(C6589="Data Error","Data Error",IF(C6589&lt;=K6589,0,1-IFERROR(INDEX(BAAL!$C:$D,MATCH(ROUNDUP(C6589-K6589,0),BAAL!$B:$B,0),MATCH(LEFT(M$2,4),BAAL!$C$2:$D$2,0)),0)))</f>
        <v>Data Error</v>
      </c>
      <c r="N6589" s="20"/>
      <c r="O6589" s="26"/>
      <c r="P6589" s="26"/>
      <c r="Q6589" s="6">
        <f t="shared" si="411"/>
        <v>10</v>
      </c>
      <c r="R6589" s="20"/>
    </row>
    <row r="6590" spans="1:18" x14ac:dyDescent="0.25">
      <c r="A6590" s="6">
        <v>12</v>
      </c>
      <c r="B6590" s="4">
        <v>42644.499999997759</v>
      </c>
      <c r="C6590" s="2" t="str">
        <f>IF([2]Analysis!AG6590="Data Error","Data Error",[2]Analysis!AI6590*C$1)</f>
        <v>Data Error</v>
      </c>
      <c r="D6590" s="2"/>
      <c r="E6590" s="3" t="str">
        <f>IF(C6590="Data Error","Data Error",INDEX('[2]BAAL Adj Cap'!$CB$65:$CY$72,MONTH($B6590),$A6590+1))</f>
        <v>Data Error</v>
      </c>
      <c r="F6590" s="3"/>
      <c r="G6590" s="31" t="str">
        <f t="shared" si="408"/>
        <v>Data Error</v>
      </c>
      <c r="H6590" s="31"/>
      <c r="I6590" s="23" t="str">
        <f t="shared" si="409"/>
        <v>Data Error</v>
      </c>
      <c r="J6590" s="23"/>
      <c r="K6590" s="7" t="str">
        <f t="shared" si="410"/>
        <v>Data Error</v>
      </c>
      <c r="M6590" s="20" t="str">
        <f>IF(C6590="Data Error","Data Error",IF(C6590&lt;=K6590,0,1-IFERROR(INDEX(BAAL!$C:$D,MATCH(ROUNDUP(C6590-K6590,0),BAAL!$B:$B,0),MATCH(LEFT(M$2,4),BAAL!$C$2:$D$2,0)),0)))</f>
        <v>Data Error</v>
      </c>
      <c r="N6590" s="20"/>
      <c r="O6590" s="26"/>
      <c r="P6590" s="26"/>
      <c r="Q6590" s="6">
        <f t="shared" si="411"/>
        <v>10</v>
      </c>
      <c r="R6590" s="20"/>
    </row>
    <row r="6591" spans="1:18" x14ac:dyDescent="0.25">
      <c r="A6591" s="6">
        <v>13</v>
      </c>
      <c r="B6591" s="4">
        <v>42644.541666664423</v>
      </c>
      <c r="C6591" s="2" t="str">
        <f>IF([2]Analysis!AG6591="Data Error","Data Error",[2]Analysis!AI6591*C$1)</f>
        <v>Data Error</v>
      </c>
      <c r="D6591" s="2"/>
      <c r="E6591" s="3" t="str">
        <f>IF(C6591="Data Error","Data Error",INDEX('[2]BAAL Adj Cap'!$CB$65:$CY$72,MONTH($B6591),$A6591+1))</f>
        <v>Data Error</v>
      </c>
      <c r="F6591" s="3"/>
      <c r="G6591" s="31" t="str">
        <f t="shared" si="408"/>
        <v>Data Error</v>
      </c>
      <c r="H6591" s="31"/>
      <c r="I6591" s="23" t="str">
        <f t="shared" si="409"/>
        <v>Data Error</v>
      </c>
      <c r="J6591" s="23"/>
      <c r="K6591" s="7" t="str">
        <f t="shared" si="410"/>
        <v>Data Error</v>
      </c>
      <c r="M6591" s="20" t="str">
        <f>IF(C6591="Data Error","Data Error",IF(C6591&lt;=K6591,0,1-IFERROR(INDEX(BAAL!$C:$D,MATCH(ROUNDUP(C6591-K6591,0),BAAL!$B:$B,0),MATCH(LEFT(M$2,4),BAAL!$C$2:$D$2,0)),0)))</f>
        <v>Data Error</v>
      </c>
      <c r="N6591" s="20"/>
      <c r="O6591" s="26"/>
      <c r="P6591" s="26"/>
      <c r="Q6591" s="6">
        <f t="shared" si="411"/>
        <v>10</v>
      </c>
      <c r="R6591" s="20"/>
    </row>
    <row r="6592" spans="1:18" x14ac:dyDescent="0.25">
      <c r="A6592" s="6">
        <v>14</v>
      </c>
      <c r="B6592" s="4">
        <v>42644.583333331087</v>
      </c>
      <c r="C6592" s="2" t="str">
        <f>IF([2]Analysis!AG6592="Data Error","Data Error",[2]Analysis!AI6592*C$1)</f>
        <v>Data Error</v>
      </c>
      <c r="D6592" s="2"/>
      <c r="E6592" s="3" t="str">
        <f>IF(C6592="Data Error","Data Error",INDEX('[2]BAAL Adj Cap'!$CB$65:$CY$72,MONTH($B6592),$A6592+1))</f>
        <v>Data Error</v>
      </c>
      <c r="F6592" s="3"/>
      <c r="G6592" s="31" t="str">
        <f t="shared" si="408"/>
        <v>Data Error</v>
      </c>
      <c r="H6592" s="31"/>
      <c r="I6592" s="23" t="str">
        <f t="shared" si="409"/>
        <v>Data Error</v>
      </c>
      <c r="J6592" s="23"/>
      <c r="K6592" s="7" t="str">
        <f t="shared" si="410"/>
        <v>Data Error</v>
      </c>
      <c r="M6592" s="20" t="str">
        <f>IF(C6592="Data Error","Data Error",IF(C6592&lt;=K6592,0,1-IFERROR(INDEX(BAAL!$C:$D,MATCH(ROUNDUP(C6592-K6592,0),BAAL!$B:$B,0),MATCH(LEFT(M$2,4),BAAL!$C$2:$D$2,0)),0)))</f>
        <v>Data Error</v>
      </c>
      <c r="N6592" s="20"/>
      <c r="O6592" s="26"/>
      <c r="P6592" s="26"/>
      <c r="Q6592" s="6">
        <f t="shared" si="411"/>
        <v>10</v>
      </c>
      <c r="R6592" s="20"/>
    </row>
    <row r="6593" spans="1:18" x14ac:dyDescent="0.25">
      <c r="A6593" s="6">
        <v>15</v>
      </c>
      <c r="B6593" s="4">
        <v>42644.624999997752</v>
      </c>
      <c r="C6593" s="2" t="str">
        <f>IF([2]Analysis!AG6593="Data Error","Data Error",[2]Analysis!AI6593*C$1)</f>
        <v>Data Error</v>
      </c>
      <c r="D6593" s="2"/>
      <c r="E6593" s="3" t="str">
        <f>IF(C6593="Data Error","Data Error",INDEX('[2]BAAL Adj Cap'!$CB$65:$CY$72,MONTH($B6593),$A6593+1))</f>
        <v>Data Error</v>
      </c>
      <c r="F6593" s="3"/>
      <c r="G6593" s="31" t="str">
        <f t="shared" si="408"/>
        <v>Data Error</v>
      </c>
      <c r="H6593" s="31"/>
      <c r="I6593" s="23" t="str">
        <f t="shared" si="409"/>
        <v>Data Error</v>
      </c>
      <c r="J6593" s="23"/>
      <c r="K6593" s="7" t="str">
        <f t="shared" si="410"/>
        <v>Data Error</v>
      </c>
      <c r="M6593" s="20" t="str">
        <f>IF(C6593="Data Error","Data Error",IF(C6593&lt;=K6593,0,1-IFERROR(INDEX(BAAL!$C:$D,MATCH(ROUNDUP(C6593-K6593,0),BAAL!$B:$B,0),MATCH(LEFT(M$2,4),BAAL!$C$2:$D$2,0)),0)))</f>
        <v>Data Error</v>
      </c>
      <c r="N6593" s="20"/>
      <c r="O6593" s="26"/>
      <c r="P6593" s="26"/>
      <c r="Q6593" s="6">
        <f t="shared" si="411"/>
        <v>10</v>
      </c>
      <c r="R6593" s="20"/>
    </row>
    <row r="6594" spans="1:18" x14ac:dyDescent="0.25">
      <c r="A6594" s="6">
        <v>16</v>
      </c>
      <c r="B6594" s="4">
        <v>42644.666666664416</v>
      </c>
      <c r="C6594" s="2" t="str">
        <f>IF([2]Analysis!AG6594="Data Error","Data Error",[2]Analysis!AI6594*C$1)</f>
        <v>Data Error</v>
      </c>
      <c r="D6594" s="2"/>
      <c r="E6594" s="3" t="str">
        <f>IF(C6594="Data Error","Data Error",INDEX('[2]BAAL Adj Cap'!$CB$65:$CY$72,MONTH($B6594),$A6594+1))</f>
        <v>Data Error</v>
      </c>
      <c r="F6594" s="3"/>
      <c r="G6594" s="31" t="str">
        <f t="shared" si="408"/>
        <v>Data Error</v>
      </c>
      <c r="H6594" s="31"/>
      <c r="I6594" s="23" t="str">
        <f t="shared" si="409"/>
        <v>Data Error</v>
      </c>
      <c r="J6594" s="23"/>
      <c r="K6594" s="7" t="str">
        <f t="shared" si="410"/>
        <v>Data Error</v>
      </c>
      <c r="M6594" s="20" t="str">
        <f>IF(C6594="Data Error","Data Error",IF(C6594&lt;=K6594,0,1-IFERROR(INDEX(BAAL!$C:$D,MATCH(ROUNDUP(C6594-K6594,0),BAAL!$B:$B,0),MATCH(LEFT(M$2,4),BAAL!$C$2:$D$2,0)),0)))</f>
        <v>Data Error</v>
      </c>
      <c r="N6594" s="20"/>
      <c r="O6594" s="26"/>
      <c r="P6594" s="26"/>
      <c r="Q6594" s="6">
        <f t="shared" si="411"/>
        <v>10</v>
      </c>
      <c r="R6594" s="20"/>
    </row>
    <row r="6595" spans="1:18" x14ac:dyDescent="0.25">
      <c r="A6595" s="6">
        <v>17</v>
      </c>
      <c r="B6595" s="4">
        <v>42644.70833333108</v>
      </c>
      <c r="C6595" s="2" t="str">
        <f>IF([2]Analysis!AG6595="Data Error","Data Error",[2]Analysis!AI6595*C$1)</f>
        <v>Data Error</v>
      </c>
      <c r="D6595" s="2"/>
      <c r="E6595" s="3" t="str">
        <f>IF(C6595="Data Error","Data Error",INDEX('[2]BAAL Adj Cap'!$CB$65:$CY$72,MONTH($B6595),$A6595+1))</f>
        <v>Data Error</v>
      </c>
      <c r="F6595" s="3"/>
      <c r="G6595" s="31" t="str">
        <f t="shared" si="408"/>
        <v>Data Error</v>
      </c>
      <c r="H6595" s="31"/>
      <c r="I6595" s="23" t="str">
        <f t="shared" si="409"/>
        <v>Data Error</v>
      </c>
      <c r="J6595" s="23"/>
      <c r="K6595" s="7" t="str">
        <f t="shared" si="410"/>
        <v>Data Error</v>
      </c>
      <c r="M6595" s="20" t="str">
        <f>IF(C6595="Data Error","Data Error",IF(C6595&lt;=K6595,0,1-IFERROR(INDEX(BAAL!$C:$D,MATCH(ROUNDUP(C6595-K6595,0),BAAL!$B:$B,0),MATCH(LEFT(M$2,4),BAAL!$C$2:$D$2,0)),0)))</f>
        <v>Data Error</v>
      </c>
      <c r="N6595" s="20"/>
      <c r="O6595" s="26"/>
      <c r="P6595" s="26"/>
      <c r="Q6595" s="6">
        <f t="shared" si="411"/>
        <v>10</v>
      </c>
      <c r="R6595" s="20"/>
    </row>
    <row r="6596" spans="1:18" x14ac:dyDescent="0.25">
      <c r="A6596" s="6">
        <v>18</v>
      </c>
      <c r="B6596" s="4">
        <v>42644.749999997744</v>
      </c>
      <c r="C6596" s="2" t="str">
        <f>IF([2]Analysis!AG6596="Data Error","Data Error",[2]Analysis!AI6596*C$1)</f>
        <v>Data Error</v>
      </c>
      <c r="D6596" s="2"/>
      <c r="E6596" s="3" t="str">
        <f>IF(C6596="Data Error","Data Error",INDEX('[2]BAAL Adj Cap'!$CB$65:$CY$72,MONTH($B6596),$A6596+1))</f>
        <v>Data Error</v>
      </c>
      <c r="F6596" s="3"/>
      <c r="G6596" s="31" t="str">
        <f t="shared" ref="G6596:G6659" si="412">IF(C6596="Data Error","Data Error",E6596*E$1-C6596)</f>
        <v>Data Error</v>
      </c>
      <c r="H6596" s="31"/>
      <c r="I6596" s="23" t="str">
        <f t="shared" ref="I6596:I6659" si="413">IF(E6596="Data Error","Data Error",E6596)</f>
        <v>Data Error</v>
      </c>
      <c r="J6596" s="23"/>
      <c r="K6596" s="7" t="str">
        <f t="shared" ref="K6596:K6659" si="414">IF(C6596="Data Error","Data Error",C$1*MAX(0,MIN(AF$9,E6596*AF$10)))</f>
        <v>Data Error</v>
      </c>
      <c r="M6596" s="20" t="str">
        <f>IF(C6596="Data Error","Data Error",IF(C6596&lt;=K6596,0,1-IFERROR(INDEX(BAAL!$C:$D,MATCH(ROUNDUP(C6596-K6596,0),BAAL!$B:$B,0),MATCH(LEFT(M$2,4),BAAL!$C$2:$D$2,0)),0)))</f>
        <v>Data Error</v>
      </c>
      <c r="N6596" s="20"/>
      <c r="O6596" s="26"/>
      <c r="P6596" s="26"/>
      <c r="Q6596" s="6">
        <f t="shared" ref="Q6596:Q6659" si="415">MONTH(B6596)</f>
        <v>10</v>
      </c>
      <c r="R6596" s="20"/>
    </row>
    <row r="6597" spans="1:18" x14ac:dyDescent="0.25">
      <c r="A6597" s="6">
        <v>19</v>
      </c>
      <c r="B6597" s="4">
        <v>42644.791666664409</v>
      </c>
      <c r="C6597" s="2" t="str">
        <f>IF([2]Analysis!AG6597="Data Error","Data Error",[2]Analysis!AI6597*C$1)</f>
        <v>Data Error</v>
      </c>
      <c r="D6597" s="2"/>
      <c r="E6597" s="3" t="str">
        <f>IF(C6597="Data Error","Data Error",INDEX('[2]BAAL Adj Cap'!$CB$65:$CY$72,MONTH($B6597),$A6597+1))</f>
        <v>Data Error</v>
      </c>
      <c r="F6597" s="3"/>
      <c r="G6597" s="31" t="str">
        <f t="shared" si="412"/>
        <v>Data Error</v>
      </c>
      <c r="H6597" s="31"/>
      <c r="I6597" s="23" t="str">
        <f t="shared" si="413"/>
        <v>Data Error</v>
      </c>
      <c r="J6597" s="23"/>
      <c r="K6597" s="7" t="str">
        <f t="shared" si="414"/>
        <v>Data Error</v>
      </c>
      <c r="M6597" s="20" t="str">
        <f>IF(C6597="Data Error","Data Error",IF(C6597&lt;=K6597,0,1-IFERROR(INDEX(BAAL!$C:$D,MATCH(ROUNDUP(C6597-K6597,0),BAAL!$B:$B,0),MATCH(LEFT(M$2,4),BAAL!$C$2:$D$2,0)),0)))</f>
        <v>Data Error</v>
      </c>
      <c r="N6597" s="20"/>
      <c r="O6597" s="26"/>
      <c r="P6597" s="26"/>
      <c r="Q6597" s="6">
        <f t="shared" si="415"/>
        <v>10</v>
      </c>
      <c r="R6597" s="20"/>
    </row>
    <row r="6598" spans="1:18" x14ac:dyDescent="0.25">
      <c r="A6598" s="6">
        <v>20</v>
      </c>
      <c r="B6598" s="4">
        <v>42644.833333331073</v>
      </c>
      <c r="C6598" s="2" t="str">
        <f>IF([2]Analysis!AG6598="Data Error","Data Error",[2]Analysis!AI6598*C$1)</f>
        <v>Data Error</v>
      </c>
      <c r="D6598" s="2"/>
      <c r="E6598" s="3" t="str">
        <f>IF(C6598="Data Error","Data Error",INDEX('[2]BAAL Adj Cap'!$CB$65:$CY$72,MONTH($B6598),$A6598+1))</f>
        <v>Data Error</v>
      </c>
      <c r="F6598" s="3"/>
      <c r="G6598" s="31" t="str">
        <f t="shared" si="412"/>
        <v>Data Error</v>
      </c>
      <c r="H6598" s="31"/>
      <c r="I6598" s="23" t="str">
        <f t="shared" si="413"/>
        <v>Data Error</v>
      </c>
      <c r="J6598" s="23"/>
      <c r="K6598" s="7" t="str">
        <f t="shared" si="414"/>
        <v>Data Error</v>
      </c>
      <c r="M6598" s="20" t="str">
        <f>IF(C6598="Data Error","Data Error",IF(C6598&lt;=K6598,0,1-IFERROR(INDEX(BAAL!$C:$D,MATCH(ROUNDUP(C6598-K6598,0),BAAL!$B:$B,0),MATCH(LEFT(M$2,4),BAAL!$C$2:$D$2,0)),0)))</f>
        <v>Data Error</v>
      </c>
      <c r="N6598" s="20"/>
      <c r="O6598" s="26"/>
      <c r="P6598" s="26"/>
      <c r="Q6598" s="6">
        <f t="shared" si="415"/>
        <v>10</v>
      </c>
      <c r="R6598" s="20"/>
    </row>
    <row r="6599" spans="1:18" x14ac:dyDescent="0.25">
      <c r="A6599" s="6">
        <v>21</v>
      </c>
      <c r="B6599" s="4">
        <v>42644.874999997737</v>
      </c>
      <c r="C6599" s="2" t="str">
        <f>IF([2]Analysis!AG6599="Data Error","Data Error",[2]Analysis!AI6599*C$1)</f>
        <v>Data Error</v>
      </c>
      <c r="D6599" s="2"/>
      <c r="E6599" s="3" t="str">
        <f>IF(C6599="Data Error","Data Error",INDEX('[2]BAAL Adj Cap'!$CB$65:$CY$72,MONTH($B6599),$A6599+1))</f>
        <v>Data Error</v>
      </c>
      <c r="F6599" s="3"/>
      <c r="G6599" s="31" t="str">
        <f t="shared" si="412"/>
        <v>Data Error</v>
      </c>
      <c r="H6599" s="31"/>
      <c r="I6599" s="23" t="str">
        <f t="shared" si="413"/>
        <v>Data Error</v>
      </c>
      <c r="J6599" s="23"/>
      <c r="K6599" s="7" t="str">
        <f t="shared" si="414"/>
        <v>Data Error</v>
      </c>
      <c r="M6599" s="20" t="str">
        <f>IF(C6599="Data Error","Data Error",IF(C6599&lt;=K6599,0,1-IFERROR(INDEX(BAAL!$C:$D,MATCH(ROUNDUP(C6599-K6599,0),BAAL!$B:$B,0),MATCH(LEFT(M$2,4),BAAL!$C$2:$D$2,0)),0)))</f>
        <v>Data Error</v>
      </c>
      <c r="N6599" s="20"/>
      <c r="O6599" s="26"/>
      <c r="P6599" s="26"/>
      <c r="Q6599" s="6">
        <f t="shared" si="415"/>
        <v>10</v>
      </c>
      <c r="R6599" s="20"/>
    </row>
    <row r="6600" spans="1:18" x14ac:dyDescent="0.25">
      <c r="A6600" s="6">
        <v>22</v>
      </c>
      <c r="B6600" s="4">
        <v>42644.916666664401</v>
      </c>
      <c r="C6600" s="2" t="str">
        <f>IF([2]Analysis!AG6600="Data Error","Data Error",[2]Analysis!AI6600*C$1)</f>
        <v>Data Error</v>
      </c>
      <c r="D6600" s="2"/>
      <c r="E6600" s="3" t="str">
        <f>IF(C6600="Data Error","Data Error",INDEX('[2]BAAL Adj Cap'!$CB$65:$CY$72,MONTH($B6600),$A6600+1))</f>
        <v>Data Error</v>
      </c>
      <c r="F6600" s="3"/>
      <c r="G6600" s="31" t="str">
        <f t="shared" si="412"/>
        <v>Data Error</v>
      </c>
      <c r="H6600" s="31"/>
      <c r="I6600" s="23" t="str">
        <f t="shared" si="413"/>
        <v>Data Error</v>
      </c>
      <c r="J6600" s="23"/>
      <c r="K6600" s="7" t="str">
        <f t="shared" si="414"/>
        <v>Data Error</v>
      </c>
      <c r="M6600" s="20" t="str">
        <f>IF(C6600="Data Error","Data Error",IF(C6600&lt;=K6600,0,1-IFERROR(INDEX(BAAL!$C:$D,MATCH(ROUNDUP(C6600-K6600,0),BAAL!$B:$B,0),MATCH(LEFT(M$2,4),BAAL!$C$2:$D$2,0)),0)))</f>
        <v>Data Error</v>
      </c>
      <c r="N6600" s="20"/>
      <c r="O6600" s="26"/>
      <c r="P6600" s="26"/>
      <c r="Q6600" s="6">
        <f t="shared" si="415"/>
        <v>10</v>
      </c>
      <c r="R6600" s="20"/>
    </row>
    <row r="6601" spans="1:18" x14ac:dyDescent="0.25">
      <c r="A6601" s="6">
        <v>23</v>
      </c>
      <c r="B6601" s="4">
        <v>42644.958333331066</v>
      </c>
      <c r="C6601" s="2" t="str">
        <f>IF([2]Analysis!AG6601="Data Error","Data Error",[2]Analysis!AI6601*C$1)</f>
        <v>Data Error</v>
      </c>
      <c r="D6601" s="2"/>
      <c r="E6601" s="3" t="str">
        <f>IF(C6601="Data Error","Data Error",INDEX('[2]BAAL Adj Cap'!$CB$65:$CY$72,MONTH($B6601),$A6601+1))</f>
        <v>Data Error</v>
      </c>
      <c r="F6601" s="3"/>
      <c r="G6601" s="31" t="str">
        <f t="shared" si="412"/>
        <v>Data Error</v>
      </c>
      <c r="H6601" s="31"/>
      <c r="I6601" s="23" t="str">
        <f t="shared" si="413"/>
        <v>Data Error</v>
      </c>
      <c r="J6601" s="23"/>
      <c r="K6601" s="7" t="str">
        <f t="shared" si="414"/>
        <v>Data Error</v>
      </c>
      <c r="M6601" s="20" t="str">
        <f>IF(C6601="Data Error","Data Error",IF(C6601&lt;=K6601,0,1-IFERROR(INDEX(BAAL!$C:$D,MATCH(ROUNDUP(C6601-K6601,0),BAAL!$B:$B,0),MATCH(LEFT(M$2,4),BAAL!$C$2:$D$2,0)),0)))</f>
        <v>Data Error</v>
      </c>
      <c r="N6601" s="20"/>
      <c r="O6601" s="26"/>
      <c r="P6601" s="26"/>
      <c r="Q6601" s="6">
        <f t="shared" si="415"/>
        <v>10</v>
      </c>
      <c r="R6601" s="20"/>
    </row>
    <row r="6602" spans="1:18" x14ac:dyDescent="0.25">
      <c r="A6602" s="6">
        <v>0</v>
      </c>
      <c r="B6602" s="1">
        <v>42644.99999999773</v>
      </c>
      <c r="C6602" s="2" t="str">
        <f>IF([2]Analysis!AG6602="Data Error","Data Error",[2]Analysis!AI6602*C$1)</f>
        <v>Data Error</v>
      </c>
      <c r="D6602" s="2"/>
      <c r="E6602" s="3" t="str">
        <f>IF(C6602="Data Error","Data Error",INDEX('[2]BAAL Adj Cap'!$CB$65:$CY$72,MONTH($B6602),$A6602+1))</f>
        <v>Data Error</v>
      </c>
      <c r="F6602" s="3"/>
      <c r="G6602" s="31" t="str">
        <f t="shared" si="412"/>
        <v>Data Error</v>
      </c>
      <c r="H6602" s="31"/>
      <c r="I6602" s="23" t="str">
        <f t="shared" si="413"/>
        <v>Data Error</v>
      </c>
      <c r="J6602" s="23"/>
      <c r="K6602" s="7" t="str">
        <f t="shared" si="414"/>
        <v>Data Error</v>
      </c>
      <c r="M6602" s="20" t="str">
        <f>IF(C6602="Data Error","Data Error",IF(C6602&lt;=K6602,0,1-IFERROR(INDEX(BAAL!$C:$D,MATCH(ROUNDUP(C6602-K6602,0),BAAL!$B:$B,0),MATCH(LEFT(M$2,4),BAAL!$C$2:$D$2,0)),0)))</f>
        <v>Data Error</v>
      </c>
      <c r="N6602" s="20"/>
      <c r="O6602" s="26"/>
      <c r="P6602" s="26"/>
      <c r="Q6602" s="6">
        <f t="shared" si="415"/>
        <v>10</v>
      </c>
      <c r="R6602" s="20"/>
    </row>
    <row r="6603" spans="1:18" x14ac:dyDescent="0.25">
      <c r="A6603" s="6">
        <v>1</v>
      </c>
      <c r="B6603" s="4">
        <v>42645.041666664394</v>
      </c>
      <c r="C6603" s="2" t="str">
        <f>IF([2]Analysis!AG6603="Data Error","Data Error",[2]Analysis!AI6603*C$1)</f>
        <v>Data Error</v>
      </c>
      <c r="D6603" s="2"/>
      <c r="E6603" s="3" t="str">
        <f>IF(C6603="Data Error","Data Error",INDEX('[2]BAAL Adj Cap'!$CB$65:$CY$72,MONTH($B6603),$A6603+1))</f>
        <v>Data Error</v>
      </c>
      <c r="F6603" s="3"/>
      <c r="G6603" s="31" t="str">
        <f t="shared" si="412"/>
        <v>Data Error</v>
      </c>
      <c r="H6603" s="31"/>
      <c r="I6603" s="23" t="str">
        <f t="shared" si="413"/>
        <v>Data Error</v>
      </c>
      <c r="J6603" s="23"/>
      <c r="K6603" s="7" t="str">
        <f t="shared" si="414"/>
        <v>Data Error</v>
      </c>
      <c r="M6603" s="20" t="str">
        <f>IF(C6603="Data Error","Data Error",IF(C6603&lt;=K6603,0,1-IFERROR(INDEX(BAAL!$C:$D,MATCH(ROUNDUP(C6603-K6603,0),BAAL!$B:$B,0),MATCH(LEFT(M$2,4),BAAL!$C$2:$D$2,0)),0)))</f>
        <v>Data Error</v>
      </c>
      <c r="N6603" s="20"/>
      <c r="O6603" s="26"/>
      <c r="P6603" s="26"/>
      <c r="Q6603" s="6">
        <f t="shared" si="415"/>
        <v>10</v>
      </c>
      <c r="R6603" s="20"/>
    </row>
    <row r="6604" spans="1:18" x14ac:dyDescent="0.25">
      <c r="A6604" s="6">
        <v>2</v>
      </c>
      <c r="B6604" s="4">
        <v>42645.083333331058</v>
      </c>
      <c r="C6604" s="2" t="str">
        <f>IF([2]Analysis!AG6604="Data Error","Data Error",[2]Analysis!AI6604*C$1)</f>
        <v>Data Error</v>
      </c>
      <c r="D6604" s="2"/>
      <c r="E6604" s="3" t="str">
        <f>IF(C6604="Data Error","Data Error",INDEX('[2]BAAL Adj Cap'!$CB$65:$CY$72,MONTH($B6604),$A6604+1))</f>
        <v>Data Error</v>
      </c>
      <c r="F6604" s="3"/>
      <c r="G6604" s="31" t="str">
        <f t="shared" si="412"/>
        <v>Data Error</v>
      </c>
      <c r="H6604" s="31"/>
      <c r="I6604" s="23" t="str">
        <f t="shared" si="413"/>
        <v>Data Error</v>
      </c>
      <c r="J6604" s="23"/>
      <c r="K6604" s="7" t="str">
        <f t="shared" si="414"/>
        <v>Data Error</v>
      </c>
      <c r="M6604" s="20" t="str">
        <f>IF(C6604="Data Error","Data Error",IF(C6604&lt;=K6604,0,1-IFERROR(INDEX(BAAL!$C:$D,MATCH(ROUNDUP(C6604-K6604,0),BAAL!$B:$B,0),MATCH(LEFT(M$2,4),BAAL!$C$2:$D$2,0)),0)))</f>
        <v>Data Error</v>
      </c>
      <c r="N6604" s="20"/>
      <c r="O6604" s="26"/>
      <c r="P6604" s="26"/>
      <c r="Q6604" s="6">
        <f t="shared" si="415"/>
        <v>10</v>
      </c>
      <c r="R6604" s="20"/>
    </row>
    <row r="6605" spans="1:18" x14ac:dyDescent="0.25">
      <c r="A6605" s="6">
        <v>3</v>
      </c>
      <c r="B6605" s="4">
        <v>42645.124999997723</v>
      </c>
      <c r="C6605" s="2" t="str">
        <f>IF([2]Analysis!AG6605="Data Error","Data Error",[2]Analysis!AI6605*C$1)</f>
        <v>Data Error</v>
      </c>
      <c r="D6605" s="2"/>
      <c r="E6605" s="3" t="str">
        <f>IF(C6605="Data Error","Data Error",INDEX('[2]BAAL Adj Cap'!$CB$65:$CY$72,MONTH($B6605),$A6605+1))</f>
        <v>Data Error</v>
      </c>
      <c r="F6605" s="3"/>
      <c r="G6605" s="31" t="str">
        <f t="shared" si="412"/>
        <v>Data Error</v>
      </c>
      <c r="H6605" s="31"/>
      <c r="I6605" s="23" t="str">
        <f t="shared" si="413"/>
        <v>Data Error</v>
      </c>
      <c r="J6605" s="23"/>
      <c r="K6605" s="7" t="str">
        <f t="shared" si="414"/>
        <v>Data Error</v>
      </c>
      <c r="M6605" s="20" t="str">
        <f>IF(C6605="Data Error","Data Error",IF(C6605&lt;=K6605,0,1-IFERROR(INDEX(BAAL!$C:$D,MATCH(ROUNDUP(C6605-K6605,0),BAAL!$B:$B,0),MATCH(LEFT(M$2,4),BAAL!$C$2:$D$2,0)),0)))</f>
        <v>Data Error</v>
      </c>
      <c r="N6605" s="20"/>
      <c r="O6605" s="26"/>
      <c r="P6605" s="26"/>
      <c r="Q6605" s="6">
        <f t="shared" si="415"/>
        <v>10</v>
      </c>
      <c r="R6605" s="20"/>
    </row>
    <row r="6606" spans="1:18" x14ac:dyDescent="0.25">
      <c r="A6606" s="6">
        <v>4</v>
      </c>
      <c r="B6606" s="4">
        <v>42645.166666664387</v>
      </c>
      <c r="C6606" s="2" t="str">
        <f>IF([2]Analysis!AG6606="Data Error","Data Error",[2]Analysis!AI6606*C$1)</f>
        <v>Data Error</v>
      </c>
      <c r="D6606" s="2"/>
      <c r="E6606" s="3" t="str">
        <f>IF(C6606="Data Error","Data Error",INDEX('[2]BAAL Adj Cap'!$CB$65:$CY$72,MONTH($B6606),$A6606+1))</f>
        <v>Data Error</v>
      </c>
      <c r="F6606" s="3"/>
      <c r="G6606" s="31" t="str">
        <f t="shared" si="412"/>
        <v>Data Error</v>
      </c>
      <c r="H6606" s="31"/>
      <c r="I6606" s="23" t="str">
        <f t="shared" si="413"/>
        <v>Data Error</v>
      </c>
      <c r="J6606" s="23"/>
      <c r="K6606" s="7" t="str">
        <f t="shared" si="414"/>
        <v>Data Error</v>
      </c>
      <c r="M6606" s="20" t="str">
        <f>IF(C6606="Data Error","Data Error",IF(C6606&lt;=K6606,0,1-IFERROR(INDEX(BAAL!$C:$D,MATCH(ROUNDUP(C6606-K6606,0),BAAL!$B:$B,0),MATCH(LEFT(M$2,4),BAAL!$C$2:$D$2,0)),0)))</f>
        <v>Data Error</v>
      </c>
      <c r="N6606" s="20"/>
      <c r="O6606" s="26"/>
      <c r="P6606" s="26"/>
      <c r="Q6606" s="6">
        <f t="shared" si="415"/>
        <v>10</v>
      </c>
      <c r="R6606" s="20"/>
    </row>
    <row r="6607" spans="1:18" x14ac:dyDescent="0.25">
      <c r="A6607" s="6">
        <v>5</v>
      </c>
      <c r="B6607" s="4">
        <v>42645.208333331051</v>
      </c>
      <c r="C6607" s="2" t="str">
        <f>IF([2]Analysis!AG6607="Data Error","Data Error",[2]Analysis!AI6607*C$1)</f>
        <v>Data Error</v>
      </c>
      <c r="D6607" s="2"/>
      <c r="E6607" s="3" t="str">
        <f>IF(C6607="Data Error","Data Error",INDEX('[2]BAAL Adj Cap'!$CB$65:$CY$72,MONTH($B6607),$A6607+1))</f>
        <v>Data Error</v>
      </c>
      <c r="F6607" s="3"/>
      <c r="G6607" s="31" t="str">
        <f t="shared" si="412"/>
        <v>Data Error</v>
      </c>
      <c r="H6607" s="31"/>
      <c r="I6607" s="23" t="str">
        <f t="shared" si="413"/>
        <v>Data Error</v>
      </c>
      <c r="J6607" s="23"/>
      <c r="K6607" s="7" t="str">
        <f t="shared" si="414"/>
        <v>Data Error</v>
      </c>
      <c r="M6607" s="20" t="str">
        <f>IF(C6607="Data Error","Data Error",IF(C6607&lt;=K6607,0,1-IFERROR(INDEX(BAAL!$C:$D,MATCH(ROUNDUP(C6607-K6607,0),BAAL!$B:$B,0),MATCH(LEFT(M$2,4),BAAL!$C$2:$D$2,0)),0)))</f>
        <v>Data Error</v>
      </c>
      <c r="N6607" s="20"/>
      <c r="O6607" s="26"/>
      <c r="P6607" s="26"/>
      <c r="Q6607" s="6">
        <f t="shared" si="415"/>
        <v>10</v>
      </c>
      <c r="R6607" s="20"/>
    </row>
    <row r="6608" spans="1:18" x14ac:dyDescent="0.25">
      <c r="A6608" s="6">
        <v>6</v>
      </c>
      <c r="B6608" s="4">
        <v>42645.249999997715</v>
      </c>
      <c r="C6608" s="2" t="str">
        <f>IF([2]Analysis!AG6608="Data Error","Data Error",[2]Analysis!AI6608*C$1)</f>
        <v>Data Error</v>
      </c>
      <c r="D6608" s="2"/>
      <c r="E6608" s="3" t="str">
        <f>IF(C6608="Data Error","Data Error",INDEX('[2]BAAL Adj Cap'!$CB$65:$CY$72,MONTH($B6608),$A6608+1))</f>
        <v>Data Error</v>
      </c>
      <c r="F6608" s="3"/>
      <c r="G6608" s="31" t="str">
        <f t="shared" si="412"/>
        <v>Data Error</v>
      </c>
      <c r="H6608" s="31"/>
      <c r="I6608" s="23" t="str">
        <f t="shared" si="413"/>
        <v>Data Error</v>
      </c>
      <c r="J6608" s="23"/>
      <c r="K6608" s="7" t="str">
        <f t="shared" si="414"/>
        <v>Data Error</v>
      </c>
      <c r="M6608" s="20" t="str">
        <f>IF(C6608="Data Error","Data Error",IF(C6608&lt;=K6608,0,1-IFERROR(INDEX(BAAL!$C:$D,MATCH(ROUNDUP(C6608-K6608,0),BAAL!$B:$B,0),MATCH(LEFT(M$2,4),BAAL!$C$2:$D$2,0)),0)))</f>
        <v>Data Error</v>
      </c>
      <c r="N6608" s="20"/>
      <c r="O6608" s="26"/>
      <c r="P6608" s="26"/>
      <c r="Q6608" s="6">
        <f t="shared" si="415"/>
        <v>10</v>
      </c>
      <c r="R6608" s="20"/>
    </row>
    <row r="6609" spans="1:18" x14ac:dyDescent="0.25">
      <c r="A6609" s="6">
        <v>7</v>
      </c>
      <c r="B6609" s="4">
        <v>42645.29166666438</v>
      </c>
      <c r="C6609" s="2" t="str">
        <f>IF([2]Analysis!AG6609="Data Error","Data Error",[2]Analysis!AI6609*C$1)</f>
        <v>Data Error</v>
      </c>
      <c r="D6609" s="2"/>
      <c r="E6609" s="3" t="str">
        <f>IF(C6609="Data Error","Data Error",INDEX('[2]BAAL Adj Cap'!$CB$65:$CY$72,MONTH($B6609),$A6609+1))</f>
        <v>Data Error</v>
      </c>
      <c r="F6609" s="3"/>
      <c r="G6609" s="31" t="str">
        <f t="shared" si="412"/>
        <v>Data Error</v>
      </c>
      <c r="H6609" s="31"/>
      <c r="I6609" s="23" t="str">
        <f t="shared" si="413"/>
        <v>Data Error</v>
      </c>
      <c r="J6609" s="23"/>
      <c r="K6609" s="7" t="str">
        <f t="shared" si="414"/>
        <v>Data Error</v>
      </c>
      <c r="M6609" s="20" t="str">
        <f>IF(C6609="Data Error","Data Error",IF(C6609&lt;=K6609,0,1-IFERROR(INDEX(BAAL!$C:$D,MATCH(ROUNDUP(C6609-K6609,0),BAAL!$B:$B,0),MATCH(LEFT(M$2,4),BAAL!$C$2:$D$2,0)),0)))</f>
        <v>Data Error</v>
      </c>
      <c r="N6609" s="20"/>
      <c r="O6609" s="26"/>
      <c r="P6609" s="26"/>
      <c r="Q6609" s="6">
        <f t="shared" si="415"/>
        <v>10</v>
      </c>
      <c r="R6609" s="20"/>
    </row>
    <row r="6610" spans="1:18" x14ac:dyDescent="0.25">
      <c r="A6610" s="6">
        <v>8</v>
      </c>
      <c r="B6610" s="4">
        <v>42645.333333331044</v>
      </c>
      <c r="C6610" s="2" t="str">
        <f>IF([2]Analysis!AG6610="Data Error","Data Error",[2]Analysis!AI6610*C$1)</f>
        <v>Data Error</v>
      </c>
      <c r="D6610" s="2"/>
      <c r="E6610" s="3" t="str">
        <f>IF(C6610="Data Error","Data Error",INDEX('[2]BAAL Adj Cap'!$CB$65:$CY$72,MONTH($B6610),$A6610+1))</f>
        <v>Data Error</v>
      </c>
      <c r="F6610" s="3"/>
      <c r="G6610" s="31" t="str">
        <f t="shared" si="412"/>
        <v>Data Error</v>
      </c>
      <c r="H6610" s="31"/>
      <c r="I6610" s="23" t="str">
        <f t="shared" si="413"/>
        <v>Data Error</v>
      </c>
      <c r="J6610" s="23"/>
      <c r="K6610" s="7" t="str">
        <f t="shared" si="414"/>
        <v>Data Error</v>
      </c>
      <c r="M6610" s="20" t="str">
        <f>IF(C6610="Data Error","Data Error",IF(C6610&lt;=K6610,0,1-IFERROR(INDEX(BAAL!$C:$D,MATCH(ROUNDUP(C6610-K6610,0),BAAL!$B:$B,0),MATCH(LEFT(M$2,4),BAAL!$C$2:$D$2,0)),0)))</f>
        <v>Data Error</v>
      </c>
      <c r="N6610" s="20"/>
      <c r="O6610" s="26"/>
      <c r="P6610" s="26"/>
      <c r="Q6610" s="6">
        <f t="shared" si="415"/>
        <v>10</v>
      </c>
      <c r="R6610" s="20"/>
    </row>
    <row r="6611" spans="1:18" x14ac:dyDescent="0.25">
      <c r="A6611" s="6">
        <v>9</v>
      </c>
      <c r="B6611" s="4">
        <v>42645.374999997708</v>
      </c>
      <c r="C6611" s="2" t="str">
        <f>IF([2]Analysis!AG6611="Data Error","Data Error",[2]Analysis!AI6611*C$1)</f>
        <v>Data Error</v>
      </c>
      <c r="D6611" s="2"/>
      <c r="E6611" s="3" t="str">
        <f>IF(C6611="Data Error","Data Error",INDEX('[2]BAAL Adj Cap'!$CB$65:$CY$72,MONTH($B6611),$A6611+1))</f>
        <v>Data Error</v>
      </c>
      <c r="F6611" s="3"/>
      <c r="G6611" s="31" t="str">
        <f t="shared" si="412"/>
        <v>Data Error</v>
      </c>
      <c r="H6611" s="31"/>
      <c r="I6611" s="23" t="str">
        <f t="shared" si="413"/>
        <v>Data Error</v>
      </c>
      <c r="J6611" s="23"/>
      <c r="K6611" s="7" t="str">
        <f t="shared" si="414"/>
        <v>Data Error</v>
      </c>
      <c r="M6611" s="20" t="str">
        <f>IF(C6611="Data Error","Data Error",IF(C6611&lt;=K6611,0,1-IFERROR(INDEX(BAAL!$C:$D,MATCH(ROUNDUP(C6611-K6611,0),BAAL!$B:$B,0),MATCH(LEFT(M$2,4),BAAL!$C$2:$D$2,0)),0)))</f>
        <v>Data Error</v>
      </c>
      <c r="N6611" s="20"/>
      <c r="O6611" s="26"/>
      <c r="P6611" s="26"/>
      <c r="Q6611" s="6">
        <f t="shared" si="415"/>
        <v>10</v>
      </c>
      <c r="R6611" s="20"/>
    </row>
    <row r="6612" spans="1:18" x14ac:dyDescent="0.25">
      <c r="A6612" s="6">
        <v>10</v>
      </c>
      <c r="B6612" s="4">
        <v>42645.416666664372</v>
      </c>
      <c r="C6612" s="2" t="str">
        <f>IF([2]Analysis!AG6612="Data Error","Data Error",[2]Analysis!AI6612*C$1)</f>
        <v>Data Error</v>
      </c>
      <c r="D6612" s="2"/>
      <c r="E6612" s="3" t="str">
        <f>IF(C6612="Data Error","Data Error",INDEX('[2]BAAL Adj Cap'!$CB$65:$CY$72,MONTH($B6612),$A6612+1))</f>
        <v>Data Error</v>
      </c>
      <c r="F6612" s="3"/>
      <c r="G6612" s="31" t="str">
        <f t="shared" si="412"/>
        <v>Data Error</v>
      </c>
      <c r="H6612" s="31"/>
      <c r="I6612" s="23" t="str">
        <f t="shared" si="413"/>
        <v>Data Error</v>
      </c>
      <c r="J6612" s="23"/>
      <c r="K6612" s="7" t="str">
        <f t="shared" si="414"/>
        <v>Data Error</v>
      </c>
      <c r="M6612" s="20" t="str">
        <f>IF(C6612="Data Error","Data Error",IF(C6612&lt;=K6612,0,1-IFERROR(INDEX(BAAL!$C:$D,MATCH(ROUNDUP(C6612-K6612,0),BAAL!$B:$B,0),MATCH(LEFT(M$2,4),BAAL!$C$2:$D$2,0)),0)))</f>
        <v>Data Error</v>
      </c>
      <c r="N6612" s="20"/>
      <c r="O6612" s="26"/>
      <c r="P6612" s="26"/>
      <c r="Q6612" s="6">
        <f t="shared" si="415"/>
        <v>10</v>
      </c>
      <c r="R6612" s="20"/>
    </row>
    <row r="6613" spans="1:18" x14ac:dyDescent="0.25">
      <c r="A6613" s="6">
        <v>11</v>
      </c>
      <c r="B6613" s="4">
        <v>42645.458333331037</v>
      </c>
      <c r="C6613" s="2" t="str">
        <f>IF([2]Analysis!AG6613="Data Error","Data Error",[2]Analysis!AI6613*C$1)</f>
        <v>Data Error</v>
      </c>
      <c r="D6613" s="2"/>
      <c r="E6613" s="3" t="str">
        <f>IF(C6613="Data Error","Data Error",INDEX('[2]BAAL Adj Cap'!$CB$65:$CY$72,MONTH($B6613),$A6613+1))</f>
        <v>Data Error</v>
      </c>
      <c r="F6613" s="3"/>
      <c r="G6613" s="31" t="str">
        <f t="shared" si="412"/>
        <v>Data Error</v>
      </c>
      <c r="H6613" s="31"/>
      <c r="I6613" s="23" t="str">
        <f t="shared" si="413"/>
        <v>Data Error</v>
      </c>
      <c r="J6613" s="23"/>
      <c r="K6613" s="7" t="str">
        <f t="shared" si="414"/>
        <v>Data Error</v>
      </c>
      <c r="M6613" s="20" t="str">
        <f>IF(C6613="Data Error","Data Error",IF(C6613&lt;=K6613,0,1-IFERROR(INDEX(BAAL!$C:$D,MATCH(ROUNDUP(C6613-K6613,0),BAAL!$B:$B,0),MATCH(LEFT(M$2,4),BAAL!$C$2:$D$2,0)),0)))</f>
        <v>Data Error</v>
      </c>
      <c r="N6613" s="20"/>
      <c r="O6613" s="26"/>
      <c r="P6613" s="26"/>
      <c r="Q6613" s="6">
        <f t="shared" si="415"/>
        <v>10</v>
      </c>
      <c r="R6613" s="20"/>
    </row>
    <row r="6614" spans="1:18" x14ac:dyDescent="0.25">
      <c r="A6614" s="6">
        <v>12</v>
      </c>
      <c r="B6614" s="4">
        <v>42645.499999997701</v>
      </c>
      <c r="C6614" s="2" t="str">
        <f>IF([2]Analysis!AG6614="Data Error","Data Error",[2]Analysis!AI6614*C$1)</f>
        <v>Data Error</v>
      </c>
      <c r="D6614" s="2"/>
      <c r="E6614" s="3" t="str">
        <f>IF(C6614="Data Error","Data Error",INDEX('[2]BAAL Adj Cap'!$CB$65:$CY$72,MONTH($B6614),$A6614+1))</f>
        <v>Data Error</v>
      </c>
      <c r="F6614" s="3"/>
      <c r="G6614" s="31" t="str">
        <f t="shared" si="412"/>
        <v>Data Error</v>
      </c>
      <c r="H6614" s="31"/>
      <c r="I6614" s="23" t="str">
        <f t="shared" si="413"/>
        <v>Data Error</v>
      </c>
      <c r="J6614" s="23"/>
      <c r="K6614" s="7" t="str">
        <f t="shared" si="414"/>
        <v>Data Error</v>
      </c>
      <c r="M6614" s="20" t="str">
        <f>IF(C6614="Data Error","Data Error",IF(C6614&lt;=K6614,0,1-IFERROR(INDEX(BAAL!$C:$D,MATCH(ROUNDUP(C6614-K6614,0),BAAL!$B:$B,0),MATCH(LEFT(M$2,4),BAAL!$C$2:$D$2,0)),0)))</f>
        <v>Data Error</v>
      </c>
      <c r="N6614" s="20"/>
      <c r="O6614" s="26"/>
      <c r="P6614" s="26"/>
      <c r="Q6614" s="6">
        <f t="shared" si="415"/>
        <v>10</v>
      </c>
      <c r="R6614" s="20"/>
    </row>
    <row r="6615" spans="1:18" x14ac:dyDescent="0.25">
      <c r="A6615" s="6">
        <v>13</v>
      </c>
      <c r="B6615" s="4">
        <v>42645.541666664365</v>
      </c>
      <c r="C6615" s="2" t="str">
        <f>IF([2]Analysis!AG6615="Data Error","Data Error",[2]Analysis!AI6615*C$1)</f>
        <v>Data Error</v>
      </c>
      <c r="D6615" s="2"/>
      <c r="E6615" s="3" t="str">
        <f>IF(C6615="Data Error","Data Error",INDEX('[2]BAAL Adj Cap'!$CB$65:$CY$72,MONTH($B6615),$A6615+1))</f>
        <v>Data Error</v>
      </c>
      <c r="F6615" s="3"/>
      <c r="G6615" s="31" t="str">
        <f t="shared" si="412"/>
        <v>Data Error</v>
      </c>
      <c r="H6615" s="31"/>
      <c r="I6615" s="23" t="str">
        <f t="shared" si="413"/>
        <v>Data Error</v>
      </c>
      <c r="J6615" s="23"/>
      <c r="K6615" s="7" t="str">
        <f t="shared" si="414"/>
        <v>Data Error</v>
      </c>
      <c r="M6615" s="20" t="str">
        <f>IF(C6615="Data Error","Data Error",IF(C6615&lt;=K6615,0,1-IFERROR(INDEX(BAAL!$C:$D,MATCH(ROUNDUP(C6615-K6615,0),BAAL!$B:$B,0),MATCH(LEFT(M$2,4),BAAL!$C$2:$D$2,0)),0)))</f>
        <v>Data Error</v>
      </c>
      <c r="N6615" s="20"/>
      <c r="O6615" s="26"/>
      <c r="P6615" s="26"/>
      <c r="Q6615" s="6">
        <f t="shared" si="415"/>
        <v>10</v>
      </c>
      <c r="R6615" s="20"/>
    </row>
    <row r="6616" spans="1:18" x14ac:dyDescent="0.25">
      <c r="A6616" s="6">
        <v>14</v>
      </c>
      <c r="B6616" s="4">
        <v>42645.583333331029</v>
      </c>
      <c r="C6616" s="2" t="str">
        <f>IF([2]Analysis!AG6616="Data Error","Data Error",[2]Analysis!AI6616*C$1)</f>
        <v>Data Error</v>
      </c>
      <c r="D6616" s="2"/>
      <c r="E6616" s="3" t="str">
        <f>IF(C6616="Data Error","Data Error",INDEX('[2]BAAL Adj Cap'!$CB$65:$CY$72,MONTH($B6616),$A6616+1))</f>
        <v>Data Error</v>
      </c>
      <c r="F6616" s="3"/>
      <c r="G6616" s="31" t="str">
        <f t="shared" si="412"/>
        <v>Data Error</v>
      </c>
      <c r="H6616" s="31"/>
      <c r="I6616" s="23" t="str">
        <f t="shared" si="413"/>
        <v>Data Error</v>
      </c>
      <c r="J6616" s="23"/>
      <c r="K6616" s="7" t="str">
        <f t="shared" si="414"/>
        <v>Data Error</v>
      </c>
      <c r="M6616" s="20" t="str">
        <f>IF(C6616="Data Error","Data Error",IF(C6616&lt;=K6616,0,1-IFERROR(INDEX(BAAL!$C:$D,MATCH(ROUNDUP(C6616-K6616,0),BAAL!$B:$B,0),MATCH(LEFT(M$2,4),BAAL!$C$2:$D$2,0)),0)))</f>
        <v>Data Error</v>
      </c>
      <c r="N6616" s="20"/>
      <c r="O6616" s="26"/>
      <c r="P6616" s="26"/>
      <c r="Q6616" s="6">
        <f t="shared" si="415"/>
        <v>10</v>
      </c>
      <c r="R6616" s="20"/>
    </row>
    <row r="6617" spans="1:18" x14ac:dyDescent="0.25">
      <c r="A6617" s="6">
        <v>15</v>
      </c>
      <c r="B6617" s="4">
        <v>42645.624999997694</v>
      </c>
      <c r="C6617" s="2" t="str">
        <f>IF([2]Analysis!AG6617="Data Error","Data Error",[2]Analysis!AI6617*C$1)</f>
        <v>Data Error</v>
      </c>
      <c r="D6617" s="2"/>
      <c r="E6617" s="3" t="str">
        <f>IF(C6617="Data Error","Data Error",INDEX('[2]BAAL Adj Cap'!$CB$65:$CY$72,MONTH($B6617),$A6617+1))</f>
        <v>Data Error</v>
      </c>
      <c r="F6617" s="3"/>
      <c r="G6617" s="31" t="str">
        <f t="shared" si="412"/>
        <v>Data Error</v>
      </c>
      <c r="H6617" s="31"/>
      <c r="I6617" s="23" t="str">
        <f t="shared" si="413"/>
        <v>Data Error</v>
      </c>
      <c r="J6617" s="23"/>
      <c r="K6617" s="7" t="str">
        <f t="shared" si="414"/>
        <v>Data Error</v>
      </c>
      <c r="M6617" s="20" t="str">
        <f>IF(C6617="Data Error","Data Error",IF(C6617&lt;=K6617,0,1-IFERROR(INDEX(BAAL!$C:$D,MATCH(ROUNDUP(C6617-K6617,0),BAAL!$B:$B,0),MATCH(LEFT(M$2,4),BAAL!$C$2:$D$2,0)),0)))</f>
        <v>Data Error</v>
      </c>
      <c r="N6617" s="20"/>
      <c r="O6617" s="26"/>
      <c r="P6617" s="26"/>
      <c r="Q6617" s="6">
        <f t="shared" si="415"/>
        <v>10</v>
      </c>
      <c r="R6617" s="20"/>
    </row>
    <row r="6618" spans="1:18" x14ac:dyDescent="0.25">
      <c r="A6618" s="6">
        <v>16</v>
      </c>
      <c r="B6618" s="4">
        <v>42645.666666664358</v>
      </c>
      <c r="C6618" s="2" t="str">
        <f>IF([2]Analysis!AG6618="Data Error","Data Error",[2]Analysis!AI6618*C$1)</f>
        <v>Data Error</v>
      </c>
      <c r="D6618" s="2"/>
      <c r="E6618" s="3" t="str">
        <f>IF(C6618="Data Error","Data Error",INDEX('[2]BAAL Adj Cap'!$CB$65:$CY$72,MONTH($B6618),$A6618+1))</f>
        <v>Data Error</v>
      </c>
      <c r="F6618" s="3"/>
      <c r="G6618" s="31" t="str">
        <f t="shared" si="412"/>
        <v>Data Error</v>
      </c>
      <c r="H6618" s="31"/>
      <c r="I6618" s="23" t="str">
        <f t="shared" si="413"/>
        <v>Data Error</v>
      </c>
      <c r="J6618" s="23"/>
      <c r="K6618" s="7" t="str">
        <f t="shared" si="414"/>
        <v>Data Error</v>
      </c>
      <c r="M6618" s="20" t="str">
        <f>IF(C6618="Data Error","Data Error",IF(C6618&lt;=K6618,0,1-IFERROR(INDEX(BAAL!$C:$D,MATCH(ROUNDUP(C6618-K6618,0),BAAL!$B:$B,0),MATCH(LEFT(M$2,4),BAAL!$C$2:$D$2,0)),0)))</f>
        <v>Data Error</v>
      </c>
      <c r="N6618" s="20"/>
      <c r="O6618" s="26"/>
      <c r="P6618" s="26"/>
      <c r="Q6618" s="6">
        <f t="shared" si="415"/>
        <v>10</v>
      </c>
      <c r="R6618" s="20"/>
    </row>
    <row r="6619" spans="1:18" x14ac:dyDescent="0.25">
      <c r="A6619" s="6">
        <v>17</v>
      </c>
      <c r="B6619" s="4">
        <v>42645.708333331022</v>
      </c>
      <c r="C6619" s="2" t="str">
        <f>IF([2]Analysis!AG6619="Data Error","Data Error",[2]Analysis!AI6619*C$1)</f>
        <v>Data Error</v>
      </c>
      <c r="D6619" s="2"/>
      <c r="E6619" s="3" t="str">
        <f>IF(C6619="Data Error","Data Error",INDEX('[2]BAAL Adj Cap'!$CB$65:$CY$72,MONTH($B6619),$A6619+1))</f>
        <v>Data Error</v>
      </c>
      <c r="F6619" s="3"/>
      <c r="G6619" s="31" t="str">
        <f t="shared" si="412"/>
        <v>Data Error</v>
      </c>
      <c r="H6619" s="31"/>
      <c r="I6619" s="23" t="str">
        <f t="shared" si="413"/>
        <v>Data Error</v>
      </c>
      <c r="J6619" s="23"/>
      <c r="K6619" s="7" t="str">
        <f t="shared" si="414"/>
        <v>Data Error</v>
      </c>
      <c r="M6619" s="20" t="str">
        <f>IF(C6619="Data Error","Data Error",IF(C6619&lt;=K6619,0,1-IFERROR(INDEX(BAAL!$C:$D,MATCH(ROUNDUP(C6619-K6619,0),BAAL!$B:$B,0),MATCH(LEFT(M$2,4),BAAL!$C$2:$D$2,0)),0)))</f>
        <v>Data Error</v>
      </c>
      <c r="N6619" s="20"/>
      <c r="O6619" s="26"/>
      <c r="P6619" s="26"/>
      <c r="Q6619" s="6">
        <f t="shared" si="415"/>
        <v>10</v>
      </c>
      <c r="R6619" s="20"/>
    </row>
    <row r="6620" spans="1:18" x14ac:dyDescent="0.25">
      <c r="A6620" s="6">
        <v>18</v>
      </c>
      <c r="B6620" s="4">
        <v>42645.749999997686</v>
      </c>
      <c r="C6620" s="2" t="str">
        <f>IF([2]Analysis!AG6620="Data Error","Data Error",[2]Analysis!AI6620*C$1)</f>
        <v>Data Error</v>
      </c>
      <c r="D6620" s="2"/>
      <c r="E6620" s="3" t="str">
        <f>IF(C6620="Data Error","Data Error",INDEX('[2]BAAL Adj Cap'!$CB$65:$CY$72,MONTH($B6620),$A6620+1))</f>
        <v>Data Error</v>
      </c>
      <c r="F6620" s="3"/>
      <c r="G6620" s="31" t="str">
        <f t="shared" si="412"/>
        <v>Data Error</v>
      </c>
      <c r="H6620" s="31"/>
      <c r="I6620" s="23" t="str">
        <f t="shared" si="413"/>
        <v>Data Error</v>
      </c>
      <c r="J6620" s="23"/>
      <c r="K6620" s="7" t="str">
        <f t="shared" si="414"/>
        <v>Data Error</v>
      </c>
      <c r="M6620" s="20" t="str">
        <f>IF(C6620="Data Error","Data Error",IF(C6620&lt;=K6620,0,1-IFERROR(INDEX(BAAL!$C:$D,MATCH(ROUNDUP(C6620-K6620,0),BAAL!$B:$B,0),MATCH(LEFT(M$2,4),BAAL!$C$2:$D$2,0)),0)))</f>
        <v>Data Error</v>
      </c>
      <c r="N6620" s="20"/>
      <c r="O6620" s="26"/>
      <c r="P6620" s="26"/>
      <c r="Q6620" s="6">
        <f t="shared" si="415"/>
        <v>10</v>
      </c>
      <c r="R6620" s="20"/>
    </row>
    <row r="6621" spans="1:18" x14ac:dyDescent="0.25">
      <c r="A6621" s="6">
        <v>19</v>
      </c>
      <c r="B6621" s="4">
        <v>42645.79166666435</v>
      </c>
      <c r="C6621" s="2" t="str">
        <f>IF([2]Analysis!AG6621="Data Error","Data Error",[2]Analysis!AI6621*C$1)</f>
        <v>Data Error</v>
      </c>
      <c r="D6621" s="2"/>
      <c r="E6621" s="3" t="str">
        <f>IF(C6621="Data Error","Data Error",INDEX('[2]BAAL Adj Cap'!$CB$65:$CY$72,MONTH($B6621),$A6621+1))</f>
        <v>Data Error</v>
      </c>
      <c r="F6621" s="3"/>
      <c r="G6621" s="31" t="str">
        <f t="shared" si="412"/>
        <v>Data Error</v>
      </c>
      <c r="H6621" s="31"/>
      <c r="I6621" s="23" t="str">
        <f t="shared" si="413"/>
        <v>Data Error</v>
      </c>
      <c r="J6621" s="23"/>
      <c r="K6621" s="7" t="str">
        <f t="shared" si="414"/>
        <v>Data Error</v>
      </c>
      <c r="M6621" s="20" t="str">
        <f>IF(C6621="Data Error","Data Error",IF(C6621&lt;=K6621,0,1-IFERROR(INDEX(BAAL!$C:$D,MATCH(ROUNDUP(C6621-K6621,0),BAAL!$B:$B,0),MATCH(LEFT(M$2,4),BAAL!$C$2:$D$2,0)),0)))</f>
        <v>Data Error</v>
      </c>
      <c r="N6621" s="20"/>
      <c r="O6621" s="26"/>
      <c r="P6621" s="26"/>
      <c r="Q6621" s="6">
        <f t="shared" si="415"/>
        <v>10</v>
      </c>
      <c r="R6621" s="20"/>
    </row>
    <row r="6622" spans="1:18" x14ac:dyDescent="0.25">
      <c r="A6622" s="6">
        <v>20</v>
      </c>
      <c r="B6622" s="4">
        <v>42645.833333331015</v>
      </c>
      <c r="C6622" s="2" t="str">
        <f>IF([2]Analysis!AG6622="Data Error","Data Error",[2]Analysis!AI6622*C$1)</f>
        <v>Data Error</v>
      </c>
      <c r="D6622" s="2"/>
      <c r="E6622" s="3" t="str">
        <f>IF(C6622="Data Error","Data Error",INDEX('[2]BAAL Adj Cap'!$CB$65:$CY$72,MONTH($B6622),$A6622+1))</f>
        <v>Data Error</v>
      </c>
      <c r="F6622" s="3"/>
      <c r="G6622" s="31" t="str">
        <f t="shared" si="412"/>
        <v>Data Error</v>
      </c>
      <c r="H6622" s="31"/>
      <c r="I6622" s="23" t="str">
        <f t="shared" si="413"/>
        <v>Data Error</v>
      </c>
      <c r="J6622" s="23"/>
      <c r="K6622" s="7" t="str">
        <f t="shared" si="414"/>
        <v>Data Error</v>
      </c>
      <c r="M6622" s="20" t="str">
        <f>IF(C6622="Data Error","Data Error",IF(C6622&lt;=K6622,0,1-IFERROR(INDEX(BAAL!$C:$D,MATCH(ROUNDUP(C6622-K6622,0),BAAL!$B:$B,0),MATCH(LEFT(M$2,4),BAAL!$C$2:$D$2,0)),0)))</f>
        <v>Data Error</v>
      </c>
      <c r="N6622" s="20"/>
      <c r="O6622" s="26"/>
      <c r="P6622" s="26"/>
      <c r="Q6622" s="6">
        <f t="shared" si="415"/>
        <v>10</v>
      </c>
      <c r="R6622" s="20"/>
    </row>
    <row r="6623" spans="1:18" x14ac:dyDescent="0.25">
      <c r="A6623" s="6">
        <v>21</v>
      </c>
      <c r="B6623" s="4">
        <v>42645.874999997679</v>
      </c>
      <c r="C6623" s="2" t="str">
        <f>IF([2]Analysis!AG6623="Data Error","Data Error",[2]Analysis!AI6623*C$1)</f>
        <v>Data Error</v>
      </c>
      <c r="D6623" s="2"/>
      <c r="E6623" s="3" t="str">
        <f>IF(C6623="Data Error","Data Error",INDEX('[2]BAAL Adj Cap'!$CB$65:$CY$72,MONTH($B6623),$A6623+1))</f>
        <v>Data Error</v>
      </c>
      <c r="F6623" s="3"/>
      <c r="G6623" s="31" t="str">
        <f t="shared" si="412"/>
        <v>Data Error</v>
      </c>
      <c r="H6623" s="31"/>
      <c r="I6623" s="23" t="str">
        <f t="shared" si="413"/>
        <v>Data Error</v>
      </c>
      <c r="J6623" s="23"/>
      <c r="K6623" s="7" t="str">
        <f t="shared" si="414"/>
        <v>Data Error</v>
      </c>
      <c r="M6623" s="20" t="str">
        <f>IF(C6623="Data Error","Data Error",IF(C6623&lt;=K6623,0,1-IFERROR(INDEX(BAAL!$C:$D,MATCH(ROUNDUP(C6623-K6623,0),BAAL!$B:$B,0),MATCH(LEFT(M$2,4),BAAL!$C$2:$D$2,0)),0)))</f>
        <v>Data Error</v>
      </c>
      <c r="N6623" s="20"/>
      <c r="O6623" s="26"/>
      <c r="P6623" s="26"/>
      <c r="Q6623" s="6">
        <f t="shared" si="415"/>
        <v>10</v>
      </c>
      <c r="R6623" s="20"/>
    </row>
    <row r="6624" spans="1:18" x14ac:dyDescent="0.25">
      <c r="A6624" s="6">
        <v>22</v>
      </c>
      <c r="B6624" s="4">
        <v>42645.916666664343</v>
      </c>
      <c r="C6624" s="2" t="str">
        <f>IF([2]Analysis!AG6624="Data Error","Data Error",[2]Analysis!AI6624*C$1)</f>
        <v>Data Error</v>
      </c>
      <c r="D6624" s="2"/>
      <c r="E6624" s="3" t="str">
        <f>IF(C6624="Data Error","Data Error",INDEX('[2]BAAL Adj Cap'!$CB$65:$CY$72,MONTH($B6624),$A6624+1))</f>
        <v>Data Error</v>
      </c>
      <c r="F6624" s="3"/>
      <c r="G6624" s="31" t="str">
        <f t="shared" si="412"/>
        <v>Data Error</v>
      </c>
      <c r="H6624" s="31"/>
      <c r="I6624" s="23" t="str">
        <f t="shared" si="413"/>
        <v>Data Error</v>
      </c>
      <c r="J6624" s="23"/>
      <c r="K6624" s="7" t="str">
        <f t="shared" si="414"/>
        <v>Data Error</v>
      </c>
      <c r="M6624" s="20" t="str">
        <f>IF(C6624="Data Error","Data Error",IF(C6624&lt;=K6624,0,1-IFERROR(INDEX(BAAL!$C:$D,MATCH(ROUNDUP(C6624-K6624,0),BAAL!$B:$B,0),MATCH(LEFT(M$2,4),BAAL!$C$2:$D$2,0)),0)))</f>
        <v>Data Error</v>
      </c>
      <c r="N6624" s="20"/>
      <c r="O6624" s="26"/>
      <c r="P6624" s="26"/>
      <c r="Q6624" s="6">
        <f t="shared" si="415"/>
        <v>10</v>
      </c>
      <c r="R6624" s="20"/>
    </row>
    <row r="6625" spans="1:18" x14ac:dyDescent="0.25">
      <c r="A6625" s="6">
        <v>23</v>
      </c>
      <c r="B6625" s="4">
        <v>42645.958333331007</v>
      </c>
      <c r="C6625" s="2" t="str">
        <f>IF([2]Analysis!AG6625="Data Error","Data Error",[2]Analysis!AI6625*C$1)</f>
        <v>Data Error</v>
      </c>
      <c r="D6625" s="2"/>
      <c r="E6625" s="3" t="str">
        <f>IF(C6625="Data Error","Data Error",INDEX('[2]BAAL Adj Cap'!$CB$65:$CY$72,MONTH($B6625),$A6625+1))</f>
        <v>Data Error</v>
      </c>
      <c r="F6625" s="3"/>
      <c r="G6625" s="31" t="str">
        <f t="shared" si="412"/>
        <v>Data Error</v>
      </c>
      <c r="H6625" s="31"/>
      <c r="I6625" s="23" t="str">
        <f t="shared" si="413"/>
        <v>Data Error</v>
      </c>
      <c r="J6625" s="23"/>
      <c r="K6625" s="7" t="str">
        <f t="shared" si="414"/>
        <v>Data Error</v>
      </c>
      <c r="M6625" s="20" t="str">
        <f>IF(C6625="Data Error","Data Error",IF(C6625&lt;=K6625,0,1-IFERROR(INDEX(BAAL!$C:$D,MATCH(ROUNDUP(C6625-K6625,0),BAAL!$B:$B,0),MATCH(LEFT(M$2,4),BAAL!$C$2:$D$2,0)),0)))</f>
        <v>Data Error</v>
      </c>
      <c r="N6625" s="20"/>
      <c r="O6625" s="26"/>
      <c r="P6625" s="26"/>
      <c r="Q6625" s="6">
        <f t="shared" si="415"/>
        <v>10</v>
      </c>
      <c r="R6625" s="20"/>
    </row>
    <row r="6626" spans="1:18" x14ac:dyDescent="0.25">
      <c r="A6626" s="6">
        <v>0</v>
      </c>
      <c r="B6626" s="1">
        <v>42645.999999997672</v>
      </c>
      <c r="C6626" s="2" t="str">
        <f>IF([2]Analysis!AG6626="Data Error","Data Error",[2]Analysis!AI6626*C$1)</f>
        <v>Data Error</v>
      </c>
      <c r="D6626" s="2"/>
      <c r="E6626" s="3" t="str">
        <f>IF(C6626="Data Error","Data Error",INDEX('[2]BAAL Adj Cap'!$CB$65:$CY$72,MONTH($B6626),$A6626+1))</f>
        <v>Data Error</v>
      </c>
      <c r="F6626" s="3"/>
      <c r="G6626" s="31" t="str">
        <f t="shared" si="412"/>
        <v>Data Error</v>
      </c>
      <c r="H6626" s="31"/>
      <c r="I6626" s="23" t="str">
        <f t="shared" si="413"/>
        <v>Data Error</v>
      </c>
      <c r="J6626" s="23"/>
      <c r="K6626" s="7" t="str">
        <f t="shared" si="414"/>
        <v>Data Error</v>
      </c>
      <c r="M6626" s="20" t="str">
        <f>IF(C6626="Data Error","Data Error",IF(C6626&lt;=K6626,0,1-IFERROR(INDEX(BAAL!$C:$D,MATCH(ROUNDUP(C6626-K6626,0),BAAL!$B:$B,0),MATCH(LEFT(M$2,4),BAAL!$C$2:$D$2,0)),0)))</f>
        <v>Data Error</v>
      </c>
      <c r="N6626" s="20"/>
      <c r="O6626" s="26"/>
      <c r="P6626" s="26"/>
      <c r="Q6626" s="6">
        <f t="shared" si="415"/>
        <v>10</v>
      </c>
      <c r="R6626" s="20"/>
    </row>
    <row r="6627" spans="1:18" x14ac:dyDescent="0.25">
      <c r="A6627" s="6">
        <v>1</v>
      </c>
      <c r="B6627" s="4">
        <v>42646.041666664336</v>
      </c>
      <c r="C6627" s="2" t="str">
        <f>IF([2]Analysis!AG6627="Data Error","Data Error",[2]Analysis!AI6627*C$1)</f>
        <v>Data Error</v>
      </c>
      <c r="D6627" s="2"/>
      <c r="E6627" s="3" t="str">
        <f>IF(C6627="Data Error","Data Error",INDEX('[2]BAAL Adj Cap'!$CB$65:$CY$72,MONTH($B6627),$A6627+1))</f>
        <v>Data Error</v>
      </c>
      <c r="F6627" s="3"/>
      <c r="G6627" s="31" t="str">
        <f t="shared" si="412"/>
        <v>Data Error</v>
      </c>
      <c r="H6627" s="31"/>
      <c r="I6627" s="23" t="str">
        <f t="shared" si="413"/>
        <v>Data Error</v>
      </c>
      <c r="J6627" s="23"/>
      <c r="K6627" s="7" t="str">
        <f t="shared" si="414"/>
        <v>Data Error</v>
      </c>
      <c r="M6627" s="20" t="str">
        <f>IF(C6627="Data Error","Data Error",IF(C6627&lt;=K6627,0,1-IFERROR(INDEX(BAAL!$C:$D,MATCH(ROUNDUP(C6627-K6627,0),BAAL!$B:$B,0),MATCH(LEFT(M$2,4),BAAL!$C$2:$D$2,0)),0)))</f>
        <v>Data Error</v>
      </c>
      <c r="N6627" s="20"/>
      <c r="O6627" s="26"/>
      <c r="P6627" s="26"/>
      <c r="Q6627" s="6">
        <f t="shared" si="415"/>
        <v>10</v>
      </c>
      <c r="R6627" s="20"/>
    </row>
    <row r="6628" spans="1:18" x14ac:dyDescent="0.25">
      <c r="A6628" s="6">
        <v>2</v>
      </c>
      <c r="B6628" s="4">
        <v>42646.083333331</v>
      </c>
      <c r="C6628" s="2" t="str">
        <f>IF([2]Analysis!AG6628="Data Error","Data Error",[2]Analysis!AI6628*C$1)</f>
        <v>Data Error</v>
      </c>
      <c r="D6628" s="2"/>
      <c r="E6628" s="3" t="str">
        <f>IF(C6628="Data Error","Data Error",INDEX('[2]BAAL Adj Cap'!$CB$65:$CY$72,MONTH($B6628),$A6628+1))</f>
        <v>Data Error</v>
      </c>
      <c r="F6628" s="3"/>
      <c r="G6628" s="31" t="str">
        <f t="shared" si="412"/>
        <v>Data Error</v>
      </c>
      <c r="H6628" s="31"/>
      <c r="I6628" s="23" t="str">
        <f t="shared" si="413"/>
        <v>Data Error</v>
      </c>
      <c r="J6628" s="23"/>
      <c r="K6628" s="7" t="str">
        <f t="shared" si="414"/>
        <v>Data Error</v>
      </c>
      <c r="M6628" s="20" t="str">
        <f>IF(C6628="Data Error","Data Error",IF(C6628&lt;=K6628,0,1-IFERROR(INDEX(BAAL!$C:$D,MATCH(ROUNDUP(C6628-K6628,0),BAAL!$B:$B,0),MATCH(LEFT(M$2,4),BAAL!$C$2:$D$2,0)),0)))</f>
        <v>Data Error</v>
      </c>
      <c r="N6628" s="20"/>
      <c r="O6628" s="26"/>
      <c r="P6628" s="26"/>
      <c r="Q6628" s="6">
        <f t="shared" si="415"/>
        <v>10</v>
      </c>
      <c r="R6628" s="20"/>
    </row>
    <row r="6629" spans="1:18" x14ac:dyDescent="0.25">
      <c r="A6629" s="6">
        <v>3</v>
      </c>
      <c r="B6629" s="4">
        <v>42646.124999997664</v>
      </c>
      <c r="C6629" s="2" t="str">
        <f>IF([2]Analysis!AG6629="Data Error","Data Error",[2]Analysis!AI6629*C$1)</f>
        <v>Data Error</v>
      </c>
      <c r="D6629" s="2"/>
      <c r="E6629" s="3" t="str">
        <f>IF(C6629="Data Error","Data Error",INDEX('[2]BAAL Adj Cap'!$CB$65:$CY$72,MONTH($B6629),$A6629+1))</f>
        <v>Data Error</v>
      </c>
      <c r="F6629" s="3"/>
      <c r="G6629" s="31" t="str">
        <f t="shared" si="412"/>
        <v>Data Error</v>
      </c>
      <c r="H6629" s="31"/>
      <c r="I6629" s="23" t="str">
        <f t="shared" si="413"/>
        <v>Data Error</v>
      </c>
      <c r="J6629" s="23"/>
      <c r="K6629" s="7" t="str">
        <f t="shared" si="414"/>
        <v>Data Error</v>
      </c>
      <c r="M6629" s="20" t="str">
        <f>IF(C6629="Data Error","Data Error",IF(C6629&lt;=K6629,0,1-IFERROR(INDEX(BAAL!$C:$D,MATCH(ROUNDUP(C6629-K6629,0),BAAL!$B:$B,0),MATCH(LEFT(M$2,4),BAAL!$C$2:$D$2,0)),0)))</f>
        <v>Data Error</v>
      </c>
      <c r="N6629" s="20"/>
      <c r="O6629" s="26"/>
      <c r="P6629" s="26"/>
      <c r="Q6629" s="6">
        <f t="shared" si="415"/>
        <v>10</v>
      </c>
      <c r="R6629" s="20"/>
    </row>
    <row r="6630" spans="1:18" x14ac:dyDescent="0.25">
      <c r="A6630" s="6">
        <v>4</v>
      </c>
      <c r="B6630" s="4">
        <v>42646.166666664329</v>
      </c>
      <c r="C6630" s="2" t="str">
        <f>IF([2]Analysis!AG6630="Data Error","Data Error",[2]Analysis!AI6630*C$1)</f>
        <v>Data Error</v>
      </c>
      <c r="D6630" s="2"/>
      <c r="E6630" s="3" t="str">
        <f>IF(C6630="Data Error","Data Error",INDEX('[2]BAAL Adj Cap'!$CB$65:$CY$72,MONTH($B6630),$A6630+1))</f>
        <v>Data Error</v>
      </c>
      <c r="F6630" s="3"/>
      <c r="G6630" s="31" t="str">
        <f t="shared" si="412"/>
        <v>Data Error</v>
      </c>
      <c r="H6630" s="31"/>
      <c r="I6630" s="23" t="str">
        <f t="shared" si="413"/>
        <v>Data Error</v>
      </c>
      <c r="J6630" s="23"/>
      <c r="K6630" s="7" t="str">
        <f t="shared" si="414"/>
        <v>Data Error</v>
      </c>
      <c r="M6630" s="20" t="str">
        <f>IF(C6630="Data Error","Data Error",IF(C6630&lt;=K6630,0,1-IFERROR(INDEX(BAAL!$C:$D,MATCH(ROUNDUP(C6630-K6630,0),BAAL!$B:$B,0),MATCH(LEFT(M$2,4),BAAL!$C$2:$D$2,0)),0)))</f>
        <v>Data Error</v>
      </c>
      <c r="N6630" s="20"/>
      <c r="O6630" s="26"/>
      <c r="P6630" s="26"/>
      <c r="Q6630" s="6">
        <f t="shared" si="415"/>
        <v>10</v>
      </c>
      <c r="R6630" s="20"/>
    </row>
    <row r="6631" spans="1:18" x14ac:dyDescent="0.25">
      <c r="A6631" s="6">
        <v>5</v>
      </c>
      <c r="B6631" s="4">
        <v>42646.208333330993</v>
      </c>
      <c r="C6631" s="2" t="str">
        <f>IF([2]Analysis!AG6631="Data Error","Data Error",[2]Analysis!AI6631*C$1)</f>
        <v>Data Error</v>
      </c>
      <c r="D6631" s="2"/>
      <c r="E6631" s="3" t="str">
        <f>IF(C6631="Data Error","Data Error",INDEX('[2]BAAL Adj Cap'!$CB$65:$CY$72,MONTH($B6631),$A6631+1))</f>
        <v>Data Error</v>
      </c>
      <c r="F6631" s="3"/>
      <c r="G6631" s="31" t="str">
        <f t="shared" si="412"/>
        <v>Data Error</v>
      </c>
      <c r="H6631" s="31"/>
      <c r="I6631" s="23" t="str">
        <f t="shared" si="413"/>
        <v>Data Error</v>
      </c>
      <c r="J6631" s="23"/>
      <c r="K6631" s="7" t="str">
        <f t="shared" si="414"/>
        <v>Data Error</v>
      </c>
      <c r="M6631" s="20" t="str">
        <f>IF(C6631="Data Error","Data Error",IF(C6631&lt;=K6631,0,1-IFERROR(INDEX(BAAL!$C:$D,MATCH(ROUNDUP(C6631-K6631,0),BAAL!$B:$B,0),MATCH(LEFT(M$2,4),BAAL!$C$2:$D$2,0)),0)))</f>
        <v>Data Error</v>
      </c>
      <c r="N6631" s="20"/>
      <c r="O6631" s="26"/>
      <c r="P6631" s="26"/>
      <c r="Q6631" s="6">
        <f t="shared" si="415"/>
        <v>10</v>
      </c>
      <c r="R6631" s="20"/>
    </row>
    <row r="6632" spans="1:18" x14ac:dyDescent="0.25">
      <c r="A6632" s="6">
        <v>6</v>
      </c>
      <c r="B6632" s="4">
        <v>42646.249999997657</v>
      </c>
      <c r="C6632" s="2" t="str">
        <f>IF([2]Analysis!AG6632="Data Error","Data Error",[2]Analysis!AI6632*C$1)</f>
        <v>Data Error</v>
      </c>
      <c r="D6632" s="2"/>
      <c r="E6632" s="3" t="str">
        <f>IF(C6632="Data Error","Data Error",INDEX('[2]BAAL Adj Cap'!$CB$65:$CY$72,MONTH($B6632),$A6632+1))</f>
        <v>Data Error</v>
      </c>
      <c r="F6632" s="3"/>
      <c r="G6632" s="31" t="str">
        <f t="shared" si="412"/>
        <v>Data Error</v>
      </c>
      <c r="H6632" s="31"/>
      <c r="I6632" s="23" t="str">
        <f t="shared" si="413"/>
        <v>Data Error</v>
      </c>
      <c r="J6632" s="23"/>
      <c r="K6632" s="7" t="str">
        <f t="shared" si="414"/>
        <v>Data Error</v>
      </c>
      <c r="M6632" s="20" t="str">
        <f>IF(C6632="Data Error","Data Error",IF(C6632&lt;=K6632,0,1-IFERROR(INDEX(BAAL!$C:$D,MATCH(ROUNDUP(C6632-K6632,0),BAAL!$B:$B,0),MATCH(LEFT(M$2,4),BAAL!$C$2:$D$2,0)),0)))</f>
        <v>Data Error</v>
      </c>
      <c r="N6632" s="20"/>
      <c r="O6632" s="26"/>
      <c r="P6632" s="26"/>
      <c r="Q6632" s="6">
        <f t="shared" si="415"/>
        <v>10</v>
      </c>
      <c r="R6632" s="20"/>
    </row>
    <row r="6633" spans="1:18" x14ac:dyDescent="0.25">
      <c r="A6633" s="6">
        <v>7</v>
      </c>
      <c r="B6633" s="4">
        <v>42646.291666664321</v>
      </c>
      <c r="C6633" s="2" t="str">
        <f>IF([2]Analysis!AG6633="Data Error","Data Error",[2]Analysis!AI6633*C$1)</f>
        <v>Data Error</v>
      </c>
      <c r="D6633" s="2"/>
      <c r="E6633" s="3" t="str">
        <f>IF(C6633="Data Error","Data Error",INDEX('[2]BAAL Adj Cap'!$CB$65:$CY$72,MONTH($B6633),$A6633+1))</f>
        <v>Data Error</v>
      </c>
      <c r="F6633" s="3"/>
      <c r="G6633" s="31" t="str">
        <f t="shared" si="412"/>
        <v>Data Error</v>
      </c>
      <c r="H6633" s="31"/>
      <c r="I6633" s="23" t="str">
        <f t="shared" si="413"/>
        <v>Data Error</v>
      </c>
      <c r="J6633" s="23"/>
      <c r="K6633" s="7" t="str">
        <f t="shared" si="414"/>
        <v>Data Error</v>
      </c>
      <c r="M6633" s="20" t="str">
        <f>IF(C6633="Data Error","Data Error",IF(C6633&lt;=K6633,0,1-IFERROR(INDEX(BAAL!$C:$D,MATCH(ROUNDUP(C6633-K6633,0),BAAL!$B:$B,0),MATCH(LEFT(M$2,4),BAAL!$C$2:$D$2,0)),0)))</f>
        <v>Data Error</v>
      </c>
      <c r="N6633" s="20"/>
      <c r="O6633" s="26"/>
      <c r="P6633" s="26"/>
      <c r="Q6633" s="6">
        <f t="shared" si="415"/>
        <v>10</v>
      </c>
      <c r="R6633" s="20"/>
    </row>
    <row r="6634" spans="1:18" x14ac:dyDescent="0.25">
      <c r="A6634" s="6">
        <v>8</v>
      </c>
      <c r="B6634" s="4">
        <v>42646.333333330986</v>
      </c>
      <c r="C6634" s="2" t="str">
        <f>IF([2]Analysis!AG6634="Data Error","Data Error",[2]Analysis!AI6634*C$1)</f>
        <v>Data Error</v>
      </c>
      <c r="D6634" s="2"/>
      <c r="E6634" s="3" t="str">
        <f>IF(C6634="Data Error","Data Error",INDEX('[2]BAAL Adj Cap'!$CB$65:$CY$72,MONTH($B6634),$A6634+1))</f>
        <v>Data Error</v>
      </c>
      <c r="F6634" s="3"/>
      <c r="G6634" s="31" t="str">
        <f t="shared" si="412"/>
        <v>Data Error</v>
      </c>
      <c r="H6634" s="31"/>
      <c r="I6634" s="23" t="str">
        <f t="shared" si="413"/>
        <v>Data Error</v>
      </c>
      <c r="J6634" s="23"/>
      <c r="K6634" s="7" t="str">
        <f t="shared" si="414"/>
        <v>Data Error</v>
      </c>
      <c r="M6634" s="20" t="str">
        <f>IF(C6634="Data Error","Data Error",IF(C6634&lt;=K6634,0,1-IFERROR(INDEX(BAAL!$C:$D,MATCH(ROUNDUP(C6634-K6634,0),BAAL!$B:$B,0),MATCH(LEFT(M$2,4),BAAL!$C$2:$D$2,0)),0)))</f>
        <v>Data Error</v>
      </c>
      <c r="N6634" s="20"/>
      <c r="O6634" s="26"/>
      <c r="P6634" s="26"/>
      <c r="Q6634" s="6">
        <f t="shared" si="415"/>
        <v>10</v>
      </c>
      <c r="R6634" s="20"/>
    </row>
    <row r="6635" spans="1:18" x14ac:dyDescent="0.25">
      <c r="A6635" s="6">
        <v>9</v>
      </c>
      <c r="B6635" s="4">
        <v>42646.37499999765</v>
      </c>
      <c r="C6635" s="2" t="str">
        <f>IF([2]Analysis!AG6635="Data Error","Data Error",[2]Analysis!AI6635*C$1)</f>
        <v>Data Error</v>
      </c>
      <c r="D6635" s="2"/>
      <c r="E6635" s="3" t="str">
        <f>IF(C6635="Data Error","Data Error",INDEX('[2]BAAL Adj Cap'!$CB$65:$CY$72,MONTH($B6635),$A6635+1))</f>
        <v>Data Error</v>
      </c>
      <c r="F6635" s="3"/>
      <c r="G6635" s="31" t="str">
        <f t="shared" si="412"/>
        <v>Data Error</v>
      </c>
      <c r="H6635" s="31"/>
      <c r="I6635" s="23" t="str">
        <f t="shared" si="413"/>
        <v>Data Error</v>
      </c>
      <c r="J6635" s="23"/>
      <c r="K6635" s="7" t="str">
        <f t="shared" si="414"/>
        <v>Data Error</v>
      </c>
      <c r="M6635" s="20" t="str">
        <f>IF(C6635="Data Error","Data Error",IF(C6635&lt;=K6635,0,1-IFERROR(INDEX(BAAL!$C:$D,MATCH(ROUNDUP(C6635-K6635,0),BAAL!$B:$B,0),MATCH(LEFT(M$2,4),BAAL!$C$2:$D$2,0)),0)))</f>
        <v>Data Error</v>
      </c>
      <c r="N6635" s="20"/>
      <c r="O6635" s="26"/>
      <c r="P6635" s="26"/>
      <c r="Q6635" s="6">
        <f t="shared" si="415"/>
        <v>10</v>
      </c>
      <c r="R6635" s="20"/>
    </row>
    <row r="6636" spans="1:18" x14ac:dyDescent="0.25">
      <c r="A6636" s="6">
        <v>10</v>
      </c>
      <c r="B6636" s="4">
        <v>42646.416666664314</v>
      </c>
      <c r="C6636" s="2" t="str">
        <f>IF([2]Analysis!AG6636="Data Error","Data Error",[2]Analysis!AI6636*C$1)</f>
        <v>Data Error</v>
      </c>
      <c r="D6636" s="2"/>
      <c r="E6636" s="3" t="str">
        <f>IF(C6636="Data Error","Data Error",INDEX('[2]BAAL Adj Cap'!$CB$65:$CY$72,MONTH($B6636),$A6636+1))</f>
        <v>Data Error</v>
      </c>
      <c r="F6636" s="3"/>
      <c r="G6636" s="31" t="str">
        <f t="shared" si="412"/>
        <v>Data Error</v>
      </c>
      <c r="H6636" s="31"/>
      <c r="I6636" s="23" t="str">
        <f t="shared" si="413"/>
        <v>Data Error</v>
      </c>
      <c r="J6636" s="23"/>
      <c r="K6636" s="7" t="str">
        <f t="shared" si="414"/>
        <v>Data Error</v>
      </c>
      <c r="M6636" s="20" t="str">
        <f>IF(C6636="Data Error","Data Error",IF(C6636&lt;=K6636,0,1-IFERROR(INDEX(BAAL!$C:$D,MATCH(ROUNDUP(C6636-K6636,0),BAAL!$B:$B,0),MATCH(LEFT(M$2,4),BAAL!$C$2:$D$2,0)),0)))</f>
        <v>Data Error</v>
      </c>
      <c r="N6636" s="20"/>
      <c r="O6636" s="26"/>
      <c r="P6636" s="26"/>
      <c r="Q6636" s="6">
        <f t="shared" si="415"/>
        <v>10</v>
      </c>
      <c r="R6636" s="20"/>
    </row>
    <row r="6637" spans="1:18" x14ac:dyDescent="0.25">
      <c r="A6637" s="6">
        <v>11</v>
      </c>
      <c r="B6637" s="4">
        <v>42646.458333330978</v>
      </c>
      <c r="C6637" s="2" t="str">
        <f>IF([2]Analysis!AG6637="Data Error","Data Error",[2]Analysis!AI6637*C$1)</f>
        <v>Data Error</v>
      </c>
      <c r="D6637" s="2"/>
      <c r="E6637" s="3" t="str">
        <f>IF(C6637="Data Error","Data Error",INDEX('[2]BAAL Adj Cap'!$CB$65:$CY$72,MONTH($B6637),$A6637+1))</f>
        <v>Data Error</v>
      </c>
      <c r="F6637" s="3"/>
      <c r="G6637" s="31" t="str">
        <f t="shared" si="412"/>
        <v>Data Error</v>
      </c>
      <c r="H6637" s="31"/>
      <c r="I6637" s="23" t="str">
        <f t="shared" si="413"/>
        <v>Data Error</v>
      </c>
      <c r="J6637" s="23"/>
      <c r="K6637" s="7" t="str">
        <f t="shared" si="414"/>
        <v>Data Error</v>
      </c>
      <c r="M6637" s="20" t="str">
        <f>IF(C6637="Data Error","Data Error",IF(C6637&lt;=K6637,0,1-IFERROR(INDEX(BAAL!$C:$D,MATCH(ROUNDUP(C6637-K6637,0),BAAL!$B:$B,0),MATCH(LEFT(M$2,4),BAAL!$C$2:$D$2,0)),0)))</f>
        <v>Data Error</v>
      </c>
      <c r="N6637" s="20"/>
      <c r="O6637" s="26"/>
      <c r="P6637" s="26"/>
      <c r="Q6637" s="6">
        <f t="shared" si="415"/>
        <v>10</v>
      </c>
      <c r="R6637" s="20"/>
    </row>
    <row r="6638" spans="1:18" x14ac:dyDescent="0.25">
      <c r="A6638" s="6">
        <v>12</v>
      </c>
      <c r="B6638" s="4">
        <v>42646.499999997643</v>
      </c>
      <c r="C6638" s="2" t="str">
        <f>IF([2]Analysis!AG6638="Data Error","Data Error",[2]Analysis!AI6638*C$1)</f>
        <v>Data Error</v>
      </c>
      <c r="D6638" s="2"/>
      <c r="E6638" s="3" t="str">
        <f>IF(C6638="Data Error","Data Error",INDEX('[2]BAAL Adj Cap'!$CB$65:$CY$72,MONTH($B6638),$A6638+1))</f>
        <v>Data Error</v>
      </c>
      <c r="F6638" s="3"/>
      <c r="G6638" s="31" t="str">
        <f t="shared" si="412"/>
        <v>Data Error</v>
      </c>
      <c r="H6638" s="31"/>
      <c r="I6638" s="23" t="str">
        <f t="shared" si="413"/>
        <v>Data Error</v>
      </c>
      <c r="J6638" s="23"/>
      <c r="K6638" s="7" t="str">
        <f t="shared" si="414"/>
        <v>Data Error</v>
      </c>
      <c r="M6638" s="20" t="str">
        <f>IF(C6638="Data Error","Data Error",IF(C6638&lt;=K6638,0,1-IFERROR(INDEX(BAAL!$C:$D,MATCH(ROUNDUP(C6638-K6638,0),BAAL!$B:$B,0),MATCH(LEFT(M$2,4),BAAL!$C$2:$D$2,0)),0)))</f>
        <v>Data Error</v>
      </c>
      <c r="N6638" s="20"/>
      <c r="O6638" s="26"/>
      <c r="P6638" s="26"/>
      <c r="Q6638" s="6">
        <f t="shared" si="415"/>
        <v>10</v>
      </c>
      <c r="R6638" s="20"/>
    </row>
    <row r="6639" spans="1:18" x14ac:dyDescent="0.25">
      <c r="A6639" s="6">
        <v>13</v>
      </c>
      <c r="B6639" s="4">
        <v>42646.541666664307</v>
      </c>
      <c r="C6639" s="2" t="str">
        <f>IF([2]Analysis!AG6639="Data Error","Data Error",[2]Analysis!AI6639*C$1)</f>
        <v>Data Error</v>
      </c>
      <c r="D6639" s="2"/>
      <c r="E6639" s="3" t="str">
        <f>IF(C6639="Data Error","Data Error",INDEX('[2]BAAL Adj Cap'!$CB$65:$CY$72,MONTH($B6639),$A6639+1))</f>
        <v>Data Error</v>
      </c>
      <c r="F6639" s="3"/>
      <c r="G6639" s="31" t="str">
        <f t="shared" si="412"/>
        <v>Data Error</v>
      </c>
      <c r="H6639" s="31"/>
      <c r="I6639" s="23" t="str">
        <f t="shared" si="413"/>
        <v>Data Error</v>
      </c>
      <c r="J6639" s="23"/>
      <c r="K6639" s="7" t="str">
        <f t="shared" si="414"/>
        <v>Data Error</v>
      </c>
      <c r="M6639" s="20" t="str">
        <f>IF(C6639="Data Error","Data Error",IF(C6639&lt;=K6639,0,1-IFERROR(INDEX(BAAL!$C:$D,MATCH(ROUNDUP(C6639-K6639,0),BAAL!$B:$B,0),MATCH(LEFT(M$2,4),BAAL!$C$2:$D$2,0)),0)))</f>
        <v>Data Error</v>
      </c>
      <c r="N6639" s="20"/>
      <c r="O6639" s="26"/>
      <c r="P6639" s="26"/>
      <c r="Q6639" s="6">
        <f t="shared" si="415"/>
        <v>10</v>
      </c>
      <c r="R6639" s="20"/>
    </row>
    <row r="6640" spans="1:18" x14ac:dyDescent="0.25">
      <c r="A6640" s="6">
        <v>14</v>
      </c>
      <c r="B6640" s="4">
        <v>42646.583333330971</v>
      </c>
      <c r="C6640" s="2" t="str">
        <f>IF([2]Analysis!AG6640="Data Error","Data Error",[2]Analysis!AI6640*C$1)</f>
        <v>Data Error</v>
      </c>
      <c r="D6640" s="2"/>
      <c r="E6640" s="3" t="str">
        <f>IF(C6640="Data Error","Data Error",INDEX('[2]BAAL Adj Cap'!$CB$65:$CY$72,MONTH($B6640),$A6640+1))</f>
        <v>Data Error</v>
      </c>
      <c r="F6640" s="3"/>
      <c r="G6640" s="31" t="str">
        <f t="shared" si="412"/>
        <v>Data Error</v>
      </c>
      <c r="H6640" s="31"/>
      <c r="I6640" s="23" t="str">
        <f t="shared" si="413"/>
        <v>Data Error</v>
      </c>
      <c r="J6640" s="23"/>
      <c r="K6640" s="7" t="str">
        <f t="shared" si="414"/>
        <v>Data Error</v>
      </c>
      <c r="M6640" s="20" t="str">
        <f>IF(C6640="Data Error","Data Error",IF(C6640&lt;=K6640,0,1-IFERROR(INDEX(BAAL!$C:$D,MATCH(ROUNDUP(C6640-K6640,0),BAAL!$B:$B,0),MATCH(LEFT(M$2,4),BAAL!$C$2:$D$2,0)),0)))</f>
        <v>Data Error</v>
      </c>
      <c r="N6640" s="20"/>
      <c r="O6640" s="26"/>
      <c r="P6640" s="26"/>
      <c r="Q6640" s="6">
        <f t="shared" si="415"/>
        <v>10</v>
      </c>
      <c r="R6640" s="20"/>
    </row>
    <row r="6641" spans="1:18" x14ac:dyDescent="0.25">
      <c r="A6641" s="6">
        <v>15</v>
      </c>
      <c r="B6641" s="4">
        <v>42646.624999997635</v>
      </c>
      <c r="C6641" s="2" t="str">
        <f>IF([2]Analysis!AG6641="Data Error","Data Error",[2]Analysis!AI6641*C$1)</f>
        <v>Data Error</v>
      </c>
      <c r="D6641" s="2"/>
      <c r="E6641" s="3" t="str">
        <f>IF(C6641="Data Error","Data Error",INDEX('[2]BAAL Adj Cap'!$CB$65:$CY$72,MONTH($B6641),$A6641+1))</f>
        <v>Data Error</v>
      </c>
      <c r="F6641" s="3"/>
      <c r="G6641" s="31" t="str">
        <f t="shared" si="412"/>
        <v>Data Error</v>
      </c>
      <c r="H6641" s="31"/>
      <c r="I6641" s="23" t="str">
        <f t="shared" si="413"/>
        <v>Data Error</v>
      </c>
      <c r="J6641" s="23"/>
      <c r="K6641" s="7" t="str">
        <f t="shared" si="414"/>
        <v>Data Error</v>
      </c>
      <c r="M6641" s="20" t="str">
        <f>IF(C6641="Data Error","Data Error",IF(C6641&lt;=K6641,0,1-IFERROR(INDEX(BAAL!$C:$D,MATCH(ROUNDUP(C6641-K6641,0),BAAL!$B:$B,0),MATCH(LEFT(M$2,4),BAAL!$C$2:$D$2,0)),0)))</f>
        <v>Data Error</v>
      </c>
      <c r="N6641" s="20"/>
      <c r="O6641" s="26"/>
      <c r="P6641" s="26"/>
      <c r="Q6641" s="6">
        <f t="shared" si="415"/>
        <v>10</v>
      </c>
      <c r="R6641" s="20"/>
    </row>
    <row r="6642" spans="1:18" x14ac:dyDescent="0.25">
      <c r="A6642" s="6">
        <v>16</v>
      </c>
      <c r="B6642" s="4">
        <v>42646.6666666643</v>
      </c>
      <c r="C6642" s="2" t="str">
        <f>IF([2]Analysis!AG6642="Data Error","Data Error",[2]Analysis!AI6642*C$1)</f>
        <v>Data Error</v>
      </c>
      <c r="D6642" s="2"/>
      <c r="E6642" s="3" t="str">
        <f>IF(C6642="Data Error","Data Error",INDEX('[2]BAAL Adj Cap'!$CB$65:$CY$72,MONTH($B6642),$A6642+1))</f>
        <v>Data Error</v>
      </c>
      <c r="F6642" s="3"/>
      <c r="G6642" s="31" t="str">
        <f t="shared" si="412"/>
        <v>Data Error</v>
      </c>
      <c r="H6642" s="31"/>
      <c r="I6642" s="23" t="str">
        <f t="shared" si="413"/>
        <v>Data Error</v>
      </c>
      <c r="J6642" s="23"/>
      <c r="K6642" s="7" t="str">
        <f t="shared" si="414"/>
        <v>Data Error</v>
      </c>
      <c r="M6642" s="20" t="str">
        <f>IF(C6642="Data Error","Data Error",IF(C6642&lt;=K6642,0,1-IFERROR(INDEX(BAAL!$C:$D,MATCH(ROUNDUP(C6642-K6642,0),BAAL!$B:$B,0),MATCH(LEFT(M$2,4),BAAL!$C$2:$D$2,0)),0)))</f>
        <v>Data Error</v>
      </c>
      <c r="N6642" s="20"/>
      <c r="O6642" s="26"/>
      <c r="P6642" s="26"/>
      <c r="Q6642" s="6">
        <f t="shared" si="415"/>
        <v>10</v>
      </c>
      <c r="R6642" s="20"/>
    </row>
    <row r="6643" spans="1:18" x14ac:dyDescent="0.25">
      <c r="A6643" s="6">
        <v>17</v>
      </c>
      <c r="B6643" s="4">
        <v>42646.708333330964</v>
      </c>
      <c r="C6643" s="2" t="str">
        <f>IF([2]Analysis!AG6643="Data Error","Data Error",[2]Analysis!AI6643*C$1)</f>
        <v>Data Error</v>
      </c>
      <c r="D6643" s="2"/>
      <c r="E6643" s="3" t="str">
        <f>IF(C6643="Data Error","Data Error",INDEX('[2]BAAL Adj Cap'!$CB$65:$CY$72,MONTH($B6643),$A6643+1))</f>
        <v>Data Error</v>
      </c>
      <c r="F6643" s="3"/>
      <c r="G6643" s="31" t="str">
        <f t="shared" si="412"/>
        <v>Data Error</v>
      </c>
      <c r="H6643" s="31"/>
      <c r="I6643" s="23" t="str">
        <f t="shared" si="413"/>
        <v>Data Error</v>
      </c>
      <c r="J6643" s="23"/>
      <c r="K6643" s="7" t="str">
        <f t="shared" si="414"/>
        <v>Data Error</v>
      </c>
      <c r="M6643" s="20" t="str">
        <f>IF(C6643="Data Error","Data Error",IF(C6643&lt;=K6643,0,1-IFERROR(INDEX(BAAL!$C:$D,MATCH(ROUNDUP(C6643-K6643,0),BAAL!$B:$B,0),MATCH(LEFT(M$2,4),BAAL!$C$2:$D$2,0)),0)))</f>
        <v>Data Error</v>
      </c>
      <c r="N6643" s="20"/>
      <c r="O6643" s="26"/>
      <c r="P6643" s="26"/>
      <c r="Q6643" s="6">
        <f t="shared" si="415"/>
        <v>10</v>
      </c>
      <c r="R6643" s="20"/>
    </row>
    <row r="6644" spans="1:18" x14ac:dyDescent="0.25">
      <c r="A6644" s="6">
        <v>18</v>
      </c>
      <c r="B6644" s="4">
        <v>42646.749999997628</v>
      </c>
      <c r="C6644" s="2" t="str">
        <f>IF([2]Analysis!AG6644="Data Error","Data Error",[2]Analysis!AI6644*C$1)</f>
        <v>Data Error</v>
      </c>
      <c r="D6644" s="2"/>
      <c r="E6644" s="3" t="str">
        <f>IF(C6644="Data Error","Data Error",INDEX('[2]BAAL Adj Cap'!$CB$65:$CY$72,MONTH($B6644),$A6644+1))</f>
        <v>Data Error</v>
      </c>
      <c r="F6644" s="3"/>
      <c r="G6644" s="31" t="str">
        <f t="shared" si="412"/>
        <v>Data Error</v>
      </c>
      <c r="H6644" s="31"/>
      <c r="I6644" s="23" t="str">
        <f t="shared" si="413"/>
        <v>Data Error</v>
      </c>
      <c r="J6644" s="23"/>
      <c r="K6644" s="7" t="str">
        <f t="shared" si="414"/>
        <v>Data Error</v>
      </c>
      <c r="M6644" s="20" t="str">
        <f>IF(C6644="Data Error","Data Error",IF(C6644&lt;=K6644,0,1-IFERROR(INDEX(BAAL!$C:$D,MATCH(ROUNDUP(C6644-K6644,0),BAAL!$B:$B,0),MATCH(LEFT(M$2,4),BAAL!$C$2:$D$2,0)),0)))</f>
        <v>Data Error</v>
      </c>
      <c r="N6644" s="20"/>
      <c r="O6644" s="26"/>
      <c r="P6644" s="26"/>
      <c r="Q6644" s="6">
        <f t="shared" si="415"/>
        <v>10</v>
      </c>
      <c r="R6644" s="20"/>
    </row>
    <row r="6645" spans="1:18" x14ac:dyDescent="0.25">
      <c r="A6645" s="6">
        <v>19</v>
      </c>
      <c r="B6645" s="4">
        <v>42646.791666664292</v>
      </c>
      <c r="C6645" s="2" t="str">
        <f>IF([2]Analysis!AG6645="Data Error","Data Error",[2]Analysis!AI6645*C$1)</f>
        <v>Data Error</v>
      </c>
      <c r="D6645" s="2"/>
      <c r="E6645" s="3" t="str">
        <f>IF(C6645="Data Error","Data Error",INDEX('[2]BAAL Adj Cap'!$CB$65:$CY$72,MONTH($B6645),$A6645+1))</f>
        <v>Data Error</v>
      </c>
      <c r="F6645" s="3"/>
      <c r="G6645" s="31" t="str">
        <f t="shared" si="412"/>
        <v>Data Error</v>
      </c>
      <c r="H6645" s="31"/>
      <c r="I6645" s="23" t="str">
        <f t="shared" si="413"/>
        <v>Data Error</v>
      </c>
      <c r="J6645" s="23"/>
      <c r="K6645" s="7" t="str">
        <f t="shared" si="414"/>
        <v>Data Error</v>
      </c>
      <c r="M6645" s="20" t="str">
        <f>IF(C6645="Data Error","Data Error",IF(C6645&lt;=K6645,0,1-IFERROR(INDEX(BAAL!$C:$D,MATCH(ROUNDUP(C6645-K6645,0),BAAL!$B:$B,0),MATCH(LEFT(M$2,4),BAAL!$C$2:$D$2,0)),0)))</f>
        <v>Data Error</v>
      </c>
      <c r="N6645" s="20"/>
      <c r="O6645" s="26"/>
      <c r="P6645" s="26"/>
      <c r="Q6645" s="6">
        <f t="shared" si="415"/>
        <v>10</v>
      </c>
      <c r="R6645" s="20"/>
    </row>
    <row r="6646" spans="1:18" x14ac:dyDescent="0.25">
      <c r="A6646" s="6">
        <v>20</v>
      </c>
      <c r="B6646" s="4">
        <v>42646.833333330957</v>
      </c>
      <c r="C6646" s="2" t="str">
        <f>IF([2]Analysis!AG6646="Data Error","Data Error",[2]Analysis!AI6646*C$1)</f>
        <v>Data Error</v>
      </c>
      <c r="D6646" s="2"/>
      <c r="E6646" s="3" t="str">
        <f>IF(C6646="Data Error","Data Error",INDEX('[2]BAAL Adj Cap'!$CB$65:$CY$72,MONTH($B6646),$A6646+1))</f>
        <v>Data Error</v>
      </c>
      <c r="F6646" s="3"/>
      <c r="G6646" s="31" t="str">
        <f t="shared" si="412"/>
        <v>Data Error</v>
      </c>
      <c r="H6646" s="31"/>
      <c r="I6646" s="23" t="str">
        <f t="shared" si="413"/>
        <v>Data Error</v>
      </c>
      <c r="J6646" s="23"/>
      <c r="K6646" s="7" t="str">
        <f t="shared" si="414"/>
        <v>Data Error</v>
      </c>
      <c r="M6646" s="20" t="str">
        <f>IF(C6646="Data Error","Data Error",IF(C6646&lt;=K6646,0,1-IFERROR(INDEX(BAAL!$C:$D,MATCH(ROUNDUP(C6646-K6646,0),BAAL!$B:$B,0),MATCH(LEFT(M$2,4),BAAL!$C$2:$D$2,0)),0)))</f>
        <v>Data Error</v>
      </c>
      <c r="N6646" s="20"/>
      <c r="O6646" s="26"/>
      <c r="P6646" s="26"/>
      <c r="Q6646" s="6">
        <f t="shared" si="415"/>
        <v>10</v>
      </c>
      <c r="R6646" s="20"/>
    </row>
    <row r="6647" spans="1:18" x14ac:dyDescent="0.25">
      <c r="A6647" s="6">
        <v>21</v>
      </c>
      <c r="B6647" s="4">
        <v>42646.874999997621</v>
      </c>
      <c r="C6647" s="2" t="str">
        <f>IF([2]Analysis!AG6647="Data Error","Data Error",[2]Analysis!AI6647*C$1)</f>
        <v>Data Error</v>
      </c>
      <c r="D6647" s="2"/>
      <c r="E6647" s="3" t="str">
        <f>IF(C6647="Data Error","Data Error",INDEX('[2]BAAL Adj Cap'!$CB$65:$CY$72,MONTH($B6647),$A6647+1))</f>
        <v>Data Error</v>
      </c>
      <c r="F6647" s="3"/>
      <c r="G6647" s="31" t="str">
        <f t="shared" si="412"/>
        <v>Data Error</v>
      </c>
      <c r="H6647" s="31"/>
      <c r="I6647" s="23" t="str">
        <f t="shared" si="413"/>
        <v>Data Error</v>
      </c>
      <c r="J6647" s="23"/>
      <c r="K6647" s="7" t="str">
        <f t="shared" si="414"/>
        <v>Data Error</v>
      </c>
      <c r="M6647" s="20" t="str">
        <f>IF(C6647="Data Error","Data Error",IF(C6647&lt;=K6647,0,1-IFERROR(INDEX(BAAL!$C:$D,MATCH(ROUNDUP(C6647-K6647,0),BAAL!$B:$B,0),MATCH(LEFT(M$2,4),BAAL!$C$2:$D$2,0)),0)))</f>
        <v>Data Error</v>
      </c>
      <c r="N6647" s="20"/>
      <c r="O6647" s="26"/>
      <c r="P6647" s="26"/>
      <c r="Q6647" s="6">
        <f t="shared" si="415"/>
        <v>10</v>
      </c>
      <c r="R6647" s="20"/>
    </row>
    <row r="6648" spans="1:18" x14ac:dyDescent="0.25">
      <c r="A6648" s="6">
        <v>22</v>
      </c>
      <c r="B6648" s="4">
        <v>42646.916666664285</v>
      </c>
      <c r="C6648" s="2" t="str">
        <f>IF([2]Analysis!AG6648="Data Error","Data Error",[2]Analysis!AI6648*C$1)</f>
        <v>Data Error</v>
      </c>
      <c r="D6648" s="2"/>
      <c r="E6648" s="3" t="str">
        <f>IF(C6648="Data Error","Data Error",INDEX('[2]BAAL Adj Cap'!$CB$65:$CY$72,MONTH($B6648),$A6648+1))</f>
        <v>Data Error</v>
      </c>
      <c r="F6648" s="3"/>
      <c r="G6648" s="31" t="str">
        <f t="shared" si="412"/>
        <v>Data Error</v>
      </c>
      <c r="H6648" s="31"/>
      <c r="I6648" s="23" t="str">
        <f t="shared" si="413"/>
        <v>Data Error</v>
      </c>
      <c r="J6648" s="23"/>
      <c r="K6648" s="7" t="str">
        <f t="shared" si="414"/>
        <v>Data Error</v>
      </c>
      <c r="M6648" s="20" t="str">
        <f>IF(C6648="Data Error","Data Error",IF(C6648&lt;=K6648,0,1-IFERROR(INDEX(BAAL!$C:$D,MATCH(ROUNDUP(C6648-K6648,0),BAAL!$B:$B,0),MATCH(LEFT(M$2,4),BAAL!$C$2:$D$2,0)),0)))</f>
        <v>Data Error</v>
      </c>
      <c r="N6648" s="20"/>
      <c r="O6648" s="26"/>
      <c r="P6648" s="26"/>
      <c r="Q6648" s="6">
        <f t="shared" si="415"/>
        <v>10</v>
      </c>
      <c r="R6648" s="20"/>
    </row>
    <row r="6649" spans="1:18" x14ac:dyDescent="0.25">
      <c r="A6649" s="6">
        <v>23</v>
      </c>
      <c r="B6649" s="4">
        <v>42646.958333330949</v>
      </c>
      <c r="C6649" s="2" t="str">
        <f>IF([2]Analysis!AG6649="Data Error","Data Error",[2]Analysis!AI6649*C$1)</f>
        <v>Data Error</v>
      </c>
      <c r="D6649" s="2"/>
      <c r="E6649" s="3" t="str">
        <f>IF(C6649="Data Error","Data Error",INDEX('[2]BAAL Adj Cap'!$CB$65:$CY$72,MONTH($B6649),$A6649+1))</f>
        <v>Data Error</v>
      </c>
      <c r="F6649" s="3"/>
      <c r="G6649" s="31" t="str">
        <f t="shared" si="412"/>
        <v>Data Error</v>
      </c>
      <c r="H6649" s="31"/>
      <c r="I6649" s="23" t="str">
        <f t="shared" si="413"/>
        <v>Data Error</v>
      </c>
      <c r="J6649" s="23"/>
      <c r="K6649" s="7" t="str">
        <f t="shared" si="414"/>
        <v>Data Error</v>
      </c>
      <c r="M6649" s="20" t="str">
        <f>IF(C6649="Data Error","Data Error",IF(C6649&lt;=K6649,0,1-IFERROR(INDEX(BAAL!$C:$D,MATCH(ROUNDUP(C6649-K6649,0),BAAL!$B:$B,0),MATCH(LEFT(M$2,4),BAAL!$C$2:$D$2,0)),0)))</f>
        <v>Data Error</v>
      </c>
      <c r="N6649" s="20"/>
      <c r="O6649" s="26"/>
      <c r="P6649" s="26"/>
      <c r="Q6649" s="6">
        <f t="shared" si="415"/>
        <v>10</v>
      </c>
      <c r="R6649" s="20"/>
    </row>
    <row r="6650" spans="1:18" x14ac:dyDescent="0.25">
      <c r="A6650" s="6">
        <v>0</v>
      </c>
      <c r="B6650" s="1">
        <v>42646.999999997613</v>
      </c>
      <c r="C6650" s="2" t="str">
        <f>IF([2]Analysis!AG6650="Data Error","Data Error",[2]Analysis!AI6650*C$1)</f>
        <v>Data Error</v>
      </c>
      <c r="D6650" s="2"/>
      <c r="E6650" s="3" t="str">
        <f>IF(C6650="Data Error","Data Error",INDEX('[2]BAAL Adj Cap'!$CB$65:$CY$72,MONTH($B6650),$A6650+1))</f>
        <v>Data Error</v>
      </c>
      <c r="F6650" s="3"/>
      <c r="G6650" s="31" t="str">
        <f t="shared" si="412"/>
        <v>Data Error</v>
      </c>
      <c r="H6650" s="31"/>
      <c r="I6650" s="23" t="str">
        <f t="shared" si="413"/>
        <v>Data Error</v>
      </c>
      <c r="J6650" s="23"/>
      <c r="K6650" s="7" t="str">
        <f t="shared" si="414"/>
        <v>Data Error</v>
      </c>
      <c r="M6650" s="20" t="str">
        <f>IF(C6650="Data Error","Data Error",IF(C6650&lt;=K6650,0,1-IFERROR(INDEX(BAAL!$C:$D,MATCH(ROUNDUP(C6650-K6650,0),BAAL!$B:$B,0),MATCH(LEFT(M$2,4),BAAL!$C$2:$D$2,0)),0)))</f>
        <v>Data Error</v>
      </c>
      <c r="N6650" s="20"/>
      <c r="O6650" s="26"/>
      <c r="P6650" s="26"/>
      <c r="Q6650" s="6">
        <f t="shared" si="415"/>
        <v>10</v>
      </c>
      <c r="R6650" s="20"/>
    </row>
    <row r="6651" spans="1:18" x14ac:dyDescent="0.25">
      <c r="A6651" s="6">
        <v>1</v>
      </c>
      <c r="B6651" s="4">
        <v>42647.041666664278</v>
      </c>
      <c r="C6651" s="2" t="str">
        <f>IF([2]Analysis!AG6651="Data Error","Data Error",[2]Analysis!AI6651*C$1)</f>
        <v>Data Error</v>
      </c>
      <c r="D6651" s="2"/>
      <c r="E6651" s="3" t="str">
        <f>IF(C6651="Data Error","Data Error",INDEX('[2]BAAL Adj Cap'!$CB$65:$CY$72,MONTH($B6651),$A6651+1))</f>
        <v>Data Error</v>
      </c>
      <c r="F6651" s="3"/>
      <c r="G6651" s="31" t="str">
        <f t="shared" si="412"/>
        <v>Data Error</v>
      </c>
      <c r="H6651" s="31"/>
      <c r="I6651" s="23" t="str">
        <f t="shared" si="413"/>
        <v>Data Error</v>
      </c>
      <c r="J6651" s="23"/>
      <c r="K6651" s="7" t="str">
        <f t="shared" si="414"/>
        <v>Data Error</v>
      </c>
      <c r="M6651" s="20" t="str">
        <f>IF(C6651="Data Error","Data Error",IF(C6651&lt;=K6651,0,1-IFERROR(INDEX(BAAL!$C:$D,MATCH(ROUNDUP(C6651-K6651,0),BAAL!$B:$B,0),MATCH(LEFT(M$2,4),BAAL!$C$2:$D$2,0)),0)))</f>
        <v>Data Error</v>
      </c>
      <c r="N6651" s="20"/>
      <c r="O6651" s="26"/>
      <c r="P6651" s="26"/>
      <c r="Q6651" s="6">
        <f t="shared" si="415"/>
        <v>10</v>
      </c>
      <c r="R6651" s="20"/>
    </row>
    <row r="6652" spans="1:18" x14ac:dyDescent="0.25">
      <c r="A6652" s="6">
        <v>2</v>
      </c>
      <c r="B6652" s="4">
        <v>42647.083333330942</v>
      </c>
      <c r="C6652" s="2" t="str">
        <f>IF([2]Analysis!AG6652="Data Error","Data Error",[2]Analysis!AI6652*C$1)</f>
        <v>Data Error</v>
      </c>
      <c r="D6652" s="2"/>
      <c r="E6652" s="3" t="str">
        <f>IF(C6652="Data Error","Data Error",INDEX('[2]BAAL Adj Cap'!$CB$65:$CY$72,MONTH($B6652),$A6652+1))</f>
        <v>Data Error</v>
      </c>
      <c r="F6652" s="3"/>
      <c r="G6652" s="31" t="str">
        <f t="shared" si="412"/>
        <v>Data Error</v>
      </c>
      <c r="H6652" s="31"/>
      <c r="I6652" s="23" t="str">
        <f t="shared" si="413"/>
        <v>Data Error</v>
      </c>
      <c r="J6652" s="23"/>
      <c r="K6652" s="7" t="str">
        <f t="shared" si="414"/>
        <v>Data Error</v>
      </c>
      <c r="M6652" s="20" t="str">
        <f>IF(C6652="Data Error","Data Error",IF(C6652&lt;=K6652,0,1-IFERROR(INDEX(BAAL!$C:$D,MATCH(ROUNDUP(C6652-K6652,0),BAAL!$B:$B,0),MATCH(LEFT(M$2,4),BAAL!$C$2:$D$2,0)),0)))</f>
        <v>Data Error</v>
      </c>
      <c r="N6652" s="20"/>
      <c r="O6652" s="26"/>
      <c r="P6652" s="26"/>
      <c r="Q6652" s="6">
        <f t="shared" si="415"/>
        <v>10</v>
      </c>
      <c r="R6652" s="20"/>
    </row>
    <row r="6653" spans="1:18" x14ac:dyDescent="0.25">
      <c r="A6653" s="6">
        <v>3</v>
      </c>
      <c r="B6653" s="4">
        <v>42647.124999997606</v>
      </c>
      <c r="C6653" s="2" t="str">
        <f>IF([2]Analysis!AG6653="Data Error","Data Error",[2]Analysis!AI6653*C$1)</f>
        <v>Data Error</v>
      </c>
      <c r="D6653" s="2"/>
      <c r="E6653" s="3" t="str">
        <f>IF(C6653="Data Error","Data Error",INDEX('[2]BAAL Adj Cap'!$CB$65:$CY$72,MONTH($B6653),$A6653+1))</f>
        <v>Data Error</v>
      </c>
      <c r="F6653" s="3"/>
      <c r="G6653" s="31" t="str">
        <f t="shared" si="412"/>
        <v>Data Error</v>
      </c>
      <c r="H6653" s="31"/>
      <c r="I6653" s="23" t="str">
        <f t="shared" si="413"/>
        <v>Data Error</v>
      </c>
      <c r="J6653" s="23"/>
      <c r="K6653" s="7" t="str">
        <f t="shared" si="414"/>
        <v>Data Error</v>
      </c>
      <c r="M6653" s="20" t="str">
        <f>IF(C6653="Data Error","Data Error",IF(C6653&lt;=K6653,0,1-IFERROR(INDEX(BAAL!$C:$D,MATCH(ROUNDUP(C6653-K6653,0),BAAL!$B:$B,0),MATCH(LEFT(M$2,4),BAAL!$C$2:$D$2,0)),0)))</f>
        <v>Data Error</v>
      </c>
      <c r="N6653" s="20"/>
      <c r="O6653" s="26"/>
      <c r="P6653" s="26"/>
      <c r="Q6653" s="6">
        <f t="shared" si="415"/>
        <v>10</v>
      </c>
      <c r="R6653" s="20"/>
    </row>
    <row r="6654" spans="1:18" x14ac:dyDescent="0.25">
      <c r="A6654" s="6">
        <v>4</v>
      </c>
      <c r="B6654" s="4">
        <v>42647.16666666427</v>
      </c>
      <c r="C6654" s="2" t="str">
        <f>IF([2]Analysis!AG6654="Data Error","Data Error",[2]Analysis!AI6654*C$1)</f>
        <v>Data Error</v>
      </c>
      <c r="D6654" s="2"/>
      <c r="E6654" s="3" t="str">
        <f>IF(C6654="Data Error","Data Error",INDEX('[2]BAAL Adj Cap'!$CB$65:$CY$72,MONTH($B6654),$A6654+1))</f>
        <v>Data Error</v>
      </c>
      <c r="F6654" s="3"/>
      <c r="G6654" s="31" t="str">
        <f t="shared" si="412"/>
        <v>Data Error</v>
      </c>
      <c r="H6654" s="31"/>
      <c r="I6654" s="23" t="str">
        <f t="shared" si="413"/>
        <v>Data Error</v>
      </c>
      <c r="J6654" s="23"/>
      <c r="K6654" s="7" t="str">
        <f t="shared" si="414"/>
        <v>Data Error</v>
      </c>
      <c r="M6654" s="20" t="str">
        <f>IF(C6654="Data Error","Data Error",IF(C6654&lt;=K6654,0,1-IFERROR(INDEX(BAAL!$C:$D,MATCH(ROUNDUP(C6654-K6654,0),BAAL!$B:$B,0),MATCH(LEFT(M$2,4),BAAL!$C$2:$D$2,0)),0)))</f>
        <v>Data Error</v>
      </c>
      <c r="N6654" s="20"/>
      <c r="O6654" s="26"/>
      <c r="P6654" s="26"/>
      <c r="Q6654" s="6">
        <f t="shared" si="415"/>
        <v>10</v>
      </c>
      <c r="R6654" s="20"/>
    </row>
    <row r="6655" spans="1:18" x14ac:dyDescent="0.25">
      <c r="A6655" s="6">
        <v>5</v>
      </c>
      <c r="B6655" s="4">
        <v>42647.208333330935</v>
      </c>
      <c r="C6655" s="2" t="str">
        <f>IF([2]Analysis!AG6655="Data Error","Data Error",[2]Analysis!AI6655*C$1)</f>
        <v>Data Error</v>
      </c>
      <c r="D6655" s="2"/>
      <c r="E6655" s="3" t="str">
        <f>IF(C6655="Data Error","Data Error",INDEX('[2]BAAL Adj Cap'!$CB$65:$CY$72,MONTH($B6655),$A6655+1))</f>
        <v>Data Error</v>
      </c>
      <c r="F6655" s="3"/>
      <c r="G6655" s="31" t="str">
        <f t="shared" si="412"/>
        <v>Data Error</v>
      </c>
      <c r="H6655" s="31"/>
      <c r="I6655" s="23" t="str">
        <f t="shared" si="413"/>
        <v>Data Error</v>
      </c>
      <c r="J6655" s="23"/>
      <c r="K6655" s="7" t="str">
        <f t="shared" si="414"/>
        <v>Data Error</v>
      </c>
      <c r="M6655" s="20" t="str">
        <f>IF(C6655="Data Error","Data Error",IF(C6655&lt;=K6655,0,1-IFERROR(INDEX(BAAL!$C:$D,MATCH(ROUNDUP(C6655-K6655,0),BAAL!$B:$B,0),MATCH(LEFT(M$2,4),BAAL!$C$2:$D$2,0)),0)))</f>
        <v>Data Error</v>
      </c>
      <c r="N6655" s="20"/>
      <c r="O6655" s="26"/>
      <c r="P6655" s="26"/>
      <c r="Q6655" s="6">
        <f t="shared" si="415"/>
        <v>10</v>
      </c>
      <c r="R6655" s="20"/>
    </row>
    <row r="6656" spans="1:18" x14ac:dyDescent="0.25">
      <c r="A6656" s="6">
        <v>6</v>
      </c>
      <c r="B6656" s="4">
        <v>42647.249999997599</v>
      </c>
      <c r="C6656" s="2" t="str">
        <f>IF([2]Analysis!AG6656="Data Error","Data Error",[2]Analysis!AI6656*C$1)</f>
        <v>Data Error</v>
      </c>
      <c r="D6656" s="2"/>
      <c r="E6656" s="3" t="str">
        <f>IF(C6656="Data Error","Data Error",INDEX('[2]BAAL Adj Cap'!$CB$65:$CY$72,MONTH($B6656),$A6656+1))</f>
        <v>Data Error</v>
      </c>
      <c r="F6656" s="3"/>
      <c r="G6656" s="31" t="str">
        <f t="shared" si="412"/>
        <v>Data Error</v>
      </c>
      <c r="H6656" s="31"/>
      <c r="I6656" s="23" t="str">
        <f t="shared" si="413"/>
        <v>Data Error</v>
      </c>
      <c r="J6656" s="23"/>
      <c r="K6656" s="7" t="str">
        <f t="shared" si="414"/>
        <v>Data Error</v>
      </c>
      <c r="M6656" s="20" t="str">
        <f>IF(C6656="Data Error","Data Error",IF(C6656&lt;=K6656,0,1-IFERROR(INDEX(BAAL!$C:$D,MATCH(ROUNDUP(C6656-K6656,0),BAAL!$B:$B,0),MATCH(LEFT(M$2,4),BAAL!$C$2:$D$2,0)),0)))</f>
        <v>Data Error</v>
      </c>
      <c r="N6656" s="20"/>
      <c r="O6656" s="26"/>
      <c r="P6656" s="26"/>
      <c r="Q6656" s="6">
        <f t="shared" si="415"/>
        <v>10</v>
      </c>
      <c r="R6656" s="20"/>
    </row>
    <row r="6657" spans="1:18" x14ac:dyDescent="0.25">
      <c r="A6657" s="6">
        <v>7</v>
      </c>
      <c r="B6657" s="4">
        <v>42647.291666664263</v>
      </c>
      <c r="C6657" s="2" t="str">
        <f>IF([2]Analysis!AG6657="Data Error","Data Error",[2]Analysis!AI6657*C$1)</f>
        <v>Data Error</v>
      </c>
      <c r="D6657" s="2"/>
      <c r="E6657" s="3" t="str">
        <f>IF(C6657="Data Error","Data Error",INDEX('[2]BAAL Adj Cap'!$CB$65:$CY$72,MONTH($B6657),$A6657+1))</f>
        <v>Data Error</v>
      </c>
      <c r="F6657" s="3"/>
      <c r="G6657" s="31" t="str">
        <f t="shared" si="412"/>
        <v>Data Error</v>
      </c>
      <c r="H6657" s="31"/>
      <c r="I6657" s="23" t="str">
        <f t="shared" si="413"/>
        <v>Data Error</v>
      </c>
      <c r="J6657" s="23"/>
      <c r="K6657" s="7" t="str">
        <f t="shared" si="414"/>
        <v>Data Error</v>
      </c>
      <c r="M6657" s="20" t="str">
        <f>IF(C6657="Data Error","Data Error",IF(C6657&lt;=K6657,0,1-IFERROR(INDEX(BAAL!$C:$D,MATCH(ROUNDUP(C6657-K6657,0),BAAL!$B:$B,0),MATCH(LEFT(M$2,4),BAAL!$C$2:$D$2,0)),0)))</f>
        <v>Data Error</v>
      </c>
      <c r="N6657" s="20"/>
      <c r="O6657" s="26"/>
      <c r="P6657" s="26"/>
      <c r="Q6657" s="6">
        <f t="shared" si="415"/>
        <v>10</v>
      </c>
      <c r="R6657" s="20"/>
    </row>
    <row r="6658" spans="1:18" x14ac:dyDescent="0.25">
      <c r="A6658" s="6">
        <v>8</v>
      </c>
      <c r="B6658" s="4">
        <v>42647.333333330927</v>
      </c>
      <c r="C6658" s="2" t="str">
        <f>IF([2]Analysis!AG6658="Data Error","Data Error",[2]Analysis!AI6658*C$1)</f>
        <v>Data Error</v>
      </c>
      <c r="D6658" s="2"/>
      <c r="E6658" s="3" t="str">
        <f>IF(C6658="Data Error","Data Error",INDEX('[2]BAAL Adj Cap'!$CB$65:$CY$72,MONTH($B6658),$A6658+1))</f>
        <v>Data Error</v>
      </c>
      <c r="F6658" s="3"/>
      <c r="G6658" s="31" t="str">
        <f t="shared" si="412"/>
        <v>Data Error</v>
      </c>
      <c r="H6658" s="31"/>
      <c r="I6658" s="23" t="str">
        <f t="shared" si="413"/>
        <v>Data Error</v>
      </c>
      <c r="J6658" s="23"/>
      <c r="K6658" s="7" t="str">
        <f t="shared" si="414"/>
        <v>Data Error</v>
      </c>
      <c r="M6658" s="20" t="str">
        <f>IF(C6658="Data Error","Data Error",IF(C6658&lt;=K6658,0,1-IFERROR(INDEX(BAAL!$C:$D,MATCH(ROUNDUP(C6658-K6658,0),BAAL!$B:$B,0),MATCH(LEFT(M$2,4),BAAL!$C$2:$D$2,0)),0)))</f>
        <v>Data Error</v>
      </c>
      <c r="N6658" s="20"/>
      <c r="O6658" s="26"/>
      <c r="P6658" s="26"/>
      <c r="Q6658" s="6">
        <f t="shared" si="415"/>
        <v>10</v>
      </c>
      <c r="R6658" s="20"/>
    </row>
    <row r="6659" spans="1:18" x14ac:dyDescent="0.25">
      <c r="A6659" s="6">
        <v>9</v>
      </c>
      <c r="B6659" s="4">
        <v>42647.374999997592</v>
      </c>
      <c r="C6659" s="2" t="str">
        <f>IF([2]Analysis!AG6659="Data Error","Data Error",[2]Analysis!AI6659*C$1)</f>
        <v>Data Error</v>
      </c>
      <c r="D6659" s="2"/>
      <c r="E6659" s="3" t="str">
        <f>IF(C6659="Data Error","Data Error",INDEX('[2]BAAL Adj Cap'!$CB$65:$CY$72,MONTH($B6659),$A6659+1))</f>
        <v>Data Error</v>
      </c>
      <c r="F6659" s="3"/>
      <c r="G6659" s="31" t="str">
        <f t="shared" si="412"/>
        <v>Data Error</v>
      </c>
      <c r="H6659" s="31"/>
      <c r="I6659" s="23" t="str">
        <f t="shared" si="413"/>
        <v>Data Error</v>
      </c>
      <c r="J6659" s="23"/>
      <c r="K6659" s="7" t="str">
        <f t="shared" si="414"/>
        <v>Data Error</v>
      </c>
      <c r="M6659" s="20" t="str">
        <f>IF(C6659="Data Error","Data Error",IF(C6659&lt;=K6659,0,1-IFERROR(INDEX(BAAL!$C:$D,MATCH(ROUNDUP(C6659-K6659,0),BAAL!$B:$B,0),MATCH(LEFT(M$2,4),BAAL!$C$2:$D$2,0)),0)))</f>
        <v>Data Error</v>
      </c>
      <c r="N6659" s="20"/>
      <c r="O6659" s="26"/>
      <c r="P6659" s="26"/>
      <c r="Q6659" s="6">
        <f t="shared" si="415"/>
        <v>10</v>
      </c>
      <c r="R6659" s="20"/>
    </row>
    <row r="6660" spans="1:18" x14ac:dyDescent="0.25">
      <c r="A6660" s="6">
        <v>10</v>
      </c>
      <c r="B6660" s="4">
        <v>42647.416666664256</v>
      </c>
      <c r="C6660" s="2" t="str">
        <f>IF([2]Analysis!AG6660="Data Error","Data Error",[2]Analysis!AI6660*C$1)</f>
        <v>Data Error</v>
      </c>
      <c r="D6660" s="2"/>
      <c r="E6660" s="3" t="str">
        <f>IF(C6660="Data Error","Data Error",INDEX('[2]BAAL Adj Cap'!$CB$65:$CY$72,MONTH($B6660),$A6660+1))</f>
        <v>Data Error</v>
      </c>
      <c r="F6660" s="3"/>
      <c r="G6660" s="31" t="str">
        <f t="shared" ref="G6660:G6723" si="416">IF(C6660="Data Error","Data Error",E6660*E$1-C6660)</f>
        <v>Data Error</v>
      </c>
      <c r="H6660" s="31"/>
      <c r="I6660" s="23" t="str">
        <f t="shared" ref="I6660:I6723" si="417">IF(E6660="Data Error","Data Error",E6660)</f>
        <v>Data Error</v>
      </c>
      <c r="J6660" s="23"/>
      <c r="K6660" s="7" t="str">
        <f t="shared" ref="K6660:K6723" si="418">IF(C6660="Data Error","Data Error",C$1*MAX(0,MIN(AF$9,E6660*AF$10)))</f>
        <v>Data Error</v>
      </c>
      <c r="M6660" s="20" t="str">
        <f>IF(C6660="Data Error","Data Error",IF(C6660&lt;=K6660,0,1-IFERROR(INDEX(BAAL!$C:$D,MATCH(ROUNDUP(C6660-K6660,0),BAAL!$B:$B,0),MATCH(LEFT(M$2,4),BAAL!$C$2:$D$2,0)),0)))</f>
        <v>Data Error</v>
      </c>
      <c r="N6660" s="20"/>
      <c r="O6660" s="26"/>
      <c r="P6660" s="26"/>
      <c r="Q6660" s="6">
        <f t="shared" ref="Q6660:Q6723" si="419">MONTH(B6660)</f>
        <v>10</v>
      </c>
      <c r="R6660" s="20"/>
    </row>
    <row r="6661" spans="1:18" x14ac:dyDescent="0.25">
      <c r="A6661" s="6">
        <v>11</v>
      </c>
      <c r="B6661" s="4">
        <v>42647.45833333092</v>
      </c>
      <c r="C6661" s="2" t="str">
        <f>IF([2]Analysis!AG6661="Data Error","Data Error",[2]Analysis!AI6661*C$1)</f>
        <v>Data Error</v>
      </c>
      <c r="D6661" s="2"/>
      <c r="E6661" s="3" t="str">
        <f>IF(C6661="Data Error","Data Error",INDEX('[2]BAAL Adj Cap'!$CB$65:$CY$72,MONTH($B6661),$A6661+1))</f>
        <v>Data Error</v>
      </c>
      <c r="F6661" s="3"/>
      <c r="G6661" s="31" t="str">
        <f t="shared" si="416"/>
        <v>Data Error</v>
      </c>
      <c r="H6661" s="31"/>
      <c r="I6661" s="23" t="str">
        <f t="shared" si="417"/>
        <v>Data Error</v>
      </c>
      <c r="J6661" s="23"/>
      <c r="K6661" s="7" t="str">
        <f t="shared" si="418"/>
        <v>Data Error</v>
      </c>
      <c r="M6661" s="20" t="str">
        <f>IF(C6661="Data Error","Data Error",IF(C6661&lt;=K6661,0,1-IFERROR(INDEX(BAAL!$C:$D,MATCH(ROUNDUP(C6661-K6661,0),BAAL!$B:$B,0),MATCH(LEFT(M$2,4),BAAL!$C$2:$D$2,0)),0)))</f>
        <v>Data Error</v>
      </c>
      <c r="N6661" s="20"/>
      <c r="O6661" s="26"/>
      <c r="P6661" s="26"/>
      <c r="Q6661" s="6">
        <f t="shared" si="419"/>
        <v>10</v>
      </c>
      <c r="R6661" s="20"/>
    </row>
    <row r="6662" spans="1:18" x14ac:dyDescent="0.25">
      <c r="A6662" s="6">
        <v>12</v>
      </c>
      <c r="B6662" s="4">
        <v>42647.499999997584</v>
      </c>
      <c r="C6662" s="2" t="str">
        <f>IF([2]Analysis!AG6662="Data Error","Data Error",[2]Analysis!AI6662*C$1)</f>
        <v>Data Error</v>
      </c>
      <c r="D6662" s="2"/>
      <c r="E6662" s="3" t="str">
        <f>IF(C6662="Data Error","Data Error",INDEX('[2]BAAL Adj Cap'!$CB$65:$CY$72,MONTH($B6662),$A6662+1))</f>
        <v>Data Error</v>
      </c>
      <c r="F6662" s="3"/>
      <c r="G6662" s="31" t="str">
        <f t="shared" si="416"/>
        <v>Data Error</v>
      </c>
      <c r="H6662" s="31"/>
      <c r="I6662" s="23" t="str">
        <f t="shared" si="417"/>
        <v>Data Error</v>
      </c>
      <c r="J6662" s="23"/>
      <c r="K6662" s="7" t="str">
        <f t="shared" si="418"/>
        <v>Data Error</v>
      </c>
      <c r="M6662" s="20" t="str">
        <f>IF(C6662="Data Error","Data Error",IF(C6662&lt;=K6662,0,1-IFERROR(INDEX(BAAL!$C:$D,MATCH(ROUNDUP(C6662-K6662,0),BAAL!$B:$B,0),MATCH(LEFT(M$2,4),BAAL!$C$2:$D$2,0)),0)))</f>
        <v>Data Error</v>
      </c>
      <c r="N6662" s="20"/>
      <c r="O6662" s="26"/>
      <c r="P6662" s="26"/>
      <c r="Q6662" s="6">
        <f t="shared" si="419"/>
        <v>10</v>
      </c>
      <c r="R6662" s="20"/>
    </row>
    <row r="6663" spans="1:18" x14ac:dyDescent="0.25">
      <c r="A6663" s="6">
        <v>13</v>
      </c>
      <c r="B6663" s="4">
        <v>42647.541666664249</v>
      </c>
      <c r="C6663" s="2" t="str">
        <f>IF([2]Analysis!AG6663="Data Error","Data Error",[2]Analysis!AI6663*C$1)</f>
        <v>Data Error</v>
      </c>
      <c r="D6663" s="2"/>
      <c r="E6663" s="3" t="str">
        <f>IF(C6663="Data Error","Data Error",INDEX('[2]BAAL Adj Cap'!$CB$65:$CY$72,MONTH($B6663),$A6663+1))</f>
        <v>Data Error</v>
      </c>
      <c r="F6663" s="3"/>
      <c r="G6663" s="31" t="str">
        <f t="shared" si="416"/>
        <v>Data Error</v>
      </c>
      <c r="H6663" s="31"/>
      <c r="I6663" s="23" t="str">
        <f t="shared" si="417"/>
        <v>Data Error</v>
      </c>
      <c r="J6663" s="23"/>
      <c r="K6663" s="7" t="str">
        <f t="shared" si="418"/>
        <v>Data Error</v>
      </c>
      <c r="M6663" s="20" t="str">
        <f>IF(C6663="Data Error","Data Error",IF(C6663&lt;=K6663,0,1-IFERROR(INDEX(BAAL!$C:$D,MATCH(ROUNDUP(C6663-K6663,0),BAAL!$B:$B,0),MATCH(LEFT(M$2,4),BAAL!$C$2:$D$2,0)),0)))</f>
        <v>Data Error</v>
      </c>
      <c r="N6663" s="20"/>
      <c r="O6663" s="26"/>
      <c r="P6663" s="26"/>
      <c r="Q6663" s="6">
        <f t="shared" si="419"/>
        <v>10</v>
      </c>
      <c r="R6663" s="20"/>
    </row>
    <row r="6664" spans="1:18" x14ac:dyDescent="0.25">
      <c r="A6664" s="6">
        <v>14</v>
      </c>
      <c r="B6664" s="4">
        <v>42647.583333330913</v>
      </c>
      <c r="C6664" s="2" t="str">
        <f>IF([2]Analysis!AG6664="Data Error","Data Error",[2]Analysis!AI6664*C$1)</f>
        <v>Data Error</v>
      </c>
      <c r="D6664" s="2"/>
      <c r="E6664" s="3" t="str">
        <f>IF(C6664="Data Error","Data Error",INDEX('[2]BAAL Adj Cap'!$CB$65:$CY$72,MONTH($B6664),$A6664+1))</f>
        <v>Data Error</v>
      </c>
      <c r="F6664" s="3"/>
      <c r="G6664" s="31" t="str">
        <f t="shared" si="416"/>
        <v>Data Error</v>
      </c>
      <c r="H6664" s="31"/>
      <c r="I6664" s="23" t="str">
        <f t="shared" si="417"/>
        <v>Data Error</v>
      </c>
      <c r="J6664" s="23"/>
      <c r="K6664" s="7" t="str">
        <f t="shared" si="418"/>
        <v>Data Error</v>
      </c>
      <c r="M6664" s="20" t="str">
        <f>IF(C6664="Data Error","Data Error",IF(C6664&lt;=K6664,0,1-IFERROR(INDEX(BAAL!$C:$D,MATCH(ROUNDUP(C6664-K6664,0),BAAL!$B:$B,0),MATCH(LEFT(M$2,4),BAAL!$C$2:$D$2,0)),0)))</f>
        <v>Data Error</v>
      </c>
      <c r="N6664" s="20"/>
      <c r="O6664" s="26"/>
      <c r="P6664" s="26"/>
      <c r="Q6664" s="6">
        <f t="shared" si="419"/>
        <v>10</v>
      </c>
      <c r="R6664" s="20"/>
    </row>
    <row r="6665" spans="1:18" x14ac:dyDescent="0.25">
      <c r="A6665" s="6">
        <v>15</v>
      </c>
      <c r="B6665" s="4">
        <v>42647.624999997577</v>
      </c>
      <c r="C6665" s="2" t="str">
        <f>IF([2]Analysis!AG6665="Data Error","Data Error",[2]Analysis!AI6665*C$1)</f>
        <v>Data Error</v>
      </c>
      <c r="D6665" s="2"/>
      <c r="E6665" s="3" t="str">
        <f>IF(C6665="Data Error","Data Error",INDEX('[2]BAAL Adj Cap'!$CB$65:$CY$72,MONTH($B6665),$A6665+1))</f>
        <v>Data Error</v>
      </c>
      <c r="F6665" s="3"/>
      <c r="G6665" s="31" t="str">
        <f t="shared" si="416"/>
        <v>Data Error</v>
      </c>
      <c r="H6665" s="31"/>
      <c r="I6665" s="23" t="str">
        <f t="shared" si="417"/>
        <v>Data Error</v>
      </c>
      <c r="J6665" s="23"/>
      <c r="K6665" s="7" t="str">
        <f t="shared" si="418"/>
        <v>Data Error</v>
      </c>
      <c r="M6665" s="20" t="str">
        <f>IF(C6665="Data Error","Data Error",IF(C6665&lt;=K6665,0,1-IFERROR(INDEX(BAAL!$C:$D,MATCH(ROUNDUP(C6665-K6665,0),BAAL!$B:$B,0),MATCH(LEFT(M$2,4),BAAL!$C$2:$D$2,0)),0)))</f>
        <v>Data Error</v>
      </c>
      <c r="N6665" s="20"/>
      <c r="O6665" s="26"/>
      <c r="P6665" s="26"/>
      <c r="Q6665" s="6">
        <f t="shared" si="419"/>
        <v>10</v>
      </c>
      <c r="R6665" s="20"/>
    </row>
    <row r="6666" spans="1:18" x14ac:dyDescent="0.25">
      <c r="A6666" s="6">
        <v>16</v>
      </c>
      <c r="B6666" s="4">
        <v>42647.666666664241</v>
      </c>
      <c r="C6666" s="2" t="str">
        <f>IF([2]Analysis!AG6666="Data Error","Data Error",[2]Analysis!AI6666*C$1)</f>
        <v>Data Error</v>
      </c>
      <c r="D6666" s="2"/>
      <c r="E6666" s="3" t="str">
        <f>IF(C6666="Data Error","Data Error",INDEX('[2]BAAL Adj Cap'!$CB$65:$CY$72,MONTH($B6666),$A6666+1))</f>
        <v>Data Error</v>
      </c>
      <c r="F6666" s="3"/>
      <c r="G6666" s="31" t="str">
        <f t="shared" si="416"/>
        <v>Data Error</v>
      </c>
      <c r="H6666" s="31"/>
      <c r="I6666" s="23" t="str">
        <f t="shared" si="417"/>
        <v>Data Error</v>
      </c>
      <c r="J6666" s="23"/>
      <c r="K6666" s="7" t="str">
        <f t="shared" si="418"/>
        <v>Data Error</v>
      </c>
      <c r="M6666" s="20" t="str">
        <f>IF(C6666="Data Error","Data Error",IF(C6666&lt;=K6666,0,1-IFERROR(INDEX(BAAL!$C:$D,MATCH(ROUNDUP(C6666-K6666,0),BAAL!$B:$B,0),MATCH(LEFT(M$2,4),BAAL!$C$2:$D$2,0)),0)))</f>
        <v>Data Error</v>
      </c>
      <c r="N6666" s="20"/>
      <c r="O6666" s="26"/>
      <c r="P6666" s="26"/>
      <c r="Q6666" s="6">
        <f t="shared" si="419"/>
        <v>10</v>
      </c>
      <c r="R6666" s="20"/>
    </row>
    <row r="6667" spans="1:18" x14ac:dyDescent="0.25">
      <c r="A6667" s="6">
        <v>17</v>
      </c>
      <c r="B6667" s="4">
        <v>42647.708333330906</v>
      </c>
      <c r="C6667" s="2" t="str">
        <f>IF([2]Analysis!AG6667="Data Error","Data Error",[2]Analysis!AI6667*C$1)</f>
        <v>Data Error</v>
      </c>
      <c r="D6667" s="2"/>
      <c r="E6667" s="3" t="str">
        <f>IF(C6667="Data Error","Data Error",INDEX('[2]BAAL Adj Cap'!$CB$65:$CY$72,MONTH($B6667),$A6667+1))</f>
        <v>Data Error</v>
      </c>
      <c r="F6667" s="3"/>
      <c r="G6667" s="31" t="str">
        <f t="shared" si="416"/>
        <v>Data Error</v>
      </c>
      <c r="H6667" s="31"/>
      <c r="I6667" s="23" t="str">
        <f t="shared" si="417"/>
        <v>Data Error</v>
      </c>
      <c r="J6667" s="23"/>
      <c r="K6667" s="7" t="str">
        <f t="shared" si="418"/>
        <v>Data Error</v>
      </c>
      <c r="M6667" s="20" t="str">
        <f>IF(C6667="Data Error","Data Error",IF(C6667&lt;=K6667,0,1-IFERROR(INDEX(BAAL!$C:$D,MATCH(ROUNDUP(C6667-K6667,0),BAAL!$B:$B,0),MATCH(LEFT(M$2,4),BAAL!$C$2:$D$2,0)),0)))</f>
        <v>Data Error</v>
      </c>
      <c r="N6667" s="20"/>
      <c r="O6667" s="26"/>
      <c r="P6667" s="26"/>
      <c r="Q6667" s="6">
        <f t="shared" si="419"/>
        <v>10</v>
      </c>
      <c r="R6667" s="20"/>
    </row>
    <row r="6668" spans="1:18" x14ac:dyDescent="0.25">
      <c r="A6668" s="6">
        <v>18</v>
      </c>
      <c r="B6668" s="4">
        <v>42647.74999999757</v>
      </c>
      <c r="C6668" s="2" t="str">
        <f>IF([2]Analysis!AG6668="Data Error","Data Error",[2]Analysis!AI6668*C$1)</f>
        <v>Data Error</v>
      </c>
      <c r="D6668" s="2"/>
      <c r="E6668" s="3" t="str">
        <f>IF(C6668="Data Error","Data Error",INDEX('[2]BAAL Adj Cap'!$CB$65:$CY$72,MONTH($B6668),$A6668+1))</f>
        <v>Data Error</v>
      </c>
      <c r="F6668" s="3"/>
      <c r="G6668" s="31" t="str">
        <f t="shared" si="416"/>
        <v>Data Error</v>
      </c>
      <c r="H6668" s="31"/>
      <c r="I6668" s="23" t="str">
        <f t="shared" si="417"/>
        <v>Data Error</v>
      </c>
      <c r="J6668" s="23"/>
      <c r="K6668" s="7" t="str">
        <f t="shared" si="418"/>
        <v>Data Error</v>
      </c>
      <c r="M6668" s="20" t="str">
        <f>IF(C6668="Data Error","Data Error",IF(C6668&lt;=K6668,0,1-IFERROR(INDEX(BAAL!$C:$D,MATCH(ROUNDUP(C6668-K6668,0),BAAL!$B:$B,0),MATCH(LEFT(M$2,4),BAAL!$C$2:$D$2,0)),0)))</f>
        <v>Data Error</v>
      </c>
      <c r="N6668" s="20"/>
      <c r="O6668" s="26"/>
      <c r="P6668" s="26"/>
      <c r="Q6668" s="6">
        <f t="shared" si="419"/>
        <v>10</v>
      </c>
      <c r="R6668" s="20"/>
    </row>
    <row r="6669" spans="1:18" x14ac:dyDescent="0.25">
      <c r="A6669" s="6">
        <v>19</v>
      </c>
      <c r="B6669" s="4">
        <v>42647.791666664234</v>
      </c>
      <c r="C6669" s="2" t="str">
        <f>IF([2]Analysis!AG6669="Data Error","Data Error",[2]Analysis!AI6669*C$1)</f>
        <v>Data Error</v>
      </c>
      <c r="D6669" s="2"/>
      <c r="E6669" s="3" t="str">
        <f>IF(C6669="Data Error","Data Error",INDEX('[2]BAAL Adj Cap'!$CB$65:$CY$72,MONTH($B6669),$A6669+1))</f>
        <v>Data Error</v>
      </c>
      <c r="F6669" s="3"/>
      <c r="G6669" s="31" t="str">
        <f t="shared" si="416"/>
        <v>Data Error</v>
      </c>
      <c r="H6669" s="31"/>
      <c r="I6669" s="23" t="str">
        <f t="shared" si="417"/>
        <v>Data Error</v>
      </c>
      <c r="J6669" s="23"/>
      <c r="K6669" s="7" t="str">
        <f t="shared" si="418"/>
        <v>Data Error</v>
      </c>
      <c r="M6669" s="20" t="str">
        <f>IF(C6669="Data Error","Data Error",IF(C6669&lt;=K6669,0,1-IFERROR(INDEX(BAAL!$C:$D,MATCH(ROUNDUP(C6669-K6669,0),BAAL!$B:$B,0),MATCH(LEFT(M$2,4),BAAL!$C$2:$D$2,0)),0)))</f>
        <v>Data Error</v>
      </c>
      <c r="N6669" s="20"/>
      <c r="O6669" s="26"/>
      <c r="P6669" s="26"/>
      <c r="Q6669" s="6">
        <f t="shared" si="419"/>
        <v>10</v>
      </c>
      <c r="R6669" s="20"/>
    </row>
    <row r="6670" spans="1:18" x14ac:dyDescent="0.25">
      <c r="A6670" s="6">
        <v>20</v>
      </c>
      <c r="B6670" s="4">
        <v>42647.833333330898</v>
      </c>
      <c r="C6670" s="2" t="str">
        <f>IF([2]Analysis!AG6670="Data Error","Data Error",[2]Analysis!AI6670*C$1)</f>
        <v>Data Error</v>
      </c>
      <c r="D6670" s="2"/>
      <c r="E6670" s="3" t="str">
        <f>IF(C6670="Data Error","Data Error",INDEX('[2]BAAL Adj Cap'!$CB$65:$CY$72,MONTH($B6670),$A6670+1))</f>
        <v>Data Error</v>
      </c>
      <c r="F6670" s="3"/>
      <c r="G6670" s="31" t="str">
        <f t="shared" si="416"/>
        <v>Data Error</v>
      </c>
      <c r="H6670" s="31"/>
      <c r="I6670" s="23" t="str">
        <f t="shared" si="417"/>
        <v>Data Error</v>
      </c>
      <c r="J6670" s="23"/>
      <c r="K6670" s="7" t="str">
        <f t="shared" si="418"/>
        <v>Data Error</v>
      </c>
      <c r="M6670" s="20" t="str">
        <f>IF(C6670="Data Error","Data Error",IF(C6670&lt;=K6670,0,1-IFERROR(INDEX(BAAL!$C:$D,MATCH(ROUNDUP(C6670-K6670,0),BAAL!$B:$B,0),MATCH(LEFT(M$2,4),BAAL!$C$2:$D$2,0)),0)))</f>
        <v>Data Error</v>
      </c>
      <c r="N6670" s="20"/>
      <c r="O6670" s="26"/>
      <c r="P6670" s="26"/>
      <c r="Q6670" s="6">
        <f t="shared" si="419"/>
        <v>10</v>
      </c>
      <c r="R6670" s="20"/>
    </row>
    <row r="6671" spans="1:18" x14ac:dyDescent="0.25">
      <c r="A6671" s="6">
        <v>21</v>
      </c>
      <c r="B6671" s="4">
        <v>42647.874999997563</v>
      </c>
      <c r="C6671" s="2" t="str">
        <f>IF([2]Analysis!AG6671="Data Error","Data Error",[2]Analysis!AI6671*C$1)</f>
        <v>Data Error</v>
      </c>
      <c r="D6671" s="2"/>
      <c r="E6671" s="3" t="str">
        <f>IF(C6671="Data Error","Data Error",INDEX('[2]BAAL Adj Cap'!$CB$65:$CY$72,MONTH($B6671),$A6671+1))</f>
        <v>Data Error</v>
      </c>
      <c r="F6671" s="3"/>
      <c r="G6671" s="31" t="str">
        <f t="shared" si="416"/>
        <v>Data Error</v>
      </c>
      <c r="H6671" s="31"/>
      <c r="I6671" s="23" t="str">
        <f t="shared" si="417"/>
        <v>Data Error</v>
      </c>
      <c r="J6671" s="23"/>
      <c r="K6671" s="7" t="str">
        <f t="shared" si="418"/>
        <v>Data Error</v>
      </c>
      <c r="M6671" s="20" t="str">
        <f>IF(C6671="Data Error","Data Error",IF(C6671&lt;=K6671,0,1-IFERROR(INDEX(BAAL!$C:$D,MATCH(ROUNDUP(C6671-K6671,0),BAAL!$B:$B,0),MATCH(LEFT(M$2,4),BAAL!$C$2:$D$2,0)),0)))</f>
        <v>Data Error</v>
      </c>
      <c r="N6671" s="20"/>
      <c r="O6671" s="26"/>
      <c r="P6671" s="26"/>
      <c r="Q6671" s="6">
        <f t="shared" si="419"/>
        <v>10</v>
      </c>
      <c r="R6671" s="20"/>
    </row>
    <row r="6672" spans="1:18" x14ac:dyDescent="0.25">
      <c r="A6672" s="6">
        <v>22</v>
      </c>
      <c r="B6672" s="4">
        <v>42647.916666664227</v>
      </c>
      <c r="C6672" s="2" t="str">
        <f>IF([2]Analysis!AG6672="Data Error","Data Error",[2]Analysis!AI6672*C$1)</f>
        <v>Data Error</v>
      </c>
      <c r="D6672" s="2"/>
      <c r="E6672" s="3" t="str">
        <f>IF(C6672="Data Error","Data Error",INDEX('[2]BAAL Adj Cap'!$CB$65:$CY$72,MONTH($B6672),$A6672+1))</f>
        <v>Data Error</v>
      </c>
      <c r="F6672" s="3"/>
      <c r="G6672" s="31" t="str">
        <f t="shared" si="416"/>
        <v>Data Error</v>
      </c>
      <c r="H6672" s="31"/>
      <c r="I6672" s="23" t="str">
        <f t="shared" si="417"/>
        <v>Data Error</v>
      </c>
      <c r="J6672" s="23"/>
      <c r="K6672" s="7" t="str">
        <f t="shared" si="418"/>
        <v>Data Error</v>
      </c>
      <c r="M6672" s="20" t="str">
        <f>IF(C6672="Data Error","Data Error",IF(C6672&lt;=K6672,0,1-IFERROR(INDEX(BAAL!$C:$D,MATCH(ROUNDUP(C6672-K6672,0),BAAL!$B:$B,0),MATCH(LEFT(M$2,4),BAAL!$C$2:$D$2,0)),0)))</f>
        <v>Data Error</v>
      </c>
      <c r="N6672" s="20"/>
      <c r="O6672" s="26"/>
      <c r="P6672" s="26"/>
      <c r="Q6672" s="6">
        <f t="shared" si="419"/>
        <v>10</v>
      </c>
      <c r="R6672" s="20"/>
    </row>
    <row r="6673" spans="1:18" x14ac:dyDescent="0.25">
      <c r="A6673" s="6">
        <v>23</v>
      </c>
      <c r="B6673" s="4">
        <v>42647.958333330891</v>
      </c>
      <c r="C6673" s="2" t="str">
        <f>IF([2]Analysis!AG6673="Data Error","Data Error",[2]Analysis!AI6673*C$1)</f>
        <v>Data Error</v>
      </c>
      <c r="D6673" s="2"/>
      <c r="E6673" s="3" t="str">
        <f>IF(C6673="Data Error","Data Error",INDEX('[2]BAAL Adj Cap'!$CB$65:$CY$72,MONTH($B6673),$A6673+1))</f>
        <v>Data Error</v>
      </c>
      <c r="F6673" s="3"/>
      <c r="G6673" s="31" t="str">
        <f t="shared" si="416"/>
        <v>Data Error</v>
      </c>
      <c r="H6673" s="31"/>
      <c r="I6673" s="23" t="str">
        <f t="shared" si="417"/>
        <v>Data Error</v>
      </c>
      <c r="J6673" s="23"/>
      <c r="K6673" s="7" t="str">
        <f t="shared" si="418"/>
        <v>Data Error</v>
      </c>
      <c r="M6673" s="20" t="str">
        <f>IF(C6673="Data Error","Data Error",IF(C6673&lt;=K6673,0,1-IFERROR(INDEX(BAAL!$C:$D,MATCH(ROUNDUP(C6673-K6673,0),BAAL!$B:$B,0),MATCH(LEFT(M$2,4),BAAL!$C$2:$D$2,0)),0)))</f>
        <v>Data Error</v>
      </c>
      <c r="N6673" s="20"/>
      <c r="O6673" s="26"/>
      <c r="P6673" s="26"/>
      <c r="Q6673" s="6">
        <f t="shared" si="419"/>
        <v>10</v>
      </c>
      <c r="R6673" s="20"/>
    </row>
    <row r="6674" spans="1:18" x14ac:dyDescent="0.25">
      <c r="A6674" s="6">
        <v>0</v>
      </c>
      <c r="B6674" s="1">
        <v>42647.999999997555</v>
      </c>
      <c r="C6674" s="2" t="str">
        <f>IF([2]Analysis!AG6674="Data Error","Data Error",[2]Analysis!AI6674*C$1)</f>
        <v>Data Error</v>
      </c>
      <c r="D6674" s="2"/>
      <c r="E6674" s="3" t="str">
        <f>IF(C6674="Data Error","Data Error",INDEX('[2]BAAL Adj Cap'!$CB$65:$CY$72,MONTH($B6674),$A6674+1))</f>
        <v>Data Error</v>
      </c>
      <c r="F6674" s="3"/>
      <c r="G6674" s="31" t="str">
        <f t="shared" si="416"/>
        <v>Data Error</v>
      </c>
      <c r="H6674" s="31"/>
      <c r="I6674" s="23" t="str">
        <f t="shared" si="417"/>
        <v>Data Error</v>
      </c>
      <c r="J6674" s="23"/>
      <c r="K6674" s="7" t="str">
        <f t="shared" si="418"/>
        <v>Data Error</v>
      </c>
      <c r="M6674" s="20" t="str">
        <f>IF(C6674="Data Error","Data Error",IF(C6674&lt;=K6674,0,1-IFERROR(INDEX(BAAL!$C:$D,MATCH(ROUNDUP(C6674-K6674,0),BAAL!$B:$B,0),MATCH(LEFT(M$2,4),BAAL!$C$2:$D$2,0)),0)))</f>
        <v>Data Error</v>
      </c>
      <c r="N6674" s="20"/>
      <c r="O6674" s="26"/>
      <c r="P6674" s="26"/>
      <c r="Q6674" s="6">
        <f t="shared" si="419"/>
        <v>10</v>
      </c>
      <c r="R6674" s="20"/>
    </row>
    <row r="6675" spans="1:18" x14ac:dyDescent="0.25">
      <c r="A6675" s="6">
        <v>1</v>
      </c>
      <c r="B6675" s="4">
        <v>42648.04166666422</v>
      </c>
      <c r="C6675" s="2" t="str">
        <f>IF([2]Analysis!AG6675="Data Error","Data Error",[2]Analysis!AI6675*C$1)</f>
        <v>Data Error</v>
      </c>
      <c r="D6675" s="2"/>
      <c r="E6675" s="3" t="str">
        <f>IF(C6675="Data Error","Data Error",INDEX('[2]BAAL Adj Cap'!$CB$65:$CY$72,MONTH($B6675),$A6675+1))</f>
        <v>Data Error</v>
      </c>
      <c r="F6675" s="3"/>
      <c r="G6675" s="31" t="str">
        <f t="shared" si="416"/>
        <v>Data Error</v>
      </c>
      <c r="H6675" s="31"/>
      <c r="I6675" s="23" t="str">
        <f t="shared" si="417"/>
        <v>Data Error</v>
      </c>
      <c r="J6675" s="23"/>
      <c r="K6675" s="7" t="str">
        <f t="shared" si="418"/>
        <v>Data Error</v>
      </c>
      <c r="M6675" s="20" t="str">
        <f>IF(C6675="Data Error","Data Error",IF(C6675&lt;=K6675,0,1-IFERROR(INDEX(BAAL!$C:$D,MATCH(ROUNDUP(C6675-K6675,0),BAAL!$B:$B,0),MATCH(LEFT(M$2,4),BAAL!$C$2:$D$2,0)),0)))</f>
        <v>Data Error</v>
      </c>
      <c r="N6675" s="20"/>
      <c r="O6675" s="26"/>
      <c r="P6675" s="26"/>
      <c r="Q6675" s="6">
        <f t="shared" si="419"/>
        <v>10</v>
      </c>
      <c r="R6675" s="20"/>
    </row>
    <row r="6676" spans="1:18" x14ac:dyDescent="0.25">
      <c r="A6676" s="6">
        <v>2</v>
      </c>
      <c r="B6676" s="4">
        <v>42648.083333330884</v>
      </c>
      <c r="C6676" s="2" t="str">
        <f>IF([2]Analysis!AG6676="Data Error","Data Error",[2]Analysis!AI6676*C$1)</f>
        <v>Data Error</v>
      </c>
      <c r="D6676" s="2"/>
      <c r="E6676" s="3" t="str">
        <f>IF(C6676="Data Error","Data Error",INDEX('[2]BAAL Adj Cap'!$CB$65:$CY$72,MONTH($B6676),$A6676+1))</f>
        <v>Data Error</v>
      </c>
      <c r="F6676" s="3"/>
      <c r="G6676" s="31" t="str">
        <f t="shared" si="416"/>
        <v>Data Error</v>
      </c>
      <c r="H6676" s="31"/>
      <c r="I6676" s="23" t="str">
        <f t="shared" si="417"/>
        <v>Data Error</v>
      </c>
      <c r="J6676" s="23"/>
      <c r="K6676" s="7" t="str">
        <f t="shared" si="418"/>
        <v>Data Error</v>
      </c>
      <c r="M6676" s="20" t="str">
        <f>IF(C6676="Data Error","Data Error",IF(C6676&lt;=K6676,0,1-IFERROR(INDEX(BAAL!$C:$D,MATCH(ROUNDUP(C6676-K6676,0),BAAL!$B:$B,0),MATCH(LEFT(M$2,4),BAAL!$C$2:$D$2,0)),0)))</f>
        <v>Data Error</v>
      </c>
      <c r="N6676" s="20"/>
      <c r="O6676" s="26"/>
      <c r="P6676" s="26"/>
      <c r="Q6676" s="6">
        <f t="shared" si="419"/>
        <v>10</v>
      </c>
      <c r="R6676" s="20"/>
    </row>
    <row r="6677" spans="1:18" x14ac:dyDescent="0.25">
      <c r="A6677" s="6">
        <v>3</v>
      </c>
      <c r="B6677" s="4">
        <v>42648.124999997548</v>
      </c>
      <c r="C6677" s="2" t="str">
        <f>IF([2]Analysis!AG6677="Data Error","Data Error",[2]Analysis!AI6677*C$1)</f>
        <v>Data Error</v>
      </c>
      <c r="D6677" s="2"/>
      <c r="E6677" s="3" t="str">
        <f>IF(C6677="Data Error","Data Error",INDEX('[2]BAAL Adj Cap'!$CB$65:$CY$72,MONTH($B6677),$A6677+1))</f>
        <v>Data Error</v>
      </c>
      <c r="F6677" s="3"/>
      <c r="G6677" s="31" t="str">
        <f t="shared" si="416"/>
        <v>Data Error</v>
      </c>
      <c r="H6677" s="31"/>
      <c r="I6677" s="23" t="str">
        <f t="shared" si="417"/>
        <v>Data Error</v>
      </c>
      <c r="J6677" s="23"/>
      <c r="K6677" s="7" t="str">
        <f t="shared" si="418"/>
        <v>Data Error</v>
      </c>
      <c r="M6677" s="20" t="str">
        <f>IF(C6677="Data Error","Data Error",IF(C6677&lt;=K6677,0,1-IFERROR(INDEX(BAAL!$C:$D,MATCH(ROUNDUP(C6677-K6677,0),BAAL!$B:$B,0),MATCH(LEFT(M$2,4),BAAL!$C$2:$D$2,0)),0)))</f>
        <v>Data Error</v>
      </c>
      <c r="N6677" s="20"/>
      <c r="O6677" s="26"/>
      <c r="P6677" s="26"/>
      <c r="Q6677" s="6">
        <f t="shared" si="419"/>
        <v>10</v>
      </c>
      <c r="R6677" s="20"/>
    </row>
    <row r="6678" spans="1:18" x14ac:dyDescent="0.25">
      <c r="A6678" s="6">
        <v>4</v>
      </c>
      <c r="B6678" s="4">
        <v>42648.166666664212</v>
      </c>
      <c r="C6678" s="2" t="str">
        <f>IF([2]Analysis!AG6678="Data Error","Data Error",[2]Analysis!AI6678*C$1)</f>
        <v>Data Error</v>
      </c>
      <c r="D6678" s="2"/>
      <c r="E6678" s="3" t="str">
        <f>IF(C6678="Data Error","Data Error",INDEX('[2]BAAL Adj Cap'!$CB$65:$CY$72,MONTH($B6678),$A6678+1))</f>
        <v>Data Error</v>
      </c>
      <c r="F6678" s="3"/>
      <c r="G6678" s="31" t="str">
        <f t="shared" si="416"/>
        <v>Data Error</v>
      </c>
      <c r="H6678" s="31"/>
      <c r="I6678" s="23" t="str">
        <f t="shared" si="417"/>
        <v>Data Error</v>
      </c>
      <c r="J6678" s="23"/>
      <c r="K6678" s="7" t="str">
        <f t="shared" si="418"/>
        <v>Data Error</v>
      </c>
      <c r="M6678" s="20" t="str">
        <f>IF(C6678="Data Error","Data Error",IF(C6678&lt;=K6678,0,1-IFERROR(INDEX(BAAL!$C:$D,MATCH(ROUNDUP(C6678-K6678,0),BAAL!$B:$B,0),MATCH(LEFT(M$2,4),BAAL!$C$2:$D$2,0)),0)))</f>
        <v>Data Error</v>
      </c>
      <c r="N6678" s="20"/>
      <c r="O6678" s="26"/>
      <c r="P6678" s="26"/>
      <c r="Q6678" s="6">
        <f t="shared" si="419"/>
        <v>10</v>
      </c>
      <c r="R6678" s="20"/>
    </row>
    <row r="6679" spans="1:18" x14ac:dyDescent="0.25">
      <c r="A6679" s="6">
        <v>5</v>
      </c>
      <c r="B6679" s="4">
        <v>42648.208333330876</v>
      </c>
      <c r="C6679" s="2" t="str">
        <f>IF([2]Analysis!AG6679="Data Error","Data Error",[2]Analysis!AI6679*C$1)</f>
        <v>Data Error</v>
      </c>
      <c r="D6679" s="2"/>
      <c r="E6679" s="3" t="str">
        <f>IF(C6679="Data Error","Data Error",INDEX('[2]BAAL Adj Cap'!$CB$65:$CY$72,MONTH($B6679),$A6679+1))</f>
        <v>Data Error</v>
      </c>
      <c r="F6679" s="3"/>
      <c r="G6679" s="31" t="str">
        <f t="shared" si="416"/>
        <v>Data Error</v>
      </c>
      <c r="H6679" s="31"/>
      <c r="I6679" s="23" t="str">
        <f t="shared" si="417"/>
        <v>Data Error</v>
      </c>
      <c r="J6679" s="23"/>
      <c r="K6679" s="7" t="str">
        <f t="shared" si="418"/>
        <v>Data Error</v>
      </c>
      <c r="M6679" s="20" t="str">
        <f>IF(C6679="Data Error","Data Error",IF(C6679&lt;=K6679,0,1-IFERROR(INDEX(BAAL!$C:$D,MATCH(ROUNDUP(C6679-K6679,0),BAAL!$B:$B,0),MATCH(LEFT(M$2,4),BAAL!$C$2:$D$2,0)),0)))</f>
        <v>Data Error</v>
      </c>
      <c r="N6679" s="20"/>
      <c r="O6679" s="26"/>
      <c r="P6679" s="26"/>
      <c r="Q6679" s="6">
        <f t="shared" si="419"/>
        <v>10</v>
      </c>
      <c r="R6679" s="20"/>
    </row>
    <row r="6680" spans="1:18" x14ac:dyDescent="0.25">
      <c r="A6680" s="6">
        <v>6</v>
      </c>
      <c r="B6680" s="4">
        <v>42648.249999997541</v>
      </c>
      <c r="C6680" s="2" t="str">
        <f>IF([2]Analysis!AG6680="Data Error","Data Error",[2]Analysis!AI6680*C$1)</f>
        <v>Data Error</v>
      </c>
      <c r="D6680" s="2"/>
      <c r="E6680" s="3" t="str">
        <f>IF(C6680="Data Error","Data Error",INDEX('[2]BAAL Adj Cap'!$CB$65:$CY$72,MONTH($B6680),$A6680+1))</f>
        <v>Data Error</v>
      </c>
      <c r="F6680" s="3"/>
      <c r="G6680" s="31" t="str">
        <f t="shared" si="416"/>
        <v>Data Error</v>
      </c>
      <c r="H6680" s="31"/>
      <c r="I6680" s="23" t="str">
        <f t="shared" si="417"/>
        <v>Data Error</v>
      </c>
      <c r="J6680" s="23"/>
      <c r="K6680" s="7" t="str">
        <f t="shared" si="418"/>
        <v>Data Error</v>
      </c>
      <c r="M6680" s="20" t="str">
        <f>IF(C6680="Data Error","Data Error",IF(C6680&lt;=K6680,0,1-IFERROR(INDEX(BAAL!$C:$D,MATCH(ROUNDUP(C6680-K6680,0),BAAL!$B:$B,0),MATCH(LEFT(M$2,4),BAAL!$C$2:$D$2,0)),0)))</f>
        <v>Data Error</v>
      </c>
      <c r="N6680" s="20"/>
      <c r="O6680" s="26"/>
      <c r="P6680" s="26"/>
      <c r="Q6680" s="6">
        <f t="shared" si="419"/>
        <v>10</v>
      </c>
      <c r="R6680" s="20"/>
    </row>
    <row r="6681" spans="1:18" x14ac:dyDescent="0.25">
      <c r="A6681" s="6">
        <v>7</v>
      </c>
      <c r="B6681" s="4">
        <v>42648.291666664205</v>
      </c>
      <c r="C6681" s="2" t="str">
        <f>IF([2]Analysis!AG6681="Data Error","Data Error",[2]Analysis!AI6681*C$1)</f>
        <v>Data Error</v>
      </c>
      <c r="D6681" s="2"/>
      <c r="E6681" s="3" t="str">
        <f>IF(C6681="Data Error","Data Error",INDEX('[2]BAAL Adj Cap'!$CB$65:$CY$72,MONTH($B6681),$A6681+1))</f>
        <v>Data Error</v>
      </c>
      <c r="F6681" s="3"/>
      <c r="G6681" s="31" t="str">
        <f t="shared" si="416"/>
        <v>Data Error</v>
      </c>
      <c r="H6681" s="31"/>
      <c r="I6681" s="23" t="str">
        <f t="shared" si="417"/>
        <v>Data Error</v>
      </c>
      <c r="J6681" s="23"/>
      <c r="K6681" s="7" t="str">
        <f t="shared" si="418"/>
        <v>Data Error</v>
      </c>
      <c r="M6681" s="20" t="str">
        <f>IF(C6681="Data Error","Data Error",IF(C6681&lt;=K6681,0,1-IFERROR(INDEX(BAAL!$C:$D,MATCH(ROUNDUP(C6681-K6681,0),BAAL!$B:$B,0),MATCH(LEFT(M$2,4),BAAL!$C$2:$D$2,0)),0)))</f>
        <v>Data Error</v>
      </c>
      <c r="N6681" s="20"/>
      <c r="O6681" s="26"/>
      <c r="P6681" s="26"/>
      <c r="Q6681" s="6">
        <f t="shared" si="419"/>
        <v>10</v>
      </c>
      <c r="R6681" s="20"/>
    </row>
    <row r="6682" spans="1:18" x14ac:dyDescent="0.25">
      <c r="A6682" s="6">
        <v>8</v>
      </c>
      <c r="B6682" s="4">
        <v>42648.333333330869</v>
      </c>
      <c r="C6682" s="2" t="str">
        <f>IF([2]Analysis!AG6682="Data Error","Data Error",[2]Analysis!AI6682*C$1)</f>
        <v>Data Error</v>
      </c>
      <c r="D6682" s="2"/>
      <c r="E6682" s="3" t="str">
        <f>IF(C6682="Data Error","Data Error",INDEX('[2]BAAL Adj Cap'!$CB$65:$CY$72,MONTH($B6682),$A6682+1))</f>
        <v>Data Error</v>
      </c>
      <c r="F6682" s="3"/>
      <c r="G6682" s="31" t="str">
        <f t="shared" si="416"/>
        <v>Data Error</v>
      </c>
      <c r="H6682" s="31"/>
      <c r="I6682" s="23" t="str">
        <f t="shared" si="417"/>
        <v>Data Error</v>
      </c>
      <c r="J6682" s="23"/>
      <c r="K6682" s="7" t="str">
        <f t="shared" si="418"/>
        <v>Data Error</v>
      </c>
      <c r="M6682" s="20" t="str">
        <f>IF(C6682="Data Error","Data Error",IF(C6682&lt;=K6682,0,1-IFERROR(INDEX(BAAL!$C:$D,MATCH(ROUNDUP(C6682-K6682,0),BAAL!$B:$B,0),MATCH(LEFT(M$2,4),BAAL!$C$2:$D$2,0)),0)))</f>
        <v>Data Error</v>
      </c>
      <c r="N6682" s="20"/>
      <c r="O6682" s="26"/>
      <c r="P6682" s="26"/>
      <c r="Q6682" s="6">
        <f t="shared" si="419"/>
        <v>10</v>
      </c>
      <c r="R6682" s="20"/>
    </row>
    <row r="6683" spans="1:18" x14ac:dyDescent="0.25">
      <c r="A6683" s="6">
        <v>9</v>
      </c>
      <c r="B6683" s="4">
        <v>42648.374999997533</v>
      </c>
      <c r="C6683" s="2" t="str">
        <f>IF([2]Analysis!AG6683="Data Error","Data Error",[2]Analysis!AI6683*C$1)</f>
        <v>Data Error</v>
      </c>
      <c r="D6683" s="2"/>
      <c r="E6683" s="3" t="str">
        <f>IF(C6683="Data Error","Data Error",INDEX('[2]BAAL Adj Cap'!$CB$65:$CY$72,MONTH($B6683),$A6683+1))</f>
        <v>Data Error</v>
      </c>
      <c r="F6683" s="3"/>
      <c r="G6683" s="31" t="str">
        <f t="shared" si="416"/>
        <v>Data Error</v>
      </c>
      <c r="H6683" s="31"/>
      <c r="I6683" s="23" t="str">
        <f t="shared" si="417"/>
        <v>Data Error</v>
      </c>
      <c r="J6683" s="23"/>
      <c r="K6683" s="7" t="str">
        <f t="shared" si="418"/>
        <v>Data Error</v>
      </c>
      <c r="M6683" s="20" t="str">
        <f>IF(C6683="Data Error","Data Error",IF(C6683&lt;=K6683,0,1-IFERROR(INDEX(BAAL!$C:$D,MATCH(ROUNDUP(C6683-K6683,0),BAAL!$B:$B,0),MATCH(LEFT(M$2,4),BAAL!$C$2:$D$2,0)),0)))</f>
        <v>Data Error</v>
      </c>
      <c r="N6683" s="20"/>
      <c r="O6683" s="26"/>
      <c r="P6683" s="26"/>
      <c r="Q6683" s="6">
        <f t="shared" si="419"/>
        <v>10</v>
      </c>
      <c r="R6683" s="20"/>
    </row>
    <row r="6684" spans="1:18" x14ac:dyDescent="0.25">
      <c r="A6684" s="6">
        <v>10</v>
      </c>
      <c r="B6684" s="4">
        <v>42648.416666664198</v>
      </c>
      <c r="C6684" s="2" t="str">
        <f>IF([2]Analysis!AG6684="Data Error","Data Error",[2]Analysis!AI6684*C$1)</f>
        <v>Data Error</v>
      </c>
      <c r="D6684" s="2"/>
      <c r="E6684" s="3" t="str">
        <f>IF(C6684="Data Error","Data Error",INDEX('[2]BAAL Adj Cap'!$CB$65:$CY$72,MONTH($B6684),$A6684+1))</f>
        <v>Data Error</v>
      </c>
      <c r="F6684" s="3"/>
      <c r="G6684" s="31" t="str">
        <f t="shared" si="416"/>
        <v>Data Error</v>
      </c>
      <c r="H6684" s="31"/>
      <c r="I6684" s="23" t="str">
        <f t="shared" si="417"/>
        <v>Data Error</v>
      </c>
      <c r="J6684" s="23"/>
      <c r="K6684" s="7" t="str">
        <f t="shared" si="418"/>
        <v>Data Error</v>
      </c>
      <c r="M6684" s="20" t="str">
        <f>IF(C6684="Data Error","Data Error",IF(C6684&lt;=K6684,0,1-IFERROR(INDEX(BAAL!$C:$D,MATCH(ROUNDUP(C6684-K6684,0),BAAL!$B:$B,0),MATCH(LEFT(M$2,4),BAAL!$C$2:$D$2,0)),0)))</f>
        <v>Data Error</v>
      </c>
      <c r="N6684" s="20"/>
      <c r="O6684" s="26"/>
      <c r="P6684" s="26"/>
      <c r="Q6684" s="6">
        <f t="shared" si="419"/>
        <v>10</v>
      </c>
      <c r="R6684" s="20"/>
    </row>
    <row r="6685" spans="1:18" x14ac:dyDescent="0.25">
      <c r="A6685" s="6">
        <v>11</v>
      </c>
      <c r="B6685" s="4">
        <v>42648.458333330862</v>
      </c>
      <c r="C6685" s="2" t="str">
        <f>IF([2]Analysis!AG6685="Data Error","Data Error",[2]Analysis!AI6685*C$1)</f>
        <v>Data Error</v>
      </c>
      <c r="D6685" s="2"/>
      <c r="E6685" s="3" t="str">
        <f>IF(C6685="Data Error","Data Error",INDEX('[2]BAAL Adj Cap'!$CB$65:$CY$72,MONTH($B6685),$A6685+1))</f>
        <v>Data Error</v>
      </c>
      <c r="F6685" s="3"/>
      <c r="G6685" s="31" t="str">
        <f t="shared" si="416"/>
        <v>Data Error</v>
      </c>
      <c r="H6685" s="31"/>
      <c r="I6685" s="23" t="str">
        <f t="shared" si="417"/>
        <v>Data Error</v>
      </c>
      <c r="J6685" s="23"/>
      <c r="K6685" s="7" t="str">
        <f t="shared" si="418"/>
        <v>Data Error</v>
      </c>
      <c r="M6685" s="20" t="str">
        <f>IF(C6685="Data Error","Data Error",IF(C6685&lt;=K6685,0,1-IFERROR(INDEX(BAAL!$C:$D,MATCH(ROUNDUP(C6685-K6685,0),BAAL!$B:$B,0),MATCH(LEFT(M$2,4),BAAL!$C$2:$D$2,0)),0)))</f>
        <v>Data Error</v>
      </c>
      <c r="N6685" s="20"/>
      <c r="O6685" s="26"/>
      <c r="P6685" s="26"/>
      <c r="Q6685" s="6">
        <f t="shared" si="419"/>
        <v>10</v>
      </c>
      <c r="R6685" s="20"/>
    </row>
    <row r="6686" spans="1:18" x14ac:dyDescent="0.25">
      <c r="A6686" s="6">
        <v>12</v>
      </c>
      <c r="B6686" s="4">
        <v>42648.499999997526</v>
      </c>
      <c r="C6686" s="2" t="str">
        <f>IF([2]Analysis!AG6686="Data Error","Data Error",[2]Analysis!AI6686*C$1)</f>
        <v>Data Error</v>
      </c>
      <c r="D6686" s="2"/>
      <c r="E6686" s="3" t="str">
        <f>IF(C6686="Data Error","Data Error",INDEX('[2]BAAL Adj Cap'!$CB$65:$CY$72,MONTH($B6686),$A6686+1))</f>
        <v>Data Error</v>
      </c>
      <c r="F6686" s="3"/>
      <c r="G6686" s="31" t="str">
        <f t="shared" si="416"/>
        <v>Data Error</v>
      </c>
      <c r="H6686" s="31"/>
      <c r="I6686" s="23" t="str">
        <f t="shared" si="417"/>
        <v>Data Error</v>
      </c>
      <c r="J6686" s="23"/>
      <c r="K6686" s="7" t="str">
        <f t="shared" si="418"/>
        <v>Data Error</v>
      </c>
      <c r="M6686" s="20" t="str">
        <f>IF(C6686="Data Error","Data Error",IF(C6686&lt;=K6686,0,1-IFERROR(INDEX(BAAL!$C:$D,MATCH(ROUNDUP(C6686-K6686,0),BAAL!$B:$B,0),MATCH(LEFT(M$2,4),BAAL!$C$2:$D$2,0)),0)))</f>
        <v>Data Error</v>
      </c>
      <c r="N6686" s="20"/>
      <c r="O6686" s="26"/>
      <c r="P6686" s="26"/>
      <c r="Q6686" s="6">
        <f t="shared" si="419"/>
        <v>10</v>
      </c>
      <c r="R6686" s="20"/>
    </row>
    <row r="6687" spans="1:18" x14ac:dyDescent="0.25">
      <c r="A6687" s="6">
        <v>13</v>
      </c>
      <c r="B6687" s="4">
        <v>42648.54166666419</v>
      </c>
      <c r="C6687" s="2" t="str">
        <f>IF([2]Analysis!AG6687="Data Error","Data Error",[2]Analysis!AI6687*C$1)</f>
        <v>Data Error</v>
      </c>
      <c r="D6687" s="2"/>
      <c r="E6687" s="3" t="str">
        <f>IF(C6687="Data Error","Data Error",INDEX('[2]BAAL Adj Cap'!$CB$65:$CY$72,MONTH($B6687),$A6687+1))</f>
        <v>Data Error</v>
      </c>
      <c r="F6687" s="3"/>
      <c r="G6687" s="31" t="str">
        <f t="shared" si="416"/>
        <v>Data Error</v>
      </c>
      <c r="H6687" s="31"/>
      <c r="I6687" s="23" t="str">
        <f t="shared" si="417"/>
        <v>Data Error</v>
      </c>
      <c r="J6687" s="23"/>
      <c r="K6687" s="7" t="str">
        <f t="shared" si="418"/>
        <v>Data Error</v>
      </c>
      <c r="M6687" s="20" t="str">
        <f>IF(C6687="Data Error","Data Error",IF(C6687&lt;=K6687,0,1-IFERROR(INDEX(BAAL!$C:$D,MATCH(ROUNDUP(C6687-K6687,0),BAAL!$B:$B,0),MATCH(LEFT(M$2,4),BAAL!$C$2:$D$2,0)),0)))</f>
        <v>Data Error</v>
      </c>
      <c r="N6687" s="20"/>
      <c r="O6687" s="26"/>
      <c r="P6687" s="26"/>
      <c r="Q6687" s="6">
        <f t="shared" si="419"/>
        <v>10</v>
      </c>
      <c r="R6687" s="20"/>
    </row>
    <row r="6688" spans="1:18" x14ac:dyDescent="0.25">
      <c r="A6688" s="6">
        <v>14</v>
      </c>
      <c r="B6688" s="4">
        <v>42648.583333330855</v>
      </c>
      <c r="C6688" s="2" t="str">
        <f>IF([2]Analysis!AG6688="Data Error","Data Error",[2]Analysis!AI6688*C$1)</f>
        <v>Data Error</v>
      </c>
      <c r="D6688" s="2"/>
      <c r="E6688" s="3" t="str">
        <f>IF(C6688="Data Error","Data Error",INDEX('[2]BAAL Adj Cap'!$CB$65:$CY$72,MONTH($B6688),$A6688+1))</f>
        <v>Data Error</v>
      </c>
      <c r="F6688" s="3"/>
      <c r="G6688" s="31" t="str">
        <f t="shared" si="416"/>
        <v>Data Error</v>
      </c>
      <c r="H6688" s="31"/>
      <c r="I6688" s="23" t="str">
        <f t="shared" si="417"/>
        <v>Data Error</v>
      </c>
      <c r="J6688" s="23"/>
      <c r="K6688" s="7" t="str">
        <f t="shared" si="418"/>
        <v>Data Error</v>
      </c>
      <c r="M6688" s="20" t="str">
        <f>IF(C6688="Data Error","Data Error",IF(C6688&lt;=K6688,0,1-IFERROR(INDEX(BAAL!$C:$D,MATCH(ROUNDUP(C6688-K6688,0),BAAL!$B:$B,0),MATCH(LEFT(M$2,4),BAAL!$C$2:$D$2,0)),0)))</f>
        <v>Data Error</v>
      </c>
      <c r="N6688" s="20"/>
      <c r="O6688" s="26"/>
      <c r="P6688" s="26"/>
      <c r="Q6688" s="6">
        <f t="shared" si="419"/>
        <v>10</v>
      </c>
      <c r="R6688" s="20"/>
    </row>
    <row r="6689" spans="1:18" x14ac:dyDescent="0.25">
      <c r="A6689" s="6">
        <v>15</v>
      </c>
      <c r="B6689" s="4">
        <v>42648.624999997519</v>
      </c>
      <c r="C6689" s="2" t="str">
        <f>IF([2]Analysis!AG6689="Data Error","Data Error",[2]Analysis!AI6689*C$1)</f>
        <v>Data Error</v>
      </c>
      <c r="D6689" s="2"/>
      <c r="E6689" s="3" t="str">
        <f>IF(C6689="Data Error","Data Error",INDEX('[2]BAAL Adj Cap'!$CB$65:$CY$72,MONTH($B6689),$A6689+1))</f>
        <v>Data Error</v>
      </c>
      <c r="F6689" s="3"/>
      <c r="G6689" s="31" t="str">
        <f t="shared" si="416"/>
        <v>Data Error</v>
      </c>
      <c r="H6689" s="31"/>
      <c r="I6689" s="23" t="str">
        <f t="shared" si="417"/>
        <v>Data Error</v>
      </c>
      <c r="J6689" s="23"/>
      <c r="K6689" s="7" t="str">
        <f t="shared" si="418"/>
        <v>Data Error</v>
      </c>
      <c r="M6689" s="20" t="str">
        <f>IF(C6689="Data Error","Data Error",IF(C6689&lt;=K6689,0,1-IFERROR(INDEX(BAAL!$C:$D,MATCH(ROUNDUP(C6689-K6689,0),BAAL!$B:$B,0),MATCH(LEFT(M$2,4),BAAL!$C$2:$D$2,0)),0)))</f>
        <v>Data Error</v>
      </c>
      <c r="N6689" s="20"/>
      <c r="O6689" s="26"/>
      <c r="P6689" s="26"/>
      <c r="Q6689" s="6">
        <f t="shared" si="419"/>
        <v>10</v>
      </c>
      <c r="R6689" s="20"/>
    </row>
    <row r="6690" spans="1:18" x14ac:dyDescent="0.25">
      <c r="A6690" s="6">
        <v>16</v>
      </c>
      <c r="B6690" s="4">
        <v>42648.666666664183</v>
      </c>
      <c r="C6690" s="2" t="str">
        <f>IF([2]Analysis!AG6690="Data Error","Data Error",[2]Analysis!AI6690*C$1)</f>
        <v>Data Error</v>
      </c>
      <c r="D6690" s="2"/>
      <c r="E6690" s="3" t="str">
        <f>IF(C6690="Data Error","Data Error",INDEX('[2]BAAL Adj Cap'!$CB$65:$CY$72,MONTH($B6690),$A6690+1))</f>
        <v>Data Error</v>
      </c>
      <c r="F6690" s="3"/>
      <c r="G6690" s="31" t="str">
        <f t="shared" si="416"/>
        <v>Data Error</v>
      </c>
      <c r="H6690" s="31"/>
      <c r="I6690" s="23" t="str">
        <f t="shared" si="417"/>
        <v>Data Error</v>
      </c>
      <c r="J6690" s="23"/>
      <c r="K6690" s="7" t="str">
        <f t="shared" si="418"/>
        <v>Data Error</v>
      </c>
      <c r="M6690" s="20" t="str">
        <f>IF(C6690="Data Error","Data Error",IF(C6690&lt;=K6690,0,1-IFERROR(INDEX(BAAL!$C:$D,MATCH(ROUNDUP(C6690-K6690,0),BAAL!$B:$B,0),MATCH(LEFT(M$2,4),BAAL!$C$2:$D$2,0)),0)))</f>
        <v>Data Error</v>
      </c>
      <c r="N6690" s="20"/>
      <c r="O6690" s="26"/>
      <c r="P6690" s="26"/>
      <c r="Q6690" s="6">
        <f t="shared" si="419"/>
        <v>10</v>
      </c>
      <c r="R6690" s="20"/>
    </row>
    <row r="6691" spans="1:18" x14ac:dyDescent="0.25">
      <c r="A6691" s="6">
        <v>17</v>
      </c>
      <c r="B6691" s="4">
        <v>42648.708333330847</v>
      </c>
      <c r="C6691" s="2" t="str">
        <f>IF([2]Analysis!AG6691="Data Error","Data Error",[2]Analysis!AI6691*C$1)</f>
        <v>Data Error</v>
      </c>
      <c r="D6691" s="2"/>
      <c r="E6691" s="3" t="str">
        <f>IF(C6691="Data Error","Data Error",INDEX('[2]BAAL Adj Cap'!$CB$65:$CY$72,MONTH($B6691),$A6691+1))</f>
        <v>Data Error</v>
      </c>
      <c r="F6691" s="3"/>
      <c r="G6691" s="31" t="str">
        <f t="shared" si="416"/>
        <v>Data Error</v>
      </c>
      <c r="H6691" s="31"/>
      <c r="I6691" s="23" t="str">
        <f t="shared" si="417"/>
        <v>Data Error</v>
      </c>
      <c r="J6691" s="23"/>
      <c r="K6691" s="7" t="str">
        <f t="shared" si="418"/>
        <v>Data Error</v>
      </c>
      <c r="M6691" s="20" t="str">
        <f>IF(C6691="Data Error","Data Error",IF(C6691&lt;=K6691,0,1-IFERROR(INDEX(BAAL!$C:$D,MATCH(ROUNDUP(C6691-K6691,0),BAAL!$B:$B,0),MATCH(LEFT(M$2,4),BAAL!$C$2:$D$2,0)),0)))</f>
        <v>Data Error</v>
      </c>
      <c r="N6691" s="20"/>
      <c r="O6691" s="26"/>
      <c r="P6691" s="26"/>
      <c r="Q6691" s="6">
        <f t="shared" si="419"/>
        <v>10</v>
      </c>
      <c r="R6691" s="20"/>
    </row>
    <row r="6692" spans="1:18" x14ac:dyDescent="0.25">
      <c r="A6692" s="6">
        <v>18</v>
      </c>
      <c r="B6692" s="4">
        <v>42648.749999997512</v>
      </c>
      <c r="C6692" s="2" t="str">
        <f>IF([2]Analysis!AG6692="Data Error","Data Error",[2]Analysis!AI6692*C$1)</f>
        <v>Data Error</v>
      </c>
      <c r="D6692" s="2"/>
      <c r="E6692" s="3" t="str">
        <f>IF(C6692="Data Error","Data Error",INDEX('[2]BAAL Adj Cap'!$CB$65:$CY$72,MONTH($B6692),$A6692+1))</f>
        <v>Data Error</v>
      </c>
      <c r="F6692" s="3"/>
      <c r="G6692" s="31" t="str">
        <f t="shared" si="416"/>
        <v>Data Error</v>
      </c>
      <c r="H6692" s="31"/>
      <c r="I6692" s="23" t="str">
        <f t="shared" si="417"/>
        <v>Data Error</v>
      </c>
      <c r="J6692" s="23"/>
      <c r="K6692" s="7" t="str">
        <f t="shared" si="418"/>
        <v>Data Error</v>
      </c>
      <c r="M6692" s="20" t="str">
        <f>IF(C6692="Data Error","Data Error",IF(C6692&lt;=K6692,0,1-IFERROR(INDEX(BAAL!$C:$D,MATCH(ROUNDUP(C6692-K6692,0),BAAL!$B:$B,0),MATCH(LEFT(M$2,4),BAAL!$C$2:$D$2,0)),0)))</f>
        <v>Data Error</v>
      </c>
      <c r="N6692" s="20"/>
      <c r="O6692" s="26"/>
      <c r="P6692" s="26"/>
      <c r="Q6692" s="6">
        <f t="shared" si="419"/>
        <v>10</v>
      </c>
      <c r="R6692" s="20"/>
    </row>
    <row r="6693" spans="1:18" x14ac:dyDescent="0.25">
      <c r="A6693" s="6">
        <v>19</v>
      </c>
      <c r="B6693" s="4">
        <v>42648.791666664176</v>
      </c>
      <c r="C6693" s="2" t="str">
        <f>IF([2]Analysis!AG6693="Data Error","Data Error",[2]Analysis!AI6693*C$1)</f>
        <v>Data Error</v>
      </c>
      <c r="D6693" s="2"/>
      <c r="E6693" s="3" t="str">
        <f>IF(C6693="Data Error","Data Error",INDEX('[2]BAAL Adj Cap'!$CB$65:$CY$72,MONTH($B6693),$A6693+1))</f>
        <v>Data Error</v>
      </c>
      <c r="F6693" s="3"/>
      <c r="G6693" s="31" t="str">
        <f t="shared" si="416"/>
        <v>Data Error</v>
      </c>
      <c r="H6693" s="31"/>
      <c r="I6693" s="23" t="str">
        <f t="shared" si="417"/>
        <v>Data Error</v>
      </c>
      <c r="J6693" s="23"/>
      <c r="K6693" s="7" t="str">
        <f t="shared" si="418"/>
        <v>Data Error</v>
      </c>
      <c r="M6693" s="20" t="str">
        <f>IF(C6693="Data Error","Data Error",IF(C6693&lt;=K6693,0,1-IFERROR(INDEX(BAAL!$C:$D,MATCH(ROUNDUP(C6693-K6693,0),BAAL!$B:$B,0),MATCH(LEFT(M$2,4),BAAL!$C$2:$D$2,0)),0)))</f>
        <v>Data Error</v>
      </c>
      <c r="N6693" s="20"/>
      <c r="O6693" s="26"/>
      <c r="P6693" s="26"/>
      <c r="Q6693" s="6">
        <f t="shared" si="419"/>
        <v>10</v>
      </c>
      <c r="R6693" s="20"/>
    </row>
    <row r="6694" spans="1:18" x14ac:dyDescent="0.25">
      <c r="A6694" s="6">
        <v>20</v>
      </c>
      <c r="B6694" s="4">
        <v>42648.83333333084</v>
      </c>
      <c r="C6694" s="2" t="str">
        <f>IF([2]Analysis!AG6694="Data Error","Data Error",[2]Analysis!AI6694*C$1)</f>
        <v>Data Error</v>
      </c>
      <c r="D6694" s="2"/>
      <c r="E6694" s="3" t="str">
        <f>IF(C6694="Data Error","Data Error",INDEX('[2]BAAL Adj Cap'!$CB$65:$CY$72,MONTH($B6694),$A6694+1))</f>
        <v>Data Error</v>
      </c>
      <c r="F6694" s="3"/>
      <c r="G6694" s="31" t="str">
        <f t="shared" si="416"/>
        <v>Data Error</v>
      </c>
      <c r="H6694" s="31"/>
      <c r="I6694" s="23" t="str">
        <f t="shared" si="417"/>
        <v>Data Error</v>
      </c>
      <c r="J6694" s="23"/>
      <c r="K6694" s="7" t="str">
        <f t="shared" si="418"/>
        <v>Data Error</v>
      </c>
      <c r="M6694" s="20" t="str">
        <f>IF(C6694="Data Error","Data Error",IF(C6694&lt;=K6694,0,1-IFERROR(INDEX(BAAL!$C:$D,MATCH(ROUNDUP(C6694-K6694,0),BAAL!$B:$B,0),MATCH(LEFT(M$2,4),BAAL!$C$2:$D$2,0)),0)))</f>
        <v>Data Error</v>
      </c>
      <c r="N6694" s="20"/>
      <c r="O6694" s="26"/>
      <c r="P6694" s="26"/>
      <c r="Q6694" s="6">
        <f t="shared" si="419"/>
        <v>10</v>
      </c>
      <c r="R6694" s="20"/>
    </row>
    <row r="6695" spans="1:18" x14ac:dyDescent="0.25">
      <c r="A6695" s="6">
        <v>21</v>
      </c>
      <c r="B6695" s="4">
        <v>42648.874999997504</v>
      </c>
      <c r="C6695" s="2" t="str">
        <f>IF([2]Analysis!AG6695="Data Error","Data Error",[2]Analysis!AI6695*C$1)</f>
        <v>Data Error</v>
      </c>
      <c r="D6695" s="2"/>
      <c r="E6695" s="3" t="str">
        <f>IF(C6695="Data Error","Data Error",INDEX('[2]BAAL Adj Cap'!$CB$65:$CY$72,MONTH($B6695),$A6695+1))</f>
        <v>Data Error</v>
      </c>
      <c r="F6695" s="3"/>
      <c r="G6695" s="31" t="str">
        <f t="shared" si="416"/>
        <v>Data Error</v>
      </c>
      <c r="H6695" s="31"/>
      <c r="I6695" s="23" t="str">
        <f t="shared" si="417"/>
        <v>Data Error</v>
      </c>
      <c r="J6695" s="23"/>
      <c r="K6695" s="7" t="str">
        <f t="shared" si="418"/>
        <v>Data Error</v>
      </c>
      <c r="M6695" s="20" t="str">
        <f>IF(C6695="Data Error","Data Error",IF(C6695&lt;=K6695,0,1-IFERROR(INDEX(BAAL!$C:$D,MATCH(ROUNDUP(C6695-K6695,0),BAAL!$B:$B,0),MATCH(LEFT(M$2,4),BAAL!$C$2:$D$2,0)),0)))</f>
        <v>Data Error</v>
      </c>
      <c r="N6695" s="20"/>
      <c r="O6695" s="26"/>
      <c r="P6695" s="26"/>
      <c r="Q6695" s="6">
        <f t="shared" si="419"/>
        <v>10</v>
      </c>
      <c r="R6695" s="20"/>
    </row>
    <row r="6696" spans="1:18" x14ac:dyDescent="0.25">
      <c r="A6696" s="6">
        <v>22</v>
      </c>
      <c r="B6696" s="4">
        <v>42648.916666664169</v>
      </c>
      <c r="C6696" s="2" t="str">
        <f>IF([2]Analysis!AG6696="Data Error","Data Error",[2]Analysis!AI6696*C$1)</f>
        <v>Data Error</v>
      </c>
      <c r="D6696" s="2"/>
      <c r="E6696" s="3" t="str">
        <f>IF(C6696="Data Error","Data Error",INDEX('[2]BAAL Adj Cap'!$CB$65:$CY$72,MONTH($B6696),$A6696+1))</f>
        <v>Data Error</v>
      </c>
      <c r="F6696" s="3"/>
      <c r="G6696" s="31" t="str">
        <f t="shared" si="416"/>
        <v>Data Error</v>
      </c>
      <c r="H6696" s="31"/>
      <c r="I6696" s="23" t="str">
        <f t="shared" si="417"/>
        <v>Data Error</v>
      </c>
      <c r="J6696" s="23"/>
      <c r="K6696" s="7" t="str">
        <f t="shared" si="418"/>
        <v>Data Error</v>
      </c>
      <c r="M6696" s="20" t="str">
        <f>IF(C6696="Data Error","Data Error",IF(C6696&lt;=K6696,0,1-IFERROR(INDEX(BAAL!$C:$D,MATCH(ROUNDUP(C6696-K6696,0),BAAL!$B:$B,0),MATCH(LEFT(M$2,4),BAAL!$C$2:$D$2,0)),0)))</f>
        <v>Data Error</v>
      </c>
      <c r="N6696" s="20"/>
      <c r="O6696" s="26"/>
      <c r="P6696" s="26"/>
      <c r="Q6696" s="6">
        <f t="shared" si="419"/>
        <v>10</v>
      </c>
      <c r="R6696" s="20"/>
    </row>
    <row r="6697" spans="1:18" x14ac:dyDescent="0.25">
      <c r="A6697" s="6">
        <v>23</v>
      </c>
      <c r="B6697" s="4">
        <v>42648.958333330833</v>
      </c>
      <c r="C6697" s="2" t="str">
        <f>IF([2]Analysis!AG6697="Data Error","Data Error",[2]Analysis!AI6697*C$1)</f>
        <v>Data Error</v>
      </c>
      <c r="D6697" s="2"/>
      <c r="E6697" s="3" t="str">
        <f>IF(C6697="Data Error","Data Error",INDEX('[2]BAAL Adj Cap'!$CB$65:$CY$72,MONTH($B6697),$A6697+1))</f>
        <v>Data Error</v>
      </c>
      <c r="F6697" s="3"/>
      <c r="G6697" s="31" t="str">
        <f t="shared" si="416"/>
        <v>Data Error</v>
      </c>
      <c r="H6697" s="31"/>
      <c r="I6697" s="23" t="str">
        <f t="shared" si="417"/>
        <v>Data Error</v>
      </c>
      <c r="J6697" s="23"/>
      <c r="K6697" s="7" t="str">
        <f t="shared" si="418"/>
        <v>Data Error</v>
      </c>
      <c r="M6697" s="20" t="str">
        <f>IF(C6697="Data Error","Data Error",IF(C6697&lt;=K6697,0,1-IFERROR(INDEX(BAAL!$C:$D,MATCH(ROUNDUP(C6697-K6697,0),BAAL!$B:$B,0),MATCH(LEFT(M$2,4),BAAL!$C$2:$D$2,0)),0)))</f>
        <v>Data Error</v>
      </c>
      <c r="N6697" s="20"/>
      <c r="O6697" s="26"/>
      <c r="P6697" s="26"/>
      <c r="Q6697" s="6">
        <f t="shared" si="419"/>
        <v>10</v>
      </c>
      <c r="R6697" s="20"/>
    </row>
    <row r="6698" spans="1:18" x14ac:dyDescent="0.25">
      <c r="A6698" s="6">
        <v>0</v>
      </c>
      <c r="B6698" s="1">
        <v>42648.999999997497</v>
      </c>
      <c r="C6698" s="2" t="str">
        <f>IF([2]Analysis!AG6698="Data Error","Data Error",[2]Analysis!AI6698*C$1)</f>
        <v>Data Error</v>
      </c>
      <c r="D6698" s="2"/>
      <c r="E6698" s="3" t="str">
        <f>IF(C6698="Data Error","Data Error",INDEX('[2]BAAL Adj Cap'!$CB$65:$CY$72,MONTH($B6698),$A6698+1))</f>
        <v>Data Error</v>
      </c>
      <c r="F6698" s="3"/>
      <c r="G6698" s="31" t="str">
        <f t="shared" si="416"/>
        <v>Data Error</v>
      </c>
      <c r="H6698" s="31"/>
      <c r="I6698" s="23" t="str">
        <f t="shared" si="417"/>
        <v>Data Error</v>
      </c>
      <c r="J6698" s="23"/>
      <c r="K6698" s="7" t="str">
        <f t="shared" si="418"/>
        <v>Data Error</v>
      </c>
      <c r="M6698" s="20" t="str">
        <f>IF(C6698="Data Error","Data Error",IF(C6698&lt;=K6698,0,1-IFERROR(INDEX(BAAL!$C:$D,MATCH(ROUNDUP(C6698-K6698,0),BAAL!$B:$B,0),MATCH(LEFT(M$2,4),BAAL!$C$2:$D$2,0)),0)))</f>
        <v>Data Error</v>
      </c>
      <c r="N6698" s="20"/>
      <c r="O6698" s="26"/>
      <c r="P6698" s="26"/>
      <c r="Q6698" s="6">
        <f t="shared" si="419"/>
        <v>10</v>
      </c>
      <c r="R6698" s="20"/>
    </row>
    <row r="6699" spans="1:18" x14ac:dyDescent="0.25">
      <c r="A6699" s="6">
        <v>1</v>
      </c>
      <c r="B6699" s="4">
        <v>42649.041666664161</v>
      </c>
      <c r="C6699" s="2" t="str">
        <f>IF([2]Analysis!AG6699="Data Error","Data Error",[2]Analysis!AI6699*C$1)</f>
        <v>Data Error</v>
      </c>
      <c r="D6699" s="2"/>
      <c r="E6699" s="3" t="str">
        <f>IF(C6699="Data Error","Data Error",INDEX('[2]BAAL Adj Cap'!$CB$65:$CY$72,MONTH($B6699),$A6699+1))</f>
        <v>Data Error</v>
      </c>
      <c r="F6699" s="3"/>
      <c r="G6699" s="31" t="str">
        <f t="shared" si="416"/>
        <v>Data Error</v>
      </c>
      <c r="H6699" s="31"/>
      <c r="I6699" s="23" t="str">
        <f t="shared" si="417"/>
        <v>Data Error</v>
      </c>
      <c r="J6699" s="23"/>
      <c r="K6699" s="7" t="str">
        <f t="shared" si="418"/>
        <v>Data Error</v>
      </c>
      <c r="M6699" s="20" t="str">
        <f>IF(C6699="Data Error","Data Error",IF(C6699&lt;=K6699,0,1-IFERROR(INDEX(BAAL!$C:$D,MATCH(ROUNDUP(C6699-K6699,0),BAAL!$B:$B,0),MATCH(LEFT(M$2,4),BAAL!$C$2:$D$2,0)),0)))</f>
        <v>Data Error</v>
      </c>
      <c r="N6699" s="20"/>
      <c r="O6699" s="26"/>
      <c r="P6699" s="26"/>
      <c r="Q6699" s="6">
        <f t="shared" si="419"/>
        <v>10</v>
      </c>
      <c r="R6699" s="20"/>
    </row>
    <row r="6700" spans="1:18" x14ac:dyDescent="0.25">
      <c r="A6700" s="6">
        <v>2</v>
      </c>
      <c r="B6700" s="4">
        <v>42649.083333330826</v>
      </c>
      <c r="C6700" s="2" t="str">
        <f>IF([2]Analysis!AG6700="Data Error","Data Error",[2]Analysis!AI6700*C$1)</f>
        <v>Data Error</v>
      </c>
      <c r="D6700" s="2"/>
      <c r="E6700" s="3" t="str">
        <f>IF(C6700="Data Error","Data Error",INDEX('[2]BAAL Adj Cap'!$CB$65:$CY$72,MONTH($B6700),$A6700+1))</f>
        <v>Data Error</v>
      </c>
      <c r="F6700" s="3"/>
      <c r="G6700" s="31" t="str">
        <f t="shared" si="416"/>
        <v>Data Error</v>
      </c>
      <c r="H6700" s="31"/>
      <c r="I6700" s="23" t="str">
        <f t="shared" si="417"/>
        <v>Data Error</v>
      </c>
      <c r="J6700" s="23"/>
      <c r="K6700" s="7" t="str">
        <f t="shared" si="418"/>
        <v>Data Error</v>
      </c>
      <c r="M6700" s="20" t="str">
        <f>IF(C6700="Data Error","Data Error",IF(C6700&lt;=K6700,0,1-IFERROR(INDEX(BAAL!$C:$D,MATCH(ROUNDUP(C6700-K6700,0),BAAL!$B:$B,0),MATCH(LEFT(M$2,4),BAAL!$C$2:$D$2,0)),0)))</f>
        <v>Data Error</v>
      </c>
      <c r="N6700" s="20"/>
      <c r="O6700" s="26"/>
      <c r="P6700" s="26"/>
      <c r="Q6700" s="6">
        <f t="shared" si="419"/>
        <v>10</v>
      </c>
      <c r="R6700" s="20"/>
    </row>
    <row r="6701" spans="1:18" x14ac:dyDescent="0.25">
      <c r="A6701" s="6">
        <v>3</v>
      </c>
      <c r="B6701" s="4">
        <v>42649.12499999749</v>
      </c>
      <c r="C6701" s="2" t="str">
        <f>IF([2]Analysis!AG6701="Data Error","Data Error",[2]Analysis!AI6701*C$1)</f>
        <v>Data Error</v>
      </c>
      <c r="D6701" s="2"/>
      <c r="E6701" s="3" t="str">
        <f>IF(C6701="Data Error","Data Error",INDEX('[2]BAAL Adj Cap'!$CB$65:$CY$72,MONTH($B6701),$A6701+1))</f>
        <v>Data Error</v>
      </c>
      <c r="F6701" s="3"/>
      <c r="G6701" s="31" t="str">
        <f t="shared" si="416"/>
        <v>Data Error</v>
      </c>
      <c r="H6701" s="31"/>
      <c r="I6701" s="23" t="str">
        <f t="shared" si="417"/>
        <v>Data Error</v>
      </c>
      <c r="J6701" s="23"/>
      <c r="K6701" s="7" t="str">
        <f t="shared" si="418"/>
        <v>Data Error</v>
      </c>
      <c r="M6701" s="20" t="str">
        <f>IF(C6701="Data Error","Data Error",IF(C6701&lt;=K6701,0,1-IFERROR(INDEX(BAAL!$C:$D,MATCH(ROUNDUP(C6701-K6701,0),BAAL!$B:$B,0),MATCH(LEFT(M$2,4),BAAL!$C$2:$D$2,0)),0)))</f>
        <v>Data Error</v>
      </c>
      <c r="N6701" s="20"/>
      <c r="O6701" s="26"/>
      <c r="P6701" s="26"/>
      <c r="Q6701" s="6">
        <f t="shared" si="419"/>
        <v>10</v>
      </c>
      <c r="R6701" s="20"/>
    </row>
    <row r="6702" spans="1:18" x14ac:dyDescent="0.25">
      <c r="A6702" s="6">
        <v>4</v>
      </c>
      <c r="B6702" s="4">
        <v>42649.166666664154</v>
      </c>
      <c r="C6702" s="2" t="str">
        <f>IF([2]Analysis!AG6702="Data Error","Data Error",[2]Analysis!AI6702*C$1)</f>
        <v>Data Error</v>
      </c>
      <c r="D6702" s="2"/>
      <c r="E6702" s="3" t="str">
        <f>IF(C6702="Data Error","Data Error",INDEX('[2]BAAL Adj Cap'!$CB$65:$CY$72,MONTH($B6702),$A6702+1))</f>
        <v>Data Error</v>
      </c>
      <c r="F6702" s="3"/>
      <c r="G6702" s="31" t="str">
        <f t="shared" si="416"/>
        <v>Data Error</v>
      </c>
      <c r="H6702" s="31"/>
      <c r="I6702" s="23" t="str">
        <f t="shared" si="417"/>
        <v>Data Error</v>
      </c>
      <c r="J6702" s="23"/>
      <c r="K6702" s="7" t="str">
        <f t="shared" si="418"/>
        <v>Data Error</v>
      </c>
      <c r="M6702" s="20" t="str">
        <f>IF(C6702="Data Error","Data Error",IF(C6702&lt;=K6702,0,1-IFERROR(INDEX(BAAL!$C:$D,MATCH(ROUNDUP(C6702-K6702,0),BAAL!$B:$B,0),MATCH(LEFT(M$2,4),BAAL!$C$2:$D$2,0)),0)))</f>
        <v>Data Error</v>
      </c>
      <c r="N6702" s="20"/>
      <c r="O6702" s="26"/>
      <c r="P6702" s="26"/>
      <c r="Q6702" s="6">
        <f t="shared" si="419"/>
        <v>10</v>
      </c>
      <c r="R6702" s="20"/>
    </row>
    <row r="6703" spans="1:18" x14ac:dyDescent="0.25">
      <c r="A6703" s="6">
        <v>5</v>
      </c>
      <c r="B6703" s="4">
        <v>42649.208333330818</v>
      </c>
      <c r="C6703" s="2" t="str">
        <f>IF([2]Analysis!AG6703="Data Error","Data Error",[2]Analysis!AI6703*C$1)</f>
        <v>Data Error</v>
      </c>
      <c r="D6703" s="2"/>
      <c r="E6703" s="3" t="str">
        <f>IF(C6703="Data Error","Data Error",INDEX('[2]BAAL Adj Cap'!$CB$65:$CY$72,MONTH($B6703),$A6703+1))</f>
        <v>Data Error</v>
      </c>
      <c r="F6703" s="3"/>
      <c r="G6703" s="31" t="str">
        <f t="shared" si="416"/>
        <v>Data Error</v>
      </c>
      <c r="H6703" s="31"/>
      <c r="I6703" s="23" t="str">
        <f t="shared" si="417"/>
        <v>Data Error</v>
      </c>
      <c r="J6703" s="23"/>
      <c r="K6703" s="7" t="str">
        <f t="shared" si="418"/>
        <v>Data Error</v>
      </c>
      <c r="M6703" s="20" t="str">
        <f>IF(C6703="Data Error","Data Error",IF(C6703&lt;=K6703,0,1-IFERROR(INDEX(BAAL!$C:$D,MATCH(ROUNDUP(C6703-K6703,0),BAAL!$B:$B,0),MATCH(LEFT(M$2,4),BAAL!$C$2:$D$2,0)),0)))</f>
        <v>Data Error</v>
      </c>
      <c r="N6703" s="20"/>
      <c r="O6703" s="26"/>
      <c r="P6703" s="26"/>
      <c r="Q6703" s="6">
        <f t="shared" si="419"/>
        <v>10</v>
      </c>
      <c r="R6703" s="20"/>
    </row>
    <row r="6704" spans="1:18" x14ac:dyDescent="0.25">
      <c r="A6704" s="6">
        <v>6</v>
      </c>
      <c r="B6704" s="4">
        <v>42649.249999997483</v>
      </c>
      <c r="C6704" s="2" t="str">
        <f>IF([2]Analysis!AG6704="Data Error","Data Error",[2]Analysis!AI6704*C$1)</f>
        <v>Data Error</v>
      </c>
      <c r="D6704" s="2"/>
      <c r="E6704" s="3" t="str">
        <f>IF(C6704="Data Error","Data Error",INDEX('[2]BAAL Adj Cap'!$CB$65:$CY$72,MONTH($B6704),$A6704+1))</f>
        <v>Data Error</v>
      </c>
      <c r="F6704" s="3"/>
      <c r="G6704" s="31" t="str">
        <f t="shared" si="416"/>
        <v>Data Error</v>
      </c>
      <c r="H6704" s="31"/>
      <c r="I6704" s="23" t="str">
        <f t="shared" si="417"/>
        <v>Data Error</v>
      </c>
      <c r="J6704" s="23"/>
      <c r="K6704" s="7" t="str">
        <f t="shared" si="418"/>
        <v>Data Error</v>
      </c>
      <c r="M6704" s="20" t="str">
        <f>IF(C6704="Data Error","Data Error",IF(C6704&lt;=K6704,0,1-IFERROR(INDEX(BAAL!$C:$D,MATCH(ROUNDUP(C6704-K6704,0),BAAL!$B:$B,0),MATCH(LEFT(M$2,4),BAAL!$C$2:$D$2,0)),0)))</f>
        <v>Data Error</v>
      </c>
      <c r="N6704" s="20"/>
      <c r="O6704" s="26"/>
      <c r="P6704" s="26"/>
      <c r="Q6704" s="6">
        <f t="shared" si="419"/>
        <v>10</v>
      </c>
      <c r="R6704" s="20"/>
    </row>
    <row r="6705" spans="1:18" x14ac:dyDescent="0.25">
      <c r="A6705" s="6">
        <v>7</v>
      </c>
      <c r="B6705" s="4">
        <v>42649.291666664147</v>
      </c>
      <c r="C6705" s="2" t="str">
        <f>IF([2]Analysis!AG6705="Data Error","Data Error",[2]Analysis!AI6705*C$1)</f>
        <v>Data Error</v>
      </c>
      <c r="D6705" s="2"/>
      <c r="E6705" s="3" t="str">
        <f>IF(C6705="Data Error","Data Error",INDEX('[2]BAAL Adj Cap'!$CB$65:$CY$72,MONTH($B6705),$A6705+1))</f>
        <v>Data Error</v>
      </c>
      <c r="F6705" s="3"/>
      <c r="G6705" s="31" t="str">
        <f t="shared" si="416"/>
        <v>Data Error</v>
      </c>
      <c r="H6705" s="31"/>
      <c r="I6705" s="23" t="str">
        <f t="shared" si="417"/>
        <v>Data Error</v>
      </c>
      <c r="J6705" s="23"/>
      <c r="K6705" s="7" t="str">
        <f t="shared" si="418"/>
        <v>Data Error</v>
      </c>
      <c r="M6705" s="20" t="str">
        <f>IF(C6705="Data Error","Data Error",IF(C6705&lt;=K6705,0,1-IFERROR(INDEX(BAAL!$C:$D,MATCH(ROUNDUP(C6705-K6705,0),BAAL!$B:$B,0),MATCH(LEFT(M$2,4),BAAL!$C$2:$D$2,0)),0)))</f>
        <v>Data Error</v>
      </c>
      <c r="N6705" s="20"/>
      <c r="O6705" s="26"/>
      <c r="P6705" s="26"/>
      <c r="Q6705" s="6">
        <f t="shared" si="419"/>
        <v>10</v>
      </c>
      <c r="R6705" s="20"/>
    </row>
    <row r="6706" spans="1:18" x14ac:dyDescent="0.25">
      <c r="A6706" s="6">
        <v>8</v>
      </c>
      <c r="B6706" s="4">
        <v>42649.333333330811</v>
      </c>
      <c r="C6706" s="2" t="str">
        <f>IF([2]Analysis!AG6706="Data Error","Data Error",[2]Analysis!AI6706*C$1)</f>
        <v>Data Error</v>
      </c>
      <c r="D6706" s="2"/>
      <c r="E6706" s="3" t="str">
        <f>IF(C6706="Data Error","Data Error",INDEX('[2]BAAL Adj Cap'!$CB$65:$CY$72,MONTH($B6706),$A6706+1))</f>
        <v>Data Error</v>
      </c>
      <c r="F6706" s="3"/>
      <c r="G6706" s="31" t="str">
        <f t="shared" si="416"/>
        <v>Data Error</v>
      </c>
      <c r="H6706" s="31"/>
      <c r="I6706" s="23" t="str">
        <f t="shared" si="417"/>
        <v>Data Error</v>
      </c>
      <c r="J6706" s="23"/>
      <c r="K6706" s="7" t="str">
        <f t="shared" si="418"/>
        <v>Data Error</v>
      </c>
      <c r="M6706" s="20" t="str">
        <f>IF(C6706="Data Error","Data Error",IF(C6706&lt;=K6706,0,1-IFERROR(INDEX(BAAL!$C:$D,MATCH(ROUNDUP(C6706-K6706,0),BAAL!$B:$B,0),MATCH(LEFT(M$2,4),BAAL!$C$2:$D$2,0)),0)))</f>
        <v>Data Error</v>
      </c>
      <c r="N6706" s="20"/>
      <c r="O6706" s="26"/>
      <c r="P6706" s="26"/>
      <c r="Q6706" s="6">
        <f t="shared" si="419"/>
        <v>10</v>
      </c>
      <c r="R6706" s="20"/>
    </row>
    <row r="6707" spans="1:18" x14ac:dyDescent="0.25">
      <c r="A6707" s="6">
        <v>9</v>
      </c>
      <c r="B6707" s="4">
        <v>42649.374999997475</v>
      </c>
      <c r="C6707" s="2" t="str">
        <f>IF([2]Analysis!AG6707="Data Error","Data Error",[2]Analysis!AI6707*C$1)</f>
        <v>Data Error</v>
      </c>
      <c r="D6707" s="2"/>
      <c r="E6707" s="3" t="str">
        <f>IF(C6707="Data Error","Data Error",INDEX('[2]BAAL Adj Cap'!$CB$65:$CY$72,MONTH($B6707),$A6707+1))</f>
        <v>Data Error</v>
      </c>
      <c r="F6707" s="3"/>
      <c r="G6707" s="31" t="str">
        <f t="shared" si="416"/>
        <v>Data Error</v>
      </c>
      <c r="H6707" s="31"/>
      <c r="I6707" s="23" t="str">
        <f t="shared" si="417"/>
        <v>Data Error</v>
      </c>
      <c r="J6707" s="23"/>
      <c r="K6707" s="7" t="str">
        <f t="shared" si="418"/>
        <v>Data Error</v>
      </c>
      <c r="M6707" s="20" t="str">
        <f>IF(C6707="Data Error","Data Error",IF(C6707&lt;=K6707,0,1-IFERROR(INDEX(BAAL!$C:$D,MATCH(ROUNDUP(C6707-K6707,0),BAAL!$B:$B,0),MATCH(LEFT(M$2,4),BAAL!$C$2:$D$2,0)),0)))</f>
        <v>Data Error</v>
      </c>
      <c r="N6707" s="20"/>
      <c r="O6707" s="26"/>
      <c r="P6707" s="26"/>
      <c r="Q6707" s="6">
        <f t="shared" si="419"/>
        <v>10</v>
      </c>
      <c r="R6707" s="20"/>
    </row>
    <row r="6708" spans="1:18" x14ac:dyDescent="0.25">
      <c r="A6708" s="6">
        <v>10</v>
      </c>
      <c r="B6708" s="4">
        <v>42649.416666664139</v>
      </c>
      <c r="C6708" s="2" t="str">
        <f>IF([2]Analysis!AG6708="Data Error","Data Error",[2]Analysis!AI6708*C$1)</f>
        <v>Data Error</v>
      </c>
      <c r="D6708" s="2"/>
      <c r="E6708" s="3" t="str">
        <f>IF(C6708="Data Error","Data Error",INDEX('[2]BAAL Adj Cap'!$CB$65:$CY$72,MONTH($B6708),$A6708+1))</f>
        <v>Data Error</v>
      </c>
      <c r="F6708" s="3"/>
      <c r="G6708" s="31" t="str">
        <f t="shared" si="416"/>
        <v>Data Error</v>
      </c>
      <c r="H6708" s="31"/>
      <c r="I6708" s="23" t="str">
        <f t="shared" si="417"/>
        <v>Data Error</v>
      </c>
      <c r="J6708" s="23"/>
      <c r="K6708" s="7" t="str">
        <f t="shared" si="418"/>
        <v>Data Error</v>
      </c>
      <c r="M6708" s="20" t="str">
        <f>IF(C6708="Data Error","Data Error",IF(C6708&lt;=K6708,0,1-IFERROR(INDEX(BAAL!$C:$D,MATCH(ROUNDUP(C6708-K6708,0),BAAL!$B:$B,0),MATCH(LEFT(M$2,4),BAAL!$C$2:$D$2,0)),0)))</f>
        <v>Data Error</v>
      </c>
      <c r="N6708" s="20"/>
      <c r="O6708" s="26"/>
      <c r="P6708" s="26"/>
      <c r="Q6708" s="6">
        <f t="shared" si="419"/>
        <v>10</v>
      </c>
      <c r="R6708" s="20"/>
    </row>
    <row r="6709" spans="1:18" x14ac:dyDescent="0.25">
      <c r="A6709" s="6">
        <v>11</v>
      </c>
      <c r="B6709" s="4">
        <v>42649.458333330804</v>
      </c>
      <c r="C6709" s="2" t="str">
        <f>IF([2]Analysis!AG6709="Data Error","Data Error",[2]Analysis!AI6709*C$1)</f>
        <v>Data Error</v>
      </c>
      <c r="D6709" s="2"/>
      <c r="E6709" s="3" t="str">
        <f>IF(C6709="Data Error","Data Error",INDEX('[2]BAAL Adj Cap'!$CB$65:$CY$72,MONTH($B6709),$A6709+1))</f>
        <v>Data Error</v>
      </c>
      <c r="F6709" s="3"/>
      <c r="G6709" s="31" t="str">
        <f t="shared" si="416"/>
        <v>Data Error</v>
      </c>
      <c r="H6709" s="31"/>
      <c r="I6709" s="23" t="str">
        <f t="shared" si="417"/>
        <v>Data Error</v>
      </c>
      <c r="J6709" s="23"/>
      <c r="K6709" s="7" t="str">
        <f t="shared" si="418"/>
        <v>Data Error</v>
      </c>
      <c r="M6709" s="20" t="str">
        <f>IF(C6709="Data Error","Data Error",IF(C6709&lt;=K6709,0,1-IFERROR(INDEX(BAAL!$C:$D,MATCH(ROUNDUP(C6709-K6709,0),BAAL!$B:$B,0),MATCH(LEFT(M$2,4),BAAL!$C$2:$D$2,0)),0)))</f>
        <v>Data Error</v>
      </c>
      <c r="N6709" s="20"/>
      <c r="O6709" s="26"/>
      <c r="P6709" s="26"/>
      <c r="Q6709" s="6">
        <f t="shared" si="419"/>
        <v>10</v>
      </c>
      <c r="R6709" s="20"/>
    </row>
    <row r="6710" spans="1:18" x14ac:dyDescent="0.25">
      <c r="A6710" s="6">
        <v>12</v>
      </c>
      <c r="B6710" s="4">
        <v>42649.499999997468</v>
      </c>
      <c r="C6710" s="2" t="str">
        <f>IF([2]Analysis!AG6710="Data Error","Data Error",[2]Analysis!AI6710*C$1)</f>
        <v>Data Error</v>
      </c>
      <c r="D6710" s="2"/>
      <c r="E6710" s="3" t="str">
        <f>IF(C6710="Data Error","Data Error",INDEX('[2]BAAL Adj Cap'!$CB$65:$CY$72,MONTH($B6710),$A6710+1))</f>
        <v>Data Error</v>
      </c>
      <c r="F6710" s="3"/>
      <c r="G6710" s="31" t="str">
        <f t="shared" si="416"/>
        <v>Data Error</v>
      </c>
      <c r="H6710" s="31"/>
      <c r="I6710" s="23" t="str">
        <f t="shared" si="417"/>
        <v>Data Error</v>
      </c>
      <c r="J6710" s="23"/>
      <c r="K6710" s="7" t="str">
        <f t="shared" si="418"/>
        <v>Data Error</v>
      </c>
      <c r="M6710" s="20" t="str">
        <f>IF(C6710="Data Error","Data Error",IF(C6710&lt;=K6710,0,1-IFERROR(INDEX(BAAL!$C:$D,MATCH(ROUNDUP(C6710-K6710,0),BAAL!$B:$B,0),MATCH(LEFT(M$2,4),BAAL!$C$2:$D$2,0)),0)))</f>
        <v>Data Error</v>
      </c>
      <c r="N6710" s="20"/>
      <c r="O6710" s="26"/>
      <c r="P6710" s="26"/>
      <c r="Q6710" s="6">
        <f t="shared" si="419"/>
        <v>10</v>
      </c>
      <c r="R6710" s="20"/>
    </row>
    <row r="6711" spans="1:18" x14ac:dyDescent="0.25">
      <c r="A6711" s="6">
        <v>13</v>
      </c>
      <c r="B6711" s="4">
        <v>42649.541666664132</v>
      </c>
      <c r="C6711" s="2" t="str">
        <f>IF([2]Analysis!AG6711="Data Error","Data Error",[2]Analysis!AI6711*C$1)</f>
        <v>Data Error</v>
      </c>
      <c r="D6711" s="2"/>
      <c r="E6711" s="3" t="str">
        <f>IF(C6711="Data Error","Data Error",INDEX('[2]BAAL Adj Cap'!$CB$65:$CY$72,MONTH($B6711),$A6711+1))</f>
        <v>Data Error</v>
      </c>
      <c r="F6711" s="3"/>
      <c r="G6711" s="31" t="str">
        <f t="shared" si="416"/>
        <v>Data Error</v>
      </c>
      <c r="H6711" s="31"/>
      <c r="I6711" s="23" t="str">
        <f t="shared" si="417"/>
        <v>Data Error</v>
      </c>
      <c r="J6711" s="23"/>
      <c r="K6711" s="7" t="str">
        <f t="shared" si="418"/>
        <v>Data Error</v>
      </c>
      <c r="M6711" s="20" t="str">
        <f>IF(C6711="Data Error","Data Error",IF(C6711&lt;=K6711,0,1-IFERROR(INDEX(BAAL!$C:$D,MATCH(ROUNDUP(C6711-K6711,0),BAAL!$B:$B,0),MATCH(LEFT(M$2,4),BAAL!$C$2:$D$2,0)),0)))</f>
        <v>Data Error</v>
      </c>
      <c r="N6711" s="20"/>
      <c r="O6711" s="26"/>
      <c r="P6711" s="26"/>
      <c r="Q6711" s="6">
        <f t="shared" si="419"/>
        <v>10</v>
      </c>
      <c r="R6711" s="20"/>
    </row>
    <row r="6712" spans="1:18" x14ac:dyDescent="0.25">
      <c r="A6712" s="6">
        <v>14</v>
      </c>
      <c r="B6712" s="4">
        <v>42649.583333330796</v>
      </c>
      <c r="C6712" s="2" t="str">
        <f>IF([2]Analysis!AG6712="Data Error","Data Error",[2]Analysis!AI6712*C$1)</f>
        <v>Data Error</v>
      </c>
      <c r="D6712" s="2"/>
      <c r="E6712" s="3" t="str">
        <f>IF(C6712="Data Error","Data Error",INDEX('[2]BAAL Adj Cap'!$CB$65:$CY$72,MONTH($B6712),$A6712+1))</f>
        <v>Data Error</v>
      </c>
      <c r="F6712" s="3"/>
      <c r="G6712" s="31" t="str">
        <f t="shared" si="416"/>
        <v>Data Error</v>
      </c>
      <c r="H6712" s="31"/>
      <c r="I6712" s="23" t="str">
        <f t="shared" si="417"/>
        <v>Data Error</v>
      </c>
      <c r="J6712" s="23"/>
      <c r="K6712" s="7" t="str">
        <f t="shared" si="418"/>
        <v>Data Error</v>
      </c>
      <c r="M6712" s="20" t="str">
        <f>IF(C6712="Data Error","Data Error",IF(C6712&lt;=K6712,0,1-IFERROR(INDEX(BAAL!$C:$D,MATCH(ROUNDUP(C6712-K6712,0),BAAL!$B:$B,0),MATCH(LEFT(M$2,4),BAAL!$C$2:$D$2,0)),0)))</f>
        <v>Data Error</v>
      </c>
      <c r="N6712" s="20"/>
      <c r="O6712" s="26"/>
      <c r="P6712" s="26"/>
      <c r="Q6712" s="6">
        <f t="shared" si="419"/>
        <v>10</v>
      </c>
      <c r="R6712" s="20"/>
    </row>
    <row r="6713" spans="1:18" x14ac:dyDescent="0.25">
      <c r="A6713" s="6">
        <v>15</v>
      </c>
      <c r="B6713" s="4">
        <v>42649.624999997461</v>
      </c>
      <c r="C6713" s="2" t="str">
        <f>IF([2]Analysis!AG6713="Data Error","Data Error",[2]Analysis!AI6713*C$1)</f>
        <v>Data Error</v>
      </c>
      <c r="D6713" s="2"/>
      <c r="E6713" s="3" t="str">
        <f>IF(C6713="Data Error","Data Error",INDEX('[2]BAAL Adj Cap'!$CB$65:$CY$72,MONTH($B6713),$A6713+1))</f>
        <v>Data Error</v>
      </c>
      <c r="F6713" s="3"/>
      <c r="G6713" s="31" t="str">
        <f t="shared" si="416"/>
        <v>Data Error</v>
      </c>
      <c r="H6713" s="31"/>
      <c r="I6713" s="23" t="str">
        <f t="shared" si="417"/>
        <v>Data Error</v>
      </c>
      <c r="J6713" s="23"/>
      <c r="K6713" s="7" t="str">
        <f t="shared" si="418"/>
        <v>Data Error</v>
      </c>
      <c r="M6713" s="20" t="str">
        <f>IF(C6713="Data Error","Data Error",IF(C6713&lt;=K6713,0,1-IFERROR(INDEX(BAAL!$C:$D,MATCH(ROUNDUP(C6713-K6713,0),BAAL!$B:$B,0),MATCH(LEFT(M$2,4),BAAL!$C$2:$D$2,0)),0)))</f>
        <v>Data Error</v>
      </c>
      <c r="N6713" s="20"/>
      <c r="O6713" s="26"/>
      <c r="P6713" s="26"/>
      <c r="Q6713" s="6">
        <f t="shared" si="419"/>
        <v>10</v>
      </c>
      <c r="R6713" s="20"/>
    </row>
    <row r="6714" spans="1:18" x14ac:dyDescent="0.25">
      <c r="A6714" s="6">
        <v>16</v>
      </c>
      <c r="B6714" s="4">
        <v>42649.666666664125</v>
      </c>
      <c r="C6714" s="2" t="str">
        <f>IF([2]Analysis!AG6714="Data Error","Data Error",[2]Analysis!AI6714*C$1)</f>
        <v>Data Error</v>
      </c>
      <c r="D6714" s="2"/>
      <c r="E6714" s="3" t="str">
        <f>IF(C6714="Data Error","Data Error",INDEX('[2]BAAL Adj Cap'!$CB$65:$CY$72,MONTH($B6714),$A6714+1))</f>
        <v>Data Error</v>
      </c>
      <c r="F6714" s="3"/>
      <c r="G6714" s="31" t="str">
        <f t="shared" si="416"/>
        <v>Data Error</v>
      </c>
      <c r="H6714" s="31"/>
      <c r="I6714" s="23" t="str">
        <f t="shared" si="417"/>
        <v>Data Error</v>
      </c>
      <c r="J6714" s="23"/>
      <c r="K6714" s="7" t="str">
        <f t="shared" si="418"/>
        <v>Data Error</v>
      </c>
      <c r="M6714" s="20" t="str">
        <f>IF(C6714="Data Error","Data Error",IF(C6714&lt;=K6714,0,1-IFERROR(INDEX(BAAL!$C:$D,MATCH(ROUNDUP(C6714-K6714,0),BAAL!$B:$B,0),MATCH(LEFT(M$2,4),BAAL!$C$2:$D$2,0)),0)))</f>
        <v>Data Error</v>
      </c>
      <c r="N6714" s="20"/>
      <c r="O6714" s="26"/>
      <c r="P6714" s="26"/>
      <c r="Q6714" s="6">
        <f t="shared" si="419"/>
        <v>10</v>
      </c>
      <c r="R6714" s="20"/>
    </row>
    <row r="6715" spans="1:18" x14ac:dyDescent="0.25">
      <c r="A6715" s="6">
        <v>17</v>
      </c>
      <c r="B6715" s="4">
        <v>42649.708333330789</v>
      </c>
      <c r="C6715" s="2" t="str">
        <f>IF([2]Analysis!AG6715="Data Error","Data Error",[2]Analysis!AI6715*C$1)</f>
        <v>Data Error</v>
      </c>
      <c r="D6715" s="2"/>
      <c r="E6715" s="3" t="str">
        <f>IF(C6715="Data Error","Data Error",INDEX('[2]BAAL Adj Cap'!$CB$65:$CY$72,MONTH($B6715),$A6715+1))</f>
        <v>Data Error</v>
      </c>
      <c r="F6715" s="3"/>
      <c r="G6715" s="31" t="str">
        <f t="shared" si="416"/>
        <v>Data Error</v>
      </c>
      <c r="H6715" s="31"/>
      <c r="I6715" s="23" t="str">
        <f t="shared" si="417"/>
        <v>Data Error</v>
      </c>
      <c r="J6715" s="23"/>
      <c r="K6715" s="7" t="str">
        <f t="shared" si="418"/>
        <v>Data Error</v>
      </c>
      <c r="M6715" s="20" t="str">
        <f>IF(C6715="Data Error","Data Error",IF(C6715&lt;=K6715,0,1-IFERROR(INDEX(BAAL!$C:$D,MATCH(ROUNDUP(C6715-K6715,0),BAAL!$B:$B,0),MATCH(LEFT(M$2,4),BAAL!$C$2:$D$2,0)),0)))</f>
        <v>Data Error</v>
      </c>
      <c r="N6715" s="20"/>
      <c r="O6715" s="26"/>
      <c r="P6715" s="26"/>
      <c r="Q6715" s="6">
        <f t="shared" si="419"/>
        <v>10</v>
      </c>
      <c r="R6715" s="20"/>
    </row>
    <row r="6716" spans="1:18" x14ac:dyDescent="0.25">
      <c r="A6716" s="6">
        <v>18</v>
      </c>
      <c r="B6716" s="4">
        <v>42649.749999997453</v>
      </c>
      <c r="C6716" s="2" t="str">
        <f>IF([2]Analysis!AG6716="Data Error","Data Error",[2]Analysis!AI6716*C$1)</f>
        <v>Data Error</v>
      </c>
      <c r="D6716" s="2"/>
      <c r="E6716" s="3" t="str">
        <f>IF(C6716="Data Error","Data Error",INDEX('[2]BAAL Adj Cap'!$CB$65:$CY$72,MONTH($B6716),$A6716+1))</f>
        <v>Data Error</v>
      </c>
      <c r="F6716" s="3"/>
      <c r="G6716" s="31" t="str">
        <f t="shared" si="416"/>
        <v>Data Error</v>
      </c>
      <c r="H6716" s="31"/>
      <c r="I6716" s="23" t="str">
        <f t="shared" si="417"/>
        <v>Data Error</v>
      </c>
      <c r="J6716" s="23"/>
      <c r="K6716" s="7" t="str">
        <f t="shared" si="418"/>
        <v>Data Error</v>
      </c>
      <c r="M6716" s="20" t="str">
        <f>IF(C6716="Data Error","Data Error",IF(C6716&lt;=K6716,0,1-IFERROR(INDEX(BAAL!$C:$D,MATCH(ROUNDUP(C6716-K6716,0),BAAL!$B:$B,0),MATCH(LEFT(M$2,4),BAAL!$C$2:$D$2,0)),0)))</f>
        <v>Data Error</v>
      </c>
      <c r="N6716" s="20"/>
      <c r="O6716" s="26"/>
      <c r="P6716" s="26"/>
      <c r="Q6716" s="6">
        <f t="shared" si="419"/>
        <v>10</v>
      </c>
      <c r="R6716" s="20"/>
    </row>
    <row r="6717" spans="1:18" x14ac:dyDescent="0.25">
      <c r="A6717" s="6">
        <v>19</v>
      </c>
      <c r="B6717" s="4">
        <v>42649.791666664118</v>
      </c>
      <c r="C6717" s="2" t="str">
        <f>IF([2]Analysis!AG6717="Data Error","Data Error",[2]Analysis!AI6717*C$1)</f>
        <v>Data Error</v>
      </c>
      <c r="D6717" s="2"/>
      <c r="E6717" s="3" t="str">
        <f>IF(C6717="Data Error","Data Error",INDEX('[2]BAAL Adj Cap'!$CB$65:$CY$72,MONTH($B6717),$A6717+1))</f>
        <v>Data Error</v>
      </c>
      <c r="F6717" s="3"/>
      <c r="G6717" s="31" t="str">
        <f t="shared" si="416"/>
        <v>Data Error</v>
      </c>
      <c r="H6717" s="31"/>
      <c r="I6717" s="23" t="str">
        <f t="shared" si="417"/>
        <v>Data Error</v>
      </c>
      <c r="J6717" s="23"/>
      <c r="K6717" s="7" t="str">
        <f t="shared" si="418"/>
        <v>Data Error</v>
      </c>
      <c r="M6717" s="20" t="str">
        <f>IF(C6717="Data Error","Data Error",IF(C6717&lt;=K6717,0,1-IFERROR(INDEX(BAAL!$C:$D,MATCH(ROUNDUP(C6717-K6717,0),BAAL!$B:$B,0),MATCH(LEFT(M$2,4),BAAL!$C$2:$D$2,0)),0)))</f>
        <v>Data Error</v>
      </c>
      <c r="N6717" s="20"/>
      <c r="O6717" s="26"/>
      <c r="P6717" s="26"/>
      <c r="Q6717" s="6">
        <f t="shared" si="419"/>
        <v>10</v>
      </c>
      <c r="R6717" s="20"/>
    </row>
    <row r="6718" spans="1:18" x14ac:dyDescent="0.25">
      <c r="A6718" s="6">
        <v>20</v>
      </c>
      <c r="B6718" s="4">
        <v>42649.833333330782</v>
      </c>
      <c r="C6718" s="2" t="str">
        <f>IF([2]Analysis!AG6718="Data Error","Data Error",[2]Analysis!AI6718*C$1)</f>
        <v>Data Error</v>
      </c>
      <c r="D6718" s="2"/>
      <c r="E6718" s="3" t="str">
        <f>IF(C6718="Data Error","Data Error",INDEX('[2]BAAL Adj Cap'!$CB$65:$CY$72,MONTH($B6718),$A6718+1))</f>
        <v>Data Error</v>
      </c>
      <c r="F6718" s="3"/>
      <c r="G6718" s="31" t="str">
        <f t="shared" si="416"/>
        <v>Data Error</v>
      </c>
      <c r="H6718" s="31"/>
      <c r="I6718" s="23" t="str">
        <f t="shared" si="417"/>
        <v>Data Error</v>
      </c>
      <c r="J6718" s="23"/>
      <c r="K6718" s="7" t="str">
        <f t="shared" si="418"/>
        <v>Data Error</v>
      </c>
      <c r="M6718" s="20" t="str">
        <f>IF(C6718="Data Error","Data Error",IF(C6718&lt;=K6718,0,1-IFERROR(INDEX(BAAL!$C:$D,MATCH(ROUNDUP(C6718-K6718,0),BAAL!$B:$B,0),MATCH(LEFT(M$2,4),BAAL!$C$2:$D$2,0)),0)))</f>
        <v>Data Error</v>
      </c>
      <c r="N6718" s="20"/>
      <c r="O6718" s="26"/>
      <c r="P6718" s="26"/>
      <c r="Q6718" s="6">
        <f t="shared" si="419"/>
        <v>10</v>
      </c>
      <c r="R6718" s="20"/>
    </row>
    <row r="6719" spans="1:18" x14ac:dyDescent="0.25">
      <c r="A6719" s="6">
        <v>21</v>
      </c>
      <c r="B6719" s="4">
        <v>42649.874999997446</v>
      </c>
      <c r="C6719" s="2" t="str">
        <f>IF([2]Analysis!AG6719="Data Error","Data Error",[2]Analysis!AI6719*C$1)</f>
        <v>Data Error</v>
      </c>
      <c r="D6719" s="2"/>
      <c r="E6719" s="3" t="str">
        <f>IF(C6719="Data Error","Data Error",INDEX('[2]BAAL Adj Cap'!$CB$65:$CY$72,MONTH($B6719),$A6719+1))</f>
        <v>Data Error</v>
      </c>
      <c r="F6719" s="3"/>
      <c r="G6719" s="31" t="str">
        <f t="shared" si="416"/>
        <v>Data Error</v>
      </c>
      <c r="H6719" s="31"/>
      <c r="I6719" s="23" t="str">
        <f t="shared" si="417"/>
        <v>Data Error</v>
      </c>
      <c r="J6719" s="23"/>
      <c r="K6719" s="7" t="str">
        <f t="shared" si="418"/>
        <v>Data Error</v>
      </c>
      <c r="M6719" s="20" t="str">
        <f>IF(C6719="Data Error","Data Error",IF(C6719&lt;=K6719,0,1-IFERROR(INDEX(BAAL!$C:$D,MATCH(ROUNDUP(C6719-K6719,0),BAAL!$B:$B,0),MATCH(LEFT(M$2,4),BAAL!$C$2:$D$2,0)),0)))</f>
        <v>Data Error</v>
      </c>
      <c r="N6719" s="20"/>
      <c r="O6719" s="26"/>
      <c r="P6719" s="26"/>
      <c r="Q6719" s="6">
        <f t="shared" si="419"/>
        <v>10</v>
      </c>
      <c r="R6719" s="20"/>
    </row>
    <row r="6720" spans="1:18" x14ac:dyDescent="0.25">
      <c r="A6720" s="6">
        <v>22</v>
      </c>
      <c r="B6720" s="4">
        <v>42649.91666666411</v>
      </c>
      <c r="C6720" s="2" t="str">
        <f>IF([2]Analysis!AG6720="Data Error","Data Error",[2]Analysis!AI6720*C$1)</f>
        <v>Data Error</v>
      </c>
      <c r="D6720" s="2"/>
      <c r="E6720" s="3" t="str">
        <f>IF(C6720="Data Error","Data Error",INDEX('[2]BAAL Adj Cap'!$CB$65:$CY$72,MONTH($B6720),$A6720+1))</f>
        <v>Data Error</v>
      </c>
      <c r="F6720" s="3"/>
      <c r="G6720" s="31" t="str">
        <f t="shared" si="416"/>
        <v>Data Error</v>
      </c>
      <c r="H6720" s="31"/>
      <c r="I6720" s="23" t="str">
        <f t="shared" si="417"/>
        <v>Data Error</v>
      </c>
      <c r="J6720" s="23"/>
      <c r="K6720" s="7" t="str">
        <f t="shared" si="418"/>
        <v>Data Error</v>
      </c>
      <c r="M6720" s="20" t="str">
        <f>IF(C6720="Data Error","Data Error",IF(C6720&lt;=K6720,0,1-IFERROR(INDEX(BAAL!$C:$D,MATCH(ROUNDUP(C6720-K6720,0),BAAL!$B:$B,0),MATCH(LEFT(M$2,4),BAAL!$C$2:$D$2,0)),0)))</f>
        <v>Data Error</v>
      </c>
      <c r="N6720" s="20"/>
      <c r="O6720" s="26"/>
      <c r="P6720" s="26"/>
      <c r="Q6720" s="6">
        <f t="shared" si="419"/>
        <v>10</v>
      </c>
      <c r="R6720" s="20"/>
    </row>
    <row r="6721" spans="1:18" x14ac:dyDescent="0.25">
      <c r="A6721" s="6">
        <v>23</v>
      </c>
      <c r="B6721" s="4">
        <v>42649.958333330775</v>
      </c>
      <c r="C6721" s="2" t="str">
        <f>IF([2]Analysis!AG6721="Data Error","Data Error",[2]Analysis!AI6721*C$1)</f>
        <v>Data Error</v>
      </c>
      <c r="D6721" s="2"/>
      <c r="E6721" s="3" t="str">
        <f>IF(C6721="Data Error","Data Error",INDEX('[2]BAAL Adj Cap'!$CB$65:$CY$72,MONTH($B6721),$A6721+1))</f>
        <v>Data Error</v>
      </c>
      <c r="F6721" s="3"/>
      <c r="G6721" s="31" t="str">
        <f t="shared" si="416"/>
        <v>Data Error</v>
      </c>
      <c r="H6721" s="31"/>
      <c r="I6721" s="23" t="str">
        <f t="shared" si="417"/>
        <v>Data Error</v>
      </c>
      <c r="J6721" s="23"/>
      <c r="K6721" s="7" t="str">
        <f t="shared" si="418"/>
        <v>Data Error</v>
      </c>
      <c r="M6721" s="20" t="str">
        <f>IF(C6721="Data Error","Data Error",IF(C6721&lt;=K6721,0,1-IFERROR(INDEX(BAAL!$C:$D,MATCH(ROUNDUP(C6721-K6721,0),BAAL!$B:$B,0),MATCH(LEFT(M$2,4),BAAL!$C$2:$D$2,0)),0)))</f>
        <v>Data Error</v>
      </c>
      <c r="N6721" s="20"/>
      <c r="O6721" s="26"/>
      <c r="P6721" s="26"/>
      <c r="Q6721" s="6">
        <f t="shared" si="419"/>
        <v>10</v>
      </c>
      <c r="R6721" s="20"/>
    </row>
    <row r="6722" spans="1:18" x14ac:dyDescent="0.25">
      <c r="A6722" s="6">
        <v>0</v>
      </c>
      <c r="B6722" s="1">
        <v>42649.999999997439</v>
      </c>
      <c r="C6722" s="2" t="str">
        <f>IF([2]Analysis!AG6722="Data Error","Data Error",[2]Analysis!AI6722*C$1)</f>
        <v>Data Error</v>
      </c>
      <c r="D6722" s="2"/>
      <c r="E6722" s="3" t="str">
        <f>IF(C6722="Data Error","Data Error",INDEX('[2]BAAL Adj Cap'!$CB$65:$CY$72,MONTH($B6722),$A6722+1))</f>
        <v>Data Error</v>
      </c>
      <c r="F6722" s="3"/>
      <c r="G6722" s="31" t="str">
        <f t="shared" si="416"/>
        <v>Data Error</v>
      </c>
      <c r="H6722" s="31"/>
      <c r="I6722" s="23" t="str">
        <f t="shared" si="417"/>
        <v>Data Error</v>
      </c>
      <c r="J6722" s="23"/>
      <c r="K6722" s="7" t="str">
        <f t="shared" si="418"/>
        <v>Data Error</v>
      </c>
      <c r="M6722" s="20" t="str">
        <f>IF(C6722="Data Error","Data Error",IF(C6722&lt;=K6722,0,1-IFERROR(INDEX(BAAL!$C:$D,MATCH(ROUNDUP(C6722-K6722,0),BAAL!$B:$B,0),MATCH(LEFT(M$2,4),BAAL!$C$2:$D$2,0)),0)))</f>
        <v>Data Error</v>
      </c>
      <c r="N6722" s="20"/>
      <c r="O6722" s="26"/>
      <c r="P6722" s="26"/>
      <c r="Q6722" s="6">
        <f t="shared" si="419"/>
        <v>10</v>
      </c>
      <c r="R6722" s="20"/>
    </row>
    <row r="6723" spans="1:18" x14ac:dyDescent="0.25">
      <c r="A6723" s="6">
        <v>1</v>
      </c>
      <c r="B6723" s="4">
        <v>42650.041666664103</v>
      </c>
      <c r="C6723" s="2" t="str">
        <f>IF([2]Analysis!AG6723="Data Error","Data Error",[2]Analysis!AI6723*C$1)</f>
        <v>Data Error</v>
      </c>
      <c r="D6723" s="2"/>
      <c r="E6723" s="3" t="str">
        <f>IF(C6723="Data Error","Data Error",INDEX('[2]BAAL Adj Cap'!$CB$65:$CY$72,MONTH($B6723),$A6723+1))</f>
        <v>Data Error</v>
      </c>
      <c r="F6723" s="3"/>
      <c r="G6723" s="31" t="str">
        <f t="shared" si="416"/>
        <v>Data Error</v>
      </c>
      <c r="H6723" s="31"/>
      <c r="I6723" s="23" t="str">
        <f t="shared" si="417"/>
        <v>Data Error</v>
      </c>
      <c r="J6723" s="23"/>
      <c r="K6723" s="7" t="str">
        <f t="shared" si="418"/>
        <v>Data Error</v>
      </c>
      <c r="M6723" s="20" t="str">
        <f>IF(C6723="Data Error","Data Error",IF(C6723&lt;=K6723,0,1-IFERROR(INDEX(BAAL!$C:$D,MATCH(ROUNDUP(C6723-K6723,0),BAAL!$B:$B,0),MATCH(LEFT(M$2,4),BAAL!$C$2:$D$2,0)),0)))</f>
        <v>Data Error</v>
      </c>
      <c r="N6723" s="20"/>
      <c r="O6723" s="26"/>
      <c r="P6723" s="26"/>
      <c r="Q6723" s="6">
        <f t="shared" si="419"/>
        <v>10</v>
      </c>
      <c r="R6723" s="20"/>
    </row>
    <row r="6724" spans="1:18" x14ac:dyDescent="0.25">
      <c r="A6724" s="6">
        <v>2</v>
      </c>
      <c r="B6724" s="4">
        <v>42650.083333330767</v>
      </c>
      <c r="C6724" s="2" t="str">
        <f>IF([2]Analysis!AG6724="Data Error","Data Error",[2]Analysis!AI6724*C$1)</f>
        <v>Data Error</v>
      </c>
      <c r="D6724" s="2"/>
      <c r="E6724" s="3" t="str">
        <f>IF(C6724="Data Error","Data Error",INDEX('[2]BAAL Adj Cap'!$CB$65:$CY$72,MONTH($B6724),$A6724+1))</f>
        <v>Data Error</v>
      </c>
      <c r="F6724" s="3"/>
      <c r="G6724" s="31" t="str">
        <f t="shared" ref="G6724:G6787" si="420">IF(C6724="Data Error","Data Error",E6724*E$1-C6724)</f>
        <v>Data Error</v>
      </c>
      <c r="H6724" s="31"/>
      <c r="I6724" s="23" t="str">
        <f t="shared" ref="I6724:I6787" si="421">IF(E6724="Data Error","Data Error",E6724)</f>
        <v>Data Error</v>
      </c>
      <c r="J6724" s="23"/>
      <c r="K6724" s="7" t="str">
        <f t="shared" ref="K6724:K6787" si="422">IF(C6724="Data Error","Data Error",C$1*MAX(0,MIN(AF$9,E6724*AF$10)))</f>
        <v>Data Error</v>
      </c>
      <c r="M6724" s="20" t="str">
        <f>IF(C6724="Data Error","Data Error",IF(C6724&lt;=K6724,0,1-IFERROR(INDEX(BAAL!$C:$D,MATCH(ROUNDUP(C6724-K6724,0),BAAL!$B:$B,0),MATCH(LEFT(M$2,4),BAAL!$C$2:$D$2,0)),0)))</f>
        <v>Data Error</v>
      </c>
      <c r="N6724" s="20"/>
      <c r="O6724" s="26"/>
      <c r="P6724" s="26"/>
      <c r="Q6724" s="6">
        <f t="shared" ref="Q6724:Q6787" si="423">MONTH(B6724)</f>
        <v>10</v>
      </c>
      <c r="R6724" s="20"/>
    </row>
    <row r="6725" spans="1:18" x14ac:dyDescent="0.25">
      <c r="A6725" s="6">
        <v>3</v>
      </c>
      <c r="B6725" s="4">
        <v>42650.124999997432</v>
      </c>
      <c r="C6725" s="2" t="str">
        <f>IF([2]Analysis!AG6725="Data Error","Data Error",[2]Analysis!AI6725*C$1)</f>
        <v>Data Error</v>
      </c>
      <c r="D6725" s="2"/>
      <c r="E6725" s="3" t="str">
        <f>IF(C6725="Data Error","Data Error",INDEX('[2]BAAL Adj Cap'!$CB$65:$CY$72,MONTH($B6725),$A6725+1))</f>
        <v>Data Error</v>
      </c>
      <c r="F6725" s="3"/>
      <c r="G6725" s="31" t="str">
        <f t="shared" si="420"/>
        <v>Data Error</v>
      </c>
      <c r="H6725" s="31"/>
      <c r="I6725" s="23" t="str">
        <f t="shared" si="421"/>
        <v>Data Error</v>
      </c>
      <c r="J6725" s="23"/>
      <c r="K6725" s="7" t="str">
        <f t="shared" si="422"/>
        <v>Data Error</v>
      </c>
      <c r="M6725" s="20" t="str">
        <f>IF(C6725="Data Error","Data Error",IF(C6725&lt;=K6725,0,1-IFERROR(INDEX(BAAL!$C:$D,MATCH(ROUNDUP(C6725-K6725,0),BAAL!$B:$B,0),MATCH(LEFT(M$2,4),BAAL!$C$2:$D$2,0)),0)))</f>
        <v>Data Error</v>
      </c>
      <c r="N6725" s="20"/>
      <c r="O6725" s="26"/>
      <c r="P6725" s="26"/>
      <c r="Q6725" s="6">
        <f t="shared" si="423"/>
        <v>10</v>
      </c>
      <c r="R6725" s="20"/>
    </row>
    <row r="6726" spans="1:18" x14ac:dyDescent="0.25">
      <c r="A6726" s="6">
        <v>4</v>
      </c>
      <c r="B6726" s="4">
        <v>42650.166666664096</v>
      </c>
      <c r="C6726" s="2" t="str">
        <f>IF([2]Analysis!AG6726="Data Error","Data Error",[2]Analysis!AI6726*C$1)</f>
        <v>Data Error</v>
      </c>
      <c r="D6726" s="2"/>
      <c r="E6726" s="3" t="str">
        <f>IF(C6726="Data Error","Data Error",INDEX('[2]BAAL Adj Cap'!$CB$65:$CY$72,MONTH($B6726),$A6726+1))</f>
        <v>Data Error</v>
      </c>
      <c r="F6726" s="3"/>
      <c r="G6726" s="31" t="str">
        <f t="shared" si="420"/>
        <v>Data Error</v>
      </c>
      <c r="H6726" s="31"/>
      <c r="I6726" s="23" t="str">
        <f t="shared" si="421"/>
        <v>Data Error</v>
      </c>
      <c r="J6726" s="23"/>
      <c r="K6726" s="7" t="str">
        <f t="shared" si="422"/>
        <v>Data Error</v>
      </c>
      <c r="M6726" s="20" t="str">
        <f>IF(C6726="Data Error","Data Error",IF(C6726&lt;=K6726,0,1-IFERROR(INDEX(BAAL!$C:$D,MATCH(ROUNDUP(C6726-K6726,0),BAAL!$B:$B,0),MATCH(LEFT(M$2,4),BAAL!$C$2:$D$2,0)),0)))</f>
        <v>Data Error</v>
      </c>
      <c r="N6726" s="20"/>
      <c r="O6726" s="26"/>
      <c r="P6726" s="26"/>
      <c r="Q6726" s="6">
        <f t="shared" si="423"/>
        <v>10</v>
      </c>
      <c r="R6726" s="20"/>
    </row>
    <row r="6727" spans="1:18" x14ac:dyDescent="0.25">
      <c r="A6727" s="6">
        <v>5</v>
      </c>
      <c r="B6727" s="4">
        <v>42650.20833333076</v>
      </c>
      <c r="C6727" s="2" t="str">
        <f>IF([2]Analysis!AG6727="Data Error","Data Error",[2]Analysis!AI6727*C$1)</f>
        <v>Data Error</v>
      </c>
      <c r="D6727" s="2"/>
      <c r="E6727" s="3" t="str">
        <f>IF(C6727="Data Error","Data Error",INDEX('[2]BAAL Adj Cap'!$CB$65:$CY$72,MONTH($B6727),$A6727+1))</f>
        <v>Data Error</v>
      </c>
      <c r="F6727" s="3"/>
      <c r="G6727" s="31" t="str">
        <f t="shared" si="420"/>
        <v>Data Error</v>
      </c>
      <c r="H6727" s="31"/>
      <c r="I6727" s="23" t="str">
        <f t="shared" si="421"/>
        <v>Data Error</v>
      </c>
      <c r="J6727" s="23"/>
      <c r="K6727" s="7" t="str">
        <f t="shared" si="422"/>
        <v>Data Error</v>
      </c>
      <c r="M6727" s="20" t="str">
        <f>IF(C6727="Data Error","Data Error",IF(C6727&lt;=K6727,0,1-IFERROR(INDEX(BAAL!$C:$D,MATCH(ROUNDUP(C6727-K6727,0),BAAL!$B:$B,0),MATCH(LEFT(M$2,4),BAAL!$C$2:$D$2,0)),0)))</f>
        <v>Data Error</v>
      </c>
      <c r="N6727" s="20"/>
      <c r="O6727" s="26"/>
      <c r="P6727" s="26"/>
      <c r="Q6727" s="6">
        <f t="shared" si="423"/>
        <v>10</v>
      </c>
      <c r="R6727" s="20"/>
    </row>
    <row r="6728" spans="1:18" x14ac:dyDescent="0.25">
      <c r="A6728" s="6">
        <v>6</v>
      </c>
      <c r="B6728" s="4">
        <v>42650.249999997424</v>
      </c>
      <c r="C6728" s="2" t="str">
        <f>IF([2]Analysis!AG6728="Data Error","Data Error",[2]Analysis!AI6728*C$1)</f>
        <v>Data Error</v>
      </c>
      <c r="D6728" s="2"/>
      <c r="E6728" s="3" t="str">
        <f>IF(C6728="Data Error","Data Error",INDEX('[2]BAAL Adj Cap'!$CB$65:$CY$72,MONTH($B6728),$A6728+1))</f>
        <v>Data Error</v>
      </c>
      <c r="F6728" s="3"/>
      <c r="G6728" s="31" t="str">
        <f t="shared" si="420"/>
        <v>Data Error</v>
      </c>
      <c r="H6728" s="31"/>
      <c r="I6728" s="23" t="str">
        <f t="shared" si="421"/>
        <v>Data Error</v>
      </c>
      <c r="J6728" s="23"/>
      <c r="K6728" s="7" t="str">
        <f t="shared" si="422"/>
        <v>Data Error</v>
      </c>
      <c r="M6728" s="20" t="str">
        <f>IF(C6728="Data Error","Data Error",IF(C6728&lt;=K6728,0,1-IFERROR(INDEX(BAAL!$C:$D,MATCH(ROUNDUP(C6728-K6728,0),BAAL!$B:$B,0),MATCH(LEFT(M$2,4),BAAL!$C$2:$D$2,0)),0)))</f>
        <v>Data Error</v>
      </c>
      <c r="N6728" s="20"/>
      <c r="O6728" s="26"/>
      <c r="P6728" s="26"/>
      <c r="Q6728" s="6">
        <f t="shared" si="423"/>
        <v>10</v>
      </c>
      <c r="R6728" s="20"/>
    </row>
    <row r="6729" spans="1:18" x14ac:dyDescent="0.25">
      <c r="A6729" s="6">
        <v>7</v>
      </c>
      <c r="B6729" s="4">
        <v>42650.291666664089</v>
      </c>
      <c r="C6729" s="2" t="str">
        <f>IF([2]Analysis!AG6729="Data Error","Data Error",[2]Analysis!AI6729*C$1)</f>
        <v>Data Error</v>
      </c>
      <c r="D6729" s="2"/>
      <c r="E6729" s="3" t="str">
        <f>IF(C6729="Data Error","Data Error",INDEX('[2]BAAL Adj Cap'!$CB$65:$CY$72,MONTH($B6729),$A6729+1))</f>
        <v>Data Error</v>
      </c>
      <c r="F6729" s="3"/>
      <c r="G6729" s="31" t="str">
        <f t="shared" si="420"/>
        <v>Data Error</v>
      </c>
      <c r="H6729" s="31"/>
      <c r="I6729" s="23" t="str">
        <f t="shared" si="421"/>
        <v>Data Error</v>
      </c>
      <c r="J6729" s="23"/>
      <c r="K6729" s="7" t="str">
        <f t="shared" si="422"/>
        <v>Data Error</v>
      </c>
      <c r="M6729" s="20" t="str">
        <f>IF(C6729="Data Error","Data Error",IF(C6729&lt;=K6729,0,1-IFERROR(INDEX(BAAL!$C:$D,MATCH(ROUNDUP(C6729-K6729,0),BAAL!$B:$B,0),MATCH(LEFT(M$2,4),BAAL!$C$2:$D$2,0)),0)))</f>
        <v>Data Error</v>
      </c>
      <c r="N6729" s="20"/>
      <c r="O6729" s="26"/>
      <c r="P6729" s="26"/>
      <c r="Q6729" s="6">
        <f t="shared" si="423"/>
        <v>10</v>
      </c>
      <c r="R6729" s="20"/>
    </row>
    <row r="6730" spans="1:18" x14ac:dyDescent="0.25">
      <c r="A6730" s="6">
        <v>8</v>
      </c>
      <c r="B6730" s="4">
        <v>42650.333333330753</v>
      </c>
      <c r="C6730" s="2" t="str">
        <f>IF([2]Analysis!AG6730="Data Error","Data Error",[2]Analysis!AI6730*C$1)</f>
        <v>Data Error</v>
      </c>
      <c r="D6730" s="2"/>
      <c r="E6730" s="3" t="str">
        <f>IF(C6730="Data Error","Data Error",INDEX('[2]BAAL Adj Cap'!$CB$65:$CY$72,MONTH($B6730),$A6730+1))</f>
        <v>Data Error</v>
      </c>
      <c r="F6730" s="3"/>
      <c r="G6730" s="31" t="str">
        <f t="shared" si="420"/>
        <v>Data Error</v>
      </c>
      <c r="H6730" s="31"/>
      <c r="I6730" s="23" t="str">
        <f t="shared" si="421"/>
        <v>Data Error</v>
      </c>
      <c r="J6730" s="23"/>
      <c r="K6730" s="7" t="str">
        <f t="shared" si="422"/>
        <v>Data Error</v>
      </c>
      <c r="M6730" s="20" t="str">
        <f>IF(C6730="Data Error","Data Error",IF(C6730&lt;=K6730,0,1-IFERROR(INDEX(BAAL!$C:$D,MATCH(ROUNDUP(C6730-K6730,0),BAAL!$B:$B,0),MATCH(LEFT(M$2,4),BAAL!$C$2:$D$2,0)),0)))</f>
        <v>Data Error</v>
      </c>
      <c r="N6730" s="20"/>
      <c r="O6730" s="26"/>
      <c r="P6730" s="26"/>
      <c r="Q6730" s="6">
        <f t="shared" si="423"/>
        <v>10</v>
      </c>
      <c r="R6730" s="20"/>
    </row>
    <row r="6731" spans="1:18" x14ac:dyDescent="0.25">
      <c r="A6731" s="6">
        <v>9</v>
      </c>
      <c r="B6731" s="4">
        <v>42650.374999997417</v>
      </c>
      <c r="C6731" s="2" t="str">
        <f>IF([2]Analysis!AG6731="Data Error","Data Error",[2]Analysis!AI6731*C$1)</f>
        <v>Data Error</v>
      </c>
      <c r="D6731" s="2"/>
      <c r="E6731" s="3" t="str">
        <f>IF(C6731="Data Error","Data Error",INDEX('[2]BAAL Adj Cap'!$CB$65:$CY$72,MONTH($B6731),$A6731+1))</f>
        <v>Data Error</v>
      </c>
      <c r="F6731" s="3"/>
      <c r="G6731" s="31" t="str">
        <f t="shared" si="420"/>
        <v>Data Error</v>
      </c>
      <c r="H6731" s="31"/>
      <c r="I6731" s="23" t="str">
        <f t="shared" si="421"/>
        <v>Data Error</v>
      </c>
      <c r="J6731" s="23"/>
      <c r="K6731" s="7" t="str">
        <f t="shared" si="422"/>
        <v>Data Error</v>
      </c>
      <c r="M6731" s="20" t="str">
        <f>IF(C6731="Data Error","Data Error",IF(C6731&lt;=K6731,0,1-IFERROR(INDEX(BAAL!$C:$D,MATCH(ROUNDUP(C6731-K6731,0),BAAL!$B:$B,0),MATCH(LEFT(M$2,4),BAAL!$C$2:$D$2,0)),0)))</f>
        <v>Data Error</v>
      </c>
      <c r="N6731" s="20"/>
      <c r="O6731" s="26"/>
      <c r="P6731" s="26"/>
      <c r="Q6731" s="6">
        <f t="shared" si="423"/>
        <v>10</v>
      </c>
      <c r="R6731" s="20"/>
    </row>
    <row r="6732" spans="1:18" x14ac:dyDescent="0.25">
      <c r="A6732" s="6">
        <v>10</v>
      </c>
      <c r="B6732" s="4">
        <v>42650.416666664081</v>
      </c>
      <c r="C6732" s="2" t="str">
        <f>IF([2]Analysis!AG6732="Data Error","Data Error",[2]Analysis!AI6732*C$1)</f>
        <v>Data Error</v>
      </c>
      <c r="D6732" s="2"/>
      <c r="E6732" s="3" t="str">
        <f>IF(C6732="Data Error","Data Error",INDEX('[2]BAAL Adj Cap'!$CB$65:$CY$72,MONTH($B6732),$A6732+1))</f>
        <v>Data Error</v>
      </c>
      <c r="F6732" s="3"/>
      <c r="G6732" s="31" t="str">
        <f t="shared" si="420"/>
        <v>Data Error</v>
      </c>
      <c r="H6732" s="31"/>
      <c r="I6732" s="23" t="str">
        <f t="shared" si="421"/>
        <v>Data Error</v>
      </c>
      <c r="J6732" s="23"/>
      <c r="K6732" s="7" t="str">
        <f t="shared" si="422"/>
        <v>Data Error</v>
      </c>
      <c r="M6732" s="20" t="str">
        <f>IF(C6732="Data Error","Data Error",IF(C6732&lt;=K6732,0,1-IFERROR(INDEX(BAAL!$C:$D,MATCH(ROUNDUP(C6732-K6732,0),BAAL!$B:$B,0),MATCH(LEFT(M$2,4),BAAL!$C$2:$D$2,0)),0)))</f>
        <v>Data Error</v>
      </c>
      <c r="N6732" s="20"/>
      <c r="O6732" s="26"/>
      <c r="P6732" s="26"/>
      <c r="Q6732" s="6">
        <f t="shared" si="423"/>
        <v>10</v>
      </c>
      <c r="R6732" s="20"/>
    </row>
    <row r="6733" spans="1:18" x14ac:dyDescent="0.25">
      <c r="A6733" s="6">
        <v>11</v>
      </c>
      <c r="B6733" s="4">
        <v>42650.458333330746</v>
      </c>
      <c r="C6733" s="2" t="str">
        <f>IF([2]Analysis!AG6733="Data Error","Data Error",[2]Analysis!AI6733*C$1)</f>
        <v>Data Error</v>
      </c>
      <c r="D6733" s="2"/>
      <c r="E6733" s="3" t="str">
        <f>IF(C6733="Data Error","Data Error",INDEX('[2]BAAL Adj Cap'!$CB$65:$CY$72,MONTH($B6733),$A6733+1))</f>
        <v>Data Error</v>
      </c>
      <c r="F6733" s="3"/>
      <c r="G6733" s="31" t="str">
        <f t="shared" si="420"/>
        <v>Data Error</v>
      </c>
      <c r="H6733" s="31"/>
      <c r="I6733" s="23" t="str">
        <f t="shared" si="421"/>
        <v>Data Error</v>
      </c>
      <c r="J6733" s="23"/>
      <c r="K6733" s="7" t="str">
        <f t="shared" si="422"/>
        <v>Data Error</v>
      </c>
      <c r="M6733" s="20" t="str">
        <f>IF(C6733="Data Error","Data Error",IF(C6733&lt;=K6733,0,1-IFERROR(INDEX(BAAL!$C:$D,MATCH(ROUNDUP(C6733-K6733,0),BAAL!$B:$B,0),MATCH(LEFT(M$2,4),BAAL!$C$2:$D$2,0)),0)))</f>
        <v>Data Error</v>
      </c>
      <c r="N6733" s="20"/>
      <c r="O6733" s="26"/>
      <c r="P6733" s="26"/>
      <c r="Q6733" s="6">
        <f t="shared" si="423"/>
        <v>10</v>
      </c>
      <c r="R6733" s="20"/>
    </row>
    <row r="6734" spans="1:18" x14ac:dyDescent="0.25">
      <c r="A6734" s="6">
        <v>12</v>
      </c>
      <c r="B6734" s="4">
        <v>42650.49999999741</v>
      </c>
      <c r="C6734" s="2" t="str">
        <f>IF([2]Analysis!AG6734="Data Error","Data Error",[2]Analysis!AI6734*C$1)</f>
        <v>Data Error</v>
      </c>
      <c r="D6734" s="2"/>
      <c r="E6734" s="3" t="str">
        <f>IF(C6734="Data Error","Data Error",INDEX('[2]BAAL Adj Cap'!$CB$65:$CY$72,MONTH($B6734),$A6734+1))</f>
        <v>Data Error</v>
      </c>
      <c r="F6734" s="3"/>
      <c r="G6734" s="31" t="str">
        <f t="shared" si="420"/>
        <v>Data Error</v>
      </c>
      <c r="H6734" s="31"/>
      <c r="I6734" s="23" t="str">
        <f t="shared" si="421"/>
        <v>Data Error</v>
      </c>
      <c r="J6734" s="23"/>
      <c r="K6734" s="7" t="str">
        <f t="shared" si="422"/>
        <v>Data Error</v>
      </c>
      <c r="M6734" s="20" t="str">
        <f>IF(C6734="Data Error","Data Error",IF(C6734&lt;=K6734,0,1-IFERROR(INDEX(BAAL!$C:$D,MATCH(ROUNDUP(C6734-K6734,0),BAAL!$B:$B,0),MATCH(LEFT(M$2,4),BAAL!$C$2:$D$2,0)),0)))</f>
        <v>Data Error</v>
      </c>
      <c r="N6734" s="20"/>
      <c r="O6734" s="26"/>
      <c r="P6734" s="26"/>
      <c r="Q6734" s="6">
        <f t="shared" si="423"/>
        <v>10</v>
      </c>
      <c r="R6734" s="20"/>
    </row>
    <row r="6735" spans="1:18" x14ac:dyDescent="0.25">
      <c r="A6735" s="6">
        <v>13</v>
      </c>
      <c r="B6735" s="4">
        <v>42650.541666664074</v>
      </c>
      <c r="C6735" s="2" t="str">
        <f>IF([2]Analysis!AG6735="Data Error","Data Error",[2]Analysis!AI6735*C$1)</f>
        <v>Data Error</v>
      </c>
      <c r="D6735" s="2"/>
      <c r="E6735" s="3" t="str">
        <f>IF(C6735="Data Error","Data Error",INDEX('[2]BAAL Adj Cap'!$CB$65:$CY$72,MONTH($B6735),$A6735+1))</f>
        <v>Data Error</v>
      </c>
      <c r="F6735" s="3"/>
      <c r="G6735" s="31" t="str">
        <f t="shared" si="420"/>
        <v>Data Error</v>
      </c>
      <c r="H6735" s="31"/>
      <c r="I6735" s="23" t="str">
        <f t="shared" si="421"/>
        <v>Data Error</v>
      </c>
      <c r="J6735" s="23"/>
      <c r="K6735" s="7" t="str">
        <f t="shared" si="422"/>
        <v>Data Error</v>
      </c>
      <c r="M6735" s="20" t="str">
        <f>IF(C6735="Data Error","Data Error",IF(C6735&lt;=K6735,0,1-IFERROR(INDEX(BAAL!$C:$D,MATCH(ROUNDUP(C6735-K6735,0),BAAL!$B:$B,0),MATCH(LEFT(M$2,4),BAAL!$C$2:$D$2,0)),0)))</f>
        <v>Data Error</v>
      </c>
      <c r="N6735" s="20"/>
      <c r="O6735" s="26"/>
      <c r="P6735" s="26"/>
      <c r="Q6735" s="6">
        <f t="shared" si="423"/>
        <v>10</v>
      </c>
      <c r="R6735" s="20"/>
    </row>
    <row r="6736" spans="1:18" x14ac:dyDescent="0.25">
      <c r="A6736" s="6">
        <v>14</v>
      </c>
      <c r="B6736" s="4">
        <v>42650.583333330738</v>
      </c>
      <c r="C6736" s="2" t="str">
        <f>IF([2]Analysis!AG6736="Data Error","Data Error",[2]Analysis!AI6736*C$1)</f>
        <v>Data Error</v>
      </c>
      <c r="D6736" s="2"/>
      <c r="E6736" s="3" t="str">
        <f>IF(C6736="Data Error","Data Error",INDEX('[2]BAAL Adj Cap'!$CB$65:$CY$72,MONTH($B6736),$A6736+1))</f>
        <v>Data Error</v>
      </c>
      <c r="F6736" s="3"/>
      <c r="G6736" s="31" t="str">
        <f t="shared" si="420"/>
        <v>Data Error</v>
      </c>
      <c r="H6736" s="31"/>
      <c r="I6736" s="23" t="str">
        <f t="shared" si="421"/>
        <v>Data Error</v>
      </c>
      <c r="J6736" s="23"/>
      <c r="K6736" s="7" t="str">
        <f t="shared" si="422"/>
        <v>Data Error</v>
      </c>
      <c r="M6736" s="20" t="str">
        <f>IF(C6736="Data Error","Data Error",IF(C6736&lt;=K6736,0,1-IFERROR(INDEX(BAAL!$C:$D,MATCH(ROUNDUP(C6736-K6736,0),BAAL!$B:$B,0),MATCH(LEFT(M$2,4),BAAL!$C$2:$D$2,0)),0)))</f>
        <v>Data Error</v>
      </c>
      <c r="N6736" s="20"/>
      <c r="O6736" s="26"/>
      <c r="P6736" s="26"/>
      <c r="Q6736" s="6">
        <f t="shared" si="423"/>
        <v>10</v>
      </c>
      <c r="R6736" s="20"/>
    </row>
    <row r="6737" spans="1:18" x14ac:dyDescent="0.25">
      <c r="A6737" s="6">
        <v>15</v>
      </c>
      <c r="B6737" s="4">
        <v>42650.624999997402</v>
      </c>
      <c r="C6737" s="2" t="str">
        <f>IF([2]Analysis!AG6737="Data Error","Data Error",[2]Analysis!AI6737*C$1)</f>
        <v>Data Error</v>
      </c>
      <c r="D6737" s="2"/>
      <c r="E6737" s="3" t="str">
        <f>IF(C6737="Data Error","Data Error",INDEX('[2]BAAL Adj Cap'!$CB$65:$CY$72,MONTH($B6737),$A6737+1))</f>
        <v>Data Error</v>
      </c>
      <c r="F6737" s="3"/>
      <c r="G6737" s="31" t="str">
        <f t="shared" si="420"/>
        <v>Data Error</v>
      </c>
      <c r="H6737" s="31"/>
      <c r="I6737" s="23" t="str">
        <f t="shared" si="421"/>
        <v>Data Error</v>
      </c>
      <c r="J6737" s="23"/>
      <c r="K6737" s="7" t="str">
        <f t="shared" si="422"/>
        <v>Data Error</v>
      </c>
      <c r="M6737" s="20" t="str">
        <f>IF(C6737="Data Error","Data Error",IF(C6737&lt;=K6737,0,1-IFERROR(INDEX(BAAL!$C:$D,MATCH(ROUNDUP(C6737-K6737,0),BAAL!$B:$B,0),MATCH(LEFT(M$2,4),BAAL!$C$2:$D$2,0)),0)))</f>
        <v>Data Error</v>
      </c>
      <c r="N6737" s="20"/>
      <c r="O6737" s="26"/>
      <c r="P6737" s="26"/>
      <c r="Q6737" s="6">
        <f t="shared" si="423"/>
        <v>10</v>
      </c>
      <c r="R6737" s="20"/>
    </row>
    <row r="6738" spans="1:18" x14ac:dyDescent="0.25">
      <c r="A6738" s="6">
        <v>16</v>
      </c>
      <c r="B6738" s="4">
        <v>42650.666666664067</v>
      </c>
      <c r="C6738" s="2" t="str">
        <f>IF([2]Analysis!AG6738="Data Error","Data Error",[2]Analysis!AI6738*C$1)</f>
        <v>Data Error</v>
      </c>
      <c r="D6738" s="2"/>
      <c r="E6738" s="3" t="str">
        <f>IF(C6738="Data Error","Data Error",INDEX('[2]BAAL Adj Cap'!$CB$65:$CY$72,MONTH($B6738),$A6738+1))</f>
        <v>Data Error</v>
      </c>
      <c r="F6738" s="3"/>
      <c r="G6738" s="31" t="str">
        <f t="shared" si="420"/>
        <v>Data Error</v>
      </c>
      <c r="H6738" s="31"/>
      <c r="I6738" s="23" t="str">
        <f t="shared" si="421"/>
        <v>Data Error</v>
      </c>
      <c r="J6738" s="23"/>
      <c r="K6738" s="7" t="str">
        <f t="shared" si="422"/>
        <v>Data Error</v>
      </c>
      <c r="M6738" s="20" t="str">
        <f>IF(C6738="Data Error","Data Error",IF(C6738&lt;=K6738,0,1-IFERROR(INDEX(BAAL!$C:$D,MATCH(ROUNDUP(C6738-K6738,0),BAAL!$B:$B,0),MATCH(LEFT(M$2,4),BAAL!$C$2:$D$2,0)),0)))</f>
        <v>Data Error</v>
      </c>
      <c r="N6738" s="20"/>
      <c r="O6738" s="26"/>
      <c r="P6738" s="26"/>
      <c r="Q6738" s="6">
        <f t="shared" si="423"/>
        <v>10</v>
      </c>
      <c r="R6738" s="20"/>
    </row>
    <row r="6739" spans="1:18" x14ac:dyDescent="0.25">
      <c r="A6739" s="6">
        <v>17</v>
      </c>
      <c r="B6739" s="4">
        <v>42650.708333330731</v>
      </c>
      <c r="C6739" s="2" t="str">
        <f>IF([2]Analysis!AG6739="Data Error","Data Error",[2]Analysis!AI6739*C$1)</f>
        <v>Data Error</v>
      </c>
      <c r="D6739" s="2"/>
      <c r="E6739" s="3" t="str">
        <f>IF(C6739="Data Error","Data Error",INDEX('[2]BAAL Adj Cap'!$CB$65:$CY$72,MONTH($B6739),$A6739+1))</f>
        <v>Data Error</v>
      </c>
      <c r="F6739" s="3"/>
      <c r="G6739" s="31" t="str">
        <f t="shared" si="420"/>
        <v>Data Error</v>
      </c>
      <c r="H6739" s="31"/>
      <c r="I6739" s="23" t="str">
        <f t="shared" si="421"/>
        <v>Data Error</v>
      </c>
      <c r="J6739" s="23"/>
      <c r="K6739" s="7" t="str">
        <f t="shared" si="422"/>
        <v>Data Error</v>
      </c>
      <c r="M6739" s="20" t="str">
        <f>IF(C6739="Data Error","Data Error",IF(C6739&lt;=K6739,0,1-IFERROR(INDEX(BAAL!$C:$D,MATCH(ROUNDUP(C6739-K6739,0),BAAL!$B:$B,0),MATCH(LEFT(M$2,4),BAAL!$C$2:$D$2,0)),0)))</f>
        <v>Data Error</v>
      </c>
      <c r="N6739" s="20"/>
      <c r="O6739" s="26"/>
      <c r="P6739" s="26"/>
      <c r="Q6739" s="6">
        <f t="shared" si="423"/>
        <v>10</v>
      </c>
      <c r="R6739" s="20"/>
    </row>
    <row r="6740" spans="1:18" x14ac:dyDescent="0.25">
      <c r="A6740" s="6">
        <v>18</v>
      </c>
      <c r="B6740" s="4">
        <v>42650.749999997395</v>
      </c>
      <c r="C6740" s="2" t="str">
        <f>IF([2]Analysis!AG6740="Data Error","Data Error",[2]Analysis!AI6740*C$1)</f>
        <v>Data Error</v>
      </c>
      <c r="D6740" s="2"/>
      <c r="E6740" s="3" t="str">
        <f>IF(C6740="Data Error","Data Error",INDEX('[2]BAAL Adj Cap'!$CB$65:$CY$72,MONTH($B6740),$A6740+1))</f>
        <v>Data Error</v>
      </c>
      <c r="F6740" s="3"/>
      <c r="G6740" s="31" t="str">
        <f t="shared" si="420"/>
        <v>Data Error</v>
      </c>
      <c r="H6740" s="31"/>
      <c r="I6740" s="23" t="str">
        <f t="shared" si="421"/>
        <v>Data Error</v>
      </c>
      <c r="J6740" s="23"/>
      <c r="K6740" s="7" t="str">
        <f t="shared" si="422"/>
        <v>Data Error</v>
      </c>
      <c r="M6740" s="20" t="str">
        <f>IF(C6740="Data Error","Data Error",IF(C6740&lt;=K6740,0,1-IFERROR(INDEX(BAAL!$C:$D,MATCH(ROUNDUP(C6740-K6740,0),BAAL!$B:$B,0),MATCH(LEFT(M$2,4),BAAL!$C$2:$D$2,0)),0)))</f>
        <v>Data Error</v>
      </c>
      <c r="N6740" s="20"/>
      <c r="O6740" s="26"/>
      <c r="P6740" s="26"/>
      <c r="Q6740" s="6">
        <f t="shared" si="423"/>
        <v>10</v>
      </c>
      <c r="R6740" s="20"/>
    </row>
    <row r="6741" spans="1:18" x14ac:dyDescent="0.25">
      <c r="A6741" s="6">
        <v>19</v>
      </c>
      <c r="B6741" s="4">
        <v>42650.791666664059</v>
      </c>
      <c r="C6741" s="2" t="str">
        <f>IF([2]Analysis!AG6741="Data Error","Data Error",[2]Analysis!AI6741*C$1)</f>
        <v>Data Error</v>
      </c>
      <c r="D6741" s="2"/>
      <c r="E6741" s="3" t="str">
        <f>IF(C6741="Data Error","Data Error",INDEX('[2]BAAL Adj Cap'!$CB$65:$CY$72,MONTH($B6741),$A6741+1))</f>
        <v>Data Error</v>
      </c>
      <c r="F6741" s="3"/>
      <c r="G6741" s="31" t="str">
        <f t="shared" si="420"/>
        <v>Data Error</v>
      </c>
      <c r="H6741" s="31"/>
      <c r="I6741" s="23" t="str">
        <f t="shared" si="421"/>
        <v>Data Error</v>
      </c>
      <c r="J6741" s="23"/>
      <c r="K6741" s="7" t="str">
        <f t="shared" si="422"/>
        <v>Data Error</v>
      </c>
      <c r="M6741" s="20" t="str">
        <f>IF(C6741="Data Error","Data Error",IF(C6741&lt;=K6741,0,1-IFERROR(INDEX(BAAL!$C:$D,MATCH(ROUNDUP(C6741-K6741,0),BAAL!$B:$B,0),MATCH(LEFT(M$2,4),BAAL!$C$2:$D$2,0)),0)))</f>
        <v>Data Error</v>
      </c>
      <c r="N6741" s="20"/>
      <c r="O6741" s="26"/>
      <c r="P6741" s="26"/>
      <c r="Q6741" s="6">
        <f t="shared" si="423"/>
        <v>10</v>
      </c>
      <c r="R6741" s="20"/>
    </row>
    <row r="6742" spans="1:18" x14ac:dyDescent="0.25">
      <c r="A6742" s="6">
        <v>20</v>
      </c>
      <c r="B6742" s="4">
        <v>42650.833333330724</v>
      </c>
      <c r="C6742" s="2" t="str">
        <f>IF([2]Analysis!AG6742="Data Error","Data Error",[2]Analysis!AI6742*C$1)</f>
        <v>Data Error</v>
      </c>
      <c r="D6742" s="2"/>
      <c r="E6742" s="3" t="str">
        <f>IF(C6742="Data Error","Data Error",INDEX('[2]BAAL Adj Cap'!$CB$65:$CY$72,MONTH($B6742),$A6742+1))</f>
        <v>Data Error</v>
      </c>
      <c r="F6742" s="3"/>
      <c r="G6742" s="31" t="str">
        <f t="shared" si="420"/>
        <v>Data Error</v>
      </c>
      <c r="H6742" s="31"/>
      <c r="I6742" s="23" t="str">
        <f t="shared" si="421"/>
        <v>Data Error</v>
      </c>
      <c r="J6742" s="23"/>
      <c r="K6742" s="7" t="str">
        <f t="shared" si="422"/>
        <v>Data Error</v>
      </c>
      <c r="M6742" s="20" t="str">
        <f>IF(C6742="Data Error","Data Error",IF(C6742&lt;=K6742,0,1-IFERROR(INDEX(BAAL!$C:$D,MATCH(ROUNDUP(C6742-K6742,0),BAAL!$B:$B,0),MATCH(LEFT(M$2,4),BAAL!$C$2:$D$2,0)),0)))</f>
        <v>Data Error</v>
      </c>
      <c r="N6742" s="20"/>
      <c r="O6742" s="26"/>
      <c r="P6742" s="26"/>
      <c r="Q6742" s="6">
        <f t="shared" si="423"/>
        <v>10</v>
      </c>
      <c r="R6742" s="20"/>
    </row>
    <row r="6743" spans="1:18" x14ac:dyDescent="0.25">
      <c r="A6743" s="6">
        <v>21</v>
      </c>
      <c r="B6743" s="4">
        <v>42650.874999997388</v>
      </c>
      <c r="C6743" s="2" t="str">
        <f>IF([2]Analysis!AG6743="Data Error","Data Error",[2]Analysis!AI6743*C$1)</f>
        <v>Data Error</v>
      </c>
      <c r="D6743" s="2"/>
      <c r="E6743" s="3" t="str">
        <f>IF(C6743="Data Error","Data Error",INDEX('[2]BAAL Adj Cap'!$CB$65:$CY$72,MONTH($B6743),$A6743+1))</f>
        <v>Data Error</v>
      </c>
      <c r="F6743" s="3"/>
      <c r="G6743" s="31" t="str">
        <f t="shared" si="420"/>
        <v>Data Error</v>
      </c>
      <c r="H6743" s="31"/>
      <c r="I6743" s="23" t="str">
        <f t="shared" si="421"/>
        <v>Data Error</v>
      </c>
      <c r="J6743" s="23"/>
      <c r="K6743" s="7" t="str">
        <f t="shared" si="422"/>
        <v>Data Error</v>
      </c>
      <c r="M6743" s="20" t="str">
        <f>IF(C6743="Data Error","Data Error",IF(C6743&lt;=K6743,0,1-IFERROR(INDEX(BAAL!$C:$D,MATCH(ROUNDUP(C6743-K6743,0),BAAL!$B:$B,0),MATCH(LEFT(M$2,4),BAAL!$C$2:$D$2,0)),0)))</f>
        <v>Data Error</v>
      </c>
      <c r="N6743" s="20"/>
      <c r="O6743" s="26"/>
      <c r="P6743" s="26"/>
      <c r="Q6743" s="6">
        <f t="shared" si="423"/>
        <v>10</v>
      </c>
      <c r="R6743" s="20"/>
    </row>
    <row r="6744" spans="1:18" x14ac:dyDescent="0.25">
      <c r="A6744" s="6">
        <v>22</v>
      </c>
      <c r="B6744" s="4">
        <v>42650.916666664052</v>
      </c>
      <c r="C6744" s="2" t="str">
        <f>IF([2]Analysis!AG6744="Data Error","Data Error",[2]Analysis!AI6744*C$1)</f>
        <v>Data Error</v>
      </c>
      <c r="D6744" s="2"/>
      <c r="E6744" s="3" t="str">
        <f>IF(C6744="Data Error","Data Error",INDEX('[2]BAAL Adj Cap'!$CB$65:$CY$72,MONTH($B6744),$A6744+1))</f>
        <v>Data Error</v>
      </c>
      <c r="F6744" s="3"/>
      <c r="G6744" s="31" t="str">
        <f t="shared" si="420"/>
        <v>Data Error</v>
      </c>
      <c r="H6744" s="31"/>
      <c r="I6744" s="23" t="str">
        <f t="shared" si="421"/>
        <v>Data Error</v>
      </c>
      <c r="J6744" s="23"/>
      <c r="K6744" s="7" t="str">
        <f t="shared" si="422"/>
        <v>Data Error</v>
      </c>
      <c r="M6744" s="20" t="str">
        <f>IF(C6744="Data Error","Data Error",IF(C6744&lt;=K6744,0,1-IFERROR(INDEX(BAAL!$C:$D,MATCH(ROUNDUP(C6744-K6744,0),BAAL!$B:$B,0),MATCH(LEFT(M$2,4),BAAL!$C$2:$D$2,0)),0)))</f>
        <v>Data Error</v>
      </c>
      <c r="N6744" s="20"/>
      <c r="O6744" s="26"/>
      <c r="P6744" s="26"/>
      <c r="Q6744" s="6">
        <f t="shared" si="423"/>
        <v>10</v>
      </c>
      <c r="R6744" s="20"/>
    </row>
    <row r="6745" spans="1:18" x14ac:dyDescent="0.25">
      <c r="A6745" s="6">
        <v>23</v>
      </c>
      <c r="B6745" s="4">
        <v>42650.958333330716</v>
      </c>
      <c r="C6745" s="2" t="str">
        <f>IF([2]Analysis!AG6745="Data Error","Data Error",[2]Analysis!AI6745*C$1)</f>
        <v>Data Error</v>
      </c>
      <c r="D6745" s="2"/>
      <c r="E6745" s="3" t="str">
        <f>IF(C6745="Data Error","Data Error",INDEX('[2]BAAL Adj Cap'!$CB$65:$CY$72,MONTH($B6745),$A6745+1))</f>
        <v>Data Error</v>
      </c>
      <c r="F6745" s="3"/>
      <c r="G6745" s="31" t="str">
        <f t="shared" si="420"/>
        <v>Data Error</v>
      </c>
      <c r="H6745" s="31"/>
      <c r="I6745" s="23" t="str">
        <f t="shared" si="421"/>
        <v>Data Error</v>
      </c>
      <c r="J6745" s="23"/>
      <c r="K6745" s="7" t="str">
        <f t="shared" si="422"/>
        <v>Data Error</v>
      </c>
      <c r="M6745" s="20" t="str">
        <f>IF(C6745="Data Error","Data Error",IF(C6745&lt;=K6745,0,1-IFERROR(INDEX(BAAL!$C:$D,MATCH(ROUNDUP(C6745-K6745,0),BAAL!$B:$B,0),MATCH(LEFT(M$2,4),BAAL!$C$2:$D$2,0)),0)))</f>
        <v>Data Error</v>
      </c>
      <c r="N6745" s="20"/>
      <c r="O6745" s="26"/>
      <c r="P6745" s="26"/>
      <c r="Q6745" s="6">
        <f t="shared" si="423"/>
        <v>10</v>
      </c>
      <c r="R6745" s="20"/>
    </row>
    <row r="6746" spans="1:18" x14ac:dyDescent="0.25">
      <c r="A6746" s="6">
        <v>0</v>
      </c>
      <c r="B6746" s="1">
        <v>42650.999999997381</v>
      </c>
      <c r="C6746" s="2" t="str">
        <f>IF([2]Analysis!AG6746="Data Error","Data Error",[2]Analysis!AI6746*C$1)</f>
        <v>Data Error</v>
      </c>
      <c r="D6746" s="2"/>
      <c r="E6746" s="3" t="str">
        <f>IF(C6746="Data Error","Data Error",INDEX('[2]BAAL Adj Cap'!$CB$65:$CY$72,MONTH($B6746),$A6746+1))</f>
        <v>Data Error</v>
      </c>
      <c r="F6746" s="3"/>
      <c r="G6746" s="31" t="str">
        <f t="shared" si="420"/>
        <v>Data Error</v>
      </c>
      <c r="H6746" s="31"/>
      <c r="I6746" s="23" t="str">
        <f t="shared" si="421"/>
        <v>Data Error</v>
      </c>
      <c r="J6746" s="23"/>
      <c r="K6746" s="7" t="str">
        <f t="shared" si="422"/>
        <v>Data Error</v>
      </c>
      <c r="M6746" s="20" t="str">
        <f>IF(C6746="Data Error","Data Error",IF(C6746&lt;=K6746,0,1-IFERROR(INDEX(BAAL!$C:$D,MATCH(ROUNDUP(C6746-K6746,0),BAAL!$B:$B,0),MATCH(LEFT(M$2,4),BAAL!$C$2:$D$2,0)),0)))</f>
        <v>Data Error</v>
      </c>
      <c r="N6746" s="20"/>
      <c r="O6746" s="26"/>
      <c r="P6746" s="26"/>
      <c r="Q6746" s="6">
        <f t="shared" si="423"/>
        <v>10</v>
      </c>
      <c r="R6746" s="20"/>
    </row>
    <row r="6747" spans="1:18" x14ac:dyDescent="0.25">
      <c r="A6747" s="6">
        <v>1</v>
      </c>
      <c r="B6747" s="4">
        <v>42651.041666664045</v>
      </c>
      <c r="C6747" s="2" t="str">
        <f>IF([2]Analysis!AG6747="Data Error","Data Error",[2]Analysis!AI6747*C$1)</f>
        <v>Data Error</v>
      </c>
      <c r="D6747" s="2"/>
      <c r="E6747" s="3" t="str">
        <f>IF(C6747="Data Error","Data Error",INDEX('[2]BAAL Adj Cap'!$CB$65:$CY$72,MONTH($B6747),$A6747+1))</f>
        <v>Data Error</v>
      </c>
      <c r="F6747" s="3"/>
      <c r="G6747" s="31" t="str">
        <f t="shared" si="420"/>
        <v>Data Error</v>
      </c>
      <c r="H6747" s="31"/>
      <c r="I6747" s="23" t="str">
        <f t="shared" si="421"/>
        <v>Data Error</v>
      </c>
      <c r="J6747" s="23"/>
      <c r="K6747" s="7" t="str">
        <f t="shared" si="422"/>
        <v>Data Error</v>
      </c>
      <c r="M6747" s="20" t="str">
        <f>IF(C6747="Data Error","Data Error",IF(C6747&lt;=K6747,0,1-IFERROR(INDEX(BAAL!$C:$D,MATCH(ROUNDUP(C6747-K6747,0),BAAL!$B:$B,0),MATCH(LEFT(M$2,4),BAAL!$C$2:$D$2,0)),0)))</f>
        <v>Data Error</v>
      </c>
      <c r="N6747" s="20"/>
      <c r="O6747" s="26"/>
      <c r="P6747" s="26"/>
      <c r="Q6747" s="6">
        <f t="shared" si="423"/>
        <v>10</v>
      </c>
      <c r="R6747" s="20"/>
    </row>
    <row r="6748" spans="1:18" x14ac:dyDescent="0.25">
      <c r="A6748" s="6">
        <v>2</v>
      </c>
      <c r="B6748" s="4">
        <v>42651.083333330709</v>
      </c>
      <c r="C6748" s="2" t="str">
        <f>IF([2]Analysis!AG6748="Data Error","Data Error",[2]Analysis!AI6748*C$1)</f>
        <v>Data Error</v>
      </c>
      <c r="D6748" s="2"/>
      <c r="E6748" s="3" t="str">
        <f>IF(C6748="Data Error","Data Error",INDEX('[2]BAAL Adj Cap'!$CB$65:$CY$72,MONTH($B6748),$A6748+1))</f>
        <v>Data Error</v>
      </c>
      <c r="F6748" s="3"/>
      <c r="G6748" s="31" t="str">
        <f t="shared" si="420"/>
        <v>Data Error</v>
      </c>
      <c r="H6748" s="31"/>
      <c r="I6748" s="23" t="str">
        <f t="shared" si="421"/>
        <v>Data Error</v>
      </c>
      <c r="J6748" s="23"/>
      <c r="K6748" s="7" t="str">
        <f t="shared" si="422"/>
        <v>Data Error</v>
      </c>
      <c r="M6748" s="20" t="str">
        <f>IF(C6748="Data Error","Data Error",IF(C6748&lt;=K6748,0,1-IFERROR(INDEX(BAAL!$C:$D,MATCH(ROUNDUP(C6748-K6748,0),BAAL!$B:$B,0),MATCH(LEFT(M$2,4),BAAL!$C$2:$D$2,0)),0)))</f>
        <v>Data Error</v>
      </c>
      <c r="N6748" s="20"/>
      <c r="O6748" s="26"/>
      <c r="P6748" s="26"/>
      <c r="Q6748" s="6">
        <f t="shared" si="423"/>
        <v>10</v>
      </c>
      <c r="R6748" s="20"/>
    </row>
    <row r="6749" spans="1:18" x14ac:dyDescent="0.25">
      <c r="A6749" s="6">
        <v>3</v>
      </c>
      <c r="B6749" s="4">
        <v>42651.124999997373</v>
      </c>
      <c r="C6749" s="2" t="str">
        <f>IF([2]Analysis!AG6749="Data Error","Data Error",[2]Analysis!AI6749*C$1)</f>
        <v>Data Error</v>
      </c>
      <c r="D6749" s="2"/>
      <c r="E6749" s="3" t="str">
        <f>IF(C6749="Data Error","Data Error",INDEX('[2]BAAL Adj Cap'!$CB$65:$CY$72,MONTH($B6749),$A6749+1))</f>
        <v>Data Error</v>
      </c>
      <c r="F6749" s="3"/>
      <c r="G6749" s="31" t="str">
        <f t="shared" si="420"/>
        <v>Data Error</v>
      </c>
      <c r="H6749" s="31"/>
      <c r="I6749" s="23" t="str">
        <f t="shared" si="421"/>
        <v>Data Error</v>
      </c>
      <c r="J6749" s="23"/>
      <c r="K6749" s="7" t="str">
        <f t="shared" si="422"/>
        <v>Data Error</v>
      </c>
      <c r="M6749" s="20" t="str">
        <f>IF(C6749="Data Error","Data Error",IF(C6749&lt;=K6749,0,1-IFERROR(INDEX(BAAL!$C:$D,MATCH(ROUNDUP(C6749-K6749,0),BAAL!$B:$B,0),MATCH(LEFT(M$2,4),BAAL!$C$2:$D$2,0)),0)))</f>
        <v>Data Error</v>
      </c>
      <c r="N6749" s="20"/>
      <c r="O6749" s="26"/>
      <c r="P6749" s="26"/>
      <c r="Q6749" s="6">
        <f t="shared" si="423"/>
        <v>10</v>
      </c>
      <c r="R6749" s="20"/>
    </row>
    <row r="6750" spans="1:18" x14ac:dyDescent="0.25">
      <c r="A6750" s="6">
        <v>4</v>
      </c>
      <c r="B6750" s="4">
        <v>42651.166666664038</v>
      </c>
      <c r="C6750" s="2" t="str">
        <f>IF([2]Analysis!AG6750="Data Error","Data Error",[2]Analysis!AI6750*C$1)</f>
        <v>Data Error</v>
      </c>
      <c r="D6750" s="2"/>
      <c r="E6750" s="3" t="str">
        <f>IF(C6750="Data Error","Data Error",INDEX('[2]BAAL Adj Cap'!$CB$65:$CY$72,MONTH($B6750),$A6750+1))</f>
        <v>Data Error</v>
      </c>
      <c r="F6750" s="3"/>
      <c r="G6750" s="31" t="str">
        <f t="shared" si="420"/>
        <v>Data Error</v>
      </c>
      <c r="H6750" s="31"/>
      <c r="I6750" s="23" t="str">
        <f t="shared" si="421"/>
        <v>Data Error</v>
      </c>
      <c r="J6750" s="23"/>
      <c r="K6750" s="7" t="str">
        <f t="shared" si="422"/>
        <v>Data Error</v>
      </c>
      <c r="M6750" s="20" t="str">
        <f>IF(C6750="Data Error","Data Error",IF(C6750&lt;=K6750,0,1-IFERROR(INDEX(BAAL!$C:$D,MATCH(ROUNDUP(C6750-K6750,0),BAAL!$B:$B,0),MATCH(LEFT(M$2,4),BAAL!$C$2:$D$2,0)),0)))</f>
        <v>Data Error</v>
      </c>
      <c r="N6750" s="20"/>
      <c r="O6750" s="26"/>
      <c r="P6750" s="26"/>
      <c r="Q6750" s="6">
        <f t="shared" si="423"/>
        <v>10</v>
      </c>
      <c r="R6750" s="20"/>
    </row>
    <row r="6751" spans="1:18" x14ac:dyDescent="0.25">
      <c r="A6751" s="6">
        <v>5</v>
      </c>
      <c r="B6751" s="4">
        <v>42651.208333330702</v>
      </c>
      <c r="C6751" s="2" t="str">
        <f>IF([2]Analysis!AG6751="Data Error","Data Error",[2]Analysis!AI6751*C$1)</f>
        <v>Data Error</v>
      </c>
      <c r="D6751" s="2"/>
      <c r="E6751" s="3" t="str">
        <f>IF(C6751="Data Error","Data Error",INDEX('[2]BAAL Adj Cap'!$CB$65:$CY$72,MONTH($B6751),$A6751+1))</f>
        <v>Data Error</v>
      </c>
      <c r="F6751" s="3"/>
      <c r="G6751" s="31" t="str">
        <f t="shared" si="420"/>
        <v>Data Error</v>
      </c>
      <c r="H6751" s="31"/>
      <c r="I6751" s="23" t="str">
        <f t="shared" si="421"/>
        <v>Data Error</v>
      </c>
      <c r="J6751" s="23"/>
      <c r="K6751" s="7" t="str">
        <f t="shared" si="422"/>
        <v>Data Error</v>
      </c>
      <c r="M6751" s="20" t="str">
        <f>IF(C6751="Data Error","Data Error",IF(C6751&lt;=K6751,0,1-IFERROR(INDEX(BAAL!$C:$D,MATCH(ROUNDUP(C6751-K6751,0),BAAL!$B:$B,0),MATCH(LEFT(M$2,4),BAAL!$C$2:$D$2,0)),0)))</f>
        <v>Data Error</v>
      </c>
      <c r="N6751" s="20"/>
      <c r="O6751" s="26"/>
      <c r="P6751" s="26"/>
      <c r="Q6751" s="6">
        <f t="shared" si="423"/>
        <v>10</v>
      </c>
      <c r="R6751" s="20"/>
    </row>
    <row r="6752" spans="1:18" x14ac:dyDescent="0.25">
      <c r="A6752" s="6">
        <v>6</v>
      </c>
      <c r="B6752" s="4">
        <v>42651.249999997366</v>
      </c>
      <c r="C6752" s="2" t="str">
        <f>IF([2]Analysis!AG6752="Data Error","Data Error",[2]Analysis!AI6752*C$1)</f>
        <v>Data Error</v>
      </c>
      <c r="D6752" s="2"/>
      <c r="E6752" s="3" t="str">
        <f>IF(C6752="Data Error","Data Error",INDEX('[2]BAAL Adj Cap'!$CB$65:$CY$72,MONTH($B6752),$A6752+1))</f>
        <v>Data Error</v>
      </c>
      <c r="F6752" s="3"/>
      <c r="G6752" s="31" t="str">
        <f t="shared" si="420"/>
        <v>Data Error</v>
      </c>
      <c r="H6752" s="31"/>
      <c r="I6752" s="23" t="str">
        <f t="shared" si="421"/>
        <v>Data Error</v>
      </c>
      <c r="J6752" s="23"/>
      <c r="K6752" s="7" t="str">
        <f t="shared" si="422"/>
        <v>Data Error</v>
      </c>
      <c r="M6752" s="20" t="str">
        <f>IF(C6752="Data Error","Data Error",IF(C6752&lt;=K6752,0,1-IFERROR(INDEX(BAAL!$C:$D,MATCH(ROUNDUP(C6752-K6752,0),BAAL!$B:$B,0),MATCH(LEFT(M$2,4),BAAL!$C$2:$D$2,0)),0)))</f>
        <v>Data Error</v>
      </c>
      <c r="N6752" s="20"/>
      <c r="O6752" s="26"/>
      <c r="P6752" s="26"/>
      <c r="Q6752" s="6">
        <f t="shared" si="423"/>
        <v>10</v>
      </c>
      <c r="R6752" s="20"/>
    </row>
    <row r="6753" spans="1:18" x14ac:dyDescent="0.25">
      <c r="A6753" s="6">
        <v>7</v>
      </c>
      <c r="B6753" s="4">
        <v>42651.29166666403</v>
      </c>
      <c r="C6753" s="2" t="str">
        <f>IF([2]Analysis!AG6753="Data Error","Data Error",[2]Analysis!AI6753*C$1)</f>
        <v>Data Error</v>
      </c>
      <c r="D6753" s="2"/>
      <c r="E6753" s="3" t="str">
        <f>IF(C6753="Data Error","Data Error",INDEX('[2]BAAL Adj Cap'!$CB$65:$CY$72,MONTH($B6753),$A6753+1))</f>
        <v>Data Error</v>
      </c>
      <c r="F6753" s="3"/>
      <c r="G6753" s="31" t="str">
        <f t="shared" si="420"/>
        <v>Data Error</v>
      </c>
      <c r="H6753" s="31"/>
      <c r="I6753" s="23" t="str">
        <f t="shared" si="421"/>
        <v>Data Error</v>
      </c>
      <c r="J6753" s="23"/>
      <c r="K6753" s="7" t="str">
        <f t="shared" si="422"/>
        <v>Data Error</v>
      </c>
      <c r="M6753" s="20" t="str">
        <f>IF(C6753="Data Error","Data Error",IF(C6753&lt;=K6753,0,1-IFERROR(INDEX(BAAL!$C:$D,MATCH(ROUNDUP(C6753-K6753,0),BAAL!$B:$B,0),MATCH(LEFT(M$2,4),BAAL!$C$2:$D$2,0)),0)))</f>
        <v>Data Error</v>
      </c>
      <c r="N6753" s="20"/>
      <c r="O6753" s="26"/>
      <c r="P6753" s="26"/>
      <c r="Q6753" s="6">
        <f t="shared" si="423"/>
        <v>10</v>
      </c>
      <c r="R6753" s="20"/>
    </row>
    <row r="6754" spans="1:18" x14ac:dyDescent="0.25">
      <c r="A6754" s="6">
        <v>8</v>
      </c>
      <c r="B6754" s="4">
        <v>42651.333333330695</v>
      </c>
      <c r="C6754" s="2" t="str">
        <f>IF([2]Analysis!AG6754="Data Error","Data Error",[2]Analysis!AI6754*C$1)</f>
        <v>Data Error</v>
      </c>
      <c r="D6754" s="2"/>
      <c r="E6754" s="3" t="str">
        <f>IF(C6754="Data Error","Data Error",INDEX('[2]BAAL Adj Cap'!$CB$65:$CY$72,MONTH($B6754),$A6754+1))</f>
        <v>Data Error</v>
      </c>
      <c r="F6754" s="3"/>
      <c r="G6754" s="31" t="str">
        <f t="shared" si="420"/>
        <v>Data Error</v>
      </c>
      <c r="H6754" s="31"/>
      <c r="I6754" s="23" t="str">
        <f t="shared" si="421"/>
        <v>Data Error</v>
      </c>
      <c r="J6754" s="23"/>
      <c r="K6754" s="7" t="str">
        <f t="shared" si="422"/>
        <v>Data Error</v>
      </c>
      <c r="M6754" s="20" t="str">
        <f>IF(C6754="Data Error","Data Error",IF(C6754&lt;=K6754,0,1-IFERROR(INDEX(BAAL!$C:$D,MATCH(ROUNDUP(C6754-K6754,0),BAAL!$B:$B,0),MATCH(LEFT(M$2,4),BAAL!$C$2:$D$2,0)),0)))</f>
        <v>Data Error</v>
      </c>
      <c r="N6754" s="20"/>
      <c r="O6754" s="26"/>
      <c r="P6754" s="26"/>
      <c r="Q6754" s="6">
        <f t="shared" si="423"/>
        <v>10</v>
      </c>
      <c r="R6754" s="20"/>
    </row>
    <row r="6755" spans="1:18" x14ac:dyDescent="0.25">
      <c r="A6755" s="6">
        <v>9</v>
      </c>
      <c r="B6755" s="4">
        <v>42651.374999997359</v>
      </c>
      <c r="C6755" s="2" t="str">
        <f>IF([2]Analysis!AG6755="Data Error","Data Error",[2]Analysis!AI6755*C$1)</f>
        <v>Data Error</v>
      </c>
      <c r="D6755" s="2"/>
      <c r="E6755" s="3" t="str">
        <f>IF(C6755="Data Error","Data Error",INDEX('[2]BAAL Adj Cap'!$CB$65:$CY$72,MONTH($B6755),$A6755+1))</f>
        <v>Data Error</v>
      </c>
      <c r="F6755" s="3"/>
      <c r="G6755" s="31" t="str">
        <f t="shared" si="420"/>
        <v>Data Error</v>
      </c>
      <c r="H6755" s="31"/>
      <c r="I6755" s="23" t="str">
        <f t="shared" si="421"/>
        <v>Data Error</v>
      </c>
      <c r="J6755" s="23"/>
      <c r="K6755" s="7" t="str">
        <f t="shared" si="422"/>
        <v>Data Error</v>
      </c>
      <c r="M6755" s="20" t="str">
        <f>IF(C6755="Data Error","Data Error",IF(C6755&lt;=K6755,0,1-IFERROR(INDEX(BAAL!$C:$D,MATCH(ROUNDUP(C6755-K6755,0),BAAL!$B:$B,0),MATCH(LEFT(M$2,4),BAAL!$C$2:$D$2,0)),0)))</f>
        <v>Data Error</v>
      </c>
      <c r="N6755" s="20"/>
      <c r="O6755" s="26"/>
      <c r="P6755" s="26"/>
      <c r="Q6755" s="6">
        <f t="shared" si="423"/>
        <v>10</v>
      </c>
      <c r="R6755" s="20"/>
    </row>
    <row r="6756" spans="1:18" x14ac:dyDescent="0.25">
      <c r="A6756" s="6">
        <v>10</v>
      </c>
      <c r="B6756" s="4">
        <v>42651.416666664023</v>
      </c>
      <c r="C6756" s="2" t="str">
        <f>IF([2]Analysis!AG6756="Data Error","Data Error",[2]Analysis!AI6756*C$1)</f>
        <v>Data Error</v>
      </c>
      <c r="D6756" s="2"/>
      <c r="E6756" s="3" t="str">
        <f>IF(C6756="Data Error","Data Error",INDEX('[2]BAAL Adj Cap'!$CB$65:$CY$72,MONTH($B6756),$A6756+1))</f>
        <v>Data Error</v>
      </c>
      <c r="F6756" s="3"/>
      <c r="G6756" s="31" t="str">
        <f t="shared" si="420"/>
        <v>Data Error</v>
      </c>
      <c r="H6756" s="31"/>
      <c r="I6756" s="23" t="str">
        <f t="shared" si="421"/>
        <v>Data Error</v>
      </c>
      <c r="J6756" s="23"/>
      <c r="K6756" s="7" t="str">
        <f t="shared" si="422"/>
        <v>Data Error</v>
      </c>
      <c r="M6756" s="20" t="str">
        <f>IF(C6756="Data Error","Data Error",IF(C6756&lt;=K6756,0,1-IFERROR(INDEX(BAAL!$C:$D,MATCH(ROUNDUP(C6756-K6756,0),BAAL!$B:$B,0),MATCH(LEFT(M$2,4),BAAL!$C$2:$D$2,0)),0)))</f>
        <v>Data Error</v>
      </c>
      <c r="N6756" s="20"/>
      <c r="O6756" s="26"/>
      <c r="P6756" s="26"/>
      <c r="Q6756" s="6">
        <f t="shared" si="423"/>
        <v>10</v>
      </c>
      <c r="R6756" s="20"/>
    </row>
    <row r="6757" spans="1:18" x14ac:dyDescent="0.25">
      <c r="A6757" s="6">
        <v>11</v>
      </c>
      <c r="B6757" s="4">
        <v>42651.458333330687</v>
      </c>
      <c r="C6757" s="2" t="str">
        <f>IF([2]Analysis!AG6757="Data Error","Data Error",[2]Analysis!AI6757*C$1)</f>
        <v>Data Error</v>
      </c>
      <c r="D6757" s="2"/>
      <c r="E6757" s="3" t="str">
        <f>IF(C6757="Data Error","Data Error",INDEX('[2]BAAL Adj Cap'!$CB$65:$CY$72,MONTH($B6757),$A6757+1))</f>
        <v>Data Error</v>
      </c>
      <c r="F6757" s="3"/>
      <c r="G6757" s="31" t="str">
        <f t="shared" si="420"/>
        <v>Data Error</v>
      </c>
      <c r="H6757" s="31"/>
      <c r="I6757" s="23" t="str">
        <f t="shared" si="421"/>
        <v>Data Error</v>
      </c>
      <c r="J6757" s="23"/>
      <c r="K6757" s="7" t="str">
        <f t="shared" si="422"/>
        <v>Data Error</v>
      </c>
      <c r="M6757" s="20" t="str">
        <f>IF(C6757="Data Error","Data Error",IF(C6757&lt;=K6757,0,1-IFERROR(INDEX(BAAL!$C:$D,MATCH(ROUNDUP(C6757-K6757,0),BAAL!$B:$B,0),MATCH(LEFT(M$2,4),BAAL!$C$2:$D$2,0)),0)))</f>
        <v>Data Error</v>
      </c>
      <c r="N6757" s="20"/>
      <c r="O6757" s="26"/>
      <c r="P6757" s="26"/>
      <c r="Q6757" s="6">
        <f t="shared" si="423"/>
        <v>10</v>
      </c>
      <c r="R6757" s="20"/>
    </row>
    <row r="6758" spans="1:18" x14ac:dyDescent="0.25">
      <c r="A6758" s="6">
        <v>12</v>
      </c>
      <c r="B6758" s="4">
        <v>42651.499999997352</v>
      </c>
      <c r="C6758" s="2" t="str">
        <f>IF([2]Analysis!AG6758="Data Error","Data Error",[2]Analysis!AI6758*C$1)</f>
        <v>Data Error</v>
      </c>
      <c r="D6758" s="2"/>
      <c r="E6758" s="3" t="str">
        <f>IF(C6758="Data Error","Data Error",INDEX('[2]BAAL Adj Cap'!$CB$65:$CY$72,MONTH($B6758),$A6758+1))</f>
        <v>Data Error</v>
      </c>
      <c r="F6758" s="3"/>
      <c r="G6758" s="31" t="str">
        <f t="shared" si="420"/>
        <v>Data Error</v>
      </c>
      <c r="H6758" s="31"/>
      <c r="I6758" s="23" t="str">
        <f t="shared" si="421"/>
        <v>Data Error</v>
      </c>
      <c r="J6758" s="23"/>
      <c r="K6758" s="7" t="str">
        <f t="shared" si="422"/>
        <v>Data Error</v>
      </c>
      <c r="M6758" s="20" t="str">
        <f>IF(C6758="Data Error","Data Error",IF(C6758&lt;=K6758,0,1-IFERROR(INDEX(BAAL!$C:$D,MATCH(ROUNDUP(C6758-K6758,0),BAAL!$B:$B,0),MATCH(LEFT(M$2,4),BAAL!$C$2:$D$2,0)),0)))</f>
        <v>Data Error</v>
      </c>
      <c r="N6758" s="20"/>
      <c r="O6758" s="26"/>
      <c r="P6758" s="26"/>
      <c r="Q6758" s="6">
        <f t="shared" si="423"/>
        <v>10</v>
      </c>
      <c r="R6758" s="20"/>
    </row>
    <row r="6759" spans="1:18" x14ac:dyDescent="0.25">
      <c r="A6759" s="6">
        <v>13</v>
      </c>
      <c r="B6759" s="4">
        <v>42651.541666664016</v>
      </c>
      <c r="C6759" s="2" t="str">
        <f>IF([2]Analysis!AG6759="Data Error","Data Error",[2]Analysis!AI6759*C$1)</f>
        <v>Data Error</v>
      </c>
      <c r="D6759" s="2"/>
      <c r="E6759" s="3" t="str">
        <f>IF(C6759="Data Error","Data Error",INDEX('[2]BAAL Adj Cap'!$CB$65:$CY$72,MONTH($B6759),$A6759+1))</f>
        <v>Data Error</v>
      </c>
      <c r="F6759" s="3"/>
      <c r="G6759" s="31" t="str">
        <f t="shared" si="420"/>
        <v>Data Error</v>
      </c>
      <c r="H6759" s="31"/>
      <c r="I6759" s="23" t="str">
        <f t="shared" si="421"/>
        <v>Data Error</v>
      </c>
      <c r="J6759" s="23"/>
      <c r="K6759" s="7" t="str">
        <f t="shared" si="422"/>
        <v>Data Error</v>
      </c>
      <c r="M6759" s="20" t="str">
        <f>IF(C6759="Data Error","Data Error",IF(C6759&lt;=K6759,0,1-IFERROR(INDEX(BAAL!$C:$D,MATCH(ROUNDUP(C6759-K6759,0),BAAL!$B:$B,0),MATCH(LEFT(M$2,4),BAAL!$C$2:$D$2,0)),0)))</f>
        <v>Data Error</v>
      </c>
      <c r="N6759" s="20"/>
      <c r="O6759" s="26"/>
      <c r="P6759" s="26"/>
      <c r="Q6759" s="6">
        <f t="shared" si="423"/>
        <v>10</v>
      </c>
      <c r="R6759" s="20"/>
    </row>
    <row r="6760" spans="1:18" x14ac:dyDescent="0.25">
      <c r="A6760" s="6">
        <v>14</v>
      </c>
      <c r="B6760" s="4">
        <v>42651.58333333068</v>
      </c>
      <c r="C6760" s="2" t="str">
        <f>IF([2]Analysis!AG6760="Data Error","Data Error",[2]Analysis!AI6760*C$1)</f>
        <v>Data Error</v>
      </c>
      <c r="D6760" s="2"/>
      <c r="E6760" s="3" t="str">
        <f>IF(C6760="Data Error","Data Error",INDEX('[2]BAAL Adj Cap'!$CB$65:$CY$72,MONTH($B6760),$A6760+1))</f>
        <v>Data Error</v>
      </c>
      <c r="F6760" s="3"/>
      <c r="G6760" s="31" t="str">
        <f t="shared" si="420"/>
        <v>Data Error</v>
      </c>
      <c r="H6760" s="31"/>
      <c r="I6760" s="23" t="str">
        <f t="shared" si="421"/>
        <v>Data Error</v>
      </c>
      <c r="J6760" s="23"/>
      <c r="K6760" s="7" t="str">
        <f t="shared" si="422"/>
        <v>Data Error</v>
      </c>
      <c r="M6760" s="20" t="str">
        <f>IF(C6760="Data Error","Data Error",IF(C6760&lt;=K6760,0,1-IFERROR(INDEX(BAAL!$C:$D,MATCH(ROUNDUP(C6760-K6760,0),BAAL!$B:$B,0),MATCH(LEFT(M$2,4),BAAL!$C$2:$D$2,0)),0)))</f>
        <v>Data Error</v>
      </c>
      <c r="N6760" s="20"/>
      <c r="O6760" s="26"/>
      <c r="P6760" s="26"/>
      <c r="Q6760" s="6">
        <f t="shared" si="423"/>
        <v>10</v>
      </c>
      <c r="R6760" s="20"/>
    </row>
    <row r="6761" spans="1:18" x14ac:dyDescent="0.25">
      <c r="A6761" s="6">
        <v>15</v>
      </c>
      <c r="B6761" s="4">
        <v>42651.624999997344</v>
      </c>
      <c r="C6761" s="2" t="str">
        <f>IF([2]Analysis!AG6761="Data Error","Data Error",[2]Analysis!AI6761*C$1)</f>
        <v>Data Error</v>
      </c>
      <c r="D6761" s="2"/>
      <c r="E6761" s="3" t="str">
        <f>IF(C6761="Data Error","Data Error",INDEX('[2]BAAL Adj Cap'!$CB$65:$CY$72,MONTH($B6761),$A6761+1))</f>
        <v>Data Error</v>
      </c>
      <c r="F6761" s="3"/>
      <c r="G6761" s="31" t="str">
        <f t="shared" si="420"/>
        <v>Data Error</v>
      </c>
      <c r="H6761" s="31"/>
      <c r="I6761" s="23" t="str">
        <f t="shared" si="421"/>
        <v>Data Error</v>
      </c>
      <c r="J6761" s="23"/>
      <c r="K6761" s="7" t="str">
        <f t="shared" si="422"/>
        <v>Data Error</v>
      </c>
      <c r="M6761" s="20" t="str">
        <f>IF(C6761="Data Error","Data Error",IF(C6761&lt;=K6761,0,1-IFERROR(INDEX(BAAL!$C:$D,MATCH(ROUNDUP(C6761-K6761,0),BAAL!$B:$B,0),MATCH(LEFT(M$2,4),BAAL!$C$2:$D$2,0)),0)))</f>
        <v>Data Error</v>
      </c>
      <c r="N6761" s="20"/>
      <c r="O6761" s="26"/>
      <c r="P6761" s="26"/>
      <c r="Q6761" s="6">
        <f t="shared" si="423"/>
        <v>10</v>
      </c>
      <c r="R6761" s="20"/>
    </row>
    <row r="6762" spans="1:18" x14ac:dyDescent="0.25">
      <c r="A6762" s="6">
        <v>16</v>
      </c>
      <c r="B6762" s="4">
        <v>42651.666666664009</v>
      </c>
      <c r="C6762" s="2" t="str">
        <f>IF([2]Analysis!AG6762="Data Error","Data Error",[2]Analysis!AI6762*C$1)</f>
        <v>Data Error</v>
      </c>
      <c r="D6762" s="2"/>
      <c r="E6762" s="3" t="str">
        <f>IF(C6762="Data Error","Data Error",INDEX('[2]BAAL Adj Cap'!$CB$65:$CY$72,MONTH($B6762),$A6762+1))</f>
        <v>Data Error</v>
      </c>
      <c r="F6762" s="3"/>
      <c r="G6762" s="31" t="str">
        <f t="shared" si="420"/>
        <v>Data Error</v>
      </c>
      <c r="H6762" s="31"/>
      <c r="I6762" s="23" t="str">
        <f t="shared" si="421"/>
        <v>Data Error</v>
      </c>
      <c r="J6762" s="23"/>
      <c r="K6762" s="7" t="str">
        <f t="shared" si="422"/>
        <v>Data Error</v>
      </c>
      <c r="M6762" s="20" t="str">
        <f>IF(C6762="Data Error","Data Error",IF(C6762&lt;=K6762,0,1-IFERROR(INDEX(BAAL!$C:$D,MATCH(ROUNDUP(C6762-K6762,0),BAAL!$B:$B,0),MATCH(LEFT(M$2,4),BAAL!$C$2:$D$2,0)),0)))</f>
        <v>Data Error</v>
      </c>
      <c r="N6762" s="20"/>
      <c r="O6762" s="26"/>
      <c r="P6762" s="26"/>
      <c r="Q6762" s="6">
        <f t="shared" si="423"/>
        <v>10</v>
      </c>
      <c r="R6762" s="20"/>
    </row>
    <row r="6763" spans="1:18" x14ac:dyDescent="0.25">
      <c r="A6763" s="6">
        <v>17</v>
      </c>
      <c r="B6763" s="4">
        <v>42651.708333330673</v>
      </c>
      <c r="C6763" s="2" t="str">
        <f>IF([2]Analysis!AG6763="Data Error","Data Error",[2]Analysis!AI6763*C$1)</f>
        <v>Data Error</v>
      </c>
      <c r="D6763" s="2"/>
      <c r="E6763" s="3" t="str">
        <f>IF(C6763="Data Error","Data Error",INDEX('[2]BAAL Adj Cap'!$CB$65:$CY$72,MONTH($B6763),$A6763+1))</f>
        <v>Data Error</v>
      </c>
      <c r="F6763" s="3"/>
      <c r="G6763" s="31" t="str">
        <f t="shared" si="420"/>
        <v>Data Error</v>
      </c>
      <c r="H6763" s="31"/>
      <c r="I6763" s="23" t="str">
        <f t="shared" si="421"/>
        <v>Data Error</v>
      </c>
      <c r="J6763" s="23"/>
      <c r="K6763" s="7" t="str">
        <f t="shared" si="422"/>
        <v>Data Error</v>
      </c>
      <c r="M6763" s="20" t="str">
        <f>IF(C6763="Data Error","Data Error",IF(C6763&lt;=K6763,0,1-IFERROR(INDEX(BAAL!$C:$D,MATCH(ROUNDUP(C6763-K6763,0),BAAL!$B:$B,0),MATCH(LEFT(M$2,4),BAAL!$C$2:$D$2,0)),0)))</f>
        <v>Data Error</v>
      </c>
      <c r="N6763" s="20"/>
      <c r="O6763" s="26"/>
      <c r="P6763" s="26"/>
      <c r="Q6763" s="6">
        <f t="shared" si="423"/>
        <v>10</v>
      </c>
      <c r="R6763" s="20"/>
    </row>
    <row r="6764" spans="1:18" x14ac:dyDescent="0.25">
      <c r="A6764" s="6">
        <v>18</v>
      </c>
      <c r="B6764" s="4">
        <v>42651.749999997337</v>
      </c>
      <c r="C6764" s="2" t="str">
        <f>IF([2]Analysis!AG6764="Data Error","Data Error",[2]Analysis!AI6764*C$1)</f>
        <v>Data Error</v>
      </c>
      <c r="D6764" s="2"/>
      <c r="E6764" s="3" t="str">
        <f>IF(C6764="Data Error","Data Error",INDEX('[2]BAAL Adj Cap'!$CB$65:$CY$72,MONTH($B6764),$A6764+1))</f>
        <v>Data Error</v>
      </c>
      <c r="F6764" s="3"/>
      <c r="G6764" s="31" t="str">
        <f t="shared" si="420"/>
        <v>Data Error</v>
      </c>
      <c r="H6764" s="31"/>
      <c r="I6764" s="23" t="str">
        <f t="shared" si="421"/>
        <v>Data Error</v>
      </c>
      <c r="J6764" s="23"/>
      <c r="K6764" s="7" t="str">
        <f t="shared" si="422"/>
        <v>Data Error</v>
      </c>
      <c r="M6764" s="20" t="str">
        <f>IF(C6764="Data Error","Data Error",IF(C6764&lt;=K6764,0,1-IFERROR(INDEX(BAAL!$C:$D,MATCH(ROUNDUP(C6764-K6764,0),BAAL!$B:$B,0),MATCH(LEFT(M$2,4),BAAL!$C$2:$D$2,0)),0)))</f>
        <v>Data Error</v>
      </c>
      <c r="N6764" s="20"/>
      <c r="O6764" s="26"/>
      <c r="P6764" s="26"/>
      <c r="Q6764" s="6">
        <f t="shared" si="423"/>
        <v>10</v>
      </c>
      <c r="R6764" s="20"/>
    </row>
    <row r="6765" spans="1:18" x14ac:dyDescent="0.25">
      <c r="A6765" s="6">
        <v>19</v>
      </c>
      <c r="B6765" s="4">
        <v>42651.791666664001</v>
      </c>
      <c r="C6765" s="2" t="str">
        <f>IF([2]Analysis!AG6765="Data Error","Data Error",[2]Analysis!AI6765*C$1)</f>
        <v>Data Error</v>
      </c>
      <c r="D6765" s="2"/>
      <c r="E6765" s="3" t="str">
        <f>IF(C6765="Data Error","Data Error",INDEX('[2]BAAL Adj Cap'!$CB$65:$CY$72,MONTH($B6765),$A6765+1))</f>
        <v>Data Error</v>
      </c>
      <c r="F6765" s="3"/>
      <c r="G6765" s="31" t="str">
        <f t="shared" si="420"/>
        <v>Data Error</v>
      </c>
      <c r="H6765" s="31"/>
      <c r="I6765" s="23" t="str">
        <f t="shared" si="421"/>
        <v>Data Error</v>
      </c>
      <c r="J6765" s="23"/>
      <c r="K6765" s="7" t="str">
        <f t="shared" si="422"/>
        <v>Data Error</v>
      </c>
      <c r="M6765" s="20" t="str">
        <f>IF(C6765="Data Error","Data Error",IF(C6765&lt;=K6765,0,1-IFERROR(INDEX(BAAL!$C:$D,MATCH(ROUNDUP(C6765-K6765,0),BAAL!$B:$B,0),MATCH(LEFT(M$2,4),BAAL!$C$2:$D$2,0)),0)))</f>
        <v>Data Error</v>
      </c>
      <c r="N6765" s="20"/>
      <c r="O6765" s="26"/>
      <c r="P6765" s="26"/>
      <c r="Q6765" s="6">
        <f t="shared" si="423"/>
        <v>10</v>
      </c>
      <c r="R6765" s="20"/>
    </row>
    <row r="6766" spans="1:18" x14ac:dyDescent="0.25">
      <c r="A6766" s="6">
        <v>20</v>
      </c>
      <c r="B6766" s="4">
        <v>42651.833333330665</v>
      </c>
      <c r="C6766" s="2" t="str">
        <f>IF([2]Analysis!AG6766="Data Error","Data Error",[2]Analysis!AI6766*C$1)</f>
        <v>Data Error</v>
      </c>
      <c r="D6766" s="2"/>
      <c r="E6766" s="3" t="str">
        <f>IF(C6766="Data Error","Data Error",INDEX('[2]BAAL Adj Cap'!$CB$65:$CY$72,MONTH($B6766),$A6766+1))</f>
        <v>Data Error</v>
      </c>
      <c r="F6766" s="3"/>
      <c r="G6766" s="31" t="str">
        <f t="shared" si="420"/>
        <v>Data Error</v>
      </c>
      <c r="H6766" s="31"/>
      <c r="I6766" s="23" t="str">
        <f t="shared" si="421"/>
        <v>Data Error</v>
      </c>
      <c r="J6766" s="23"/>
      <c r="K6766" s="7" t="str">
        <f t="shared" si="422"/>
        <v>Data Error</v>
      </c>
      <c r="M6766" s="20" t="str">
        <f>IF(C6766="Data Error","Data Error",IF(C6766&lt;=K6766,0,1-IFERROR(INDEX(BAAL!$C:$D,MATCH(ROUNDUP(C6766-K6766,0),BAAL!$B:$B,0),MATCH(LEFT(M$2,4),BAAL!$C$2:$D$2,0)),0)))</f>
        <v>Data Error</v>
      </c>
      <c r="N6766" s="20"/>
      <c r="O6766" s="26"/>
      <c r="P6766" s="26"/>
      <c r="Q6766" s="6">
        <f t="shared" si="423"/>
        <v>10</v>
      </c>
      <c r="R6766" s="20"/>
    </row>
    <row r="6767" spans="1:18" x14ac:dyDescent="0.25">
      <c r="A6767" s="6">
        <v>21</v>
      </c>
      <c r="B6767" s="4">
        <v>42651.87499999733</v>
      </c>
      <c r="C6767" s="2" t="str">
        <f>IF([2]Analysis!AG6767="Data Error","Data Error",[2]Analysis!AI6767*C$1)</f>
        <v>Data Error</v>
      </c>
      <c r="D6767" s="2"/>
      <c r="E6767" s="3" t="str">
        <f>IF(C6767="Data Error","Data Error",INDEX('[2]BAAL Adj Cap'!$CB$65:$CY$72,MONTH($B6767),$A6767+1))</f>
        <v>Data Error</v>
      </c>
      <c r="F6767" s="3"/>
      <c r="G6767" s="31" t="str">
        <f t="shared" si="420"/>
        <v>Data Error</v>
      </c>
      <c r="H6767" s="31"/>
      <c r="I6767" s="23" t="str">
        <f t="shared" si="421"/>
        <v>Data Error</v>
      </c>
      <c r="J6767" s="23"/>
      <c r="K6767" s="7" t="str">
        <f t="shared" si="422"/>
        <v>Data Error</v>
      </c>
      <c r="M6767" s="20" t="str">
        <f>IF(C6767="Data Error","Data Error",IF(C6767&lt;=K6767,0,1-IFERROR(INDEX(BAAL!$C:$D,MATCH(ROUNDUP(C6767-K6767,0),BAAL!$B:$B,0),MATCH(LEFT(M$2,4),BAAL!$C$2:$D$2,0)),0)))</f>
        <v>Data Error</v>
      </c>
      <c r="N6767" s="20"/>
      <c r="O6767" s="26"/>
      <c r="P6767" s="26"/>
      <c r="Q6767" s="6">
        <f t="shared" si="423"/>
        <v>10</v>
      </c>
      <c r="R6767" s="20"/>
    </row>
    <row r="6768" spans="1:18" x14ac:dyDescent="0.25">
      <c r="A6768" s="6">
        <v>22</v>
      </c>
      <c r="B6768" s="4">
        <v>42651.916666663994</v>
      </c>
      <c r="C6768" s="2" t="str">
        <f>IF([2]Analysis!AG6768="Data Error","Data Error",[2]Analysis!AI6768*C$1)</f>
        <v>Data Error</v>
      </c>
      <c r="D6768" s="2"/>
      <c r="E6768" s="3" t="str">
        <f>IF(C6768="Data Error","Data Error",INDEX('[2]BAAL Adj Cap'!$CB$65:$CY$72,MONTH($B6768),$A6768+1))</f>
        <v>Data Error</v>
      </c>
      <c r="F6768" s="3"/>
      <c r="G6768" s="31" t="str">
        <f t="shared" si="420"/>
        <v>Data Error</v>
      </c>
      <c r="H6768" s="31"/>
      <c r="I6768" s="23" t="str">
        <f t="shared" si="421"/>
        <v>Data Error</v>
      </c>
      <c r="J6768" s="23"/>
      <c r="K6768" s="7" t="str">
        <f t="shared" si="422"/>
        <v>Data Error</v>
      </c>
      <c r="M6768" s="20" t="str">
        <f>IF(C6768="Data Error","Data Error",IF(C6768&lt;=K6768,0,1-IFERROR(INDEX(BAAL!$C:$D,MATCH(ROUNDUP(C6768-K6768,0),BAAL!$B:$B,0),MATCH(LEFT(M$2,4),BAAL!$C$2:$D$2,0)),0)))</f>
        <v>Data Error</v>
      </c>
      <c r="N6768" s="20"/>
      <c r="O6768" s="26"/>
      <c r="P6768" s="26"/>
      <c r="Q6768" s="6">
        <f t="shared" si="423"/>
        <v>10</v>
      </c>
      <c r="R6768" s="20"/>
    </row>
    <row r="6769" spans="1:18" x14ac:dyDescent="0.25">
      <c r="A6769" s="6">
        <v>23</v>
      </c>
      <c r="B6769" s="4">
        <v>42651.958333330658</v>
      </c>
      <c r="C6769" s="2" t="str">
        <f>IF([2]Analysis!AG6769="Data Error","Data Error",[2]Analysis!AI6769*C$1)</f>
        <v>Data Error</v>
      </c>
      <c r="D6769" s="2"/>
      <c r="E6769" s="3" t="str">
        <f>IF(C6769="Data Error","Data Error",INDEX('[2]BAAL Adj Cap'!$CB$65:$CY$72,MONTH($B6769),$A6769+1))</f>
        <v>Data Error</v>
      </c>
      <c r="F6769" s="3"/>
      <c r="G6769" s="31" t="str">
        <f t="shared" si="420"/>
        <v>Data Error</v>
      </c>
      <c r="H6769" s="31"/>
      <c r="I6769" s="23" t="str">
        <f t="shared" si="421"/>
        <v>Data Error</v>
      </c>
      <c r="J6769" s="23"/>
      <c r="K6769" s="7" t="str">
        <f t="shared" si="422"/>
        <v>Data Error</v>
      </c>
      <c r="M6769" s="20" t="str">
        <f>IF(C6769="Data Error","Data Error",IF(C6769&lt;=K6769,0,1-IFERROR(INDEX(BAAL!$C:$D,MATCH(ROUNDUP(C6769-K6769,0),BAAL!$B:$B,0),MATCH(LEFT(M$2,4),BAAL!$C$2:$D$2,0)),0)))</f>
        <v>Data Error</v>
      </c>
      <c r="N6769" s="20"/>
      <c r="O6769" s="26"/>
      <c r="P6769" s="26"/>
      <c r="Q6769" s="6">
        <f t="shared" si="423"/>
        <v>10</v>
      </c>
      <c r="R6769" s="20"/>
    </row>
    <row r="6770" spans="1:18" x14ac:dyDescent="0.25">
      <c r="A6770" s="6">
        <v>0</v>
      </c>
      <c r="B6770" s="1">
        <v>42651.999999997322</v>
      </c>
      <c r="C6770" s="2" t="str">
        <f>IF([2]Analysis!AG6770="Data Error","Data Error",[2]Analysis!AI6770*C$1)</f>
        <v>Data Error</v>
      </c>
      <c r="D6770" s="2"/>
      <c r="E6770" s="3" t="str">
        <f>IF(C6770="Data Error","Data Error",INDEX('[2]BAAL Adj Cap'!$CB$65:$CY$72,MONTH($B6770),$A6770+1))</f>
        <v>Data Error</v>
      </c>
      <c r="F6770" s="3"/>
      <c r="G6770" s="31" t="str">
        <f t="shared" si="420"/>
        <v>Data Error</v>
      </c>
      <c r="H6770" s="31"/>
      <c r="I6770" s="23" t="str">
        <f t="shared" si="421"/>
        <v>Data Error</v>
      </c>
      <c r="J6770" s="23"/>
      <c r="K6770" s="7" t="str">
        <f t="shared" si="422"/>
        <v>Data Error</v>
      </c>
      <c r="M6770" s="20" t="str">
        <f>IF(C6770="Data Error","Data Error",IF(C6770&lt;=K6770,0,1-IFERROR(INDEX(BAAL!$C:$D,MATCH(ROUNDUP(C6770-K6770,0),BAAL!$B:$B,0),MATCH(LEFT(M$2,4),BAAL!$C$2:$D$2,0)),0)))</f>
        <v>Data Error</v>
      </c>
      <c r="N6770" s="20"/>
      <c r="O6770" s="26"/>
      <c r="P6770" s="26"/>
      <c r="Q6770" s="6">
        <f t="shared" si="423"/>
        <v>10</v>
      </c>
      <c r="R6770" s="20"/>
    </row>
    <row r="6771" spans="1:18" x14ac:dyDescent="0.25">
      <c r="A6771" s="6">
        <v>1</v>
      </c>
      <c r="B6771" s="4">
        <v>42652.041666663987</v>
      </c>
      <c r="C6771" s="2" t="str">
        <f>IF([2]Analysis!AG6771="Data Error","Data Error",[2]Analysis!AI6771*C$1)</f>
        <v>Data Error</v>
      </c>
      <c r="D6771" s="2"/>
      <c r="E6771" s="3" t="str">
        <f>IF(C6771="Data Error","Data Error",INDEX('[2]BAAL Adj Cap'!$CB$65:$CY$72,MONTH($B6771),$A6771+1))</f>
        <v>Data Error</v>
      </c>
      <c r="F6771" s="3"/>
      <c r="G6771" s="31" t="str">
        <f t="shared" si="420"/>
        <v>Data Error</v>
      </c>
      <c r="H6771" s="31"/>
      <c r="I6771" s="23" t="str">
        <f t="shared" si="421"/>
        <v>Data Error</v>
      </c>
      <c r="J6771" s="23"/>
      <c r="K6771" s="7" t="str">
        <f t="shared" si="422"/>
        <v>Data Error</v>
      </c>
      <c r="M6771" s="20" t="str">
        <f>IF(C6771="Data Error","Data Error",IF(C6771&lt;=K6771,0,1-IFERROR(INDEX(BAAL!$C:$D,MATCH(ROUNDUP(C6771-K6771,0),BAAL!$B:$B,0),MATCH(LEFT(M$2,4),BAAL!$C$2:$D$2,0)),0)))</f>
        <v>Data Error</v>
      </c>
      <c r="N6771" s="20"/>
      <c r="O6771" s="26"/>
      <c r="P6771" s="26"/>
      <c r="Q6771" s="6">
        <f t="shared" si="423"/>
        <v>10</v>
      </c>
      <c r="R6771" s="20"/>
    </row>
    <row r="6772" spans="1:18" x14ac:dyDescent="0.25">
      <c r="A6772" s="6">
        <v>2</v>
      </c>
      <c r="B6772" s="4">
        <v>42652.083333330651</v>
      </c>
      <c r="C6772" s="2" t="str">
        <f>IF([2]Analysis!AG6772="Data Error","Data Error",[2]Analysis!AI6772*C$1)</f>
        <v>Data Error</v>
      </c>
      <c r="D6772" s="2"/>
      <c r="E6772" s="3" t="str">
        <f>IF(C6772="Data Error","Data Error",INDEX('[2]BAAL Adj Cap'!$CB$65:$CY$72,MONTH($B6772),$A6772+1))</f>
        <v>Data Error</v>
      </c>
      <c r="F6772" s="3"/>
      <c r="G6772" s="31" t="str">
        <f t="shared" si="420"/>
        <v>Data Error</v>
      </c>
      <c r="H6772" s="31"/>
      <c r="I6772" s="23" t="str">
        <f t="shared" si="421"/>
        <v>Data Error</v>
      </c>
      <c r="J6772" s="23"/>
      <c r="K6772" s="7" t="str">
        <f t="shared" si="422"/>
        <v>Data Error</v>
      </c>
      <c r="M6772" s="20" t="str">
        <f>IF(C6772="Data Error","Data Error",IF(C6772&lt;=K6772,0,1-IFERROR(INDEX(BAAL!$C:$D,MATCH(ROUNDUP(C6772-K6772,0),BAAL!$B:$B,0),MATCH(LEFT(M$2,4),BAAL!$C$2:$D$2,0)),0)))</f>
        <v>Data Error</v>
      </c>
      <c r="N6772" s="20"/>
      <c r="O6772" s="26"/>
      <c r="P6772" s="26"/>
      <c r="Q6772" s="6">
        <f t="shared" si="423"/>
        <v>10</v>
      </c>
      <c r="R6772" s="20"/>
    </row>
    <row r="6773" spans="1:18" x14ac:dyDescent="0.25">
      <c r="A6773" s="6">
        <v>3</v>
      </c>
      <c r="B6773" s="4">
        <v>42652.124999997315</v>
      </c>
      <c r="C6773" s="2" t="str">
        <f>IF([2]Analysis!AG6773="Data Error","Data Error",[2]Analysis!AI6773*C$1)</f>
        <v>Data Error</v>
      </c>
      <c r="D6773" s="2"/>
      <c r="E6773" s="3" t="str">
        <f>IF(C6773="Data Error","Data Error",INDEX('[2]BAAL Adj Cap'!$CB$65:$CY$72,MONTH($B6773),$A6773+1))</f>
        <v>Data Error</v>
      </c>
      <c r="F6773" s="3"/>
      <c r="G6773" s="31" t="str">
        <f t="shared" si="420"/>
        <v>Data Error</v>
      </c>
      <c r="H6773" s="31"/>
      <c r="I6773" s="23" t="str">
        <f t="shared" si="421"/>
        <v>Data Error</v>
      </c>
      <c r="J6773" s="23"/>
      <c r="K6773" s="7" t="str">
        <f t="shared" si="422"/>
        <v>Data Error</v>
      </c>
      <c r="M6773" s="20" t="str">
        <f>IF(C6773="Data Error","Data Error",IF(C6773&lt;=K6773,0,1-IFERROR(INDEX(BAAL!$C:$D,MATCH(ROUNDUP(C6773-K6773,0),BAAL!$B:$B,0),MATCH(LEFT(M$2,4),BAAL!$C$2:$D$2,0)),0)))</f>
        <v>Data Error</v>
      </c>
      <c r="N6773" s="20"/>
      <c r="O6773" s="26"/>
      <c r="P6773" s="26"/>
      <c r="Q6773" s="6">
        <f t="shared" si="423"/>
        <v>10</v>
      </c>
      <c r="R6773" s="20"/>
    </row>
    <row r="6774" spans="1:18" x14ac:dyDescent="0.25">
      <c r="A6774" s="6">
        <v>4</v>
      </c>
      <c r="B6774" s="4">
        <v>42652.166666663979</v>
      </c>
      <c r="C6774" s="2" t="str">
        <f>IF([2]Analysis!AG6774="Data Error","Data Error",[2]Analysis!AI6774*C$1)</f>
        <v>Data Error</v>
      </c>
      <c r="D6774" s="2"/>
      <c r="E6774" s="3" t="str">
        <f>IF(C6774="Data Error","Data Error",INDEX('[2]BAAL Adj Cap'!$CB$65:$CY$72,MONTH($B6774),$A6774+1))</f>
        <v>Data Error</v>
      </c>
      <c r="F6774" s="3"/>
      <c r="G6774" s="31" t="str">
        <f t="shared" si="420"/>
        <v>Data Error</v>
      </c>
      <c r="H6774" s="31"/>
      <c r="I6774" s="23" t="str">
        <f t="shared" si="421"/>
        <v>Data Error</v>
      </c>
      <c r="J6774" s="23"/>
      <c r="K6774" s="7" t="str">
        <f t="shared" si="422"/>
        <v>Data Error</v>
      </c>
      <c r="M6774" s="20" t="str">
        <f>IF(C6774="Data Error","Data Error",IF(C6774&lt;=K6774,0,1-IFERROR(INDEX(BAAL!$C:$D,MATCH(ROUNDUP(C6774-K6774,0),BAAL!$B:$B,0),MATCH(LEFT(M$2,4),BAAL!$C$2:$D$2,0)),0)))</f>
        <v>Data Error</v>
      </c>
      <c r="N6774" s="20"/>
      <c r="O6774" s="26"/>
      <c r="P6774" s="26"/>
      <c r="Q6774" s="6">
        <f t="shared" si="423"/>
        <v>10</v>
      </c>
      <c r="R6774" s="20"/>
    </row>
    <row r="6775" spans="1:18" x14ac:dyDescent="0.25">
      <c r="A6775" s="6">
        <v>5</v>
      </c>
      <c r="B6775" s="4">
        <v>42652.208333330644</v>
      </c>
      <c r="C6775" s="2" t="str">
        <f>IF([2]Analysis!AG6775="Data Error","Data Error",[2]Analysis!AI6775*C$1)</f>
        <v>Data Error</v>
      </c>
      <c r="D6775" s="2"/>
      <c r="E6775" s="3" t="str">
        <f>IF(C6775="Data Error","Data Error",INDEX('[2]BAAL Adj Cap'!$CB$65:$CY$72,MONTH($B6775),$A6775+1))</f>
        <v>Data Error</v>
      </c>
      <c r="F6775" s="3"/>
      <c r="G6775" s="31" t="str">
        <f t="shared" si="420"/>
        <v>Data Error</v>
      </c>
      <c r="H6775" s="31"/>
      <c r="I6775" s="23" t="str">
        <f t="shared" si="421"/>
        <v>Data Error</v>
      </c>
      <c r="J6775" s="23"/>
      <c r="K6775" s="7" t="str">
        <f t="shared" si="422"/>
        <v>Data Error</v>
      </c>
      <c r="M6775" s="20" t="str">
        <f>IF(C6775="Data Error","Data Error",IF(C6775&lt;=K6775,0,1-IFERROR(INDEX(BAAL!$C:$D,MATCH(ROUNDUP(C6775-K6775,0),BAAL!$B:$B,0),MATCH(LEFT(M$2,4),BAAL!$C$2:$D$2,0)),0)))</f>
        <v>Data Error</v>
      </c>
      <c r="N6775" s="20"/>
      <c r="O6775" s="26"/>
      <c r="P6775" s="26"/>
      <c r="Q6775" s="6">
        <f t="shared" si="423"/>
        <v>10</v>
      </c>
      <c r="R6775" s="20"/>
    </row>
    <row r="6776" spans="1:18" x14ac:dyDescent="0.25">
      <c r="A6776" s="6">
        <v>6</v>
      </c>
      <c r="B6776" s="4">
        <v>42652.249999997308</v>
      </c>
      <c r="C6776" s="2" t="str">
        <f>IF([2]Analysis!AG6776="Data Error","Data Error",[2]Analysis!AI6776*C$1)</f>
        <v>Data Error</v>
      </c>
      <c r="D6776" s="2"/>
      <c r="E6776" s="3" t="str">
        <f>IF(C6776="Data Error","Data Error",INDEX('[2]BAAL Adj Cap'!$CB$65:$CY$72,MONTH($B6776),$A6776+1))</f>
        <v>Data Error</v>
      </c>
      <c r="F6776" s="3"/>
      <c r="G6776" s="31" t="str">
        <f t="shared" si="420"/>
        <v>Data Error</v>
      </c>
      <c r="H6776" s="31"/>
      <c r="I6776" s="23" t="str">
        <f t="shared" si="421"/>
        <v>Data Error</v>
      </c>
      <c r="J6776" s="23"/>
      <c r="K6776" s="7" t="str">
        <f t="shared" si="422"/>
        <v>Data Error</v>
      </c>
      <c r="M6776" s="20" t="str">
        <f>IF(C6776="Data Error","Data Error",IF(C6776&lt;=K6776,0,1-IFERROR(INDEX(BAAL!$C:$D,MATCH(ROUNDUP(C6776-K6776,0),BAAL!$B:$B,0),MATCH(LEFT(M$2,4),BAAL!$C$2:$D$2,0)),0)))</f>
        <v>Data Error</v>
      </c>
      <c r="N6776" s="20"/>
      <c r="O6776" s="26"/>
      <c r="P6776" s="26"/>
      <c r="Q6776" s="6">
        <f t="shared" si="423"/>
        <v>10</v>
      </c>
      <c r="R6776" s="20"/>
    </row>
    <row r="6777" spans="1:18" x14ac:dyDescent="0.25">
      <c r="A6777" s="6">
        <v>7</v>
      </c>
      <c r="B6777" s="4">
        <v>42652.291666663972</v>
      </c>
      <c r="C6777" s="2" t="str">
        <f>IF([2]Analysis!AG6777="Data Error","Data Error",[2]Analysis!AI6777*C$1)</f>
        <v>Data Error</v>
      </c>
      <c r="D6777" s="2"/>
      <c r="E6777" s="3" t="str">
        <f>IF(C6777="Data Error","Data Error",INDEX('[2]BAAL Adj Cap'!$CB$65:$CY$72,MONTH($B6777),$A6777+1))</f>
        <v>Data Error</v>
      </c>
      <c r="F6777" s="3"/>
      <c r="G6777" s="31" t="str">
        <f t="shared" si="420"/>
        <v>Data Error</v>
      </c>
      <c r="H6777" s="31"/>
      <c r="I6777" s="23" t="str">
        <f t="shared" si="421"/>
        <v>Data Error</v>
      </c>
      <c r="J6777" s="23"/>
      <c r="K6777" s="7" t="str">
        <f t="shared" si="422"/>
        <v>Data Error</v>
      </c>
      <c r="M6777" s="20" t="str">
        <f>IF(C6777="Data Error","Data Error",IF(C6777&lt;=K6777,0,1-IFERROR(INDEX(BAAL!$C:$D,MATCH(ROUNDUP(C6777-K6777,0),BAAL!$B:$B,0),MATCH(LEFT(M$2,4),BAAL!$C$2:$D$2,0)),0)))</f>
        <v>Data Error</v>
      </c>
      <c r="N6777" s="20"/>
      <c r="O6777" s="26"/>
      <c r="P6777" s="26"/>
      <c r="Q6777" s="6">
        <f t="shared" si="423"/>
        <v>10</v>
      </c>
      <c r="R6777" s="20"/>
    </row>
    <row r="6778" spans="1:18" x14ac:dyDescent="0.25">
      <c r="A6778" s="6">
        <v>8</v>
      </c>
      <c r="B6778" s="4">
        <v>42652.333333330636</v>
      </c>
      <c r="C6778" s="2" t="str">
        <f>IF([2]Analysis!AG6778="Data Error","Data Error",[2]Analysis!AI6778*C$1)</f>
        <v>Data Error</v>
      </c>
      <c r="D6778" s="2"/>
      <c r="E6778" s="3" t="str">
        <f>IF(C6778="Data Error","Data Error",INDEX('[2]BAAL Adj Cap'!$CB$65:$CY$72,MONTH($B6778),$A6778+1))</f>
        <v>Data Error</v>
      </c>
      <c r="F6778" s="3"/>
      <c r="G6778" s="31" t="str">
        <f t="shared" si="420"/>
        <v>Data Error</v>
      </c>
      <c r="H6778" s="31"/>
      <c r="I6778" s="23" t="str">
        <f t="shared" si="421"/>
        <v>Data Error</v>
      </c>
      <c r="J6778" s="23"/>
      <c r="K6778" s="7" t="str">
        <f t="shared" si="422"/>
        <v>Data Error</v>
      </c>
      <c r="M6778" s="20" t="str">
        <f>IF(C6778="Data Error","Data Error",IF(C6778&lt;=K6778,0,1-IFERROR(INDEX(BAAL!$C:$D,MATCH(ROUNDUP(C6778-K6778,0),BAAL!$B:$B,0),MATCH(LEFT(M$2,4),BAAL!$C$2:$D$2,0)),0)))</f>
        <v>Data Error</v>
      </c>
      <c r="N6778" s="20"/>
      <c r="O6778" s="26"/>
      <c r="P6778" s="26"/>
      <c r="Q6778" s="6">
        <f t="shared" si="423"/>
        <v>10</v>
      </c>
      <c r="R6778" s="20"/>
    </row>
    <row r="6779" spans="1:18" x14ac:dyDescent="0.25">
      <c r="A6779" s="6">
        <v>9</v>
      </c>
      <c r="B6779" s="4">
        <v>42652.374999997301</v>
      </c>
      <c r="C6779" s="2" t="str">
        <f>IF([2]Analysis!AG6779="Data Error","Data Error",[2]Analysis!AI6779*C$1)</f>
        <v>Data Error</v>
      </c>
      <c r="D6779" s="2"/>
      <c r="E6779" s="3" t="str">
        <f>IF(C6779="Data Error","Data Error",INDEX('[2]BAAL Adj Cap'!$CB$65:$CY$72,MONTH($B6779),$A6779+1))</f>
        <v>Data Error</v>
      </c>
      <c r="F6779" s="3"/>
      <c r="G6779" s="31" t="str">
        <f t="shared" si="420"/>
        <v>Data Error</v>
      </c>
      <c r="H6779" s="31"/>
      <c r="I6779" s="23" t="str">
        <f t="shared" si="421"/>
        <v>Data Error</v>
      </c>
      <c r="J6779" s="23"/>
      <c r="K6779" s="7" t="str">
        <f t="shared" si="422"/>
        <v>Data Error</v>
      </c>
      <c r="M6779" s="20" t="str">
        <f>IF(C6779="Data Error","Data Error",IF(C6779&lt;=K6779,0,1-IFERROR(INDEX(BAAL!$C:$D,MATCH(ROUNDUP(C6779-K6779,0),BAAL!$B:$B,0),MATCH(LEFT(M$2,4),BAAL!$C$2:$D$2,0)),0)))</f>
        <v>Data Error</v>
      </c>
      <c r="N6779" s="20"/>
      <c r="O6779" s="26"/>
      <c r="P6779" s="26"/>
      <c r="Q6779" s="6">
        <f t="shared" si="423"/>
        <v>10</v>
      </c>
      <c r="R6779" s="20"/>
    </row>
    <row r="6780" spans="1:18" x14ac:dyDescent="0.25">
      <c r="A6780" s="6">
        <v>10</v>
      </c>
      <c r="B6780" s="4">
        <v>42652.416666663965</v>
      </c>
      <c r="C6780" s="2" t="str">
        <f>IF([2]Analysis!AG6780="Data Error","Data Error",[2]Analysis!AI6780*C$1)</f>
        <v>Data Error</v>
      </c>
      <c r="D6780" s="2"/>
      <c r="E6780" s="3" t="str">
        <f>IF(C6780="Data Error","Data Error",INDEX('[2]BAAL Adj Cap'!$CB$65:$CY$72,MONTH($B6780),$A6780+1))</f>
        <v>Data Error</v>
      </c>
      <c r="F6780" s="3"/>
      <c r="G6780" s="31" t="str">
        <f t="shared" si="420"/>
        <v>Data Error</v>
      </c>
      <c r="H6780" s="31"/>
      <c r="I6780" s="23" t="str">
        <f t="shared" si="421"/>
        <v>Data Error</v>
      </c>
      <c r="J6780" s="23"/>
      <c r="K6780" s="7" t="str">
        <f t="shared" si="422"/>
        <v>Data Error</v>
      </c>
      <c r="M6780" s="20" t="str">
        <f>IF(C6780="Data Error","Data Error",IF(C6780&lt;=K6780,0,1-IFERROR(INDEX(BAAL!$C:$D,MATCH(ROUNDUP(C6780-K6780,0),BAAL!$B:$B,0),MATCH(LEFT(M$2,4),BAAL!$C$2:$D$2,0)),0)))</f>
        <v>Data Error</v>
      </c>
      <c r="N6780" s="20"/>
      <c r="O6780" s="26"/>
      <c r="P6780" s="26"/>
      <c r="Q6780" s="6">
        <f t="shared" si="423"/>
        <v>10</v>
      </c>
      <c r="R6780" s="20"/>
    </row>
    <row r="6781" spans="1:18" x14ac:dyDescent="0.25">
      <c r="A6781" s="6">
        <v>11</v>
      </c>
      <c r="B6781" s="4">
        <v>42652.458333330629</v>
      </c>
      <c r="C6781" s="2" t="str">
        <f>IF([2]Analysis!AG6781="Data Error","Data Error",[2]Analysis!AI6781*C$1)</f>
        <v>Data Error</v>
      </c>
      <c r="D6781" s="2"/>
      <c r="E6781" s="3" t="str">
        <f>IF(C6781="Data Error","Data Error",INDEX('[2]BAAL Adj Cap'!$CB$65:$CY$72,MONTH($B6781),$A6781+1))</f>
        <v>Data Error</v>
      </c>
      <c r="F6781" s="3"/>
      <c r="G6781" s="31" t="str">
        <f t="shared" si="420"/>
        <v>Data Error</v>
      </c>
      <c r="H6781" s="31"/>
      <c r="I6781" s="23" t="str">
        <f t="shared" si="421"/>
        <v>Data Error</v>
      </c>
      <c r="J6781" s="23"/>
      <c r="K6781" s="7" t="str">
        <f t="shared" si="422"/>
        <v>Data Error</v>
      </c>
      <c r="M6781" s="20" t="str">
        <f>IF(C6781="Data Error","Data Error",IF(C6781&lt;=K6781,0,1-IFERROR(INDEX(BAAL!$C:$D,MATCH(ROUNDUP(C6781-K6781,0),BAAL!$B:$B,0),MATCH(LEFT(M$2,4),BAAL!$C$2:$D$2,0)),0)))</f>
        <v>Data Error</v>
      </c>
      <c r="N6781" s="20"/>
      <c r="O6781" s="26"/>
      <c r="P6781" s="26"/>
      <c r="Q6781" s="6">
        <f t="shared" si="423"/>
        <v>10</v>
      </c>
      <c r="R6781" s="20"/>
    </row>
    <row r="6782" spans="1:18" x14ac:dyDescent="0.25">
      <c r="A6782" s="6">
        <v>12</v>
      </c>
      <c r="B6782" s="4">
        <v>42652.499999997293</v>
      </c>
      <c r="C6782" s="2" t="str">
        <f>IF([2]Analysis!AG6782="Data Error","Data Error",[2]Analysis!AI6782*C$1)</f>
        <v>Data Error</v>
      </c>
      <c r="D6782" s="2"/>
      <c r="E6782" s="3" t="str">
        <f>IF(C6782="Data Error","Data Error",INDEX('[2]BAAL Adj Cap'!$CB$65:$CY$72,MONTH($B6782),$A6782+1))</f>
        <v>Data Error</v>
      </c>
      <c r="F6782" s="3"/>
      <c r="G6782" s="31" t="str">
        <f t="shared" si="420"/>
        <v>Data Error</v>
      </c>
      <c r="H6782" s="31"/>
      <c r="I6782" s="23" t="str">
        <f t="shared" si="421"/>
        <v>Data Error</v>
      </c>
      <c r="J6782" s="23"/>
      <c r="K6782" s="7" t="str">
        <f t="shared" si="422"/>
        <v>Data Error</v>
      </c>
      <c r="M6782" s="20" t="str">
        <f>IF(C6782="Data Error","Data Error",IF(C6782&lt;=K6782,0,1-IFERROR(INDEX(BAAL!$C:$D,MATCH(ROUNDUP(C6782-K6782,0),BAAL!$B:$B,0),MATCH(LEFT(M$2,4),BAAL!$C$2:$D$2,0)),0)))</f>
        <v>Data Error</v>
      </c>
      <c r="N6782" s="20"/>
      <c r="O6782" s="26"/>
      <c r="P6782" s="26"/>
      <c r="Q6782" s="6">
        <f t="shared" si="423"/>
        <v>10</v>
      </c>
      <c r="R6782" s="20"/>
    </row>
    <row r="6783" spans="1:18" x14ac:dyDescent="0.25">
      <c r="A6783" s="6">
        <v>13</v>
      </c>
      <c r="B6783" s="4">
        <v>42652.541666663958</v>
      </c>
      <c r="C6783" s="2" t="str">
        <f>IF([2]Analysis!AG6783="Data Error","Data Error",[2]Analysis!AI6783*C$1)</f>
        <v>Data Error</v>
      </c>
      <c r="D6783" s="2"/>
      <c r="E6783" s="3" t="str">
        <f>IF(C6783="Data Error","Data Error",INDEX('[2]BAAL Adj Cap'!$CB$65:$CY$72,MONTH($B6783),$A6783+1))</f>
        <v>Data Error</v>
      </c>
      <c r="F6783" s="3"/>
      <c r="G6783" s="31" t="str">
        <f t="shared" si="420"/>
        <v>Data Error</v>
      </c>
      <c r="H6783" s="31"/>
      <c r="I6783" s="23" t="str">
        <f t="shared" si="421"/>
        <v>Data Error</v>
      </c>
      <c r="J6783" s="23"/>
      <c r="K6783" s="7" t="str">
        <f t="shared" si="422"/>
        <v>Data Error</v>
      </c>
      <c r="M6783" s="20" t="str">
        <f>IF(C6783="Data Error","Data Error",IF(C6783&lt;=K6783,0,1-IFERROR(INDEX(BAAL!$C:$D,MATCH(ROUNDUP(C6783-K6783,0),BAAL!$B:$B,0),MATCH(LEFT(M$2,4),BAAL!$C$2:$D$2,0)),0)))</f>
        <v>Data Error</v>
      </c>
      <c r="N6783" s="20"/>
      <c r="O6783" s="26"/>
      <c r="P6783" s="26"/>
      <c r="Q6783" s="6">
        <f t="shared" si="423"/>
        <v>10</v>
      </c>
      <c r="R6783" s="20"/>
    </row>
    <row r="6784" spans="1:18" x14ac:dyDescent="0.25">
      <c r="A6784" s="6">
        <v>14</v>
      </c>
      <c r="B6784" s="4">
        <v>42652.583333330622</v>
      </c>
      <c r="C6784" s="2" t="str">
        <f>IF([2]Analysis!AG6784="Data Error","Data Error",[2]Analysis!AI6784*C$1)</f>
        <v>Data Error</v>
      </c>
      <c r="D6784" s="2"/>
      <c r="E6784" s="3" t="str">
        <f>IF(C6784="Data Error","Data Error",INDEX('[2]BAAL Adj Cap'!$CB$65:$CY$72,MONTH($B6784),$A6784+1))</f>
        <v>Data Error</v>
      </c>
      <c r="F6784" s="3"/>
      <c r="G6784" s="31" t="str">
        <f t="shared" si="420"/>
        <v>Data Error</v>
      </c>
      <c r="H6784" s="31"/>
      <c r="I6784" s="23" t="str">
        <f t="shared" si="421"/>
        <v>Data Error</v>
      </c>
      <c r="J6784" s="23"/>
      <c r="K6784" s="7" t="str">
        <f t="shared" si="422"/>
        <v>Data Error</v>
      </c>
      <c r="M6784" s="20" t="str">
        <f>IF(C6784="Data Error","Data Error",IF(C6784&lt;=K6784,0,1-IFERROR(INDEX(BAAL!$C:$D,MATCH(ROUNDUP(C6784-K6784,0),BAAL!$B:$B,0),MATCH(LEFT(M$2,4),BAAL!$C$2:$D$2,0)),0)))</f>
        <v>Data Error</v>
      </c>
      <c r="N6784" s="20"/>
      <c r="O6784" s="26"/>
      <c r="P6784" s="26"/>
      <c r="Q6784" s="6">
        <f t="shared" si="423"/>
        <v>10</v>
      </c>
      <c r="R6784" s="20"/>
    </row>
    <row r="6785" spans="1:18" x14ac:dyDescent="0.25">
      <c r="A6785" s="6">
        <v>15</v>
      </c>
      <c r="B6785" s="4">
        <v>42652.624999997286</v>
      </c>
      <c r="C6785" s="2" t="str">
        <f>IF([2]Analysis!AG6785="Data Error","Data Error",[2]Analysis!AI6785*C$1)</f>
        <v>Data Error</v>
      </c>
      <c r="D6785" s="2"/>
      <c r="E6785" s="3" t="str">
        <f>IF(C6785="Data Error","Data Error",INDEX('[2]BAAL Adj Cap'!$CB$65:$CY$72,MONTH($B6785),$A6785+1))</f>
        <v>Data Error</v>
      </c>
      <c r="F6785" s="3"/>
      <c r="G6785" s="31" t="str">
        <f t="shared" si="420"/>
        <v>Data Error</v>
      </c>
      <c r="H6785" s="31"/>
      <c r="I6785" s="23" t="str">
        <f t="shared" si="421"/>
        <v>Data Error</v>
      </c>
      <c r="J6785" s="23"/>
      <c r="K6785" s="7" t="str">
        <f t="shared" si="422"/>
        <v>Data Error</v>
      </c>
      <c r="M6785" s="20" t="str">
        <f>IF(C6785="Data Error","Data Error",IF(C6785&lt;=K6785,0,1-IFERROR(INDEX(BAAL!$C:$D,MATCH(ROUNDUP(C6785-K6785,0),BAAL!$B:$B,0),MATCH(LEFT(M$2,4),BAAL!$C$2:$D$2,0)),0)))</f>
        <v>Data Error</v>
      </c>
      <c r="N6785" s="20"/>
      <c r="O6785" s="26"/>
      <c r="P6785" s="26"/>
      <c r="Q6785" s="6">
        <f t="shared" si="423"/>
        <v>10</v>
      </c>
      <c r="R6785" s="20"/>
    </row>
    <row r="6786" spans="1:18" x14ac:dyDescent="0.25">
      <c r="A6786" s="6">
        <v>16</v>
      </c>
      <c r="B6786" s="4">
        <v>42652.66666666395</v>
      </c>
      <c r="C6786" s="2" t="str">
        <f>IF([2]Analysis!AG6786="Data Error","Data Error",[2]Analysis!AI6786*C$1)</f>
        <v>Data Error</v>
      </c>
      <c r="D6786" s="2"/>
      <c r="E6786" s="3" t="str">
        <f>IF(C6786="Data Error","Data Error",INDEX('[2]BAAL Adj Cap'!$CB$65:$CY$72,MONTH($B6786),$A6786+1))</f>
        <v>Data Error</v>
      </c>
      <c r="F6786" s="3"/>
      <c r="G6786" s="31" t="str">
        <f t="shared" si="420"/>
        <v>Data Error</v>
      </c>
      <c r="H6786" s="31"/>
      <c r="I6786" s="23" t="str">
        <f t="shared" si="421"/>
        <v>Data Error</v>
      </c>
      <c r="J6786" s="23"/>
      <c r="K6786" s="7" t="str">
        <f t="shared" si="422"/>
        <v>Data Error</v>
      </c>
      <c r="M6786" s="20" t="str">
        <f>IF(C6786="Data Error","Data Error",IF(C6786&lt;=K6786,0,1-IFERROR(INDEX(BAAL!$C:$D,MATCH(ROUNDUP(C6786-K6786,0),BAAL!$B:$B,0),MATCH(LEFT(M$2,4),BAAL!$C$2:$D$2,0)),0)))</f>
        <v>Data Error</v>
      </c>
      <c r="N6786" s="20"/>
      <c r="O6786" s="26"/>
      <c r="P6786" s="26"/>
      <c r="Q6786" s="6">
        <f t="shared" si="423"/>
        <v>10</v>
      </c>
      <c r="R6786" s="20"/>
    </row>
    <row r="6787" spans="1:18" x14ac:dyDescent="0.25">
      <c r="A6787" s="6">
        <v>17</v>
      </c>
      <c r="B6787" s="4">
        <v>42652.708333330615</v>
      </c>
      <c r="C6787" s="2" t="str">
        <f>IF([2]Analysis!AG6787="Data Error","Data Error",[2]Analysis!AI6787*C$1)</f>
        <v>Data Error</v>
      </c>
      <c r="D6787" s="2"/>
      <c r="E6787" s="3" t="str">
        <f>IF(C6787="Data Error","Data Error",INDEX('[2]BAAL Adj Cap'!$CB$65:$CY$72,MONTH($B6787),$A6787+1))</f>
        <v>Data Error</v>
      </c>
      <c r="F6787" s="3"/>
      <c r="G6787" s="31" t="str">
        <f t="shared" si="420"/>
        <v>Data Error</v>
      </c>
      <c r="H6787" s="31"/>
      <c r="I6787" s="23" t="str">
        <f t="shared" si="421"/>
        <v>Data Error</v>
      </c>
      <c r="J6787" s="23"/>
      <c r="K6787" s="7" t="str">
        <f t="shared" si="422"/>
        <v>Data Error</v>
      </c>
      <c r="M6787" s="20" t="str">
        <f>IF(C6787="Data Error","Data Error",IF(C6787&lt;=K6787,0,1-IFERROR(INDEX(BAAL!$C:$D,MATCH(ROUNDUP(C6787-K6787,0),BAAL!$B:$B,0),MATCH(LEFT(M$2,4),BAAL!$C$2:$D$2,0)),0)))</f>
        <v>Data Error</v>
      </c>
      <c r="N6787" s="20"/>
      <c r="O6787" s="26"/>
      <c r="P6787" s="26"/>
      <c r="Q6787" s="6">
        <f t="shared" si="423"/>
        <v>10</v>
      </c>
      <c r="R6787" s="20"/>
    </row>
    <row r="6788" spans="1:18" x14ac:dyDescent="0.25">
      <c r="A6788" s="6">
        <v>18</v>
      </c>
      <c r="B6788" s="4">
        <v>42652.749999997279</v>
      </c>
      <c r="C6788" s="2" t="str">
        <f>IF([2]Analysis!AG6788="Data Error","Data Error",[2]Analysis!AI6788*C$1)</f>
        <v>Data Error</v>
      </c>
      <c r="D6788" s="2"/>
      <c r="E6788" s="3" t="str">
        <f>IF(C6788="Data Error","Data Error",INDEX('[2]BAAL Adj Cap'!$CB$65:$CY$72,MONTH($B6788),$A6788+1))</f>
        <v>Data Error</v>
      </c>
      <c r="F6788" s="3"/>
      <c r="G6788" s="31" t="str">
        <f t="shared" ref="G6788:G6851" si="424">IF(C6788="Data Error","Data Error",E6788*E$1-C6788)</f>
        <v>Data Error</v>
      </c>
      <c r="H6788" s="31"/>
      <c r="I6788" s="23" t="str">
        <f t="shared" ref="I6788:I6851" si="425">IF(E6788="Data Error","Data Error",E6788)</f>
        <v>Data Error</v>
      </c>
      <c r="J6788" s="23"/>
      <c r="K6788" s="7" t="str">
        <f t="shared" ref="K6788:K6851" si="426">IF(C6788="Data Error","Data Error",C$1*MAX(0,MIN(AF$9,E6788*AF$10)))</f>
        <v>Data Error</v>
      </c>
      <c r="M6788" s="20" t="str">
        <f>IF(C6788="Data Error","Data Error",IF(C6788&lt;=K6788,0,1-IFERROR(INDEX(BAAL!$C:$D,MATCH(ROUNDUP(C6788-K6788,0),BAAL!$B:$B,0),MATCH(LEFT(M$2,4),BAAL!$C$2:$D$2,0)),0)))</f>
        <v>Data Error</v>
      </c>
      <c r="N6788" s="20"/>
      <c r="O6788" s="26"/>
      <c r="P6788" s="26"/>
      <c r="Q6788" s="6">
        <f t="shared" ref="Q6788:Q6851" si="427">MONTH(B6788)</f>
        <v>10</v>
      </c>
      <c r="R6788" s="20"/>
    </row>
    <row r="6789" spans="1:18" x14ac:dyDescent="0.25">
      <c r="A6789" s="6">
        <v>19</v>
      </c>
      <c r="B6789" s="4">
        <v>42652.791666663943</v>
      </c>
      <c r="C6789" s="2" t="str">
        <f>IF([2]Analysis!AG6789="Data Error","Data Error",[2]Analysis!AI6789*C$1)</f>
        <v>Data Error</v>
      </c>
      <c r="D6789" s="2"/>
      <c r="E6789" s="3" t="str">
        <f>IF(C6789="Data Error","Data Error",INDEX('[2]BAAL Adj Cap'!$CB$65:$CY$72,MONTH($B6789),$A6789+1))</f>
        <v>Data Error</v>
      </c>
      <c r="F6789" s="3"/>
      <c r="G6789" s="31" t="str">
        <f t="shared" si="424"/>
        <v>Data Error</v>
      </c>
      <c r="H6789" s="31"/>
      <c r="I6789" s="23" t="str">
        <f t="shared" si="425"/>
        <v>Data Error</v>
      </c>
      <c r="J6789" s="23"/>
      <c r="K6789" s="7" t="str">
        <f t="shared" si="426"/>
        <v>Data Error</v>
      </c>
      <c r="M6789" s="20" t="str">
        <f>IF(C6789="Data Error","Data Error",IF(C6789&lt;=K6789,0,1-IFERROR(INDEX(BAAL!$C:$D,MATCH(ROUNDUP(C6789-K6789,0),BAAL!$B:$B,0),MATCH(LEFT(M$2,4),BAAL!$C$2:$D$2,0)),0)))</f>
        <v>Data Error</v>
      </c>
      <c r="N6789" s="20"/>
      <c r="O6789" s="26"/>
      <c r="P6789" s="26"/>
      <c r="Q6789" s="6">
        <f t="shared" si="427"/>
        <v>10</v>
      </c>
      <c r="R6789" s="20"/>
    </row>
    <row r="6790" spans="1:18" x14ac:dyDescent="0.25">
      <c r="A6790" s="6">
        <v>20</v>
      </c>
      <c r="B6790" s="4">
        <v>42652.833333330607</v>
      </c>
      <c r="C6790" s="2" t="str">
        <f>IF([2]Analysis!AG6790="Data Error","Data Error",[2]Analysis!AI6790*C$1)</f>
        <v>Data Error</v>
      </c>
      <c r="D6790" s="2"/>
      <c r="E6790" s="3" t="str">
        <f>IF(C6790="Data Error","Data Error",INDEX('[2]BAAL Adj Cap'!$CB$65:$CY$72,MONTH($B6790),$A6790+1))</f>
        <v>Data Error</v>
      </c>
      <c r="F6790" s="3"/>
      <c r="G6790" s="31" t="str">
        <f t="shared" si="424"/>
        <v>Data Error</v>
      </c>
      <c r="H6790" s="31"/>
      <c r="I6790" s="23" t="str">
        <f t="shared" si="425"/>
        <v>Data Error</v>
      </c>
      <c r="J6790" s="23"/>
      <c r="K6790" s="7" t="str">
        <f t="shared" si="426"/>
        <v>Data Error</v>
      </c>
      <c r="M6790" s="20" t="str">
        <f>IF(C6790="Data Error","Data Error",IF(C6790&lt;=K6790,0,1-IFERROR(INDEX(BAAL!$C:$D,MATCH(ROUNDUP(C6790-K6790,0),BAAL!$B:$B,0),MATCH(LEFT(M$2,4),BAAL!$C$2:$D$2,0)),0)))</f>
        <v>Data Error</v>
      </c>
      <c r="N6790" s="20"/>
      <c r="O6790" s="26"/>
      <c r="P6790" s="26"/>
      <c r="Q6790" s="6">
        <f t="shared" si="427"/>
        <v>10</v>
      </c>
      <c r="R6790" s="20"/>
    </row>
    <row r="6791" spans="1:18" x14ac:dyDescent="0.25">
      <c r="A6791" s="6">
        <v>21</v>
      </c>
      <c r="B6791" s="4">
        <v>42652.874999997272</v>
      </c>
      <c r="C6791" s="2" t="str">
        <f>IF([2]Analysis!AG6791="Data Error","Data Error",[2]Analysis!AI6791*C$1)</f>
        <v>Data Error</v>
      </c>
      <c r="D6791" s="2"/>
      <c r="E6791" s="3" t="str">
        <f>IF(C6791="Data Error","Data Error",INDEX('[2]BAAL Adj Cap'!$CB$65:$CY$72,MONTH($B6791),$A6791+1))</f>
        <v>Data Error</v>
      </c>
      <c r="F6791" s="3"/>
      <c r="G6791" s="31" t="str">
        <f t="shared" si="424"/>
        <v>Data Error</v>
      </c>
      <c r="H6791" s="31"/>
      <c r="I6791" s="23" t="str">
        <f t="shared" si="425"/>
        <v>Data Error</v>
      </c>
      <c r="J6791" s="23"/>
      <c r="K6791" s="7" t="str">
        <f t="shared" si="426"/>
        <v>Data Error</v>
      </c>
      <c r="M6791" s="20" t="str">
        <f>IF(C6791="Data Error","Data Error",IF(C6791&lt;=K6791,0,1-IFERROR(INDEX(BAAL!$C:$D,MATCH(ROUNDUP(C6791-K6791,0),BAAL!$B:$B,0),MATCH(LEFT(M$2,4),BAAL!$C$2:$D$2,0)),0)))</f>
        <v>Data Error</v>
      </c>
      <c r="N6791" s="20"/>
      <c r="O6791" s="26"/>
      <c r="P6791" s="26"/>
      <c r="Q6791" s="6">
        <f t="shared" si="427"/>
        <v>10</v>
      </c>
      <c r="R6791" s="20"/>
    </row>
    <row r="6792" spans="1:18" x14ac:dyDescent="0.25">
      <c r="A6792" s="6">
        <v>22</v>
      </c>
      <c r="B6792" s="4">
        <v>42652.916666663936</v>
      </c>
      <c r="C6792" s="2" t="str">
        <f>IF([2]Analysis!AG6792="Data Error","Data Error",[2]Analysis!AI6792*C$1)</f>
        <v>Data Error</v>
      </c>
      <c r="D6792" s="2"/>
      <c r="E6792" s="3" t="str">
        <f>IF(C6792="Data Error","Data Error",INDEX('[2]BAAL Adj Cap'!$CB$65:$CY$72,MONTH($B6792),$A6792+1))</f>
        <v>Data Error</v>
      </c>
      <c r="F6792" s="3"/>
      <c r="G6792" s="31" t="str">
        <f t="shared" si="424"/>
        <v>Data Error</v>
      </c>
      <c r="H6792" s="31"/>
      <c r="I6792" s="23" t="str">
        <f t="shared" si="425"/>
        <v>Data Error</v>
      </c>
      <c r="J6792" s="23"/>
      <c r="K6792" s="7" t="str">
        <f t="shared" si="426"/>
        <v>Data Error</v>
      </c>
      <c r="M6792" s="20" t="str">
        <f>IF(C6792="Data Error","Data Error",IF(C6792&lt;=K6792,0,1-IFERROR(INDEX(BAAL!$C:$D,MATCH(ROUNDUP(C6792-K6792,0),BAAL!$B:$B,0),MATCH(LEFT(M$2,4),BAAL!$C$2:$D$2,0)),0)))</f>
        <v>Data Error</v>
      </c>
      <c r="N6792" s="20"/>
      <c r="O6792" s="26"/>
      <c r="P6792" s="26"/>
      <c r="Q6792" s="6">
        <f t="shared" si="427"/>
        <v>10</v>
      </c>
      <c r="R6792" s="20"/>
    </row>
    <row r="6793" spans="1:18" x14ac:dyDescent="0.25">
      <c r="A6793" s="6">
        <v>23</v>
      </c>
      <c r="B6793" s="4">
        <v>42652.9583333306</v>
      </c>
      <c r="C6793" s="2" t="str">
        <f>IF([2]Analysis!AG6793="Data Error","Data Error",[2]Analysis!AI6793*C$1)</f>
        <v>Data Error</v>
      </c>
      <c r="D6793" s="2"/>
      <c r="E6793" s="3" t="str">
        <f>IF(C6793="Data Error","Data Error",INDEX('[2]BAAL Adj Cap'!$CB$65:$CY$72,MONTH($B6793),$A6793+1))</f>
        <v>Data Error</v>
      </c>
      <c r="F6793" s="3"/>
      <c r="G6793" s="31" t="str">
        <f t="shared" si="424"/>
        <v>Data Error</v>
      </c>
      <c r="H6793" s="31"/>
      <c r="I6793" s="23" t="str">
        <f t="shared" si="425"/>
        <v>Data Error</v>
      </c>
      <c r="J6793" s="23"/>
      <c r="K6793" s="7" t="str">
        <f t="shared" si="426"/>
        <v>Data Error</v>
      </c>
      <c r="M6793" s="20" t="str">
        <f>IF(C6793="Data Error","Data Error",IF(C6793&lt;=K6793,0,1-IFERROR(INDEX(BAAL!$C:$D,MATCH(ROUNDUP(C6793-K6793,0),BAAL!$B:$B,0),MATCH(LEFT(M$2,4),BAAL!$C$2:$D$2,0)),0)))</f>
        <v>Data Error</v>
      </c>
      <c r="N6793" s="20"/>
      <c r="O6793" s="26"/>
      <c r="P6793" s="26"/>
      <c r="Q6793" s="6">
        <f t="shared" si="427"/>
        <v>10</v>
      </c>
      <c r="R6793" s="20"/>
    </row>
    <row r="6794" spans="1:18" x14ac:dyDescent="0.25">
      <c r="A6794" s="6">
        <v>0</v>
      </c>
      <c r="B6794" s="1">
        <v>42652.999999997264</v>
      </c>
      <c r="C6794" s="2" t="str">
        <f>IF([2]Analysis!AG6794="Data Error","Data Error",[2]Analysis!AI6794*C$1)</f>
        <v>Data Error</v>
      </c>
      <c r="D6794" s="2"/>
      <c r="E6794" s="3" t="str">
        <f>IF(C6794="Data Error","Data Error",INDEX('[2]BAAL Adj Cap'!$CB$65:$CY$72,MONTH($B6794),$A6794+1))</f>
        <v>Data Error</v>
      </c>
      <c r="F6794" s="3"/>
      <c r="G6794" s="31" t="str">
        <f t="shared" si="424"/>
        <v>Data Error</v>
      </c>
      <c r="H6794" s="31"/>
      <c r="I6794" s="23" t="str">
        <f t="shared" si="425"/>
        <v>Data Error</v>
      </c>
      <c r="J6794" s="23"/>
      <c r="K6794" s="7" t="str">
        <f t="shared" si="426"/>
        <v>Data Error</v>
      </c>
      <c r="M6794" s="20" t="str">
        <f>IF(C6794="Data Error","Data Error",IF(C6794&lt;=K6794,0,1-IFERROR(INDEX(BAAL!$C:$D,MATCH(ROUNDUP(C6794-K6794,0),BAAL!$B:$B,0),MATCH(LEFT(M$2,4),BAAL!$C$2:$D$2,0)),0)))</f>
        <v>Data Error</v>
      </c>
      <c r="N6794" s="20"/>
      <c r="O6794" s="26"/>
      <c r="P6794" s="26"/>
      <c r="Q6794" s="6">
        <f t="shared" si="427"/>
        <v>10</v>
      </c>
      <c r="R6794" s="20"/>
    </row>
    <row r="6795" spans="1:18" x14ac:dyDescent="0.25">
      <c r="A6795" s="6">
        <v>1</v>
      </c>
      <c r="B6795" s="4">
        <v>42653.041666663928</v>
      </c>
      <c r="C6795" s="2" t="str">
        <f>IF([2]Analysis!AG6795="Data Error","Data Error",[2]Analysis!AI6795*C$1)</f>
        <v>Data Error</v>
      </c>
      <c r="D6795" s="2"/>
      <c r="E6795" s="3" t="str">
        <f>IF(C6795="Data Error","Data Error",INDEX('[2]BAAL Adj Cap'!$CB$65:$CY$72,MONTH($B6795),$A6795+1))</f>
        <v>Data Error</v>
      </c>
      <c r="F6795" s="3"/>
      <c r="G6795" s="31" t="str">
        <f t="shared" si="424"/>
        <v>Data Error</v>
      </c>
      <c r="H6795" s="31"/>
      <c r="I6795" s="23" t="str">
        <f t="shared" si="425"/>
        <v>Data Error</v>
      </c>
      <c r="J6795" s="23"/>
      <c r="K6795" s="7" t="str">
        <f t="shared" si="426"/>
        <v>Data Error</v>
      </c>
      <c r="M6795" s="20" t="str">
        <f>IF(C6795="Data Error","Data Error",IF(C6795&lt;=K6795,0,1-IFERROR(INDEX(BAAL!$C:$D,MATCH(ROUNDUP(C6795-K6795,0),BAAL!$B:$B,0),MATCH(LEFT(M$2,4),BAAL!$C$2:$D$2,0)),0)))</f>
        <v>Data Error</v>
      </c>
      <c r="N6795" s="20"/>
      <c r="O6795" s="26"/>
      <c r="P6795" s="26"/>
      <c r="Q6795" s="6">
        <f t="shared" si="427"/>
        <v>10</v>
      </c>
      <c r="R6795" s="20"/>
    </row>
    <row r="6796" spans="1:18" x14ac:dyDescent="0.25">
      <c r="A6796" s="6">
        <v>2</v>
      </c>
      <c r="B6796" s="4">
        <v>42653.083333330593</v>
      </c>
      <c r="C6796" s="2" t="str">
        <f>IF([2]Analysis!AG6796="Data Error","Data Error",[2]Analysis!AI6796*C$1)</f>
        <v>Data Error</v>
      </c>
      <c r="D6796" s="2"/>
      <c r="E6796" s="3" t="str">
        <f>IF(C6796="Data Error","Data Error",INDEX('[2]BAAL Adj Cap'!$CB$65:$CY$72,MONTH($B6796),$A6796+1))</f>
        <v>Data Error</v>
      </c>
      <c r="F6796" s="3"/>
      <c r="G6796" s="31" t="str">
        <f t="shared" si="424"/>
        <v>Data Error</v>
      </c>
      <c r="H6796" s="31"/>
      <c r="I6796" s="23" t="str">
        <f t="shared" si="425"/>
        <v>Data Error</v>
      </c>
      <c r="J6796" s="23"/>
      <c r="K6796" s="7" t="str">
        <f t="shared" si="426"/>
        <v>Data Error</v>
      </c>
      <c r="M6796" s="20" t="str">
        <f>IF(C6796="Data Error","Data Error",IF(C6796&lt;=K6796,0,1-IFERROR(INDEX(BAAL!$C:$D,MATCH(ROUNDUP(C6796-K6796,0),BAAL!$B:$B,0),MATCH(LEFT(M$2,4),BAAL!$C$2:$D$2,0)),0)))</f>
        <v>Data Error</v>
      </c>
      <c r="N6796" s="20"/>
      <c r="O6796" s="26"/>
      <c r="P6796" s="26"/>
      <c r="Q6796" s="6">
        <f t="shared" si="427"/>
        <v>10</v>
      </c>
      <c r="R6796" s="20"/>
    </row>
    <row r="6797" spans="1:18" x14ac:dyDescent="0.25">
      <c r="A6797" s="6">
        <v>3</v>
      </c>
      <c r="B6797" s="4">
        <v>42653.124999997257</v>
      </c>
      <c r="C6797" s="2" t="str">
        <f>IF([2]Analysis!AG6797="Data Error","Data Error",[2]Analysis!AI6797*C$1)</f>
        <v>Data Error</v>
      </c>
      <c r="D6797" s="2"/>
      <c r="E6797" s="3" t="str">
        <f>IF(C6797="Data Error","Data Error",INDEX('[2]BAAL Adj Cap'!$CB$65:$CY$72,MONTH($B6797),$A6797+1))</f>
        <v>Data Error</v>
      </c>
      <c r="F6797" s="3"/>
      <c r="G6797" s="31" t="str">
        <f t="shared" si="424"/>
        <v>Data Error</v>
      </c>
      <c r="H6797" s="31"/>
      <c r="I6797" s="23" t="str">
        <f t="shared" si="425"/>
        <v>Data Error</v>
      </c>
      <c r="J6797" s="23"/>
      <c r="K6797" s="7" t="str">
        <f t="shared" si="426"/>
        <v>Data Error</v>
      </c>
      <c r="M6797" s="20" t="str">
        <f>IF(C6797="Data Error","Data Error",IF(C6797&lt;=K6797,0,1-IFERROR(INDEX(BAAL!$C:$D,MATCH(ROUNDUP(C6797-K6797,0),BAAL!$B:$B,0),MATCH(LEFT(M$2,4),BAAL!$C$2:$D$2,0)),0)))</f>
        <v>Data Error</v>
      </c>
      <c r="N6797" s="20"/>
      <c r="O6797" s="26"/>
      <c r="P6797" s="26"/>
      <c r="Q6797" s="6">
        <f t="shared" si="427"/>
        <v>10</v>
      </c>
      <c r="R6797" s="20"/>
    </row>
    <row r="6798" spans="1:18" x14ac:dyDescent="0.25">
      <c r="A6798" s="6">
        <v>4</v>
      </c>
      <c r="B6798" s="4">
        <v>42653.166666663921</v>
      </c>
      <c r="C6798" s="2" t="str">
        <f>IF([2]Analysis!AG6798="Data Error","Data Error",[2]Analysis!AI6798*C$1)</f>
        <v>Data Error</v>
      </c>
      <c r="D6798" s="2"/>
      <c r="E6798" s="3" t="str">
        <f>IF(C6798="Data Error","Data Error",INDEX('[2]BAAL Adj Cap'!$CB$65:$CY$72,MONTH($B6798),$A6798+1))</f>
        <v>Data Error</v>
      </c>
      <c r="F6798" s="3"/>
      <c r="G6798" s="31" t="str">
        <f t="shared" si="424"/>
        <v>Data Error</v>
      </c>
      <c r="H6798" s="31"/>
      <c r="I6798" s="23" t="str">
        <f t="shared" si="425"/>
        <v>Data Error</v>
      </c>
      <c r="J6798" s="23"/>
      <c r="K6798" s="7" t="str">
        <f t="shared" si="426"/>
        <v>Data Error</v>
      </c>
      <c r="M6798" s="20" t="str">
        <f>IF(C6798="Data Error","Data Error",IF(C6798&lt;=K6798,0,1-IFERROR(INDEX(BAAL!$C:$D,MATCH(ROUNDUP(C6798-K6798,0),BAAL!$B:$B,0),MATCH(LEFT(M$2,4),BAAL!$C$2:$D$2,0)),0)))</f>
        <v>Data Error</v>
      </c>
      <c r="N6798" s="20"/>
      <c r="O6798" s="26"/>
      <c r="P6798" s="26"/>
      <c r="Q6798" s="6">
        <f t="shared" si="427"/>
        <v>10</v>
      </c>
      <c r="R6798" s="20"/>
    </row>
    <row r="6799" spans="1:18" x14ac:dyDescent="0.25">
      <c r="A6799" s="6">
        <v>5</v>
      </c>
      <c r="B6799" s="4">
        <v>42653.208333330585</v>
      </c>
      <c r="C6799" s="2" t="str">
        <f>IF([2]Analysis!AG6799="Data Error","Data Error",[2]Analysis!AI6799*C$1)</f>
        <v>Data Error</v>
      </c>
      <c r="D6799" s="2"/>
      <c r="E6799" s="3" t="str">
        <f>IF(C6799="Data Error","Data Error",INDEX('[2]BAAL Adj Cap'!$CB$65:$CY$72,MONTH($B6799),$A6799+1))</f>
        <v>Data Error</v>
      </c>
      <c r="F6799" s="3"/>
      <c r="G6799" s="31" t="str">
        <f t="shared" si="424"/>
        <v>Data Error</v>
      </c>
      <c r="H6799" s="31"/>
      <c r="I6799" s="23" t="str">
        <f t="shared" si="425"/>
        <v>Data Error</v>
      </c>
      <c r="J6799" s="23"/>
      <c r="K6799" s="7" t="str">
        <f t="shared" si="426"/>
        <v>Data Error</v>
      </c>
      <c r="M6799" s="20" t="str">
        <f>IF(C6799="Data Error","Data Error",IF(C6799&lt;=K6799,0,1-IFERROR(INDEX(BAAL!$C:$D,MATCH(ROUNDUP(C6799-K6799,0),BAAL!$B:$B,0),MATCH(LEFT(M$2,4),BAAL!$C$2:$D$2,0)),0)))</f>
        <v>Data Error</v>
      </c>
      <c r="N6799" s="20"/>
      <c r="O6799" s="26"/>
      <c r="P6799" s="26"/>
      <c r="Q6799" s="6">
        <f t="shared" si="427"/>
        <v>10</v>
      </c>
      <c r="R6799" s="20"/>
    </row>
    <row r="6800" spans="1:18" x14ac:dyDescent="0.25">
      <c r="A6800" s="6">
        <v>6</v>
      </c>
      <c r="B6800" s="4">
        <v>42653.24999999725</v>
      </c>
      <c r="C6800" s="2" t="str">
        <f>IF([2]Analysis!AG6800="Data Error","Data Error",[2]Analysis!AI6800*C$1)</f>
        <v>Data Error</v>
      </c>
      <c r="D6800" s="2"/>
      <c r="E6800" s="3" t="str">
        <f>IF(C6800="Data Error","Data Error",INDEX('[2]BAAL Adj Cap'!$CB$65:$CY$72,MONTH($B6800),$A6800+1))</f>
        <v>Data Error</v>
      </c>
      <c r="F6800" s="3"/>
      <c r="G6800" s="31" t="str">
        <f t="shared" si="424"/>
        <v>Data Error</v>
      </c>
      <c r="H6800" s="31"/>
      <c r="I6800" s="23" t="str">
        <f t="shared" si="425"/>
        <v>Data Error</v>
      </c>
      <c r="J6800" s="23"/>
      <c r="K6800" s="7" t="str">
        <f t="shared" si="426"/>
        <v>Data Error</v>
      </c>
      <c r="M6800" s="20" t="str">
        <f>IF(C6800="Data Error","Data Error",IF(C6800&lt;=K6800,0,1-IFERROR(INDEX(BAAL!$C:$D,MATCH(ROUNDUP(C6800-K6800,0),BAAL!$B:$B,0),MATCH(LEFT(M$2,4),BAAL!$C$2:$D$2,0)),0)))</f>
        <v>Data Error</v>
      </c>
      <c r="N6800" s="20"/>
      <c r="O6800" s="26"/>
      <c r="P6800" s="26"/>
      <c r="Q6800" s="6">
        <f t="shared" si="427"/>
        <v>10</v>
      </c>
      <c r="R6800" s="20"/>
    </row>
    <row r="6801" spans="1:18" x14ac:dyDescent="0.25">
      <c r="A6801" s="6">
        <v>7</v>
      </c>
      <c r="B6801" s="4">
        <v>42653.291666663914</v>
      </c>
      <c r="C6801" s="2" t="str">
        <f>IF([2]Analysis!AG6801="Data Error","Data Error",[2]Analysis!AI6801*C$1)</f>
        <v>Data Error</v>
      </c>
      <c r="D6801" s="2"/>
      <c r="E6801" s="3" t="str">
        <f>IF(C6801="Data Error","Data Error",INDEX('[2]BAAL Adj Cap'!$CB$65:$CY$72,MONTH($B6801),$A6801+1))</f>
        <v>Data Error</v>
      </c>
      <c r="F6801" s="3"/>
      <c r="G6801" s="31" t="str">
        <f t="shared" si="424"/>
        <v>Data Error</v>
      </c>
      <c r="H6801" s="31"/>
      <c r="I6801" s="23" t="str">
        <f t="shared" si="425"/>
        <v>Data Error</v>
      </c>
      <c r="J6801" s="23"/>
      <c r="K6801" s="7" t="str">
        <f t="shared" si="426"/>
        <v>Data Error</v>
      </c>
      <c r="M6801" s="20" t="str">
        <f>IF(C6801="Data Error","Data Error",IF(C6801&lt;=K6801,0,1-IFERROR(INDEX(BAAL!$C:$D,MATCH(ROUNDUP(C6801-K6801,0),BAAL!$B:$B,0),MATCH(LEFT(M$2,4),BAAL!$C$2:$D$2,0)),0)))</f>
        <v>Data Error</v>
      </c>
      <c r="N6801" s="20"/>
      <c r="O6801" s="26"/>
      <c r="P6801" s="26"/>
      <c r="Q6801" s="6">
        <f t="shared" si="427"/>
        <v>10</v>
      </c>
      <c r="R6801" s="20"/>
    </row>
    <row r="6802" spans="1:18" x14ac:dyDescent="0.25">
      <c r="A6802" s="6">
        <v>8</v>
      </c>
      <c r="B6802" s="4">
        <v>42653.333333330578</v>
      </c>
      <c r="C6802" s="2" t="str">
        <f>IF([2]Analysis!AG6802="Data Error","Data Error",[2]Analysis!AI6802*C$1)</f>
        <v>Data Error</v>
      </c>
      <c r="D6802" s="2"/>
      <c r="E6802" s="3" t="str">
        <f>IF(C6802="Data Error","Data Error",INDEX('[2]BAAL Adj Cap'!$CB$65:$CY$72,MONTH($B6802),$A6802+1))</f>
        <v>Data Error</v>
      </c>
      <c r="F6802" s="3"/>
      <c r="G6802" s="31" t="str">
        <f t="shared" si="424"/>
        <v>Data Error</v>
      </c>
      <c r="H6802" s="31"/>
      <c r="I6802" s="23" t="str">
        <f t="shared" si="425"/>
        <v>Data Error</v>
      </c>
      <c r="J6802" s="23"/>
      <c r="K6802" s="7" t="str">
        <f t="shared" si="426"/>
        <v>Data Error</v>
      </c>
      <c r="M6802" s="20" t="str">
        <f>IF(C6802="Data Error","Data Error",IF(C6802&lt;=K6802,0,1-IFERROR(INDEX(BAAL!$C:$D,MATCH(ROUNDUP(C6802-K6802,0),BAAL!$B:$B,0),MATCH(LEFT(M$2,4),BAAL!$C$2:$D$2,0)),0)))</f>
        <v>Data Error</v>
      </c>
      <c r="N6802" s="20"/>
      <c r="O6802" s="26"/>
      <c r="P6802" s="26"/>
      <c r="Q6802" s="6">
        <f t="shared" si="427"/>
        <v>10</v>
      </c>
      <c r="R6802" s="20"/>
    </row>
    <row r="6803" spans="1:18" x14ac:dyDescent="0.25">
      <c r="A6803" s="6">
        <v>9</v>
      </c>
      <c r="B6803" s="4">
        <v>42653.374999997242</v>
      </c>
      <c r="C6803" s="2" t="str">
        <f>IF([2]Analysis!AG6803="Data Error","Data Error",[2]Analysis!AI6803*C$1)</f>
        <v>Data Error</v>
      </c>
      <c r="D6803" s="2"/>
      <c r="E6803" s="3" t="str">
        <f>IF(C6803="Data Error","Data Error",INDEX('[2]BAAL Adj Cap'!$CB$65:$CY$72,MONTH($B6803),$A6803+1))</f>
        <v>Data Error</v>
      </c>
      <c r="F6803" s="3"/>
      <c r="G6803" s="31" t="str">
        <f t="shared" si="424"/>
        <v>Data Error</v>
      </c>
      <c r="H6803" s="31"/>
      <c r="I6803" s="23" t="str">
        <f t="shared" si="425"/>
        <v>Data Error</v>
      </c>
      <c r="J6803" s="23"/>
      <c r="K6803" s="7" t="str">
        <f t="shared" si="426"/>
        <v>Data Error</v>
      </c>
      <c r="M6803" s="20" t="str">
        <f>IF(C6803="Data Error","Data Error",IF(C6803&lt;=K6803,0,1-IFERROR(INDEX(BAAL!$C:$D,MATCH(ROUNDUP(C6803-K6803,0),BAAL!$B:$B,0),MATCH(LEFT(M$2,4),BAAL!$C$2:$D$2,0)),0)))</f>
        <v>Data Error</v>
      </c>
      <c r="N6803" s="20"/>
      <c r="O6803" s="26"/>
      <c r="P6803" s="26"/>
      <c r="Q6803" s="6">
        <f t="shared" si="427"/>
        <v>10</v>
      </c>
      <c r="R6803" s="20"/>
    </row>
    <row r="6804" spans="1:18" x14ac:dyDescent="0.25">
      <c r="A6804" s="6">
        <v>10</v>
      </c>
      <c r="B6804" s="4">
        <v>42653.416666663907</v>
      </c>
      <c r="C6804" s="2" t="str">
        <f>IF([2]Analysis!AG6804="Data Error","Data Error",[2]Analysis!AI6804*C$1)</f>
        <v>Data Error</v>
      </c>
      <c r="D6804" s="2"/>
      <c r="E6804" s="3" t="str">
        <f>IF(C6804="Data Error","Data Error",INDEX('[2]BAAL Adj Cap'!$CB$65:$CY$72,MONTH($B6804),$A6804+1))</f>
        <v>Data Error</v>
      </c>
      <c r="F6804" s="3"/>
      <c r="G6804" s="31" t="str">
        <f t="shared" si="424"/>
        <v>Data Error</v>
      </c>
      <c r="H6804" s="31"/>
      <c r="I6804" s="23" t="str">
        <f t="shared" si="425"/>
        <v>Data Error</v>
      </c>
      <c r="J6804" s="23"/>
      <c r="K6804" s="7" t="str">
        <f t="shared" si="426"/>
        <v>Data Error</v>
      </c>
      <c r="M6804" s="20" t="str">
        <f>IF(C6804="Data Error","Data Error",IF(C6804&lt;=K6804,0,1-IFERROR(INDEX(BAAL!$C:$D,MATCH(ROUNDUP(C6804-K6804,0),BAAL!$B:$B,0),MATCH(LEFT(M$2,4),BAAL!$C$2:$D$2,0)),0)))</f>
        <v>Data Error</v>
      </c>
      <c r="N6804" s="20"/>
      <c r="O6804" s="26"/>
      <c r="P6804" s="26"/>
      <c r="Q6804" s="6">
        <f t="shared" si="427"/>
        <v>10</v>
      </c>
      <c r="R6804" s="20"/>
    </row>
    <row r="6805" spans="1:18" x14ac:dyDescent="0.25">
      <c r="A6805" s="6">
        <v>11</v>
      </c>
      <c r="B6805" s="4">
        <v>42653.458333330571</v>
      </c>
      <c r="C6805" s="2" t="str">
        <f>IF([2]Analysis!AG6805="Data Error","Data Error",[2]Analysis!AI6805*C$1)</f>
        <v>Data Error</v>
      </c>
      <c r="D6805" s="2"/>
      <c r="E6805" s="3" t="str">
        <f>IF(C6805="Data Error","Data Error",INDEX('[2]BAAL Adj Cap'!$CB$65:$CY$72,MONTH($B6805),$A6805+1))</f>
        <v>Data Error</v>
      </c>
      <c r="F6805" s="3"/>
      <c r="G6805" s="31" t="str">
        <f t="shared" si="424"/>
        <v>Data Error</v>
      </c>
      <c r="H6805" s="31"/>
      <c r="I6805" s="23" t="str">
        <f t="shared" si="425"/>
        <v>Data Error</v>
      </c>
      <c r="J6805" s="23"/>
      <c r="K6805" s="7" t="str">
        <f t="shared" si="426"/>
        <v>Data Error</v>
      </c>
      <c r="M6805" s="20" t="str">
        <f>IF(C6805="Data Error","Data Error",IF(C6805&lt;=K6805,0,1-IFERROR(INDEX(BAAL!$C:$D,MATCH(ROUNDUP(C6805-K6805,0),BAAL!$B:$B,0),MATCH(LEFT(M$2,4),BAAL!$C$2:$D$2,0)),0)))</f>
        <v>Data Error</v>
      </c>
      <c r="N6805" s="20"/>
      <c r="O6805" s="26"/>
      <c r="P6805" s="26"/>
      <c r="Q6805" s="6">
        <f t="shared" si="427"/>
        <v>10</v>
      </c>
      <c r="R6805" s="20"/>
    </row>
    <row r="6806" spans="1:18" x14ac:dyDescent="0.25">
      <c r="A6806" s="6">
        <v>12</v>
      </c>
      <c r="B6806" s="4">
        <v>42653.499999997235</v>
      </c>
      <c r="C6806" s="2" t="str">
        <f>IF([2]Analysis!AG6806="Data Error","Data Error",[2]Analysis!AI6806*C$1)</f>
        <v>Data Error</v>
      </c>
      <c r="D6806" s="2"/>
      <c r="E6806" s="3" t="str">
        <f>IF(C6806="Data Error","Data Error",INDEX('[2]BAAL Adj Cap'!$CB$65:$CY$72,MONTH($B6806),$A6806+1))</f>
        <v>Data Error</v>
      </c>
      <c r="F6806" s="3"/>
      <c r="G6806" s="31" t="str">
        <f t="shared" si="424"/>
        <v>Data Error</v>
      </c>
      <c r="H6806" s="31"/>
      <c r="I6806" s="23" t="str">
        <f t="shared" si="425"/>
        <v>Data Error</v>
      </c>
      <c r="J6806" s="23"/>
      <c r="K6806" s="7" t="str">
        <f t="shared" si="426"/>
        <v>Data Error</v>
      </c>
      <c r="M6806" s="20" t="str">
        <f>IF(C6806="Data Error","Data Error",IF(C6806&lt;=K6806,0,1-IFERROR(INDEX(BAAL!$C:$D,MATCH(ROUNDUP(C6806-K6806,0),BAAL!$B:$B,0),MATCH(LEFT(M$2,4),BAAL!$C$2:$D$2,0)),0)))</f>
        <v>Data Error</v>
      </c>
      <c r="N6806" s="20"/>
      <c r="O6806" s="26"/>
      <c r="P6806" s="26"/>
      <c r="Q6806" s="6">
        <f t="shared" si="427"/>
        <v>10</v>
      </c>
      <c r="R6806" s="20"/>
    </row>
    <row r="6807" spans="1:18" x14ac:dyDescent="0.25">
      <c r="A6807" s="6">
        <v>13</v>
      </c>
      <c r="B6807" s="4">
        <v>42653.541666663899</v>
      </c>
      <c r="C6807" s="2" t="str">
        <f>IF([2]Analysis!AG6807="Data Error","Data Error",[2]Analysis!AI6807*C$1)</f>
        <v>Data Error</v>
      </c>
      <c r="D6807" s="2"/>
      <c r="E6807" s="3" t="str">
        <f>IF(C6807="Data Error","Data Error",INDEX('[2]BAAL Adj Cap'!$CB$65:$CY$72,MONTH($B6807),$A6807+1))</f>
        <v>Data Error</v>
      </c>
      <c r="F6807" s="3"/>
      <c r="G6807" s="31" t="str">
        <f t="shared" si="424"/>
        <v>Data Error</v>
      </c>
      <c r="H6807" s="31"/>
      <c r="I6807" s="23" t="str">
        <f t="shared" si="425"/>
        <v>Data Error</v>
      </c>
      <c r="J6807" s="23"/>
      <c r="K6807" s="7" t="str">
        <f t="shared" si="426"/>
        <v>Data Error</v>
      </c>
      <c r="M6807" s="20" t="str">
        <f>IF(C6807="Data Error","Data Error",IF(C6807&lt;=K6807,0,1-IFERROR(INDEX(BAAL!$C:$D,MATCH(ROUNDUP(C6807-K6807,0),BAAL!$B:$B,0),MATCH(LEFT(M$2,4),BAAL!$C$2:$D$2,0)),0)))</f>
        <v>Data Error</v>
      </c>
      <c r="N6807" s="20"/>
      <c r="O6807" s="26"/>
      <c r="P6807" s="26"/>
      <c r="Q6807" s="6">
        <f t="shared" si="427"/>
        <v>10</v>
      </c>
      <c r="R6807" s="20"/>
    </row>
    <row r="6808" spans="1:18" x14ac:dyDescent="0.25">
      <c r="A6808" s="6">
        <v>14</v>
      </c>
      <c r="B6808" s="4">
        <v>42653.583333330564</v>
      </c>
      <c r="C6808" s="2" t="str">
        <f>IF([2]Analysis!AG6808="Data Error","Data Error",[2]Analysis!AI6808*C$1)</f>
        <v>Data Error</v>
      </c>
      <c r="D6808" s="2"/>
      <c r="E6808" s="3" t="str">
        <f>IF(C6808="Data Error","Data Error",INDEX('[2]BAAL Adj Cap'!$CB$65:$CY$72,MONTH($B6808),$A6808+1))</f>
        <v>Data Error</v>
      </c>
      <c r="F6808" s="3"/>
      <c r="G6808" s="31" t="str">
        <f t="shared" si="424"/>
        <v>Data Error</v>
      </c>
      <c r="H6808" s="31"/>
      <c r="I6808" s="23" t="str">
        <f t="shared" si="425"/>
        <v>Data Error</v>
      </c>
      <c r="J6808" s="23"/>
      <c r="K6808" s="7" t="str">
        <f t="shared" si="426"/>
        <v>Data Error</v>
      </c>
      <c r="M6808" s="20" t="str">
        <f>IF(C6808="Data Error","Data Error",IF(C6808&lt;=K6808,0,1-IFERROR(INDEX(BAAL!$C:$D,MATCH(ROUNDUP(C6808-K6808,0),BAAL!$B:$B,0),MATCH(LEFT(M$2,4),BAAL!$C$2:$D$2,0)),0)))</f>
        <v>Data Error</v>
      </c>
      <c r="N6808" s="20"/>
      <c r="O6808" s="26"/>
      <c r="P6808" s="26"/>
      <c r="Q6808" s="6">
        <f t="shared" si="427"/>
        <v>10</v>
      </c>
      <c r="R6808" s="20"/>
    </row>
    <row r="6809" spans="1:18" x14ac:dyDescent="0.25">
      <c r="A6809" s="6">
        <v>15</v>
      </c>
      <c r="B6809" s="4">
        <v>42653.624999997228</v>
      </c>
      <c r="C6809" s="2" t="str">
        <f>IF([2]Analysis!AG6809="Data Error","Data Error",[2]Analysis!AI6809*C$1)</f>
        <v>Data Error</v>
      </c>
      <c r="D6809" s="2"/>
      <c r="E6809" s="3" t="str">
        <f>IF(C6809="Data Error","Data Error",INDEX('[2]BAAL Adj Cap'!$CB$65:$CY$72,MONTH($B6809),$A6809+1))</f>
        <v>Data Error</v>
      </c>
      <c r="F6809" s="3"/>
      <c r="G6809" s="31" t="str">
        <f t="shared" si="424"/>
        <v>Data Error</v>
      </c>
      <c r="H6809" s="31"/>
      <c r="I6809" s="23" t="str">
        <f t="shared" si="425"/>
        <v>Data Error</v>
      </c>
      <c r="J6809" s="23"/>
      <c r="K6809" s="7" t="str">
        <f t="shared" si="426"/>
        <v>Data Error</v>
      </c>
      <c r="M6809" s="20" t="str">
        <f>IF(C6809="Data Error","Data Error",IF(C6809&lt;=K6809,0,1-IFERROR(INDEX(BAAL!$C:$D,MATCH(ROUNDUP(C6809-K6809,0),BAAL!$B:$B,0),MATCH(LEFT(M$2,4),BAAL!$C$2:$D$2,0)),0)))</f>
        <v>Data Error</v>
      </c>
      <c r="N6809" s="20"/>
      <c r="O6809" s="26"/>
      <c r="P6809" s="26"/>
      <c r="Q6809" s="6">
        <f t="shared" si="427"/>
        <v>10</v>
      </c>
      <c r="R6809" s="20"/>
    </row>
    <row r="6810" spans="1:18" x14ac:dyDescent="0.25">
      <c r="A6810" s="6">
        <v>16</v>
      </c>
      <c r="B6810" s="4">
        <v>42653.666666663892</v>
      </c>
      <c r="C6810" s="2" t="str">
        <f>IF([2]Analysis!AG6810="Data Error","Data Error",[2]Analysis!AI6810*C$1)</f>
        <v>Data Error</v>
      </c>
      <c r="D6810" s="2"/>
      <c r="E6810" s="3" t="str">
        <f>IF(C6810="Data Error","Data Error",INDEX('[2]BAAL Adj Cap'!$CB$65:$CY$72,MONTH($B6810),$A6810+1))</f>
        <v>Data Error</v>
      </c>
      <c r="F6810" s="3"/>
      <c r="G6810" s="31" t="str">
        <f t="shared" si="424"/>
        <v>Data Error</v>
      </c>
      <c r="H6810" s="31"/>
      <c r="I6810" s="23" t="str">
        <f t="shared" si="425"/>
        <v>Data Error</v>
      </c>
      <c r="J6810" s="23"/>
      <c r="K6810" s="7" t="str">
        <f t="shared" si="426"/>
        <v>Data Error</v>
      </c>
      <c r="M6810" s="20" t="str">
        <f>IF(C6810="Data Error","Data Error",IF(C6810&lt;=K6810,0,1-IFERROR(INDEX(BAAL!$C:$D,MATCH(ROUNDUP(C6810-K6810,0),BAAL!$B:$B,0),MATCH(LEFT(M$2,4),BAAL!$C$2:$D$2,0)),0)))</f>
        <v>Data Error</v>
      </c>
      <c r="N6810" s="20"/>
      <c r="O6810" s="26"/>
      <c r="P6810" s="26"/>
      <c r="Q6810" s="6">
        <f t="shared" si="427"/>
        <v>10</v>
      </c>
      <c r="R6810" s="20"/>
    </row>
    <row r="6811" spans="1:18" x14ac:dyDescent="0.25">
      <c r="A6811" s="6">
        <v>17</v>
      </c>
      <c r="B6811" s="4">
        <v>42653.708333330556</v>
      </c>
      <c r="C6811" s="2" t="str">
        <f>IF([2]Analysis!AG6811="Data Error","Data Error",[2]Analysis!AI6811*C$1)</f>
        <v>Data Error</v>
      </c>
      <c r="D6811" s="2"/>
      <c r="E6811" s="3" t="str">
        <f>IF(C6811="Data Error","Data Error",INDEX('[2]BAAL Adj Cap'!$CB$65:$CY$72,MONTH($B6811),$A6811+1))</f>
        <v>Data Error</v>
      </c>
      <c r="F6811" s="3"/>
      <c r="G6811" s="31" t="str">
        <f t="shared" si="424"/>
        <v>Data Error</v>
      </c>
      <c r="H6811" s="31"/>
      <c r="I6811" s="23" t="str">
        <f t="shared" si="425"/>
        <v>Data Error</v>
      </c>
      <c r="J6811" s="23"/>
      <c r="K6811" s="7" t="str">
        <f t="shared" si="426"/>
        <v>Data Error</v>
      </c>
      <c r="M6811" s="20" t="str">
        <f>IF(C6811="Data Error","Data Error",IF(C6811&lt;=K6811,0,1-IFERROR(INDEX(BAAL!$C:$D,MATCH(ROUNDUP(C6811-K6811,0),BAAL!$B:$B,0),MATCH(LEFT(M$2,4),BAAL!$C$2:$D$2,0)),0)))</f>
        <v>Data Error</v>
      </c>
      <c r="N6811" s="20"/>
      <c r="O6811" s="26"/>
      <c r="P6811" s="26"/>
      <c r="Q6811" s="6">
        <f t="shared" si="427"/>
        <v>10</v>
      </c>
      <c r="R6811" s="20"/>
    </row>
    <row r="6812" spans="1:18" x14ac:dyDescent="0.25">
      <c r="A6812" s="6">
        <v>18</v>
      </c>
      <c r="B6812" s="4">
        <v>42653.749999997221</v>
      </c>
      <c r="C6812" s="2" t="str">
        <f>IF([2]Analysis!AG6812="Data Error","Data Error",[2]Analysis!AI6812*C$1)</f>
        <v>Data Error</v>
      </c>
      <c r="D6812" s="2"/>
      <c r="E6812" s="3" t="str">
        <f>IF(C6812="Data Error","Data Error",INDEX('[2]BAAL Adj Cap'!$CB$65:$CY$72,MONTH($B6812),$A6812+1))</f>
        <v>Data Error</v>
      </c>
      <c r="F6812" s="3"/>
      <c r="G6812" s="31" t="str">
        <f t="shared" si="424"/>
        <v>Data Error</v>
      </c>
      <c r="H6812" s="31"/>
      <c r="I6812" s="23" t="str">
        <f t="shared" si="425"/>
        <v>Data Error</v>
      </c>
      <c r="J6812" s="23"/>
      <c r="K6812" s="7" t="str">
        <f t="shared" si="426"/>
        <v>Data Error</v>
      </c>
      <c r="M6812" s="20" t="str">
        <f>IF(C6812="Data Error","Data Error",IF(C6812&lt;=K6812,0,1-IFERROR(INDEX(BAAL!$C:$D,MATCH(ROUNDUP(C6812-K6812,0),BAAL!$B:$B,0),MATCH(LEFT(M$2,4),BAAL!$C$2:$D$2,0)),0)))</f>
        <v>Data Error</v>
      </c>
      <c r="N6812" s="20"/>
      <c r="O6812" s="26"/>
      <c r="P6812" s="26"/>
      <c r="Q6812" s="6">
        <f t="shared" si="427"/>
        <v>10</v>
      </c>
      <c r="R6812" s="20"/>
    </row>
    <row r="6813" spans="1:18" x14ac:dyDescent="0.25">
      <c r="A6813" s="6">
        <v>19</v>
      </c>
      <c r="B6813" s="4">
        <v>42653.791666663885</v>
      </c>
      <c r="C6813" s="2" t="str">
        <f>IF([2]Analysis!AG6813="Data Error","Data Error",[2]Analysis!AI6813*C$1)</f>
        <v>Data Error</v>
      </c>
      <c r="D6813" s="2"/>
      <c r="E6813" s="3" t="str">
        <f>IF(C6813="Data Error","Data Error",INDEX('[2]BAAL Adj Cap'!$CB$65:$CY$72,MONTH($B6813),$A6813+1))</f>
        <v>Data Error</v>
      </c>
      <c r="F6813" s="3"/>
      <c r="G6813" s="31" t="str">
        <f t="shared" si="424"/>
        <v>Data Error</v>
      </c>
      <c r="H6813" s="31"/>
      <c r="I6813" s="23" t="str">
        <f t="shared" si="425"/>
        <v>Data Error</v>
      </c>
      <c r="J6813" s="23"/>
      <c r="K6813" s="7" t="str">
        <f t="shared" si="426"/>
        <v>Data Error</v>
      </c>
      <c r="M6813" s="20" t="str">
        <f>IF(C6813="Data Error","Data Error",IF(C6813&lt;=K6813,0,1-IFERROR(INDEX(BAAL!$C:$D,MATCH(ROUNDUP(C6813-K6813,0),BAAL!$B:$B,0),MATCH(LEFT(M$2,4),BAAL!$C$2:$D$2,0)),0)))</f>
        <v>Data Error</v>
      </c>
      <c r="N6813" s="20"/>
      <c r="O6813" s="26"/>
      <c r="P6813" s="26"/>
      <c r="Q6813" s="6">
        <f t="shared" si="427"/>
        <v>10</v>
      </c>
      <c r="R6813" s="20"/>
    </row>
    <row r="6814" spans="1:18" x14ac:dyDescent="0.25">
      <c r="A6814" s="6">
        <v>20</v>
      </c>
      <c r="B6814" s="4">
        <v>42653.833333330549</v>
      </c>
      <c r="C6814" s="2" t="str">
        <f>IF([2]Analysis!AG6814="Data Error","Data Error",[2]Analysis!AI6814*C$1)</f>
        <v>Data Error</v>
      </c>
      <c r="D6814" s="2"/>
      <c r="E6814" s="3" t="str">
        <f>IF(C6814="Data Error","Data Error",INDEX('[2]BAAL Adj Cap'!$CB$65:$CY$72,MONTH($B6814),$A6814+1))</f>
        <v>Data Error</v>
      </c>
      <c r="F6814" s="3"/>
      <c r="G6814" s="31" t="str">
        <f t="shared" si="424"/>
        <v>Data Error</v>
      </c>
      <c r="H6814" s="31"/>
      <c r="I6814" s="23" t="str">
        <f t="shared" si="425"/>
        <v>Data Error</v>
      </c>
      <c r="J6814" s="23"/>
      <c r="K6814" s="7" t="str">
        <f t="shared" si="426"/>
        <v>Data Error</v>
      </c>
      <c r="M6814" s="20" t="str">
        <f>IF(C6814="Data Error","Data Error",IF(C6814&lt;=K6814,0,1-IFERROR(INDEX(BAAL!$C:$D,MATCH(ROUNDUP(C6814-K6814,0),BAAL!$B:$B,0),MATCH(LEFT(M$2,4),BAAL!$C$2:$D$2,0)),0)))</f>
        <v>Data Error</v>
      </c>
      <c r="N6814" s="20"/>
      <c r="O6814" s="26"/>
      <c r="P6814" s="26"/>
      <c r="Q6814" s="6">
        <f t="shared" si="427"/>
        <v>10</v>
      </c>
      <c r="R6814" s="20"/>
    </row>
    <row r="6815" spans="1:18" x14ac:dyDescent="0.25">
      <c r="A6815" s="6">
        <v>21</v>
      </c>
      <c r="B6815" s="4">
        <v>42653.874999997213</v>
      </c>
      <c r="C6815" s="2" t="str">
        <f>IF([2]Analysis!AG6815="Data Error","Data Error",[2]Analysis!AI6815*C$1)</f>
        <v>Data Error</v>
      </c>
      <c r="D6815" s="2"/>
      <c r="E6815" s="3" t="str">
        <f>IF(C6815="Data Error","Data Error",INDEX('[2]BAAL Adj Cap'!$CB$65:$CY$72,MONTH($B6815),$A6815+1))</f>
        <v>Data Error</v>
      </c>
      <c r="F6815" s="3"/>
      <c r="G6815" s="31" t="str">
        <f t="shared" si="424"/>
        <v>Data Error</v>
      </c>
      <c r="H6815" s="31"/>
      <c r="I6815" s="23" t="str">
        <f t="shared" si="425"/>
        <v>Data Error</v>
      </c>
      <c r="J6815" s="23"/>
      <c r="K6815" s="7" t="str">
        <f t="shared" si="426"/>
        <v>Data Error</v>
      </c>
      <c r="M6815" s="20" t="str">
        <f>IF(C6815="Data Error","Data Error",IF(C6815&lt;=K6815,0,1-IFERROR(INDEX(BAAL!$C:$D,MATCH(ROUNDUP(C6815-K6815,0),BAAL!$B:$B,0),MATCH(LEFT(M$2,4),BAAL!$C$2:$D$2,0)),0)))</f>
        <v>Data Error</v>
      </c>
      <c r="N6815" s="20"/>
      <c r="O6815" s="26"/>
      <c r="P6815" s="26"/>
      <c r="Q6815" s="6">
        <f t="shared" si="427"/>
        <v>10</v>
      </c>
      <c r="R6815" s="20"/>
    </row>
    <row r="6816" spans="1:18" x14ac:dyDescent="0.25">
      <c r="A6816" s="6">
        <v>22</v>
      </c>
      <c r="B6816" s="4">
        <v>42653.916666663878</v>
      </c>
      <c r="C6816" s="2" t="str">
        <f>IF([2]Analysis!AG6816="Data Error","Data Error",[2]Analysis!AI6816*C$1)</f>
        <v>Data Error</v>
      </c>
      <c r="D6816" s="2"/>
      <c r="E6816" s="3" t="str">
        <f>IF(C6816="Data Error","Data Error",INDEX('[2]BAAL Adj Cap'!$CB$65:$CY$72,MONTH($B6816),$A6816+1))</f>
        <v>Data Error</v>
      </c>
      <c r="F6816" s="3"/>
      <c r="G6816" s="31" t="str">
        <f t="shared" si="424"/>
        <v>Data Error</v>
      </c>
      <c r="H6816" s="31"/>
      <c r="I6816" s="23" t="str">
        <f t="shared" si="425"/>
        <v>Data Error</v>
      </c>
      <c r="J6816" s="23"/>
      <c r="K6816" s="7" t="str">
        <f t="shared" si="426"/>
        <v>Data Error</v>
      </c>
      <c r="M6816" s="20" t="str">
        <f>IF(C6816="Data Error","Data Error",IF(C6816&lt;=K6816,0,1-IFERROR(INDEX(BAAL!$C:$D,MATCH(ROUNDUP(C6816-K6816,0),BAAL!$B:$B,0),MATCH(LEFT(M$2,4),BAAL!$C$2:$D$2,0)),0)))</f>
        <v>Data Error</v>
      </c>
      <c r="N6816" s="20"/>
      <c r="O6816" s="26"/>
      <c r="P6816" s="26"/>
      <c r="Q6816" s="6">
        <f t="shared" si="427"/>
        <v>10</v>
      </c>
      <c r="R6816" s="20"/>
    </row>
    <row r="6817" spans="1:18" x14ac:dyDescent="0.25">
      <c r="A6817" s="6">
        <v>23</v>
      </c>
      <c r="B6817" s="4">
        <v>42653.958333330542</v>
      </c>
      <c r="C6817" s="2" t="str">
        <f>IF([2]Analysis!AG6817="Data Error","Data Error",[2]Analysis!AI6817*C$1)</f>
        <v>Data Error</v>
      </c>
      <c r="D6817" s="2"/>
      <c r="E6817" s="3" t="str">
        <f>IF(C6817="Data Error","Data Error",INDEX('[2]BAAL Adj Cap'!$CB$65:$CY$72,MONTH($B6817),$A6817+1))</f>
        <v>Data Error</v>
      </c>
      <c r="F6817" s="3"/>
      <c r="G6817" s="31" t="str">
        <f t="shared" si="424"/>
        <v>Data Error</v>
      </c>
      <c r="H6817" s="31"/>
      <c r="I6817" s="23" t="str">
        <f t="shared" si="425"/>
        <v>Data Error</v>
      </c>
      <c r="J6817" s="23"/>
      <c r="K6817" s="7" t="str">
        <f t="shared" si="426"/>
        <v>Data Error</v>
      </c>
      <c r="M6817" s="20" t="str">
        <f>IF(C6817="Data Error","Data Error",IF(C6817&lt;=K6817,0,1-IFERROR(INDEX(BAAL!$C:$D,MATCH(ROUNDUP(C6817-K6817,0),BAAL!$B:$B,0),MATCH(LEFT(M$2,4),BAAL!$C$2:$D$2,0)),0)))</f>
        <v>Data Error</v>
      </c>
      <c r="N6817" s="20"/>
      <c r="O6817" s="26"/>
      <c r="P6817" s="26"/>
      <c r="Q6817" s="6">
        <f t="shared" si="427"/>
        <v>10</v>
      </c>
      <c r="R6817" s="20"/>
    </row>
    <row r="6818" spans="1:18" x14ac:dyDescent="0.25">
      <c r="A6818" s="6">
        <v>0</v>
      </c>
      <c r="B6818" s="1">
        <v>42653.999999997206</v>
      </c>
      <c r="C6818" s="2" t="str">
        <f>IF([2]Analysis!AG6818="Data Error","Data Error",[2]Analysis!AI6818*C$1)</f>
        <v>Data Error</v>
      </c>
      <c r="D6818" s="2"/>
      <c r="E6818" s="3" t="str">
        <f>IF(C6818="Data Error","Data Error",INDEX('[2]BAAL Adj Cap'!$CB$65:$CY$72,MONTH($B6818),$A6818+1))</f>
        <v>Data Error</v>
      </c>
      <c r="F6818" s="3"/>
      <c r="G6818" s="31" t="str">
        <f t="shared" si="424"/>
        <v>Data Error</v>
      </c>
      <c r="H6818" s="31"/>
      <c r="I6818" s="23" t="str">
        <f t="shared" si="425"/>
        <v>Data Error</v>
      </c>
      <c r="J6818" s="23"/>
      <c r="K6818" s="7" t="str">
        <f t="shared" si="426"/>
        <v>Data Error</v>
      </c>
      <c r="M6818" s="20" t="str">
        <f>IF(C6818="Data Error","Data Error",IF(C6818&lt;=K6818,0,1-IFERROR(INDEX(BAAL!$C:$D,MATCH(ROUNDUP(C6818-K6818,0),BAAL!$B:$B,0),MATCH(LEFT(M$2,4),BAAL!$C$2:$D$2,0)),0)))</f>
        <v>Data Error</v>
      </c>
      <c r="N6818" s="20"/>
      <c r="O6818" s="26"/>
      <c r="P6818" s="26"/>
      <c r="Q6818" s="6">
        <f t="shared" si="427"/>
        <v>10</v>
      </c>
      <c r="R6818" s="20"/>
    </row>
    <row r="6819" spans="1:18" x14ac:dyDescent="0.25">
      <c r="A6819" s="6">
        <v>1</v>
      </c>
      <c r="B6819" s="4">
        <v>42654.04166666387</v>
      </c>
      <c r="C6819" s="2" t="str">
        <f>IF([2]Analysis!AG6819="Data Error","Data Error",[2]Analysis!AI6819*C$1)</f>
        <v>Data Error</v>
      </c>
      <c r="D6819" s="2"/>
      <c r="E6819" s="3" t="str">
        <f>IF(C6819="Data Error","Data Error",INDEX('[2]BAAL Adj Cap'!$CB$65:$CY$72,MONTH($B6819),$A6819+1))</f>
        <v>Data Error</v>
      </c>
      <c r="F6819" s="3"/>
      <c r="G6819" s="31" t="str">
        <f t="shared" si="424"/>
        <v>Data Error</v>
      </c>
      <c r="H6819" s="31"/>
      <c r="I6819" s="23" t="str">
        <f t="shared" si="425"/>
        <v>Data Error</v>
      </c>
      <c r="J6819" s="23"/>
      <c r="K6819" s="7" t="str">
        <f t="shared" si="426"/>
        <v>Data Error</v>
      </c>
      <c r="M6819" s="20" t="str">
        <f>IF(C6819="Data Error","Data Error",IF(C6819&lt;=K6819,0,1-IFERROR(INDEX(BAAL!$C:$D,MATCH(ROUNDUP(C6819-K6819,0),BAAL!$B:$B,0),MATCH(LEFT(M$2,4),BAAL!$C$2:$D$2,0)),0)))</f>
        <v>Data Error</v>
      </c>
      <c r="N6819" s="20"/>
      <c r="O6819" s="26"/>
      <c r="P6819" s="26"/>
      <c r="Q6819" s="6">
        <f t="shared" si="427"/>
        <v>10</v>
      </c>
      <c r="R6819" s="20"/>
    </row>
    <row r="6820" spans="1:18" x14ac:dyDescent="0.25">
      <c r="A6820" s="6">
        <v>2</v>
      </c>
      <c r="B6820" s="4">
        <v>42654.083333330535</v>
      </c>
      <c r="C6820" s="2" t="str">
        <f>IF([2]Analysis!AG6820="Data Error","Data Error",[2]Analysis!AI6820*C$1)</f>
        <v>Data Error</v>
      </c>
      <c r="D6820" s="2"/>
      <c r="E6820" s="3" t="str">
        <f>IF(C6820="Data Error","Data Error",INDEX('[2]BAAL Adj Cap'!$CB$65:$CY$72,MONTH($B6820),$A6820+1))</f>
        <v>Data Error</v>
      </c>
      <c r="F6820" s="3"/>
      <c r="G6820" s="31" t="str">
        <f t="shared" si="424"/>
        <v>Data Error</v>
      </c>
      <c r="H6820" s="31"/>
      <c r="I6820" s="23" t="str">
        <f t="shared" si="425"/>
        <v>Data Error</v>
      </c>
      <c r="J6820" s="23"/>
      <c r="K6820" s="7" t="str">
        <f t="shared" si="426"/>
        <v>Data Error</v>
      </c>
      <c r="M6820" s="20" t="str">
        <f>IF(C6820="Data Error","Data Error",IF(C6820&lt;=K6820,0,1-IFERROR(INDEX(BAAL!$C:$D,MATCH(ROUNDUP(C6820-K6820,0),BAAL!$B:$B,0),MATCH(LEFT(M$2,4),BAAL!$C$2:$D$2,0)),0)))</f>
        <v>Data Error</v>
      </c>
      <c r="N6820" s="20"/>
      <c r="O6820" s="26"/>
      <c r="P6820" s="26"/>
      <c r="Q6820" s="6">
        <f t="shared" si="427"/>
        <v>10</v>
      </c>
      <c r="R6820" s="20"/>
    </row>
    <row r="6821" spans="1:18" x14ac:dyDescent="0.25">
      <c r="A6821" s="6">
        <v>3</v>
      </c>
      <c r="B6821" s="4">
        <v>42654.124999997199</v>
      </c>
      <c r="C6821" s="2" t="str">
        <f>IF([2]Analysis!AG6821="Data Error","Data Error",[2]Analysis!AI6821*C$1)</f>
        <v>Data Error</v>
      </c>
      <c r="D6821" s="2"/>
      <c r="E6821" s="3" t="str">
        <f>IF(C6821="Data Error","Data Error",INDEX('[2]BAAL Adj Cap'!$CB$65:$CY$72,MONTH($B6821),$A6821+1))</f>
        <v>Data Error</v>
      </c>
      <c r="F6821" s="3"/>
      <c r="G6821" s="31" t="str">
        <f t="shared" si="424"/>
        <v>Data Error</v>
      </c>
      <c r="H6821" s="31"/>
      <c r="I6821" s="23" t="str">
        <f t="shared" si="425"/>
        <v>Data Error</v>
      </c>
      <c r="J6821" s="23"/>
      <c r="K6821" s="7" t="str">
        <f t="shared" si="426"/>
        <v>Data Error</v>
      </c>
      <c r="M6821" s="20" t="str">
        <f>IF(C6821="Data Error","Data Error",IF(C6821&lt;=K6821,0,1-IFERROR(INDEX(BAAL!$C:$D,MATCH(ROUNDUP(C6821-K6821,0),BAAL!$B:$B,0),MATCH(LEFT(M$2,4),BAAL!$C$2:$D$2,0)),0)))</f>
        <v>Data Error</v>
      </c>
      <c r="N6821" s="20"/>
      <c r="O6821" s="26"/>
      <c r="P6821" s="26"/>
      <c r="Q6821" s="6">
        <f t="shared" si="427"/>
        <v>10</v>
      </c>
      <c r="R6821" s="20"/>
    </row>
    <row r="6822" spans="1:18" x14ac:dyDescent="0.25">
      <c r="A6822" s="6">
        <v>4</v>
      </c>
      <c r="B6822" s="4">
        <v>42654.166666663863</v>
      </c>
      <c r="C6822" s="2" t="str">
        <f>IF([2]Analysis!AG6822="Data Error","Data Error",[2]Analysis!AI6822*C$1)</f>
        <v>Data Error</v>
      </c>
      <c r="D6822" s="2"/>
      <c r="E6822" s="3" t="str">
        <f>IF(C6822="Data Error","Data Error",INDEX('[2]BAAL Adj Cap'!$CB$65:$CY$72,MONTH($B6822),$A6822+1))</f>
        <v>Data Error</v>
      </c>
      <c r="F6822" s="3"/>
      <c r="G6822" s="31" t="str">
        <f t="shared" si="424"/>
        <v>Data Error</v>
      </c>
      <c r="H6822" s="31"/>
      <c r="I6822" s="23" t="str">
        <f t="shared" si="425"/>
        <v>Data Error</v>
      </c>
      <c r="J6822" s="23"/>
      <c r="K6822" s="7" t="str">
        <f t="shared" si="426"/>
        <v>Data Error</v>
      </c>
      <c r="M6822" s="20" t="str">
        <f>IF(C6822="Data Error","Data Error",IF(C6822&lt;=K6822,0,1-IFERROR(INDEX(BAAL!$C:$D,MATCH(ROUNDUP(C6822-K6822,0),BAAL!$B:$B,0),MATCH(LEFT(M$2,4),BAAL!$C$2:$D$2,0)),0)))</f>
        <v>Data Error</v>
      </c>
      <c r="N6822" s="20"/>
      <c r="O6822" s="26"/>
      <c r="P6822" s="26"/>
      <c r="Q6822" s="6">
        <f t="shared" si="427"/>
        <v>10</v>
      </c>
      <c r="R6822" s="20"/>
    </row>
    <row r="6823" spans="1:18" x14ac:dyDescent="0.25">
      <c r="A6823" s="6">
        <v>5</v>
      </c>
      <c r="B6823" s="4">
        <v>42654.208333330527</v>
      </c>
      <c r="C6823" s="2" t="str">
        <f>IF([2]Analysis!AG6823="Data Error","Data Error",[2]Analysis!AI6823*C$1)</f>
        <v>Data Error</v>
      </c>
      <c r="D6823" s="2"/>
      <c r="E6823" s="3" t="str">
        <f>IF(C6823="Data Error","Data Error",INDEX('[2]BAAL Adj Cap'!$CB$65:$CY$72,MONTH($B6823),$A6823+1))</f>
        <v>Data Error</v>
      </c>
      <c r="F6823" s="3"/>
      <c r="G6823" s="31" t="str">
        <f t="shared" si="424"/>
        <v>Data Error</v>
      </c>
      <c r="H6823" s="31"/>
      <c r="I6823" s="23" t="str">
        <f t="shared" si="425"/>
        <v>Data Error</v>
      </c>
      <c r="J6823" s="23"/>
      <c r="K6823" s="7" t="str">
        <f t="shared" si="426"/>
        <v>Data Error</v>
      </c>
      <c r="M6823" s="20" t="str">
        <f>IF(C6823="Data Error","Data Error",IF(C6823&lt;=K6823,0,1-IFERROR(INDEX(BAAL!$C:$D,MATCH(ROUNDUP(C6823-K6823,0),BAAL!$B:$B,0),MATCH(LEFT(M$2,4),BAAL!$C$2:$D$2,0)),0)))</f>
        <v>Data Error</v>
      </c>
      <c r="N6823" s="20"/>
      <c r="O6823" s="26"/>
      <c r="P6823" s="26"/>
      <c r="Q6823" s="6">
        <f t="shared" si="427"/>
        <v>10</v>
      </c>
      <c r="R6823" s="20"/>
    </row>
    <row r="6824" spans="1:18" x14ac:dyDescent="0.25">
      <c r="A6824" s="6">
        <v>6</v>
      </c>
      <c r="B6824" s="4">
        <v>42654.249999997191</v>
      </c>
      <c r="C6824" s="2" t="str">
        <f>IF([2]Analysis!AG6824="Data Error","Data Error",[2]Analysis!AI6824*C$1)</f>
        <v>Data Error</v>
      </c>
      <c r="D6824" s="2"/>
      <c r="E6824" s="3" t="str">
        <f>IF(C6824="Data Error","Data Error",INDEX('[2]BAAL Adj Cap'!$CB$65:$CY$72,MONTH($B6824),$A6824+1))</f>
        <v>Data Error</v>
      </c>
      <c r="F6824" s="3"/>
      <c r="G6824" s="31" t="str">
        <f t="shared" si="424"/>
        <v>Data Error</v>
      </c>
      <c r="H6824" s="31"/>
      <c r="I6824" s="23" t="str">
        <f t="shared" si="425"/>
        <v>Data Error</v>
      </c>
      <c r="J6824" s="23"/>
      <c r="K6824" s="7" t="str">
        <f t="shared" si="426"/>
        <v>Data Error</v>
      </c>
      <c r="M6824" s="20" t="str">
        <f>IF(C6824="Data Error","Data Error",IF(C6824&lt;=K6824,0,1-IFERROR(INDEX(BAAL!$C:$D,MATCH(ROUNDUP(C6824-K6824,0),BAAL!$B:$B,0),MATCH(LEFT(M$2,4),BAAL!$C$2:$D$2,0)),0)))</f>
        <v>Data Error</v>
      </c>
      <c r="N6824" s="20"/>
      <c r="O6824" s="26"/>
      <c r="P6824" s="26"/>
      <c r="Q6824" s="6">
        <f t="shared" si="427"/>
        <v>10</v>
      </c>
      <c r="R6824" s="20"/>
    </row>
    <row r="6825" spans="1:18" x14ac:dyDescent="0.25">
      <c r="A6825" s="6">
        <v>7</v>
      </c>
      <c r="B6825" s="4">
        <v>42654.291666663856</v>
      </c>
      <c r="C6825" s="2" t="str">
        <f>IF([2]Analysis!AG6825="Data Error","Data Error",[2]Analysis!AI6825*C$1)</f>
        <v>Data Error</v>
      </c>
      <c r="D6825" s="2"/>
      <c r="E6825" s="3" t="str">
        <f>IF(C6825="Data Error","Data Error",INDEX('[2]BAAL Adj Cap'!$CB$65:$CY$72,MONTH($B6825),$A6825+1))</f>
        <v>Data Error</v>
      </c>
      <c r="F6825" s="3"/>
      <c r="G6825" s="31" t="str">
        <f t="shared" si="424"/>
        <v>Data Error</v>
      </c>
      <c r="H6825" s="31"/>
      <c r="I6825" s="23" t="str">
        <f t="shared" si="425"/>
        <v>Data Error</v>
      </c>
      <c r="J6825" s="23"/>
      <c r="K6825" s="7" t="str">
        <f t="shared" si="426"/>
        <v>Data Error</v>
      </c>
      <c r="M6825" s="20" t="str">
        <f>IF(C6825="Data Error","Data Error",IF(C6825&lt;=K6825,0,1-IFERROR(INDEX(BAAL!$C:$D,MATCH(ROUNDUP(C6825-K6825,0),BAAL!$B:$B,0),MATCH(LEFT(M$2,4),BAAL!$C$2:$D$2,0)),0)))</f>
        <v>Data Error</v>
      </c>
      <c r="N6825" s="20"/>
      <c r="O6825" s="26"/>
      <c r="P6825" s="26"/>
      <c r="Q6825" s="6">
        <f t="shared" si="427"/>
        <v>10</v>
      </c>
      <c r="R6825" s="20"/>
    </row>
    <row r="6826" spans="1:18" x14ac:dyDescent="0.25">
      <c r="A6826" s="6">
        <v>8</v>
      </c>
      <c r="B6826" s="4">
        <v>42654.33333333052</v>
      </c>
      <c r="C6826" s="2" t="str">
        <f>IF([2]Analysis!AG6826="Data Error","Data Error",[2]Analysis!AI6826*C$1)</f>
        <v>Data Error</v>
      </c>
      <c r="D6826" s="2"/>
      <c r="E6826" s="3" t="str">
        <f>IF(C6826="Data Error","Data Error",INDEX('[2]BAAL Adj Cap'!$CB$65:$CY$72,MONTH($B6826),$A6826+1))</f>
        <v>Data Error</v>
      </c>
      <c r="F6826" s="3"/>
      <c r="G6826" s="31" t="str">
        <f t="shared" si="424"/>
        <v>Data Error</v>
      </c>
      <c r="H6826" s="31"/>
      <c r="I6826" s="23" t="str">
        <f t="shared" si="425"/>
        <v>Data Error</v>
      </c>
      <c r="J6826" s="23"/>
      <c r="K6826" s="7" t="str">
        <f t="shared" si="426"/>
        <v>Data Error</v>
      </c>
      <c r="M6826" s="20" t="str">
        <f>IF(C6826="Data Error","Data Error",IF(C6826&lt;=K6826,0,1-IFERROR(INDEX(BAAL!$C:$D,MATCH(ROUNDUP(C6826-K6826,0),BAAL!$B:$B,0),MATCH(LEFT(M$2,4),BAAL!$C$2:$D$2,0)),0)))</f>
        <v>Data Error</v>
      </c>
      <c r="N6826" s="20"/>
      <c r="O6826" s="26"/>
      <c r="P6826" s="26"/>
      <c r="Q6826" s="6">
        <f t="shared" si="427"/>
        <v>10</v>
      </c>
      <c r="R6826" s="20"/>
    </row>
    <row r="6827" spans="1:18" x14ac:dyDescent="0.25">
      <c r="A6827" s="6">
        <v>9</v>
      </c>
      <c r="B6827" s="4">
        <v>42654.374999997184</v>
      </c>
      <c r="C6827" s="2" t="str">
        <f>IF([2]Analysis!AG6827="Data Error","Data Error",[2]Analysis!AI6827*C$1)</f>
        <v>Data Error</v>
      </c>
      <c r="D6827" s="2"/>
      <c r="E6827" s="3" t="str">
        <f>IF(C6827="Data Error","Data Error",INDEX('[2]BAAL Adj Cap'!$CB$65:$CY$72,MONTH($B6827),$A6827+1))</f>
        <v>Data Error</v>
      </c>
      <c r="F6827" s="3"/>
      <c r="G6827" s="31" t="str">
        <f t="shared" si="424"/>
        <v>Data Error</v>
      </c>
      <c r="H6827" s="31"/>
      <c r="I6827" s="23" t="str">
        <f t="shared" si="425"/>
        <v>Data Error</v>
      </c>
      <c r="J6827" s="23"/>
      <c r="K6827" s="7" t="str">
        <f t="shared" si="426"/>
        <v>Data Error</v>
      </c>
      <c r="M6827" s="20" t="str">
        <f>IF(C6827="Data Error","Data Error",IF(C6827&lt;=K6827,0,1-IFERROR(INDEX(BAAL!$C:$D,MATCH(ROUNDUP(C6827-K6827,0),BAAL!$B:$B,0),MATCH(LEFT(M$2,4),BAAL!$C$2:$D$2,0)),0)))</f>
        <v>Data Error</v>
      </c>
      <c r="N6827" s="20"/>
      <c r="O6827" s="26"/>
      <c r="P6827" s="26"/>
      <c r="Q6827" s="6">
        <f t="shared" si="427"/>
        <v>10</v>
      </c>
      <c r="R6827" s="20"/>
    </row>
    <row r="6828" spans="1:18" x14ac:dyDescent="0.25">
      <c r="A6828" s="6">
        <v>10</v>
      </c>
      <c r="B6828" s="4">
        <v>42654.416666663848</v>
      </c>
      <c r="C6828" s="2" t="str">
        <f>IF([2]Analysis!AG6828="Data Error","Data Error",[2]Analysis!AI6828*C$1)</f>
        <v>Data Error</v>
      </c>
      <c r="D6828" s="2"/>
      <c r="E6828" s="3" t="str">
        <f>IF(C6828="Data Error","Data Error",INDEX('[2]BAAL Adj Cap'!$CB$65:$CY$72,MONTH($B6828),$A6828+1))</f>
        <v>Data Error</v>
      </c>
      <c r="F6828" s="3"/>
      <c r="G6828" s="31" t="str">
        <f t="shared" si="424"/>
        <v>Data Error</v>
      </c>
      <c r="H6828" s="31"/>
      <c r="I6828" s="23" t="str">
        <f t="shared" si="425"/>
        <v>Data Error</v>
      </c>
      <c r="J6828" s="23"/>
      <c r="K6828" s="7" t="str">
        <f t="shared" si="426"/>
        <v>Data Error</v>
      </c>
      <c r="M6828" s="20" t="str">
        <f>IF(C6828="Data Error","Data Error",IF(C6828&lt;=K6828,0,1-IFERROR(INDEX(BAAL!$C:$D,MATCH(ROUNDUP(C6828-K6828,0),BAAL!$B:$B,0),MATCH(LEFT(M$2,4),BAAL!$C$2:$D$2,0)),0)))</f>
        <v>Data Error</v>
      </c>
      <c r="N6828" s="20"/>
      <c r="O6828" s="26"/>
      <c r="P6828" s="26"/>
      <c r="Q6828" s="6">
        <f t="shared" si="427"/>
        <v>10</v>
      </c>
      <c r="R6828" s="20"/>
    </row>
    <row r="6829" spans="1:18" x14ac:dyDescent="0.25">
      <c r="A6829" s="6">
        <v>11</v>
      </c>
      <c r="B6829" s="4">
        <v>42654.458333330513</v>
      </c>
      <c r="C6829" s="2" t="str">
        <f>IF([2]Analysis!AG6829="Data Error","Data Error",[2]Analysis!AI6829*C$1)</f>
        <v>Data Error</v>
      </c>
      <c r="D6829" s="2"/>
      <c r="E6829" s="3" t="str">
        <f>IF(C6829="Data Error","Data Error",INDEX('[2]BAAL Adj Cap'!$CB$65:$CY$72,MONTH($B6829),$A6829+1))</f>
        <v>Data Error</v>
      </c>
      <c r="F6829" s="3"/>
      <c r="G6829" s="31" t="str">
        <f t="shared" si="424"/>
        <v>Data Error</v>
      </c>
      <c r="H6829" s="31"/>
      <c r="I6829" s="23" t="str">
        <f t="shared" si="425"/>
        <v>Data Error</v>
      </c>
      <c r="J6829" s="23"/>
      <c r="K6829" s="7" t="str">
        <f t="shared" si="426"/>
        <v>Data Error</v>
      </c>
      <c r="M6829" s="20" t="str">
        <f>IF(C6829="Data Error","Data Error",IF(C6829&lt;=K6829,0,1-IFERROR(INDEX(BAAL!$C:$D,MATCH(ROUNDUP(C6829-K6829,0),BAAL!$B:$B,0),MATCH(LEFT(M$2,4),BAAL!$C$2:$D$2,0)),0)))</f>
        <v>Data Error</v>
      </c>
      <c r="N6829" s="20"/>
      <c r="O6829" s="26"/>
      <c r="P6829" s="26"/>
      <c r="Q6829" s="6">
        <f t="shared" si="427"/>
        <v>10</v>
      </c>
      <c r="R6829" s="20"/>
    </row>
    <row r="6830" spans="1:18" x14ac:dyDescent="0.25">
      <c r="A6830" s="6">
        <v>12</v>
      </c>
      <c r="B6830" s="4">
        <v>42654.499999997177</v>
      </c>
      <c r="C6830" s="2" t="str">
        <f>IF([2]Analysis!AG6830="Data Error","Data Error",[2]Analysis!AI6830*C$1)</f>
        <v>Data Error</v>
      </c>
      <c r="D6830" s="2"/>
      <c r="E6830" s="3" t="str">
        <f>IF(C6830="Data Error","Data Error",INDEX('[2]BAAL Adj Cap'!$CB$65:$CY$72,MONTH($B6830),$A6830+1))</f>
        <v>Data Error</v>
      </c>
      <c r="F6830" s="3"/>
      <c r="G6830" s="31" t="str">
        <f t="shared" si="424"/>
        <v>Data Error</v>
      </c>
      <c r="H6830" s="31"/>
      <c r="I6830" s="23" t="str">
        <f t="shared" si="425"/>
        <v>Data Error</v>
      </c>
      <c r="J6830" s="23"/>
      <c r="K6830" s="7" t="str">
        <f t="shared" si="426"/>
        <v>Data Error</v>
      </c>
      <c r="M6830" s="20" t="str">
        <f>IF(C6830="Data Error","Data Error",IF(C6830&lt;=K6830,0,1-IFERROR(INDEX(BAAL!$C:$D,MATCH(ROUNDUP(C6830-K6830,0),BAAL!$B:$B,0),MATCH(LEFT(M$2,4),BAAL!$C$2:$D$2,0)),0)))</f>
        <v>Data Error</v>
      </c>
      <c r="N6830" s="20"/>
      <c r="O6830" s="26"/>
      <c r="P6830" s="26"/>
      <c r="Q6830" s="6">
        <f t="shared" si="427"/>
        <v>10</v>
      </c>
      <c r="R6830" s="20"/>
    </row>
    <row r="6831" spans="1:18" x14ac:dyDescent="0.25">
      <c r="A6831" s="6">
        <v>13</v>
      </c>
      <c r="B6831" s="4">
        <v>42654.541666663841</v>
      </c>
      <c r="C6831" s="2" t="str">
        <f>IF([2]Analysis!AG6831="Data Error","Data Error",[2]Analysis!AI6831*C$1)</f>
        <v>Data Error</v>
      </c>
      <c r="D6831" s="2"/>
      <c r="E6831" s="3" t="str">
        <f>IF(C6831="Data Error","Data Error",INDEX('[2]BAAL Adj Cap'!$CB$65:$CY$72,MONTH($B6831),$A6831+1))</f>
        <v>Data Error</v>
      </c>
      <c r="F6831" s="3"/>
      <c r="G6831" s="31" t="str">
        <f t="shared" si="424"/>
        <v>Data Error</v>
      </c>
      <c r="H6831" s="31"/>
      <c r="I6831" s="23" t="str">
        <f t="shared" si="425"/>
        <v>Data Error</v>
      </c>
      <c r="J6831" s="23"/>
      <c r="K6831" s="7" t="str">
        <f t="shared" si="426"/>
        <v>Data Error</v>
      </c>
      <c r="M6831" s="20" t="str">
        <f>IF(C6831="Data Error","Data Error",IF(C6831&lt;=K6831,0,1-IFERROR(INDEX(BAAL!$C:$D,MATCH(ROUNDUP(C6831-K6831,0),BAAL!$B:$B,0),MATCH(LEFT(M$2,4),BAAL!$C$2:$D$2,0)),0)))</f>
        <v>Data Error</v>
      </c>
      <c r="N6831" s="20"/>
      <c r="O6831" s="26"/>
      <c r="P6831" s="26"/>
      <c r="Q6831" s="6">
        <f t="shared" si="427"/>
        <v>10</v>
      </c>
      <c r="R6831" s="20"/>
    </row>
    <row r="6832" spans="1:18" x14ac:dyDescent="0.25">
      <c r="A6832" s="6">
        <v>14</v>
      </c>
      <c r="B6832" s="4">
        <v>42654.583333330505</v>
      </c>
      <c r="C6832" s="2" t="str">
        <f>IF([2]Analysis!AG6832="Data Error","Data Error",[2]Analysis!AI6832*C$1)</f>
        <v>Data Error</v>
      </c>
      <c r="D6832" s="2"/>
      <c r="E6832" s="3" t="str">
        <f>IF(C6832="Data Error","Data Error",INDEX('[2]BAAL Adj Cap'!$CB$65:$CY$72,MONTH($B6832),$A6832+1))</f>
        <v>Data Error</v>
      </c>
      <c r="F6832" s="3"/>
      <c r="G6832" s="31" t="str">
        <f t="shared" si="424"/>
        <v>Data Error</v>
      </c>
      <c r="H6832" s="31"/>
      <c r="I6832" s="23" t="str">
        <f t="shared" si="425"/>
        <v>Data Error</v>
      </c>
      <c r="J6832" s="23"/>
      <c r="K6832" s="7" t="str">
        <f t="shared" si="426"/>
        <v>Data Error</v>
      </c>
      <c r="M6832" s="20" t="str">
        <f>IF(C6832="Data Error","Data Error",IF(C6832&lt;=K6832,0,1-IFERROR(INDEX(BAAL!$C:$D,MATCH(ROUNDUP(C6832-K6832,0),BAAL!$B:$B,0),MATCH(LEFT(M$2,4),BAAL!$C$2:$D$2,0)),0)))</f>
        <v>Data Error</v>
      </c>
      <c r="N6832" s="20"/>
      <c r="O6832" s="26"/>
      <c r="P6832" s="26"/>
      <c r="Q6832" s="6">
        <f t="shared" si="427"/>
        <v>10</v>
      </c>
      <c r="R6832" s="20"/>
    </row>
    <row r="6833" spans="1:18" x14ac:dyDescent="0.25">
      <c r="A6833" s="6">
        <v>15</v>
      </c>
      <c r="B6833" s="4">
        <v>42654.62499999717</v>
      </c>
      <c r="C6833" s="2" t="str">
        <f>IF([2]Analysis!AG6833="Data Error","Data Error",[2]Analysis!AI6833*C$1)</f>
        <v>Data Error</v>
      </c>
      <c r="D6833" s="2"/>
      <c r="E6833" s="3" t="str">
        <f>IF(C6833="Data Error","Data Error",INDEX('[2]BAAL Adj Cap'!$CB$65:$CY$72,MONTH($B6833),$A6833+1))</f>
        <v>Data Error</v>
      </c>
      <c r="F6833" s="3"/>
      <c r="G6833" s="31" t="str">
        <f t="shared" si="424"/>
        <v>Data Error</v>
      </c>
      <c r="H6833" s="31"/>
      <c r="I6833" s="23" t="str">
        <f t="shared" si="425"/>
        <v>Data Error</v>
      </c>
      <c r="J6833" s="23"/>
      <c r="K6833" s="7" t="str">
        <f t="shared" si="426"/>
        <v>Data Error</v>
      </c>
      <c r="M6833" s="20" t="str">
        <f>IF(C6833="Data Error","Data Error",IF(C6833&lt;=K6833,0,1-IFERROR(INDEX(BAAL!$C:$D,MATCH(ROUNDUP(C6833-K6833,0),BAAL!$B:$B,0),MATCH(LEFT(M$2,4),BAAL!$C$2:$D$2,0)),0)))</f>
        <v>Data Error</v>
      </c>
      <c r="N6833" s="20"/>
      <c r="O6833" s="26"/>
      <c r="P6833" s="26"/>
      <c r="Q6833" s="6">
        <f t="shared" si="427"/>
        <v>10</v>
      </c>
      <c r="R6833" s="20"/>
    </row>
    <row r="6834" spans="1:18" x14ac:dyDescent="0.25">
      <c r="A6834" s="6">
        <v>16</v>
      </c>
      <c r="B6834" s="4">
        <v>42654.666666663834</v>
      </c>
      <c r="C6834" s="2" t="str">
        <f>IF([2]Analysis!AG6834="Data Error","Data Error",[2]Analysis!AI6834*C$1)</f>
        <v>Data Error</v>
      </c>
      <c r="D6834" s="2"/>
      <c r="E6834" s="3" t="str">
        <f>IF(C6834="Data Error","Data Error",INDEX('[2]BAAL Adj Cap'!$CB$65:$CY$72,MONTH($B6834),$A6834+1))</f>
        <v>Data Error</v>
      </c>
      <c r="F6834" s="3"/>
      <c r="G6834" s="31" t="str">
        <f t="shared" si="424"/>
        <v>Data Error</v>
      </c>
      <c r="H6834" s="31"/>
      <c r="I6834" s="23" t="str">
        <f t="shared" si="425"/>
        <v>Data Error</v>
      </c>
      <c r="J6834" s="23"/>
      <c r="K6834" s="7" t="str">
        <f t="shared" si="426"/>
        <v>Data Error</v>
      </c>
      <c r="M6834" s="20" t="str">
        <f>IF(C6834="Data Error","Data Error",IF(C6834&lt;=K6834,0,1-IFERROR(INDEX(BAAL!$C:$D,MATCH(ROUNDUP(C6834-K6834,0),BAAL!$B:$B,0),MATCH(LEFT(M$2,4),BAAL!$C$2:$D$2,0)),0)))</f>
        <v>Data Error</v>
      </c>
      <c r="N6834" s="20"/>
      <c r="O6834" s="26"/>
      <c r="P6834" s="26"/>
      <c r="Q6834" s="6">
        <f t="shared" si="427"/>
        <v>10</v>
      </c>
      <c r="R6834" s="20"/>
    </row>
    <row r="6835" spans="1:18" x14ac:dyDescent="0.25">
      <c r="A6835" s="6">
        <v>17</v>
      </c>
      <c r="B6835" s="4">
        <v>42654.708333330498</v>
      </c>
      <c r="C6835" s="2" t="str">
        <f>IF([2]Analysis!AG6835="Data Error","Data Error",[2]Analysis!AI6835*C$1)</f>
        <v>Data Error</v>
      </c>
      <c r="D6835" s="2"/>
      <c r="E6835" s="3" t="str">
        <f>IF(C6835="Data Error","Data Error",INDEX('[2]BAAL Adj Cap'!$CB$65:$CY$72,MONTH($B6835),$A6835+1))</f>
        <v>Data Error</v>
      </c>
      <c r="F6835" s="3"/>
      <c r="G6835" s="31" t="str">
        <f t="shared" si="424"/>
        <v>Data Error</v>
      </c>
      <c r="H6835" s="31"/>
      <c r="I6835" s="23" t="str">
        <f t="shared" si="425"/>
        <v>Data Error</v>
      </c>
      <c r="J6835" s="23"/>
      <c r="K6835" s="7" t="str">
        <f t="shared" si="426"/>
        <v>Data Error</v>
      </c>
      <c r="M6835" s="20" t="str">
        <f>IF(C6835="Data Error","Data Error",IF(C6835&lt;=K6835,0,1-IFERROR(INDEX(BAAL!$C:$D,MATCH(ROUNDUP(C6835-K6835,0),BAAL!$B:$B,0),MATCH(LEFT(M$2,4),BAAL!$C$2:$D$2,0)),0)))</f>
        <v>Data Error</v>
      </c>
      <c r="N6835" s="20"/>
      <c r="O6835" s="26"/>
      <c r="P6835" s="26"/>
      <c r="Q6835" s="6">
        <f t="shared" si="427"/>
        <v>10</v>
      </c>
      <c r="R6835" s="20"/>
    </row>
    <row r="6836" spans="1:18" x14ac:dyDescent="0.25">
      <c r="A6836" s="6">
        <v>18</v>
      </c>
      <c r="B6836" s="4">
        <v>42654.749999997162</v>
      </c>
      <c r="C6836" s="2" t="str">
        <f>IF([2]Analysis!AG6836="Data Error","Data Error",[2]Analysis!AI6836*C$1)</f>
        <v>Data Error</v>
      </c>
      <c r="D6836" s="2"/>
      <c r="E6836" s="3" t="str">
        <f>IF(C6836="Data Error","Data Error",INDEX('[2]BAAL Adj Cap'!$CB$65:$CY$72,MONTH($B6836),$A6836+1))</f>
        <v>Data Error</v>
      </c>
      <c r="F6836" s="3"/>
      <c r="G6836" s="31" t="str">
        <f t="shared" si="424"/>
        <v>Data Error</v>
      </c>
      <c r="H6836" s="31"/>
      <c r="I6836" s="23" t="str">
        <f t="shared" si="425"/>
        <v>Data Error</v>
      </c>
      <c r="J6836" s="23"/>
      <c r="K6836" s="7" t="str">
        <f t="shared" si="426"/>
        <v>Data Error</v>
      </c>
      <c r="M6836" s="20" t="str">
        <f>IF(C6836="Data Error","Data Error",IF(C6836&lt;=K6836,0,1-IFERROR(INDEX(BAAL!$C:$D,MATCH(ROUNDUP(C6836-K6836,0),BAAL!$B:$B,0),MATCH(LEFT(M$2,4),BAAL!$C$2:$D$2,0)),0)))</f>
        <v>Data Error</v>
      </c>
      <c r="N6836" s="20"/>
      <c r="O6836" s="26"/>
      <c r="P6836" s="26"/>
      <c r="Q6836" s="6">
        <f t="shared" si="427"/>
        <v>10</v>
      </c>
      <c r="R6836" s="20"/>
    </row>
    <row r="6837" spans="1:18" x14ac:dyDescent="0.25">
      <c r="A6837" s="6">
        <v>19</v>
      </c>
      <c r="B6837" s="4">
        <v>42654.791666663827</v>
      </c>
      <c r="C6837" s="2" t="str">
        <f>IF([2]Analysis!AG6837="Data Error","Data Error",[2]Analysis!AI6837*C$1)</f>
        <v>Data Error</v>
      </c>
      <c r="D6837" s="2"/>
      <c r="E6837" s="3" t="str">
        <f>IF(C6837="Data Error","Data Error",INDEX('[2]BAAL Adj Cap'!$CB$65:$CY$72,MONTH($B6837),$A6837+1))</f>
        <v>Data Error</v>
      </c>
      <c r="F6837" s="3"/>
      <c r="G6837" s="31" t="str">
        <f t="shared" si="424"/>
        <v>Data Error</v>
      </c>
      <c r="H6837" s="31"/>
      <c r="I6837" s="23" t="str">
        <f t="shared" si="425"/>
        <v>Data Error</v>
      </c>
      <c r="J6837" s="23"/>
      <c r="K6837" s="7" t="str">
        <f t="shared" si="426"/>
        <v>Data Error</v>
      </c>
      <c r="M6837" s="20" t="str">
        <f>IF(C6837="Data Error","Data Error",IF(C6837&lt;=K6837,0,1-IFERROR(INDEX(BAAL!$C:$D,MATCH(ROUNDUP(C6837-K6837,0),BAAL!$B:$B,0),MATCH(LEFT(M$2,4),BAAL!$C$2:$D$2,0)),0)))</f>
        <v>Data Error</v>
      </c>
      <c r="N6837" s="20"/>
      <c r="O6837" s="26"/>
      <c r="P6837" s="26"/>
      <c r="Q6837" s="6">
        <f t="shared" si="427"/>
        <v>10</v>
      </c>
      <c r="R6837" s="20"/>
    </row>
    <row r="6838" spans="1:18" x14ac:dyDescent="0.25">
      <c r="A6838" s="6">
        <v>20</v>
      </c>
      <c r="B6838" s="4">
        <v>42654.833333330491</v>
      </c>
      <c r="C6838" s="2" t="str">
        <f>IF([2]Analysis!AG6838="Data Error","Data Error",[2]Analysis!AI6838*C$1)</f>
        <v>Data Error</v>
      </c>
      <c r="D6838" s="2"/>
      <c r="E6838" s="3" t="str">
        <f>IF(C6838="Data Error","Data Error",INDEX('[2]BAAL Adj Cap'!$CB$65:$CY$72,MONTH($B6838),$A6838+1))</f>
        <v>Data Error</v>
      </c>
      <c r="F6838" s="3"/>
      <c r="G6838" s="31" t="str">
        <f t="shared" si="424"/>
        <v>Data Error</v>
      </c>
      <c r="H6838" s="31"/>
      <c r="I6838" s="23" t="str">
        <f t="shared" si="425"/>
        <v>Data Error</v>
      </c>
      <c r="J6838" s="23"/>
      <c r="K6838" s="7" t="str">
        <f t="shared" si="426"/>
        <v>Data Error</v>
      </c>
      <c r="M6838" s="20" t="str">
        <f>IF(C6838="Data Error","Data Error",IF(C6838&lt;=K6838,0,1-IFERROR(INDEX(BAAL!$C:$D,MATCH(ROUNDUP(C6838-K6838,0),BAAL!$B:$B,0),MATCH(LEFT(M$2,4),BAAL!$C$2:$D$2,0)),0)))</f>
        <v>Data Error</v>
      </c>
      <c r="N6838" s="20"/>
      <c r="O6838" s="26"/>
      <c r="P6838" s="26"/>
      <c r="Q6838" s="6">
        <f t="shared" si="427"/>
        <v>10</v>
      </c>
      <c r="R6838" s="20"/>
    </row>
    <row r="6839" spans="1:18" x14ac:dyDescent="0.25">
      <c r="A6839" s="6">
        <v>21</v>
      </c>
      <c r="B6839" s="4">
        <v>42654.874999997155</v>
      </c>
      <c r="C6839" s="2" t="str">
        <f>IF([2]Analysis!AG6839="Data Error","Data Error",[2]Analysis!AI6839*C$1)</f>
        <v>Data Error</v>
      </c>
      <c r="D6839" s="2"/>
      <c r="E6839" s="3" t="str">
        <f>IF(C6839="Data Error","Data Error",INDEX('[2]BAAL Adj Cap'!$CB$65:$CY$72,MONTH($B6839),$A6839+1))</f>
        <v>Data Error</v>
      </c>
      <c r="F6839" s="3"/>
      <c r="G6839" s="31" t="str">
        <f t="shared" si="424"/>
        <v>Data Error</v>
      </c>
      <c r="H6839" s="31"/>
      <c r="I6839" s="23" t="str">
        <f t="shared" si="425"/>
        <v>Data Error</v>
      </c>
      <c r="J6839" s="23"/>
      <c r="K6839" s="7" t="str">
        <f t="shared" si="426"/>
        <v>Data Error</v>
      </c>
      <c r="M6839" s="20" t="str">
        <f>IF(C6839="Data Error","Data Error",IF(C6839&lt;=K6839,0,1-IFERROR(INDEX(BAAL!$C:$D,MATCH(ROUNDUP(C6839-K6839,0),BAAL!$B:$B,0),MATCH(LEFT(M$2,4),BAAL!$C$2:$D$2,0)),0)))</f>
        <v>Data Error</v>
      </c>
      <c r="N6839" s="20"/>
      <c r="O6839" s="26"/>
      <c r="P6839" s="26"/>
      <c r="Q6839" s="6">
        <f t="shared" si="427"/>
        <v>10</v>
      </c>
      <c r="R6839" s="20"/>
    </row>
    <row r="6840" spans="1:18" x14ac:dyDescent="0.25">
      <c r="A6840" s="6">
        <v>22</v>
      </c>
      <c r="B6840" s="4">
        <v>42654.916666663819</v>
      </c>
      <c r="C6840" s="2" t="str">
        <f>IF([2]Analysis!AG6840="Data Error","Data Error",[2]Analysis!AI6840*C$1)</f>
        <v>Data Error</v>
      </c>
      <c r="D6840" s="2"/>
      <c r="E6840" s="3" t="str">
        <f>IF(C6840="Data Error","Data Error",INDEX('[2]BAAL Adj Cap'!$CB$65:$CY$72,MONTH($B6840),$A6840+1))</f>
        <v>Data Error</v>
      </c>
      <c r="F6840" s="3"/>
      <c r="G6840" s="31" t="str">
        <f t="shared" si="424"/>
        <v>Data Error</v>
      </c>
      <c r="H6840" s="31"/>
      <c r="I6840" s="23" t="str">
        <f t="shared" si="425"/>
        <v>Data Error</v>
      </c>
      <c r="J6840" s="23"/>
      <c r="K6840" s="7" t="str">
        <f t="shared" si="426"/>
        <v>Data Error</v>
      </c>
      <c r="M6840" s="20" t="str">
        <f>IF(C6840="Data Error","Data Error",IF(C6840&lt;=K6840,0,1-IFERROR(INDEX(BAAL!$C:$D,MATCH(ROUNDUP(C6840-K6840,0),BAAL!$B:$B,0),MATCH(LEFT(M$2,4),BAAL!$C$2:$D$2,0)),0)))</f>
        <v>Data Error</v>
      </c>
      <c r="N6840" s="20"/>
      <c r="O6840" s="26"/>
      <c r="P6840" s="26"/>
      <c r="Q6840" s="6">
        <f t="shared" si="427"/>
        <v>10</v>
      </c>
      <c r="R6840" s="20"/>
    </row>
    <row r="6841" spans="1:18" x14ac:dyDescent="0.25">
      <c r="A6841" s="6">
        <v>23</v>
      </c>
      <c r="B6841" s="4">
        <v>42654.958333330484</v>
      </c>
      <c r="C6841" s="2" t="str">
        <f>IF([2]Analysis!AG6841="Data Error","Data Error",[2]Analysis!AI6841*C$1)</f>
        <v>Data Error</v>
      </c>
      <c r="D6841" s="2"/>
      <c r="E6841" s="3" t="str">
        <f>IF(C6841="Data Error","Data Error",INDEX('[2]BAAL Adj Cap'!$CB$65:$CY$72,MONTH($B6841),$A6841+1))</f>
        <v>Data Error</v>
      </c>
      <c r="F6841" s="3"/>
      <c r="G6841" s="31" t="str">
        <f t="shared" si="424"/>
        <v>Data Error</v>
      </c>
      <c r="H6841" s="31"/>
      <c r="I6841" s="23" t="str">
        <f t="shared" si="425"/>
        <v>Data Error</v>
      </c>
      <c r="J6841" s="23"/>
      <c r="K6841" s="7" t="str">
        <f t="shared" si="426"/>
        <v>Data Error</v>
      </c>
      <c r="M6841" s="20" t="str">
        <f>IF(C6841="Data Error","Data Error",IF(C6841&lt;=K6841,0,1-IFERROR(INDEX(BAAL!$C:$D,MATCH(ROUNDUP(C6841-K6841,0),BAAL!$B:$B,0),MATCH(LEFT(M$2,4),BAAL!$C$2:$D$2,0)),0)))</f>
        <v>Data Error</v>
      </c>
      <c r="N6841" s="20"/>
      <c r="O6841" s="26"/>
      <c r="P6841" s="26"/>
      <c r="Q6841" s="6">
        <f t="shared" si="427"/>
        <v>10</v>
      </c>
      <c r="R6841" s="20"/>
    </row>
    <row r="6842" spans="1:18" x14ac:dyDescent="0.25">
      <c r="A6842" s="6">
        <v>0</v>
      </c>
      <c r="B6842" s="1">
        <v>42654.999999997148</v>
      </c>
      <c r="C6842" s="2" t="str">
        <f>IF([2]Analysis!AG6842="Data Error","Data Error",[2]Analysis!AI6842*C$1)</f>
        <v>Data Error</v>
      </c>
      <c r="D6842" s="2"/>
      <c r="E6842" s="3" t="str">
        <f>IF(C6842="Data Error","Data Error",INDEX('[2]BAAL Adj Cap'!$CB$65:$CY$72,MONTH($B6842),$A6842+1))</f>
        <v>Data Error</v>
      </c>
      <c r="F6842" s="3"/>
      <c r="G6842" s="31" t="str">
        <f t="shared" si="424"/>
        <v>Data Error</v>
      </c>
      <c r="H6842" s="31"/>
      <c r="I6842" s="23" t="str">
        <f t="shared" si="425"/>
        <v>Data Error</v>
      </c>
      <c r="J6842" s="23"/>
      <c r="K6842" s="7" t="str">
        <f t="shared" si="426"/>
        <v>Data Error</v>
      </c>
      <c r="M6842" s="20" t="str">
        <f>IF(C6842="Data Error","Data Error",IF(C6842&lt;=K6842,0,1-IFERROR(INDEX(BAAL!$C:$D,MATCH(ROUNDUP(C6842-K6842,0),BAAL!$B:$B,0),MATCH(LEFT(M$2,4),BAAL!$C$2:$D$2,0)),0)))</f>
        <v>Data Error</v>
      </c>
      <c r="N6842" s="20"/>
      <c r="O6842" s="26"/>
      <c r="P6842" s="26"/>
      <c r="Q6842" s="6">
        <f t="shared" si="427"/>
        <v>10</v>
      </c>
      <c r="R6842" s="20"/>
    </row>
    <row r="6843" spans="1:18" x14ac:dyDescent="0.25">
      <c r="A6843" s="6">
        <v>1</v>
      </c>
      <c r="B6843" s="4">
        <v>42655.041666663812</v>
      </c>
      <c r="C6843" s="2" t="str">
        <f>IF([2]Analysis!AG6843="Data Error","Data Error",[2]Analysis!AI6843*C$1)</f>
        <v>Data Error</v>
      </c>
      <c r="D6843" s="2"/>
      <c r="E6843" s="3" t="str">
        <f>IF(C6843="Data Error","Data Error",INDEX('[2]BAAL Adj Cap'!$CB$65:$CY$72,MONTH($B6843),$A6843+1))</f>
        <v>Data Error</v>
      </c>
      <c r="F6843" s="3"/>
      <c r="G6843" s="31" t="str">
        <f t="shared" si="424"/>
        <v>Data Error</v>
      </c>
      <c r="H6843" s="31"/>
      <c r="I6843" s="23" t="str">
        <f t="shared" si="425"/>
        <v>Data Error</v>
      </c>
      <c r="J6843" s="23"/>
      <c r="K6843" s="7" t="str">
        <f t="shared" si="426"/>
        <v>Data Error</v>
      </c>
      <c r="M6843" s="20" t="str">
        <f>IF(C6843="Data Error","Data Error",IF(C6843&lt;=K6843,0,1-IFERROR(INDEX(BAAL!$C:$D,MATCH(ROUNDUP(C6843-K6843,0),BAAL!$B:$B,0),MATCH(LEFT(M$2,4),BAAL!$C$2:$D$2,0)),0)))</f>
        <v>Data Error</v>
      </c>
      <c r="N6843" s="20"/>
      <c r="O6843" s="26"/>
      <c r="P6843" s="26"/>
      <c r="Q6843" s="6">
        <f t="shared" si="427"/>
        <v>10</v>
      </c>
      <c r="R6843" s="20"/>
    </row>
    <row r="6844" spans="1:18" x14ac:dyDescent="0.25">
      <c r="A6844" s="6">
        <v>2</v>
      </c>
      <c r="B6844" s="4">
        <v>42655.083333330476</v>
      </c>
      <c r="C6844" s="2" t="str">
        <f>IF([2]Analysis!AG6844="Data Error","Data Error",[2]Analysis!AI6844*C$1)</f>
        <v>Data Error</v>
      </c>
      <c r="D6844" s="2"/>
      <c r="E6844" s="3" t="str">
        <f>IF(C6844="Data Error","Data Error",INDEX('[2]BAAL Adj Cap'!$CB$65:$CY$72,MONTH($B6844),$A6844+1))</f>
        <v>Data Error</v>
      </c>
      <c r="F6844" s="3"/>
      <c r="G6844" s="31" t="str">
        <f t="shared" si="424"/>
        <v>Data Error</v>
      </c>
      <c r="H6844" s="31"/>
      <c r="I6844" s="23" t="str">
        <f t="shared" si="425"/>
        <v>Data Error</v>
      </c>
      <c r="J6844" s="23"/>
      <c r="K6844" s="7" t="str">
        <f t="shared" si="426"/>
        <v>Data Error</v>
      </c>
      <c r="M6844" s="20" t="str">
        <f>IF(C6844="Data Error","Data Error",IF(C6844&lt;=K6844,0,1-IFERROR(INDEX(BAAL!$C:$D,MATCH(ROUNDUP(C6844-K6844,0),BAAL!$B:$B,0),MATCH(LEFT(M$2,4),BAAL!$C$2:$D$2,0)),0)))</f>
        <v>Data Error</v>
      </c>
      <c r="N6844" s="20"/>
      <c r="O6844" s="26"/>
      <c r="P6844" s="26"/>
      <c r="Q6844" s="6">
        <f t="shared" si="427"/>
        <v>10</v>
      </c>
      <c r="R6844" s="20"/>
    </row>
    <row r="6845" spans="1:18" x14ac:dyDescent="0.25">
      <c r="A6845" s="6">
        <v>3</v>
      </c>
      <c r="B6845" s="4">
        <v>42655.124999997141</v>
      </c>
      <c r="C6845" s="2" t="str">
        <f>IF([2]Analysis!AG6845="Data Error","Data Error",[2]Analysis!AI6845*C$1)</f>
        <v>Data Error</v>
      </c>
      <c r="D6845" s="2"/>
      <c r="E6845" s="3" t="str">
        <f>IF(C6845="Data Error","Data Error",INDEX('[2]BAAL Adj Cap'!$CB$65:$CY$72,MONTH($B6845),$A6845+1))</f>
        <v>Data Error</v>
      </c>
      <c r="F6845" s="3"/>
      <c r="G6845" s="31" t="str">
        <f t="shared" si="424"/>
        <v>Data Error</v>
      </c>
      <c r="H6845" s="31"/>
      <c r="I6845" s="23" t="str">
        <f t="shared" si="425"/>
        <v>Data Error</v>
      </c>
      <c r="J6845" s="23"/>
      <c r="K6845" s="7" t="str">
        <f t="shared" si="426"/>
        <v>Data Error</v>
      </c>
      <c r="M6845" s="20" t="str">
        <f>IF(C6845="Data Error","Data Error",IF(C6845&lt;=K6845,0,1-IFERROR(INDEX(BAAL!$C:$D,MATCH(ROUNDUP(C6845-K6845,0),BAAL!$B:$B,0),MATCH(LEFT(M$2,4),BAAL!$C$2:$D$2,0)),0)))</f>
        <v>Data Error</v>
      </c>
      <c r="N6845" s="20"/>
      <c r="O6845" s="26"/>
      <c r="P6845" s="26"/>
      <c r="Q6845" s="6">
        <f t="shared" si="427"/>
        <v>10</v>
      </c>
      <c r="R6845" s="20"/>
    </row>
    <row r="6846" spans="1:18" x14ac:dyDescent="0.25">
      <c r="A6846" s="6">
        <v>4</v>
      </c>
      <c r="B6846" s="4">
        <v>42655.166666663805</v>
      </c>
      <c r="C6846" s="2" t="str">
        <f>IF([2]Analysis!AG6846="Data Error","Data Error",[2]Analysis!AI6846*C$1)</f>
        <v>Data Error</v>
      </c>
      <c r="D6846" s="2"/>
      <c r="E6846" s="3" t="str">
        <f>IF(C6846="Data Error","Data Error",INDEX('[2]BAAL Adj Cap'!$CB$65:$CY$72,MONTH($B6846),$A6846+1))</f>
        <v>Data Error</v>
      </c>
      <c r="F6846" s="3"/>
      <c r="G6846" s="31" t="str">
        <f t="shared" si="424"/>
        <v>Data Error</v>
      </c>
      <c r="H6846" s="31"/>
      <c r="I6846" s="23" t="str">
        <f t="shared" si="425"/>
        <v>Data Error</v>
      </c>
      <c r="J6846" s="23"/>
      <c r="K6846" s="7" t="str">
        <f t="shared" si="426"/>
        <v>Data Error</v>
      </c>
      <c r="M6846" s="20" t="str">
        <f>IF(C6846="Data Error","Data Error",IF(C6846&lt;=K6846,0,1-IFERROR(INDEX(BAAL!$C:$D,MATCH(ROUNDUP(C6846-K6846,0),BAAL!$B:$B,0),MATCH(LEFT(M$2,4),BAAL!$C$2:$D$2,0)),0)))</f>
        <v>Data Error</v>
      </c>
      <c r="N6846" s="20"/>
      <c r="O6846" s="26"/>
      <c r="P6846" s="26"/>
      <c r="Q6846" s="6">
        <f t="shared" si="427"/>
        <v>10</v>
      </c>
      <c r="R6846" s="20"/>
    </row>
    <row r="6847" spans="1:18" x14ac:dyDescent="0.25">
      <c r="A6847" s="6">
        <v>5</v>
      </c>
      <c r="B6847" s="4">
        <v>42655.208333330469</v>
      </c>
      <c r="C6847" s="2" t="str">
        <f>IF([2]Analysis!AG6847="Data Error","Data Error",[2]Analysis!AI6847*C$1)</f>
        <v>Data Error</v>
      </c>
      <c r="D6847" s="2"/>
      <c r="E6847" s="3" t="str">
        <f>IF(C6847="Data Error","Data Error",INDEX('[2]BAAL Adj Cap'!$CB$65:$CY$72,MONTH($B6847),$A6847+1))</f>
        <v>Data Error</v>
      </c>
      <c r="F6847" s="3"/>
      <c r="G6847" s="31" t="str">
        <f t="shared" si="424"/>
        <v>Data Error</v>
      </c>
      <c r="H6847" s="31"/>
      <c r="I6847" s="23" t="str">
        <f t="shared" si="425"/>
        <v>Data Error</v>
      </c>
      <c r="J6847" s="23"/>
      <c r="K6847" s="7" t="str">
        <f t="shared" si="426"/>
        <v>Data Error</v>
      </c>
      <c r="M6847" s="20" t="str">
        <f>IF(C6847="Data Error","Data Error",IF(C6847&lt;=K6847,0,1-IFERROR(INDEX(BAAL!$C:$D,MATCH(ROUNDUP(C6847-K6847,0),BAAL!$B:$B,0),MATCH(LEFT(M$2,4),BAAL!$C$2:$D$2,0)),0)))</f>
        <v>Data Error</v>
      </c>
      <c r="N6847" s="20"/>
      <c r="O6847" s="26"/>
      <c r="P6847" s="26"/>
      <c r="Q6847" s="6">
        <f t="shared" si="427"/>
        <v>10</v>
      </c>
      <c r="R6847" s="20"/>
    </row>
    <row r="6848" spans="1:18" x14ac:dyDescent="0.25">
      <c r="A6848" s="6">
        <v>6</v>
      </c>
      <c r="B6848" s="4">
        <v>42655.249999997133</v>
      </c>
      <c r="C6848" s="2" t="str">
        <f>IF([2]Analysis!AG6848="Data Error","Data Error",[2]Analysis!AI6848*C$1)</f>
        <v>Data Error</v>
      </c>
      <c r="D6848" s="2"/>
      <c r="E6848" s="3" t="str">
        <f>IF(C6848="Data Error","Data Error",INDEX('[2]BAAL Adj Cap'!$CB$65:$CY$72,MONTH($B6848),$A6848+1))</f>
        <v>Data Error</v>
      </c>
      <c r="F6848" s="3"/>
      <c r="G6848" s="31" t="str">
        <f t="shared" si="424"/>
        <v>Data Error</v>
      </c>
      <c r="H6848" s="31"/>
      <c r="I6848" s="23" t="str">
        <f t="shared" si="425"/>
        <v>Data Error</v>
      </c>
      <c r="J6848" s="23"/>
      <c r="K6848" s="7" t="str">
        <f t="shared" si="426"/>
        <v>Data Error</v>
      </c>
      <c r="M6848" s="20" t="str">
        <f>IF(C6848="Data Error","Data Error",IF(C6848&lt;=K6848,0,1-IFERROR(INDEX(BAAL!$C:$D,MATCH(ROUNDUP(C6848-K6848,0),BAAL!$B:$B,0),MATCH(LEFT(M$2,4),BAAL!$C$2:$D$2,0)),0)))</f>
        <v>Data Error</v>
      </c>
      <c r="N6848" s="20"/>
      <c r="O6848" s="26"/>
      <c r="P6848" s="26"/>
      <c r="Q6848" s="6">
        <f t="shared" si="427"/>
        <v>10</v>
      </c>
      <c r="R6848" s="20"/>
    </row>
    <row r="6849" spans="1:18" x14ac:dyDescent="0.25">
      <c r="A6849" s="6">
        <v>7</v>
      </c>
      <c r="B6849" s="4">
        <v>42655.291666663798</v>
      </c>
      <c r="C6849" s="2" t="str">
        <f>IF([2]Analysis!AG6849="Data Error","Data Error",[2]Analysis!AI6849*C$1)</f>
        <v>Data Error</v>
      </c>
      <c r="D6849" s="2"/>
      <c r="E6849" s="3" t="str">
        <f>IF(C6849="Data Error","Data Error",INDEX('[2]BAAL Adj Cap'!$CB$65:$CY$72,MONTH($B6849),$A6849+1))</f>
        <v>Data Error</v>
      </c>
      <c r="F6849" s="3"/>
      <c r="G6849" s="31" t="str">
        <f t="shared" si="424"/>
        <v>Data Error</v>
      </c>
      <c r="H6849" s="31"/>
      <c r="I6849" s="23" t="str">
        <f t="shared" si="425"/>
        <v>Data Error</v>
      </c>
      <c r="J6849" s="23"/>
      <c r="K6849" s="7" t="str">
        <f t="shared" si="426"/>
        <v>Data Error</v>
      </c>
      <c r="M6849" s="20" t="str">
        <f>IF(C6849="Data Error","Data Error",IF(C6849&lt;=K6849,0,1-IFERROR(INDEX(BAAL!$C:$D,MATCH(ROUNDUP(C6849-K6849,0),BAAL!$B:$B,0),MATCH(LEFT(M$2,4),BAAL!$C$2:$D$2,0)),0)))</f>
        <v>Data Error</v>
      </c>
      <c r="N6849" s="20"/>
      <c r="O6849" s="26"/>
      <c r="P6849" s="26"/>
      <c r="Q6849" s="6">
        <f t="shared" si="427"/>
        <v>10</v>
      </c>
      <c r="R6849" s="20"/>
    </row>
    <row r="6850" spans="1:18" x14ac:dyDescent="0.25">
      <c r="A6850" s="6">
        <v>8</v>
      </c>
      <c r="B6850" s="4">
        <v>42655.333333330462</v>
      </c>
      <c r="C6850" s="2" t="str">
        <f>IF([2]Analysis!AG6850="Data Error","Data Error",[2]Analysis!AI6850*C$1)</f>
        <v>Data Error</v>
      </c>
      <c r="D6850" s="2"/>
      <c r="E6850" s="3" t="str">
        <f>IF(C6850="Data Error","Data Error",INDEX('[2]BAAL Adj Cap'!$CB$65:$CY$72,MONTH($B6850),$A6850+1))</f>
        <v>Data Error</v>
      </c>
      <c r="F6850" s="3"/>
      <c r="G6850" s="31" t="str">
        <f t="shared" si="424"/>
        <v>Data Error</v>
      </c>
      <c r="H6850" s="31"/>
      <c r="I6850" s="23" t="str">
        <f t="shared" si="425"/>
        <v>Data Error</v>
      </c>
      <c r="J6850" s="23"/>
      <c r="K6850" s="7" t="str">
        <f t="shared" si="426"/>
        <v>Data Error</v>
      </c>
      <c r="M6850" s="20" t="str">
        <f>IF(C6850="Data Error","Data Error",IF(C6850&lt;=K6850,0,1-IFERROR(INDEX(BAAL!$C:$D,MATCH(ROUNDUP(C6850-K6850,0),BAAL!$B:$B,0),MATCH(LEFT(M$2,4),BAAL!$C$2:$D$2,0)),0)))</f>
        <v>Data Error</v>
      </c>
      <c r="N6850" s="20"/>
      <c r="O6850" s="26"/>
      <c r="P6850" s="26"/>
      <c r="Q6850" s="6">
        <f t="shared" si="427"/>
        <v>10</v>
      </c>
      <c r="R6850" s="20"/>
    </row>
    <row r="6851" spans="1:18" x14ac:dyDescent="0.25">
      <c r="A6851" s="6">
        <v>9</v>
      </c>
      <c r="B6851" s="4">
        <v>42655.374999997126</v>
      </c>
      <c r="C6851" s="2" t="str">
        <f>IF([2]Analysis!AG6851="Data Error","Data Error",[2]Analysis!AI6851*C$1)</f>
        <v>Data Error</v>
      </c>
      <c r="D6851" s="2"/>
      <c r="E6851" s="3" t="str">
        <f>IF(C6851="Data Error","Data Error",INDEX('[2]BAAL Adj Cap'!$CB$65:$CY$72,MONTH($B6851),$A6851+1))</f>
        <v>Data Error</v>
      </c>
      <c r="F6851" s="3"/>
      <c r="G6851" s="31" t="str">
        <f t="shared" si="424"/>
        <v>Data Error</v>
      </c>
      <c r="H6851" s="31"/>
      <c r="I6851" s="23" t="str">
        <f t="shared" si="425"/>
        <v>Data Error</v>
      </c>
      <c r="J6851" s="23"/>
      <c r="K6851" s="7" t="str">
        <f t="shared" si="426"/>
        <v>Data Error</v>
      </c>
      <c r="M6851" s="20" t="str">
        <f>IF(C6851="Data Error","Data Error",IF(C6851&lt;=K6851,0,1-IFERROR(INDEX(BAAL!$C:$D,MATCH(ROUNDUP(C6851-K6851,0),BAAL!$B:$B,0),MATCH(LEFT(M$2,4),BAAL!$C$2:$D$2,0)),0)))</f>
        <v>Data Error</v>
      </c>
      <c r="N6851" s="20"/>
      <c r="O6851" s="26"/>
      <c r="P6851" s="26"/>
      <c r="Q6851" s="6">
        <f t="shared" si="427"/>
        <v>10</v>
      </c>
      <c r="R6851" s="20"/>
    </row>
    <row r="6852" spans="1:18" x14ac:dyDescent="0.25">
      <c r="A6852" s="6">
        <v>10</v>
      </c>
      <c r="B6852" s="4">
        <v>42655.41666666379</v>
      </c>
      <c r="C6852" s="2" t="str">
        <f>IF([2]Analysis!AG6852="Data Error","Data Error",[2]Analysis!AI6852*C$1)</f>
        <v>Data Error</v>
      </c>
      <c r="D6852" s="2"/>
      <c r="E6852" s="3" t="str">
        <f>IF(C6852="Data Error","Data Error",INDEX('[2]BAAL Adj Cap'!$CB$65:$CY$72,MONTH($B6852),$A6852+1))</f>
        <v>Data Error</v>
      </c>
      <c r="F6852" s="3"/>
      <c r="G6852" s="31" t="str">
        <f t="shared" ref="G6852:G6915" si="428">IF(C6852="Data Error","Data Error",E6852*E$1-C6852)</f>
        <v>Data Error</v>
      </c>
      <c r="H6852" s="31"/>
      <c r="I6852" s="23" t="str">
        <f t="shared" ref="I6852:I6915" si="429">IF(E6852="Data Error","Data Error",E6852)</f>
        <v>Data Error</v>
      </c>
      <c r="J6852" s="23"/>
      <c r="K6852" s="7" t="str">
        <f t="shared" ref="K6852:K6915" si="430">IF(C6852="Data Error","Data Error",C$1*MAX(0,MIN(AF$9,E6852*AF$10)))</f>
        <v>Data Error</v>
      </c>
      <c r="M6852" s="20" t="str">
        <f>IF(C6852="Data Error","Data Error",IF(C6852&lt;=K6852,0,1-IFERROR(INDEX(BAAL!$C:$D,MATCH(ROUNDUP(C6852-K6852,0),BAAL!$B:$B,0),MATCH(LEFT(M$2,4),BAAL!$C$2:$D$2,0)),0)))</f>
        <v>Data Error</v>
      </c>
      <c r="N6852" s="20"/>
      <c r="O6852" s="26"/>
      <c r="P6852" s="26"/>
      <c r="Q6852" s="6">
        <f t="shared" ref="Q6852:Q6915" si="431">MONTH(B6852)</f>
        <v>10</v>
      </c>
      <c r="R6852" s="20"/>
    </row>
    <row r="6853" spans="1:18" x14ac:dyDescent="0.25">
      <c r="A6853" s="6">
        <v>11</v>
      </c>
      <c r="B6853" s="4">
        <v>42655.458333330454</v>
      </c>
      <c r="C6853" s="2" t="str">
        <f>IF([2]Analysis!AG6853="Data Error","Data Error",[2]Analysis!AI6853*C$1)</f>
        <v>Data Error</v>
      </c>
      <c r="D6853" s="2"/>
      <c r="E6853" s="3" t="str">
        <f>IF(C6853="Data Error","Data Error",INDEX('[2]BAAL Adj Cap'!$CB$65:$CY$72,MONTH($B6853),$A6853+1))</f>
        <v>Data Error</v>
      </c>
      <c r="F6853" s="3"/>
      <c r="G6853" s="31" t="str">
        <f t="shared" si="428"/>
        <v>Data Error</v>
      </c>
      <c r="H6853" s="31"/>
      <c r="I6853" s="23" t="str">
        <f t="shared" si="429"/>
        <v>Data Error</v>
      </c>
      <c r="J6853" s="23"/>
      <c r="K6853" s="7" t="str">
        <f t="shared" si="430"/>
        <v>Data Error</v>
      </c>
      <c r="M6853" s="20" t="str">
        <f>IF(C6853="Data Error","Data Error",IF(C6853&lt;=K6853,0,1-IFERROR(INDEX(BAAL!$C:$D,MATCH(ROUNDUP(C6853-K6853,0),BAAL!$B:$B,0),MATCH(LEFT(M$2,4),BAAL!$C$2:$D$2,0)),0)))</f>
        <v>Data Error</v>
      </c>
      <c r="N6853" s="20"/>
      <c r="O6853" s="26"/>
      <c r="P6853" s="26"/>
      <c r="Q6853" s="6">
        <f t="shared" si="431"/>
        <v>10</v>
      </c>
      <c r="R6853" s="20"/>
    </row>
    <row r="6854" spans="1:18" x14ac:dyDescent="0.25">
      <c r="A6854" s="6">
        <v>12</v>
      </c>
      <c r="B6854" s="4">
        <v>42655.499999997119</v>
      </c>
      <c r="C6854" s="2" t="str">
        <f>IF([2]Analysis!AG6854="Data Error","Data Error",[2]Analysis!AI6854*C$1)</f>
        <v>Data Error</v>
      </c>
      <c r="D6854" s="2"/>
      <c r="E6854" s="3" t="str">
        <f>IF(C6854="Data Error","Data Error",INDEX('[2]BAAL Adj Cap'!$CB$65:$CY$72,MONTH($B6854),$A6854+1))</f>
        <v>Data Error</v>
      </c>
      <c r="F6854" s="3"/>
      <c r="G6854" s="31" t="str">
        <f t="shared" si="428"/>
        <v>Data Error</v>
      </c>
      <c r="H6854" s="31"/>
      <c r="I6854" s="23" t="str">
        <f t="shared" si="429"/>
        <v>Data Error</v>
      </c>
      <c r="J6854" s="23"/>
      <c r="K6854" s="7" t="str">
        <f t="shared" si="430"/>
        <v>Data Error</v>
      </c>
      <c r="M6854" s="20" t="str">
        <f>IF(C6854="Data Error","Data Error",IF(C6854&lt;=K6854,0,1-IFERROR(INDEX(BAAL!$C:$D,MATCH(ROUNDUP(C6854-K6854,0),BAAL!$B:$B,0),MATCH(LEFT(M$2,4),BAAL!$C$2:$D$2,0)),0)))</f>
        <v>Data Error</v>
      </c>
      <c r="N6854" s="20"/>
      <c r="O6854" s="26"/>
      <c r="P6854" s="26"/>
      <c r="Q6854" s="6">
        <f t="shared" si="431"/>
        <v>10</v>
      </c>
      <c r="R6854" s="20"/>
    </row>
    <row r="6855" spans="1:18" x14ac:dyDescent="0.25">
      <c r="A6855" s="6">
        <v>13</v>
      </c>
      <c r="B6855" s="4">
        <v>42655.541666663783</v>
      </c>
      <c r="C6855" s="2" t="str">
        <f>IF([2]Analysis!AG6855="Data Error","Data Error",[2]Analysis!AI6855*C$1)</f>
        <v>Data Error</v>
      </c>
      <c r="D6855" s="2"/>
      <c r="E6855" s="3" t="str">
        <f>IF(C6855="Data Error","Data Error",INDEX('[2]BAAL Adj Cap'!$CB$65:$CY$72,MONTH($B6855),$A6855+1))</f>
        <v>Data Error</v>
      </c>
      <c r="F6855" s="3"/>
      <c r="G6855" s="31" t="str">
        <f t="shared" si="428"/>
        <v>Data Error</v>
      </c>
      <c r="H6855" s="31"/>
      <c r="I6855" s="23" t="str">
        <f t="shared" si="429"/>
        <v>Data Error</v>
      </c>
      <c r="J6855" s="23"/>
      <c r="K6855" s="7" t="str">
        <f t="shared" si="430"/>
        <v>Data Error</v>
      </c>
      <c r="M6855" s="20" t="str">
        <f>IF(C6855="Data Error","Data Error",IF(C6855&lt;=K6855,0,1-IFERROR(INDEX(BAAL!$C:$D,MATCH(ROUNDUP(C6855-K6855,0),BAAL!$B:$B,0),MATCH(LEFT(M$2,4),BAAL!$C$2:$D$2,0)),0)))</f>
        <v>Data Error</v>
      </c>
      <c r="N6855" s="20"/>
      <c r="O6855" s="26"/>
      <c r="P6855" s="26"/>
      <c r="Q6855" s="6">
        <f t="shared" si="431"/>
        <v>10</v>
      </c>
      <c r="R6855" s="20"/>
    </row>
    <row r="6856" spans="1:18" x14ac:dyDescent="0.25">
      <c r="A6856" s="6">
        <v>14</v>
      </c>
      <c r="B6856" s="4">
        <v>42655.583333330447</v>
      </c>
      <c r="C6856" s="2" t="str">
        <f>IF([2]Analysis!AG6856="Data Error","Data Error",[2]Analysis!AI6856*C$1)</f>
        <v>Data Error</v>
      </c>
      <c r="D6856" s="2"/>
      <c r="E6856" s="3" t="str">
        <f>IF(C6856="Data Error","Data Error",INDEX('[2]BAAL Adj Cap'!$CB$65:$CY$72,MONTH($B6856),$A6856+1))</f>
        <v>Data Error</v>
      </c>
      <c r="F6856" s="3"/>
      <c r="G6856" s="31" t="str">
        <f t="shared" si="428"/>
        <v>Data Error</v>
      </c>
      <c r="H6856" s="31"/>
      <c r="I6856" s="23" t="str">
        <f t="shared" si="429"/>
        <v>Data Error</v>
      </c>
      <c r="J6856" s="23"/>
      <c r="K6856" s="7" t="str">
        <f t="shared" si="430"/>
        <v>Data Error</v>
      </c>
      <c r="M6856" s="20" t="str">
        <f>IF(C6856="Data Error","Data Error",IF(C6856&lt;=K6856,0,1-IFERROR(INDEX(BAAL!$C:$D,MATCH(ROUNDUP(C6856-K6856,0),BAAL!$B:$B,0),MATCH(LEFT(M$2,4),BAAL!$C$2:$D$2,0)),0)))</f>
        <v>Data Error</v>
      </c>
      <c r="N6856" s="20"/>
      <c r="O6856" s="26"/>
      <c r="P6856" s="26"/>
      <c r="Q6856" s="6">
        <f t="shared" si="431"/>
        <v>10</v>
      </c>
      <c r="R6856" s="20"/>
    </row>
    <row r="6857" spans="1:18" x14ac:dyDescent="0.25">
      <c r="A6857" s="6">
        <v>15</v>
      </c>
      <c r="B6857" s="4">
        <v>42655.624999997111</v>
      </c>
      <c r="C6857" s="2" t="str">
        <f>IF([2]Analysis!AG6857="Data Error","Data Error",[2]Analysis!AI6857*C$1)</f>
        <v>Data Error</v>
      </c>
      <c r="D6857" s="2"/>
      <c r="E6857" s="3" t="str">
        <f>IF(C6857="Data Error","Data Error",INDEX('[2]BAAL Adj Cap'!$CB$65:$CY$72,MONTH($B6857),$A6857+1))</f>
        <v>Data Error</v>
      </c>
      <c r="F6857" s="3"/>
      <c r="G6857" s="31" t="str">
        <f t="shared" si="428"/>
        <v>Data Error</v>
      </c>
      <c r="H6857" s="31"/>
      <c r="I6857" s="23" t="str">
        <f t="shared" si="429"/>
        <v>Data Error</v>
      </c>
      <c r="J6857" s="23"/>
      <c r="K6857" s="7" t="str">
        <f t="shared" si="430"/>
        <v>Data Error</v>
      </c>
      <c r="M6857" s="20" t="str">
        <f>IF(C6857="Data Error","Data Error",IF(C6857&lt;=K6857,0,1-IFERROR(INDEX(BAAL!$C:$D,MATCH(ROUNDUP(C6857-K6857,0),BAAL!$B:$B,0),MATCH(LEFT(M$2,4),BAAL!$C$2:$D$2,0)),0)))</f>
        <v>Data Error</v>
      </c>
      <c r="N6857" s="20"/>
      <c r="O6857" s="26"/>
      <c r="P6857" s="26"/>
      <c r="Q6857" s="6">
        <f t="shared" si="431"/>
        <v>10</v>
      </c>
      <c r="R6857" s="20"/>
    </row>
    <row r="6858" spans="1:18" x14ac:dyDescent="0.25">
      <c r="A6858" s="6">
        <v>16</v>
      </c>
      <c r="B6858" s="4">
        <v>42655.666666663776</v>
      </c>
      <c r="C6858" s="2" t="str">
        <f>IF([2]Analysis!AG6858="Data Error","Data Error",[2]Analysis!AI6858*C$1)</f>
        <v>Data Error</v>
      </c>
      <c r="D6858" s="2"/>
      <c r="E6858" s="3" t="str">
        <f>IF(C6858="Data Error","Data Error",INDEX('[2]BAAL Adj Cap'!$CB$65:$CY$72,MONTH($B6858),$A6858+1))</f>
        <v>Data Error</v>
      </c>
      <c r="F6858" s="3"/>
      <c r="G6858" s="31" t="str">
        <f t="shared" si="428"/>
        <v>Data Error</v>
      </c>
      <c r="H6858" s="31"/>
      <c r="I6858" s="23" t="str">
        <f t="shared" si="429"/>
        <v>Data Error</v>
      </c>
      <c r="J6858" s="23"/>
      <c r="K6858" s="7" t="str">
        <f t="shared" si="430"/>
        <v>Data Error</v>
      </c>
      <c r="M6858" s="20" t="str">
        <f>IF(C6858="Data Error","Data Error",IF(C6858&lt;=K6858,0,1-IFERROR(INDEX(BAAL!$C:$D,MATCH(ROUNDUP(C6858-K6858,0),BAAL!$B:$B,0),MATCH(LEFT(M$2,4),BAAL!$C$2:$D$2,0)),0)))</f>
        <v>Data Error</v>
      </c>
      <c r="N6858" s="20"/>
      <c r="O6858" s="26"/>
      <c r="P6858" s="26"/>
      <c r="Q6858" s="6">
        <f t="shared" si="431"/>
        <v>10</v>
      </c>
      <c r="R6858" s="20"/>
    </row>
    <row r="6859" spans="1:18" x14ac:dyDescent="0.25">
      <c r="A6859" s="6">
        <v>17</v>
      </c>
      <c r="B6859" s="4">
        <v>42655.70833333044</v>
      </c>
      <c r="C6859" s="2" t="str">
        <f>IF([2]Analysis!AG6859="Data Error","Data Error",[2]Analysis!AI6859*C$1)</f>
        <v>Data Error</v>
      </c>
      <c r="D6859" s="2"/>
      <c r="E6859" s="3" t="str">
        <f>IF(C6859="Data Error","Data Error",INDEX('[2]BAAL Adj Cap'!$CB$65:$CY$72,MONTH($B6859),$A6859+1))</f>
        <v>Data Error</v>
      </c>
      <c r="F6859" s="3"/>
      <c r="G6859" s="31" t="str">
        <f t="shared" si="428"/>
        <v>Data Error</v>
      </c>
      <c r="H6859" s="31"/>
      <c r="I6859" s="23" t="str">
        <f t="shared" si="429"/>
        <v>Data Error</v>
      </c>
      <c r="J6859" s="23"/>
      <c r="K6859" s="7" t="str">
        <f t="shared" si="430"/>
        <v>Data Error</v>
      </c>
      <c r="M6859" s="20" t="str">
        <f>IF(C6859="Data Error","Data Error",IF(C6859&lt;=K6859,0,1-IFERROR(INDEX(BAAL!$C:$D,MATCH(ROUNDUP(C6859-K6859,0),BAAL!$B:$B,0),MATCH(LEFT(M$2,4),BAAL!$C$2:$D$2,0)),0)))</f>
        <v>Data Error</v>
      </c>
      <c r="N6859" s="20"/>
      <c r="O6859" s="26"/>
      <c r="P6859" s="26"/>
      <c r="Q6859" s="6">
        <f t="shared" si="431"/>
        <v>10</v>
      </c>
      <c r="R6859" s="20"/>
    </row>
    <row r="6860" spans="1:18" x14ac:dyDescent="0.25">
      <c r="A6860" s="6">
        <v>18</v>
      </c>
      <c r="B6860" s="4">
        <v>42655.749999997104</v>
      </c>
      <c r="C6860" s="2" t="str">
        <f>IF([2]Analysis!AG6860="Data Error","Data Error",[2]Analysis!AI6860*C$1)</f>
        <v>Data Error</v>
      </c>
      <c r="D6860" s="2"/>
      <c r="E6860" s="3" t="str">
        <f>IF(C6860="Data Error","Data Error",INDEX('[2]BAAL Adj Cap'!$CB$65:$CY$72,MONTH($B6860),$A6860+1))</f>
        <v>Data Error</v>
      </c>
      <c r="F6860" s="3"/>
      <c r="G6860" s="31" t="str">
        <f t="shared" si="428"/>
        <v>Data Error</v>
      </c>
      <c r="H6860" s="31"/>
      <c r="I6860" s="23" t="str">
        <f t="shared" si="429"/>
        <v>Data Error</v>
      </c>
      <c r="J6860" s="23"/>
      <c r="K6860" s="7" t="str">
        <f t="shared" si="430"/>
        <v>Data Error</v>
      </c>
      <c r="M6860" s="20" t="str">
        <f>IF(C6860="Data Error","Data Error",IF(C6860&lt;=K6860,0,1-IFERROR(INDEX(BAAL!$C:$D,MATCH(ROUNDUP(C6860-K6860,0),BAAL!$B:$B,0),MATCH(LEFT(M$2,4),BAAL!$C$2:$D$2,0)),0)))</f>
        <v>Data Error</v>
      </c>
      <c r="N6860" s="20"/>
      <c r="O6860" s="26"/>
      <c r="P6860" s="26"/>
      <c r="Q6860" s="6">
        <f t="shared" si="431"/>
        <v>10</v>
      </c>
      <c r="R6860" s="20"/>
    </row>
    <row r="6861" spans="1:18" x14ac:dyDescent="0.25">
      <c r="A6861" s="6">
        <v>19</v>
      </c>
      <c r="B6861" s="4">
        <v>42655.791666663768</v>
      </c>
      <c r="C6861" s="2" t="str">
        <f>IF([2]Analysis!AG6861="Data Error","Data Error",[2]Analysis!AI6861*C$1)</f>
        <v>Data Error</v>
      </c>
      <c r="D6861" s="2"/>
      <c r="E6861" s="3" t="str">
        <f>IF(C6861="Data Error","Data Error",INDEX('[2]BAAL Adj Cap'!$CB$65:$CY$72,MONTH($B6861),$A6861+1))</f>
        <v>Data Error</v>
      </c>
      <c r="F6861" s="3"/>
      <c r="G6861" s="31" t="str">
        <f t="shared" si="428"/>
        <v>Data Error</v>
      </c>
      <c r="H6861" s="31"/>
      <c r="I6861" s="23" t="str">
        <f t="shared" si="429"/>
        <v>Data Error</v>
      </c>
      <c r="J6861" s="23"/>
      <c r="K6861" s="7" t="str">
        <f t="shared" si="430"/>
        <v>Data Error</v>
      </c>
      <c r="M6861" s="20" t="str">
        <f>IF(C6861="Data Error","Data Error",IF(C6861&lt;=K6861,0,1-IFERROR(INDEX(BAAL!$C:$D,MATCH(ROUNDUP(C6861-K6861,0),BAAL!$B:$B,0),MATCH(LEFT(M$2,4),BAAL!$C$2:$D$2,0)),0)))</f>
        <v>Data Error</v>
      </c>
      <c r="N6861" s="20"/>
      <c r="O6861" s="26"/>
      <c r="P6861" s="26"/>
      <c r="Q6861" s="6">
        <f t="shared" si="431"/>
        <v>10</v>
      </c>
      <c r="R6861" s="20"/>
    </row>
    <row r="6862" spans="1:18" x14ac:dyDescent="0.25">
      <c r="A6862" s="6">
        <v>20</v>
      </c>
      <c r="B6862" s="4">
        <v>42655.833333330433</v>
      </c>
      <c r="C6862" s="2" t="str">
        <f>IF([2]Analysis!AG6862="Data Error","Data Error",[2]Analysis!AI6862*C$1)</f>
        <v>Data Error</v>
      </c>
      <c r="D6862" s="2"/>
      <c r="E6862" s="3" t="str">
        <f>IF(C6862="Data Error","Data Error",INDEX('[2]BAAL Adj Cap'!$CB$65:$CY$72,MONTH($B6862),$A6862+1))</f>
        <v>Data Error</v>
      </c>
      <c r="F6862" s="3"/>
      <c r="G6862" s="31" t="str">
        <f t="shared" si="428"/>
        <v>Data Error</v>
      </c>
      <c r="H6862" s="31"/>
      <c r="I6862" s="23" t="str">
        <f t="shared" si="429"/>
        <v>Data Error</v>
      </c>
      <c r="J6862" s="23"/>
      <c r="K6862" s="7" t="str">
        <f t="shared" si="430"/>
        <v>Data Error</v>
      </c>
      <c r="M6862" s="20" t="str">
        <f>IF(C6862="Data Error","Data Error",IF(C6862&lt;=K6862,0,1-IFERROR(INDEX(BAAL!$C:$D,MATCH(ROUNDUP(C6862-K6862,0),BAAL!$B:$B,0),MATCH(LEFT(M$2,4),BAAL!$C$2:$D$2,0)),0)))</f>
        <v>Data Error</v>
      </c>
      <c r="N6862" s="20"/>
      <c r="O6862" s="26"/>
      <c r="P6862" s="26"/>
      <c r="Q6862" s="6">
        <f t="shared" si="431"/>
        <v>10</v>
      </c>
      <c r="R6862" s="20"/>
    </row>
    <row r="6863" spans="1:18" x14ac:dyDescent="0.25">
      <c r="A6863" s="6">
        <v>21</v>
      </c>
      <c r="B6863" s="4">
        <v>42655.874999997097</v>
      </c>
      <c r="C6863" s="2" t="str">
        <f>IF([2]Analysis!AG6863="Data Error","Data Error",[2]Analysis!AI6863*C$1)</f>
        <v>Data Error</v>
      </c>
      <c r="D6863" s="2"/>
      <c r="E6863" s="3" t="str">
        <f>IF(C6863="Data Error","Data Error",INDEX('[2]BAAL Adj Cap'!$CB$65:$CY$72,MONTH($B6863),$A6863+1))</f>
        <v>Data Error</v>
      </c>
      <c r="F6863" s="3"/>
      <c r="G6863" s="31" t="str">
        <f t="shared" si="428"/>
        <v>Data Error</v>
      </c>
      <c r="H6863" s="31"/>
      <c r="I6863" s="23" t="str">
        <f t="shared" si="429"/>
        <v>Data Error</v>
      </c>
      <c r="J6863" s="23"/>
      <c r="K6863" s="7" t="str">
        <f t="shared" si="430"/>
        <v>Data Error</v>
      </c>
      <c r="M6863" s="20" t="str">
        <f>IF(C6863="Data Error","Data Error",IF(C6863&lt;=K6863,0,1-IFERROR(INDEX(BAAL!$C:$D,MATCH(ROUNDUP(C6863-K6863,0),BAAL!$B:$B,0),MATCH(LEFT(M$2,4),BAAL!$C$2:$D$2,0)),0)))</f>
        <v>Data Error</v>
      </c>
      <c r="N6863" s="20"/>
      <c r="O6863" s="26"/>
      <c r="P6863" s="26"/>
      <c r="Q6863" s="6">
        <f t="shared" si="431"/>
        <v>10</v>
      </c>
      <c r="R6863" s="20"/>
    </row>
    <row r="6864" spans="1:18" x14ac:dyDescent="0.25">
      <c r="A6864" s="6">
        <v>22</v>
      </c>
      <c r="B6864" s="4">
        <v>42655.916666663761</v>
      </c>
      <c r="C6864" s="2" t="str">
        <f>IF([2]Analysis!AG6864="Data Error","Data Error",[2]Analysis!AI6864*C$1)</f>
        <v>Data Error</v>
      </c>
      <c r="D6864" s="2"/>
      <c r="E6864" s="3" t="str">
        <f>IF(C6864="Data Error","Data Error",INDEX('[2]BAAL Adj Cap'!$CB$65:$CY$72,MONTH($B6864),$A6864+1))</f>
        <v>Data Error</v>
      </c>
      <c r="F6864" s="3"/>
      <c r="G6864" s="31" t="str">
        <f t="shared" si="428"/>
        <v>Data Error</v>
      </c>
      <c r="H6864" s="31"/>
      <c r="I6864" s="23" t="str">
        <f t="shared" si="429"/>
        <v>Data Error</v>
      </c>
      <c r="J6864" s="23"/>
      <c r="K6864" s="7" t="str">
        <f t="shared" si="430"/>
        <v>Data Error</v>
      </c>
      <c r="M6864" s="20" t="str">
        <f>IF(C6864="Data Error","Data Error",IF(C6864&lt;=K6864,0,1-IFERROR(INDEX(BAAL!$C:$D,MATCH(ROUNDUP(C6864-K6864,0),BAAL!$B:$B,0),MATCH(LEFT(M$2,4),BAAL!$C$2:$D$2,0)),0)))</f>
        <v>Data Error</v>
      </c>
      <c r="N6864" s="20"/>
      <c r="O6864" s="26"/>
      <c r="P6864" s="26"/>
      <c r="Q6864" s="6">
        <f t="shared" si="431"/>
        <v>10</v>
      </c>
      <c r="R6864" s="20"/>
    </row>
    <row r="6865" spans="1:18" x14ac:dyDescent="0.25">
      <c r="A6865" s="6">
        <v>23</v>
      </c>
      <c r="B6865" s="4">
        <v>42655.958333330425</v>
      </c>
      <c r="C6865" s="2" t="str">
        <f>IF([2]Analysis!AG6865="Data Error","Data Error",[2]Analysis!AI6865*C$1)</f>
        <v>Data Error</v>
      </c>
      <c r="D6865" s="2"/>
      <c r="E6865" s="3" t="str">
        <f>IF(C6865="Data Error","Data Error",INDEX('[2]BAAL Adj Cap'!$CB$65:$CY$72,MONTH($B6865),$A6865+1))</f>
        <v>Data Error</v>
      </c>
      <c r="F6865" s="3"/>
      <c r="G6865" s="31" t="str">
        <f t="shared" si="428"/>
        <v>Data Error</v>
      </c>
      <c r="H6865" s="31"/>
      <c r="I6865" s="23" t="str">
        <f t="shared" si="429"/>
        <v>Data Error</v>
      </c>
      <c r="J6865" s="23"/>
      <c r="K6865" s="7" t="str">
        <f t="shared" si="430"/>
        <v>Data Error</v>
      </c>
      <c r="M6865" s="20" t="str">
        <f>IF(C6865="Data Error","Data Error",IF(C6865&lt;=K6865,0,1-IFERROR(INDEX(BAAL!$C:$D,MATCH(ROUNDUP(C6865-K6865,0),BAAL!$B:$B,0),MATCH(LEFT(M$2,4),BAAL!$C$2:$D$2,0)),0)))</f>
        <v>Data Error</v>
      </c>
      <c r="N6865" s="20"/>
      <c r="O6865" s="26"/>
      <c r="P6865" s="26"/>
      <c r="Q6865" s="6">
        <f t="shared" si="431"/>
        <v>10</v>
      </c>
      <c r="R6865" s="20"/>
    </row>
    <row r="6866" spans="1:18" x14ac:dyDescent="0.25">
      <c r="A6866" s="6">
        <v>0</v>
      </c>
      <c r="B6866" s="1">
        <v>42655.99999999709</v>
      </c>
      <c r="C6866" s="2" t="str">
        <f>IF([2]Analysis!AG6866="Data Error","Data Error",[2]Analysis!AI6866*C$1)</f>
        <v>Data Error</v>
      </c>
      <c r="D6866" s="2"/>
      <c r="E6866" s="3" t="str">
        <f>IF(C6866="Data Error","Data Error",INDEX('[2]BAAL Adj Cap'!$CB$65:$CY$72,MONTH($B6866),$A6866+1))</f>
        <v>Data Error</v>
      </c>
      <c r="F6866" s="3"/>
      <c r="G6866" s="31" t="str">
        <f t="shared" si="428"/>
        <v>Data Error</v>
      </c>
      <c r="H6866" s="31"/>
      <c r="I6866" s="23" t="str">
        <f t="shared" si="429"/>
        <v>Data Error</v>
      </c>
      <c r="J6866" s="23"/>
      <c r="K6866" s="7" t="str">
        <f t="shared" si="430"/>
        <v>Data Error</v>
      </c>
      <c r="M6866" s="20" t="str">
        <f>IF(C6866="Data Error","Data Error",IF(C6866&lt;=K6866,0,1-IFERROR(INDEX(BAAL!$C:$D,MATCH(ROUNDUP(C6866-K6866,0),BAAL!$B:$B,0),MATCH(LEFT(M$2,4),BAAL!$C$2:$D$2,0)),0)))</f>
        <v>Data Error</v>
      </c>
      <c r="N6866" s="20"/>
      <c r="O6866" s="26"/>
      <c r="P6866" s="26"/>
      <c r="Q6866" s="6">
        <f t="shared" si="431"/>
        <v>10</v>
      </c>
      <c r="R6866" s="20"/>
    </row>
    <row r="6867" spans="1:18" x14ac:dyDescent="0.25">
      <c r="A6867" s="6">
        <v>1</v>
      </c>
      <c r="B6867" s="4">
        <v>42656.041666663754</v>
      </c>
      <c r="C6867" s="2" t="str">
        <f>IF([2]Analysis!AG6867="Data Error","Data Error",[2]Analysis!AI6867*C$1)</f>
        <v>Data Error</v>
      </c>
      <c r="D6867" s="2"/>
      <c r="E6867" s="3" t="str">
        <f>IF(C6867="Data Error","Data Error",INDEX('[2]BAAL Adj Cap'!$CB$65:$CY$72,MONTH($B6867),$A6867+1))</f>
        <v>Data Error</v>
      </c>
      <c r="F6867" s="3"/>
      <c r="G6867" s="31" t="str">
        <f t="shared" si="428"/>
        <v>Data Error</v>
      </c>
      <c r="H6867" s="31"/>
      <c r="I6867" s="23" t="str">
        <f t="shared" si="429"/>
        <v>Data Error</v>
      </c>
      <c r="J6867" s="23"/>
      <c r="K6867" s="7" t="str">
        <f t="shared" si="430"/>
        <v>Data Error</v>
      </c>
      <c r="M6867" s="20" t="str">
        <f>IF(C6867="Data Error","Data Error",IF(C6867&lt;=K6867,0,1-IFERROR(INDEX(BAAL!$C:$D,MATCH(ROUNDUP(C6867-K6867,0),BAAL!$B:$B,0),MATCH(LEFT(M$2,4),BAAL!$C$2:$D$2,0)),0)))</f>
        <v>Data Error</v>
      </c>
      <c r="N6867" s="20"/>
      <c r="O6867" s="26"/>
      <c r="P6867" s="26"/>
      <c r="Q6867" s="6">
        <f t="shared" si="431"/>
        <v>10</v>
      </c>
      <c r="R6867" s="20"/>
    </row>
    <row r="6868" spans="1:18" x14ac:dyDescent="0.25">
      <c r="A6868" s="6">
        <v>2</v>
      </c>
      <c r="B6868" s="4">
        <v>42656.083333330418</v>
      </c>
      <c r="C6868" s="2" t="str">
        <f>IF([2]Analysis!AG6868="Data Error","Data Error",[2]Analysis!AI6868*C$1)</f>
        <v>Data Error</v>
      </c>
      <c r="D6868" s="2"/>
      <c r="E6868" s="3" t="str">
        <f>IF(C6868="Data Error","Data Error",INDEX('[2]BAAL Adj Cap'!$CB$65:$CY$72,MONTH($B6868),$A6868+1))</f>
        <v>Data Error</v>
      </c>
      <c r="F6868" s="3"/>
      <c r="G6868" s="31" t="str">
        <f t="shared" si="428"/>
        <v>Data Error</v>
      </c>
      <c r="H6868" s="31"/>
      <c r="I6868" s="23" t="str">
        <f t="shared" si="429"/>
        <v>Data Error</v>
      </c>
      <c r="J6868" s="23"/>
      <c r="K6868" s="7" t="str">
        <f t="shared" si="430"/>
        <v>Data Error</v>
      </c>
      <c r="M6868" s="20" t="str">
        <f>IF(C6868="Data Error","Data Error",IF(C6868&lt;=K6868,0,1-IFERROR(INDEX(BAAL!$C:$D,MATCH(ROUNDUP(C6868-K6868,0),BAAL!$B:$B,0),MATCH(LEFT(M$2,4),BAAL!$C$2:$D$2,0)),0)))</f>
        <v>Data Error</v>
      </c>
      <c r="N6868" s="20"/>
      <c r="O6868" s="26"/>
      <c r="P6868" s="26"/>
      <c r="Q6868" s="6">
        <f t="shared" si="431"/>
        <v>10</v>
      </c>
      <c r="R6868" s="20"/>
    </row>
    <row r="6869" spans="1:18" x14ac:dyDescent="0.25">
      <c r="A6869" s="6">
        <v>3</v>
      </c>
      <c r="B6869" s="4">
        <v>42656.124999997082</v>
      </c>
      <c r="C6869" s="2" t="str">
        <f>IF([2]Analysis!AG6869="Data Error","Data Error",[2]Analysis!AI6869*C$1)</f>
        <v>Data Error</v>
      </c>
      <c r="D6869" s="2"/>
      <c r="E6869" s="3" t="str">
        <f>IF(C6869="Data Error","Data Error",INDEX('[2]BAAL Adj Cap'!$CB$65:$CY$72,MONTH($B6869),$A6869+1))</f>
        <v>Data Error</v>
      </c>
      <c r="F6869" s="3"/>
      <c r="G6869" s="31" t="str">
        <f t="shared" si="428"/>
        <v>Data Error</v>
      </c>
      <c r="H6869" s="31"/>
      <c r="I6869" s="23" t="str">
        <f t="shared" si="429"/>
        <v>Data Error</v>
      </c>
      <c r="J6869" s="23"/>
      <c r="K6869" s="7" t="str">
        <f t="shared" si="430"/>
        <v>Data Error</v>
      </c>
      <c r="M6869" s="20" t="str">
        <f>IF(C6869="Data Error","Data Error",IF(C6869&lt;=K6869,0,1-IFERROR(INDEX(BAAL!$C:$D,MATCH(ROUNDUP(C6869-K6869,0),BAAL!$B:$B,0),MATCH(LEFT(M$2,4),BAAL!$C$2:$D$2,0)),0)))</f>
        <v>Data Error</v>
      </c>
      <c r="N6869" s="20"/>
      <c r="O6869" s="26"/>
      <c r="P6869" s="26"/>
      <c r="Q6869" s="6">
        <f t="shared" si="431"/>
        <v>10</v>
      </c>
      <c r="R6869" s="20"/>
    </row>
    <row r="6870" spans="1:18" x14ac:dyDescent="0.25">
      <c r="A6870" s="6">
        <v>4</v>
      </c>
      <c r="B6870" s="4">
        <v>42656.166666663747</v>
      </c>
      <c r="C6870" s="2" t="str">
        <f>IF([2]Analysis!AG6870="Data Error","Data Error",[2]Analysis!AI6870*C$1)</f>
        <v>Data Error</v>
      </c>
      <c r="D6870" s="2"/>
      <c r="E6870" s="3" t="str">
        <f>IF(C6870="Data Error","Data Error",INDEX('[2]BAAL Adj Cap'!$CB$65:$CY$72,MONTH($B6870),$A6870+1))</f>
        <v>Data Error</v>
      </c>
      <c r="F6870" s="3"/>
      <c r="G6870" s="31" t="str">
        <f t="shared" si="428"/>
        <v>Data Error</v>
      </c>
      <c r="H6870" s="31"/>
      <c r="I6870" s="23" t="str">
        <f t="shared" si="429"/>
        <v>Data Error</v>
      </c>
      <c r="J6870" s="23"/>
      <c r="K6870" s="7" t="str">
        <f t="shared" si="430"/>
        <v>Data Error</v>
      </c>
      <c r="M6870" s="20" t="str">
        <f>IF(C6870="Data Error","Data Error",IF(C6870&lt;=K6870,0,1-IFERROR(INDEX(BAAL!$C:$D,MATCH(ROUNDUP(C6870-K6870,0),BAAL!$B:$B,0),MATCH(LEFT(M$2,4),BAAL!$C$2:$D$2,0)),0)))</f>
        <v>Data Error</v>
      </c>
      <c r="N6870" s="20"/>
      <c r="O6870" s="26"/>
      <c r="P6870" s="26"/>
      <c r="Q6870" s="6">
        <f t="shared" si="431"/>
        <v>10</v>
      </c>
      <c r="R6870" s="20"/>
    </row>
    <row r="6871" spans="1:18" x14ac:dyDescent="0.25">
      <c r="A6871" s="6">
        <v>5</v>
      </c>
      <c r="B6871" s="4">
        <v>42656.208333330411</v>
      </c>
      <c r="C6871" s="2" t="str">
        <f>IF([2]Analysis!AG6871="Data Error","Data Error",[2]Analysis!AI6871*C$1)</f>
        <v>Data Error</v>
      </c>
      <c r="D6871" s="2"/>
      <c r="E6871" s="3" t="str">
        <f>IF(C6871="Data Error","Data Error",INDEX('[2]BAAL Adj Cap'!$CB$65:$CY$72,MONTH($B6871),$A6871+1))</f>
        <v>Data Error</v>
      </c>
      <c r="F6871" s="3"/>
      <c r="G6871" s="31" t="str">
        <f t="shared" si="428"/>
        <v>Data Error</v>
      </c>
      <c r="H6871" s="31"/>
      <c r="I6871" s="23" t="str">
        <f t="shared" si="429"/>
        <v>Data Error</v>
      </c>
      <c r="J6871" s="23"/>
      <c r="K6871" s="7" t="str">
        <f t="shared" si="430"/>
        <v>Data Error</v>
      </c>
      <c r="M6871" s="20" t="str">
        <f>IF(C6871="Data Error","Data Error",IF(C6871&lt;=K6871,0,1-IFERROR(INDEX(BAAL!$C:$D,MATCH(ROUNDUP(C6871-K6871,0),BAAL!$B:$B,0),MATCH(LEFT(M$2,4),BAAL!$C$2:$D$2,0)),0)))</f>
        <v>Data Error</v>
      </c>
      <c r="N6871" s="20"/>
      <c r="O6871" s="26"/>
      <c r="P6871" s="26"/>
      <c r="Q6871" s="6">
        <f t="shared" si="431"/>
        <v>10</v>
      </c>
      <c r="R6871" s="20"/>
    </row>
    <row r="6872" spans="1:18" x14ac:dyDescent="0.25">
      <c r="A6872" s="6">
        <v>6</v>
      </c>
      <c r="B6872" s="4">
        <v>42656.249999997075</v>
      </c>
      <c r="C6872" s="2" t="str">
        <f>IF([2]Analysis!AG6872="Data Error","Data Error",[2]Analysis!AI6872*C$1)</f>
        <v>Data Error</v>
      </c>
      <c r="D6872" s="2"/>
      <c r="E6872" s="3" t="str">
        <f>IF(C6872="Data Error","Data Error",INDEX('[2]BAAL Adj Cap'!$CB$65:$CY$72,MONTH($B6872),$A6872+1))</f>
        <v>Data Error</v>
      </c>
      <c r="F6872" s="3"/>
      <c r="G6872" s="31" t="str">
        <f t="shared" si="428"/>
        <v>Data Error</v>
      </c>
      <c r="H6872" s="31"/>
      <c r="I6872" s="23" t="str">
        <f t="shared" si="429"/>
        <v>Data Error</v>
      </c>
      <c r="J6872" s="23"/>
      <c r="K6872" s="7" t="str">
        <f t="shared" si="430"/>
        <v>Data Error</v>
      </c>
      <c r="M6872" s="20" t="str">
        <f>IF(C6872="Data Error","Data Error",IF(C6872&lt;=K6872,0,1-IFERROR(INDEX(BAAL!$C:$D,MATCH(ROUNDUP(C6872-K6872,0),BAAL!$B:$B,0),MATCH(LEFT(M$2,4),BAAL!$C$2:$D$2,0)),0)))</f>
        <v>Data Error</v>
      </c>
      <c r="N6872" s="20"/>
      <c r="O6872" s="26"/>
      <c r="P6872" s="26"/>
      <c r="Q6872" s="6">
        <f t="shared" si="431"/>
        <v>10</v>
      </c>
      <c r="R6872" s="20"/>
    </row>
    <row r="6873" spans="1:18" x14ac:dyDescent="0.25">
      <c r="A6873" s="6">
        <v>7</v>
      </c>
      <c r="B6873" s="4">
        <v>42656.291666663739</v>
      </c>
      <c r="C6873" s="2" t="str">
        <f>IF([2]Analysis!AG6873="Data Error","Data Error",[2]Analysis!AI6873*C$1)</f>
        <v>Data Error</v>
      </c>
      <c r="D6873" s="2"/>
      <c r="E6873" s="3" t="str">
        <f>IF(C6873="Data Error","Data Error",INDEX('[2]BAAL Adj Cap'!$CB$65:$CY$72,MONTH($B6873),$A6873+1))</f>
        <v>Data Error</v>
      </c>
      <c r="F6873" s="3"/>
      <c r="G6873" s="31" t="str">
        <f t="shared" si="428"/>
        <v>Data Error</v>
      </c>
      <c r="H6873" s="31"/>
      <c r="I6873" s="23" t="str">
        <f t="shared" si="429"/>
        <v>Data Error</v>
      </c>
      <c r="J6873" s="23"/>
      <c r="K6873" s="7" t="str">
        <f t="shared" si="430"/>
        <v>Data Error</v>
      </c>
      <c r="M6873" s="20" t="str">
        <f>IF(C6873="Data Error","Data Error",IF(C6873&lt;=K6873,0,1-IFERROR(INDEX(BAAL!$C:$D,MATCH(ROUNDUP(C6873-K6873,0),BAAL!$B:$B,0),MATCH(LEFT(M$2,4),BAAL!$C$2:$D$2,0)),0)))</f>
        <v>Data Error</v>
      </c>
      <c r="N6873" s="20"/>
      <c r="O6873" s="26"/>
      <c r="P6873" s="26"/>
      <c r="Q6873" s="6">
        <f t="shared" si="431"/>
        <v>10</v>
      </c>
      <c r="R6873" s="20"/>
    </row>
    <row r="6874" spans="1:18" x14ac:dyDescent="0.25">
      <c r="A6874" s="6">
        <v>8</v>
      </c>
      <c r="B6874" s="4">
        <v>42656.333333330404</v>
      </c>
      <c r="C6874" s="2" t="str">
        <f>IF([2]Analysis!AG6874="Data Error","Data Error",[2]Analysis!AI6874*C$1)</f>
        <v>Data Error</v>
      </c>
      <c r="D6874" s="2"/>
      <c r="E6874" s="3" t="str">
        <f>IF(C6874="Data Error","Data Error",INDEX('[2]BAAL Adj Cap'!$CB$65:$CY$72,MONTH($B6874),$A6874+1))</f>
        <v>Data Error</v>
      </c>
      <c r="F6874" s="3"/>
      <c r="G6874" s="31" t="str">
        <f t="shared" si="428"/>
        <v>Data Error</v>
      </c>
      <c r="H6874" s="31"/>
      <c r="I6874" s="23" t="str">
        <f t="shared" si="429"/>
        <v>Data Error</v>
      </c>
      <c r="J6874" s="23"/>
      <c r="K6874" s="7" t="str">
        <f t="shared" si="430"/>
        <v>Data Error</v>
      </c>
      <c r="M6874" s="20" t="str">
        <f>IF(C6874="Data Error","Data Error",IF(C6874&lt;=K6874,0,1-IFERROR(INDEX(BAAL!$C:$D,MATCH(ROUNDUP(C6874-K6874,0),BAAL!$B:$B,0),MATCH(LEFT(M$2,4),BAAL!$C$2:$D$2,0)),0)))</f>
        <v>Data Error</v>
      </c>
      <c r="N6874" s="20"/>
      <c r="O6874" s="26"/>
      <c r="P6874" s="26"/>
      <c r="Q6874" s="6">
        <f t="shared" si="431"/>
        <v>10</v>
      </c>
      <c r="R6874" s="20"/>
    </row>
    <row r="6875" spans="1:18" x14ac:dyDescent="0.25">
      <c r="A6875" s="6">
        <v>9</v>
      </c>
      <c r="B6875" s="4">
        <v>42656.374999997068</v>
      </c>
      <c r="C6875" s="2" t="str">
        <f>IF([2]Analysis!AG6875="Data Error","Data Error",[2]Analysis!AI6875*C$1)</f>
        <v>Data Error</v>
      </c>
      <c r="D6875" s="2"/>
      <c r="E6875" s="3" t="str">
        <f>IF(C6875="Data Error","Data Error",INDEX('[2]BAAL Adj Cap'!$CB$65:$CY$72,MONTH($B6875),$A6875+1))</f>
        <v>Data Error</v>
      </c>
      <c r="F6875" s="3"/>
      <c r="G6875" s="31" t="str">
        <f t="shared" si="428"/>
        <v>Data Error</v>
      </c>
      <c r="H6875" s="31"/>
      <c r="I6875" s="23" t="str">
        <f t="shared" si="429"/>
        <v>Data Error</v>
      </c>
      <c r="J6875" s="23"/>
      <c r="K6875" s="7" t="str">
        <f t="shared" si="430"/>
        <v>Data Error</v>
      </c>
      <c r="M6875" s="20" t="str">
        <f>IF(C6875="Data Error","Data Error",IF(C6875&lt;=K6875,0,1-IFERROR(INDEX(BAAL!$C:$D,MATCH(ROUNDUP(C6875-K6875,0),BAAL!$B:$B,0),MATCH(LEFT(M$2,4),BAAL!$C$2:$D$2,0)),0)))</f>
        <v>Data Error</v>
      </c>
      <c r="N6875" s="20"/>
      <c r="O6875" s="26"/>
      <c r="P6875" s="26"/>
      <c r="Q6875" s="6">
        <f t="shared" si="431"/>
        <v>10</v>
      </c>
      <c r="R6875" s="20"/>
    </row>
    <row r="6876" spans="1:18" x14ac:dyDescent="0.25">
      <c r="A6876" s="6">
        <v>10</v>
      </c>
      <c r="B6876" s="4">
        <v>42656.416666663732</v>
      </c>
      <c r="C6876" s="2" t="str">
        <f>IF([2]Analysis!AG6876="Data Error","Data Error",[2]Analysis!AI6876*C$1)</f>
        <v>Data Error</v>
      </c>
      <c r="D6876" s="2"/>
      <c r="E6876" s="3" t="str">
        <f>IF(C6876="Data Error","Data Error",INDEX('[2]BAAL Adj Cap'!$CB$65:$CY$72,MONTH($B6876),$A6876+1))</f>
        <v>Data Error</v>
      </c>
      <c r="F6876" s="3"/>
      <c r="G6876" s="31" t="str">
        <f t="shared" si="428"/>
        <v>Data Error</v>
      </c>
      <c r="H6876" s="31"/>
      <c r="I6876" s="23" t="str">
        <f t="shared" si="429"/>
        <v>Data Error</v>
      </c>
      <c r="J6876" s="23"/>
      <c r="K6876" s="7" t="str">
        <f t="shared" si="430"/>
        <v>Data Error</v>
      </c>
      <c r="M6876" s="20" t="str">
        <f>IF(C6876="Data Error","Data Error",IF(C6876&lt;=K6876,0,1-IFERROR(INDEX(BAAL!$C:$D,MATCH(ROUNDUP(C6876-K6876,0),BAAL!$B:$B,0),MATCH(LEFT(M$2,4),BAAL!$C$2:$D$2,0)),0)))</f>
        <v>Data Error</v>
      </c>
      <c r="N6876" s="20"/>
      <c r="O6876" s="26"/>
      <c r="P6876" s="26"/>
      <c r="Q6876" s="6">
        <f t="shared" si="431"/>
        <v>10</v>
      </c>
      <c r="R6876" s="20"/>
    </row>
    <row r="6877" spans="1:18" x14ac:dyDescent="0.25">
      <c r="A6877" s="6">
        <v>11</v>
      </c>
      <c r="B6877" s="4">
        <v>42656.458333330396</v>
      </c>
      <c r="C6877" s="2" t="str">
        <f>IF([2]Analysis!AG6877="Data Error","Data Error",[2]Analysis!AI6877*C$1)</f>
        <v>Data Error</v>
      </c>
      <c r="D6877" s="2"/>
      <c r="E6877" s="3" t="str">
        <f>IF(C6877="Data Error","Data Error",INDEX('[2]BAAL Adj Cap'!$CB$65:$CY$72,MONTH($B6877),$A6877+1))</f>
        <v>Data Error</v>
      </c>
      <c r="F6877" s="3"/>
      <c r="G6877" s="31" t="str">
        <f t="shared" si="428"/>
        <v>Data Error</v>
      </c>
      <c r="H6877" s="31"/>
      <c r="I6877" s="23" t="str">
        <f t="shared" si="429"/>
        <v>Data Error</v>
      </c>
      <c r="J6877" s="23"/>
      <c r="K6877" s="7" t="str">
        <f t="shared" si="430"/>
        <v>Data Error</v>
      </c>
      <c r="M6877" s="20" t="str">
        <f>IF(C6877="Data Error","Data Error",IF(C6877&lt;=K6877,0,1-IFERROR(INDEX(BAAL!$C:$D,MATCH(ROUNDUP(C6877-K6877,0),BAAL!$B:$B,0),MATCH(LEFT(M$2,4),BAAL!$C$2:$D$2,0)),0)))</f>
        <v>Data Error</v>
      </c>
      <c r="N6877" s="20"/>
      <c r="O6877" s="26"/>
      <c r="P6877" s="26"/>
      <c r="Q6877" s="6">
        <f t="shared" si="431"/>
        <v>10</v>
      </c>
      <c r="R6877" s="20"/>
    </row>
    <row r="6878" spans="1:18" x14ac:dyDescent="0.25">
      <c r="A6878" s="6">
        <v>12</v>
      </c>
      <c r="B6878" s="4">
        <v>42656.499999997061</v>
      </c>
      <c r="C6878" s="2" t="str">
        <f>IF([2]Analysis!AG6878="Data Error","Data Error",[2]Analysis!AI6878*C$1)</f>
        <v>Data Error</v>
      </c>
      <c r="D6878" s="2"/>
      <c r="E6878" s="3" t="str">
        <f>IF(C6878="Data Error","Data Error",INDEX('[2]BAAL Adj Cap'!$CB$65:$CY$72,MONTH($B6878),$A6878+1))</f>
        <v>Data Error</v>
      </c>
      <c r="F6878" s="3"/>
      <c r="G6878" s="31" t="str">
        <f t="shared" si="428"/>
        <v>Data Error</v>
      </c>
      <c r="H6878" s="31"/>
      <c r="I6878" s="23" t="str">
        <f t="shared" si="429"/>
        <v>Data Error</v>
      </c>
      <c r="J6878" s="23"/>
      <c r="K6878" s="7" t="str">
        <f t="shared" si="430"/>
        <v>Data Error</v>
      </c>
      <c r="M6878" s="20" t="str">
        <f>IF(C6878="Data Error","Data Error",IF(C6878&lt;=K6878,0,1-IFERROR(INDEX(BAAL!$C:$D,MATCH(ROUNDUP(C6878-K6878,0),BAAL!$B:$B,0),MATCH(LEFT(M$2,4),BAAL!$C$2:$D$2,0)),0)))</f>
        <v>Data Error</v>
      </c>
      <c r="N6878" s="20"/>
      <c r="O6878" s="26"/>
      <c r="P6878" s="26"/>
      <c r="Q6878" s="6">
        <f t="shared" si="431"/>
        <v>10</v>
      </c>
      <c r="R6878" s="20"/>
    </row>
    <row r="6879" spans="1:18" x14ac:dyDescent="0.25">
      <c r="A6879" s="6">
        <v>13</v>
      </c>
      <c r="B6879" s="4">
        <v>42656.541666663725</v>
      </c>
      <c r="C6879" s="2" t="str">
        <f>IF([2]Analysis!AG6879="Data Error","Data Error",[2]Analysis!AI6879*C$1)</f>
        <v>Data Error</v>
      </c>
      <c r="D6879" s="2"/>
      <c r="E6879" s="3" t="str">
        <f>IF(C6879="Data Error","Data Error",INDEX('[2]BAAL Adj Cap'!$CB$65:$CY$72,MONTH($B6879),$A6879+1))</f>
        <v>Data Error</v>
      </c>
      <c r="F6879" s="3"/>
      <c r="G6879" s="31" t="str">
        <f t="shared" si="428"/>
        <v>Data Error</v>
      </c>
      <c r="H6879" s="31"/>
      <c r="I6879" s="23" t="str">
        <f t="shared" si="429"/>
        <v>Data Error</v>
      </c>
      <c r="J6879" s="23"/>
      <c r="K6879" s="7" t="str">
        <f t="shared" si="430"/>
        <v>Data Error</v>
      </c>
      <c r="M6879" s="20" t="str">
        <f>IF(C6879="Data Error","Data Error",IF(C6879&lt;=K6879,0,1-IFERROR(INDEX(BAAL!$C:$D,MATCH(ROUNDUP(C6879-K6879,0),BAAL!$B:$B,0),MATCH(LEFT(M$2,4),BAAL!$C$2:$D$2,0)),0)))</f>
        <v>Data Error</v>
      </c>
      <c r="N6879" s="20"/>
      <c r="O6879" s="26"/>
      <c r="P6879" s="26"/>
      <c r="Q6879" s="6">
        <f t="shared" si="431"/>
        <v>10</v>
      </c>
      <c r="R6879" s="20"/>
    </row>
    <row r="6880" spans="1:18" x14ac:dyDescent="0.25">
      <c r="A6880" s="6">
        <v>14</v>
      </c>
      <c r="B6880" s="4">
        <v>42656.583333330389</v>
      </c>
      <c r="C6880" s="2" t="str">
        <f>IF([2]Analysis!AG6880="Data Error","Data Error",[2]Analysis!AI6880*C$1)</f>
        <v>Data Error</v>
      </c>
      <c r="D6880" s="2"/>
      <c r="E6880" s="3" t="str">
        <f>IF(C6880="Data Error","Data Error",INDEX('[2]BAAL Adj Cap'!$CB$65:$CY$72,MONTH($B6880),$A6880+1))</f>
        <v>Data Error</v>
      </c>
      <c r="F6880" s="3"/>
      <c r="G6880" s="31" t="str">
        <f t="shared" si="428"/>
        <v>Data Error</v>
      </c>
      <c r="H6880" s="31"/>
      <c r="I6880" s="23" t="str">
        <f t="shared" si="429"/>
        <v>Data Error</v>
      </c>
      <c r="J6880" s="23"/>
      <c r="K6880" s="7" t="str">
        <f t="shared" si="430"/>
        <v>Data Error</v>
      </c>
      <c r="M6880" s="20" t="str">
        <f>IF(C6880="Data Error","Data Error",IF(C6880&lt;=K6880,0,1-IFERROR(INDEX(BAAL!$C:$D,MATCH(ROUNDUP(C6880-K6880,0),BAAL!$B:$B,0),MATCH(LEFT(M$2,4),BAAL!$C$2:$D$2,0)),0)))</f>
        <v>Data Error</v>
      </c>
      <c r="N6880" s="20"/>
      <c r="O6880" s="26"/>
      <c r="P6880" s="26"/>
      <c r="Q6880" s="6">
        <f t="shared" si="431"/>
        <v>10</v>
      </c>
      <c r="R6880" s="20"/>
    </row>
    <row r="6881" spans="1:18" x14ac:dyDescent="0.25">
      <c r="A6881" s="6">
        <v>15</v>
      </c>
      <c r="B6881" s="4">
        <v>42656.624999997053</v>
      </c>
      <c r="C6881" s="2" t="str">
        <f>IF([2]Analysis!AG6881="Data Error","Data Error",[2]Analysis!AI6881*C$1)</f>
        <v>Data Error</v>
      </c>
      <c r="D6881" s="2"/>
      <c r="E6881" s="3" t="str">
        <f>IF(C6881="Data Error","Data Error",INDEX('[2]BAAL Adj Cap'!$CB$65:$CY$72,MONTH($B6881),$A6881+1))</f>
        <v>Data Error</v>
      </c>
      <c r="F6881" s="3"/>
      <c r="G6881" s="31" t="str">
        <f t="shared" si="428"/>
        <v>Data Error</v>
      </c>
      <c r="H6881" s="31"/>
      <c r="I6881" s="23" t="str">
        <f t="shared" si="429"/>
        <v>Data Error</v>
      </c>
      <c r="J6881" s="23"/>
      <c r="K6881" s="7" t="str">
        <f t="shared" si="430"/>
        <v>Data Error</v>
      </c>
      <c r="M6881" s="20" t="str">
        <f>IF(C6881="Data Error","Data Error",IF(C6881&lt;=K6881,0,1-IFERROR(INDEX(BAAL!$C:$D,MATCH(ROUNDUP(C6881-K6881,0),BAAL!$B:$B,0),MATCH(LEFT(M$2,4),BAAL!$C$2:$D$2,0)),0)))</f>
        <v>Data Error</v>
      </c>
      <c r="N6881" s="20"/>
      <c r="O6881" s="26"/>
      <c r="P6881" s="26"/>
      <c r="Q6881" s="6">
        <f t="shared" si="431"/>
        <v>10</v>
      </c>
      <c r="R6881" s="20"/>
    </row>
    <row r="6882" spans="1:18" x14ac:dyDescent="0.25">
      <c r="A6882" s="6">
        <v>16</v>
      </c>
      <c r="B6882" s="4">
        <v>42656.666666663717</v>
      </c>
      <c r="C6882" s="2" t="str">
        <f>IF([2]Analysis!AG6882="Data Error","Data Error",[2]Analysis!AI6882*C$1)</f>
        <v>Data Error</v>
      </c>
      <c r="D6882" s="2"/>
      <c r="E6882" s="3" t="str">
        <f>IF(C6882="Data Error","Data Error",INDEX('[2]BAAL Adj Cap'!$CB$65:$CY$72,MONTH($B6882),$A6882+1))</f>
        <v>Data Error</v>
      </c>
      <c r="F6882" s="3"/>
      <c r="G6882" s="31" t="str">
        <f t="shared" si="428"/>
        <v>Data Error</v>
      </c>
      <c r="H6882" s="31"/>
      <c r="I6882" s="23" t="str">
        <f t="shared" si="429"/>
        <v>Data Error</v>
      </c>
      <c r="J6882" s="23"/>
      <c r="K6882" s="7" t="str">
        <f t="shared" si="430"/>
        <v>Data Error</v>
      </c>
      <c r="M6882" s="20" t="str">
        <f>IF(C6882="Data Error","Data Error",IF(C6882&lt;=K6882,0,1-IFERROR(INDEX(BAAL!$C:$D,MATCH(ROUNDUP(C6882-K6882,0),BAAL!$B:$B,0),MATCH(LEFT(M$2,4),BAAL!$C$2:$D$2,0)),0)))</f>
        <v>Data Error</v>
      </c>
      <c r="N6882" s="20"/>
      <c r="O6882" s="26"/>
      <c r="P6882" s="26"/>
      <c r="Q6882" s="6">
        <f t="shared" si="431"/>
        <v>10</v>
      </c>
      <c r="R6882" s="20"/>
    </row>
    <row r="6883" spans="1:18" x14ac:dyDescent="0.25">
      <c r="A6883" s="6">
        <v>17</v>
      </c>
      <c r="B6883" s="4">
        <v>42656.708333330382</v>
      </c>
      <c r="C6883" s="2" t="str">
        <f>IF([2]Analysis!AG6883="Data Error","Data Error",[2]Analysis!AI6883*C$1)</f>
        <v>Data Error</v>
      </c>
      <c r="D6883" s="2"/>
      <c r="E6883" s="3" t="str">
        <f>IF(C6883="Data Error","Data Error",INDEX('[2]BAAL Adj Cap'!$CB$65:$CY$72,MONTH($B6883),$A6883+1))</f>
        <v>Data Error</v>
      </c>
      <c r="F6883" s="3"/>
      <c r="G6883" s="31" t="str">
        <f t="shared" si="428"/>
        <v>Data Error</v>
      </c>
      <c r="H6883" s="31"/>
      <c r="I6883" s="23" t="str">
        <f t="shared" si="429"/>
        <v>Data Error</v>
      </c>
      <c r="J6883" s="23"/>
      <c r="K6883" s="7" t="str">
        <f t="shared" si="430"/>
        <v>Data Error</v>
      </c>
      <c r="M6883" s="20" t="str">
        <f>IF(C6883="Data Error","Data Error",IF(C6883&lt;=K6883,0,1-IFERROR(INDEX(BAAL!$C:$D,MATCH(ROUNDUP(C6883-K6883,0),BAAL!$B:$B,0),MATCH(LEFT(M$2,4),BAAL!$C$2:$D$2,0)),0)))</f>
        <v>Data Error</v>
      </c>
      <c r="N6883" s="20"/>
      <c r="O6883" s="26"/>
      <c r="P6883" s="26"/>
      <c r="Q6883" s="6">
        <f t="shared" si="431"/>
        <v>10</v>
      </c>
      <c r="R6883" s="20"/>
    </row>
    <row r="6884" spans="1:18" x14ac:dyDescent="0.25">
      <c r="A6884" s="6">
        <v>18</v>
      </c>
      <c r="B6884" s="4">
        <v>42656.749999997046</v>
      </c>
      <c r="C6884" s="2" t="str">
        <f>IF([2]Analysis!AG6884="Data Error","Data Error",[2]Analysis!AI6884*C$1)</f>
        <v>Data Error</v>
      </c>
      <c r="D6884" s="2"/>
      <c r="E6884" s="3" t="str">
        <f>IF(C6884="Data Error","Data Error",INDEX('[2]BAAL Adj Cap'!$CB$65:$CY$72,MONTH($B6884),$A6884+1))</f>
        <v>Data Error</v>
      </c>
      <c r="F6884" s="3"/>
      <c r="G6884" s="31" t="str">
        <f t="shared" si="428"/>
        <v>Data Error</v>
      </c>
      <c r="H6884" s="31"/>
      <c r="I6884" s="23" t="str">
        <f t="shared" si="429"/>
        <v>Data Error</v>
      </c>
      <c r="J6884" s="23"/>
      <c r="K6884" s="7" t="str">
        <f t="shared" si="430"/>
        <v>Data Error</v>
      </c>
      <c r="M6884" s="20" t="str">
        <f>IF(C6884="Data Error","Data Error",IF(C6884&lt;=K6884,0,1-IFERROR(INDEX(BAAL!$C:$D,MATCH(ROUNDUP(C6884-K6884,0),BAAL!$B:$B,0),MATCH(LEFT(M$2,4),BAAL!$C$2:$D$2,0)),0)))</f>
        <v>Data Error</v>
      </c>
      <c r="N6884" s="20"/>
      <c r="O6884" s="26"/>
      <c r="P6884" s="26"/>
      <c r="Q6884" s="6">
        <f t="shared" si="431"/>
        <v>10</v>
      </c>
      <c r="R6884" s="20"/>
    </row>
    <row r="6885" spans="1:18" x14ac:dyDescent="0.25">
      <c r="A6885" s="6">
        <v>19</v>
      </c>
      <c r="B6885" s="4">
        <v>42656.79166666371</v>
      </c>
      <c r="C6885" s="2" t="str">
        <f>IF([2]Analysis!AG6885="Data Error","Data Error",[2]Analysis!AI6885*C$1)</f>
        <v>Data Error</v>
      </c>
      <c r="D6885" s="2"/>
      <c r="E6885" s="3" t="str">
        <f>IF(C6885="Data Error","Data Error",INDEX('[2]BAAL Adj Cap'!$CB$65:$CY$72,MONTH($B6885),$A6885+1))</f>
        <v>Data Error</v>
      </c>
      <c r="F6885" s="3"/>
      <c r="G6885" s="31" t="str">
        <f t="shared" si="428"/>
        <v>Data Error</v>
      </c>
      <c r="H6885" s="31"/>
      <c r="I6885" s="23" t="str">
        <f t="shared" si="429"/>
        <v>Data Error</v>
      </c>
      <c r="J6885" s="23"/>
      <c r="K6885" s="7" t="str">
        <f t="shared" si="430"/>
        <v>Data Error</v>
      </c>
      <c r="M6885" s="20" t="str">
        <f>IF(C6885="Data Error","Data Error",IF(C6885&lt;=K6885,0,1-IFERROR(INDEX(BAAL!$C:$D,MATCH(ROUNDUP(C6885-K6885,0),BAAL!$B:$B,0),MATCH(LEFT(M$2,4),BAAL!$C$2:$D$2,0)),0)))</f>
        <v>Data Error</v>
      </c>
      <c r="N6885" s="20"/>
      <c r="O6885" s="26"/>
      <c r="P6885" s="26"/>
      <c r="Q6885" s="6">
        <f t="shared" si="431"/>
        <v>10</v>
      </c>
      <c r="R6885" s="20"/>
    </row>
    <row r="6886" spans="1:18" x14ac:dyDescent="0.25">
      <c r="A6886" s="6">
        <v>20</v>
      </c>
      <c r="B6886" s="4">
        <v>42656.833333330374</v>
      </c>
      <c r="C6886" s="2" t="str">
        <f>IF([2]Analysis!AG6886="Data Error","Data Error",[2]Analysis!AI6886*C$1)</f>
        <v>Data Error</v>
      </c>
      <c r="D6886" s="2"/>
      <c r="E6886" s="3" t="str">
        <f>IF(C6886="Data Error","Data Error",INDEX('[2]BAAL Adj Cap'!$CB$65:$CY$72,MONTH($B6886),$A6886+1))</f>
        <v>Data Error</v>
      </c>
      <c r="F6886" s="3"/>
      <c r="G6886" s="31" t="str">
        <f t="shared" si="428"/>
        <v>Data Error</v>
      </c>
      <c r="H6886" s="31"/>
      <c r="I6886" s="23" t="str">
        <f t="shared" si="429"/>
        <v>Data Error</v>
      </c>
      <c r="J6886" s="23"/>
      <c r="K6886" s="7" t="str">
        <f t="shared" si="430"/>
        <v>Data Error</v>
      </c>
      <c r="M6886" s="20" t="str">
        <f>IF(C6886="Data Error","Data Error",IF(C6886&lt;=K6886,0,1-IFERROR(INDEX(BAAL!$C:$D,MATCH(ROUNDUP(C6886-K6886,0),BAAL!$B:$B,0),MATCH(LEFT(M$2,4),BAAL!$C$2:$D$2,0)),0)))</f>
        <v>Data Error</v>
      </c>
      <c r="N6886" s="20"/>
      <c r="O6886" s="26"/>
      <c r="P6886" s="26"/>
      <c r="Q6886" s="6">
        <f t="shared" si="431"/>
        <v>10</v>
      </c>
      <c r="R6886" s="20"/>
    </row>
    <row r="6887" spans="1:18" x14ac:dyDescent="0.25">
      <c r="A6887" s="6">
        <v>21</v>
      </c>
      <c r="B6887" s="4">
        <v>42656.874999997039</v>
      </c>
      <c r="C6887" s="2" t="str">
        <f>IF([2]Analysis!AG6887="Data Error","Data Error",[2]Analysis!AI6887*C$1)</f>
        <v>Data Error</v>
      </c>
      <c r="D6887" s="2"/>
      <c r="E6887" s="3" t="str">
        <f>IF(C6887="Data Error","Data Error",INDEX('[2]BAAL Adj Cap'!$CB$65:$CY$72,MONTH($B6887),$A6887+1))</f>
        <v>Data Error</v>
      </c>
      <c r="F6887" s="3"/>
      <c r="G6887" s="31" t="str">
        <f t="shared" si="428"/>
        <v>Data Error</v>
      </c>
      <c r="H6887" s="31"/>
      <c r="I6887" s="23" t="str">
        <f t="shared" si="429"/>
        <v>Data Error</v>
      </c>
      <c r="J6887" s="23"/>
      <c r="K6887" s="7" t="str">
        <f t="shared" si="430"/>
        <v>Data Error</v>
      </c>
      <c r="M6887" s="20" t="str">
        <f>IF(C6887="Data Error","Data Error",IF(C6887&lt;=K6887,0,1-IFERROR(INDEX(BAAL!$C:$D,MATCH(ROUNDUP(C6887-K6887,0),BAAL!$B:$B,0),MATCH(LEFT(M$2,4),BAAL!$C$2:$D$2,0)),0)))</f>
        <v>Data Error</v>
      </c>
      <c r="N6887" s="20"/>
      <c r="O6887" s="26"/>
      <c r="P6887" s="26"/>
      <c r="Q6887" s="6">
        <f t="shared" si="431"/>
        <v>10</v>
      </c>
      <c r="R6887" s="20"/>
    </row>
    <row r="6888" spans="1:18" x14ac:dyDescent="0.25">
      <c r="A6888" s="6">
        <v>22</v>
      </c>
      <c r="B6888" s="4">
        <v>42656.916666663703</v>
      </c>
      <c r="C6888" s="2" t="str">
        <f>IF([2]Analysis!AG6888="Data Error","Data Error",[2]Analysis!AI6888*C$1)</f>
        <v>Data Error</v>
      </c>
      <c r="D6888" s="2"/>
      <c r="E6888" s="3" t="str">
        <f>IF(C6888="Data Error","Data Error",INDEX('[2]BAAL Adj Cap'!$CB$65:$CY$72,MONTH($B6888),$A6888+1))</f>
        <v>Data Error</v>
      </c>
      <c r="F6888" s="3"/>
      <c r="G6888" s="31" t="str">
        <f t="shared" si="428"/>
        <v>Data Error</v>
      </c>
      <c r="H6888" s="31"/>
      <c r="I6888" s="23" t="str">
        <f t="shared" si="429"/>
        <v>Data Error</v>
      </c>
      <c r="J6888" s="23"/>
      <c r="K6888" s="7" t="str">
        <f t="shared" si="430"/>
        <v>Data Error</v>
      </c>
      <c r="M6888" s="20" t="str">
        <f>IF(C6888="Data Error","Data Error",IF(C6888&lt;=K6888,0,1-IFERROR(INDEX(BAAL!$C:$D,MATCH(ROUNDUP(C6888-K6888,0),BAAL!$B:$B,0),MATCH(LEFT(M$2,4),BAAL!$C$2:$D$2,0)),0)))</f>
        <v>Data Error</v>
      </c>
      <c r="N6888" s="20"/>
      <c r="O6888" s="26"/>
      <c r="P6888" s="26"/>
      <c r="Q6888" s="6">
        <f t="shared" si="431"/>
        <v>10</v>
      </c>
      <c r="R6888" s="20"/>
    </row>
    <row r="6889" spans="1:18" x14ac:dyDescent="0.25">
      <c r="A6889" s="6">
        <v>23</v>
      </c>
      <c r="B6889" s="4">
        <v>42656.958333330367</v>
      </c>
      <c r="C6889" s="2" t="str">
        <f>IF([2]Analysis!AG6889="Data Error","Data Error",[2]Analysis!AI6889*C$1)</f>
        <v>Data Error</v>
      </c>
      <c r="D6889" s="2"/>
      <c r="E6889" s="3" t="str">
        <f>IF(C6889="Data Error","Data Error",INDEX('[2]BAAL Adj Cap'!$CB$65:$CY$72,MONTH($B6889),$A6889+1))</f>
        <v>Data Error</v>
      </c>
      <c r="F6889" s="3"/>
      <c r="G6889" s="31" t="str">
        <f t="shared" si="428"/>
        <v>Data Error</v>
      </c>
      <c r="H6889" s="31"/>
      <c r="I6889" s="23" t="str">
        <f t="shared" si="429"/>
        <v>Data Error</v>
      </c>
      <c r="J6889" s="23"/>
      <c r="K6889" s="7" t="str">
        <f t="shared" si="430"/>
        <v>Data Error</v>
      </c>
      <c r="M6889" s="20" t="str">
        <f>IF(C6889="Data Error","Data Error",IF(C6889&lt;=K6889,0,1-IFERROR(INDEX(BAAL!$C:$D,MATCH(ROUNDUP(C6889-K6889,0),BAAL!$B:$B,0),MATCH(LEFT(M$2,4),BAAL!$C$2:$D$2,0)),0)))</f>
        <v>Data Error</v>
      </c>
      <c r="N6889" s="20"/>
      <c r="O6889" s="26"/>
      <c r="P6889" s="26"/>
      <c r="Q6889" s="6">
        <f t="shared" si="431"/>
        <v>10</v>
      </c>
      <c r="R6889" s="20"/>
    </row>
    <row r="6890" spans="1:18" x14ac:dyDescent="0.25">
      <c r="A6890" s="6">
        <v>0</v>
      </c>
      <c r="B6890" s="1">
        <v>42656.999999997031</v>
      </c>
      <c r="C6890" s="2" t="str">
        <f>IF([2]Analysis!AG6890="Data Error","Data Error",[2]Analysis!AI6890*C$1)</f>
        <v>Data Error</v>
      </c>
      <c r="D6890" s="2"/>
      <c r="E6890" s="3" t="str">
        <f>IF(C6890="Data Error","Data Error",INDEX('[2]BAAL Adj Cap'!$CB$65:$CY$72,MONTH($B6890),$A6890+1))</f>
        <v>Data Error</v>
      </c>
      <c r="F6890" s="3"/>
      <c r="G6890" s="31" t="str">
        <f t="shared" si="428"/>
        <v>Data Error</v>
      </c>
      <c r="H6890" s="31"/>
      <c r="I6890" s="23" t="str">
        <f t="shared" si="429"/>
        <v>Data Error</v>
      </c>
      <c r="J6890" s="23"/>
      <c r="K6890" s="7" t="str">
        <f t="shared" si="430"/>
        <v>Data Error</v>
      </c>
      <c r="M6890" s="20" t="str">
        <f>IF(C6890="Data Error","Data Error",IF(C6890&lt;=K6890,0,1-IFERROR(INDEX(BAAL!$C:$D,MATCH(ROUNDUP(C6890-K6890,0),BAAL!$B:$B,0),MATCH(LEFT(M$2,4),BAAL!$C$2:$D$2,0)),0)))</f>
        <v>Data Error</v>
      </c>
      <c r="N6890" s="20"/>
      <c r="O6890" s="26"/>
      <c r="P6890" s="26"/>
      <c r="Q6890" s="6">
        <f t="shared" si="431"/>
        <v>10</v>
      </c>
      <c r="R6890" s="20"/>
    </row>
    <row r="6891" spans="1:18" x14ac:dyDescent="0.25">
      <c r="A6891" s="6">
        <v>1</v>
      </c>
      <c r="B6891" s="4">
        <v>42657.041666663696</v>
      </c>
      <c r="C6891" s="2" t="str">
        <f>IF([2]Analysis!AG6891="Data Error","Data Error",[2]Analysis!AI6891*C$1)</f>
        <v>Data Error</v>
      </c>
      <c r="D6891" s="2"/>
      <c r="E6891" s="3" t="str">
        <f>IF(C6891="Data Error","Data Error",INDEX('[2]BAAL Adj Cap'!$CB$65:$CY$72,MONTH($B6891),$A6891+1))</f>
        <v>Data Error</v>
      </c>
      <c r="F6891" s="3"/>
      <c r="G6891" s="31" t="str">
        <f t="shared" si="428"/>
        <v>Data Error</v>
      </c>
      <c r="H6891" s="31"/>
      <c r="I6891" s="23" t="str">
        <f t="shared" si="429"/>
        <v>Data Error</v>
      </c>
      <c r="J6891" s="23"/>
      <c r="K6891" s="7" t="str">
        <f t="shared" si="430"/>
        <v>Data Error</v>
      </c>
      <c r="M6891" s="20" t="str">
        <f>IF(C6891="Data Error","Data Error",IF(C6891&lt;=K6891,0,1-IFERROR(INDEX(BAAL!$C:$D,MATCH(ROUNDUP(C6891-K6891,0),BAAL!$B:$B,0),MATCH(LEFT(M$2,4),BAAL!$C$2:$D$2,0)),0)))</f>
        <v>Data Error</v>
      </c>
      <c r="N6891" s="20"/>
      <c r="O6891" s="26"/>
      <c r="P6891" s="26"/>
      <c r="Q6891" s="6">
        <f t="shared" si="431"/>
        <v>10</v>
      </c>
      <c r="R6891" s="20"/>
    </row>
    <row r="6892" spans="1:18" x14ac:dyDescent="0.25">
      <c r="A6892" s="6">
        <v>2</v>
      </c>
      <c r="B6892" s="4">
        <v>42657.08333333036</v>
      </c>
      <c r="C6892" s="2" t="str">
        <f>IF([2]Analysis!AG6892="Data Error","Data Error",[2]Analysis!AI6892*C$1)</f>
        <v>Data Error</v>
      </c>
      <c r="D6892" s="2"/>
      <c r="E6892" s="3" t="str">
        <f>IF(C6892="Data Error","Data Error",INDEX('[2]BAAL Adj Cap'!$CB$65:$CY$72,MONTH($B6892),$A6892+1))</f>
        <v>Data Error</v>
      </c>
      <c r="F6892" s="3"/>
      <c r="G6892" s="31" t="str">
        <f t="shared" si="428"/>
        <v>Data Error</v>
      </c>
      <c r="H6892" s="31"/>
      <c r="I6892" s="23" t="str">
        <f t="shared" si="429"/>
        <v>Data Error</v>
      </c>
      <c r="J6892" s="23"/>
      <c r="K6892" s="7" t="str">
        <f t="shared" si="430"/>
        <v>Data Error</v>
      </c>
      <c r="M6892" s="20" t="str">
        <f>IF(C6892="Data Error","Data Error",IF(C6892&lt;=K6892,0,1-IFERROR(INDEX(BAAL!$C:$D,MATCH(ROUNDUP(C6892-K6892,0),BAAL!$B:$B,0),MATCH(LEFT(M$2,4),BAAL!$C$2:$D$2,0)),0)))</f>
        <v>Data Error</v>
      </c>
      <c r="N6892" s="20"/>
      <c r="O6892" s="26"/>
      <c r="P6892" s="26"/>
      <c r="Q6892" s="6">
        <f t="shared" si="431"/>
        <v>10</v>
      </c>
      <c r="R6892" s="20"/>
    </row>
    <row r="6893" spans="1:18" x14ac:dyDescent="0.25">
      <c r="A6893" s="6">
        <v>3</v>
      </c>
      <c r="B6893" s="4">
        <v>42657.124999997024</v>
      </c>
      <c r="C6893" s="2" t="str">
        <f>IF([2]Analysis!AG6893="Data Error","Data Error",[2]Analysis!AI6893*C$1)</f>
        <v>Data Error</v>
      </c>
      <c r="D6893" s="2"/>
      <c r="E6893" s="3" t="str">
        <f>IF(C6893="Data Error","Data Error",INDEX('[2]BAAL Adj Cap'!$CB$65:$CY$72,MONTH($B6893),$A6893+1))</f>
        <v>Data Error</v>
      </c>
      <c r="F6893" s="3"/>
      <c r="G6893" s="31" t="str">
        <f t="shared" si="428"/>
        <v>Data Error</v>
      </c>
      <c r="H6893" s="31"/>
      <c r="I6893" s="23" t="str">
        <f t="shared" si="429"/>
        <v>Data Error</v>
      </c>
      <c r="J6893" s="23"/>
      <c r="K6893" s="7" t="str">
        <f t="shared" si="430"/>
        <v>Data Error</v>
      </c>
      <c r="M6893" s="20" t="str">
        <f>IF(C6893="Data Error","Data Error",IF(C6893&lt;=K6893,0,1-IFERROR(INDEX(BAAL!$C:$D,MATCH(ROUNDUP(C6893-K6893,0),BAAL!$B:$B,0),MATCH(LEFT(M$2,4),BAAL!$C$2:$D$2,0)),0)))</f>
        <v>Data Error</v>
      </c>
      <c r="N6893" s="20"/>
      <c r="O6893" s="26"/>
      <c r="P6893" s="26"/>
      <c r="Q6893" s="6">
        <f t="shared" si="431"/>
        <v>10</v>
      </c>
      <c r="R6893" s="20"/>
    </row>
    <row r="6894" spans="1:18" x14ac:dyDescent="0.25">
      <c r="A6894" s="6">
        <v>4</v>
      </c>
      <c r="B6894" s="4">
        <v>42657.166666663688</v>
      </c>
      <c r="C6894" s="2" t="str">
        <f>IF([2]Analysis!AG6894="Data Error","Data Error",[2]Analysis!AI6894*C$1)</f>
        <v>Data Error</v>
      </c>
      <c r="D6894" s="2"/>
      <c r="E6894" s="3" t="str">
        <f>IF(C6894="Data Error","Data Error",INDEX('[2]BAAL Adj Cap'!$CB$65:$CY$72,MONTH($B6894),$A6894+1))</f>
        <v>Data Error</v>
      </c>
      <c r="F6894" s="3"/>
      <c r="G6894" s="31" t="str">
        <f t="shared" si="428"/>
        <v>Data Error</v>
      </c>
      <c r="H6894" s="31"/>
      <c r="I6894" s="23" t="str">
        <f t="shared" si="429"/>
        <v>Data Error</v>
      </c>
      <c r="J6894" s="23"/>
      <c r="K6894" s="7" t="str">
        <f t="shared" si="430"/>
        <v>Data Error</v>
      </c>
      <c r="M6894" s="20" t="str">
        <f>IF(C6894="Data Error","Data Error",IF(C6894&lt;=K6894,0,1-IFERROR(INDEX(BAAL!$C:$D,MATCH(ROUNDUP(C6894-K6894,0),BAAL!$B:$B,0),MATCH(LEFT(M$2,4),BAAL!$C$2:$D$2,0)),0)))</f>
        <v>Data Error</v>
      </c>
      <c r="N6894" s="20"/>
      <c r="O6894" s="26"/>
      <c r="P6894" s="26"/>
      <c r="Q6894" s="6">
        <f t="shared" si="431"/>
        <v>10</v>
      </c>
      <c r="R6894" s="20"/>
    </row>
    <row r="6895" spans="1:18" x14ac:dyDescent="0.25">
      <c r="A6895" s="6">
        <v>5</v>
      </c>
      <c r="B6895" s="4">
        <v>42657.208333330353</v>
      </c>
      <c r="C6895" s="2" t="str">
        <f>IF([2]Analysis!AG6895="Data Error","Data Error",[2]Analysis!AI6895*C$1)</f>
        <v>Data Error</v>
      </c>
      <c r="D6895" s="2"/>
      <c r="E6895" s="3" t="str">
        <f>IF(C6895="Data Error","Data Error",INDEX('[2]BAAL Adj Cap'!$CB$65:$CY$72,MONTH($B6895),$A6895+1))</f>
        <v>Data Error</v>
      </c>
      <c r="F6895" s="3"/>
      <c r="G6895" s="31" t="str">
        <f t="shared" si="428"/>
        <v>Data Error</v>
      </c>
      <c r="H6895" s="31"/>
      <c r="I6895" s="23" t="str">
        <f t="shared" si="429"/>
        <v>Data Error</v>
      </c>
      <c r="J6895" s="23"/>
      <c r="K6895" s="7" t="str">
        <f t="shared" si="430"/>
        <v>Data Error</v>
      </c>
      <c r="M6895" s="20" t="str">
        <f>IF(C6895="Data Error","Data Error",IF(C6895&lt;=K6895,0,1-IFERROR(INDEX(BAAL!$C:$D,MATCH(ROUNDUP(C6895-K6895,0),BAAL!$B:$B,0),MATCH(LEFT(M$2,4),BAAL!$C$2:$D$2,0)),0)))</f>
        <v>Data Error</v>
      </c>
      <c r="N6895" s="20"/>
      <c r="O6895" s="26"/>
      <c r="P6895" s="26"/>
      <c r="Q6895" s="6">
        <f t="shared" si="431"/>
        <v>10</v>
      </c>
      <c r="R6895" s="20"/>
    </row>
    <row r="6896" spans="1:18" x14ac:dyDescent="0.25">
      <c r="A6896" s="6">
        <v>6</v>
      </c>
      <c r="B6896" s="4">
        <v>42657.249999997017</v>
      </c>
      <c r="C6896" s="2" t="str">
        <f>IF([2]Analysis!AG6896="Data Error","Data Error",[2]Analysis!AI6896*C$1)</f>
        <v>Data Error</v>
      </c>
      <c r="D6896" s="2"/>
      <c r="E6896" s="3" t="str">
        <f>IF(C6896="Data Error","Data Error",INDEX('[2]BAAL Adj Cap'!$CB$65:$CY$72,MONTH($B6896),$A6896+1))</f>
        <v>Data Error</v>
      </c>
      <c r="F6896" s="3"/>
      <c r="G6896" s="31" t="str">
        <f t="shared" si="428"/>
        <v>Data Error</v>
      </c>
      <c r="H6896" s="31"/>
      <c r="I6896" s="23" t="str">
        <f t="shared" si="429"/>
        <v>Data Error</v>
      </c>
      <c r="J6896" s="23"/>
      <c r="K6896" s="7" t="str">
        <f t="shared" si="430"/>
        <v>Data Error</v>
      </c>
      <c r="M6896" s="20" t="str">
        <f>IF(C6896="Data Error","Data Error",IF(C6896&lt;=K6896,0,1-IFERROR(INDEX(BAAL!$C:$D,MATCH(ROUNDUP(C6896-K6896,0),BAAL!$B:$B,0),MATCH(LEFT(M$2,4),BAAL!$C$2:$D$2,0)),0)))</f>
        <v>Data Error</v>
      </c>
      <c r="N6896" s="20"/>
      <c r="O6896" s="26"/>
      <c r="P6896" s="26"/>
      <c r="Q6896" s="6">
        <f t="shared" si="431"/>
        <v>10</v>
      </c>
      <c r="R6896" s="20"/>
    </row>
    <row r="6897" spans="1:18" x14ac:dyDescent="0.25">
      <c r="A6897" s="6">
        <v>7</v>
      </c>
      <c r="B6897" s="4">
        <v>42657.291666663681</v>
      </c>
      <c r="C6897" s="2" t="str">
        <f>IF([2]Analysis!AG6897="Data Error","Data Error",[2]Analysis!AI6897*C$1)</f>
        <v>Data Error</v>
      </c>
      <c r="D6897" s="2"/>
      <c r="E6897" s="3" t="str">
        <f>IF(C6897="Data Error","Data Error",INDEX('[2]BAAL Adj Cap'!$CB$65:$CY$72,MONTH($B6897),$A6897+1))</f>
        <v>Data Error</v>
      </c>
      <c r="F6897" s="3"/>
      <c r="G6897" s="31" t="str">
        <f t="shared" si="428"/>
        <v>Data Error</v>
      </c>
      <c r="H6897" s="31"/>
      <c r="I6897" s="23" t="str">
        <f t="shared" si="429"/>
        <v>Data Error</v>
      </c>
      <c r="J6897" s="23"/>
      <c r="K6897" s="7" t="str">
        <f t="shared" si="430"/>
        <v>Data Error</v>
      </c>
      <c r="M6897" s="20" t="str">
        <f>IF(C6897="Data Error","Data Error",IF(C6897&lt;=K6897,0,1-IFERROR(INDEX(BAAL!$C:$D,MATCH(ROUNDUP(C6897-K6897,0),BAAL!$B:$B,0),MATCH(LEFT(M$2,4),BAAL!$C$2:$D$2,0)),0)))</f>
        <v>Data Error</v>
      </c>
      <c r="N6897" s="20"/>
      <c r="O6897" s="26"/>
      <c r="P6897" s="26"/>
      <c r="Q6897" s="6">
        <f t="shared" si="431"/>
        <v>10</v>
      </c>
      <c r="R6897" s="20"/>
    </row>
    <row r="6898" spans="1:18" x14ac:dyDescent="0.25">
      <c r="A6898" s="6">
        <v>8</v>
      </c>
      <c r="B6898" s="4">
        <v>42657.333333330345</v>
      </c>
      <c r="C6898" s="2" t="str">
        <f>IF([2]Analysis!AG6898="Data Error","Data Error",[2]Analysis!AI6898*C$1)</f>
        <v>Data Error</v>
      </c>
      <c r="D6898" s="2"/>
      <c r="E6898" s="3" t="str">
        <f>IF(C6898="Data Error","Data Error",INDEX('[2]BAAL Adj Cap'!$CB$65:$CY$72,MONTH($B6898),$A6898+1))</f>
        <v>Data Error</v>
      </c>
      <c r="F6898" s="3"/>
      <c r="G6898" s="31" t="str">
        <f t="shared" si="428"/>
        <v>Data Error</v>
      </c>
      <c r="H6898" s="31"/>
      <c r="I6898" s="23" t="str">
        <f t="shared" si="429"/>
        <v>Data Error</v>
      </c>
      <c r="J6898" s="23"/>
      <c r="K6898" s="7" t="str">
        <f t="shared" si="430"/>
        <v>Data Error</v>
      </c>
      <c r="M6898" s="20" t="str">
        <f>IF(C6898="Data Error","Data Error",IF(C6898&lt;=K6898,0,1-IFERROR(INDEX(BAAL!$C:$D,MATCH(ROUNDUP(C6898-K6898,0),BAAL!$B:$B,0),MATCH(LEFT(M$2,4),BAAL!$C$2:$D$2,0)),0)))</f>
        <v>Data Error</v>
      </c>
      <c r="N6898" s="20"/>
      <c r="O6898" s="26"/>
      <c r="P6898" s="26"/>
      <c r="Q6898" s="6">
        <f t="shared" si="431"/>
        <v>10</v>
      </c>
      <c r="R6898" s="20"/>
    </row>
    <row r="6899" spans="1:18" x14ac:dyDescent="0.25">
      <c r="A6899" s="6">
        <v>9</v>
      </c>
      <c r="B6899" s="4">
        <v>42657.37499999701</v>
      </c>
      <c r="C6899" s="2" t="str">
        <f>IF([2]Analysis!AG6899="Data Error","Data Error",[2]Analysis!AI6899*C$1)</f>
        <v>Data Error</v>
      </c>
      <c r="D6899" s="2"/>
      <c r="E6899" s="3" t="str">
        <f>IF(C6899="Data Error","Data Error",INDEX('[2]BAAL Adj Cap'!$CB$65:$CY$72,MONTH($B6899),$A6899+1))</f>
        <v>Data Error</v>
      </c>
      <c r="F6899" s="3"/>
      <c r="G6899" s="31" t="str">
        <f t="shared" si="428"/>
        <v>Data Error</v>
      </c>
      <c r="H6899" s="31"/>
      <c r="I6899" s="23" t="str">
        <f t="shared" si="429"/>
        <v>Data Error</v>
      </c>
      <c r="J6899" s="23"/>
      <c r="K6899" s="7" t="str">
        <f t="shared" si="430"/>
        <v>Data Error</v>
      </c>
      <c r="M6899" s="20" t="str">
        <f>IF(C6899="Data Error","Data Error",IF(C6899&lt;=K6899,0,1-IFERROR(INDEX(BAAL!$C:$D,MATCH(ROUNDUP(C6899-K6899,0),BAAL!$B:$B,0),MATCH(LEFT(M$2,4),BAAL!$C$2:$D$2,0)),0)))</f>
        <v>Data Error</v>
      </c>
      <c r="N6899" s="20"/>
      <c r="O6899" s="26"/>
      <c r="P6899" s="26"/>
      <c r="Q6899" s="6">
        <f t="shared" si="431"/>
        <v>10</v>
      </c>
      <c r="R6899" s="20"/>
    </row>
    <row r="6900" spans="1:18" x14ac:dyDescent="0.25">
      <c r="A6900" s="6">
        <v>10</v>
      </c>
      <c r="B6900" s="4">
        <v>42657.416666663674</v>
      </c>
      <c r="C6900" s="2" t="str">
        <f>IF([2]Analysis!AG6900="Data Error","Data Error",[2]Analysis!AI6900*C$1)</f>
        <v>Data Error</v>
      </c>
      <c r="D6900" s="2"/>
      <c r="E6900" s="3" t="str">
        <f>IF(C6900="Data Error","Data Error",INDEX('[2]BAAL Adj Cap'!$CB$65:$CY$72,MONTH($B6900),$A6900+1))</f>
        <v>Data Error</v>
      </c>
      <c r="F6900" s="3"/>
      <c r="G6900" s="31" t="str">
        <f t="shared" si="428"/>
        <v>Data Error</v>
      </c>
      <c r="H6900" s="31"/>
      <c r="I6900" s="23" t="str">
        <f t="shared" si="429"/>
        <v>Data Error</v>
      </c>
      <c r="J6900" s="23"/>
      <c r="K6900" s="7" t="str">
        <f t="shared" si="430"/>
        <v>Data Error</v>
      </c>
      <c r="M6900" s="20" t="str">
        <f>IF(C6900="Data Error","Data Error",IF(C6900&lt;=K6900,0,1-IFERROR(INDEX(BAAL!$C:$D,MATCH(ROUNDUP(C6900-K6900,0),BAAL!$B:$B,0),MATCH(LEFT(M$2,4),BAAL!$C$2:$D$2,0)),0)))</f>
        <v>Data Error</v>
      </c>
      <c r="N6900" s="20"/>
      <c r="O6900" s="26"/>
      <c r="P6900" s="26"/>
      <c r="Q6900" s="6">
        <f t="shared" si="431"/>
        <v>10</v>
      </c>
      <c r="R6900" s="20"/>
    </row>
    <row r="6901" spans="1:18" x14ac:dyDescent="0.25">
      <c r="A6901" s="6">
        <v>11</v>
      </c>
      <c r="B6901" s="4">
        <v>42657.458333330338</v>
      </c>
      <c r="C6901" s="2" t="str">
        <f>IF([2]Analysis!AG6901="Data Error","Data Error",[2]Analysis!AI6901*C$1)</f>
        <v>Data Error</v>
      </c>
      <c r="D6901" s="2"/>
      <c r="E6901" s="3" t="str">
        <f>IF(C6901="Data Error","Data Error",INDEX('[2]BAAL Adj Cap'!$CB$65:$CY$72,MONTH($B6901),$A6901+1))</f>
        <v>Data Error</v>
      </c>
      <c r="F6901" s="3"/>
      <c r="G6901" s="31" t="str">
        <f t="shared" si="428"/>
        <v>Data Error</v>
      </c>
      <c r="H6901" s="31"/>
      <c r="I6901" s="23" t="str">
        <f t="shared" si="429"/>
        <v>Data Error</v>
      </c>
      <c r="J6901" s="23"/>
      <c r="K6901" s="7" t="str">
        <f t="shared" si="430"/>
        <v>Data Error</v>
      </c>
      <c r="M6901" s="20" t="str">
        <f>IF(C6901="Data Error","Data Error",IF(C6901&lt;=K6901,0,1-IFERROR(INDEX(BAAL!$C:$D,MATCH(ROUNDUP(C6901-K6901,0),BAAL!$B:$B,0),MATCH(LEFT(M$2,4),BAAL!$C$2:$D$2,0)),0)))</f>
        <v>Data Error</v>
      </c>
      <c r="N6901" s="20"/>
      <c r="O6901" s="26"/>
      <c r="P6901" s="26"/>
      <c r="Q6901" s="6">
        <f t="shared" si="431"/>
        <v>10</v>
      </c>
      <c r="R6901" s="20"/>
    </row>
    <row r="6902" spans="1:18" x14ac:dyDescent="0.25">
      <c r="A6902" s="6">
        <v>12</v>
      </c>
      <c r="B6902" s="4">
        <v>42657.499999997002</v>
      </c>
      <c r="C6902" s="2" t="str">
        <f>IF([2]Analysis!AG6902="Data Error","Data Error",[2]Analysis!AI6902*C$1)</f>
        <v>Data Error</v>
      </c>
      <c r="D6902" s="2"/>
      <c r="E6902" s="3" t="str">
        <f>IF(C6902="Data Error","Data Error",INDEX('[2]BAAL Adj Cap'!$CB$65:$CY$72,MONTH($B6902),$A6902+1))</f>
        <v>Data Error</v>
      </c>
      <c r="F6902" s="3"/>
      <c r="G6902" s="31" t="str">
        <f t="shared" si="428"/>
        <v>Data Error</v>
      </c>
      <c r="H6902" s="31"/>
      <c r="I6902" s="23" t="str">
        <f t="shared" si="429"/>
        <v>Data Error</v>
      </c>
      <c r="J6902" s="23"/>
      <c r="K6902" s="7" t="str">
        <f t="shared" si="430"/>
        <v>Data Error</v>
      </c>
      <c r="M6902" s="20" t="str">
        <f>IF(C6902="Data Error","Data Error",IF(C6902&lt;=K6902,0,1-IFERROR(INDEX(BAAL!$C:$D,MATCH(ROUNDUP(C6902-K6902,0),BAAL!$B:$B,0),MATCH(LEFT(M$2,4),BAAL!$C$2:$D$2,0)),0)))</f>
        <v>Data Error</v>
      </c>
      <c r="N6902" s="20"/>
      <c r="O6902" s="26"/>
      <c r="P6902" s="26"/>
      <c r="Q6902" s="6">
        <f t="shared" si="431"/>
        <v>10</v>
      </c>
      <c r="R6902" s="20"/>
    </row>
    <row r="6903" spans="1:18" x14ac:dyDescent="0.25">
      <c r="A6903" s="6">
        <v>13</v>
      </c>
      <c r="B6903" s="4">
        <v>42657.541666663667</v>
      </c>
      <c r="C6903" s="2" t="str">
        <f>IF([2]Analysis!AG6903="Data Error","Data Error",[2]Analysis!AI6903*C$1)</f>
        <v>Data Error</v>
      </c>
      <c r="D6903" s="2"/>
      <c r="E6903" s="3" t="str">
        <f>IF(C6903="Data Error","Data Error",INDEX('[2]BAAL Adj Cap'!$CB$65:$CY$72,MONTH($B6903),$A6903+1))</f>
        <v>Data Error</v>
      </c>
      <c r="F6903" s="3"/>
      <c r="G6903" s="31" t="str">
        <f t="shared" si="428"/>
        <v>Data Error</v>
      </c>
      <c r="H6903" s="31"/>
      <c r="I6903" s="23" t="str">
        <f t="shared" si="429"/>
        <v>Data Error</v>
      </c>
      <c r="J6903" s="23"/>
      <c r="K6903" s="7" t="str">
        <f t="shared" si="430"/>
        <v>Data Error</v>
      </c>
      <c r="M6903" s="20" t="str">
        <f>IF(C6903="Data Error","Data Error",IF(C6903&lt;=K6903,0,1-IFERROR(INDEX(BAAL!$C:$D,MATCH(ROUNDUP(C6903-K6903,0),BAAL!$B:$B,0),MATCH(LEFT(M$2,4),BAAL!$C$2:$D$2,0)),0)))</f>
        <v>Data Error</v>
      </c>
      <c r="N6903" s="20"/>
      <c r="O6903" s="26"/>
      <c r="P6903" s="26"/>
      <c r="Q6903" s="6">
        <f t="shared" si="431"/>
        <v>10</v>
      </c>
      <c r="R6903" s="20"/>
    </row>
    <row r="6904" spans="1:18" x14ac:dyDescent="0.25">
      <c r="A6904" s="6">
        <v>14</v>
      </c>
      <c r="B6904" s="4">
        <v>42657.583333330331</v>
      </c>
      <c r="C6904" s="2" t="str">
        <f>IF([2]Analysis!AG6904="Data Error","Data Error",[2]Analysis!AI6904*C$1)</f>
        <v>Data Error</v>
      </c>
      <c r="D6904" s="2"/>
      <c r="E6904" s="3" t="str">
        <f>IF(C6904="Data Error","Data Error",INDEX('[2]BAAL Adj Cap'!$CB$65:$CY$72,MONTH($B6904),$A6904+1))</f>
        <v>Data Error</v>
      </c>
      <c r="F6904" s="3"/>
      <c r="G6904" s="31" t="str">
        <f t="shared" si="428"/>
        <v>Data Error</v>
      </c>
      <c r="H6904" s="31"/>
      <c r="I6904" s="23" t="str">
        <f t="shared" si="429"/>
        <v>Data Error</v>
      </c>
      <c r="J6904" s="23"/>
      <c r="K6904" s="7" t="str">
        <f t="shared" si="430"/>
        <v>Data Error</v>
      </c>
      <c r="M6904" s="20" t="str">
        <f>IF(C6904="Data Error","Data Error",IF(C6904&lt;=K6904,0,1-IFERROR(INDEX(BAAL!$C:$D,MATCH(ROUNDUP(C6904-K6904,0),BAAL!$B:$B,0),MATCH(LEFT(M$2,4),BAAL!$C$2:$D$2,0)),0)))</f>
        <v>Data Error</v>
      </c>
      <c r="N6904" s="20"/>
      <c r="O6904" s="26"/>
      <c r="P6904" s="26"/>
      <c r="Q6904" s="6">
        <f t="shared" si="431"/>
        <v>10</v>
      </c>
      <c r="R6904" s="20"/>
    </row>
    <row r="6905" spans="1:18" x14ac:dyDescent="0.25">
      <c r="A6905" s="6">
        <v>15</v>
      </c>
      <c r="B6905" s="4">
        <v>42657.624999996995</v>
      </c>
      <c r="C6905" s="2" t="str">
        <f>IF([2]Analysis!AG6905="Data Error","Data Error",[2]Analysis!AI6905*C$1)</f>
        <v>Data Error</v>
      </c>
      <c r="D6905" s="2"/>
      <c r="E6905" s="3" t="str">
        <f>IF(C6905="Data Error","Data Error",INDEX('[2]BAAL Adj Cap'!$CB$65:$CY$72,MONTH($B6905),$A6905+1))</f>
        <v>Data Error</v>
      </c>
      <c r="F6905" s="3"/>
      <c r="G6905" s="31" t="str">
        <f t="shared" si="428"/>
        <v>Data Error</v>
      </c>
      <c r="H6905" s="31"/>
      <c r="I6905" s="23" t="str">
        <f t="shared" si="429"/>
        <v>Data Error</v>
      </c>
      <c r="J6905" s="23"/>
      <c r="K6905" s="7" t="str">
        <f t="shared" si="430"/>
        <v>Data Error</v>
      </c>
      <c r="M6905" s="20" t="str">
        <f>IF(C6905="Data Error","Data Error",IF(C6905&lt;=K6905,0,1-IFERROR(INDEX(BAAL!$C:$D,MATCH(ROUNDUP(C6905-K6905,0),BAAL!$B:$B,0),MATCH(LEFT(M$2,4),BAAL!$C$2:$D$2,0)),0)))</f>
        <v>Data Error</v>
      </c>
      <c r="N6905" s="20"/>
      <c r="O6905" s="26"/>
      <c r="P6905" s="26"/>
      <c r="Q6905" s="6">
        <f t="shared" si="431"/>
        <v>10</v>
      </c>
      <c r="R6905" s="20"/>
    </row>
    <row r="6906" spans="1:18" x14ac:dyDescent="0.25">
      <c r="A6906" s="6">
        <v>16</v>
      </c>
      <c r="B6906" s="4">
        <v>42657.666666663659</v>
      </c>
      <c r="C6906" s="2" t="str">
        <f>IF([2]Analysis!AG6906="Data Error","Data Error",[2]Analysis!AI6906*C$1)</f>
        <v>Data Error</v>
      </c>
      <c r="D6906" s="2"/>
      <c r="E6906" s="3" t="str">
        <f>IF(C6906="Data Error","Data Error",INDEX('[2]BAAL Adj Cap'!$CB$65:$CY$72,MONTH($B6906),$A6906+1))</f>
        <v>Data Error</v>
      </c>
      <c r="F6906" s="3"/>
      <c r="G6906" s="31" t="str">
        <f t="shared" si="428"/>
        <v>Data Error</v>
      </c>
      <c r="H6906" s="31"/>
      <c r="I6906" s="23" t="str">
        <f t="shared" si="429"/>
        <v>Data Error</v>
      </c>
      <c r="J6906" s="23"/>
      <c r="K6906" s="7" t="str">
        <f t="shared" si="430"/>
        <v>Data Error</v>
      </c>
      <c r="M6906" s="20" t="str">
        <f>IF(C6906="Data Error","Data Error",IF(C6906&lt;=K6906,0,1-IFERROR(INDEX(BAAL!$C:$D,MATCH(ROUNDUP(C6906-K6906,0),BAAL!$B:$B,0),MATCH(LEFT(M$2,4),BAAL!$C$2:$D$2,0)),0)))</f>
        <v>Data Error</v>
      </c>
      <c r="N6906" s="20"/>
      <c r="O6906" s="26"/>
      <c r="P6906" s="26"/>
      <c r="Q6906" s="6">
        <f t="shared" si="431"/>
        <v>10</v>
      </c>
      <c r="R6906" s="20"/>
    </row>
    <row r="6907" spans="1:18" x14ac:dyDescent="0.25">
      <c r="A6907" s="6">
        <v>17</v>
      </c>
      <c r="B6907" s="4">
        <v>42657.708333330324</v>
      </c>
      <c r="C6907" s="2" t="str">
        <f>IF([2]Analysis!AG6907="Data Error","Data Error",[2]Analysis!AI6907*C$1)</f>
        <v>Data Error</v>
      </c>
      <c r="D6907" s="2"/>
      <c r="E6907" s="3" t="str">
        <f>IF(C6907="Data Error","Data Error",INDEX('[2]BAAL Adj Cap'!$CB$65:$CY$72,MONTH($B6907),$A6907+1))</f>
        <v>Data Error</v>
      </c>
      <c r="F6907" s="3"/>
      <c r="G6907" s="31" t="str">
        <f t="shared" si="428"/>
        <v>Data Error</v>
      </c>
      <c r="H6907" s="31"/>
      <c r="I6907" s="23" t="str">
        <f t="shared" si="429"/>
        <v>Data Error</v>
      </c>
      <c r="J6907" s="23"/>
      <c r="K6907" s="7" t="str">
        <f t="shared" si="430"/>
        <v>Data Error</v>
      </c>
      <c r="M6907" s="20" t="str">
        <f>IF(C6907="Data Error","Data Error",IF(C6907&lt;=K6907,0,1-IFERROR(INDEX(BAAL!$C:$D,MATCH(ROUNDUP(C6907-K6907,0),BAAL!$B:$B,0),MATCH(LEFT(M$2,4),BAAL!$C$2:$D$2,0)),0)))</f>
        <v>Data Error</v>
      </c>
      <c r="N6907" s="20"/>
      <c r="O6907" s="26"/>
      <c r="P6907" s="26"/>
      <c r="Q6907" s="6">
        <f t="shared" si="431"/>
        <v>10</v>
      </c>
      <c r="R6907" s="20"/>
    </row>
    <row r="6908" spans="1:18" x14ac:dyDescent="0.25">
      <c r="A6908" s="6">
        <v>18</v>
      </c>
      <c r="B6908" s="4">
        <v>42657.749999996988</v>
      </c>
      <c r="C6908" s="2" t="str">
        <f>IF([2]Analysis!AG6908="Data Error","Data Error",[2]Analysis!AI6908*C$1)</f>
        <v>Data Error</v>
      </c>
      <c r="D6908" s="2"/>
      <c r="E6908" s="3" t="str">
        <f>IF(C6908="Data Error","Data Error",INDEX('[2]BAAL Adj Cap'!$CB$65:$CY$72,MONTH($B6908),$A6908+1))</f>
        <v>Data Error</v>
      </c>
      <c r="F6908" s="3"/>
      <c r="G6908" s="31" t="str">
        <f t="shared" si="428"/>
        <v>Data Error</v>
      </c>
      <c r="H6908" s="31"/>
      <c r="I6908" s="23" t="str">
        <f t="shared" si="429"/>
        <v>Data Error</v>
      </c>
      <c r="J6908" s="23"/>
      <c r="K6908" s="7" t="str">
        <f t="shared" si="430"/>
        <v>Data Error</v>
      </c>
      <c r="M6908" s="20" t="str">
        <f>IF(C6908="Data Error","Data Error",IF(C6908&lt;=K6908,0,1-IFERROR(INDEX(BAAL!$C:$D,MATCH(ROUNDUP(C6908-K6908,0),BAAL!$B:$B,0),MATCH(LEFT(M$2,4),BAAL!$C$2:$D$2,0)),0)))</f>
        <v>Data Error</v>
      </c>
      <c r="N6908" s="20"/>
      <c r="O6908" s="26"/>
      <c r="P6908" s="26"/>
      <c r="Q6908" s="6">
        <f t="shared" si="431"/>
        <v>10</v>
      </c>
      <c r="R6908" s="20"/>
    </row>
    <row r="6909" spans="1:18" x14ac:dyDescent="0.25">
      <c r="A6909" s="6">
        <v>19</v>
      </c>
      <c r="B6909" s="4">
        <v>42657.791666663652</v>
      </c>
      <c r="C6909" s="2" t="str">
        <f>IF([2]Analysis!AG6909="Data Error","Data Error",[2]Analysis!AI6909*C$1)</f>
        <v>Data Error</v>
      </c>
      <c r="D6909" s="2"/>
      <c r="E6909" s="3" t="str">
        <f>IF(C6909="Data Error","Data Error",INDEX('[2]BAAL Adj Cap'!$CB$65:$CY$72,MONTH($B6909),$A6909+1))</f>
        <v>Data Error</v>
      </c>
      <c r="F6909" s="3"/>
      <c r="G6909" s="31" t="str">
        <f t="shared" si="428"/>
        <v>Data Error</v>
      </c>
      <c r="H6909" s="31"/>
      <c r="I6909" s="23" t="str">
        <f t="shared" si="429"/>
        <v>Data Error</v>
      </c>
      <c r="J6909" s="23"/>
      <c r="K6909" s="7" t="str">
        <f t="shared" si="430"/>
        <v>Data Error</v>
      </c>
      <c r="M6909" s="20" t="str">
        <f>IF(C6909="Data Error","Data Error",IF(C6909&lt;=K6909,0,1-IFERROR(INDEX(BAAL!$C:$D,MATCH(ROUNDUP(C6909-K6909,0),BAAL!$B:$B,0),MATCH(LEFT(M$2,4),BAAL!$C$2:$D$2,0)),0)))</f>
        <v>Data Error</v>
      </c>
      <c r="N6909" s="20"/>
      <c r="O6909" s="26"/>
      <c r="P6909" s="26"/>
      <c r="Q6909" s="6">
        <f t="shared" si="431"/>
        <v>10</v>
      </c>
      <c r="R6909" s="20"/>
    </row>
    <row r="6910" spans="1:18" x14ac:dyDescent="0.25">
      <c r="A6910" s="6">
        <v>20</v>
      </c>
      <c r="B6910" s="4">
        <v>42657.833333330316</v>
      </c>
      <c r="C6910" s="2" t="str">
        <f>IF([2]Analysis!AG6910="Data Error","Data Error",[2]Analysis!AI6910*C$1)</f>
        <v>Data Error</v>
      </c>
      <c r="D6910" s="2"/>
      <c r="E6910" s="3" t="str">
        <f>IF(C6910="Data Error","Data Error",INDEX('[2]BAAL Adj Cap'!$CB$65:$CY$72,MONTH($B6910),$A6910+1))</f>
        <v>Data Error</v>
      </c>
      <c r="F6910" s="3"/>
      <c r="G6910" s="31" t="str">
        <f t="shared" si="428"/>
        <v>Data Error</v>
      </c>
      <c r="H6910" s="31"/>
      <c r="I6910" s="23" t="str">
        <f t="shared" si="429"/>
        <v>Data Error</v>
      </c>
      <c r="J6910" s="23"/>
      <c r="K6910" s="7" t="str">
        <f t="shared" si="430"/>
        <v>Data Error</v>
      </c>
      <c r="M6910" s="20" t="str">
        <f>IF(C6910="Data Error","Data Error",IF(C6910&lt;=K6910,0,1-IFERROR(INDEX(BAAL!$C:$D,MATCH(ROUNDUP(C6910-K6910,0),BAAL!$B:$B,0),MATCH(LEFT(M$2,4),BAAL!$C$2:$D$2,0)),0)))</f>
        <v>Data Error</v>
      </c>
      <c r="N6910" s="20"/>
      <c r="O6910" s="26"/>
      <c r="P6910" s="26"/>
      <c r="Q6910" s="6">
        <f t="shared" si="431"/>
        <v>10</v>
      </c>
      <c r="R6910" s="20"/>
    </row>
    <row r="6911" spans="1:18" x14ac:dyDescent="0.25">
      <c r="A6911" s="6">
        <v>21</v>
      </c>
      <c r="B6911" s="4">
        <v>42657.87499999698</v>
      </c>
      <c r="C6911" s="2" t="str">
        <f>IF([2]Analysis!AG6911="Data Error","Data Error",[2]Analysis!AI6911*C$1)</f>
        <v>Data Error</v>
      </c>
      <c r="D6911" s="2"/>
      <c r="E6911" s="3" t="str">
        <f>IF(C6911="Data Error","Data Error",INDEX('[2]BAAL Adj Cap'!$CB$65:$CY$72,MONTH($B6911),$A6911+1))</f>
        <v>Data Error</v>
      </c>
      <c r="F6911" s="3"/>
      <c r="G6911" s="31" t="str">
        <f t="shared" si="428"/>
        <v>Data Error</v>
      </c>
      <c r="H6911" s="31"/>
      <c r="I6911" s="23" t="str">
        <f t="shared" si="429"/>
        <v>Data Error</v>
      </c>
      <c r="J6911" s="23"/>
      <c r="K6911" s="7" t="str">
        <f t="shared" si="430"/>
        <v>Data Error</v>
      </c>
      <c r="M6911" s="20" t="str">
        <f>IF(C6911="Data Error","Data Error",IF(C6911&lt;=K6911,0,1-IFERROR(INDEX(BAAL!$C:$D,MATCH(ROUNDUP(C6911-K6911,0),BAAL!$B:$B,0),MATCH(LEFT(M$2,4),BAAL!$C$2:$D$2,0)),0)))</f>
        <v>Data Error</v>
      </c>
      <c r="N6911" s="20"/>
      <c r="O6911" s="26"/>
      <c r="P6911" s="26"/>
      <c r="Q6911" s="6">
        <f t="shared" si="431"/>
        <v>10</v>
      </c>
      <c r="R6911" s="20"/>
    </row>
    <row r="6912" spans="1:18" x14ac:dyDescent="0.25">
      <c r="A6912" s="6">
        <v>22</v>
      </c>
      <c r="B6912" s="4">
        <v>42657.916666663645</v>
      </c>
      <c r="C6912" s="2" t="str">
        <f>IF([2]Analysis!AG6912="Data Error","Data Error",[2]Analysis!AI6912*C$1)</f>
        <v>Data Error</v>
      </c>
      <c r="D6912" s="2"/>
      <c r="E6912" s="3" t="str">
        <f>IF(C6912="Data Error","Data Error",INDEX('[2]BAAL Adj Cap'!$CB$65:$CY$72,MONTH($B6912),$A6912+1))</f>
        <v>Data Error</v>
      </c>
      <c r="F6912" s="3"/>
      <c r="G6912" s="31" t="str">
        <f t="shared" si="428"/>
        <v>Data Error</v>
      </c>
      <c r="H6912" s="31"/>
      <c r="I6912" s="23" t="str">
        <f t="shared" si="429"/>
        <v>Data Error</v>
      </c>
      <c r="J6912" s="23"/>
      <c r="K6912" s="7" t="str">
        <f t="shared" si="430"/>
        <v>Data Error</v>
      </c>
      <c r="M6912" s="20" t="str">
        <f>IF(C6912="Data Error","Data Error",IF(C6912&lt;=K6912,0,1-IFERROR(INDEX(BAAL!$C:$D,MATCH(ROUNDUP(C6912-K6912,0),BAAL!$B:$B,0),MATCH(LEFT(M$2,4),BAAL!$C$2:$D$2,0)),0)))</f>
        <v>Data Error</v>
      </c>
      <c r="N6912" s="20"/>
      <c r="O6912" s="26"/>
      <c r="P6912" s="26"/>
      <c r="Q6912" s="6">
        <f t="shared" si="431"/>
        <v>10</v>
      </c>
      <c r="R6912" s="20"/>
    </row>
    <row r="6913" spans="1:18" x14ac:dyDescent="0.25">
      <c r="A6913" s="6">
        <v>23</v>
      </c>
      <c r="B6913" s="4">
        <v>42657.958333330309</v>
      </c>
      <c r="C6913" s="2" t="str">
        <f>IF([2]Analysis!AG6913="Data Error","Data Error",[2]Analysis!AI6913*C$1)</f>
        <v>Data Error</v>
      </c>
      <c r="D6913" s="2"/>
      <c r="E6913" s="3" t="str">
        <f>IF(C6913="Data Error","Data Error",INDEX('[2]BAAL Adj Cap'!$CB$65:$CY$72,MONTH($B6913),$A6913+1))</f>
        <v>Data Error</v>
      </c>
      <c r="F6913" s="3"/>
      <c r="G6913" s="31" t="str">
        <f t="shared" si="428"/>
        <v>Data Error</v>
      </c>
      <c r="H6913" s="31"/>
      <c r="I6913" s="23" t="str">
        <f t="shared" si="429"/>
        <v>Data Error</v>
      </c>
      <c r="J6913" s="23"/>
      <c r="K6913" s="7" t="str">
        <f t="shared" si="430"/>
        <v>Data Error</v>
      </c>
      <c r="M6913" s="20" t="str">
        <f>IF(C6913="Data Error","Data Error",IF(C6913&lt;=K6913,0,1-IFERROR(INDEX(BAAL!$C:$D,MATCH(ROUNDUP(C6913-K6913,0),BAAL!$B:$B,0),MATCH(LEFT(M$2,4),BAAL!$C$2:$D$2,0)),0)))</f>
        <v>Data Error</v>
      </c>
      <c r="N6913" s="20"/>
      <c r="O6913" s="26"/>
      <c r="P6913" s="26"/>
      <c r="Q6913" s="6">
        <f t="shared" si="431"/>
        <v>10</v>
      </c>
      <c r="R6913" s="20"/>
    </row>
    <row r="6914" spans="1:18" x14ac:dyDescent="0.25">
      <c r="A6914" s="6">
        <v>0</v>
      </c>
      <c r="B6914" s="1">
        <v>42657.999999996973</v>
      </c>
      <c r="C6914" s="2" t="str">
        <f>IF([2]Analysis!AG6914="Data Error","Data Error",[2]Analysis!AI6914*C$1)</f>
        <v>Data Error</v>
      </c>
      <c r="D6914" s="2"/>
      <c r="E6914" s="3" t="str">
        <f>IF(C6914="Data Error","Data Error",INDEX('[2]BAAL Adj Cap'!$CB$65:$CY$72,MONTH($B6914),$A6914+1))</f>
        <v>Data Error</v>
      </c>
      <c r="F6914" s="3"/>
      <c r="G6914" s="31" t="str">
        <f t="shared" si="428"/>
        <v>Data Error</v>
      </c>
      <c r="H6914" s="31"/>
      <c r="I6914" s="23" t="str">
        <f t="shared" si="429"/>
        <v>Data Error</v>
      </c>
      <c r="J6914" s="23"/>
      <c r="K6914" s="7" t="str">
        <f t="shared" si="430"/>
        <v>Data Error</v>
      </c>
      <c r="M6914" s="20" t="str">
        <f>IF(C6914="Data Error","Data Error",IF(C6914&lt;=K6914,0,1-IFERROR(INDEX(BAAL!$C:$D,MATCH(ROUNDUP(C6914-K6914,0),BAAL!$B:$B,0),MATCH(LEFT(M$2,4),BAAL!$C$2:$D$2,0)),0)))</f>
        <v>Data Error</v>
      </c>
      <c r="N6914" s="20"/>
      <c r="O6914" s="26"/>
      <c r="P6914" s="26"/>
      <c r="Q6914" s="6">
        <f t="shared" si="431"/>
        <v>10</v>
      </c>
      <c r="R6914" s="20"/>
    </row>
    <row r="6915" spans="1:18" x14ac:dyDescent="0.25">
      <c r="A6915" s="6">
        <v>1</v>
      </c>
      <c r="B6915" s="4">
        <v>42658.041666663637</v>
      </c>
      <c r="C6915" s="2" t="str">
        <f>IF([2]Analysis!AG6915="Data Error","Data Error",[2]Analysis!AI6915*C$1)</f>
        <v>Data Error</v>
      </c>
      <c r="D6915" s="2"/>
      <c r="E6915" s="3" t="str">
        <f>IF(C6915="Data Error","Data Error",INDEX('[2]BAAL Adj Cap'!$CB$65:$CY$72,MONTH($B6915),$A6915+1))</f>
        <v>Data Error</v>
      </c>
      <c r="F6915" s="3"/>
      <c r="G6915" s="31" t="str">
        <f t="shared" si="428"/>
        <v>Data Error</v>
      </c>
      <c r="H6915" s="31"/>
      <c r="I6915" s="23" t="str">
        <f t="shared" si="429"/>
        <v>Data Error</v>
      </c>
      <c r="J6915" s="23"/>
      <c r="K6915" s="7" t="str">
        <f t="shared" si="430"/>
        <v>Data Error</v>
      </c>
      <c r="M6915" s="20" t="str">
        <f>IF(C6915="Data Error","Data Error",IF(C6915&lt;=K6915,0,1-IFERROR(INDEX(BAAL!$C:$D,MATCH(ROUNDUP(C6915-K6915,0),BAAL!$B:$B,0),MATCH(LEFT(M$2,4),BAAL!$C$2:$D$2,0)),0)))</f>
        <v>Data Error</v>
      </c>
      <c r="N6915" s="20"/>
      <c r="O6915" s="26"/>
      <c r="P6915" s="26"/>
      <c r="Q6915" s="6">
        <f t="shared" si="431"/>
        <v>10</v>
      </c>
      <c r="R6915" s="20"/>
    </row>
    <row r="6916" spans="1:18" x14ac:dyDescent="0.25">
      <c r="A6916" s="6">
        <v>2</v>
      </c>
      <c r="B6916" s="4">
        <v>42658.083333330302</v>
      </c>
      <c r="C6916" s="2" t="str">
        <f>IF([2]Analysis!AG6916="Data Error","Data Error",[2]Analysis!AI6916*C$1)</f>
        <v>Data Error</v>
      </c>
      <c r="D6916" s="2"/>
      <c r="E6916" s="3" t="str">
        <f>IF(C6916="Data Error","Data Error",INDEX('[2]BAAL Adj Cap'!$CB$65:$CY$72,MONTH($B6916),$A6916+1))</f>
        <v>Data Error</v>
      </c>
      <c r="F6916" s="3"/>
      <c r="G6916" s="31" t="str">
        <f t="shared" ref="G6916:G6979" si="432">IF(C6916="Data Error","Data Error",E6916*E$1-C6916)</f>
        <v>Data Error</v>
      </c>
      <c r="H6916" s="31"/>
      <c r="I6916" s="23" t="str">
        <f t="shared" ref="I6916:I6979" si="433">IF(E6916="Data Error","Data Error",E6916)</f>
        <v>Data Error</v>
      </c>
      <c r="J6916" s="23"/>
      <c r="K6916" s="7" t="str">
        <f t="shared" ref="K6916:K6979" si="434">IF(C6916="Data Error","Data Error",C$1*MAX(0,MIN(AF$9,E6916*AF$10)))</f>
        <v>Data Error</v>
      </c>
      <c r="M6916" s="20" t="str">
        <f>IF(C6916="Data Error","Data Error",IF(C6916&lt;=K6916,0,1-IFERROR(INDEX(BAAL!$C:$D,MATCH(ROUNDUP(C6916-K6916,0),BAAL!$B:$B,0),MATCH(LEFT(M$2,4),BAAL!$C$2:$D$2,0)),0)))</f>
        <v>Data Error</v>
      </c>
      <c r="N6916" s="20"/>
      <c r="O6916" s="26"/>
      <c r="P6916" s="26"/>
      <c r="Q6916" s="6">
        <f t="shared" ref="Q6916:Q6979" si="435">MONTH(B6916)</f>
        <v>10</v>
      </c>
      <c r="R6916" s="20"/>
    </row>
    <row r="6917" spans="1:18" x14ac:dyDescent="0.25">
      <c r="A6917" s="6">
        <v>3</v>
      </c>
      <c r="B6917" s="4">
        <v>42658.124999996966</v>
      </c>
      <c r="C6917" s="2" t="str">
        <f>IF([2]Analysis!AG6917="Data Error","Data Error",[2]Analysis!AI6917*C$1)</f>
        <v>Data Error</v>
      </c>
      <c r="D6917" s="2"/>
      <c r="E6917" s="3" t="str">
        <f>IF(C6917="Data Error","Data Error",INDEX('[2]BAAL Adj Cap'!$CB$65:$CY$72,MONTH($B6917),$A6917+1))</f>
        <v>Data Error</v>
      </c>
      <c r="F6917" s="3"/>
      <c r="G6917" s="31" t="str">
        <f t="shared" si="432"/>
        <v>Data Error</v>
      </c>
      <c r="H6917" s="31"/>
      <c r="I6917" s="23" t="str">
        <f t="shared" si="433"/>
        <v>Data Error</v>
      </c>
      <c r="J6917" s="23"/>
      <c r="K6917" s="7" t="str">
        <f t="shared" si="434"/>
        <v>Data Error</v>
      </c>
      <c r="M6917" s="20" t="str">
        <f>IF(C6917="Data Error","Data Error",IF(C6917&lt;=K6917,0,1-IFERROR(INDEX(BAAL!$C:$D,MATCH(ROUNDUP(C6917-K6917,0),BAAL!$B:$B,0),MATCH(LEFT(M$2,4),BAAL!$C$2:$D$2,0)),0)))</f>
        <v>Data Error</v>
      </c>
      <c r="N6917" s="20"/>
      <c r="O6917" s="26"/>
      <c r="P6917" s="26"/>
      <c r="Q6917" s="6">
        <f t="shared" si="435"/>
        <v>10</v>
      </c>
      <c r="R6917" s="20"/>
    </row>
    <row r="6918" spans="1:18" x14ac:dyDescent="0.25">
      <c r="A6918" s="6">
        <v>4</v>
      </c>
      <c r="B6918" s="4">
        <v>42658.16666666363</v>
      </c>
      <c r="C6918" s="2" t="str">
        <f>IF([2]Analysis!AG6918="Data Error","Data Error",[2]Analysis!AI6918*C$1)</f>
        <v>Data Error</v>
      </c>
      <c r="D6918" s="2"/>
      <c r="E6918" s="3" t="str">
        <f>IF(C6918="Data Error","Data Error",INDEX('[2]BAAL Adj Cap'!$CB$65:$CY$72,MONTH($B6918),$A6918+1))</f>
        <v>Data Error</v>
      </c>
      <c r="F6918" s="3"/>
      <c r="G6918" s="31" t="str">
        <f t="shared" si="432"/>
        <v>Data Error</v>
      </c>
      <c r="H6918" s="31"/>
      <c r="I6918" s="23" t="str">
        <f t="shared" si="433"/>
        <v>Data Error</v>
      </c>
      <c r="J6918" s="23"/>
      <c r="K6918" s="7" t="str">
        <f t="shared" si="434"/>
        <v>Data Error</v>
      </c>
      <c r="M6918" s="20" t="str">
        <f>IF(C6918="Data Error","Data Error",IF(C6918&lt;=K6918,0,1-IFERROR(INDEX(BAAL!$C:$D,MATCH(ROUNDUP(C6918-K6918,0),BAAL!$B:$B,0),MATCH(LEFT(M$2,4),BAAL!$C$2:$D$2,0)),0)))</f>
        <v>Data Error</v>
      </c>
      <c r="N6918" s="20"/>
      <c r="O6918" s="26"/>
      <c r="P6918" s="26"/>
      <c r="Q6918" s="6">
        <f t="shared" si="435"/>
        <v>10</v>
      </c>
      <c r="R6918" s="20"/>
    </row>
    <row r="6919" spans="1:18" x14ac:dyDescent="0.25">
      <c r="A6919" s="6">
        <v>5</v>
      </c>
      <c r="B6919" s="4">
        <v>42658.208333330294</v>
      </c>
      <c r="C6919" s="2" t="str">
        <f>IF([2]Analysis!AG6919="Data Error","Data Error",[2]Analysis!AI6919*C$1)</f>
        <v>Data Error</v>
      </c>
      <c r="D6919" s="2"/>
      <c r="E6919" s="3" t="str">
        <f>IF(C6919="Data Error","Data Error",INDEX('[2]BAAL Adj Cap'!$CB$65:$CY$72,MONTH($B6919),$A6919+1))</f>
        <v>Data Error</v>
      </c>
      <c r="F6919" s="3"/>
      <c r="G6919" s="31" t="str">
        <f t="shared" si="432"/>
        <v>Data Error</v>
      </c>
      <c r="H6919" s="31"/>
      <c r="I6919" s="23" t="str">
        <f t="shared" si="433"/>
        <v>Data Error</v>
      </c>
      <c r="J6919" s="23"/>
      <c r="K6919" s="7" t="str">
        <f t="shared" si="434"/>
        <v>Data Error</v>
      </c>
      <c r="M6919" s="20" t="str">
        <f>IF(C6919="Data Error","Data Error",IF(C6919&lt;=K6919,0,1-IFERROR(INDEX(BAAL!$C:$D,MATCH(ROUNDUP(C6919-K6919,0),BAAL!$B:$B,0),MATCH(LEFT(M$2,4),BAAL!$C$2:$D$2,0)),0)))</f>
        <v>Data Error</v>
      </c>
      <c r="N6919" s="20"/>
      <c r="O6919" s="26"/>
      <c r="P6919" s="26"/>
      <c r="Q6919" s="6">
        <f t="shared" si="435"/>
        <v>10</v>
      </c>
      <c r="R6919" s="20"/>
    </row>
    <row r="6920" spans="1:18" x14ac:dyDescent="0.25">
      <c r="A6920" s="6">
        <v>6</v>
      </c>
      <c r="B6920" s="4">
        <v>42658.249999996959</v>
      </c>
      <c r="C6920" s="2" t="str">
        <f>IF([2]Analysis!AG6920="Data Error","Data Error",[2]Analysis!AI6920*C$1)</f>
        <v>Data Error</v>
      </c>
      <c r="D6920" s="2"/>
      <c r="E6920" s="3" t="str">
        <f>IF(C6920="Data Error","Data Error",INDEX('[2]BAAL Adj Cap'!$CB$65:$CY$72,MONTH($B6920),$A6920+1))</f>
        <v>Data Error</v>
      </c>
      <c r="F6920" s="3"/>
      <c r="G6920" s="31" t="str">
        <f t="shared" si="432"/>
        <v>Data Error</v>
      </c>
      <c r="H6920" s="31"/>
      <c r="I6920" s="23" t="str">
        <f t="shared" si="433"/>
        <v>Data Error</v>
      </c>
      <c r="J6920" s="23"/>
      <c r="K6920" s="7" t="str">
        <f t="shared" si="434"/>
        <v>Data Error</v>
      </c>
      <c r="M6920" s="20" t="str">
        <f>IF(C6920="Data Error","Data Error",IF(C6920&lt;=K6920,0,1-IFERROR(INDEX(BAAL!$C:$D,MATCH(ROUNDUP(C6920-K6920,0),BAAL!$B:$B,0),MATCH(LEFT(M$2,4),BAAL!$C$2:$D$2,0)),0)))</f>
        <v>Data Error</v>
      </c>
      <c r="N6920" s="20"/>
      <c r="O6920" s="26"/>
      <c r="P6920" s="26"/>
      <c r="Q6920" s="6">
        <f t="shared" si="435"/>
        <v>10</v>
      </c>
      <c r="R6920" s="20"/>
    </row>
    <row r="6921" spans="1:18" x14ac:dyDescent="0.25">
      <c r="A6921" s="6">
        <v>7</v>
      </c>
      <c r="B6921" s="4">
        <v>42658.291666663623</v>
      </c>
      <c r="C6921" s="2" t="str">
        <f>IF([2]Analysis!AG6921="Data Error","Data Error",[2]Analysis!AI6921*C$1)</f>
        <v>Data Error</v>
      </c>
      <c r="D6921" s="2"/>
      <c r="E6921" s="3" t="str">
        <f>IF(C6921="Data Error","Data Error",INDEX('[2]BAAL Adj Cap'!$CB$65:$CY$72,MONTH($B6921),$A6921+1))</f>
        <v>Data Error</v>
      </c>
      <c r="F6921" s="3"/>
      <c r="G6921" s="31" t="str">
        <f t="shared" si="432"/>
        <v>Data Error</v>
      </c>
      <c r="H6921" s="31"/>
      <c r="I6921" s="23" t="str">
        <f t="shared" si="433"/>
        <v>Data Error</v>
      </c>
      <c r="J6921" s="23"/>
      <c r="K6921" s="7" t="str">
        <f t="shared" si="434"/>
        <v>Data Error</v>
      </c>
      <c r="M6921" s="20" t="str">
        <f>IF(C6921="Data Error","Data Error",IF(C6921&lt;=K6921,0,1-IFERROR(INDEX(BAAL!$C:$D,MATCH(ROUNDUP(C6921-K6921,0),BAAL!$B:$B,0),MATCH(LEFT(M$2,4),BAAL!$C$2:$D$2,0)),0)))</f>
        <v>Data Error</v>
      </c>
      <c r="N6921" s="20"/>
      <c r="O6921" s="26"/>
      <c r="P6921" s="26"/>
      <c r="Q6921" s="6">
        <f t="shared" si="435"/>
        <v>10</v>
      </c>
      <c r="R6921" s="20"/>
    </row>
    <row r="6922" spans="1:18" x14ac:dyDescent="0.25">
      <c r="A6922" s="6">
        <v>8</v>
      </c>
      <c r="B6922" s="4">
        <v>42658.333333330287</v>
      </c>
      <c r="C6922" s="2" t="str">
        <f>IF([2]Analysis!AG6922="Data Error","Data Error",[2]Analysis!AI6922*C$1)</f>
        <v>Data Error</v>
      </c>
      <c r="D6922" s="2"/>
      <c r="E6922" s="3" t="str">
        <f>IF(C6922="Data Error","Data Error",INDEX('[2]BAAL Adj Cap'!$CB$65:$CY$72,MONTH($B6922),$A6922+1))</f>
        <v>Data Error</v>
      </c>
      <c r="F6922" s="3"/>
      <c r="G6922" s="31" t="str">
        <f t="shared" si="432"/>
        <v>Data Error</v>
      </c>
      <c r="H6922" s="31"/>
      <c r="I6922" s="23" t="str">
        <f t="shared" si="433"/>
        <v>Data Error</v>
      </c>
      <c r="J6922" s="23"/>
      <c r="K6922" s="7" t="str">
        <f t="shared" si="434"/>
        <v>Data Error</v>
      </c>
      <c r="M6922" s="20" t="str">
        <f>IF(C6922="Data Error","Data Error",IF(C6922&lt;=K6922,0,1-IFERROR(INDEX(BAAL!$C:$D,MATCH(ROUNDUP(C6922-K6922,0),BAAL!$B:$B,0),MATCH(LEFT(M$2,4),BAAL!$C$2:$D$2,0)),0)))</f>
        <v>Data Error</v>
      </c>
      <c r="N6922" s="20"/>
      <c r="O6922" s="26"/>
      <c r="P6922" s="26"/>
      <c r="Q6922" s="6">
        <f t="shared" si="435"/>
        <v>10</v>
      </c>
      <c r="R6922" s="20"/>
    </row>
    <row r="6923" spans="1:18" x14ac:dyDescent="0.25">
      <c r="A6923" s="6">
        <v>9</v>
      </c>
      <c r="B6923" s="4">
        <v>42658.374999996951</v>
      </c>
      <c r="C6923" s="2" t="str">
        <f>IF([2]Analysis!AG6923="Data Error","Data Error",[2]Analysis!AI6923*C$1)</f>
        <v>Data Error</v>
      </c>
      <c r="D6923" s="2"/>
      <c r="E6923" s="3" t="str">
        <f>IF(C6923="Data Error","Data Error",INDEX('[2]BAAL Adj Cap'!$CB$65:$CY$72,MONTH($B6923),$A6923+1))</f>
        <v>Data Error</v>
      </c>
      <c r="F6923" s="3"/>
      <c r="G6923" s="31" t="str">
        <f t="shared" si="432"/>
        <v>Data Error</v>
      </c>
      <c r="H6923" s="31"/>
      <c r="I6923" s="23" t="str">
        <f t="shared" si="433"/>
        <v>Data Error</v>
      </c>
      <c r="J6923" s="23"/>
      <c r="K6923" s="7" t="str">
        <f t="shared" si="434"/>
        <v>Data Error</v>
      </c>
      <c r="M6923" s="20" t="str">
        <f>IF(C6923="Data Error","Data Error",IF(C6923&lt;=K6923,0,1-IFERROR(INDEX(BAAL!$C:$D,MATCH(ROUNDUP(C6923-K6923,0),BAAL!$B:$B,0),MATCH(LEFT(M$2,4),BAAL!$C$2:$D$2,0)),0)))</f>
        <v>Data Error</v>
      </c>
      <c r="N6923" s="20"/>
      <c r="O6923" s="26"/>
      <c r="P6923" s="26"/>
      <c r="Q6923" s="6">
        <f t="shared" si="435"/>
        <v>10</v>
      </c>
      <c r="R6923" s="20"/>
    </row>
    <row r="6924" spans="1:18" x14ac:dyDescent="0.25">
      <c r="A6924" s="6">
        <v>10</v>
      </c>
      <c r="B6924" s="4">
        <v>42658.416666663616</v>
      </c>
      <c r="C6924" s="2" t="str">
        <f>IF([2]Analysis!AG6924="Data Error","Data Error",[2]Analysis!AI6924*C$1)</f>
        <v>Data Error</v>
      </c>
      <c r="D6924" s="2"/>
      <c r="E6924" s="3" t="str">
        <f>IF(C6924="Data Error","Data Error",INDEX('[2]BAAL Adj Cap'!$CB$65:$CY$72,MONTH($B6924),$A6924+1))</f>
        <v>Data Error</v>
      </c>
      <c r="F6924" s="3"/>
      <c r="G6924" s="31" t="str">
        <f t="shared" si="432"/>
        <v>Data Error</v>
      </c>
      <c r="H6924" s="31"/>
      <c r="I6924" s="23" t="str">
        <f t="shared" si="433"/>
        <v>Data Error</v>
      </c>
      <c r="J6924" s="23"/>
      <c r="K6924" s="7" t="str">
        <f t="shared" si="434"/>
        <v>Data Error</v>
      </c>
      <c r="M6924" s="20" t="str">
        <f>IF(C6924="Data Error","Data Error",IF(C6924&lt;=K6924,0,1-IFERROR(INDEX(BAAL!$C:$D,MATCH(ROUNDUP(C6924-K6924,0),BAAL!$B:$B,0),MATCH(LEFT(M$2,4),BAAL!$C$2:$D$2,0)),0)))</f>
        <v>Data Error</v>
      </c>
      <c r="N6924" s="20"/>
      <c r="O6924" s="26"/>
      <c r="P6924" s="26"/>
      <c r="Q6924" s="6">
        <f t="shared" si="435"/>
        <v>10</v>
      </c>
      <c r="R6924" s="20"/>
    </row>
    <row r="6925" spans="1:18" x14ac:dyDescent="0.25">
      <c r="A6925" s="6">
        <v>11</v>
      </c>
      <c r="B6925" s="4">
        <v>42658.45833333028</v>
      </c>
      <c r="C6925" s="2" t="str">
        <f>IF([2]Analysis!AG6925="Data Error","Data Error",[2]Analysis!AI6925*C$1)</f>
        <v>Data Error</v>
      </c>
      <c r="D6925" s="2"/>
      <c r="E6925" s="3" t="str">
        <f>IF(C6925="Data Error","Data Error",INDEX('[2]BAAL Adj Cap'!$CB$65:$CY$72,MONTH($B6925),$A6925+1))</f>
        <v>Data Error</v>
      </c>
      <c r="F6925" s="3"/>
      <c r="G6925" s="31" t="str">
        <f t="shared" si="432"/>
        <v>Data Error</v>
      </c>
      <c r="H6925" s="31"/>
      <c r="I6925" s="23" t="str">
        <f t="shared" si="433"/>
        <v>Data Error</v>
      </c>
      <c r="J6925" s="23"/>
      <c r="K6925" s="7" t="str">
        <f t="shared" si="434"/>
        <v>Data Error</v>
      </c>
      <c r="M6925" s="20" t="str">
        <f>IF(C6925="Data Error","Data Error",IF(C6925&lt;=K6925,0,1-IFERROR(INDEX(BAAL!$C:$D,MATCH(ROUNDUP(C6925-K6925,0),BAAL!$B:$B,0),MATCH(LEFT(M$2,4),BAAL!$C$2:$D$2,0)),0)))</f>
        <v>Data Error</v>
      </c>
      <c r="N6925" s="20"/>
      <c r="O6925" s="26"/>
      <c r="P6925" s="26"/>
      <c r="Q6925" s="6">
        <f t="shared" si="435"/>
        <v>10</v>
      </c>
      <c r="R6925" s="20"/>
    </row>
    <row r="6926" spans="1:18" x14ac:dyDescent="0.25">
      <c r="A6926" s="6">
        <v>12</v>
      </c>
      <c r="B6926" s="4">
        <v>42658.499999996944</v>
      </c>
      <c r="C6926" s="2" t="str">
        <f>IF([2]Analysis!AG6926="Data Error","Data Error",[2]Analysis!AI6926*C$1)</f>
        <v>Data Error</v>
      </c>
      <c r="D6926" s="2"/>
      <c r="E6926" s="3" t="str">
        <f>IF(C6926="Data Error","Data Error",INDEX('[2]BAAL Adj Cap'!$CB$65:$CY$72,MONTH($B6926),$A6926+1))</f>
        <v>Data Error</v>
      </c>
      <c r="F6926" s="3"/>
      <c r="G6926" s="31" t="str">
        <f t="shared" si="432"/>
        <v>Data Error</v>
      </c>
      <c r="H6926" s="31"/>
      <c r="I6926" s="23" t="str">
        <f t="shared" si="433"/>
        <v>Data Error</v>
      </c>
      <c r="J6926" s="23"/>
      <c r="K6926" s="7" t="str">
        <f t="shared" si="434"/>
        <v>Data Error</v>
      </c>
      <c r="M6926" s="20" t="str">
        <f>IF(C6926="Data Error","Data Error",IF(C6926&lt;=K6926,0,1-IFERROR(INDEX(BAAL!$C:$D,MATCH(ROUNDUP(C6926-K6926,0),BAAL!$B:$B,0),MATCH(LEFT(M$2,4),BAAL!$C$2:$D$2,0)),0)))</f>
        <v>Data Error</v>
      </c>
      <c r="N6926" s="20"/>
      <c r="O6926" s="26"/>
      <c r="P6926" s="26"/>
      <c r="Q6926" s="6">
        <f t="shared" si="435"/>
        <v>10</v>
      </c>
      <c r="R6926" s="20"/>
    </row>
    <row r="6927" spans="1:18" x14ac:dyDescent="0.25">
      <c r="A6927" s="6">
        <v>13</v>
      </c>
      <c r="B6927" s="4">
        <v>42658.541666663608</v>
      </c>
      <c r="C6927" s="2" t="str">
        <f>IF([2]Analysis!AG6927="Data Error","Data Error",[2]Analysis!AI6927*C$1)</f>
        <v>Data Error</v>
      </c>
      <c r="D6927" s="2"/>
      <c r="E6927" s="3" t="str">
        <f>IF(C6927="Data Error","Data Error",INDEX('[2]BAAL Adj Cap'!$CB$65:$CY$72,MONTH($B6927),$A6927+1))</f>
        <v>Data Error</v>
      </c>
      <c r="F6927" s="3"/>
      <c r="G6927" s="31" t="str">
        <f t="shared" si="432"/>
        <v>Data Error</v>
      </c>
      <c r="H6927" s="31"/>
      <c r="I6927" s="23" t="str">
        <f t="shared" si="433"/>
        <v>Data Error</v>
      </c>
      <c r="J6927" s="23"/>
      <c r="K6927" s="7" t="str">
        <f t="shared" si="434"/>
        <v>Data Error</v>
      </c>
      <c r="M6927" s="20" t="str">
        <f>IF(C6927="Data Error","Data Error",IF(C6927&lt;=K6927,0,1-IFERROR(INDEX(BAAL!$C:$D,MATCH(ROUNDUP(C6927-K6927,0),BAAL!$B:$B,0),MATCH(LEFT(M$2,4),BAAL!$C$2:$D$2,0)),0)))</f>
        <v>Data Error</v>
      </c>
      <c r="N6927" s="20"/>
      <c r="O6927" s="26"/>
      <c r="P6927" s="26"/>
      <c r="Q6927" s="6">
        <f t="shared" si="435"/>
        <v>10</v>
      </c>
      <c r="R6927" s="20"/>
    </row>
    <row r="6928" spans="1:18" x14ac:dyDescent="0.25">
      <c r="A6928" s="6">
        <v>14</v>
      </c>
      <c r="B6928" s="4">
        <v>42658.583333330273</v>
      </c>
      <c r="C6928" s="2" t="str">
        <f>IF([2]Analysis!AG6928="Data Error","Data Error",[2]Analysis!AI6928*C$1)</f>
        <v>Data Error</v>
      </c>
      <c r="D6928" s="2"/>
      <c r="E6928" s="3" t="str">
        <f>IF(C6928="Data Error","Data Error",INDEX('[2]BAAL Adj Cap'!$CB$65:$CY$72,MONTH($B6928),$A6928+1))</f>
        <v>Data Error</v>
      </c>
      <c r="F6928" s="3"/>
      <c r="G6928" s="31" t="str">
        <f t="shared" si="432"/>
        <v>Data Error</v>
      </c>
      <c r="H6928" s="31"/>
      <c r="I6928" s="23" t="str">
        <f t="shared" si="433"/>
        <v>Data Error</v>
      </c>
      <c r="J6928" s="23"/>
      <c r="K6928" s="7" t="str">
        <f t="shared" si="434"/>
        <v>Data Error</v>
      </c>
      <c r="M6928" s="20" t="str">
        <f>IF(C6928="Data Error","Data Error",IF(C6928&lt;=K6928,0,1-IFERROR(INDEX(BAAL!$C:$D,MATCH(ROUNDUP(C6928-K6928,0),BAAL!$B:$B,0),MATCH(LEFT(M$2,4),BAAL!$C$2:$D$2,0)),0)))</f>
        <v>Data Error</v>
      </c>
      <c r="N6928" s="20"/>
      <c r="O6928" s="26"/>
      <c r="P6928" s="26"/>
      <c r="Q6928" s="6">
        <f t="shared" si="435"/>
        <v>10</v>
      </c>
      <c r="R6928" s="20"/>
    </row>
    <row r="6929" spans="1:18" x14ac:dyDescent="0.25">
      <c r="A6929" s="6">
        <v>15</v>
      </c>
      <c r="B6929" s="4">
        <v>42658.624999996937</v>
      </c>
      <c r="C6929" s="2" t="str">
        <f>IF([2]Analysis!AG6929="Data Error","Data Error",[2]Analysis!AI6929*C$1)</f>
        <v>Data Error</v>
      </c>
      <c r="D6929" s="2"/>
      <c r="E6929" s="3" t="str">
        <f>IF(C6929="Data Error","Data Error",INDEX('[2]BAAL Adj Cap'!$CB$65:$CY$72,MONTH($B6929),$A6929+1))</f>
        <v>Data Error</v>
      </c>
      <c r="F6929" s="3"/>
      <c r="G6929" s="31" t="str">
        <f t="shared" si="432"/>
        <v>Data Error</v>
      </c>
      <c r="H6929" s="31"/>
      <c r="I6929" s="23" t="str">
        <f t="shared" si="433"/>
        <v>Data Error</v>
      </c>
      <c r="J6929" s="23"/>
      <c r="K6929" s="7" t="str">
        <f t="shared" si="434"/>
        <v>Data Error</v>
      </c>
      <c r="M6929" s="20" t="str">
        <f>IF(C6929="Data Error","Data Error",IF(C6929&lt;=K6929,0,1-IFERROR(INDEX(BAAL!$C:$D,MATCH(ROUNDUP(C6929-K6929,0),BAAL!$B:$B,0),MATCH(LEFT(M$2,4),BAAL!$C$2:$D$2,0)),0)))</f>
        <v>Data Error</v>
      </c>
      <c r="N6929" s="20"/>
      <c r="O6929" s="26"/>
      <c r="P6929" s="26"/>
      <c r="Q6929" s="6">
        <f t="shared" si="435"/>
        <v>10</v>
      </c>
      <c r="R6929" s="20"/>
    </row>
    <row r="6930" spans="1:18" x14ac:dyDescent="0.25">
      <c r="A6930" s="6">
        <v>16</v>
      </c>
      <c r="B6930" s="4">
        <v>42658.666666663601</v>
      </c>
      <c r="C6930" s="2" t="str">
        <f>IF([2]Analysis!AG6930="Data Error","Data Error",[2]Analysis!AI6930*C$1)</f>
        <v>Data Error</v>
      </c>
      <c r="D6930" s="2"/>
      <c r="E6930" s="3" t="str">
        <f>IF(C6930="Data Error","Data Error",INDEX('[2]BAAL Adj Cap'!$CB$65:$CY$72,MONTH($B6930),$A6930+1))</f>
        <v>Data Error</v>
      </c>
      <c r="F6930" s="3"/>
      <c r="G6930" s="31" t="str">
        <f t="shared" si="432"/>
        <v>Data Error</v>
      </c>
      <c r="H6930" s="31"/>
      <c r="I6930" s="23" t="str">
        <f t="shared" si="433"/>
        <v>Data Error</v>
      </c>
      <c r="J6930" s="23"/>
      <c r="K6930" s="7" t="str">
        <f t="shared" si="434"/>
        <v>Data Error</v>
      </c>
      <c r="M6930" s="20" t="str">
        <f>IF(C6930="Data Error","Data Error",IF(C6930&lt;=K6930,0,1-IFERROR(INDEX(BAAL!$C:$D,MATCH(ROUNDUP(C6930-K6930,0),BAAL!$B:$B,0),MATCH(LEFT(M$2,4),BAAL!$C$2:$D$2,0)),0)))</f>
        <v>Data Error</v>
      </c>
      <c r="N6930" s="20"/>
      <c r="O6930" s="26"/>
      <c r="P6930" s="26"/>
      <c r="Q6930" s="6">
        <f t="shared" si="435"/>
        <v>10</v>
      </c>
      <c r="R6930" s="20"/>
    </row>
    <row r="6931" spans="1:18" x14ac:dyDescent="0.25">
      <c r="A6931" s="6">
        <v>17</v>
      </c>
      <c r="B6931" s="4">
        <v>42658.708333330265</v>
      </c>
      <c r="C6931" s="2" t="str">
        <f>IF([2]Analysis!AG6931="Data Error","Data Error",[2]Analysis!AI6931*C$1)</f>
        <v>Data Error</v>
      </c>
      <c r="D6931" s="2"/>
      <c r="E6931" s="3" t="str">
        <f>IF(C6931="Data Error","Data Error",INDEX('[2]BAAL Adj Cap'!$CB$65:$CY$72,MONTH($B6931),$A6931+1))</f>
        <v>Data Error</v>
      </c>
      <c r="F6931" s="3"/>
      <c r="G6931" s="31" t="str">
        <f t="shared" si="432"/>
        <v>Data Error</v>
      </c>
      <c r="H6931" s="31"/>
      <c r="I6931" s="23" t="str">
        <f t="shared" si="433"/>
        <v>Data Error</v>
      </c>
      <c r="J6931" s="23"/>
      <c r="K6931" s="7" t="str">
        <f t="shared" si="434"/>
        <v>Data Error</v>
      </c>
      <c r="M6931" s="20" t="str">
        <f>IF(C6931="Data Error","Data Error",IF(C6931&lt;=K6931,0,1-IFERROR(INDEX(BAAL!$C:$D,MATCH(ROUNDUP(C6931-K6931,0),BAAL!$B:$B,0),MATCH(LEFT(M$2,4),BAAL!$C$2:$D$2,0)),0)))</f>
        <v>Data Error</v>
      </c>
      <c r="N6931" s="20"/>
      <c r="O6931" s="26"/>
      <c r="P6931" s="26"/>
      <c r="Q6931" s="6">
        <f t="shared" si="435"/>
        <v>10</v>
      </c>
      <c r="R6931" s="20"/>
    </row>
    <row r="6932" spans="1:18" x14ac:dyDescent="0.25">
      <c r="A6932" s="6">
        <v>18</v>
      </c>
      <c r="B6932" s="4">
        <v>42658.74999999693</v>
      </c>
      <c r="C6932" s="2" t="str">
        <f>IF([2]Analysis!AG6932="Data Error","Data Error",[2]Analysis!AI6932*C$1)</f>
        <v>Data Error</v>
      </c>
      <c r="D6932" s="2"/>
      <c r="E6932" s="3" t="str">
        <f>IF(C6932="Data Error","Data Error",INDEX('[2]BAAL Adj Cap'!$CB$65:$CY$72,MONTH($B6932),$A6932+1))</f>
        <v>Data Error</v>
      </c>
      <c r="F6932" s="3"/>
      <c r="G6932" s="31" t="str">
        <f t="shared" si="432"/>
        <v>Data Error</v>
      </c>
      <c r="H6932" s="31"/>
      <c r="I6932" s="23" t="str">
        <f t="shared" si="433"/>
        <v>Data Error</v>
      </c>
      <c r="J6932" s="23"/>
      <c r="K6932" s="7" t="str">
        <f t="shared" si="434"/>
        <v>Data Error</v>
      </c>
      <c r="M6932" s="20" t="str">
        <f>IF(C6932="Data Error","Data Error",IF(C6932&lt;=K6932,0,1-IFERROR(INDEX(BAAL!$C:$D,MATCH(ROUNDUP(C6932-K6932,0),BAAL!$B:$B,0),MATCH(LEFT(M$2,4),BAAL!$C$2:$D$2,0)),0)))</f>
        <v>Data Error</v>
      </c>
      <c r="N6932" s="20"/>
      <c r="O6932" s="26"/>
      <c r="P6932" s="26"/>
      <c r="Q6932" s="6">
        <f t="shared" si="435"/>
        <v>10</v>
      </c>
      <c r="R6932" s="20"/>
    </row>
    <row r="6933" spans="1:18" x14ac:dyDescent="0.25">
      <c r="A6933" s="6">
        <v>19</v>
      </c>
      <c r="B6933" s="4">
        <v>42658.791666663594</v>
      </c>
      <c r="C6933" s="2" t="str">
        <f>IF([2]Analysis!AG6933="Data Error","Data Error",[2]Analysis!AI6933*C$1)</f>
        <v>Data Error</v>
      </c>
      <c r="D6933" s="2"/>
      <c r="E6933" s="3" t="str">
        <f>IF(C6933="Data Error","Data Error",INDEX('[2]BAAL Adj Cap'!$CB$65:$CY$72,MONTH($B6933),$A6933+1))</f>
        <v>Data Error</v>
      </c>
      <c r="F6933" s="3"/>
      <c r="G6933" s="31" t="str">
        <f t="shared" si="432"/>
        <v>Data Error</v>
      </c>
      <c r="H6933" s="31"/>
      <c r="I6933" s="23" t="str">
        <f t="shared" si="433"/>
        <v>Data Error</v>
      </c>
      <c r="J6933" s="23"/>
      <c r="K6933" s="7" t="str">
        <f t="shared" si="434"/>
        <v>Data Error</v>
      </c>
      <c r="M6933" s="20" t="str">
        <f>IF(C6933="Data Error","Data Error",IF(C6933&lt;=K6933,0,1-IFERROR(INDEX(BAAL!$C:$D,MATCH(ROUNDUP(C6933-K6933,0),BAAL!$B:$B,0),MATCH(LEFT(M$2,4),BAAL!$C$2:$D$2,0)),0)))</f>
        <v>Data Error</v>
      </c>
      <c r="N6933" s="20"/>
      <c r="O6933" s="26"/>
      <c r="P6933" s="26"/>
      <c r="Q6933" s="6">
        <f t="shared" si="435"/>
        <v>10</v>
      </c>
      <c r="R6933" s="20"/>
    </row>
    <row r="6934" spans="1:18" x14ac:dyDescent="0.25">
      <c r="A6934" s="6">
        <v>20</v>
      </c>
      <c r="B6934" s="4">
        <v>42658.833333330258</v>
      </c>
      <c r="C6934" s="2" t="str">
        <f>IF([2]Analysis!AG6934="Data Error","Data Error",[2]Analysis!AI6934*C$1)</f>
        <v>Data Error</v>
      </c>
      <c r="D6934" s="2"/>
      <c r="E6934" s="3" t="str">
        <f>IF(C6934="Data Error","Data Error",INDEX('[2]BAAL Adj Cap'!$CB$65:$CY$72,MONTH($B6934),$A6934+1))</f>
        <v>Data Error</v>
      </c>
      <c r="F6934" s="3"/>
      <c r="G6934" s="31" t="str">
        <f t="shared" si="432"/>
        <v>Data Error</v>
      </c>
      <c r="H6934" s="31"/>
      <c r="I6934" s="23" t="str">
        <f t="shared" si="433"/>
        <v>Data Error</v>
      </c>
      <c r="J6934" s="23"/>
      <c r="K6934" s="7" t="str">
        <f t="shared" si="434"/>
        <v>Data Error</v>
      </c>
      <c r="M6934" s="20" t="str">
        <f>IF(C6934="Data Error","Data Error",IF(C6934&lt;=K6934,0,1-IFERROR(INDEX(BAAL!$C:$D,MATCH(ROUNDUP(C6934-K6934,0),BAAL!$B:$B,0),MATCH(LEFT(M$2,4),BAAL!$C$2:$D$2,0)),0)))</f>
        <v>Data Error</v>
      </c>
      <c r="N6934" s="20"/>
      <c r="O6934" s="26"/>
      <c r="P6934" s="26"/>
      <c r="Q6934" s="6">
        <f t="shared" si="435"/>
        <v>10</v>
      </c>
      <c r="R6934" s="20"/>
    </row>
    <row r="6935" spans="1:18" x14ac:dyDescent="0.25">
      <c r="A6935" s="6">
        <v>21</v>
      </c>
      <c r="B6935" s="4">
        <v>42658.874999996922</v>
      </c>
      <c r="C6935" s="2" t="str">
        <f>IF([2]Analysis!AG6935="Data Error","Data Error",[2]Analysis!AI6935*C$1)</f>
        <v>Data Error</v>
      </c>
      <c r="D6935" s="2"/>
      <c r="E6935" s="3" t="str">
        <f>IF(C6935="Data Error","Data Error",INDEX('[2]BAAL Adj Cap'!$CB$65:$CY$72,MONTH($B6935),$A6935+1))</f>
        <v>Data Error</v>
      </c>
      <c r="F6935" s="3"/>
      <c r="G6935" s="31" t="str">
        <f t="shared" si="432"/>
        <v>Data Error</v>
      </c>
      <c r="H6935" s="31"/>
      <c r="I6935" s="23" t="str">
        <f t="shared" si="433"/>
        <v>Data Error</v>
      </c>
      <c r="J6935" s="23"/>
      <c r="K6935" s="7" t="str">
        <f t="shared" si="434"/>
        <v>Data Error</v>
      </c>
      <c r="M6935" s="20" t="str">
        <f>IF(C6935="Data Error","Data Error",IF(C6935&lt;=K6935,0,1-IFERROR(INDEX(BAAL!$C:$D,MATCH(ROUNDUP(C6935-K6935,0),BAAL!$B:$B,0),MATCH(LEFT(M$2,4),BAAL!$C$2:$D$2,0)),0)))</f>
        <v>Data Error</v>
      </c>
      <c r="N6935" s="20"/>
      <c r="O6935" s="26"/>
      <c r="P6935" s="26"/>
      <c r="Q6935" s="6">
        <f t="shared" si="435"/>
        <v>10</v>
      </c>
      <c r="R6935" s="20"/>
    </row>
    <row r="6936" spans="1:18" x14ac:dyDescent="0.25">
      <c r="A6936" s="6">
        <v>22</v>
      </c>
      <c r="B6936" s="4">
        <v>42658.916666663587</v>
      </c>
      <c r="C6936" s="2" t="str">
        <f>IF([2]Analysis!AG6936="Data Error","Data Error",[2]Analysis!AI6936*C$1)</f>
        <v>Data Error</v>
      </c>
      <c r="D6936" s="2"/>
      <c r="E6936" s="3" t="str">
        <f>IF(C6936="Data Error","Data Error",INDEX('[2]BAAL Adj Cap'!$CB$65:$CY$72,MONTH($B6936),$A6936+1))</f>
        <v>Data Error</v>
      </c>
      <c r="F6936" s="3"/>
      <c r="G6936" s="31" t="str">
        <f t="shared" si="432"/>
        <v>Data Error</v>
      </c>
      <c r="H6936" s="31"/>
      <c r="I6936" s="23" t="str">
        <f t="shared" si="433"/>
        <v>Data Error</v>
      </c>
      <c r="J6936" s="23"/>
      <c r="K6936" s="7" t="str">
        <f t="shared" si="434"/>
        <v>Data Error</v>
      </c>
      <c r="M6936" s="20" t="str">
        <f>IF(C6936="Data Error","Data Error",IF(C6936&lt;=K6936,0,1-IFERROR(INDEX(BAAL!$C:$D,MATCH(ROUNDUP(C6936-K6936,0),BAAL!$B:$B,0),MATCH(LEFT(M$2,4),BAAL!$C$2:$D$2,0)),0)))</f>
        <v>Data Error</v>
      </c>
      <c r="N6936" s="20"/>
      <c r="O6936" s="26"/>
      <c r="P6936" s="26"/>
      <c r="Q6936" s="6">
        <f t="shared" si="435"/>
        <v>10</v>
      </c>
      <c r="R6936" s="20"/>
    </row>
    <row r="6937" spans="1:18" x14ac:dyDescent="0.25">
      <c r="A6937" s="6">
        <v>23</v>
      </c>
      <c r="B6937" s="4">
        <v>42658.958333330251</v>
      </c>
      <c r="C6937" s="2" t="str">
        <f>IF([2]Analysis!AG6937="Data Error","Data Error",[2]Analysis!AI6937*C$1)</f>
        <v>Data Error</v>
      </c>
      <c r="D6937" s="2"/>
      <c r="E6937" s="3" t="str">
        <f>IF(C6937="Data Error","Data Error",INDEX('[2]BAAL Adj Cap'!$CB$65:$CY$72,MONTH($B6937),$A6937+1))</f>
        <v>Data Error</v>
      </c>
      <c r="F6937" s="3"/>
      <c r="G6937" s="31" t="str">
        <f t="shared" si="432"/>
        <v>Data Error</v>
      </c>
      <c r="H6937" s="31"/>
      <c r="I6937" s="23" t="str">
        <f t="shared" si="433"/>
        <v>Data Error</v>
      </c>
      <c r="J6937" s="23"/>
      <c r="K6937" s="7" t="str">
        <f t="shared" si="434"/>
        <v>Data Error</v>
      </c>
      <c r="M6937" s="20" t="str">
        <f>IF(C6937="Data Error","Data Error",IF(C6937&lt;=K6937,0,1-IFERROR(INDEX(BAAL!$C:$D,MATCH(ROUNDUP(C6937-K6937,0),BAAL!$B:$B,0),MATCH(LEFT(M$2,4),BAAL!$C$2:$D$2,0)),0)))</f>
        <v>Data Error</v>
      </c>
      <c r="N6937" s="20"/>
      <c r="O6937" s="26"/>
      <c r="P6937" s="26"/>
      <c r="Q6937" s="6">
        <f t="shared" si="435"/>
        <v>10</v>
      </c>
      <c r="R6937" s="20"/>
    </row>
    <row r="6938" spans="1:18" x14ac:dyDescent="0.25">
      <c r="A6938" s="6">
        <v>0</v>
      </c>
      <c r="B6938" s="1">
        <v>42658.999999996915</v>
      </c>
      <c r="C6938" s="2" t="str">
        <f>IF([2]Analysis!AG6938="Data Error","Data Error",[2]Analysis!AI6938*C$1)</f>
        <v>Data Error</v>
      </c>
      <c r="D6938" s="2"/>
      <c r="E6938" s="3" t="str">
        <f>IF(C6938="Data Error","Data Error",INDEX('[2]BAAL Adj Cap'!$CB$65:$CY$72,MONTH($B6938),$A6938+1))</f>
        <v>Data Error</v>
      </c>
      <c r="F6938" s="3"/>
      <c r="G6938" s="31" t="str">
        <f t="shared" si="432"/>
        <v>Data Error</v>
      </c>
      <c r="H6938" s="31"/>
      <c r="I6938" s="23" t="str">
        <f t="shared" si="433"/>
        <v>Data Error</v>
      </c>
      <c r="J6938" s="23"/>
      <c r="K6938" s="7" t="str">
        <f t="shared" si="434"/>
        <v>Data Error</v>
      </c>
      <c r="M6938" s="20" t="str">
        <f>IF(C6938="Data Error","Data Error",IF(C6938&lt;=K6938,0,1-IFERROR(INDEX(BAAL!$C:$D,MATCH(ROUNDUP(C6938-K6938,0),BAAL!$B:$B,0),MATCH(LEFT(M$2,4),BAAL!$C$2:$D$2,0)),0)))</f>
        <v>Data Error</v>
      </c>
      <c r="N6938" s="20"/>
      <c r="O6938" s="26"/>
      <c r="P6938" s="26"/>
      <c r="Q6938" s="6">
        <f t="shared" si="435"/>
        <v>10</v>
      </c>
      <c r="R6938" s="20"/>
    </row>
    <row r="6939" spans="1:18" x14ac:dyDescent="0.25">
      <c r="A6939" s="6">
        <v>1</v>
      </c>
      <c r="B6939" s="4">
        <v>42659.041666663579</v>
      </c>
      <c r="C6939" s="2" t="str">
        <f>IF([2]Analysis!AG6939="Data Error","Data Error",[2]Analysis!AI6939*C$1)</f>
        <v>Data Error</v>
      </c>
      <c r="D6939" s="2"/>
      <c r="E6939" s="3" t="str">
        <f>IF(C6939="Data Error","Data Error",INDEX('[2]BAAL Adj Cap'!$CB$65:$CY$72,MONTH($B6939),$A6939+1))</f>
        <v>Data Error</v>
      </c>
      <c r="F6939" s="3"/>
      <c r="G6939" s="31" t="str">
        <f t="shared" si="432"/>
        <v>Data Error</v>
      </c>
      <c r="H6939" s="31"/>
      <c r="I6939" s="23" t="str">
        <f t="shared" si="433"/>
        <v>Data Error</v>
      </c>
      <c r="J6939" s="23"/>
      <c r="K6939" s="7" t="str">
        <f t="shared" si="434"/>
        <v>Data Error</v>
      </c>
      <c r="M6939" s="20" t="str">
        <f>IF(C6939="Data Error","Data Error",IF(C6939&lt;=K6939,0,1-IFERROR(INDEX(BAAL!$C:$D,MATCH(ROUNDUP(C6939-K6939,0),BAAL!$B:$B,0),MATCH(LEFT(M$2,4),BAAL!$C$2:$D$2,0)),0)))</f>
        <v>Data Error</v>
      </c>
      <c r="N6939" s="20"/>
      <c r="O6939" s="26"/>
      <c r="P6939" s="26"/>
      <c r="Q6939" s="6">
        <f t="shared" si="435"/>
        <v>10</v>
      </c>
      <c r="R6939" s="20"/>
    </row>
    <row r="6940" spans="1:18" x14ac:dyDescent="0.25">
      <c r="A6940" s="6">
        <v>2</v>
      </c>
      <c r="B6940" s="4">
        <v>42659.083333330243</v>
      </c>
      <c r="C6940" s="2" t="str">
        <f>IF([2]Analysis!AG6940="Data Error","Data Error",[2]Analysis!AI6940*C$1)</f>
        <v>Data Error</v>
      </c>
      <c r="D6940" s="2"/>
      <c r="E6940" s="3" t="str">
        <f>IF(C6940="Data Error","Data Error",INDEX('[2]BAAL Adj Cap'!$CB$65:$CY$72,MONTH($B6940),$A6940+1))</f>
        <v>Data Error</v>
      </c>
      <c r="F6940" s="3"/>
      <c r="G6940" s="31" t="str">
        <f t="shared" si="432"/>
        <v>Data Error</v>
      </c>
      <c r="H6940" s="31"/>
      <c r="I6940" s="23" t="str">
        <f t="shared" si="433"/>
        <v>Data Error</v>
      </c>
      <c r="J6940" s="23"/>
      <c r="K6940" s="7" t="str">
        <f t="shared" si="434"/>
        <v>Data Error</v>
      </c>
      <c r="M6940" s="20" t="str">
        <f>IF(C6940="Data Error","Data Error",IF(C6940&lt;=K6940,0,1-IFERROR(INDEX(BAAL!$C:$D,MATCH(ROUNDUP(C6940-K6940,0),BAAL!$B:$B,0),MATCH(LEFT(M$2,4),BAAL!$C$2:$D$2,0)),0)))</f>
        <v>Data Error</v>
      </c>
      <c r="N6940" s="20"/>
      <c r="O6940" s="26"/>
      <c r="P6940" s="26"/>
      <c r="Q6940" s="6">
        <f t="shared" si="435"/>
        <v>10</v>
      </c>
      <c r="R6940" s="20"/>
    </row>
    <row r="6941" spans="1:18" x14ac:dyDescent="0.25">
      <c r="A6941" s="6">
        <v>3</v>
      </c>
      <c r="B6941" s="4">
        <v>42659.124999996908</v>
      </c>
      <c r="C6941" s="2" t="str">
        <f>IF([2]Analysis!AG6941="Data Error","Data Error",[2]Analysis!AI6941*C$1)</f>
        <v>Data Error</v>
      </c>
      <c r="D6941" s="2"/>
      <c r="E6941" s="3" t="str">
        <f>IF(C6941="Data Error","Data Error",INDEX('[2]BAAL Adj Cap'!$CB$65:$CY$72,MONTH($B6941),$A6941+1))</f>
        <v>Data Error</v>
      </c>
      <c r="F6941" s="3"/>
      <c r="G6941" s="31" t="str">
        <f t="shared" si="432"/>
        <v>Data Error</v>
      </c>
      <c r="H6941" s="31"/>
      <c r="I6941" s="23" t="str">
        <f t="shared" si="433"/>
        <v>Data Error</v>
      </c>
      <c r="J6941" s="23"/>
      <c r="K6941" s="7" t="str">
        <f t="shared" si="434"/>
        <v>Data Error</v>
      </c>
      <c r="M6941" s="20" t="str">
        <f>IF(C6941="Data Error","Data Error",IF(C6941&lt;=K6941,0,1-IFERROR(INDEX(BAAL!$C:$D,MATCH(ROUNDUP(C6941-K6941,0),BAAL!$B:$B,0),MATCH(LEFT(M$2,4),BAAL!$C$2:$D$2,0)),0)))</f>
        <v>Data Error</v>
      </c>
      <c r="N6941" s="20"/>
      <c r="O6941" s="26"/>
      <c r="P6941" s="26"/>
      <c r="Q6941" s="6">
        <f t="shared" si="435"/>
        <v>10</v>
      </c>
      <c r="R6941" s="20"/>
    </row>
    <row r="6942" spans="1:18" x14ac:dyDescent="0.25">
      <c r="A6942" s="6">
        <v>4</v>
      </c>
      <c r="B6942" s="4">
        <v>42659.166666663572</v>
      </c>
      <c r="C6942" s="2" t="str">
        <f>IF([2]Analysis!AG6942="Data Error","Data Error",[2]Analysis!AI6942*C$1)</f>
        <v>Data Error</v>
      </c>
      <c r="D6942" s="2"/>
      <c r="E6942" s="3" t="str">
        <f>IF(C6942="Data Error","Data Error",INDEX('[2]BAAL Adj Cap'!$CB$65:$CY$72,MONTH($B6942),$A6942+1))</f>
        <v>Data Error</v>
      </c>
      <c r="F6942" s="3"/>
      <c r="G6942" s="31" t="str">
        <f t="shared" si="432"/>
        <v>Data Error</v>
      </c>
      <c r="H6942" s="31"/>
      <c r="I6942" s="23" t="str">
        <f t="shared" si="433"/>
        <v>Data Error</v>
      </c>
      <c r="J6942" s="23"/>
      <c r="K6942" s="7" t="str">
        <f t="shared" si="434"/>
        <v>Data Error</v>
      </c>
      <c r="M6942" s="20" t="str">
        <f>IF(C6942="Data Error","Data Error",IF(C6942&lt;=K6942,0,1-IFERROR(INDEX(BAAL!$C:$D,MATCH(ROUNDUP(C6942-K6942,0),BAAL!$B:$B,0),MATCH(LEFT(M$2,4),BAAL!$C$2:$D$2,0)),0)))</f>
        <v>Data Error</v>
      </c>
      <c r="N6942" s="20"/>
      <c r="O6942" s="26"/>
      <c r="P6942" s="26"/>
      <c r="Q6942" s="6">
        <f t="shared" si="435"/>
        <v>10</v>
      </c>
      <c r="R6942" s="20"/>
    </row>
    <row r="6943" spans="1:18" x14ac:dyDescent="0.25">
      <c r="A6943" s="6">
        <v>5</v>
      </c>
      <c r="B6943" s="4">
        <v>42659.208333330236</v>
      </c>
      <c r="C6943" s="2" t="str">
        <f>IF([2]Analysis!AG6943="Data Error","Data Error",[2]Analysis!AI6943*C$1)</f>
        <v>Data Error</v>
      </c>
      <c r="D6943" s="2"/>
      <c r="E6943" s="3" t="str">
        <f>IF(C6943="Data Error","Data Error",INDEX('[2]BAAL Adj Cap'!$CB$65:$CY$72,MONTH($B6943),$A6943+1))</f>
        <v>Data Error</v>
      </c>
      <c r="F6943" s="3"/>
      <c r="G6943" s="31" t="str">
        <f t="shared" si="432"/>
        <v>Data Error</v>
      </c>
      <c r="H6943" s="31"/>
      <c r="I6943" s="23" t="str">
        <f t="shared" si="433"/>
        <v>Data Error</v>
      </c>
      <c r="J6943" s="23"/>
      <c r="K6943" s="7" t="str">
        <f t="shared" si="434"/>
        <v>Data Error</v>
      </c>
      <c r="M6943" s="20" t="str">
        <f>IF(C6943="Data Error","Data Error",IF(C6943&lt;=K6943,0,1-IFERROR(INDEX(BAAL!$C:$D,MATCH(ROUNDUP(C6943-K6943,0),BAAL!$B:$B,0),MATCH(LEFT(M$2,4),BAAL!$C$2:$D$2,0)),0)))</f>
        <v>Data Error</v>
      </c>
      <c r="N6943" s="20"/>
      <c r="O6943" s="26"/>
      <c r="P6943" s="26"/>
      <c r="Q6943" s="6">
        <f t="shared" si="435"/>
        <v>10</v>
      </c>
      <c r="R6943" s="20"/>
    </row>
    <row r="6944" spans="1:18" x14ac:dyDescent="0.25">
      <c r="A6944" s="6">
        <v>6</v>
      </c>
      <c r="B6944" s="4">
        <v>42659.2499999969</v>
      </c>
      <c r="C6944" s="2" t="str">
        <f>IF([2]Analysis!AG6944="Data Error","Data Error",[2]Analysis!AI6944*C$1)</f>
        <v>Data Error</v>
      </c>
      <c r="D6944" s="2"/>
      <c r="E6944" s="3" t="str">
        <f>IF(C6944="Data Error","Data Error",INDEX('[2]BAAL Adj Cap'!$CB$65:$CY$72,MONTH($B6944),$A6944+1))</f>
        <v>Data Error</v>
      </c>
      <c r="F6944" s="3"/>
      <c r="G6944" s="31" t="str">
        <f t="shared" si="432"/>
        <v>Data Error</v>
      </c>
      <c r="H6944" s="31"/>
      <c r="I6944" s="23" t="str">
        <f t="shared" si="433"/>
        <v>Data Error</v>
      </c>
      <c r="J6944" s="23"/>
      <c r="K6944" s="7" t="str">
        <f t="shared" si="434"/>
        <v>Data Error</v>
      </c>
      <c r="M6944" s="20" t="str">
        <f>IF(C6944="Data Error","Data Error",IF(C6944&lt;=K6944,0,1-IFERROR(INDEX(BAAL!$C:$D,MATCH(ROUNDUP(C6944-K6944,0),BAAL!$B:$B,0),MATCH(LEFT(M$2,4),BAAL!$C$2:$D$2,0)),0)))</f>
        <v>Data Error</v>
      </c>
      <c r="N6944" s="20"/>
      <c r="O6944" s="26"/>
      <c r="P6944" s="26"/>
      <c r="Q6944" s="6">
        <f t="shared" si="435"/>
        <v>10</v>
      </c>
      <c r="R6944" s="20"/>
    </row>
    <row r="6945" spans="1:18" x14ac:dyDescent="0.25">
      <c r="A6945" s="6">
        <v>7</v>
      </c>
      <c r="B6945" s="4">
        <v>42659.291666663565</v>
      </c>
      <c r="C6945" s="2" t="str">
        <f>IF([2]Analysis!AG6945="Data Error","Data Error",[2]Analysis!AI6945*C$1)</f>
        <v>Data Error</v>
      </c>
      <c r="D6945" s="2"/>
      <c r="E6945" s="3" t="str">
        <f>IF(C6945="Data Error","Data Error",INDEX('[2]BAAL Adj Cap'!$CB$65:$CY$72,MONTH($B6945),$A6945+1))</f>
        <v>Data Error</v>
      </c>
      <c r="F6945" s="3"/>
      <c r="G6945" s="31" t="str">
        <f t="shared" si="432"/>
        <v>Data Error</v>
      </c>
      <c r="H6945" s="31"/>
      <c r="I6945" s="23" t="str">
        <f t="shared" si="433"/>
        <v>Data Error</v>
      </c>
      <c r="J6945" s="23"/>
      <c r="K6945" s="7" t="str">
        <f t="shared" si="434"/>
        <v>Data Error</v>
      </c>
      <c r="M6945" s="20" t="str">
        <f>IF(C6945="Data Error","Data Error",IF(C6945&lt;=K6945,0,1-IFERROR(INDEX(BAAL!$C:$D,MATCH(ROUNDUP(C6945-K6945,0),BAAL!$B:$B,0),MATCH(LEFT(M$2,4),BAAL!$C$2:$D$2,0)),0)))</f>
        <v>Data Error</v>
      </c>
      <c r="N6945" s="20"/>
      <c r="O6945" s="26"/>
      <c r="P6945" s="26"/>
      <c r="Q6945" s="6">
        <f t="shared" si="435"/>
        <v>10</v>
      </c>
      <c r="R6945" s="20"/>
    </row>
    <row r="6946" spans="1:18" x14ac:dyDescent="0.25">
      <c r="A6946" s="6">
        <v>8</v>
      </c>
      <c r="B6946" s="4">
        <v>42659.333333330229</v>
      </c>
      <c r="C6946" s="2" t="str">
        <f>IF([2]Analysis!AG6946="Data Error","Data Error",[2]Analysis!AI6946*C$1)</f>
        <v>Data Error</v>
      </c>
      <c r="D6946" s="2"/>
      <c r="E6946" s="3" t="str">
        <f>IF(C6946="Data Error","Data Error",INDEX('[2]BAAL Adj Cap'!$CB$65:$CY$72,MONTH($B6946),$A6946+1))</f>
        <v>Data Error</v>
      </c>
      <c r="F6946" s="3"/>
      <c r="G6946" s="31" t="str">
        <f t="shared" si="432"/>
        <v>Data Error</v>
      </c>
      <c r="H6946" s="31"/>
      <c r="I6946" s="23" t="str">
        <f t="shared" si="433"/>
        <v>Data Error</v>
      </c>
      <c r="J6946" s="23"/>
      <c r="K6946" s="7" t="str">
        <f t="shared" si="434"/>
        <v>Data Error</v>
      </c>
      <c r="M6946" s="20" t="str">
        <f>IF(C6946="Data Error","Data Error",IF(C6946&lt;=K6946,0,1-IFERROR(INDEX(BAAL!$C:$D,MATCH(ROUNDUP(C6946-K6946,0),BAAL!$B:$B,0),MATCH(LEFT(M$2,4),BAAL!$C$2:$D$2,0)),0)))</f>
        <v>Data Error</v>
      </c>
      <c r="N6946" s="20"/>
      <c r="O6946" s="26"/>
      <c r="P6946" s="26"/>
      <c r="Q6946" s="6">
        <f t="shared" si="435"/>
        <v>10</v>
      </c>
      <c r="R6946" s="20"/>
    </row>
    <row r="6947" spans="1:18" x14ac:dyDescent="0.25">
      <c r="A6947" s="6">
        <v>9</v>
      </c>
      <c r="B6947" s="4">
        <v>42659.374999996893</v>
      </c>
      <c r="C6947" s="2" t="str">
        <f>IF([2]Analysis!AG6947="Data Error","Data Error",[2]Analysis!AI6947*C$1)</f>
        <v>Data Error</v>
      </c>
      <c r="D6947" s="2"/>
      <c r="E6947" s="3" t="str">
        <f>IF(C6947="Data Error","Data Error",INDEX('[2]BAAL Adj Cap'!$CB$65:$CY$72,MONTH($B6947),$A6947+1))</f>
        <v>Data Error</v>
      </c>
      <c r="F6947" s="3"/>
      <c r="G6947" s="31" t="str">
        <f t="shared" si="432"/>
        <v>Data Error</v>
      </c>
      <c r="H6947" s="31"/>
      <c r="I6947" s="23" t="str">
        <f t="shared" si="433"/>
        <v>Data Error</v>
      </c>
      <c r="J6947" s="23"/>
      <c r="K6947" s="7" t="str">
        <f t="shared" si="434"/>
        <v>Data Error</v>
      </c>
      <c r="M6947" s="20" t="str">
        <f>IF(C6947="Data Error","Data Error",IF(C6947&lt;=K6947,0,1-IFERROR(INDEX(BAAL!$C:$D,MATCH(ROUNDUP(C6947-K6947,0),BAAL!$B:$B,0),MATCH(LEFT(M$2,4),BAAL!$C$2:$D$2,0)),0)))</f>
        <v>Data Error</v>
      </c>
      <c r="N6947" s="20"/>
      <c r="O6947" s="26"/>
      <c r="P6947" s="26"/>
      <c r="Q6947" s="6">
        <f t="shared" si="435"/>
        <v>10</v>
      </c>
      <c r="R6947" s="20"/>
    </row>
    <row r="6948" spans="1:18" x14ac:dyDescent="0.25">
      <c r="A6948" s="6">
        <v>10</v>
      </c>
      <c r="B6948" s="4">
        <v>42659.416666663557</v>
      </c>
      <c r="C6948" s="2" t="str">
        <f>IF([2]Analysis!AG6948="Data Error","Data Error",[2]Analysis!AI6948*C$1)</f>
        <v>Data Error</v>
      </c>
      <c r="D6948" s="2"/>
      <c r="E6948" s="3" t="str">
        <f>IF(C6948="Data Error","Data Error",INDEX('[2]BAAL Adj Cap'!$CB$65:$CY$72,MONTH($B6948),$A6948+1))</f>
        <v>Data Error</v>
      </c>
      <c r="F6948" s="3"/>
      <c r="G6948" s="31" t="str">
        <f t="shared" si="432"/>
        <v>Data Error</v>
      </c>
      <c r="H6948" s="31"/>
      <c r="I6948" s="23" t="str">
        <f t="shared" si="433"/>
        <v>Data Error</v>
      </c>
      <c r="J6948" s="23"/>
      <c r="K6948" s="7" t="str">
        <f t="shared" si="434"/>
        <v>Data Error</v>
      </c>
      <c r="M6948" s="20" t="str">
        <f>IF(C6948="Data Error","Data Error",IF(C6948&lt;=K6948,0,1-IFERROR(INDEX(BAAL!$C:$D,MATCH(ROUNDUP(C6948-K6948,0),BAAL!$B:$B,0),MATCH(LEFT(M$2,4),BAAL!$C$2:$D$2,0)),0)))</f>
        <v>Data Error</v>
      </c>
      <c r="N6948" s="20"/>
      <c r="O6948" s="26"/>
      <c r="P6948" s="26"/>
      <c r="Q6948" s="6">
        <f t="shared" si="435"/>
        <v>10</v>
      </c>
      <c r="R6948" s="20"/>
    </row>
    <row r="6949" spans="1:18" x14ac:dyDescent="0.25">
      <c r="A6949" s="6">
        <v>11</v>
      </c>
      <c r="B6949" s="4">
        <v>42659.458333330222</v>
      </c>
      <c r="C6949" s="2" t="str">
        <f>IF([2]Analysis!AG6949="Data Error","Data Error",[2]Analysis!AI6949*C$1)</f>
        <v>Data Error</v>
      </c>
      <c r="D6949" s="2"/>
      <c r="E6949" s="3" t="str">
        <f>IF(C6949="Data Error","Data Error",INDEX('[2]BAAL Adj Cap'!$CB$65:$CY$72,MONTH($B6949),$A6949+1))</f>
        <v>Data Error</v>
      </c>
      <c r="F6949" s="3"/>
      <c r="G6949" s="31" t="str">
        <f t="shared" si="432"/>
        <v>Data Error</v>
      </c>
      <c r="H6949" s="31"/>
      <c r="I6949" s="23" t="str">
        <f t="shared" si="433"/>
        <v>Data Error</v>
      </c>
      <c r="J6949" s="23"/>
      <c r="K6949" s="7" t="str">
        <f t="shared" si="434"/>
        <v>Data Error</v>
      </c>
      <c r="M6949" s="20" t="str">
        <f>IF(C6949="Data Error","Data Error",IF(C6949&lt;=K6949,0,1-IFERROR(INDEX(BAAL!$C:$D,MATCH(ROUNDUP(C6949-K6949,0),BAAL!$B:$B,0),MATCH(LEFT(M$2,4),BAAL!$C$2:$D$2,0)),0)))</f>
        <v>Data Error</v>
      </c>
      <c r="N6949" s="20"/>
      <c r="O6949" s="26"/>
      <c r="P6949" s="26"/>
      <c r="Q6949" s="6">
        <f t="shared" si="435"/>
        <v>10</v>
      </c>
      <c r="R6949" s="20"/>
    </row>
    <row r="6950" spans="1:18" x14ac:dyDescent="0.25">
      <c r="A6950" s="6">
        <v>12</v>
      </c>
      <c r="B6950" s="4">
        <v>42659.499999996886</v>
      </c>
      <c r="C6950" s="2" t="str">
        <f>IF([2]Analysis!AG6950="Data Error","Data Error",[2]Analysis!AI6950*C$1)</f>
        <v>Data Error</v>
      </c>
      <c r="D6950" s="2"/>
      <c r="E6950" s="3" t="str">
        <f>IF(C6950="Data Error","Data Error",INDEX('[2]BAAL Adj Cap'!$CB$65:$CY$72,MONTH($B6950),$A6950+1))</f>
        <v>Data Error</v>
      </c>
      <c r="F6950" s="3"/>
      <c r="G6950" s="31" t="str">
        <f t="shared" si="432"/>
        <v>Data Error</v>
      </c>
      <c r="H6950" s="31"/>
      <c r="I6950" s="23" t="str">
        <f t="shared" si="433"/>
        <v>Data Error</v>
      </c>
      <c r="J6950" s="23"/>
      <c r="K6950" s="7" t="str">
        <f t="shared" si="434"/>
        <v>Data Error</v>
      </c>
      <c r="M6950" s="20" t="str">
        <f>IF(C6950="Data Error","Data Error",IF(C6950&lt;=K6950,0,1-IFERROR(INDEX(BAAL!$C:$D,MATCH(ROUNDUP(C6950-K6950,0),BAAL!$B:$B,0),MATCH(LEFT(M$2,4),BAAL!$C$2:$D$2,0)),0)))</f>
        <v>Data Error</v>
      </c>
      <c r="N6950" s="20"/>
      <c r="O6950" s="26"/>
      <c r="P6950" s="26"/>
      <c r="Q6950" s="6">
        <f t="shared" si="435"/>
        <v>10</v>
      </c>
      <c r="R6950" s="20"/>
    </row>
    <row r="6951" spans="1:18" x14ac:dyDescent="0.25">
      <c r="A6951" s="6">
        <v>13</v>
      </c>
      <c r="B6951" s="4">
        <v>42659.54166666355</v>
      </c>
      <c r="C6951" s="2" t="str">
        <f>IF([2]Analysis!AG6951="Data Error","Data Error",[2]Analysis!AI6951*C$1)</f>
        <v>Data Error</v>
      </c>
      <c r="D6951" s="2"/>
      <c r="E6951" s="3" t="str">
        <f>IF(C6951="Data Error","Data Error",INDEX('[2]BAAL Adj Cap'!$CB$65:$CY$72,MONTH($B6951),$A6951+1))</f>
        <v>Data Error</v>
      </c>
      <c r="F6951" s="3"/>
      <c r="G6951" s="31" t="str">
        <f t="shared" si="432"/>
        <v>Data Error</v>
      </c>
      <c r="H6951" s="31"/>
      <c r="I6951" s="23" t="str">
        <f t="shared" si="433"/>
        <v>Data Error</v>
      </c>
      <c r="J6951" s="23"/>
      <c r="K6951" s="7" t="str">
        <f t="shared" si="434"/>
        <v>Data Error</v>
      </c>
      <c r="M6951" s="20" t="str">
        <f>IF(C6951="Data Error","Data Error",IF(C6951&lt;=K6951,0,1-IFERROR(INDEX(BAAL!$C:$D,MATCH(ROUNDUP(C6951-K6951,0),BAAL!$B:$B,0),MATCH(LEFT(M$2,4),BAAL!$C$2:$D$2,0)),0)))</f>
        <v>Data Error</v>
      </c>
      <c r="N6951" s="20"/>
      <c r="O6951" s="26"/>
      <c r="P6951" s="26"/>
      <c r="Q6951" s="6">
        <f t="shared" si="435"/>
        <v>10</v>
      </c>
      <c r="R6951" s="20"/>
    </row>
    <row r="6952" spans="1:18" x14ac:dyDescent="0.25">
      <c r="A6952" s="6">
        <v>14</v>
      </c>
      <c r="B6952" s="4">
        <v>42659.583333330214</v>
      </c>
      <c r="C6952" s="2" t="str">
        <f>IF([2]Analysis!AG6952="Data Error","Data Error",[2]Analysis!AI6952*C$1)</f>
        <v>Data Error</v>
      </c>
      <c r="D6952" s="2"/>
      <c r="E6952" s="3" t="str">
        <f>IF(C6952="Data Error","Data Error",INDEX('[2]BAAL Adj Cap'!$CB$65:$CY$72,MONTH($B6952),$A6952+1))</f>
        <v>Data Error</v>
      </c>
      <c r="F6952" s="3"/>
      <c r="G6952" s="31" t="str">
        <f t="shared" si="432"/>
        <v>Data Error</v>
      </c>
      <c r="H6952" s="31"/>
      <c r="I6952" s="23" t="str">
        <f t="shared" si="433"/>
        <v>Data Error</v>
      </c>
      <c r="J6952" s="23"/>
      <c r="K6952" s="7" t="str">
        <f t="shared" si="434"/>
        <v>Data Error</v>
      </c>
      <c r="M6952" s="20" t="str">
        <f>IF(C6952="Data Error","Data Error",IF(C6952&lt;=K6952,0,1-IFERROR(INDEX(BAAL!$C:$D,MATCH(ROUNDUP(C6952-K6952,0),BAAL!$B:$B,0),MATCH(LEFT(M$2,4),BAAL!$C$2:$D$2,0)),0)))</f>
        <v>Data Error</v>
      </c>
      <c r="N6952" s="20"/>
      <c r="O6952" s="26"/>
      <c r="P6952" s="26"/>
      <c r="Q6952" s="6">
        <f t="shared" si="435"/>
        <v>10</v>
      </c>
      <c r="R6952" s="20"/>
    </row>
    <row r="6953" spans="1:18" x14ac:dyDescent="0.25">
      <c r="A6953" s="6">
        <v>15</v>
      </c>
      <c r="B6953" s="4">
        <v>42659.624999996879</v>
      </c>
      <c r="C6953" s="2" t="str">
        <f>IF([2]Analysis!AG6953="Data Error","Data Error",[2]Analysis!AI6953*C$1)</f>
        <v>Data Error</v>
      </c>
      <c r="D6953" s="2"/>
      <c r="E6953" s="3" t="str">
        <f>IF(C6953="Data Error","Data Error",INDEX('[2]BAAL Adj Cap'!$CB$65:$CY$72,MONTH($B6953),$A6953+1))</f>
        <v>Data Error</v>
      </c>
      <c r="F6953" s="3"/>
      <c r="G6953" s="31" t="str">
        <f t="shared" si="432"/>
        <v>Data Error</v>
      </c>
      <c r="H6953" s="31"/>
      <c r="I6953" s="23" t="str">
        <f t="shared" si="433"/>
        <v>Data Error</v>
      </c>
      <c r="J6953" s="23"/>
      <c r="K6953" s="7" t="str">
        <f t="shared" si="434"/>
        <v>Data Error</v>
      </c>
      <c r="M6953" s="20" t="str">
        <f>IF(C6953="Data Error","Data Error",IF(C6953&lt;=K6953,0,1-IFERROR(INDEX(BAAL!$C:$D,MATCH(ROUNDUP(C6953-K6953,0),BAAL!$B:$B,0),MATCH(LEFT(M$2,4),BAAL!$C$2:$D$2,0)),0)))</f>
        <v>Data Error</v>
      </c>
      <c r="N6953" s="20"/>
      <c r="O6953" s="26"/>
      <c r="P6953" s="26"/>
      <c r="Q6953" s="6">
        <f t="shared" si="435"/>
        <v>10</v>
      </c>
      <c r="R6953" s="20"/>
    </row>
    <row r="6954" spans="1:18" x14ac:dyDescent="0.25">
      <c r="A6954" s="6">
        <v>16</v>
      </c>
      <c r="B6954" s="4">
        <v>42659.666666663543</v>
      </c>
      <c r="C6954" s="2" t="str">
        <f>IF([2]Analysis!AG6954="Data Error","Data Error",[2]Analysis!AI6954*C$1)</f>
        <v>Data Error</v>
      </c>
      <c r="D6954" s="2"/>
      <c r="E6954" s="3" t="str">
        <f>IF(C6954="Data Error","Data Error",INDEX('[2]BAAL Adj Cap'!$CB$65:$CY$72,MONTH($B6954),$A6954+1))</f>
        <v>Data Error</v>
      </c>
      <c r="F6954" s="3"/>
      <c r="G6954" s="31" t="str">
        <f t="shared" si="432"/>
        <v>Data Error</v>
      </c>
      <c r="H6954" s="31"/>
      <c r="I6954" s="23" t="str">
        <f t="shared" si="433"/>
        <v>Data Error</v>
      </c>
      <c r="J6954" s="23"/>
      <c r="K6954" s="7" t="str">
        <f t="shared" si="434"/>
        <v>Data Error</v>
      </c>
      <c r="M6954" s="20" t="str">
        <f>IF(C6954="Data Error","Data Error",IF(C6954&lt;=K6954,0,1-IFERROR(INDEX(BAAL!$C:$D,MATCH(ROUNDUP(C6954-K6954,0),BAAL!$B:$B,0),MATCH(LEFT(M$2,4),BAAL!$C$2:$D$2,0)),0)))</f>
        <v>Data Error</v>
      </c>
      <c r="N6954" s="20"/>
      <c r="O6954" s="26"/>
      <c r="P6954" s="26"/>
      <c r="Q6954" s="6">
        <f t="shared" si="435"/>
        <v>10</v>
      </c>
      <c r="R6954" s="20"/>
    </row>
    <row r="6955" spans="1:18" x14ac:dyDescent="0.25">
      <c r="A6955" s="6">
        <v>17</v>
      </c>
      <c r="B6955" s="4">
        <v>42659.708333330207</v>
      </c>
      <c r="C6955" s="2" t="str">
        <f>IF([2]Analysis!AG6955="Data Error","Data Error",[2]Analysis!AI6955*C$1)</f>
        <v>Data Error</v>
      </c>
      <c r="D6955" s="2"/>
      <c r="E6955" s="3" t="str">
        <f>IF(C6955="Data Error","Data Error",INDEX('[2]BAAL Adj Cap'!$CB$65:$CY$72,MONTH($B6955),$A6955+1))</f>
        <v>Data Error</v>
      </c>
      <c r="F6955" s="3"/>
      <c r="G6955" s="31" t="str">
        <f t="shared" si="432"/>
        <v>Data Error</v>
      </c>
      <c r="H6955" s="31"/>
      <c r="I6955" s="23" t="str">
        <f t="shared" si="433"/>
        <v>Data Error</v>
      </c>
      <c r="J6955" s="23"/>
      <c r="K6955" s="7" t="str">
        <f t="shared" si="434"/>
        <v>Data Error</v>
      </c>
      <c r="M6955" s="20" t="str">
        <f>IF(C6955="Data Error","Data Error",IF(C6955&lt;=K6955,0,1-IFERROR(INDEX(BAAL!$C:$D,MATCH(ROUNDUP(C6955-K6955,0),BAAL!$B:$B,0),MATCH(LEFT(M$2,4),BAAL!$C$2:$D$2,0)),0)))</f>
        <v>Data Error</v>
      </c>
      <c r="N6955" s="20"/>
      <c r="O6955" s="26"/>
      <c r="P6955" s="26"/>
      <c r="Q6955" s="6">
        <f t="shared" si="435"/>
        <v>10</v>
      </c>
      <c r="R6955" s="20"/>
    </row>
    <row r="6956" spans="1:18" x14ac:dyDescent="0.25">
      <c r="A6956" s="6">
        <v>18</v>
      </c>
      <c r="B6956" s="4">
        <v>42659.749999996871</v>
      </c>
      <c r="C6956" s="2" t="str">
        <f>IF([2]Analysis!AG6956="Data Error","Data Error",[2]Analysis!AI6956*C$1)</f>
        <v>Data Error</v>
      </c>
      <c r="D6956" s="2"/>
      <c r="E6956" s="3" t="str">
        <f>IF(C6956="Data Error","Data Error",INDEX('[2]BAAL Adj Cap'!$CB$65:$CY$72,MONTH($B6956),$A6956+1))</f>
        <v>Data Error</v>
      </c>
      <c r="F6956" s="3"/>
      <c r="G6956" s="31" t="str">
        <f t="shared" si="432"/>
        <v>Data Error</v>
      </c>
      <c r="H6956" s="31"/>
      <c r="I6956" s="23" t="str">
        <f t="shared" si="433"/>
        <v>Data Error</v>
      </c>
      <c r="J6956" s="23"/>
      <c r="K6956" s="7" t="str">
        <f t="shared" si="434"/>
        <v>Data Error</v>
      </c>
      <c r="M6956" s="20" t="str">
        <f>IF(C6956="Data Error","Data Error",IF(C6956&lt;=K6956,0,1-IFERROR(INDEX(BAAL!$C:$D,MATCH(ROUNDUP(C6956-K6956,0),BAAL!$B:$B,0),MATCH(LEFT(M$2,4),BAAL!$C$2:$D$2,0)),0)))</f>
        <v>Data Error</v>
      </c>
      <c r="N6956" s="20"/>
      <c r="O6956" s="26"/>
      <c r="P6956" s="26"/>
      <c r="Q6956" s="6">
        <f t="shared" si="435"/>
        <v>10</v>
      </c>
      <c r="R6956" s="20"/>
    </row>
    <row r="6957" spans="1:18" x14ac:dyDescent="0.25">
      <c r="A6957" s="6">
        <v>19</v>
      </c>
      <c r="B6957" s="4">
        <v>42659.791666663536</v>
      </c>
      <c r="C6957" s="2" t="str">
        <f>IF([2]Analysis!AG6957="Data Error","Data Error",[2]Analysis!AI6957*C$1)</f>
        <v>Data Error</v>
      </c>
      <c r="D6957" s="2"/>
      <c r="E6957" s="3" t="str">
        <f>IF(C6957="Data Error","Data Error",INDEX('[2]BAAL Adj Cap'!$CB$65:$CY$72,MONTH($B6957),$A6957+1))</f>
        <v>Data Error</v>
      </c>
      <c r="F6957" s="3"/>
      <c r="G6957" s="31" t="str">
        <f t="shared" si="432"/>
        <v>Data Error</v>
      </c>
      <c r="H6957" s="31"/>
      <c r="I6957" s="23" t="str">
        <f t="shared" si="433"/>
        <v>Data Error</v>
      </c>
      <c r="J6957" s="23"/>
      <c r="K6957" s="7" t="str">
        <f t="shared" si="434"/>
        <v>Data Error</v>
      </c>
      <c r="M6957" s="20" t="str">
        <f>IF(C6957="Data Error","Data Error",IF(C6957&lt;=K6957,0,1-IFERROR(INDEX(BAAL!$C:$D,MATCH(ROUNDUP(C6957-K6957,0),BAAL!$B:$B,0),MATCH(LEFT(M$2,4),BAAL!$C$2:$D$2,0)),0)))</f>
        <v>Data Error</v>
      </c>
      <c r="N6957" s="20"/>
      <c r="O6957" s="26"/>
      <c r="P6957" s="26"/>
      <c r="Q6957" s="6">
        <f t="shared" si="435"/>
        <v>10</v>
      </c>
      <c r="R6957" s="20"/>
    </row>
    <row r="6958" spans="1:18" x14ac:dyDescent="0.25">
      <c r="A6958" s="6">
        <v>20</v>
      </c>
      <c r="B6958" s="4">
        <v>42659.8333333302</v>
      </c>
      <c r="C6958" s="2" t="str">
        <f>IF([2]Analysis!AG6958="Data Error","Data Error",[2]Analysis!AI6958*C$1)</f>
        <v>Data Error</v>
      </c>
      <c r="D6958" s="2"/>
      <c r="E6958" s="3" t="str">
        <f>IF(C6958="Data Error","Data Error",INDEX('[2]BAAL Adj Cap'!$CB$65:$CY$72,MONTH($B6958),$A6958+1))</f>
        <v>Data Error</v>
      </c>
      <c r="F6958" s="3"/>
      <c r="G6958" s="31" t="str">
        <f t="shared" si="432"/>
        <v>Data Error</v>
      </c>
      <c r="H6958" s="31"/>
      <c r="I6958" s="23" t="str">
        <f t="shared" si="433"/>
        <v>Data Error</v>
      </c>
      <c r="J6958" s="23"/>
      <c r="K6958" s="7" t="str">
        <f t="shared" si="434"/>
        <v>Data Error</v>
      </c>
      <c r="M6958" s="20" t="str">
        <f>IF(C6958="Data Error","Data Error",IF(C6958&lt;=K6958,0,1-IFERROR(INDEX(BAAL!$C:$D,MATCH(ROUNDUP(C6958-K6958,0),BAAL!$B:$B,0),MATCH(LEFT(M$2,4),BAAL!$C$2:$D$2,0)),0)))</f>
        <v>Data Error</v>
      </c>
      <c r="N6958" s="20"/>
      <c r="O6958" s="26"/>
      <c r="P6958" s="26"/>
      <c r="Q6958" s="6">
        <f t="shared" si="435"/>
        <v>10</v>
      </c>
      <c r="R6958" s="20"/>
    </row>
    <row r="6959" spans="1:18" x14ac:dyDescent="0.25">
      <c r="A6959" s="6">
        <v>21</v>
      </c>
      <c r="B6959" s="4">
        <v>42659.874999996864</v>
      </c>
      <c r="C6959" s="2" t="str">
        <f>IF([2]Analysis!AG6959="Data Error","Data Error",[2]Analysis!AI6959*C$1)</f>
        <v>Data Error</v>
      </c>
      <c r="D6959" s="2"/>
      <c r="E6959" s="3" t="str">
        <f>IF(C6959="Data Error","Data Error",INDEX('[2]BAAL Adj Cap'!$CB$65:$CY$72,MONTH($B6959),$A6959+1))</f>
        <v>Data Error</v>
      </c>
      <c r="F6959" s="3"/>
      <c r="G6959" s="31" t="str">
        <f t="shared" si="432"/>
        <v>Data Error</v>
      </c>
      <c r="H6959" s="31"/>
      <c r="I6959" s="23" t="str">
        <f t="shared" si="433"/>
        <v>Data Error</v>
      </c>
      <c r="J6959" s="23"/>
      <c r="K6959" s="7" t="str">
        <f t="shared" si="434"/>
        <v>Data Error</v>
      </c>
      <c r="M6959" s="20" t="str">
        <f>IF(C6959="Data Error","Data Error",IF(C6959&lt;=K6959,0,1-IFERROR(INDEX(BAAL!$C:$D,MATCH(ROUNDUP(C6959-K6959,0),BAAL!$B:$B,0),MATCH(LEFT(M$2,4),BAAL!$C$2:$D$2,0)),0)))</f>
        <v>Data Error</v>
      </c>
      <c r="N6959" s="20"/>
      <c r="O6959" s="26"/>
      <c r="P6959" s="26"/>
      <c r="Q6959" s="6">
        <f t="shared" si="435"/>
        <v>10</v>
      </c>
      <c r="R6959" s="20"/>
    </row>
    <row r="6960" spans="1:18" x14ac:dyDescent="0.25">
      <c r="A6960" s="6">
        <v>22</v>
      </c>
      <c r="B6960" s="4">
        <v>42659.916666663528</v>
      </c>
      <c r="C6960" s="2" t="str">
        <f>IF([2]Analysis!AG6960="Data Error","Data Error",[2]Analysis!AI6960*C$1)</f>
        <v>Data Error</v>
      </c>
      <c r="D6960" s="2"/>
      <c r="E6960" s="3" t="str">
        <f>IF(C6960="Data Error","Data Error",INDEX('[2]BAAL Adj Cap'!$CB$65:$CY$72,MONTH($B6960),$A6960+1))</f>
        <v>Data Error</v>
      </c>
      <c r="F6960" s="3"/>
      <c r="G6960" s="31" t="str">
        <f t="shared" si="432"/>
        <v>Data Error</v>
      </c>
      <c r="H6960" s="31"/>
      <c r="I6960" s="23" t="str">
        <f t="shared" si="433"/>
        <v>Data Error</v>
      </c>
      <c r="J6960" s="23"/>
      <c r="K6960" s="7" t="str">
        <f t="shared" si="434"/>
        <v>Data Error</v>
      </c>
      <c r="M6960" s="20" t="str">
        <f>IF(C6960="Data Error","Data Error",IF(C6960&lt;=K6960,0,1-IFERROR(INDEX(BAAL!$C:$D,MATCH(ROUNDUP(C6960-K6960,0),BAAL!$B:$B,0),MATCH(LEFT(M$2,4),BAAL!$C$2:$D$2,0)),0)))</f>
        <v>Data Error</v>
      </c>
      <c r="N6960" s="20"/>
      <c r="O6960" s="26"/>
      <c r="P6960" s="26"/>
      <c r="Q6960" s="6">
        <f t="shared" si="435"/>
        <v>10</v>
      </c>
      <c r="R6960" s="20"/>
    </row>
    <row r="6961" spans="1:18" x14ac:dyDescent="0.25">
      <c r="A6961" s="6">
        <v>23</v>
      </c>
      <c r="B6961" s="4">
        <v>42659.958333330193</v>
      </c>
      <c r="C6961" s="2" t="str">
        <f>IF([2]Analysis!AG6961="Data Error","Data Error",[2]Analysis!AI6961*C$1)</f>
        <v>Data Error</v>
      </c>
      <c r="D6961" s="2"/>
      <c r="E6961" s="3" t="str">
        <f>IF(C6961="Data Error","Data Error",INDEX('[2]BAAL Adj Cap'!$CB$65:$CY$72,MONTH($B6961),$A6961+1))</f>
        <v>Data Error</v>
      </c>
      <c r="F6961" s="3"/>
      <c r="G6961" s="31" t="str">
        <f t="shared" si="432"/>
        <v>Data Error</v>
      </c>
      <c r="H6961" s="31"/>
      <c r="I6961" s="23" t="str">
        <f t="shared" si="433"/>
        <v>Data Error</v>
      </c>
      <c r="J6961" s="23"/>
      <c r="K6961" s="7" t="str">
        <f t="shared" si="434"/>
        <v>Data Error</v>
      </c>
      <c r="M6961" s="20" t="str">
        <f>IF(C6961="Data Error","Data Error",IF(C6961&lt;=K6961,0,1-IFERROR(INDEX(BAAL!$C:$D,MATCH(ROUNDUP(C6961-K6961,0),BAAL!$B:$B,0),MATCH(LEFT(M$2,4),BAAL!$C$2:$D$2,0)),0)))</f>
        <v>Data Error</v>
      </c>
      <c r="N6961" s="20"/>
      <c r="O6961" s="26"/>
      <c r="P6961" s="26"/>
      <c r="Q6961" s="6">
        <f t="shared" si="435"/>
        <v>10</v>
      </c>
      <c r="R6961" s="20"/>
    </row>
    <row r="6962" spans="1:18" x14ac:dyDescent="0.25">
      <c r="A6962" s="6">
        <v>0</v>
      </c>
      <c r="B6962" s="1">
        <v>42659.999999996857</v>
      </c>
      <c r="C6962" s="2" t="str">
        <f>IF([2]Analysis!AG6962="Data Error","Data Error",[2]Analysis!AI6962*C$1)</f>
        <v>Data Error</v>
      </c>
      <c r="D6962" s="2"/>
      <c r="E6962" s="3" t="str">
        <f>IF(C6962="Data Error","Data Error",INDEX('[2]BAAL Adj Cap'!$CB$65:$CY$72,MONTH($B6962),$A6962+1))</f>
        <v>Data Error</v>
      </c>
      <c r="F6962" s="3"/>
      <c r="G6962" s="31" t="str">
        <f t="shared" si="432"/>
        <v>Data Error</v>
      </c>
      <c r="H6962" s="31"/>
      <c r="I6962" s="23" t="str">
        <f t="shared" si="433"/>
        <v>Data Error</v>
      </c>
      <c r="J6962" s="23"/>
      <c r="K6962" s="7" t="str">
        <f t="shared" si="434"/>
        <v>Data Error</v>
      </c>
      <c r="M6962" s="20" t="str">
        <f>IF(C6962="Data Error","Data Error",IF(C6962&lt;=K6962,0,1-IFERROR(INDEX(BAAL!$C:$D,MATCH(ROUNDUP(C6962-K6962,0),BAAL!$B:$B,0),MATCH(LEFT(M$2,4),BAAL!$C$2:$D$2,0)),0)))</f>
        <v>Data Error</v>
      </c>
      <c r="N6962" s="20"/>
      <c r="O6962" s="26"/>
      <c r="P6962" s="26"/>
      <c r="Q6962" s="6">
        <f t="shared" si="435"/>
        <v>10</v>
      </c>
      <c r="R6962" s="20"/>
    </row>
    <row r="6963" spans="1:18" x14ac:dyDescent="0.25">
      <c r="A6963" s="6">
        <v>1</v>
      </c>
      <c r="B6963" s="4">
        <v>42660.041666663521</v>
      </c>
      <c r="C6963" s="2" t="str">
        <f>IF([2]Analysis!AG6963="Data Error","Data Error",[2]Analysis!AI6963*C$1)</f>
        <v>Data Error</v>
      </c>
      <c r="D6963" s="2"/>
      <c r="E6963" s="3" t="str">
        <f>IF(C6963="Data Error","Data Error",INDEX('[2]BAAL Adj Cap'!$CB$65:$CY$72,MONTH($B6963),$A6963+1))</f>
        <v>Data Error</v>
      </c>
      <c r="F6963" s="3"/>
      <c r="G6963" s="31" t="str">
        <f t="shared" si="432"/>
        <v>Data Error</v>
      </c>
      <c r="H6963" s="31"/>
      <c r="I6963" s="23" t="str">
        <f t="shared" si="433"/>
        <v>Data Error</v>
      </c>
      <c r="J6963" s="23"/>
      <c r="K6963" s="7" t="str">
        <f t="shared" si="434"/>
        <v>Data Error</v>
      </c>
      <c r="M6963" s="20" t="str">
        <f>IF(C6963="Data Error","Data Error",IF(C6963&lt;=K6963,0,1-IFERROR(INDEX(BAAL!$C:$D,MATCH(ROUNDUP(C6963-K6963,0),BAAL!$B:$B,0),MATCH(LEFT(M$2,4),BAAL!$C$2:$D$2,0)),0)))</f>
        <v>Data Error</v>
      </c>
      <c r="N6963" s="20"/>
      <c r="O6963" s="26"/>
      <c r="P6963" s="26"/>
      <c r="Q6963" s="6">
        <f t="shared" si="435"/>
        <v>10</v>
      </c>
      <c r="R6963" s="20"/>
    </row>
    <row r="6964" spans="1:18" x14ac:dyDescent="0.25">
      <c r="A6964" s="6">
        <v>2</v>
      </c>
      <c r="B6964" s="4">
        <v>42660.083333330185</v>
      </c>
      <c r="C6964" s="2" t="str">
        <f>IF([2]Analysis!AG6964="Data Error","Data Error",[2]Analysis!AI6964*C$1)</f>
        <v>Data Error</v>
      </c>
      <c r="D6964" s="2"/>
      <c r="E6964" s="3" t="str">
        <f>IF(C6964="Data Error","Data Error",INDEX('[2]BAAL Adj Cap'!$CB$65:$CY$72,MONTH($B6964),$A6964+1))</f>
        <v>Data Error</v>
      </c>
      <c r="F6964" s="3"/>
      <c r="G6964" s="31" t="str">
        <f t="shared" si="432"/>
        <v>Data Error</v>
      </c>
      <c r="H6964" s="31"/>
      <c r="I6964" s="23" t="str">
        <f t="shared" si="433"/>
        <v>Data Error</v>
      </c>
      <c r="J6964" s="23"/>
      <c r="K6964" s="7" t="str">
        <f t="shared" si="434"/>
        <v>Data Error</v>
      </c>
      <c r="M6964" s="20" t="str">
        <f>IF(C6964="Data Error","Data Error",IF(C6964&lt;=K6964,0,1-IFERROR(INDEX(BAAL!$C:$D,MATCH(ROUNDUP(C6964-K6964,0),BAAL!$B:$B,0),MATCH(LEFT(M$2,4),BAAL!$C$2:$D$2,0)),0)))</f>
        <v>Data Error</v>
      </c>
      <c r="N6964" s="20"/>
      <c r="O6964" s="26"/>
      <c r="P6964" s="26"/>
      <c r="Q6964" s="6">
        <f t="shared" si="435"/>
        <v>10</v>
      </c>
      <c r="R6964" s="20"/>
    </row>
    <row r="6965" spans="1:18" x14ac:dyDescent="0.25">
      <c r="A6965" s="6">
        <v>3</v>
      </c>
      <c r="B6965" s="4">
        <v>42660.12499999685</v>
      </c>
      <c r="C6965" s="2" t="str">
        <f>IF([2]Analysis!AG6965="Data Error","Data Error",[2]Analysis!AI6965*C$1)</f>
        <v>Data Error</v>
      </c>
      <c r="D6965" s="2"/>
      <c r="E6965" s="3" t="str">
        <f>IF(C6965="Data Error","Data Error",INDEX('[2]BAAL Adj Cap'!$CB$65:$CY$72,MONTH($B6965),$A6965+1))</f>
        <v>Data Error</v>
      </c>
      <c r="F6965" s="3"/>
      <c r="G6965" s="31" t="str">
        <f t="shared" si="432"/>
        <v>Data Error</v>
      </c>
      <c r="H6965" s="31"/>
      <c r="I6965" s="23" t="str">
        <f t="shared" si="433"/>
        <v>Data Error</v>
      </c>
      <c r="J6965" s="23"/>
      <c r="K6965" s="7" t="str">
        <f t="shared" si="434"/>
        <v>Data Error</v>
      </c>
      <c r="M6965" s="20" t="str">
        <f>IF(C6965="Data Error","Data Error",IF(C6965&lt;=K6965,0,1-IFERROR(INDEX(BAAL!$C:$D,MATCH(ROUNDUP(C6965-K6965,0),BAAL!$B:$B,0),MATCH(LEFT(M$2,4),BAAL!$C$2:$D$2,0)),0)))</f>
        <v>Data Error</v>
      </c>
      <c r="N6965" s="20"/>
      <c r="O6965" s="26"/>
      <c r="P6965" s="26"/>
      <c r="Q6965" s="6">
        <f t="shared" si="435"/>
        <v>10</v>
      </c>
      <c r="R6965" s="20"/>
    </row>
    <row r="6966" spans="1:18" x14ac:dyDescent="0.25">
      <c r="A6966" s="6">
        <v>4</v>
      </c>
      <c r="B6966" s="4">
        <v>42660.166666663514</v>
      </c>
      <c r="C6966" s="2" t="str">
        <f>IF([2]Analysis!AG6966="Data Error","Data Error",[2]Analysis!AI6966*C$1)</f>
        <v>Data Error</v>
      </c>
      <c r="D6966" s="2"/>
      <c r="E6966" s="3" t="str">
        <f>IF(C6966="Data Error","Data Error",INDEX('[2]BAAL Adj Cap'!$CB$65:$CY$72,MONTH($B6966),$A6966+1))</f>
        <v>Data Error</v>
      </c>
      <c r="F6966" s="3"/>
      <c r="G6966" s="31" t="str">
        <f t="shared" si="432"/>
        <v>Data Error</v>
      </c>
      <c r="H6966" s="31"/>
      <c r="I6966" s="23" t="str">
        <f t="shared" si="433"/>
        <v>Data Error</v>
      </c>
      <c r="J6966" s="23"/>
      <c r="K6966" s="7" t="str">
        <f t="shared" si="434"/>
        <v>Data Error</v>
      </c>
      <c r="M6966" s="20" t="str">
        <f>IF(C6966="Data Error","Data Error",IF(C6966&lt;=K6966,0,1-IFERROR(INDEX(BAAL!$C:$D,MATCH(ROUNDUP(C6966-K6966,0),BAAL!$B:$B,0),MATCH(LEFT(M$2,4),BAAL!$C$2:$D$2,0)),0)))</f>
        <v>Data Error</v>
      </c>
      <c r="N6966" s="20"/>
      <c r="O6966" s="26"/>
      <c r="P6966" s="26"/>
      <c r="Q6966" s="6">
        <f t="shared" si="435"/>
        <v>10</v>
      </c>
      <c r="R6966" s="20"/>
    </row>
    <row r="6967" spans="1:18" x14ac:dyDescent="0.25">
      <c r="A6967" s="6">
        <v>5</v>
      </c>
      <c r="B6967" s="4">
        <v>42660.208333330178</v>
      </c>
      <c r="C6967" s="2" t="str">
        <f>IF([2]Analysis!AG6967="Data Error","Data Error",[2]Analysis!AI6967*C$1)</f>
        <v>Data Error</v>
      </c>
      <c r="D6967" s="2"/>
      <c r="E6967" s="3" t="str">
        <f>IF(C6967="Data Error","Data Error",INDEX('[2]BAAL Adj Cap'!$CB$65:$CY$72,MONTH($B6967),$A6967+1))</f>
        <v>Data Error</v>
      </c>
      <c r="F6967" s="3"/>
      <c r="G6967" s="31" t="str">
        <f t="shared" si="432"/>
        <v>Data Error</v>
      </c>
      <c r="H6967" s="31"/>
      <c r="I6967" s="23" t="str">
        <f t="shared" si="433"/>
        <v>Data Error</v>
      </c>
      <c r="J6967" s="23"/>
      <c r="K6967" s="7" t="str">
        <f t="shared" si="434"/>
        <v>Data Error</v>
      </c>
      <c r="M6967" s="20" t="str">
        <f>IF(C6967="Data Error","Data Error",IF(C6967&lt;=K6967,0,1-IFERROR(INDEX(BAAL!$C:$D,MATCH(ROUNDUP(C6967-K6967,0),BAAL!$B:$B,0),MATCH(LEFT(M$2,4),BAAL!$C$2:$D$2,0)),0)))</f>
        <v>Data Error</v>
      </c>
      <c r="N6967" s="20"/>
      <c r="O6967" s="26"/>
      <c r="P6967" s="26"/>
      <c r="Q6967" s="6">
        <f t="shared" si="435"/>
        <v>10</v>
      </c>
      <c r="R6967" s="20"/>
    </row>
    <row r="6968" spans="1:18" x14ac:dyDescent="0.25">
      <c r="A6968" s="6">
        <v>6</v>
      </c>
      <c r="B6968" s="4">
        <v>42660.249999996842</v>
      </c>
      <c r="C6968" s="2" t="str">
        <f>IF([2]Analysis!AG6968="Data Error","Data Error",[2]Analysis!AI6968*C$1)</f>
        <v>Data Error</v>
      </c>
      <c r="D6968" s="2"/>
      <c r="E6968" s="3" t="str">
        <f>IF(C6968="Data Error","Data Error",INDEX('[2]BAAL Adj Cap'!$CB$65:$CY$72,MONTH($B6968),$A6968+1))</f>
        <v>Data Error</v>
      </c>
      <c r="F6968" s="3"/>
      <c r="G6968" s="31" t="str">
        <f t="shared" si="432"/>
        <v>Data Error</v>
      </c>
      <c r="H6968" s="31"/>
      <c r="I6968" s="23" t="str">
        <f t="shared" si="433"/>
        <v>Data Error</v>
      </c>
      <c r="J6968" s="23"/>
      <c r="K6968" s="7" t="str">
        <f t="shared" si="434"/>
        <v>Data Error</v>
      </c>
      <c r="M6968" s="20" t="str">
        <f>IF(C6968="Data Error","Data Error",IF(C6968&lt;=K6968,0,1-IFERROR(INDEX(BAAL!$C:$D,MATCH(ROUNDUP(C6968-K6968,0),BAAL!$B:$B,0),MATCH(LEFT(M$2,4),BAAL!$C$2:$D$2,0)),0)))</f>
        <v>Data Error</v>
      </c>
      <c r="N6968" s="20"/>
      <c r="O6968" s="26"/>
      <c r="P6968" s="26"/>
      <c r="Q6968" s="6">
        <f t="shared" si="435"/>
        <v>10</v>
      </c>
      <c r="R6968" s="20"/>
    </row>
    <row r="6969" spans="1:18" x14ac:dyDescent="0.25">
      <c r="A6969" s="6">
        <v>7</v>
      </c>
      <c r="B6969" s="4">
        <v>42660.291666663506</v>
      </c>
      <c r="C6969" s="2" t="str">
        <f>IF([2]Analysis!AG6969="Data Error","Data Error",[2]Analysis!AI6969*C$1)</f>
        <v>Data Error</v>
      </c>
      <c r="D6969" s="2"/>
      <c r="E6969" s="3" t="str">
        <f>IF(C6969="Data Error","Data Error",INDEX('[2]BAAL Adj Cap'!$CB$65:$CY$72,MONTH($B6969),$A6969+1))</f>
        <v>Data Error</v>
      </c>
      <c r="F6969" s="3"/>
      <c r="G6969" s="31" t="str">
        <f t="shared" si="432"/>
        <v>Data Error</v>
      </c>
      <c r="H6969" s="31"/>
      <c r="I6969" s="23" t="str">
        <f t="shared" si="433"/>
        <v>Data Error</v>
      </c>
      <c r="J6969" s="23"/>
      <c r="K6969" s="7" t="str">
        <f t="shared" si="434"/>
        <v>Data Error</v>
      </c>
      <c r="M6969" s="20" t="str">
        <f>IF(C6969="Data Error","Data Error",IF(C6969&lt;=K6969,0,1-IFERROR(INDEX(BAAL!$C:$D,MATCH(ROUNDUP(C6969-K6969,0),BAAL!$B:$B,0),MATCH(LEFT(M$2,4),BAAL!$C$2:$D$2,0)),0)))</f>
        <v>Data Error</v>
      </c>
      <c r="N6969" s="20"/>
      <c r="O6969" s="26"/>
      <c r="P6969" s="26"/>
      <c r="Q6969" s="6">
        <f t="shared" si="435"/>
        <v>10</v>
      </c>
      <c r="R6969" s="20"/>
    </row>
    <row r="6970" spans="1:18" x14ac:dyDescent="0.25">
      <c r="A6970" s="6">
        <v>8</v>
      </c>
      <c r="B6970" s="4">
        <v>42660.333333330171</v>
      </c>
      <c r="C6970" s="2" t="str">
        <f>IF([2]Analysis!AG6970="Data Error","Data Error",[2]Analysis!AI6970*C$1)</f>
        <v>Data Error</v>
      </c>
      <c r="D6970" s="2"/>
      <c r="E6970" s="3" t="str">
        <f>IF(C6970="Data Error","Data Error",INDEX('[2]BAAL Adj Cap'!$CB$65:$CY$72,MONTH($B6970),$A6970+1))</f>
        <v>Data Error</v>
      </c>
      <c r="F6970" s="3"/>
      <c r="G6970" s="31" t="str">
        <f t="shared" si="432"/>
        <v>Data Error</v>
      </c>
      <c r="H6970" s="31"/>
      <c r="I6970" s="23" t="str">
        <f t="shared" si="433"/>
        <v>Data Error</v>
      </c>
      <c r="J6970" s="23"/>
      <c r="K6970" s="7" t="str">
        <f t="shared" si="434"/>
        <v>Data Error</v>
      </c>
      <c r="M6970" s="20" t="str">
        <f>IF(C6970="Data Error","Data Error",IF(C6970&lt;=K6970,0,1-IFERROR(INDEX(BAAL!$C:$D,MATCH(ROUNDUP(C6970-K6970,0),BAAL!$B:$B,0),MATCH(LEFT(M$2,4),BAAL!$C$2:$D$2,0)),0)))</f>
        <v>Data Error</v>
      </c>
      <c r="N6970" s="20"/>
      <c r="O6970" s="26"/>
      <c r="P6970" s="26"/>
      <c r="Q6970" s="6">
        <f t="shared" si="435"/>
        <v>10</v>
      </c>
      <c r="R6970" s="20"/>
    </row>
    <row r="6971" spans="1:18" x14ac:dyDescent="0.25">
      <c r="A6971" s="6">
        <v>9</v>
      </c>
      <c r="B6971" s="4">
        <v>42660.374999996835</v>
      </c>
      <c r="C6971" s="2" t="str">
        <f>IF([2]Analysis!AG6971="Data Error","Data Error",[2]Analysis!AI6971*C$1)</f>
        <v>Data Error</v>
      </c>
      <c r="D6971" s="2"/>
      <c r="E6971" s="3" t="str">
        <f>IF(C6971="Data Error","Data Error",INDEX('[2]BAAL Adj Cap'!$CB$65:$CY$72,MONTH($B6971),$A6971+1))</f>
        <v>Data Error</v>
      </c>
      <c r="F6971" s="3"/>
      <c r="G6971" s="31" t="str">
        <f t="shared" si="432"/>
        <v>Data Error</v>
      </c>
      <c r="H6971" s="31"/>
      <c r="I6971" s="23" t="str">
        <f t="shared" si="433"/>
        <v>Data Error</v>
      </c>
      <c r="J6971" s="23"/>
      <c r="K6971" s="7" t="str">
        <f t="shared" si="434"/>
        <v>Data Error</v>
      </c>
      <c r="M6971" s="20" t="str">
        <f>IF(C6971="Data Error","Data Error",IF(C6971&lt;=K6971,0,1-IFERROR(INDEX(BAAL!$C:$D,MATCH(ROUNDUP(C6971-K6971,0),BAAL!$B:$B,0),MATCH(LEFT(M$2,4),BAAL!$C$2:$D$2,0)),0)))</f>
        <v>Data Error</v>
      </c>
      <c r="N6971" s="20"/>
      <c r="O6971" s="26"/>
      <c r="P6971" s="26"/>
      <c r="Q6971" s="6">
        <f t="shared" si="435"/>
        <v>10</v>
      </c>
      <c r="R6971" s="20"/>
    </row>
    <row r="6972" spans="1:18" x14ac:dyDescent="0.25">
      <c r="A6972" s="6">
        <v>10</v>
      </c>
      <c r="B6972" s="4">
        <v>42660.416666663499</v>
      </c>
      <c r="C6972" s="2" t="str">
        <f>IF([2]Analysis!AG6972="Data Error","Data Error",[2]Analysis!AI6972*C$1)</f>
        <v>Data Error</v>
      </c>
      <c r="D6972" s="2"/>
      <c r="E6972" s="3" t="str">
        <f>IF(C6972="Data Error","Data Error",INDEX('[2]BAAL Adj Cap'!$CB$65:$CY$72,MONTH($B6972),$A6972+1))</f>
        <v>Data Error</v>
      </c>
      <c r="F6972" s="3"/>
      <c r="G6972" s="31" t="str">
        <f t="shared" si="432"/>
        <v>Data Error</v>
      </c>
      <c r="H6972" s="31"/>
      <c r="I6972" s="23" t="str">
        <f t="shared" si="433"/>
        <v>Data Error</v>
      </c>
      <c r="J6972" s="23"/>
      <c r="K6972" s="7" t="str">
        <f t="shared" si="434"/>
        <v>Data Error</v>
      </c>
      <c r="M6972" s="20" t="str">
        <f>IF(C6972="Data Error","Data Error",IF(C6972&lt;=K6972,0,1-IFERROR(INDEX(BAAL!$C:$D,MATCH(ROUNDUP(C6972-K6972,0),BAAL!$B:$B,0),MATCH(LEFT(M$2,4),BAAL!$C$2:$D$2,0)),0)))</f>
        <v>Data Error</v>
      </c>
      <c r="N6972" s="20"/>
      <c r="O6972" s="26"/>
      <c r="P6972" s="26"/>
      <c r="Q6972" s="6">
        <f t="shared" si="435"/>
        <v>10</v>
      </c>
      <c r="R6972" s="20"/>
    </row>
    <row r="6973" spans="1:18" x14ac:dyDescent="0.25">
      <c r="A6973" s="6">
        <v>11</v>
      </c>
      <c r="B6973" s="4">
        <v>42660.458333330163</v>
      </c>
      <c r="C6973" s="2" t="str">
        <f>IF([2]Analysis!AG6973="Data Error","Data Error",[2]Analysis!AI6973*C$1)</f>
        <v>Data Error</v>
      </c>
      <c r="D6973" s="2"/>
      <c r="E6973" s="3" t="str">
        <f>IF(C6973="Data Error","Data Error",INDEX('[2]BAAL Adj Cap'!$CB$65:$CY$72,MONTH($B6973),$A6973+1))</f>
        <v>Data Error</v>
      </c>
      <c r="F6973" s="3"/>
      <c r="G6973" s="31" t="str">
        <f t="shared" si="432"/>
        <v>Data Error</v>
      </c>
      <c r="H6973" s="31"/>
      <c r="I6973" s="23" t="str">
        <f t="shared" si="433"/>
        <v>Data Error</v>
      </c>
      <c r="J6973" s="23"/>
      <c r="K6973" s="7" t="str">
        <f t="shared" si="434"/>
        <v>Data Error</v>
      </c>
      <c r="M6973" s="20" t="str">
        <f>IF(C6973="Data Error","Data Error",IF(C6973&lt;=K6973,0,1-IFERROR(INDEX(BAAL!$C:$D,MATCH(ROUNDUP(C6973-K6973,0),BAAL!$B:$B,0),MATCH(LEFT(M$2,4),BAAL!$C$2:$D$2,0)),0)))</f>
        <v>Data Error</v>
      </c>
      <c r="N6973" s="20"/>
      <c r="O6973" s="26"/>
      <c r="P6973" s="26"/>
      <c r="Q6973" s="6">
        <f t="shared" si="435"/>
        <v>10</v>
      </c>
      <c r="R6973" s="20"/>
    </row>
    <row r="6974" spans="1:18" x14ac:dyDescent="0.25">
      <c r="A6974" s="6">
        <v>12</v>
      </c>
      <c r="B6974" s="4">
        <v>42660.499999996828</v>
      </c>
      <c r="C6974" s="2" t="str">
        <f>IF([2]Analysis!AG6974="Data Error","Data Error",[2]Analysis!AI6974*C$1)</f>
        <v>Data Error</v>
      </c>
      <c r="D6974" s="2"/>
      <c r="E6974" s="3" t="str">
        <f>IF(C6974="Data Error","Data Error",INDEX('[2]BAAL Adj Cap'!$CB$65:$CY$72,MONTH($B6974),$A6974+1))</f>
        <v>Data Error</v>
      </c>
      <c r="F6974" s="3"/>
      <c r="G6974" s="31" t="str">
        <f t="shared" si="432"/>
        <v>Data Error</v>
      </c>
      <c r="H6974" s="31"/>
      <c r="I6974" s="23" t="str">
        <f t="shared" si="433"/>
        <v>Data Error</v>
      </c>
      <c r="J6974" s="23"/>
      <c r="K6974" s="7" t="str">
        <f t="shared" si="434"/>
        <v>Data Error</v>
      </c>
      <c r="M6974" s="20" t="str">
        <f>IF(C6974="Data Error","Data Error",IF(C6974&lt;=K6974,0,1-IFERROR(INDEX(BAAL!$C:$D,MATCH(ROUNDUP(C6974-K6974,0),BAAL!$B:$B,0),MATCH(LEFT(M$2,4),BAAL!$C$2:$D$2,0)),0)))</f>
        <v>Data Error</v>
      </c>
      <c r="N6974" s="20"/>
      <c r="O6974" s="26"/>
      <c r="P6974" s="26"/>
      <c r="Q6974" s="6">
        <f t="shared" si="435"/>
        <v>10</v>
      </c>
      <c r="R6974" s="20"/>
    </row>
    <row r="6975" spans="1:18" x14ac:dyDescent="0.25">
      <c r="A6975" s="6">
        <v>13</v>
      </c>
      <c r="B6975" s="4">
        <v>42660.541666663492</v>
      </c>
      <c r="C6975" s="2" t="str">
        <f>IF([2]Analysis!AG6975="Data Error","Data Error",[2]Analysis!AI6975*C$1)</f>
        <v>Data Error</v>
      </c>
      <c r="D6975" s="2"/>
      <c r="E6975" s="3" t="str">
        <f>IF(C6975="Data Error","Data Error",INDEX('[2]BAAL Adj Cap'!$CB$65:$CY$72,MONTH($B6975),$A6975+1))</f>
        <v>Data Error</v>
      </c>
      <c r="F6975" s="3"/>
      <c r="G6975" s="31" t="str">
        <f t="shared" si="432"/>
        <v>Data Error</v>
      </c>
      <c r="H6975" s="31"/>
      <c r="I6975" s="23" t="str">
        <f t="shared" si="433"/>
        <v>Data Error</v>
      </c>
      <c r="J6975" s="23"/>
      <c r="K6975" s="7" t="str">
        <f t="shared" si="434"/>
        <v>Data Error</v>
      </c>
      <c r="M6975" s="20" t="str">
        <f>IF(C6975="Data Error","Data Error",IF(C6975&lt;=K6975,0,1-IFERROR(INDEX(BAAL!$C:$D,MATCH(ROUNDUP(C6975-K6975,0),BAAL!$B:$B,0),MATCH(LEFT(M$2,4),BAAL!$C$2:$D$2,0)),0)))</f>
        <v>Data Error</v>
      </c>
      <c r="N6975" s="20"/>
      <c r="O6975" s="26"/>
      <c r="P6975" s="26"/>
      <c r="Q6975" s="6">
        <f t="shared" si="435"/>
        <v>10</v>
      </c>
      <c r="R6975" s="20"/>
    </row>
    <row r="6976" spans="1:18" x14ac:dyDescent="0.25">
      <c r="A6976" s="6">
        <v>14</v>
      </c>
      <c r="B6976" s="4">
        <v>42660.583333330156</v>
      </c>
      <c r="C6976" s="2" t="str">
        <f>IF([2]Analysis!AG6976="Data Error","Data Error",[2]Analysis!AI6976*C$1)</f>
        <v>Data Error</v>
      </c>
      <c r="D6976" s="2"/>
      <c r="E6976" s="3" t="str">
        <f>IF(C6976="Data Error","Data Error",INDEX('[2]BAAL Adj Cap'!$CB$65:$CY$72,MONTH($B6976),$A6976+1))</f>
        <v>Data Error</v>
      </c>
      <c r="F6976" s="3"/>
      <c r="G6976" s="31" t="str">
        <f t="shared" si="432"/>
        <v>Data Error</v>
      </c>
      <c r="H6976" s="31"/>
      <c r="I6976" s="23" t="str">
        <f t="shared" si="433"/>
        <v>Data Error</v>
      </c>
      <c r="J6976" s="23"/>
      <c r="K6976" s="7" t="str">
        <f t="shared" si="434"/>
        <v>Data Error</v>
      </c>
      <c r="M6976" s="20" t="str">
        <f>IF(C6976="Data Error","Data Error",IF(C6976&lt;=K6976,0,1-IFERROR(INDEX(BAAL!$C:$D,MATCH(ROUNDUP(C6976-K6976,0),BAAL!$B:$B,0),MATCH(LEFT(M$2,4),BAAL!$C$2:$D$2,0)),0)))</f>
        <v>Data Error</v>
      </c>
      <c r="N6976" s="20"/>
      <c r="O6976" s="26"/>
      <c r="P6976" s="26"/>
      <c r="Q6976" s="6">
        <f t="shared" si="435"/>
        <v>10</v>
      </c>
      <c r="R6976" s="20"/>
    </row>
    <row r="6977" spans="1:18" x14ac:dyDescent="0.25">
      <c r="A6977" s="6">
        <v>15</v>
      </c>
      <c r="B6977" s="4">
        <v>42660.62499999682</v>
      </c>
      <c r="C6977" s="2" t="str">
        <f>IF([2]Analysis!AG6977="Data Error","Data Error",[2]Analysis!AI6977*C$1)</f>
        <v>Data Error</v>
      </c>
      <c r="D6977" s="2"/>
      <c r="E6977" s="3" t="str">
        <f>IF(C6977="Data Error","Data Error",INDEX('[2]BAAL Adj Cap'!$CB$65:$CY$72,MONTH($B6977),$A6977+1))</f>
        <v>Data Error</v>
      </c>
      <c r="F6977" s="3"/>
      <c r="G6977" s="31" t="str">
        <f t="shared" si="432"/>
        <v>Data Error</v>
      </c>
      <c r="H6977" s="31"/>
      <c r="I6977" s="23" t="str">
        <f t="shared" si="433"/>
        <v>Data Error</v>
      </c>
      <c r="J6977" s="23"/>
      <c r="K6977" s="7" t="str">
        <f t="shared" si="434"/>
        <v>Data Error</v>
      </c>
      <c r="M6977" s="20" t="str">
        <f>IF(C6977="Data Error","Data Error",IF(C6977&lt;=K6977,0,1-IFERROR(INDEX(BAAL!$C:$D,MATCH(ROUNDUP(C6977-K6977,0),BAAL!$B:$B,0),MATCH(LEFT(M$2,4),BAAL!$C$2:$D$2,0)),0)))</f>
        <v>Data Error</v>
      </c>
      <c r="N6977" s="20"/>
      <c r="O6977" s="26"/>
      <c r="P6977" s="26"/>
      <c r="Q6977" s="6">
        <f t="shared" si="435"/>
        <v>10</v>
      </c>
      <c r="R6977" s="20"/>
    </row>
    <row r="6978" spans="1:18" x14ac:dyDescent="0.25">
      <c r="A6978" s="6">
        <v>16</v>
      </c>
      <c r="B6978" s="4">
        <v>42660.666666663485</v>
      </c>
      <c r="C6978" s="2" t="str">
        <f>IF([2]Analysis!AG6978="Data Error","Data Error",[2]Analysis!AI6978*C$1)</f>
        <v>Data Error</v>
      </c>
      <c r="D6978" s="2"/>
      <c r="E6978" s="3" t="str">
        <f>IF(C6978="Data Error","Data Error",INDEX('[2]BAAL Adj Cap'!$CB$65:$CY$72,MONTH($B6978),$A6978+1))</f>
        <v>Data Error</v>
      </c>
      <c r="F6978" s="3"/>
      <c r="G6978" s="31" t="str">
        <f t="shared" si="432"/>
        <v>Data Error</v>
      </c>
      <c r="H6978" s="31"/>
      <c r="I6978" s="23" t="str">
        <f t="shared" si="433"/>
        <v>Data Error</v>
      </c>
      <c r="J6978" s="23"/>
      <c r="K6978" s="7" t="str">
        <f t="shared" si="434"/>
        <v>Data Error</v>
      </c>
      <c r="M6978" s="20" t="str">
        <f>IF(C6978="Data Error","Data Error",IF(C6978&lt;=K6978,0,1-IFERROR(INDEX(BAAL!$C:$D,MATCH(ROUNDUP(C6978-K6978,0),BAAL!$B:$B,0),MATCH(LEFT(M$2,4),BAAL!$C$2:$D$2,0)),0)))</f>
        <v>Data Error</v>
      </c>
      <c r="N6978" s="20"/>
      <c r="O6978" s="26"/>
      <c r="P6978" s="26"/>
      <c r="Q6978" s="6">
        <f t="shared" si="435"/>
        <v>10</v>
      </c>
      <c r="R6978" s="20"/>
    </row>
    <row r="6979" spans="1:18" x14ac:dyDescent="0.25">
      <c r="A6979" s="6">
        <v>17</v>
      </c>
      <c r="B6979" s="4">
        <v>42660.708333330149</v>
      </c>
      <c r="C6979" s="2" t="str">
        <f>IF([2]Analysis!AG6979="Data Error","Data Error",[2]Analysis!AI6979*C$1)</f>
        <v>Data Error</v>
      </c>
      <c r="D6979" s="2"/>
      <c r="E6979" s="3" t="str">
        <f>IF(C6979="Data Error","Data Error",INDEX('[2]BAAL Adj Cap'!$CB$65:$CY$72,MONTH($B6979),$A6979+1))</f>
        <v>Data Error</v>
      </c>
      <c r="F6979" s="3"/>
      <c r="G6979" s="31" t="str">
        <f t="shared" si="432"/>
        <v>Data Error</v>
      </c>
      <c r="H6979" s="31"/>
      <c r="I6979" s="23" t="str">
        <f t="shared" si="433"/>
        <v>Data Error</v>
      </c>
      <c r="J6979" s="23"/>
      <c r="K6979" s="7" t="str">
        <f t="shared" si="434"/>
        <v>Data Error</v>
      </c>
      <c r="M6979" s="20" t="str">
        <f>IF(C6979="Data Error","Data Error",IF(C6979&lt;=K6979,0,1-IFERROR(INDEX(BAAL!$C:$D,MATCH(ROUNDUP(C6979-K6979,0),BAAL!$B:$B,0),MATCH(LEFT(M$2,4),BAAL!$C$2:$D$2,0)),0)))</f>
        <v>Data Error</v>
      </c>
      <c r="N6979" s="20"/>
      <c r="O6979" s="26"/>
      <c r="P6979" s="26"/>
      <c r="Q6979" s="6">
        <f t="shared" si="435"/>
        <v>10</v>
      </c>
      <c r="R6979" s="20"/>
    </row>
    <row r="6980" spans="1:18" x14ac:dyDescent="0.25">
      <c r="A6980" s="6">
        <v>18</v>
      </c>
      <c r="B6980" s="4">
        <v>42660.749999996813</v>
      </c>
      <c r="C6980" s="2" t="str">
        <f>IF([2]Analysis!AG6980="Data Error","Data Error",[2]Analysis!AI6980*C$1)</f>
        <v>Data Error</v>
      </c>
      <c r="D6980" s="2"/>
      <c r="E6980" s="3" t="str">
        <f>IF(C6980="Data Error","Data Error",INDEX('[2]BAAL Adj Cap'!$CB$65:$CY$72,MONTH($B6980),$A6980+1))</f>
        <v>Data Error</v>
      </c>
      <c r="F6980" s="3"/>
      <c r="G6980" s="31" t="str">
        <f t="shared" ref="G6980:G7043" si="436">IF(C6980="Data Error","Data Error",E6980*E$1-C6980)</f>
        <v>Data Error</v>
      </c>
      <c r="H6980" s="31"/>
      <c r="I6980" s="23" t="str">
        <f t="shared" ref="I6980:I7043" si="437">IF(E6980="Data Error","Data Error",E6980)</f>
        <v>Data Error</v>
      </c>
      <c r="J6980" s="23"/>
      <c r="K6980" s="7" t="str">
        <f t="shared" ref="K6980:K7043" si="438">IF(C6980="Data Error","Data Error",C$1*MAX(0,MIN(AF$9,E6980*AF$10)))</f>
        <v>Data Error</v>
      </c>
      <c r="M6980" s="20" t="str">
        <f>IF(C6980="Data Error","Data Error",IF(C6980&lt;=K6980,0,1-IFERROR(INDEX(BAAL!$C:$D,MATCH(ROUNDUP(C6980-K6980,0),BAAL!$B:$B,0),MATCH(LEFT(M$2,4),BAAL!$C$2:$D$2,0)),0)))</f>
        <v>Data Error</v>
      </c>
      <c r="N6980" s="20"/>
      <c r="O6980" s="26"/>
      <c r="P6980" s="26"/>
      <c r="Q6980" s="6">
        <f t="shared" ref="Q6980:Q7043" si="439">MONTH(B6980)</f>
        <v>10</v>
      </c>
      <c r="R6980" s="20"/>
    </row>
    <row r="6981" spans="1:18" x14ac:dyDescent="0.25">
      <c r="A6981" s="6">
        <v>19</v>
      </c>
      <c r="B6981" s="4">
        <v>42660.791666663477</v>
      </c>
      <c r="C6981" s="2" t="str">
        <f>IF([2]Analysis!AG6981="Data Error","Data Error",[2]Analysis!AI6981*C$1)</f>
        <v>Data Error</v>
      </c>
      <c r="D6981" s="2"/>
      <c r="E6981" s="3" t="str">
        <f>IF(C6981="Data Error","Data Error",INDEX('[2]BAAL Adj Cap'!$CB$65:$CY$72,MONTH($B6981),$A6981+1))</f>
        <v>Data Error</v>
      </c>
      <c r="F6981" s="3"/>
      <c r="G6981" s="31" t="str">
        <f t="shared" si="436"/>
        <v>Data Error</v>
      </c>
      <c r="H6981" s="31"/>
      <c r="I6981" s="23" t="str">
        <f t="shared" si="437"/>
        <v>Data Error</v>
      </c>
      <c r="J6981" s="23"/>
      <c r="K6981" s="7" t="str">
        <f t="shared" si="438"/>
        <v>Data Error</v>
      </c>
      <c r="M6981" s="20" t="str">
        <f>IF(C6981="Data Error","Data Error",IF(C6981&lt;=K6981,0,1-IFERROR(INDEX(BAAL!$C:$D,MATCH(ROUNDUP(C6981-K6981,0),BAAL!$B:$B,0),MATCH(LEFT(M$2,4),BAAL!$C$2:$D$2,0)),0)))</f>
        <v>Data Error</v>
      </c>
      <c r="N6981" s="20"/>
      <c r="O6981" s="26"/>
      <c r="P6981" s="26"/>
      <c r="Q6981" s="6">
        <f t="shared" si="439"/>
        <v>10</v>
      </c>
      <c r="R6981" s="20"/>
    </row>
    <row r="6982" spans="1:18" x14ac:dyDescent="0.25">
      <c r="A6982" s="6">
        <v>20</v>
      </c>
      <c r="B6982" s="4">
        <v>42660.833333330142</v>
      </c>
      <c r="C6982" s="2" t="str">
        <f>IF([2]Analysis!AG6982="Data Error","Data Error",[2]Analysis!AI6982*C$1)</f>
        <v>Data Error</v>
      </c>
      <c r="D6982" s="2"/>
      <c r="E6982" s="3" t="str">
        <f>IF(C6982="Data Error","Data Error",INDEX('[2]BAAL Adj Cap'!$CB$65:$CY$72,MONTH($B6982),$A6982+1))</f>
        <v>Data Error</v>
      </c>
      <c r="F6982" s="3"/>
      <c r="G6982" s="31" t="str">
        <f t="shared" si="436"/>
        <v>Data Error</v>
      </c>
      <c r="H6982" s="31"/>
      <c r="I6982" s="23" t="str">
        <f t="shared" si="437"/>
        <v>Data Error</v>
      </c>
      <c r="J6982" s="23"/>
      <c r="K6982" s="7" t="str">
        <f t="shared" si="438"/>
        <v>Data Error</v>
      </c>
      <c r="M6982" s="20" t="str">
        <f>IF(C6982="Data Error","Data Error",IF(C6982&lt;=K6982,0,1-IFERROR(INDEX(BAAL!$C:$D,MATCH(ROUNDUP(C6982-K6982,0),BAAL!$B:$B,0),MATCH(LEFT(M$2,4),BAAL!$C$2:$D$2,0)),0)))</f>
        <v>Data Error</v>
      </c>
      <c r="N6982" s="20"/>
      <c r="O6982" s="26"/>
      <c r="P6982" s="26"/>
      <c r="Q6982" s="6">
        <f t="shared" si="439"/>
        <v>10</v>
      </c>
      <c r="R6982" s="20"/>
    </row>
    <row r="6983" spans="1:18" x14ac:dyDescent="0.25">
      <c r="A6983" s="6">
        <v>21</v>
      </c>
      <c r="B6983" s="4">
        <v>42660.874999996806</v>
      </c>
      <c r="C6983" s="2" t="str">
        <f>IF([2]Analysis!AG6983="Data Error","Data Error",[2]Analysis!AI6983*C$1)</f>
        <v>Data Error</v>
      </c>
      <c r="D6983" s="2"/>
      <c r="E6983" s="3" t="str">
        <f>IF(C6983="Data Error","Data Error",INDEX('[2]BAAL Adj Cap'!$CB$65:$CY$72,MONTH($B6983),$A6983+1))</f>
        <v>Data Error</v>
      </c>
      <c r="F6983" s="3"/>
      <c r="G6983" s="31" t="str">
        <f t="shared" si="436"/>
        <v>Data Error</v>
      </c>
      <c r="H6983" s="31"/>
      <c r="I6983" s="23" t="str">
        <f t="shared" si="437"/>
        <v>Data Error</v>
      </c>
      <c r="J6983" s="23"/>
      <c r="K6983" s="7" t="str">
        <f t="shared" si="438"/>
        <v>Data Error</v>
      </c>
      <c r="M6983" s="20" t="str">
        <f>IF(C6983="Data Error","Data Error",IF(C6983&lt;=K6983,0,1-IFERROR(INDEX(BAAL!$C:$D,MATCH(ROUNDUP(C6983-K6983,0),BAAL!$B:$B,0),MATCH(LEFT(M$2,4),BAAL!$C$2:$D$2,0)),0)))</f>
        <v>Data Error</v>
      </c>
      <c r="N6983" s="20"/>
      <c r="O6983" s="26"/>
      <c r="P6983" s="26"/>
      <c r="Q6983" s="6">
        <f t="shared" si="439"/>
        <v>10</v>
      </c>
      <c r="R6983" s="20"/>
    </row>
    <row r="6984" spans="1:18" x14ac:dyDescent="0.25">
      <c r="A6984" s="6">
        <v>22</v>
      </c>
      <c r="B6984" s="4">
        <v>42660.91666666347</v>
      </c>
      <c r="C6984" s="2" t="str">
        <f>IF([2]Analysis!AG6984="Data Error","Data Error",[2]Analysis!AI6984*C$1)</f>
        <v>Data Error</v>
      </c>
      <c r="D6984" s="2"/>
      <c r="E6984" s="3" t="str">
        <f>IF(C6984="Data Error","Data Error",INDEX('[2]BAAL Adj Cap'!$CB$65:$CY$72,MONTH($B6984),$A6984+1))</f>
        <v>Data Error</v>
      </c>
      <c r="F6984" s="3"/>
      <c r="G6984" s="31" t="str">
        <f t="shared" si="436"/>
        <v>Data Error</v>
      </c>
      <c r="H6984" s="31"/>
      <c r="I6984" s="23" t="str">
        <f t="shared" si="437"/>
        <v>Data Error</v>
      </c>
      <c r="J6984" s="23"/>
      <c r="K6984" s="7" t="str">
        <f t="shared" si="438"/>
        <v>Data Error</v>
      </c>
      <c r="M6984" s="20" t="str">
        <f>IF(C6984="Data Error","Data Error",IF(C6984&lt;=K6984,0,1-IFERROR(INDEX(BAAL!$C:$D,MATCH(ROUNDUP(C6984-K6984,0),BAAL!$B:$B,0),MATCH(LEFT(M$2,4),BAAL!$C$2:$D$2,0)),0)))</f>
        <v>Data Error</v>
      </c>
      <c r="N6984" s="20"/>
      <c r="O6984" s="26"/>
      <c r="P6984" s="26"/>
      <c r="Q6984" s="6">
        <f t="shared" si="439"/>
        <v>10</v>
      </c>
      <c r="R6984" s="20"/>
    </row>
    <row r="6985" spans="1:18" x14ac:dyDescent="0.25">
      <c r="A6985" s="6">
        <v>23</v>
      </c>
      <c r="B6985" s="4">
        <v>42660.958333330134</v>
      </c>
      <c r="C6985" s="2" t="str">
        <f>IF([2]Analysis!AG6985="Data Error","Data Error",[2]Analysis!AI6985*C$1)</f>
        <v>Data Error</v>
      </c>
      <c r="D6985" s="2"/>
      <c r="E6985" s="3" t="str">
        <f>IF(C6985="Data Error","Data Error",INDEX('[2]BAAL Adj Cap'!$CB$65:$CY$72,MONTH($B6985),$A6985+1))</f>
        <v>Data Error</v>
      </c>
      <c r="F6985" s="3"/>
      <c r="G6985" s="31" t="str">
        <f t="shared" si="436"/>
        <v>Data Error</v>
      </c>
      <c r="H6985" s="31"/>
      <c r="I6985" s="23" t="str">
        <f t="shared" si="437"/>
        <v>Data Error</v>
      </c>
      <c r="J6985" s="23"/>
      <c r="K6985" s="7" t="str">
        <f t="shared" si="438"/>
        <v>Data Error</v>
      </c>
      <c r="M6985" s="20" t="str">
        <f>IF(C6985="Data Error","Data Error",IF(C6985&lt;=K6985,0,1-IFERROR(INDEX(BAAL!$C:$D,MATCH(ROUNDUP(C6985-K6985,0),BAAL!$B:$B,0),MATCH(LEFT(M$2,4),BAAL!$C$2:$D$2,0)),0)))</f>
        <v>Data Error</v>
      </c>
      <c r="N6985" s="20"/>
      <c r="O6985" s="26"/>
      <c r="P6985" s="26"/>
      <c r="Q6985" s="6">
        <f t="shared" si="439"/>
        <v>10</v>
      </c>
      <c r="R6985" s="20"/>
    </row>
    <row r="6986" spans="1:18" x14ac:dyDescent="0.25">
      <c r="A6986" s="6">
        <v>0</v>
      </c>
      <c r="B6986" s="1">
        <v>42660.999999996799</v>
      </c>
      <c r="C6986" s="2" t="str">
        <f>IF([2]Analysis!AG6986="Data Error","Data Error",[2]Analysis!AI6986*C$1)</f>
        <v>Data Error</v>
      </c>
      <c r="D6986" s="2"/>
      <c r="E6986" s="3" t="str">
        <f>IF(C6986="Data Error","Data Error",INDEX('[2]BAAL Adj Cap'!$CB$65:$CY$72,MONTH($B6986),$A6986+1))</f>
        <v>Data Error</v>
      </c>
      <c r="F6986" s="3"/>
      <c r="G6986" s="31" t="str">
        <f t="shared" si="436"/>
        <v>Data Error</v>
      </c>
      <c r="H6986" s="31"/>
      <c r="I6986" s="23" t="str">
        <f t="shared" si="437"/>
        <v>Data Error</v>
      </c>
      <c r="J6986" s="23"/>
      <c r="K6986" s="7" t="str">
        <f t="shared" si="438"/>
        <v>Data Error</v>
      </c>
      <c r="M6986" s="20" t="str">
        <f>IF(C6986="Data Error","Data Error",IF(C6986&lt;=K6986,0,1-IFERROR(INDEX(BAAL!$C:$D,MATCH(ROUNDUP(C6986-K6986,0),BAAL!$B:$B,0),MATCH(LEFT(M$2,4),BAAL!$C$2:$D$2,0)),0)))</f>
        <v>Data Error</v>
      </c>
      <c r="N6986" s="20"/>
      <c r="O6986" s="26"/>
      <c r="P6986" s="26"/>
      <c r="Q6986" s="6">
        <f t="shared" si="439"/>
        <v>10</v>
      </c>
      <c r="R6986" s="20"/>
    </row>
    <row r="6987" spans="1:18" x14ac:dyDescent="0.25">
      <c r="A6987" s="6">
        <v>1</v>
      </c>
      <c r="B6987" s="4">
        <v>42661.041666663463</v>
      </c>
      <c r="C6987" s="2" t="str">
        <f>IF([2]Analysis!AG6987="Data Error","Data Error",[2]Analysis!AI6987*C$1)</f>
        <v>Data Error</v>
      </c>
      <c r="D6987" s="2"/>
      <c r="E6987" s="3" t="str">
        <f>IF(C6987="Data Error","Data Error",INDEX('[2]BAAL Adj Cap'!$CB$65:$CY$72,MONTH($B6987),$A6987+1))</f>
        <v>Data Error</v>
      </c>
      <c r="F6987" s="3"/>
      <c r="G6987" s="31" t="str">
        <f t="shared" si="436"/>
        <v>Data Error</v>
      </c>
      <c r="H6987" s="31"/>
      <c r="I6987" s="23" t="str">
        <f t="shared" si="437"/>
        <v>Data Error</v>
      </c>
      <c r="J6987" s="23"/>
      <c r="K6987" s="7" t="str">
        <f t="shared" si="438"/>
        <v>Data Error</v>
      </c>
      <c r="M6987" s="20" t="str">
        <f>IF(C6987="Data Error","Data Error",IF(C6987&lt;=K6987,0,1-IFERROR(INDEX(BAAL!$C:$D,MATCH(ROUNDUP(C6987-K6987,0),BAAL!$B:$B,0),MATCH(LEFT(M$2,4),BAAL!$C$2:$D$2,0)),0)))</f>
        <v>Data Error</v>
      </c>
      <c r="N6987" s="20"/>
      <c r="O6987" s="26"/>
      <c r="P6987" s="26"/>
      <c r="Q6987" s="6">
        <f t="shared" si="439"/>
        <v>10</v>
      </c>
      <c r="R6987" s="20"/>
    </row>
    <row r="6988" spans="1:18" x14ac:dyDescent="0.25">
      <c r="A6988" s="6">
        <v>2</v>
      </c>
      <c r="B6988" s="4">
        <v>42661.083333330127</v>
      </c>
      <c r="C6988" s="2" t="str">
        <f>IF([2]Analysis!AG6988="Data Error","Data Error",[2]Analysis!AI6988*C$1)</f>
        <v>Data Error</v>
      </c>
      <c r="D6988" s="2"/>
      <c r="E6988" s="3" t="str">
        <f>IF(C6988="Data Error","Data Error",INDEX('[2]BAAL Adj Cap'!$CB$65:$CY$72,MONTH($B6988),$A6988+1))</f>
        <v>Data Error</v>
      </c>
      <c r="F6988" s="3"/>
      <c r="G6988" s="31" t="str">
        <f t="shared" si="436"/>
        <v>Data Error</v>
      </c>
      <c r="H6988" s="31"/>
      <c r="I6988" s="23" t="str">
        <f t="shared" si="437"/>
        <v>Data Error</v>
      </c>
      <c r="J6988" s="23"/>
      <c r="K6988" s="7" t="str">
        <f t="shared" si="438"/>
        <v>Data Error</v>
      </c>
      <c r="M6988" s="20" t="str">
        <f>IF(C6988="Data Error","Data Error",IF(C6988&lt;=K6988,0,1-IFERROR(INDEX(BAAL!$C:$D,MATCH(ROUNDUP(C6988-K6988,0),BAAL!$B:$B,0),MATCH(LEFT(M$2,4),BAAL!$C$2:$D$2,0)),0)))</f>
        <v>Data Error</v>
      </c>
      <c r="N6988" s="20"/>
      <c r="O6988" s="26"/>
      <c r="P6988" s="26"/>
      <c r="Q6988" s="6">
        <f t="shared" si="439"/>
        <v>10</v>
      </c>
      <c r="R6988" s="20"/>
    </row>
    <row r="6989" spans="1:18" x14ac:dyDescent="0.25">
      <c r="A6989" s="6">
        <v>3</v>
      </c>
      <c r="B6989" s="4">
        <v>42661.124999996791</v>
      </c>
      <c r="C6989" s="2" t="str">
        <f>IF([2]Analysis!AG6989="Data Error","Data Error",[2]Analysis!AI6989*C$1)</f>
        <v>Data Error</v>
      </c>
      <c r="D6989" s="2"/>
      <c r="E6989" s="3" t="str">
        <f>IF(C6989="Data Error","Data Error",INDEX('[2]BAAL Adj Cap'!$CB$65:$CY$72,MONTH($B6989),$A6989+1))</f>
        <v>Data Error</v>
      </c>
      <c r="F6989" s="3"/>
      <c r="G6989" s="31" t="str">
        <f t="shared" si="436"/>
        <v>Data Error</v>
      </c>
      <c r="H6989" s="31"/>
      <c r="I6989" s="23" t="str">
        <f t="shared" si="437"/>
        <v>Data Error</v>
      </c>
      <c r="J6989" s="23"/>
      <c r="K6989" s="7" t="str">
        <f t="shared" si="438"/>
        <v>Data Error</v>
      </c>
      <c r="M6989" s="20" t="str">
        <f>IF(C6989="Data Error","Data Error",IF(C6989&lt;=K6989,0,1-IFERROR(INDEX(BAAL!$C:$D,MATCH(ROUNDUP(C6989-K6989,0),BAAL!$B:$B,0),MATCH(LEFT(M$2,4),BAAL!$C$2:$D$2,0)),0)))</f>
        <v>Data Error</v>
      </c>
      <c r="N6989" s="20"/>
      <c r="O6989" s="26"/>
      <c r="P6989" s="26"/>
      <c r="Q6989" s="6">
        <f t="shared" si="439"/>
        <v>10</v>
      </c>
      <c r="R6989" s="20"/>
    </row>
    <row r="6990" spans="1:18" x14ac:dyDescent="0.25">
      <c r="A6990" s="6">
        <v>4</v>
      </c>
      <c r="B6990" s="4">
        <v>42661.166666663456</v>
      </c>
      <c r="C6990" s="2" t="str">
        <f>IF([2]Analysis!AG6990="Data Error","Data Error",[2]Analysis!AI6990*C$1)</f>
        <v>Data Error</v>
      </c>
      <c r="D6990" s="2"/>
      <c r="E6990" s="3" t="str">
        <f>IF(C6990="Data Error","Data Error",INDEX('[2]BAAL Adj Cap'!$CB$65:$CY$72,MONTH($B6990),$A6990+1))</f>
        <v>Data Error</v>
      </c>
      <c r="F6990" s="3"/>
      <c r="G6990" s="31" t="str">
        <f t="shared" si="436"/>
        <v>Data Error</v>
      </c>
      <c r="H6990" s="31"/>
      <c r="I6990" s="23" t="str">
        <f t="shared" si="437"/>
        <v>Data Error</v>
      </c>
      <c r="J6990" s="23"/>
      <c r="K6990" s="7" t="str">
        <f t="shared" si="438"/>
        <v>Data Error</v>
      </c>
      <c r="M6990" s="20" t="str">
        <f>IF(C6990="Data Error","Data Error",IF(C6990&lt;=K6990,0,1-IFERROR(INDEX(BAAL!$C:$D,MATCH(ROUNDUP(C6990-K6990,0),BAAL!$B:$B,0),MATCH(LEFT(M$2,4),BAAL!$C$2:$D$2,0)),0)))</f>
        <v>Data Error</v>
      </c>
      <c r="N6990" s="20"/>
      <c r="O6990" s="26"/>
      <c r="P6990" s="26"/>
      <c r="Q6990" s="6">
        <f t="shared" si="439"/>
        <v>10</v>
      </c>
      <c r="R6990" s="20"/>
    </row>
    <row r="6991" spans="1:18" x14ac:dyDescent="0.25">
      <c r="A6991" s="6">
        <v>5</v>
      </c>
      <c r="B6991" s="4">
        <v>42661.20833333012</v>
      </c>
      <c r="C6991" s="2" t="str">
        <f>IF([2]Analysis!AG6991="Data Error","Data Error",[2]Analysis!AI6991*C$1)</f>
        <v>Data Error</v>
      </c>
      <c r="D6991" s="2"/>
      <c r="E6991" s="3" t="str">
        <f>IF(C6991="Data Error","Data Error",INDEX('[2]BAAL Adj Cap'!$CB$65:$CY$72,MONTH($B6991),$A6991+1))</f>
        <v>Data Error</v>
      </c>
      <c r="F6991" s="3"/>
      <c r="G6991" s="31" t="str">
        <f t="shared" si="436"/>
        <v>Data Error</v>
      </c>
      <c r="H6991" s="31"/>
      <c r="I6991" s="23" t="str">
        <f t="shared" si="437"/>
        <v>Data Error</v>
      </c>
      <c r="J6991" s="23"/>
      <c r="K6991" s="7" t="str">
        <f t="shared" si="438"/>
        <v>Data Error</v>
      </c>
      <c r="M6991" s="20" t="str">
        <f>IF(C6991="Data Error","Data Error",IF(C6991&lt;=K6991,0,1-IFERROR(INDEX(BAAL!$C:$D,MATCH(ROUNDUP(C6991-K6991,0),BAAL!$B:$B,0),MATCH(LEFT(M$2,4),BAAL!$C$2:$D$2,0)),0)))</f>
        <v>Data Error</v>
      </c>
      <c r="N6991" s="20"/>
      <c r="O6991" s="26"/>
      <c r="P6991" s="26"/>
      <c r="Q6991" s="6">
        <f t="shared" si="439"/>
        <v>10</v>
      </c>
      <c r="R6991" s="20"/>
    </row>
    <row r="6992" spans="1:18" x14ac:dyDescent="0.25">
      <c r="A6992" s="6">
        <v>6</v>
      </c>
      <c r="B6992" s="4">
        <v>42661.249999996784</v>
      </c>
      <c r="C6992" s="2" t="str">
        <f>IF([2]Analysis!AG6992="Data Error","Data Error",[2]Analysis!AI6992*C$1)</f>
        <v>Data Error</v>
      </c>
      <c r="D6992" s="2"/>
      <c r="E6992" s="3" t="str">
        <f>IF(C6992="Data Error","Data Error",INDEX('[2]BAAL Adj Cap'!$CB$65:$CY$72,MONTH($B6992),$A6992+1))</f>
        <v>Data Error</v>
      </c>
      <c r="F6992" s="3"/>
      <c r="G6992" s="31" t="str">
        <f t="shared" si="436"/>
        <v>Data Error</v>
      </c>
      <c r="H6992" s="31"/>
      <c r="I6992" s="23" t="str">
        <f t="shared" si="437"/>
        <v>Data Error</v>
      </c>
      <c r="J6992" s="23"/>
      <c r="K6992" s="7" t="str">
        <f t="shared" si="438"/>
        <v>Data Error</v>
      </c>
      <c r="M6992" s="20" t="str">
        <f>IF(C6992="Data Error","Data Error",IF(C6992&lt;=K6992,0,1-IFERROR(INDEX(BAAL!$C:$D,MATCH(ROUNDUP(C6992-K6992,0),BAAL!$B:$B,0),MATCH(LEFT(M$2,4),BAAL!$C$2:$D$2,0)),0)))</f>
        <v>Data Error</v>
      </c>
      <c r="N6992" s="20"/>
      <c r="O6992" s="26"/>
      <c r="P6992" s="26"/>
      <c r="Q6992" s="6">
        <f t="shared" si="439"/>
        <v>10</v>
      </c>
      <c r="R6992" s="20"/>
    </row>
    <row r="6993" spans="1:18" x14ac:dyDescent="0.25">
      <c r="A6993" s="6">
        <v>7</v>
      </c>
      <c r="B6993" s="4">
        <v>42661.291666663448</v>
      </c>
      <c r="C6993" s="2" t="str">
        <f>IF([2]Analysis!AG6993="Data Error","Data Error",[2]Analysis!AI6993*C$1)</f>
        <v>Data Error</v>
      </c>
      <c r="D6993" s="2"/>
      <c r="E6993" s="3" t="str">
        <f>IF(C6993="Data Error","Data Error",INDEX('[2]BAAL Adj Cap'!$CB$65:$CY$72,MONTH($B6993),$A6993+1))</f>
        <v>Data Error</v>
      </c>
      <c r="F6993" s="3"/>
      <c r="G6993" s="31" t="str">
        <f t="shared" si="436"/>
        <v>Data Error</v>
      </c>
      <c r="H6993" s="31"/>
      <c r="I6993" s="23" t="str">
        <f t="shared" si="437"/>
        <v>Data Error</v>
      </c>
      <c r="J6993" s="23"/>
      <c r="K6993" s="7" t="str">
        <f t="shared" si="438"/>
        <v>Data Error</v>
      </c>
      <c r="M6993" s="20" t="str">
        <f>IF(C6993="Data Error","Data Error",IF(C6993&lt;=K6993,0,1-IFERROR(INDEX(BAAL!$C:$D,MATCH(ROUNDUP(C6993-K6993,0),BAAL!$B:$B,0),MATCH(LEFT(M$2,4),BAAL!$C$2:$D$2,0)),0)))</f>
        <v>Data Error</v>
      </c>
      <c r="N6993" s="20"/>
      <c r="O6993" s="26"/>
      <c r="P6993" s="26"/>
      <c r="Q6993" s="6">
        <f t="shared" si="439"/>
        <v>10</v>
      </c>
      <c r="R6993" s="20"/>
    </row>
    <row r="6994" spans="1:18" x14ac:dyDescent="0.25">
      <c r="A6994" s="6">
        <v>8</v>
      </c>
      <c r="B6994" s="4">
        <v>42661.333333330113</v>
      </c>
      <c r="C6994" s="2" t="str">
        <f>IF([2]Analysis!AG6994="Data Error","Data Error",[2]Analysis!AI6994*C$1)</f>
        <v>Data Error</v>
      </c>
      <c r="D6994" s="2"/>
      <c r="E6994" s="3" t="str">
        <f>IF(C6994="Data Error","Data Error",INDEX('[2]BAAL Adj Cap'!$CB$65:$CY$72,MONTH($B6994),$A6994+1))</f>
        <v>Data Error</v>
      </c>
      <c r="F6994" s="3"/>
      <c r="G6994" s="31" t="str">
        <f t="shared" si="436"/>
        <v>Data Error</v>
      </c>
      <c r="H6994" s="31"/>
      <c r="I6994" s="23" t="str">
        <f t="shared" si="437"/>
        <v>Data Error</v>
      </c>
      <c r="J6994" s="23"/>
      <c r="K6994" s="7" t="str">
        <f t="shared" si="438"/>
        <v>Data Error</v>
      </c>
      <c r="M6994" s="20" t="str">
        <f>IF(C6994="Data Error","Data Error",IF(C6994&lt;=K6994,0,1-IFERROR(INDEX(BAAL!$C:$D,MATCH(ROUNDUP(C6994-K6994,0),BAAL!$B:$B,0),MATCH(LEFT(M$2,4),BAAL!$C$2:$D$2,0)),0)))</f>
        <v>Data Error</v>
      </c>
      <c r="N6994" s="20"/>
      <c r="O6994" s="26"/>
      <c r="P6994" s="26"/>
      <c r="Q6994" s="6">
        <f t="shared" si="439"/>
        <v>10</v>
      </c>
      <c r="R6994" s="20"/>
    </row>
    <row r="6995" spans="1:18" x14ac:dyDescent="0.25">
      <c r="A6995" s="6">
        <v>9</v>
      </c>
      <c r="B6995" s="4">
        <v>42661.374999996777</v>
      </c>
      <c r="C6995" s="2" t="str">
        <f>IF([2]Analysis!AG6995="Data Error","Data Error",[2]Analysis!AI6995*C$1)</f>
        <v>Data Error</v>
      </c>
      <c r="D6995" s="2"/>
      <c r="E6995" s="3" t="str">
        <f>IF(C6995="Data Error","Data Error",INDEX('[2]BAAL Adj Cap'!$CB$65:$CY$72,MONTH($B6995),$A6995+1))</f>
        <v>Data Error</v>
      </c>
      <c r="F6995" s="3"/>
      <c r="G6995" s="31" t="str">
        <f t="shared" si="436"/>
        <v>Data Error</v>
      </c>
      <c r="H6995" s="31"/>
      <c r="I6995" s="23" t="str">
        <f t="shared" si="437"/>
        <v>Data Error</v>
      </c>
      <c r="J6995" s="23"/>
      <c r="K6995" s="7" t="str">
        <f t="shared" si="438"/>
        <v>Data Error</v>
      </c>
      <c r="M6995" s="20" t="str">
        <f>IF(C6995="Data Error","Data Error",IF(C6995&lt;=K6995,0,1-IFERROR(INDEX(BAAL!$C:$D,MATCH(ROUNDUP(C6995-K6995,0),BAAL!$B:$B,0),MATCH(LEFT(M$2,4),BAAL!$C$2:$D$2,0)),0)))</f>
        <v>Data Error</v>
      </c>
      <c r="N6995" s="20"/>
      <c r="O6995" s="26"/>
      <c r="P6995" s="26"/>
      <c r="Q6995" s="6">
        <f t="shared" si="439"/>
        <v>10</v>
      </c>
      <c r="R6995" s="20"/>
    </row>
    <row r="6996" spans="1:18" x14ac:dyDescent="0.25">
      <c r="A6996" s="6">
        <v>10</v>
      </c>
      <c r="B6996" s="4">
        <v>42661.416666663441</v>
      </c>
      <c r="C6996" s="2" t="str">
        <f>IF([2]Analysis!AG6996="Data Error","Data Error",[2]Analysis!AI6996*C$1)</f>
        <v>Data Error</v>
      </c>
      <c r="D6996" s="2"/>
      <c r="E6996" s="3" t="str">
        <f>IF(C6996="Data Error","Data Error",INDEX('[2]BAAL Adj Cap'!$CB$65:$CY$72,MONTH($B6996),$A6996+1))</f>
        <v>Data Error</v>
      </c>
      <c r="F6996" s="3"/>
      <c r="G6996" s="31" t="str">
        <f t="shared" si="436"/>
        <v>Data Error</v>
      </c>
      <c r="H6996" s="31"/>
      <c r="I6996" s="23" t="str">
        <f t="shared" si="437"/>
        <v>Data Error</v>
      </c>
      <c r="J6996" s="23"/>
      <c r="K6996" s="7" t="str">
        <f t="shared" si="438"/>
        <v>Data Error</v>
      </c>
      <c r="M6996" s="20" t="str">
        <f>IF(C6996="Data Error","Data Error",IF(C6996&lt;=K6996,0,1-IFERROR(INDEX(BAAL!$C:$D,MATCH(ROUNDUP(C6996-K6996,0),BAAL!$B:$B,0),MATCH(LEFT(M$2,4),BAAL!$C$2:$D$2,0)),0)))</f>
        <v>Data Error</v>
      </c>
      <c r="N6996" s="20"/>
      <c r="O6996" s="26"/>
      <c r="P6996" s="26"/>
      <c r="Q6996" s="6">
        <f t="shared" si="439"/>
        <v>10</v>
      </c>
      <c r="R6996" s="20"/>
    </row>
    <row r="6997" spans="1:18" x14ac:dyDescent="0.25">
      <c r="A6997" s="6">
        <v>11</v>
      </c>
      <c r="B6997" s="4">
        <v>42661.458333330105</v>
      </c>
      <c r="C6997" s="2" t="str">
        <f>IF([2]Analysis!AG6997="Data Error","Data Error",[2]Analysis!AI6997*C$1)</f>
        <v>Data Error</v>
      </c>
      <c r="D6997" s="2"/>
      <c r="E6997" s="3" t="str">
        <f>IF(C6997="Data Error","Data Error",INDEX('[2]BAAL Adj Cap'!$CB$65:$CY$72,MONTH($B6997),$A6997+1))</f>
        <v>Data Error</v>
      </c>
      <c r="F6997" s="3"/>
      <c r="G6997" s="31" t="str">
        <f t="shared" si="436"/>
        <v>Data Error</v>
      </c>
      <c r="H6997" s="31"/>
      <c r="I6997" s="23" t="str">
        <f t="shared" si="437"/>
        <v>Data Error</v>
      </c>
      <c r="J6997" s="23"/>
      <c r="K6997" s="7" t="str">
        <f t="shared" si="438"/>
        <v>Data Error</v>
      </c>
      <c r="M6997" s="20" t="str">
        <f>IF(C6997="Data Error","Data Error",IF(C6997&lt;=K6997,0,1-IFERROR(INDEX(BAAL!$C:$D,MATCH(ROUNDUP(C6997-K6997,0),BAAL!$B:$B,0),MATCH(LEFT(M$2,4),BAAL!$C$2:$D$2,0)),0)))</f>
        <v>Data Error</v>
      </c>
      <c r="N6997" s="20"/>
      <c r="O6997" s="26"/>
      <c r="P6997" s="26"/>
      <c r="Q6997" s="6">
        <f t="shared" si="439"/>
        <v>10</v>
      </c>
      <c r="R6997" s="20"/>
    </row>
    <row r="6998" spans="1:18" x14ac:dyDescent="0.25">
      <c r="A6998" s="6">
        <v>12</v>
      </c>
      <c r="B6998" s="4">
        <v>42661.499999996769</v>
      </c>
      <c r="C6998" s="2" t="str">
        <f>IF([2]Analysis!AG6998="Data Error","Data Error",[2]Analysis!AI6998*C$1)</f>
        <v>Data Error</v>
      </c>
      <c r="D6998" s="2"/>
      <c r="E6998" s="3" t="str">
        <f>IF(C6998="Data Error","Data Error",INDEX('[2]BAAL Adj Cap'!$CB$65:$CY$72,MONTH($B6998),$A6998+1))</f>
        <v>Data Error</v>
      </c>
      <c r="F6998" s="3"/>
      <c r="G6998" s="31" t="str">
        <f t="shared" si="436"/>
        <v>Data Error</v>
      </c>
      <c r="H6998" s="31"/>
      <c r="I6998" s="23" t="str">
        <f t="shared" si="437"/>
        <v>Data Error</v>
      </c>
      <c r="J6998" s="23"/>
      <c r="K6998" s="7" t="str">
        <f t="shared" si="438"/>
        <v>Data Error</v>
      </c>
      <c r="M6998" s="20" t="str">
        <f>IF(C6998="Data Error","Data Error",IF(C6998&lt;=K6998,0,1-IFERROR(INDEX(BAAL!$C:$D,MATCH(ROUNDUP(C6998-K6998,0),BAAL!$B:$B,0),MATCH(LEFT(M$2,4),BAAL!$C$2:$D$2,0)),0)))</f>
        <v>Data Error</v>
      </c>
      <c r="N6998" s="20"/>
      <c r="O6998" s="26"/>
      <c r="P6998" s="26"/>
      <c r="Q6998" s="6">
        <f t="shared" si="439"/>
        <v>10</v>
      </c>
      <c r="R6998" s="20"/>
    </row>
    <row r="6999" spans="1:18" x14ac:dyDescent="0.25">
      <c r="A6999" s="6">
        <v>13</v>
      </c>
      <c r="B6999" s="4">
        <v>42661.541666663434</v>
      </c>
      <c r="C6999" s="2" t="str">
        <f>IF([2]Analysis!AG6999="Data Error","Data Error",[2]Analysis!AI6999*C$1)</f>
        <v>Data Error</v>
      </c>
      <c r="D6999" s="2"/>
      <c r="E6999" s="3" t="str">
        <f>IF(C6999="Data Error","Data Error",INDEX('[2]BAAL Adj Cap'!$CB$65:$CY$72,MONTH($B6999),$A6999+1))</f>
        <v>Data Error</v>
      </c>
      <c r="F6999" s="3"/>
      <c r="G6999" s="31" t="str">
        <f t="shared" si="436"/>
        <v>Data Error</v>
      </c>
      <c r="H6999" s="31"/>
      <c r="I6999" s="23" t="str">
        <f t="shared" si="437"/>
        <v>Data Error</v>
      </c>
      <c r="J6999" s="23"/>
      <c r="K6999" s="7" t="str">
        <f t="shared" si="438"/>
        <v>Data Error</v>
      </c>
      <c r="M6999" s="20" t="str">
        <f>IF(C6999="Data Error","Data Error",IF(C6999&lt;=K6999,0,1-IFERROR(INDEX(BAAL!$C:$D,MATCH(ROUNDUP(C6999-K6999,0),BAAL!$B:$B,0),MATCH(LEFT(M$2,4),BAAL!$C$2:$D$2,0)),0)))</f>
        <v>Data Error</v>
      </c>
      <c r="N6999" s="20"/>
      <c r="O6999" s="26"/>
      <c r="P6999" s="26"/>
      <c r="Q6999" s="6">
        <f t="shared" si="439"/>
        <v>10</v>
      </c>
      <c r="R6999" s="20"/>
    </row>
    <row r="7000" spans="1:18" x14ac:dyDescent="0.25">
      <c r="A7000" s="6">
        <v>14</v>
      </c>
      <c r="B7000" s="4">
        <v>42661.583333330098</v>
      </c>
      <c r="C7000" s="2" t="str">
        <f>IF([2]Analysis!AG7000="Data Error","Data Error",[2]Analysis!AI7000*C$1)</f>
        <v>Data Error</v>
      </c>
      <c r="D7000" s="2"/>
      <c r="E7000" s="3" t="str">
        <f>IF(C7000="Data Error","Data Error",INDEX('[2]BAAL Adj Cap'!$CB$65:$CY$72,MONTH($B7000),$A7000+1))</f>
        <v>Data Error</v>
      </c>
      <c r="F7000" s="3"/>
      <c r="G7000" s="31" t="str">
        <f t="shared" si="436"/>
        <v>Data Error</v>
      </c>
      <c r="H7000" s="31"/>
      <c r="I7000" s="23" t="str">
        <f t="shared" si="437"/>
        <v>Data Error</v>
      </c>
      <c r="J7000" s="23"/>
      <c r="K7000" s="7" t="str">
        <f t="shared" si="438"/>
        <v>Data Error</v>
      </c>
      <c r="M7000" s="20" t="str">
        <f>IF(C7000="Data Error","Data Error",IF(C7000&lt;=K7000,0,1-IFERROR(INDEX(BAAL!$C:$D,MATCH(ROUNDUP(C7000-K7000,0),BAAL!$B:$B,0),MATCH(LEFT(M$2,4),BAAL!$C$2:$D$2,0)),0)))</f>
        <v>Data Error</v>
      </c>
      <c r="N7000" s="20"/>
      <c r="O7000" s="26"/>
      <c r="P7000" s="26"/>
      <c r="Q7000" s="6">
        <f t="shared" si="439"/>
        <v>10</v>
      </c>
      <c r="R7000" s="20"/>
    </row>
    <row r="7001" spans="1:18" x14ac:dyDescent="0.25">
      <c r="A7001" s="6">
        <v>15</v>
      </c>
      <c r="B7001" s="4">
        <v>42661.624999996762</v>
      </c>
      <c r="C7001" s="2" t="str">
        <f>IF([2]Analysis!AG7001="Data Error","Data Error",[2]Analysis!AI7001*C$1)</f>
        <v>Data Error</v>
      </c>
      <c r="D7001" s="2"/>
      <c r="E7001" s="3" t="str">
        <f>IF(C7001="Data Error","Data Error",INDEX('[2]BAAL Adj Cap'!$CB$65:$CY$72,MONTH($B7001),$A7001+1))</f>
        <v>Data Error</v>
      </c>
      <c r="F7001" s="3"/>
      <c r="G7001" s="31" t="str">
        <f t="shared" si="436"/>
        <v>Data Error</v>
      </c>
      <c r="H7001" s="31"/>
      <c r="I7001" s="23" t="str">
        <f t="shared" si="437"/>
        <v>Data Error</v>
      </c>
      <c r="J7001" s="23"/>
      <c r="K7001" s="7" t="str">
        <f t="shared" si="438"/>
        <v>Data Error</v>
      </c>
      <c r="M7001" s="20" t="str">
        <f>IF(C7001="Data Error","Data Error",IF(C7001&lt;=K7001,0,1-IFERROR(INDEX(BAAL!$C:$D,MATCH(ROUNDUP(C7001-K7001,0),BAAL!$B:$B,0),MATCH(LEFT(M$2,4),BAAL!$C$2:$D$2,0)),0)))</f>
        <v>Data Error</v>
      </c>
      <c r="N7001" s="20"/>
      <c r="O7001" s="26"/>
      <c r="P7001" s="26"/>
      <c r="Q7001" s="6">
        <f t="shared" si="439"/>
        <v>10</v>
      </c>
      <c r="R7001" s="20"/>
    </row>
    <row r="7002" spans="1:18" x14ac:dyDescent="0.25">
      <c r="A7002" s="6">
        <v>16</v>
      </c>
      <c r="B7002" s="4">
        <v>42661.666666663426</v>
      </c>
      <c r="C7002" s="2" t="str">
        <f>IF([2]Analysis!AG7002="Data Error","Data Error",[2]Analysis!AI7002*C$1)</f>
        <v>Data Error</v>
      </c>
      <c r="D7002" s="2"/>
      <c r="E7002" s="3" t="str">
        <f>IF(C7002="Data Error","Data Error",INDEX('[2]BAAL Adj Cap'!$CB$65:$CY$72,MONTH($B7002),$A7002+1))</f>
        <v>Data Error</v>
      </c>
      <c r="F7002" s="3"/>
      <c r="G7002" s="31" t="str">
        <f t="shared" si="436"/>
        <v>Data Error</v>
      </c>
      <c r="H7002" s="31"/>
      <c r="I7002" s="23" t="str">
        <f t="shared" si="437"/>
        <v>Data Error</v>
      </c>
      <c r="J7002" s="23"/>
      <c r="K7002" s="7" t="str">
        <f t="shared" si="438"/>
        <v>Data Error</v>
      </c>
      <c r="M7002" s="20" t="str">
        <f>IF(C7002="Data Error","Data Error",IF(C7002&lt;=K7002,0,1-IFERROR(INDEX(BAAL!$C:$D,MATCH(ROUNDUP(C7002-K7002,0),BAAL!$B:$B,0),MATCH(LEFT(M$2,4),BAAL!$C$2:$D$2,0)),0)))</f>
        <v>Data Error</v>
      </c>
      <c r="N7002" s="20"/>
      <c r="O7002" s="26"/>
      <c r="P7002" s="26"/>
      <c r="Q7002" s="6">
        <f t="shared" si="439"/>
        <v>10</v>
      </c>
      <c r="R7002" s="20"/>
    </row>
    <row r="7003" spans="1:18" x14ac:dyDescent="0.25">
      <c r="A7003" s="6">
        <v>17</v>
      </c>
      <c r="B7003" s="4">
        <v>42661.708333330091</v>
      </c>
      <c r="C7003" s="2" t="str">
        <f>IF([2]Analysis!AG7003="Data Error","Data Error",[2]Analysis!AI7003*C$1)</f>
        <v>Data Error</v>
      </c>
      <c r="D7003" s="2"/>
      <c r="E7003" s="3" t="str">
        <f>IF(C7003="Data Error","Data Error",INDEX('[2]BAAL Adj Cap'!$CB$65:$CY$72,MONTH($B7003),$A7003+1))</f>
        <v>Data Error</v>
      </c>
      <c r="F7003" s="3"/>
      <c r="G7003" s="31" t="str">
        <f t="shared" si="436"/>
        <v>Data Error</v>
      </c>
      <c r="H7003" s="31"/>
      <c r="I7003" s="23" t="str">
        <f t="shared" si="437"/>
        <v>Data Error</v>
      </c>
      <c r="J7003" s="23"/>
      <c r="K7003" s="7" t="str">
        <f t="shared" si="438"/>
        <v>Data Error</v>
      </c>
      <c r="M7003" s="20" t="str">
        <f>IF(C7003="Data Error","Data Error",IF(C7003&lt;=K7003,0,1-IFERROR(INDEX(BAAL!$C:$D,MATCH(ROUNDUP(C7003-K7003,0),BAAL!$B:$B,0),MATCH(LEFT(M$2,4),BAAL!$C$2:$D$2,0)),0)))</f>
        <v>Data Error</v>
      </c>
      <c r="N7003" s="20"/>
      <c r="O7003" s="26"/>
      <c r="P7003" s="26"/>
      <c r="Q7003" s="6">
        <f t="shared" si="439"/>
        <v>10</v>
      </c>
      <c r="R7003" s="20"/>
    </row>
    <row r="7004" spans="1:18" x14ac:dyDescent="0.25">
      <c r="A7004" s="6">
        <v>18</v>
      </c>
      <c r="B7004" s="4">
        <v>42661.749999996755</v>
      </c>
      <c r="C7004" s="2" t="str">
        <f>IF([2]Analysis!AG7004="Data Error","Data Error",[2]Analysis!AI7004*C$1)</f>
        <v>Data Error</v>
      </c>
      <c r="D7004" s="2"/>
      <c r="E7004" s="3" t="str">
        <f>IF(C7004="Data Error","Data Error",INDEX('[2]BAAL Adj Cap'!$CB$65:$CY$72,MONTH($B7004),$A7004+1))</f>
        <v>Data Error</v>
      </c>
      <c r="F7004" s="3"/>
      <c r="G7004" s="31" t="str">
        <f t="shared" si="436"/>
        <v>Data Error</v>
      </c>
      <c r="H7004" s="31"/>
      <c r="I7004" s="23" t="str">
        <f t="shared" si="437"/>
        <v>Data Error</v>
      </c>
      <c r="J7004" s="23"/>
      <c r="K7004" s="7" t="str">
        <f t="shared" si="438"/>
        <v>Data Error</v>
      </c>
      <c r="M7004" s="20" t="str">
        <f>IF(C7004="Data Error","Data Error",IF(C7004&lt;=K7004,0,1-IFERROR(INDEX(BAAL!$C:$D,MATCH(ROUNDUP(C7004-K7004,0),BAAL!$B:$B,0),MATCH(LEFT(M$2,4),BAAL!$C$2:$D$2,0)),0)))</f>
        <v>Data Error</v>
      </c>
      <c r="N7004" s="20"/>
      <c r="O7004" s="26"/>
      <c r="P7004" s="26"/>
      <c r="Q7004" s="6">
        <f t="shared" si="439"/>
        <v>10</v>
      </c>
      <c r="R7004" s="20"/>
    </row>
    <row r="7005" spans="1:18" x14ac:dyDescent="0.25">
      <c r="A7005" s="6">
        <v>19</v>
      </c>
      <c r="B7005" s="4">
        <v>42661.791666663419</v>
      </c>
      <c r="C7005" s="2" t="str">
        <f>IF([2]Analysis!AG7005="Data Error","Data Error",[2]Analysis!AI7005*C$1)</f>
        <v>Data Error</v>
      </c>
      <c r="D7005" s="2"/>
      <c r="E7005" s="3" t="str">
        <f>IF(C7005="Data Error","Data Error",INDEX('[2]BAAL Adj Cap'!$CB$65:$CY$72,MONTH($B7005),$A7005+1))</f>
        <v>Data Error</v>
      </c>
      <c r="F7005" s="3"/>
      <c r="G7005" s="31" t="str">
        <f t="shared" si="436"/>
        <v>Data Error</v>
      </c>
      <c r="H7005" s="31"/>
      <c r="I7005" s="23" t="str">
        <f t="shared" si="437"/>
        <v>Data Error</v>
      </c>
      <c r="J7005" s="23"/>
      <c r="K7005" s="7" t="str">
        <f t="shared" si="438"/>
        <v>Data Error</v>
      </c>
      <c r="M7005" s="20" t="str">
        <f>IF(C7005="Data Error","Data Error",IF(C7005&lt;=K7005,0,1-IFERROR(INDEX(BAAL!$C:$D,MATCH(ROUNDUP(C7005-K7005,0),BAAL!$B:$B,0),MATCH(LEFT(M$2,4),BAAL!$C$2:$D$2,0)),0)))</f>
        <v>Data Error</v>
      </c>
      <c r="N7005" s="20"/>
      <c r="O7005" s="26"/>
      <c r="P7005" s="26"/>
      <c r="Q7005" s="6">
        <f t="shared" si="439"/>
        <v>10</v>
      </c>
      <c r="R7005" s="20"/>
    </row>
    <row r="7006" spans="1:18" x14ac:dyDescent="0.25">
      <c r="A7006" s="6">
        <v>20</v>
      </c>
      <c r="B7006" s="4">
        <v>42661.833333330083</v>
      </c>
      <c r="C7006" s="2" t="str">
        <f>IF([2]Analysis!AG7006="Data Error","Data Error",[2]Analysis!AI7006*C$1)</f>
        <v>Data Error</v>
      </c>
      <c r="D7006" s="2"/>
      <c r="E7006" s="3" t="str">
        <f>IF(C7006="Data Error","Data Error",INDEX('[2]BAAL Adj Cap'!$CB$65:$CY$72,MONTH($B7006),$A7006+1))</f>
        <v>Data Error</v>
      </c>
      <c r="F7006" s="3"/>
      <c r="G7006" s="31" t="str">
        <f t="shared" si="436"/>
        <v>Data Error</v>
      </c>
      <c r="H7006" s="31"/>
      <c r="I7006" s="23" t="str">
        <f t="shared" si="437"/>
        <v>Data Error</v>
      </c>
      <c r="J7006" s="23"/>
      <c r="K7006" s="7" t="str">
        <f t="shared" si="438"/>
        <v>Data Error</v>
      </c>
      <c r="M7006" s="20" t="str">
        <f>IF(C7006="Data Error","Data Error",IF(C7006&lt;=K7006,0,1-IFERROR(INDEX(BAAL!$C:$D,MATCH(ROUNDUP(C7006-K7006,0),BAAL!$B:$B,0),MATCH(LEFT(M$2,4),BAAL!$C$2:$D$2,0)),0)))</f>
        <v>Data Error</v>
      </c>
      <c r="N7006" s="20"/>
      <c r="O7006" s="26"/>
      <c r="P7006" s="26"/>
      <c r="Q7006" s="6">
        <f t="shared" si="439"/>
        <v>10</v>
      </c>
      <c r="R7006" s="20"/>
    </row>
    <row r="7007" spans="1:18" x14ac:dyDescent="0.25">
      <c r="A7007" s="6">
        <v>21</v>
      </c>
      <c r="B7007" s="4">
        <v>42661.874999996748</v>
      </c>
      <c r="C7007" s="2" t="str">
        <f>IF([2]Analysis!AG7007="Data Error","Data Error",[2]Analysis!AI7007*C$1)</f>
        <v>Data Error</v>
      </c>
      <c r="D7007" s="2"/>
      <c r="E7007" s="3" t="str">
        <f>IF(C7007="Data Error","Data Error",INDEX('[2]BAAL Adj Cap'!$CB$65:$CY$72,MONTH($B7007),$A7007+1))</f>
        <v>Data Error</v>
      </c>
      <c r="F7007" s="3"/>
      <c r="G7007" s="31" t="str">
        <f t="shared" si="436"/>
        <v>Data Error</v>
      </c>
      <c r="H7007" s="31"/>
      <c r="I7007" s="23" t="str">
        <f t="shared" si="437"/>
        <v>Data Error</v>
      </c>
      <c r="J7007" s="23"/>
      <c r="K7007" s="7" t="str">
        <f t="shared" si="438"/>
        <v>Data Error</v>
      </c>
      <c r="M7007" s="20" t="str">
        <f>IF(C7007="Data Error","Data Error",IF(C7007&lt;=K7007,0,1-IFERROR(INDEX(BAAL!$C:$D,MATCH(ROUNDUP(C7007-K7007,0),BAAL!$B:$B,0),MATCH(LEFT(M$2,4),BAAL!$C$2:$D$2,0)),0)))</f>
        <v>Data Error</v>
      </c>
      <c r="N7007" s="20"/>
      <c r="O7007" s="26"/>
      <c r="P7007" s="26"/>
      <c r="Q7007" s="6">
        <f t="shared" si="439"/>
        <v>10</v>
      </c>
      <c r="R7007" s="20"/>
    </row>
    <row r="7008" spans="1:18" x14ac:dyDescent="0.25">
      <c r="A7008" s="6">
        <v>22</v>
      </c>
      <c r="B7008" s="4">
        <v>42661.916666663412</v>
      </c>
      <c r="C7008" s="2" t="str">
        <f>IF([2]Analysis!AG7008="Data Error","Data Error",[2]Analysis!AI7008*C$1)</f>
        <v>Data Error</v>
      </c>
      <c r="D7008" s="2"/>
      <c r="E7008" s="3" t="str">
        <f>IF(C7008="Data Error","Data Error",INDEX('[2]BAAL Adj Cap'!$CB$65:$CY$72,MONTH($B7008),$A7008+1))</f>
        <v>Data Error</v>
      </c>
      <c r="F7008" s="3"/>
      <c r="G7008" s="31" t="str">
        <f t="shared" si="436"/>
        <v>Data Error</v>
      </c>
      <c r="H7008" s="31"/>
      <c r="I7008" s="23" t="str">
        <f t="shared" si="437"/>
        <v>Data Error</v>
      </c>
      <c r="J7008" s="23"/>
      <c r="K7008" s="7" t="str">
        <f t="shared" si="438"/>
        <v>Data Error</v>
      </c>
      <c r="M7008" s="20" t="str">
        <f>IF(C7008="Data Error","Data Error",IF(C7008&lt;=K7008,0,1-IFERROR(INDEX(BAAL!$C:$D,MATCH(ROUNDUP(C7008-K7008,0),BAAL!$B:$B,0),MATCH(LEFT(M$2,4),BAAL!$C$2:$D$2,0)),0)))</f>
        <v>Data Error</v>
      </c>
      <c r="N7008" s="20"/>
      <c r="O7008" s="26"/>
      <c r="P7008" s="26"/>
      <c r="Q7008" s="6">
        <f t="shared" si="439"/>
        <v>10</v>
      </c>
      <c r="R7008" s="20"/>
    </row>
    <row r="7009" spans="1:18" x14ac:dyDescent="0.25">
      <c r="A7009" s="6">
        <v>23</v>
      </c>
      <c r="B7009" s="4">
        <v>42661.958333330076</v>
      </c>
      <c r="C7009" s="2" t="str">
        <f>IF([2]Analysis!AG7009="Data Error","Data Error",[2]Analysis!AI7009*C$1)</f>
        <v>Data Error</v>
      </c>
      <c r="D7009" s="2"/>
      <c r="E7009" s="3" t="str">
        <f>IF(C7009="Data Error","Data Error",INDEX('[2]BAAL Adj Cap'!$CB$65:$CY$72,MONTH($B7009),$A7009+1))</f>
        <v>Data Error</v>
      </c>
      <c r="F7009" s="3"/>
      <c r="G7009" s="31" t="str">
        <f t="shared" si="436"/>
        <v>Data Error</v>
      </c>
      <c r="H7009" s="31"/>
      <c r="I7009" s="23" t="str">
        <f t="shared" si="437"/>
        <v>Data Error</v>
      </c>
      <c r="J7009" s="23"/>
      <c r="K7009" s="7" t="str">
        <f t="shared" si="438"/>
        <v>Data Error</v>
      </c>
      <c r="M7009" s="20" t="str">
        <f>IF(C7009="Data Error","Data Error",IF(C7009&lt;=K7009,0,1-IFERROR(INDEX(BAAL!$C:$D,MATCH(ROUNDUP(C7009-K7009,0),BAAL!$B:$B,0),MATCH(LEFT(M$2,4),BAAL!$C$2:$D$2,0)),0)))</f>
        <v>Data Error</v>
      </c>
      <c r="N7009" s="20"/>
      <c r="O7009" s="26"/>
      <c r="P7009" s="26"/>
      <c r="Q7009" s="6">
        <f t="shared" si="439"/>
        <v>10</v>
      </c>
      <c r="R7009" s="20"/>
    </row>
    <row r="7010" spans="1:18" x14ac:dyDescent="0.25">
      <c r="A7010" s="6">
        <v>0</v>
      </c>
      <c r="B7010" s="1">
        <v>42661.99999999674</v>
      </c>
      <c r="C7010" s="2" t="str">
        <f>IF([2]Analysis!AG7010="Data Error","Data Error",[2]Analysis!AI7010*C$1)</f>
        <v>Data Error</v>
      </c>
      <c r="D7010" s="2"/>
      <c r="E7010" s="3" t="str">
        <f>IF(C7010="Data Error","Data Error",INDEX('[2]BAAL Adj Cap'!$CB$65:$CY$72,MONTH($B7010),$A7010+1))</f>
        <v>Data Error</v>
      </c>
      <c r="F7010" s="3"/>
      <c r="G7010" s="31" t="str">
        <f t="shared" si="436"/>
        <v>Data Error</v>
      </c>
      <c r="H7010" s="31"/>
      <c r="I7010" s="23" t="str">
        <f t="shared" si="437"/>
        <v>Data Error</v>
      </c>
      <c r="J7010" s="23"/>
      <c r="K7010" s="7" t="str">
        <f t="shared" si="438"/>
        <v>Data Error</v>
      </c>
      <c r="M7010" s="20" t="str">
        <f>IF(C7010="Data Error","Data Error",IF(C7010&lt;=K7010,0,1-IFERROR(INDEX(BAAL!$C:$D,MATCH(ROUNDUP(C7010-K7010,0),BAAL!$B:$B,0),MATCH(LEFT(M$2,4),BAAL!$C$2:$D$2,0)),0)))</f>
        <v>Data Error</v>
      </c>
      <c r="N7010" s="20"/>
      <c r="O7010" s="26"/>
      <c r="P7010" s="26"/>
      <c r="Q7010" s="6">
        <f t="shared" si="439"/>
        <v>10</v>
      </c>
      <c r="R7010" s="20"/>
    </row>
    <row r="7011" spans="1:18" x14ac:dyDescent="0.25">
      <c r="A7011" s="6">
        <v>1</v>
      </c>
      <c r="B7011" s="4">
        <v>42662.041666663405</v>
      </c>
      <c r="C7011" s="2" t="str">
        <f>IF([2]Analysis!AG7011="Data Error","Data Error",[2]Analysis!AI7011*C$1)</f>
        <v>Data Error</v>
      </c>
      <c r="D7011" s="2"/>
      <c r="E7011" s="3" t="str">
        <f>IF(C7011="Data Error","Data Error",INDEX('[2]BAAL Adj Cap'!$CB$65:$CY$72,MONTH($B7011),$A7011+1))</f>
        <v>Data Error</v>
      </c>
      <c r="F7011" s="3"/>
      <c r="G7011" s="31" t="str">
        <f t="shared" si="436"/>
        <v>Data Error</v>
      </c>
      <c r="H7011" s="31"/>
      <c r="I7011" s="23" t="str">
        <f t="shared" si="437"/>
        <v>Data Error</v>
      </c>
      <c r="J7011" s="23"/>
      <c r="K7011" s="7" t="str">
        <f t="shared" si="438"/>
        <v>Data Error</v>
      </c>
      <c r="M7011" s="20" t="str">
        <f>IF(C7011="Data Error","Data Error",IF(C7011&lt;=K7011,0,1-IFERROR(INDEX(BAAL!$C:$D,MATCH(ROUNDUP(C7011-K7011,0),BAAL!$B:$B,0),MATCH(LEFT(M$2,4),BAAL!$C$2:$D$2,0)),0)))</f>
        <v>Data Error</v>
      </c>
      <c r="N7011" s="20"/>
      <c r="O7011" s="26"/>
      <c r="P7011" s="26"/>
      <c r="Q7011" s="6">
        <f t="shared" si="439"/>
        <v>10</v>
      </c>
      <c r="R7011" s="20"/>
    </row>
    <row r="7012" spans="1:18" x14ac:dyDescent="0.25">
      <c r="A7012" s="6">
        <v>2</v>
      </c>
      <c r="B7012" s="4">
        <v>42662.083333330069</v>
      </c>
      <c r="C7012" s="2" t="str">
        <f>IF([2]Analysis!AG7012="Data Error","Data Error",[2]Analysis!AI7012*C$1)</f>
        <v>Data Error</v>
      </c>
      <c r="D7012" s="2"/>
      <c r="E7012" s="3" t="str">
        <f>IF(C7012="Data Error","Data Error",INDEX('[2]BAAL Adj Cap'!$CB$65:$CY$72,MONTH($B7012),$A7012+1))</f>
        <v>Data Error</v>
      </c>
      <c r="F7012" s="3"/>
      <c r="G7012" s="31" t="str">
        <f t="shared" si="436"/>
        <v>Data Error</v>
      </c>
      <c r="H7012" s="31"/>
      <c r="I7012" s="23" t="str">
        <f t="shared" si="437"/>
        <v>Data Error</v>
      </c>
      <c r="J7012" s="23"/>
      <c r="K7012" s="7" t="str">
        <f t="shared" si="438"/>
        <v>Data Error</v>
      </c>
      <c r="M7012" s="20" t="str">
        <f>IF(C7012="Data Error","Data Error",IF(C7012&lt;=K7012,0,1-IFERROR(INDEX(BAAL!$C:$D,MATCH(ROUNDUP(C7012-K7012,0),BAAL!$B:$B,0),MATCH(LEFT(M$2,4),BAAL!$C$2:$D$2,0)),0)))</f>
        <v>Data Error</v>
      </c>
      <c r="N7012" s="20"/>
      <c r="O7012" s="26"/>
      <c r="P7012" s="26"/>
      <c r="Q7012" s="6">
        <f t="shared" si="439"/>
        <v>10</v>
      </c>
      <c r="R7012" s="20"/>
    </row>
    <row r="7013" spans="1:18" x14ac:dyDescent="0.25">
      <c r="A7013" s="6">
        <v>3</v>
      </c>
      <c r="B7013" s="4">
        <v>42662.124999996733</v>
      </c>
      <c r="C7013" s="2" t="str">
        <f>IF([2]Analysis!AG7013="Data Error","Data Error",[2]Analysis!AI7013*C$1)</f>
        <v>Data Error</v>
      </c>
      <c r="D7013" s="2"/>
      <c r="E7013" s="3" t="str">
        <f>IF(C7013="Data Error","Data Error",INDEX('[2]BAAL Adj Cap'!$CB$65:$CY$72,MONTH($B7013),$A7013+1))</f>
        <v>Data Error</v>
      </c>
      <c r="F7013" s="3"/>
      <c r="G7013" s="31" t="str">
        <f t="shared" si="436"/>
        <v>Data Error</v>
      </c>
      <c r="H7013" s="31"/>
      <c r="I7013" s="23" t="str">
        <f t="shared" si="437"/>
        <v>Data Error</v>
      </c>
      <c r="J7013" s="23"/>
      <c r="K7013" s="7" t="str">
        <f t="shared" si="438"/>
        <v>Data Error</v>
      </c>
      <c r="M7013" s="20" t="str">
        <f>IF(C7013="Data Error","Data Error",IF(C7013&lt;=K7013,0,1-IFERROR(INDEX(BAAL!$C:$D,MATCH(ROUNDUP(C7013-K7013,0),BAAL!$B:$B,0),MATCH(LEFT(M$2,4),BAAL!$C$2:$D$2,0)),0)))</f>
        <v>Data Error</v>
      </c>
      <c r="N7013" s="20"/>
      <c r="O7013" s="26"/>
      <c r="P7013" s="26"/>
      <c r="Q7013" s="6">
        <f t="shared" si="439"/>
        <v>10</v>
      </c>
      <c r="R7013" s="20"/>
    </row>
    <row r="7014" spans="1:18" x14ac:dyDescent="0.25">
      <c r="A7014" s="6">
        <v>4</v>
      </c>
      <c r="B7014" s="4">
        <v>42662.166666663397</v>
      </c>
      <c r="C7014" s="2" t="str">
        <f>IF([2]Analysis!AG7014="Data Error","Data Error",[2]Analysis!AI7014*C$1)</f>
        <v>Data Error</v>
      </c>
      <c r="D7014" s="2"/>
      <c r="E7014" s="3" t="str">
        <f>IF(C7014="Data Error","Data Error",INDEX('[2]BAAL Adj Cap'!$CB$65:$CY$72,MONTH($B7014),$A7014+1))</f>
        <v>Data Error</v>
      </c>
      <c r="F7014" s="3"/>
      <c r="G7014" s="31" t="str">
        <f t="shared" si="436"/>
        <v>Data Error</v>
      </c>
      <c r="H7014" s="31"/>
      <c r="I7014" s="23" t="str">
        <f t="shared" si="437"/>
        <v>Data Error</v>
      </c>
      <c r="J7014" s="23"/>
      <c r="K7014" s="7" t="str">
        <f t="shared" si="438"/>
        <v>Data Error</v>
      </c>
      <c r="M7014" s="20" t="str">
        <f>IF(C7014="Data Error","Data Error",IF(C7014&lt;=K7014,0,1-IFERROR(INDEX(BAAL!$C:$D,MATCH(ROUNDUP(C7014-K7014,0),BAAL!$B:$B,0),MATCH(LEFT(M$2,4),BAAL!$C$2:$D$2,0)),0)))</f>
        <v>Data Error</v>
      </c>
      <c r="N7014" s="20"/>
      <c r="O7014" s="26"/>
      <c r="P7014" s="26"/>
      <c r="Q7014" s="6">
        <f t="shared" si="439"/>
        <v>10</v>
      </c>
      <c r="R7014" s="20"/>
    </row>
    <row r="7015" spans="1:18" x14ac:dyDescent="0.25">
      <c r="A7015" s="6">
        <v>5</v>
      </c>
      <c r="B7015" s="4">
        <v>42662.208333330062</v>
      </c>
      <c r="C7015" s="2" t="str">
        <f>IF([2]Analysis!AG7015="Data Error","Data Error",[2]Analysis!AI7015*C$1)</f>
        <v>Data Error</v>
      </c>
      <c r="D7015" s="2"/>
      <c r="E7015" s="3" t="str">
        <f>IF(C7015="Data Error","Data Error",INDEX('[2]BAAL Adj Cap'!$CB$65:$CY$72,MONTH($B7015),$A7015+1))</f>
        <v>Data Error</v>
      </c>
      <c r="F7015" s="3"/>
      <c r="G7015" s="31" t="str">
        <f t="shared" si="436"/>
        <v>Data Error</v>
      </c>
      <c r="H7015" s="31"/>
      <c r="I7015" s="23" t="str">
        <f t="shared" si="437"/>
        <v>Data Error</v>
      </c>
      <c r="J7015" s="23"/>
      <c r="K7015" s="7" t="str">
        <f t="shared" si="438"/>
        <v>Data Error</v>
      </c>
      <c r="M7015" s="20" t="str">
        <f>IF(C7015="Data Error","Data Error",IF(C7015&lt;=K7015,0,1-IFERROR(INDEX(BAAL!$C:$D,MATCH(ROUNDUP(C7015-K7015,0),BAAL!$B:$B,0),MATCH(LEFT(M$2,4),BAAL!$C$2:$D$2,0)),0)))</f>
        <v>Data Error</v>
      </c>
      <c r="N7015" s="20"/>
      <c r="O7015" s="26"/>
      <c r="P7015" s="26"/>
      <c r="Q7015" s="6">
        <f t="shared" si="439"/>
        <v>10</v>
      </c>
      <c r="R7015" s="20"/>
    </row>
    <row r="7016" spans="1:18" x14ac:dyDescent="0.25">
      <c r="A7016" s="6">
        <v>6</v>
      </c>
      <c r="B7016" s="4">
        <v>42662.249999996726</v>
      </c>
      <c r="C7016" s="2" t="str">
        <f>IF([2]Analysis!AG7016="Data Error","Data Error",[2]Analysis!AI7016*C$1)</f>
        <v>Data Error</v>
      </c>
      <c r="D7016" s="2"/>
      <c r="E7016" s="3" t="str">
        <f>IF(C7016="Data Error","Data Error",INDEX('[2]BAAL Adj Cap'!$CB$65:$CY$72,MONTH($B7016),$A7016+1))</f>
        <v>Data Error</v>
      </c>
      <c r="F7016" s="3"/>
      <c r="G7016" s="31" t="str">
        <f t="shared" si="436"/>
        <v>Data Error</v>
      </c>
      <c r="H7016" s="31"/>
      <c r="I7016" s="23" t="str">
        <f t="shared" si="437"/>
        <v>Data Error</v>
      </c>
      <c r="J7016" s="23"/>
      <c r="K7016" s="7" t="str">
        <f t="shared" si="438"/>
        <v>Data Error</v>
      </c>
      <c r="M7016" s="20" t="str">
        <f>IF(C7016="Data Error","Data Error",IF(C7016&lt;=K7016,0,1-IFERROR(INDEX(BAAL!$C:$D,MATCH(ROUNDUP(C7016-K7016,0),BAAL!$B:$B,0),MATCH(LEFT(M$2,4),BAAL!$C$2:$D$2,0)),0)))</f>
        <v>Data Error</v>
      </c>
      <c r="N7016" s="20"/>
      <c r="O7016" s="26"/>
      <c r="P7016" s="26"/>
      <c r="Q7016" s="6">
        <f t="shared" si="439"/>
        <v>10</v>
      </c>
      <c r="R7016" s="20"/>
    </row>
    <row r="7017" spans="1:18" x14ac:dyDescent="0.25">
      <c r="A7017" s="6">
        <v>7</v>
      </c>
      <c r="B7017" s="4">
        <v>42662.29166666339</v>
      </c>
      <c r="C7017" s="2" t="str">
        <f>IF([2]Analysis!AG7017="Data Error","Data Error",[2]Analysis!AI7017*C$1)</f>
        <v>Data Error</v>
      </c>
      <c r="D7017" s="2"/>
      <c r="E7017" s="3" t="str">
        <f>IF(C7017="Data Error","Data Error",INDEX('[2]BAAL Adj Cap'!$CB$65:$CY$72,MONTH($B7017),$A7017+1))</f>
        <v>Data Error</v>
      </c>
      <c r="F7017" s="3"/>
      <c r="G7017" s="31" t="str">
        <f t="shared" si="436"/>
        <v>Data Error</v>
      </c>
      <c r="H7017" s="31"/>
      <c r="I7017" s="23" t="str">
        <f t="shared" si="437"/>
        <v>Data Error</v>
      </c>
      <c r="J7017" s="23"/>
      <c r="K7017" s="7" t="str">
        <f t="shared" si="438"/>
        <v>Data Error</v>
      </c>
      <c r="M7017" s="20" t="str">
        <f>IF(C7017="Data Error","Data Error",IF(C7017&lt;=K7017,0,1-IFERROR(INDEX(BAAL!$C:$D,MATCH(ROUNDUP(C7017-K7017,0),BAAL!$B:$B,0),MATCH(LEFT(M$2,4),BAAL!$C$2:$D$2,0)),0)))</f>
        <v>Data Error</v>
      </c>
      <c r="N7017" s="20"/>
      <c r="O7017" s="26"/>
      <c r="P7017" s="26"/>
      <c r="Q7017" s="6">
        <f t="shared" si="439"/>
        <v>10</v>
      </c>
      <c r="R7017" s="20"/>
    </row>
    <row r="7018" spans="1:18" x14ac:dyDescent="0.25">
      <c r="A7018" s="6">
        <v>8</v>
      </c>
      <c r="B7018" s="4">
        <v>42662.333333330054</v>
      </c>
      <c r="C7018" s="2" t="str">
        <f>IF([2]Analysis!AG7018="Data Error","Data Error",[2]Analysis!AI7018*C$1)</f>
        <v>Data Error</v>
      </c>
      <c r="D7018" s="2"/>
      <c r="E7018" s="3" t="str">
        <f>IF(C7018="Data Error","Data Error",INDEX('[2]BAAL Adj Cap'!$CB$65:$CY$72,MONTH($B7018),$A7018+1))</f>
        <v>Data Error</v>
      </c>
      <c r="F7018" s="3"/>
      <c r="G7018" s="31" t="str">
        <f t="shared" si="436"/>
        <v>Data Error</v>
      </c>
      <c r="H7018" s="31"/>
      <c r="I7018" s="23" t="str">
        <f t="shared" si="437"/>
        <v>Data Error</v>
      </c>
      <c r="J7018" s="23"/>
      <c r="K7018" s="7" t="str">
        <f t="shared" si="438"/>
        <v>Data Error</v>
      </c>
      <c r="M7018" s="20" t="str">
        <f>IF(C7018="Data Error","Data Error",IF(C7018&lt;=K7018,0,1-IFERROR(INDEX(BAAL!$C:$D,MATCH(ROUNDUP(C7018-K7018,0),BAAL!$B:$B,0),MATCH(LEFT(M$2,4),BAAL!$C$2:$D$2,0)),0)))</f>
        <v>Data Error</v>
      </c>
      <c r="N7018" s="20"/>
      <c r="O7018" s="26"/>
      <c r="P7018" s="26"/>
      <c r="Q7018" s="6">
        <f t="shared" si="439"/>
        <v>10</v>
      </c>
      <c r="R7018" s="20"/>
    </row>
    <row r="7019" spans="1:18" x14ac:dyDescent="0.25">
      <c r="A7019" s="6">
        <v>9</v>
      </c>
      <c r="B7019" s="4">
        <v>42662.374999996719</v>
      </c>
      <c r="C7019" s="2" t="str">
        <f>IF([2]Analysis!AG7019="Data Error","Data Error",[2]Analysis!AI7019*C$1)</f>
        <v>Data Error</v>
      </c>
      <c r="D7019" s="2"/>
      <c r="E7019" s="3" t="str">
        <f>IF(C7019="Data Error","Data Error",INDEX('[2]BAAL Adj Cap'!$CB$65:$CY$72,MONTH($B7019),$A7019+1))</f>
        <v>Data Error</v>
      </c>
      <c r="F7019" s="3"/>
      <c r="G7019" s="31" t="str">
        <f t="shared" si="436"/>
        <v>Data Error</v>
      </c>
      <c r="H7019" s="31"/>
      <c r="I7019" s="23" t="str">
        <f t="shared" si="437"/>
        <v>Data Error</v>
      </c>
      <c r="J7019" s="23"/>
      <c r="K7019" s="7" t="str">
        <f t="shared" si="438"/>
        <v>Data Error</v>
      </c>
      <c r="M7019" s="20" t="str">
        <f>IF(C7019="Data Error","Data Error",IF(C7019&lt;=K7019,0,1-IFERROR(INDEX(BAAL!$C:$D,MATCH(ROUNDUP(C7019-K7019,0),BAAL!$B:$B,0),MATCH(LEFT(M$2,4),BAAL!$C$2:$D$2,0)),0)))</f>
        <v>Data Error</v>
      </c>
      <c r="N7019" s="20"/>
      <c r="O7019" s="26"/>
      <c r="P7019" s="26"/>
      <c r="Q7019" s="6">
        <f t="shared" si="439"/>
        <v>10</v>
      </c>
      <c r="R7019" s="20"/>
    </row>
    <row r="7020" spans="1:18" x14ac:dyDescent="0.25">
      <c r="A7020" s="6">
        <v>10</v>
      </c>
      <c r="B7020" s="4">
        <v>42662.416666663383</v>
      </c>
      <c r="C7020" s="2" t="str">
        <f>IF([2]Analysis!AG7020="Data Error","Data Error",[2]Analysis!AI7020*C$1)</f>
        <v>Data Error</v>
      </c>
      <c r="D7020" s="2"/>
      <c r="E7020" s="3" t="str">
        <f>IF(C7020="Data Error","Data Error",INDEX('[2]BAAL Adj Cap'!$CB$65:$CY$72,MONTH($B7020),$A7020+1))</f>
        <v>Data Error</v>
      </c>
      <c r="F7020" s="3"/>
      <c r="G7020" s="31" t="str">
        <f t="shared" si="436"/>
        <v>Data Error</v>
      </c>
      <c r="H7020" s="31"/>
      <c r="I7020" s="23" t="str">
        <f t="shared" si="437"/>
        <v>Data Error</v>
      </c>
      <c r="J7020" s="23"/>
      <c r="K7020" s="7" t="str">
        <f t="shared" si="438"/>
        <v>Data Error</v>
      </c>
      <c r="M7020" s="20" t="str">
        <f>IF(C7020="Data Error","Data Error",IF(C7020&lt;=K7020,0,1-IFERROR(INDEX(BAAL!$C:$D,MATCH(ROUNDUP(C7020-K7020,0),BAAL!$B:$B,0),MATCH(LEFT(M$2,4),BAAL!$C$2:$D$2,0)),0)))</f>
        <v>Data Error</v>
      </c>
      <c r="N7020" s="20"/>
      <c r="O7020" s="26"/>
      <c r="P7020" s="26"/>
      <c r="Q7020" s="6">
        <f t="shared" si="439"/>
        <v>10</v>
      </c>
      <c r="R7020" s="20"/>
    </row>
    <row r="7021" spans="1:18" x14ac:dyDescent="0.25">
      <c r="A7021" s="6">
        <v>11</v>
      </c>
      <c r="B7021" s="4">
        <v>42662.458333330047</v>
      </c>
      <c r="C7021" s="2" t="str">
        <f>IF([2]Analysis!AG7021="Data Error","Data Error",[2]Analysis!AI7021*C$1)</f>
        <v>Data Error</v>
      </c>
      <c r="D7021" s="2"/>
      <c r="E7021" s="3" t="str">
        <f>IF(C7021="Data Error","Data Error",INDEX('[2]BAAL Adj Cap'!$CB$65:$CY$72,MONTH($B7021),$A7021+1))</f>
        <v>Data Error</v>
      </c>
      <c r="F7021" s="3"/>
      <c r="G7021" s="31" t="str">
        <f t="shared" si="436"/>
        <v>Data Error</v>
      </c>
      <c r="H7021" s="31"/>
      <c r="I7021" s="23" t="str">
        <f t="shared" si="437"/>
        <v>Data Error</v>
      </c>
      <c r="J7021" s="23"/>
      <c r="K7021" s="7" t="str">
        <f t="shared" si="438"/>
        <v>Data Error</v>
      </c>
      <c r="M7021" s="20" t="str">
        <f>IF(C7021="Data Error","Data Error",IF(C7021&lt;=K7021,0,1-IFERROR(INDEX(BAAL!$C:$D,MATCH(ROUNDUP(C7021-K7021,0),BAAL!$B:$B,0),MATCH(LEFT(M$2,4),BAAL!$C$2:$D$2,0)),0)))</f>
        <v>Data Error</v>
      </c>
      <c r="N7021" s="20"/>
      <c r="O7021" s="26"/>
      <c r="P7021" s="26"/>
      <c r="Q7021" s="6">
        <f t="shared" si="439"/>
        <v>10</v>
      </c>
      <c r="R7021" s="20"/>
    </row>
    <row r="7022" spans="1:18" x14ac:dyDescent="0.25">
      <c r="A7022" s="6">
        <v>12</v>
      </c>
      <c r="B7022" s="4">
        <v>42662.499999996711</v>
      </c>
      <c r="C7022" s="2" t="str">
        <f>IF([2]Analysis!AG7022="Data Error","Data Error",[2]Analysis!AI7022*C$1)</f>
        <v>Data Error</v>
      </c>
      <c r="D7022" s="2"/>
      <c r="E7022" s="3" t="str">
        <f>IF(C7022="Data Error","Data Error",INDEX('[2]BAAL Adj Cap'!$CB$65:$CY$72,MONTH($B7022),$A7022+1))</f>
        <v>Data Error</v>
      </c>
      <c r="F7022" s="3"/>
      <c r="G7022" s="31" t="str">
        <f t="shared" si="436"/>
        <v>Data Error</v>
      </c>
      <c r="H7022" s="31"/>
      <c r="I7022" s="23" t="str">
        <f t="shared" si="437"/>
        <v>Data Error</v>
      </c>
      <c r="J7022" s="23"/>
      <c r="K7022" s="7" t="str">
        <f t="shared" si="438"/>
        <v>Data Error</v>
      </c>
      <c r="M7022" s="20" t="str">
        <f>IF(C7022="Data Error","Data Error",IF(C7022&lt;=K7022,0,1-IFERROR(INDEX(BAAL!$C:$D,MATCH(ROUNDUP(C7022-K7022,0),BAAL!$B:$B,0),MATCH(LEFT(M$2,4),BAAL!$C$2:$D$2,0)),0)))</f>
        <v>Data Error</v>
      </c>
      <c r="N7022" s="20"/>
      <c r="O7022" s="26"/>
      <c r="P7022" s="26"/>
      <c r="Q7022" s="6">
        <f t="shared" si="439"/>
        <v>10</v>
      </c>
      <c r="R7022" s="20"/>
    </row>
    <row r="7023" spans="1:18" x14ac:dyDescent="0.25">
      <c r="A7023" s="6">
        <v>13</v>
      </c>
      <c r="B7023" s="4">
        <v>42662.541666663376</v>
      </c>
      <c r="C7023" s="2" t="str">
        <f>IF([2]Analysis!AG7023="Data Error","Data Error",[2]Analysis!AI7023*C$1)</f>
        <v>Data Error</v>
      </c>
      <c r="D7023" s="2"/>
      <c r="E7023" s="3" t="str">
        <f>IF(C7023="Data Error","Data Error",INDEX('[2]BAAL Adj Cap'!$CB$65:$CY$72,MONTH($B7023),$A7023+1))</f>
        <v>Data Error</v>
      </c>
      <c r="F7023" s="3"/>
      <c r="G7023" s="31" t="str">
        <f t="shared" si="436"/>
        <v>Data Error</v>
      </c>
      <c r="H7023" s="31"/>
      <c r="I7023" s="23" t="str">
        <f t="shared" si="437"/>
        <v>Data Error</v>
      </c>
      <c r="J7023" s="23"/>
      <c r="K7023" s="7" t="str">
        <f t="shared" si="438"/>
        <v>Data Error</v>
      </c>
      <c r="M7023" s="20" t="str">
        <f>IF(C7023="Data Error","Data Error",IF(C7023&lt;=K7023,0,1-IFERROR(INDEX(BAAL!$C:$D,MATCH(ROUNDUP(C7023-K7023,0),BAAL!$B:$B,0),MATCH(LEFT(M$2,4),BAAL!$C$2:$D$2,0)),0)))</f>
        <v>Data Error</v>
      </c>
      <c r="N7023" s="20"/>
      <c r="O7023" s="26"/>
      <c r="P7023" s="26"/>
      <c r="Q7023" s="6">
        <f t="shared" si="439"/>
        <v>10</v>
      </c>
      <c r="R7023" s="20"/>
    </row>
    <row r="7024" spans="1:18" x14ac:dyDescent="0.25">
      <c r="A7024" s="6">
        <v>14</v>
      </c>
      <c r="B7024" s="4">
        <v>42662.58333333004</v>
      </c>
      <c r="C7024" s="2" t="str">
        <f>IF([2]Analysis!AG7024="Data Error","Data Error",[2]Analysis!AI7024*C$1)</f>
        <v>Data Error</v>
      </c>
      <c r="D7024" s="2"/>
      <c r="E7024" s="3" t="str">
        <f>IF(C7024="Data Error","Data Error",INDEX('[2]BAAL Adj Cap'!$CB$65:$CY$72,MONTH($B7024),$A7024+1))</f>
        <v>Data Error</v>
      </c>
      <c r="F7024" s="3"/>
      <c r="G7024" s="31" t="str">
        <f t="shared" si="436"/>
        <v>Data Error</v>
      </c>
      <c r="H7024" s="31"/>
      <c r="I7024" s="23" t="str">
        <f t="shared" si="437"/>
        <v>Data Error</v>
      </c>
      <c r="J7024" s="23"/>
      <c r="K7024" s="7" t="str">
        <f t="shared" si="438"/>
        <v>Data Error</v>
      </c>
      <c r="M7024" s="20" t="str">
        <f>IF(C7024="Data Error","Data Error",IF(C7024&lt;=K7024,0,1-IFERROR(INDEX(BAAL!$C:$D,MATCH(ROUNDUP(C7024-K7024,0),BAAL!$B:$B,0),MATCH(LEFT(M$2,4),BAAL!$C$2:$D$2,0)),0)))</f>
        <v>Data Error</v>
      </c>
      <c r="N7024" s="20"/>
      <c r="O7024" s="26"/>
      <c r="P7024" s="26"/>
      <c r="Q7024" s="6">
        <f t="shared" si="439"/>
        <v>10</v>
      </c>
      <c r="R7024" s="20"/>
    </row>
    <row r="7025" spans="1:18" x14ac:dyDescent="0.25">
      <c r="A7025" s="6">
        <v>15</v>
      </c>
      <c r="B7025" s="4">
        <v>42662.624999996704</v>
      </c>
      <c r="C7025" s="2" t="str">
        <f>IF([2]Analysis!AG7025="Data Error","Data Error",[2]Analysis!AI7025*C$1)</f>
        <v>Data Error</v>
      </c>
      <c r="D7025" s="2"/>
      <c r="E7025" s="3" t="str">
        <f>IF(C7025="Data Error","Data Error",INDEX('[2]BAAL Adj Cap'!$CB$65:$CY$72,MONTH($B7025),$A7025+1))</f>
        <v>Data Error</v>
      </c>
      <c r="F7025" s="3"/>
      <c r="G7025" s="31" t="str">
        <f t="shared" si="436"/>
        <v>Data Error</v>
      </c>
      <c r="H7025" s="31"/>
      <c r="I7025" s="23" t="str">
        <f t="shared" si="437"/>
        <v>Data Error</v>
      </c>
      <c r="J7025" s="23"/>
      <c r="K7025" s="7" t="str">
        <f t="shared" si="438"/>
        <v>Data Error</v>
      </c>
      <c r="M7025" s="20" t="str">
        <f>IF(C7025="Data Error","Data Error",IF(C7025&lt;=K7025,0,1-IFERROR(INDEX(BAAL!$C:$D,MATCH(ROUNDUP(C7025-K7025,0),BAAL!$B:$B,0),MATCH(LEFT(M$2,4),BAAL!$C$2:$D$2,0)),0)))</f>
        <v>Data Error</v>
      </c>
      <c r="N7025" s="20"/>
      <c r="O7025" s="26"/>
      <c r="P7025" s="26"/>
      <c r="Q7025" s="6">
        <f t="shared" si="439"/>
        <v>10</v>
      </c>
      <c r="R7025" s="20"/>
    </row>
    <row r="7026" spans="1:18" x14ac:dyDescent="0.25">
      <c r="A7026" s="6">
        <v>16</v>
      </c>
      <c r="B7026" s="4">
        <v>42662.666666663368</v>
      </c>
      <c r="C7026" s="2" t="str">
        <f>IF([2]Analysis!AG7026="Data Error","Data Error",[2]Analysis!AI7026*C$1)</f>
        <v>Data Error</v>
      </c>
      <c r="D7026" s="2"/>
      <c r="E7026" s="3" t="str">
        <f>IF(C7026="Data Error","Data Error",INDEX('[2]BAAL Adj Cap'!$CB$65:$CY$72,MONTH($B7026),$A7026+1))</f>
        <v>Data Error</v>
      </c>
      <c r="F7026" s="3"/>
      <c r="G7026" s="31" t="str">
        <f t="shared" si="436"/>
        <v>Data Error</v>
      </c>
      <c r="H7026" s="31"/>
      <c r="I7026" s="23" t="str">
        <f t="shared" si="437"/>
        <v>Data Error</v>
      </c>
      <c r="J7026" s="23"/>
      <c r="K7026" s="7" t="str">
        <f t="shared" si="438"/>
        <v>Data Error</v>
      </c>
      <c r="M7026" s="20" t="str">
        <f>IF(C7026="Data Error","Data Error",IF(C7026&lt;=K7026,0,1-IFERROR(INDEX(BAAL!$C:$D,MATCH(ROUNDUP(C7026-K7026,0),BAAL!$B:$B,0),MATCH(LEFT(M$2,4),BAAL!$C$2:$D$2,0)),0)))</f>
        <v>Data Error</v>
      </c>
      <c r="N7026" s="20"/>
      <c r="O7026" s="26"/>
      <c r="P7026" s="26"/>
      <c r="Q7026" s="6">
        <f t="shared" si="439"/>
        <v>10</v>
      </c>
      <c r="R7026" s="20"/>
    </row>
    <row r="7027" spans="1:18" x14ac:dyDescent="0.25">
      <c r="A7027" s="6">
        <v>17</v>
      </c>
      <c r="B7027" s="4">
        <v>42662.708333330032</v>
      </c>
      <c r="C7027" s="2" t="str">
        <f>IF([2]Analysis!AG7027="Data Error","Data Error",[2]Analysis!AI7027*C$1)</f>
        <v>Data Error</v>
      </c>
      <c r="D7027" s="2"/>
      <c r="E7027" s="3" t="str">
        <f>IF(C7027="Data Error","Data Error",INDEX('[2]BAAL Adj Cap'!$CB$65:$CY$72,MONTH($B7027),$A7027+1))</f>
        <v>Data Error</v>
      </c>
      <c r="F7027" s="3"/>
      <c r="G7027" s="31" t="str">
        <f t="shared" si="436"/>
        <v>Data Error</v>
      </c>
      <c r="H7027" s="31"/>
      <c r="I7027" s="23" t="str">
        <f t="shared" si="437"/>
        <v>Data Error</v>
      </c>
      <c r="J7027" s="23"/>
      <c r="K7027" s="7" t="str">
        <f t="shared" si="438"/>
        <v>Data Error</v>
      </c>
      <c r="M7027" s="20" t="str">
        <f>IF(C7027="Data Error","Data Error",IF(C7027&lt;=K7027,0,1-IFERROR(INDEX(BAAL!$C:$D,MATCH(ROUNDUP(C7027-K7027,0),BAAL!$B:$B,0),MATCH(LEFT(M$2,4),BAAL!$C$2:$D$2,0)),0)))</f>
        <v>Data Error</v>
      </c>
      <c r="N7027" s="20"/>
      <c r="O7027" s="26"/>
      <c r="P7027" s="26"/>
      <c r="Q7027" s="6">
        <f t="shared" si="439"/>
        <v>10</v>
      </c>
      <c r="R7027" s="20"/>
    </row>
    <row r="7028" spans="1:18" x14ac:dyDescent="0.25">
      <c r="A7028" s="6">
        <v>18</v>
      </c>
      <c r="B7028" s="4">
        <v>42662.749999996697</v>
      </c>
      <c r="C7028" s="2" t="str">
        <f>IF([2]Analysis!AG7028="Data Error","Data Error",[2]Analysis!AI7028*C$1)</f>
        <v>Data Error</v>
      </c>
      <c r="D7028" s="2"/>
      <c r="E7028" s="3" t="str">
        <f>IF(C7028="Data Error","Data Error",INDEX('[2]BAAL Adj Cap'!$CB$65:$CY$72,MONTH($B7028),$A7028+1))</f>
        <v>Data Error</v>
      </c>
      <c r="F7028" s="3"/>
      <c r="G7028" s="31" t="str">
        <f t="shared" si="436"/>
        <v>Data Error</v>
      </c>
      <c r="H7028" s="31"/>
      <c r="I7028" s="23" t="str">
        <f t="shared" si="437"/>
        <v>Data Error</v>
      </c>
      <c r="J7028" s="23"/>
      <c r="K7028" s="7" t="str">
        <f t="shared" si="438"/>
        <v>Data Error</v>
      </c>
      <c r="M7028" s="20" t="str">
        <f>IF(C7028="Data Error","Data Error",IF(C7028&lt;=K7028,0,1-IFERROR(INDEX(BAAL!$C:$D,MATCH(ROUNDUP(C7028-K7028,0),BAAL!$B:$B,0),MATCH(LEFT(M$2,4),BAAL!$C$2:$D$2,0)),0)))</f>
        <v>Data Error</v>
      </c>
      <c r="N7028" s="20"/>
      <c r="O7028" s="26"/>
      <c r="P7028" s="26"/>
      <c r="Q7028" s="6">
        <f t="shared" si="439"/>
        <v>10</v>
      </c>
      <c r="R7028" s="20"/>
    </row>
    <row r="7029" spans="1:18" x14ac:dyDescent="0.25">
      <c r="A7029" s="6">
        <v>19</v>
      </c>
      <c r="B7029" s="4">
        <v>42662.791666663361</v>
      </c>
      <c r="C7029" s="2" t="str">
        <f>IF([2]Analysis!AG7029="Data Error","Data Error",[2]Analysis!AI7029*C$1)</f>
        <v>Data Error</v>
      </c>
      <c r="D7029" s="2"/>
      <c r="E7029" s="3" t="str">
        <f>IF(C7029="Data Error","Data Error",INDEX('[2]BAAL Adj Cap'!$CB$65:$CY$72,MONTH($B7029),$A7029+1))</f>
        <v>Data Error</v>
      </c>
      <c r="F7029" s="3"/>
      <c r="G7029" s="31" t="str">
        <f t="shared" si="436"/>
        <v>Data Error</v>
      </c>
      <c r="H7029" s="31"/>
      <c r="I7029" s="23" t="str">
        <f t="shared" si="437"/>
        <v>Data Error</v>
      </c>
      <c r="J7029" s="23"/>
      <c r="K7029" s="7" t="str">
        <f t="shared" si="438"/>
        <v>Data Error</v>
      </c>
      <c r="M7029" s="20" t="str">
        <f>IF(C7029="Data Error","Data Error",IF(C7029&lt;=K7029,0,1-IFERROR(INDEX(BAAL!$C:$D,MATCH(ROUNDUP(C7029-K7029,0),BAAL!$B:$B,0),MATCH(LEFT(M$2,4),BAAL!$C$2:$D$2,0)),0)))</f>
        <v>Data Error</v>
      </c>
      <c r="N7029" s="20"/>
      <c r="O7029" s="26"/>
      <c r="P7029" s="26"/>
      <c r="Q7029" s="6">
        <f t="shared" si="439"/>
        <v>10</v>
      </c>
      <c r="R7029" s="20"/>
    </row>
    <row r="7030" spans="1:18" x14ac:dyDescent="0.25">
      <c r="A7030" s="6">
        <v>20</v>
      </c>
      <c r="B7030" s="4">
        <v>42662.833333330025</v>
      </c>
      <c r="C7030" s="2" t="str">
        <f>IF([2]Analysis!AG7030="Data Error","Data Error",[2]Analysis!AI7030*C$1)</f>
        <v>Data Error</v>
      </c>
      <c r="D7030" s="2"/>
      <c r="E7030" s="3" t="str">
        <f>IF(C7030="Data Error","Data Error",INDEX('[2]BAAL Adj Cap'!$CB$65:$CY$72,MONTH($B7030),$A7030+1))</f>
        <v>Data Error</v>
      </c>
      <c r="F7030" s="3"/>
      <c r="G7030" s="31" t="str">
        <f t="shared" si="436"/>
        <v>Data Error</v>
      </c>
      <c r="H7030" s="31"/>
      <c r="I7030" s="23" t="str">
        <f t="shared" si="437"/>
        <v>Data Error</v>
      </c>
      <c r="J7030" s="23"/>
      <c r="K7030" s="7" t="str">
        <f t="shared" si="438"/>
        <v>Data Error</v>
      </c>
      <c r="M7030" s="20" t="str">
        <f>IF(C7030="Data Error","Data Error",IF(C7030&lt;=K7030,0,1-IFERROR(INDEX(BAAL!$C:$D,MATCH(ROUNDUP(C7030-K7030,0),BAAL!$B:$B,0),MATCH(LEFT(M$2,4),BAAL!$C$2:$D$2,0)),0)))</f>
        <v>Data Error</v>
      </c>
      <c r="N7030" s="20"/>
      <c r="O7030" s="26"/>
      <c r="P7030" s="26"/>
      <c r="Q7030" s="6">
        <f t="shared" si="439"/>
        <v>10</v>
      </c>
      <c r="R7030" s="20"/>
    </row>
    <row r="7031" spans="1:18" x14ac:dyDescent="0.25">
      <c r="A7031" s="6">
        <v>21</v>
      </c>
      <c r="B7031" s="4">
        <v>42662.874999996689</v>
      </c>
      <c r="C7031" s="2" t="str">
        <f>IF([2]Analysis!AG7031="Data Error","Data Error",[2]Analysis!AI7031*C$1)</f>
        <v>Data Error</v>
      </c>
      <c r="D7031" s="2"/>
      <c r="E7031" s="3" t="str">
        <f>IF(C7031="Data Error","Data Error",INDEX('[2]BAAL Adj Cap'!$CB$65:$CY$72,MONTH($B7031),$A7031+1))</f>
        <v>Data Error</v>
      </c>
      <c r="F7031" s="3"/>
      <c r="G7031" s="31" t="str">
        <f t="shared" si="436"/>
        <v>Data Error</v>
      </c>
      <c r="H7031" s="31"/>
      <c r="I7031" s="23" t="str">
        <f t="shared" si="437"/>
        <v>Data Error</v>
      </c>
      <c r="J7031" s="23"/>
      <c r="K7031" s="7" t="str">
        <f t="shared" si="438"/>
        <v>Data Error</v>
      </c>
      <c r="M7031" s="20" t="str">
        <f>IF(C7031="Data Error","Data Error",IF(C7031&lt;=K7031,0,1-IFERROR(INDEX(BAAL!$C:$D,MATCH(ROUNDUP(C7031-K7031,0),BAAL!$B:$B,0),MATCH(LEFT(M$2,4),BAAL!$C$2:$D$2,0)),0)))</f>
        <v>Data Error</v>
      </c>
      <c r="N7031" s="20"/>
      <c r="O7031" s="26"/>
      <c r="P7031" s="26"/>
      <c r="Q7031" s="6">
        <f t="shared" si="439"/>
        <v>10</v>
      </c>
      <c r="R7031" s="20"/>
    </row>
    <row r="7032" spans="1:18" x14ac:dyDescent="0.25">
      <c r="A7032" s="6">
        <v>22</v>
      </c>
      <c r="B7032" s="4">
        <v>42662.916666663354</v>
      </c>
      <c r="C7032" s="2" t="str">
        <f>IF([2]Analysis!AG7032="Data Error","Data Error",[2]Analysis!AI7032*C$1)</f>
        <v>Data Error</v>
      </c>
      <c r="D7032" s="2"/>
      <c r="E7032" s="3" t="str">
        <f>IF(C7032="Data Error","Data Error",INDEX('[2]BAAL Adj Cap'!$CB$65:$CY$72,MONTH($B7032),$A7032+1))</f>
        <v>Data Error</v>
      </c>
      <c r="F7032" s="3"/>
      <c r="G7032" s="31" t="str">
        <f t="shared" si="436"/>
        <v>Data Error</v>
      </c>
      <c r="H7032" s="31"/>
      <c r="I7032" s="23" t="str">
        <f t="shared" si="437"/>
        <v>Data Error</v>
      </c>
      <c r="J7032" s="23"/>
      <c r="K7032" s="7" t="str">
        <f t="shared" si="438"/>
        <v>Data Error</v>
      </c>
      <c r="M7032" s="20" t="str">
        <f>IF(C7032="Data Error","Data Error",IF(C7032&lt;=K7032,0,1-IFERROR(INDEX(BAAL!$C:$D,MATCH(ROUNDUP(C7032-K7032,0),BAAL!$B:$B,0),MATCH(LEFT(M$2,4),BAAL!$C$2:$D$2,0)),0)))</f>
        <v>Data Error</v>
      </c>
      <c r="N7032" s="20"/>
      <c r="O7032" s="26"/>
      <c r="P7032" s="26"/>
      <c r="Q7032" s="6">
        <f t="shared" si="439"/>
        <v>10</v>
      </c>
      <c r="R7032" s="20"/>
    </row>
    <row r="7033" spans="1:18" x14ac:dyDescent="0.25">
      <c r="A7033" s="6">
        <v>23</v>
      </c>
      <c r="B7033" s="4">
        <v>42662.958333330018</v>
      </c>
      <c r="C7033" s="2" t="str">
        <f>IF([2]Analysis!AG7033="Data Error","Data Error",[2]Analysis!AI7033*C$1)</f>
        <v>Data Error</v>
      </c>
      <c r="D7033" s="2"/>
      <c r="E7033" s="3" t="str">
        <f>IF(C7033="Data Error","Data Error",INDEX('[2]BAAL Adj Cap'!$CB$65:$CY$72,MONTH($B7033),$A7033+1))</f>
        <v>Data Error</v>
      </c>
      <c r="F7033" s="3"/>
      <c r="G7033" s="31" t="str">
        <f t="shared" si="436"/>
        <v>Data Error</v>
      </c>
      <c r="H7033" s="31"/>
      <c r="I7033" s="23" t="str">
        <f t="shared" si="437"/>
        <v>Data Error</v>
      </c>
      <c r="J7033" s="23"/>
      <c r="K7033" s="7" t="str">
        <f t="shared" si="438"/>
        <v>Data Error</v>
      </c>
      <c r="M7033" s="20" t="str">
        <f>IF(C7033="Data Error","Data Error",IF(C7033&lt;=K7033,0,1-IFERROR(INDEX(BAAL!$C:$D,MATCH(ROUNDUP(C7033-K7033,0),BAAL!$B:$B,0),MATCH(LEFT(M$2,4),BAAL!$C$2:$D$2,0)),0)))</f>
        <v>Data Error</v>
      </c>
      <c r="N7033" s="20"/>
      <c r="O7033" s="26"/>
      <c r="P7033" s="26"/>
      <c r="Q7033" s="6">
        <f t="shared" si="439"/>
        <v>10</v>
      </c>
      <c r="R7033" s="20"/>
    </row>
    <row r="7034" spans="1:18" x14ac:dyDescent="0.25">
      <c r="A7034" s="6">
        <v>0</v>
      </c>
      <c r="B7034" s="1">
        <v>42662.999999996682</v>
      </c>
      <c r="C7034" s="2" t="str">
        <f>IF([2]Analysis!AG7034="Data Error","Data Error",[2]Analysis!AI7034*C$1)</f>
        <v>Data Error</v>
      </c>
      <c r="D7034" s="2"/>
      <c r="E7034" s="3" t="str">
        <f>IF(C7034="Data Error","Data Error",INDEX('[2]BAAL Adj Cap'!$CB$65:$CY$72,MONTH($B7034),$A7034+1))</f>
        <v>Data Error</v>
      </c>
      <c r="F7034" s="3"/>
      <c r="G7034" s="31" t="str">
        <f t="shared" si="436"/>
        <v>Data Error</v>
      </c>
      <c r="H7034" s="31"/>
      <c r="I7034" s="23" t="str">
        <f t="shared" si="437"/>
        <v>Data Error</v>
      </c>
      <c r="J7034" s="23"/>
      <c r="K7034" s="7" t="str">
        <f t="shared" si="438"/>
        <v>Data Error</v>
      </c>
      <c r="M7034" s="20" t="str">
        <f>IF(C7034="Data Error","Data Error",IF(C7034&lt;=K7034,0,1-IFERROR(INDEX(BAAL!$C:$D,MATCH(ROUNDUP(C7034-K7034,0),BAAL!$B:$B,0),MATCH(LEFT(M$2,4),BAAL!$C$2:$D$2,0)),0)))</f>
        <v>Data Error</v>
      </c>
      <c r="N7034" s="20"/>
      <c r="O7034" s="26"/>
      <c r="P7034" s="26"/>
      <c r="Q7034" s="6">
        <f t="shared" si="439"/>
        <v>10</v>
      </c>
      <c r="R7034" s="20"/>
    </row>
    <row r="7035" spans="1:18" x14ac:dyDescent="0.25">
      <c r="A7035" s="6">
        <v>1</v>
      </c>
      <c r="B7035" s="4">
        <v>42663.041666663346</v>
      </c>
      <c r="C7035" s="2" t="str">
        <f>IF([2]Analysis!AG7035="Data Error","Data Error",[2]Analysis!AI7035*C$1)</f>
        <v>Data Error</v>
      </c>
      <c r="D7035" s="2"/>
      <c r="E7035" s="3" t="str">
        <f>IF(C7035="Data Error","Data Error",INDEX('[2]BAAL Adj Cap'!$CB$65:$CY$72,MONTH($B7035),$A7035+1))</f>
        <v>Data Error</v>
      </c>
      <c r="F7035" s="3"/>
      <c r="G7035" s="31" t="str">
        <f t="shared" si="436"/>
        <v>Data Error</v>
      </c>
      <c r="H7035" s="31"/>
      <c r="I7035" s="23" t="str">
        <f t="shared" si="437"/>
        <v>Data Error</v>
      </c>
      <c r="J7035" s="23"/>
      <c r="K7035" s="7" t="str">
        <f t="shared" si="438"/>
        <v>Data Error</v>
      </c>
      <c r="M7035" s="20" t="str">
        <f>IF(C7035="Data Error","Data Error",IF(C7035&lt;=K7035,0,1-IFERROR(INDEX(BAAL!$C:$D,MATCH(ROUNDUP(C7035-K7035,0),BAAL!$B:$B,0),MATCH(LEFT(M$2,4),BAAL!$C$2:$D$2,0)),0)))</f>
        <v>Data Error</v>
      </c>
      <c r="N7035" s="20"/>
      <c r="O7035" s="26"/>
      <c r="P7035" s="26"/>
      <c r="Q7035" s="6">
        <f t="shared" si="439"/>
        <v>10</v>
      </c>
      <c r="R7035" s="20"/>
    </row>
    <row r="7036" spans="1:18" x14ac:dyDescent="0.25">
      <c r="A7036" s="6">
        <v>2</v>
      </c>
      <c r="B7036" s="4">
        <v>42663.083333330011</v>
      </c>
      <c r="C7036" s="2" t="str">
        <f>IF([2]Analysis!AG7036="Data Error","Data Error",[2]Analysis!AI7036*C$1)</f>
        <v>Data Error</v>
      </c>
      <c r="D7036" s="2"/>
      <c r="E7036" s="3" t="str">
        <f>IF(C7036="Data Error","Data Error",INDEX('[2]BAAL Adj Cap'!$CB$65:$CY$72,MONTH($B7036),$A7036+1))</f>
        <v>Data Error</v>
      </c>
      <c r="F7036" s="3"/>
      <c r="G7036" s="31" t="str">
        <f t="shared" si="436"/>
        <v>Data Error</v>
      </c>
      <c r="H7036" s="31"/>
      <c r="I7036" s="23" t="str">
        <f t="shared" si="437"/>
        <v>Data Error</v>
      </c>
      <c r="J7036" s="23"/>
      <c r="K7036" s="7" t="str">
        <f t="shared" si="438"/>
        <v>Data Error</v>
      </c>
      <c r="M7036" s="20" t="str">
        <f>IF(C7036="Data Error","Data Error",IF(C7036&lt;=K7036,0,1-IFERROR(INDEX(BAAL!$C:$D,MATCH(ROUNDUP(C7036-K7036,0),BAAL!$B:$B,0),MATCH(LEFT(M$2,4),BAAL!$C$2:$D$2,0)),0)))</f>
        <v>Data Error</v>
      </c>
      <c r="N7036" s="20"/>
      <c r="O7036" s="26"/>
      <c r="P7036" s="26"/>
      <c r="Q7036" s="6">
        <f t="shared" si="439"/>
        <v>10</v>
      </c>
      <c r="R7036" s="20"/>
    </row>
    <row r="7037" spans="1:18" x14ac:dyDescent="0.25">
      <c r="A7037" s="6">
        <v>3</v>
      </c>
      <c r="B7037" s="4">
        <v>42663.124999996675</v>
      </c>
      <c r="C7037" s="2" t="str">
        <f>IF([2]Analysis!AG7037="Data Error","Data Error",[2]Analysis!AI7037*C$1)</f>
        <v>Data Error</v>
      </c>
      <c r="D7037" s="2"/>
      <c r="E7037" s="3" t="str">
        <f>IF(C7037="Data Error","Data Error",INDEX('[2]BAAL Adj Cap'!$CB$65:$CY$72,MONTH($B7037),$A7037+1))</f>
        <v>Data Error</v>
      </c>
      <c r="F7037" s="3"/>
      <c r="G7037" s="31" t="str">
        <f t="shared" si="436"/>
        <v>Data Error</v>
      </c>
      <c r="H7037" s="31"/>
      <c r="I7037" s="23" t="str">
        <f t="shared" si="437"/>
        <v>Data Error</v>
      </c>
      <c r="J7037" s="23"/>
      <c r="K7037" s="7" t="str">
        <f t="shared" si="438"/>
        <v>Data Error</v>
      </c>
      <c r="M7037" s="20" t="str">
        <f>IF(C7037="Data Error","Data Error",IF(C7037&lt;=K7037,0,1-IFERROR(INDEX(BAAL!$C:$D,MATCH(ROUNDUP(C7037-K7037,0),BAAL!$B:$B,0),MATCH(LEFT(M$2,4),BAAL!$C$2:$D$2,0)),0)))</f>
        <v>Data Error</v>
      </c>
      <c r="N7037" s="20"/>
      <c r="O7037" s="26"/>
      <c r="P7037" s="26"/>
      <c r="Q7037" s="6">
        <f t="shared" si="439"/>
        <v>10</v>
      </c>
      <c r="R7037" s="20"/>
    </row>
    <row r="7038" spans="1:18" x14ac:dyDescent="0.25">
      <c r="A7038" s="6">
        <v>4</v>
      </c>
      <c r="B7038" s="4">
        <v>42663.166666663339</v>
      </c>
      <c r="C7038" s="2" t="str">
        <f>IF([2]Analysis!AG7038="Data Error","Data Error",[2]Analysis!AI7038*C$1)</f>
        <v>Data Error</v>
      </c>
      <c r="D7038" s="2"/>
      <c r="E7038" s="3" t="str">
        <f>IF(C7038="Data Error","Data Error",INDEX('[2]BAAL Adj Cap'!$CB$65:$CY$72,MONTH($B7038),$A7038+1))</f>
        <v>Data Error</v>
      </c>
      <c r="F7038" s="3"/>
      <c r="G7038" s="31" t="str">
        <f t="shared" si="436"/>
        <v>Data Error</v>
      </c>
      <c r="H7038" s="31"/>
      <c r="I7038" s="23" t="str">
        <f t="shared" si="437"/>
        <v>Data Error</v>
      </c>
      <c r="J7038" s="23"/>
      <c r="K7038" s="7" t="str">
        <f t="shared" si="438"/>
        <v>Data Error</v>
      </c>
      <c r="M7038" s="20" t="str">
        <f>IF(C7038="Data Error","Data Error",IF(C7038&lt;=K7038,0,1-IFERROR(INDEX(BAAL!$C:$D,MATCH(ROUNDUP(C7038-K7038,0),BAAL!$B:$B,0),MATCH(LEFT(M$2,4),BAAL!$C$2:$D$2,0)),0)))</f>
        <v>Data Error</v>
      </c>
      <c r="N7038" s="20"/>
      <c r="O7038" s="26"/>
      <c r="P7038" s="26"/>
      <c r="Q7038" s="6">
        <f t="shared" si="439"/>
        <v>10</v>
      </c>
      <c r="R7038" s="20"/>
    </row>
    <row r="7039" spans="1:18" x14ac:dyDescent="0.25">
      <c r="A7039" s="6">
        <v>5</v>
      </c>
      <c r="B7039" s="4">
        <v>42663.208333330003</v>
      </c>
      <c r="C7039" s="2" t="str">
        <f>IF([2]Analysis!AG7039="Data Error","Data Error",[2]Analysis!AI7039*C$1)</f>
        <v>Data Error</v>
      </c>
      <c r="D7039" s="2"/>
      <c r="E7039" s="3" t="str">
        <f>IF(C7039="Data Error","Data Error",INDEX('[2]BAAL Adj Cap'!$CB$65:$CY$72,MONTH($B7039),$A7039+1))</f>
        <v>Data Error</v>
      </c>
      <c r="F7039" s="3"/>
      <c r="G7039" s="31" t="str">
        <f t="shared" si="436"/>
        <v>Data Error</v>
      </c>
      <c r="H7039" s="31"/>
      <c r="I7039" s="23" t="str">
        <f t="shared" si="437"/>
        <v>Data Error</v>
      </c>
      <c r="J7039" s="23"/>
      <c r="K7039" s="7" t="str">
        <f t="shared" si="438"/>
        <v>Data Error</v>
      </c>
      <c r="M7039" s="20" t="str">
        <f>IF(C7039="Data Error","Data Error",IF(C7039&lt;=K7039,0,1-IFERROR(INDEX(BAAL!$C:$D,MATCH(ROUNDUP(C7039-K7039,0),BAAL!$B:$B,0),MATCH(LEFT(M$2,4),BAAL!$C$2:$D$2,0)),0)))</f>
        <v>Data Error</v>
      </c>
      <c r="N7039" s="20"/>
      <c r="O7039" s="26"/>
      <c r="P7039" s="26"/>
      <c r="Q7039" s="6">
        <f t="shared" si="439"/>
        <v>10</v>
      </c>
      <c r="R7039" s="20"/>
    </row>
    <row r="7040" spans="1:18" x14ac:dyDescent="0.25">
      <c r="A7040" s="6">
        <v>6</v>
      </c>
      <c r="B7040" s="4">
        <v>42663.249999996668</v>
      </c>
      <c r="C7040" s="2" t="str">
        <f>IF([2]Analysis!AG7040="Data Error","Data Error",[2]Analysis!AI7040*C$1)</f>
        <v>Data Error</v>
      </c>
      <c r="D7040" s="2"/>
      <c r="E7040" s="3" t="str">
        <f>IF(C7040="Data Error","Data Error",INDEX('[2]BAAL Adj Cap'!$CB$65:$CY$72,MONTH($B7040),$A7040+1))</f>
        <v>Data Error</v>
      </c>
      <c r="F7040" s="3"/>
      <c r="G7040" s="31" t="str">
        <f t="shared" si="436"/>
        <v>Data Error</v>
      </c>
      <c r="H7040" s="31"/>
      <c r="I7040" s="23" t="str">
        <f t="shared" si="437"/>
        <v>Data Error</v>
      </c>
      <c r="J7040" s="23"/>
      <c r="K7040" s="7" t="str">
        <f t="shared" si="438"/>
        <v>Data Error</v>
      </c>
      <c r="M7040" s="20" t="str">
        <f>IF(C7040="Data Error","Data Error",IF(C7040&lt;=K7040,0,1-IFERROR(INDEX(BAAL!$C:$D,MATCH(ROUNDUP(C7040-K7040,0),BAAL!$B:$B,0),MATCH(LEFT(M$2,4),BAAL!$C$2:$D$2,0)),0)))</f>
        <v>Data Error</v>
      </c>
      <c r="N7040" s="20"/>
      <c r="O7040" s="26"/>
      <c r="P7040" s="26"/>
      <c r="Q7040" s="6">
        <f t="shared" si="439"/>
        <v>10</v>
      </c>
      <c r="R7040" s="20"/>
    </row>
    <row r="7041" spans="1:18" x14ac:dyDescent="0.25">
      <c r="A7041" s="6">
        <v>7</v>
      </c>
      <c r="B7041" s="4">
        <v>42663.291666663332</v>
      </c>
      <c r="C7041" s="2" t="str">
        <f>IF([2]Analysis!AG7041="Data Error","Data Error",[2]Analysis!AI7041*C$1)</f>
        <v>Data Error</v>
      </c>
      <c r="D7041" s="2"/>
      <c r="E7041" s="3" t="str">
        <f>IF(C7041="Data Error","Data Error",INDEX('[2]BAAL Adj Cap'!$CB$65:$CY$72,MONTH($B7041),$A7041+1))</f>
        <v>Data Error</v>
      </c>
      <c r="F7041" s="3"/>
      <c r="G7041" s="31" t="str">
        <f t="shared" si="436"/>
        <v>Data Error</v>
      </c>
      <c r="H7041" s="31"/>
      <c r="I7041" s="23" t="str">
        <f t="shared" si="437"/>
        <v>Data Error</v>
      </c>
      <c r="J7041" s="23"/>
      <c r="K7041" s="7" t="str">
        <f t="shared" si="438"/>
        <v>Data Error</v>
      </c>
      <c r="M7041" s="20" t="str">
        <f>IF(C7041="Data Error","Data Error",IF(C7041&lt;=K7041,0,1-IFERROR(INDEX(BAAL!$C:$D,MATCH(ROUNDUP(C7041-K7041,0),BAAL!$B:$B,0),MATCH(LEFT(M$2,4),BAAL!$C$2:$D$2,0)),0)))</f>
        <v>Data Error</v>
      </c>
      <c r="N7041" s="20"/>
      <c r="O7041" s="26"/>
      <c r="P7041" s="26"/>
      <c r="Q7041" s="6">
        <f t="shared" si="439"/>
        <v>10</v>
      </c>
      <c r="R7041" s="20"/>
    </row>
    <row r="7042" spans="1:18" x14ac:dyDescent="0.25">
      <c r="A7042" s="6">
        <v>8</v>
      </c>
      <c r="B7042" s="4">
        <v>42663.333333329996</v>
      </c>
      <c r="C7042" s="2" t="str">
        <f>IF([2]Analysis!AG7042="Data Error","Data Error",[2]Analysis!AI7042*C$1)</f>
        <v>Data Error</v>
      </c>
      <c r="D7042" s="2"/>
      <c r="E7042" s="3" t="str">
        <f>IF(C7042="Data Error","Data Error",INDEX('[2]BAAL Adj Cap'!$CB$65:$CY$72,MONTH($B7042),$A7042+1))</f>
        <v>Data Error</v>
      </c>
      <c r="F7042" s="3"/>
      <c r="G7042" s="31" t="str">
        <f t="shared" si="436"/>
        <v>Data Error</v>
      </c>
      <c r="H7042" s="31"/>
      <c r="I7042" s="23" t="str">
        <f t="shared" si="437"/>
        <v>Data Error</v>
      </c>
      <c r="J7042" s="23"/>
      <c r="K7042" s="7" t="str">
        <f t="shared" si="438"/>
        <v>Data Error</v>
      </c>
      <c r="M7042" s="20" t="str">
        <f>IF(C7042="Data Error","Data Error",IF(C7042&lt;=K7042,0,1-IFERROR(INDEX(BAAL!$C:$D,MATCH(ROUNDUP(C7042-K7042,0),BAAL!$B:$B,0),MATCH(LEFT(M$2,4),BAAL!$C$2:$D$2,0)),0)))</f>
        <v>Data Error</v>
      </c>
      <c r="N7042" s="20"/>
      <c r="O7042" s="26"/>
      <c r="P7042" s="26"/>
      <c r="Q7042" s="6">
        <f t="shared" si="439"/>
        <v>10</v>
      </c>
      <c r="R7042" s="20"/>
    </row>
    <row r="7043" spans="1:18" x14ac:dyDescent="0.25">
      <c r="A7043" s="6">
        <v>9</v>
      </c>
      <c r="B7043" s="4">
        <v>42663.37499999666</v>
      </c>
      <c r="C7043" s="2" t="str">
        <f>IF([2]Analysis!AG7043="Data Error","Data Error",[2]Analysis!AI7043*C$1)</f>
        <v>Data Error</v>
      </c>
      <c r="D7043" s="2"/>
      <c r="E7043" s="3" t="str">
        <f>IF(C7043="Data Error","Data Error",INDEX('[2]BAAL Adj Cap'!$CB$65:$CY$72,MONTH($B7043),$A7043+1))</f>
        <v>Data Error</v>
      </c>
      <c r="F7043" s="3"/>
      <c r="G7043" s="31" t="str">
        <f t="shared" si="436"/>
        <v>Data Error</v>
      </c>
      <c r="H7043" s="31"/>
      <c r="I7043" s="23" t="str">
        <f t="shared" si="437"/>
        <v>Data Error</v>
      </c>
      <c r="J7043" s="23"/>
      <c r="K7043" s="7" t="str">
        <f t="shared" si="438"/>
        <v>Data Error</v>
      </c>
      <c r="M7043" s="20" t="str">
        <f>IF(C7043="Data Error","Data Error",IF(C7043&lt;=K7043,0,1-IFERROR(INDEX(BAAL!$C:$D,MATCH(ROUNDUP(C7043-K7043,0),BAAL!$B:$B,0),MATCH(LEFT(M$2,4),BAAL!$C$2:$D$2,0)),0)))</f>
        <v>Data Error</v>
      </c>
      <c r="N7043" s="20"/>
      <c r="O7043" s="26"/>
      <c r="P7043" s="26"/>
      <c r="Q7043" s="6">
        <f t="shared" si="439"/>
        <v>10</v>
      </c>
      <c r="R7043" s="20"/>
    </row>
    <row r="7044" spans="1:18" x14ac:dyDescent="0.25">
      <c r="A7044" s="6">
        <v>10</v>
      </c>
      <c r="B7044" s="4">
        <v>42663.416666663325</v>
      </c>
      <c r="C7044" s="2" t="str">
        <f>IF([2]Analysis!AG7044="Data Error","Data Error",[2]Analysis!AI7044*C$1)</f>
        <v>Data Error</v>
      </c>
      <c r="D7044" s="2"/>
      <c r="E7044" s="3" t="str">
        <f>IF(C7044="Data Error","Data Error",INDEX('[2]BAAL Adj Cap'!$CB$65:$CY$72,MONTH($B7044),$A7044+1))</f>
        <v>Data Error</v>
      </c>
      <c r="F7044" s="3"/>
      <c r="G7044" s="31" t="str">
        <f t="shared" ref="G7044:G7107" si="440">IF(C7044="Data Error","Data Error",E7044*E$1-C7044)</f>
        <v>Data Error</v>
      </c>
      <c r="H7044" s="31"/>
      <c r="I7044" s="23" t="str">
        <f t="shared" ref="I7044:I7107" si="441">IF(E7044="Data Error","Data Error",E7044)</f>
        <v>Data Error</v>
      </c>
      <c r="J7044" s="23"/>
      <c r="K7044" s="7" t="str">
        <f t="shared" ref="K7044:K7107" si="442">IF(C7044="Data Error","Data Error",C$1*MAX(0,MIN(AF$9,E7044*AF$10)))</f>
        <v>Data Error</v>
      </c>
      <c r="M7044" s="20" t="str">
        <f>IF(C7044="Data Error","Data Error",IF(C7044&lt;=K7044,0,1-IFERROR(INDEX(BAAL!$C:$D,MATCH(ROUNDUP(C7044-K7044,0),BAAL!$B:$B,0),MATCH(LEFT(M$2,4),BAAL!$C$2:$D$2,0)),0)))</f>
        <v>Data Error</v>
      </c>
      <c r="N7044" s="20"/>
      <c r="O7044" s="26"/>
      <c r="P7044" s="26"/>
      <c r="Q7044" s="6">
        <f t="shared" ref="Q7044:Q7107" si="443">MONTH(B7044)</f>
        <v>10</v>
      </c>
      <c r="R7044" s="20"/>
    </row>
    <row r="7045" spans="1:18" x14ac:dyDescent="0.25">
      <c r="A7045" s="6">
        <v>11</v>
      </c>
      <c r="B7045" s="4">
        <v>42663.458333329989</v>
      </c>
      <c r="C7045" s="2" t="str">
        <f>IF([2]Analysis!AG7045="Data Error","Data Error",[2]Analysis!AI7045*C$1)</f>
        <v>Data Error</v>
      </c>
      <c r="D7045" s="2"/>
      <c r="E7045" s="3" t="str">
        <f>IF(C7045="Data Error","Data Error",INDEX('[2]BAAL Adj Cap'!$CB$65:$CY$72,MONTH($B7045),$A7045+1))</f>
        <v>Data Error</v>
      </c>
      <c r="F7045" s="3"/>
      <c r="G7045" s="31" t="str">
        <f t="shared" si="440"/>
        <v>Data Error</v>
      </c>
      <c r="H7045" s="31"/>
      <c r="I7045" s="23" t="str">
        <f t="shared" si="441"/>
        <v>Data Error</v>
      </c>
      <c r="J7045" s="23"/>
      <c r="K7045" s="7" t="str">
        <f t="shared" si="442"/>
        <v>Data Error</v>
      </c>
      <c r="M7045" s="20" t="str">
        <f>IF(C7045="Data Error","Data Error",IF(C7045&lt;=K7045,0,1-IFERROR(INDEX(BAAL!$C:$D,MATCH(ROUNDUP(C7045-K7045,0),BAAL!$B:$B,0),MATCH(LEFT(M$2,4),BAAL!$C$2:$D$2,0)),0)))</f>
        <v>Data Error</v>
      </c>
      <c r="N7045" s="20"/>
      <c r="O7045" s="26"/>
      <c r="P7045" s="26"/>
      <c r="Q7045" s="6">
        <f t="shared" si="443"/>
        <v>10</v>
      </c>
      <c r="R7045" s="20"/>
    </row>
    <row r="7046" spans="1:18" x14ac:dyDescent="0.25">
      <c r="A7046" s="6">
        <v>12</v>
      </c>
      <c r="B7046" s="4">
        <v>42663.499999996653</v>
      </c>
      <c r="C7046" s="2" t="str">
        <f>IF([2]Analysis!AG7046="Data Error","Data Error",[2]Analysis!AI7046*C$1)</f>
        <v>Data Error</v>
      </c>
      <c r="D7046" s="2"/>
      <c r="E7046" s="3" t="str">
        <f>IF(C7046="Data Error","Data Error",INDEX('[2]BAAL Adj Cap'!$CB$65:$CY$72,MONTH($B7046),$A7046+1))</f>
        <v>Data Error</v>
      </c>
      <c r="F7046" s="3"/>
      <c r="G7046" s="31" t="str">
        <f t="shared" si="440"/>
        <v>Data Error</v>
      </c>
      <c r="H7046" s="31"/>
      <c r="I7046" s="23" t="str">
        <f t="shared" si="441"/>
        <v>Data Error</v>
      </c>
      <c r="J7046" s="23"/>
      <c r="K7046" s="7" t="str">
        <f t="shared" si="442"/>
        <v>Data Error</v>
      </c>
      <c r="M7046" s="20" t="str">
        <f>IF(C7046="Data Error","Data Error",IF(C7046&lt;=K7046,0,1-IFERROR(INDEX(BAAL!$C:$D,MATCH(ROUNDUP(C7046-K7046,0),BAAL!$B:$B,0),MATCH(LEFT(M$2,4),BAAL!$C$2:$D$2,0)),0)))</f>
        <v>Data Error</v>
      </c>
      <c r="N7046" s="20"/>
      <c r="O7046" s="26"/>
      <c r="P7046" s="26"/>
      <c r="Q7046" s="6">
        <f t="shared" si="443"/>
        <v>10</v>
      </c>
      <c r="R7046" s="20"/>
    </row>
    <row r="7047" spans="1:18" x14ac:dyDescent="0.25">
      <c r="A7047" s="6">
        <v>13</v>
      </c>
      <c r="B7047" s="4">
        <v>42663.541666663317</v>
      </c>
      <c r="C7047" s="2" t="str">
        <f>IF([2]Analysis!AG7047="Data Error","Data Error",[2]Analysis!AI7047*C$1)</f>
        <v>Data Error</v>
      </c>
      <c r="D7047" s="2"/>
      <c r="E7047" s="3" t="str">
        <f>IF(C7047="Data Error","Data Error",INDEX('[2]BAAL Adj Cap'!$CB$65:$CY$72,MONTH($B7047),$A7047+1))</f>
        <v>Data Error</v>
      </c>
      <c r="F7047" s="3"/>
      <c r="G7047" s="31" t="str">
        <f t="shared" si="440"/>
        <v>Data Error</v>
      </c>
      <c r="H7047" s="31"/>
      <c r="I7047" s="23" t="str">
        <f t="shared" si="441"/>
        <v>Data Error</v>
      </c>
      <c r="J7047" s="23"/>
      <c r="K7047" s="7" t="str">
        <f t="shared" si="442"/>
        <v>Data Error</v>
      </c>
      <c r="M7047" s="20" t="str">
        <f>IF(C7047="Data Error","Data Error",IF(C7047&lt;=K7047,0,1-IFERROR(INDEX(BAAL!$C:$D,MATCH(ROUNDUP(C7047-K7047,0),BAAL!$B:$B,0),MATCH(LEFT(M$2,4),BAAL!$C$2:$D$2,0)),0)))</f>
        <v>Data Error</v>
      </c>
      <c r="N7047" s="20"/>
      <c r="O7047" s="26"/>
      <c r="P7047" s="26"/>
      <c r="Q7047" s="6">
        <f t="shared" si="443"/>
        <v>10</v>
      </c>
      <c r="R7047" s="20"/>
    </row>
    <row r="7048" spans="1:18" x14ac:dyDescent="0.25">
      <c r="A7048" s="6">
        <v>14</v>
      </c>
      <c r="B7048" s="4">
        <v>42663.583333329982</v>
      </c>
      <c r="C7048" s="2" t="str">
        <f>IF([2]Analysis!AG7048="Data Error","Data Error",[2]Analysis!AI7048*C$1)</f>
        <v>Data Error</v>
      </c>
      <c r="D7048" s="2"/>
      <c r="E7048" s="3" t="str">
        <f>IF(C7048="Data Error","Data Error",INDEX('[2]BAAL Adj Cap'!$CB$65:$CY$72,MONTH($B7048),$A7048+1))</f>
        <v>Data Error</v>
      </c>
      <c r="F7048" s="3"/>
      <c r="G7048" s="31" t="str">
        <f t="shared" si="440"/>
        <v>Data Error</v>
      </c>
      <c r="H7048" s="31"/>
      <c r="I7048" s="23" t="str">
        <f t="shared" si="441"/>
        <v>Data Error</v>
      </c>
      <c r="J7048" s="23"/>
      <c r="K7048" s="7" t="str">
        <f t="shared" si="442"/>
        <v>Data Error</v>
      </c>
      <c r="M7048" s="20" t="str">
        <f>IF(C7048="Data Error","Data Error",IF(C7048&lt;=K7048,0,1-IFERROR(INDEX(BAAL!$C:$D,MATCH(ROUNDUP(C7048-K7048,0),BAAL!$B:$B,0),MATCH(LEFT(M$2,4),BAAL!$C$2:$D$2,0)),0)))</f>
        <v>Data Error</v>
      </c>
      <c r="N7048" s="20"/>
      <c r="O7048" s="26"/>
      <c r="P7048" s="26"/>
      <c r="Q7048" s="6">
        <f t="shared" si="443"/>
        <v>10</v>
      </c>
      <c r="R7048" s="20"/>
    </row>
    <row r="7049" spans="1:18" x14ac:dyDescent="0.25">
      <c r="A7049" s="6">
        <v>15</v>
      </c>
      <c r="B7049" s="4">
        <v>42663.624999996646</v>
      </c>
      <c r="C7049" s="2" t="str">
        <f>IF([2]Analysis!AG7049="Data Error","Data Error",[2]Analysis!AI7049*C$1)</f>
        <v>Data Error</v>
      </c>
      <c r="D7049" s="2"/>
      <c r="E7049" s="3" t="str">
        <f>IF(C7049="Data Error","Data Error",INDEX('[2]BAAL Adj Cap'!$CB$65:$CY$72,MONTH($B7049),$A7049+1))</f>
        <v>Data Error</v>
      </c>
      <c r="F7049" s="3"/>
      <c r="G7049" s="31" t="str">
        <f t="shared" si="440"/>
        <v>Data Error</v>
      </c>
      <c r="H7049" s="31"/>
      <c r="I7049" s="23" t="str">
        <f t="shared" si="441"/>
        <v>Data Error</v>
      </c>
      <c r="J7049" s="23"/>
      <c r="K7049" s="7" t="str">
        <f t="shared" si="442"/>
        <v>Data Error</v>
      </c>
      <c r="M7049" s="20" t="str">
        <f>IF(C7049="Data Error","Data Error",IF(C7049&lt;=K7049,0,1-IFERROR(INDEX(BAAL!$C:$D,MATCH(ROUNDUP(C7049-K7049,0),BAAL!$B:$B,0),MATCH(LEFT(M$2,4),BAAL!$C$2:$D$2,0)),0)))</f>
        <v>Data Error</v>
      </c>
      <c r="N7049" s="20"/>
      <c r="O7049" s="26"/>
      <c r="P7049" s="26"/>
      <c r="Q7049" s="6">
        <f t="shared" si="443"/>
        <v>10</v>
      </c>
      <c r="R7049" s="20"/>
    </row>
    <row r="7050" spans="1:18" x14ac:dyDescent="0.25">
      <c r="A7050" s="6">
        <v>16</v>
      </c>
      <c r="B7050" s="4">
        <v>42663.66666666331</v>
      </c>
      <c r="C7050" s="2" t="str">
        <f>IF([2]Analysis!AG7050="Data Error","Data Error",[2]Analysis!AI7050*C$1)</f>
        <v>Data Error</v>
      </c>
      <c r="D7050" s="2"/>
      <c r="E7050" s="3" t="str">
        <f>IF(C7050="Data Error","Data Error",INDEX('[2]BAAL Adj Cap'!$CB$65:$CY$72,MONTH($B7050),$A7050+1))</f>
        <v>Data Error</v>
      </c>
      <c r="F7050" s="3"/>
      <c r="G7050" s="31" t="str">
        <f t="shared" si="440"/>
        <v>Data Error</v>
      </c>
      <c r="H7050" s="31"/>
      <c r="I7050" s="23" t="str">
        <f t="shared" si="441"/>
        <v>Data Error</v>
      </c>
      <c r="J7050" s="23"/>
      <c r="K7050" s="7" t="str">
        <f t="shared" si="442"/>
        <v>Data Error</v>
      </c>
      <c r="M7050" s="20" t="str">
        <f>IF(C7050="Data Error","Data Error",IF(C7050&lt;=K7050,0,1-IFERROR(INDEX(BAAL!$C:$D,MATCH(ROUNDUP(C7050-K7050,0),BAAL!$B:$B,0),MATCH(LEFT(M$2,4),BAAL!$C$2:$D$2,0)),0)))</f>
        <v>Data Error</v>
      </c>
      <c r="N7050" s="20"/>
      <c r="O7050" s="26"/>
      <c r="P7050" s="26"/>
      <c r="Q7050" s="6">
        <f t="shared" si="443"/>
        <v>10</v>
      </c>
      <c r="R7050" s="20"/>
    </row>
    <row r="7051" spans="1:18" x14ac:dyDescent="0.25">
      <c r="A7051" s="6">
        <v>17</v>
      </c>
      <c r="B7051" s="4">
        <v>42663.708333329974</v>
      </c>
      <c r="C7051" s="2" t="str">
        <f>IF([2]Analysis!AG7051="Data Error","Data Error",[2]Analysis!AI7051*C$1)</f>
        <v>Data Error</v>
      </c>
      <c r="D7051" s="2"/>
      <c r="E7051" s="3" t="str">
        <f>IF(C7051="Data Error","Data Error",INDEX('[2]BAAL Adj Cap'!$CB$65:$CY$72,MONTH($B7051),$A7051+1))</f>
        <v>Data Error</v>
      </c>
      <c r="F7051" s="3"/>
      <c r="G7051" s="31" t="str">
        <f t="shared" si="440"/>
        <v>Data Error</v>
      </c>
      <c r="H7051" s="31"/>
      <c r="I7051" s="23" t="str">
        <f t="shared" si="441"/>
        <v>Data Error</v>
      </c>
      <c r="J7051" s="23"/>
      <c r="K7051" s="7" t="str">
        <f t="shared" si="442"/>
        <v>Data Error</v>
      </c>
      <c r="M7051" s="20" t="str">
        <f>IF(C7051="Data Error","Data Error",IF(C7051&lt;=K7051,0,1-IFERROR(INDEX(BAAL!$C:$D,MATCH(ROUNDUP(C7051-K7051,0),BAAL!$B:$B,0),MATCH(LEFT(M$2,4),BAAL!$C$2:$D$2,0)),0)))</f>
        <v>Data Error</v>
      </c>
      <c r="N7051" s="20"/>
      <c r="O7051" s="26"/>
      <c r="P7051" s="26"/>
      <c r="Q7051" s="6">
        <f t="shared" si="443"/>
        <v>10</v>
      </c>
      <c r="R7051" s="20"/>
    </row>
    <row r="7052" spans="1:18" x14ac:dyDescent="0.25">
      <c r="A7052" s="6">
        <v>18</v>
      </c>
      <c r="B7052" s="4">
        <v>42663.749999996639</v>
      </c>
      <c r="C7052" s="2" t="str">
        <f>IF([2]Analysis!AG7052="Data Error","Data Error",[2]Analysis!AI7052*C$1)</f>
        <v>Data Error</v>
      </c>
      <c r="D7052" s="2"/>
      <c r="E7052" s="3" t="str">
        <f>IF(C7052="Data Error","Data Error",INDEX('[2]BAAL Adj Cap'!$CB$65:$CY$72,MONTH($B7052),$A7052+1))</f>
        <v>Data Error</v>
      </c>
      <c r="F7052" s="3"/>
      <c r="G7052" s="31" t="str">
        <f t="shared" si="440"/>
        <v>Data Error</v>
      </c>
      <c r="H7052" s="31"/>
      <c r="I7052" s="23" t="str">
        <f t="shared" si="441"/>
        <v>Data Error</v>
      </c>
      <c r="J7052" s="23"/>
      <c r="K7052" s="7" t="str">
        <f t="shared" si="442"/>
        <v>Data Error</v>
      </c>
      <c r="M7052" s="20" t="str">
        <f>IF(C7052="Data Error","Data Error",IF(C7052&lt;=K7052,0,1-IFERROR(INDEX(BAAL!$C:$D,MATCH(ROUNDUP(C7052-K7052,0),BAAL!$B:$B,0),MATCH(LEFT(M$2,4),BAAL!$C$2:$D$2,0)),0)))</f>
        <v>Data Error</v>
      </c>
      <c r="N7052" s="20"/>
      <c r="O7052" s="26"/>
      <c r="P7052" s="26"/>
      <c r="Q7052" s="6">
        <f t="shared" si="443"/>
        <v>10</v>
      </c>
      <c r="R7052" s="20"/>
    </row>
    <row r="7053" spans="1:18" x14ac:dyDescent="0.25">
      <c r="A7053" s="6">
        <v>19</v>
      </c>
      <c r="B7053" s="4">
        <v>42663.791666663303</v>
      </c>
      <c r="C7053" s="2" t="str">
        <f>IF([2]Analysis!AG7053="Data Error","Data Error",[2]Analysis!AI7053*C$1)</f>
        <v>Data Error</v>
      </c>
      <c r="D7053" s="2"/>
      <c r="E7053" s="3" t="str">
        <f>IF(C7053="Data Error","Data Error",INDEX('[2]BAAL Adj Cap'!$CB$65:$CY$72,MONTH($B7053),$A7053+1))</f>
        <v>Data Error</v>
      </c>
      <c r="F7053" s="3"/>
      <c r="G7053" s="31" t="str">
        <f t="shared" si="440"/>
        <v>Data Error</v>
      </c>
      <c r="H7053" s="31"/>
      <c r="I7053" s="23" t="str">
        <f t="shared" si="441"/>
        <v>Data Error</v>
      </c>
      <c r="J7053" s="23"/>
      <c r="K7053" s="7" t="str">
        <f t="shared" si="442"/>
        <v>Data Error</v>
      </c>
      <c r="M7053" s="20" t="str">
        <f>IF(C7053="Data Error","Data Error",IF(C7053&lt;=K7053,0,1-IFERROR(INDEX(BAAL!$C:$D,MATCH(ROUNDUP(C7053-K7053,0),BAAL!$B:$B,0),MATCH(LEFT(M$2,4),BAAL!$C$2:$D$2,0)),0)))</f>
        <v>Data Error</v>
      </c>
      <c r="N7053" s="20"/>
      <c r="O7053" s="26"/>
      <c r="P7053" s="26"/>
      <c r="Q7053" s="6">
        <f t="shared" si="443"/>
        <v>10</v>
      </c>
      <c r="R7053" s="20"/>
    </row>
    <row r="7054" spans="1:18" x14ac:dyDescent="0.25">
      <c r="A7054" s="6">
        <v>20</v>
      </c>
      <c r="B7054" s="4">
        <v>42663.833333329967</v>
      </c>
      <c r="C7054" s="2" t="str">
        <f>IF([2]Analysis!AG7054="Data Error","Data Error",[2]Analysis!AI7054*C$1)</f>
        <v>Data Error</v>
      </c>
      <c r="D7054" s="2"/>
      <c r="E7054" s="3" t="str">
        <f>IF(C7054="Data Error","Data Error",INDEX('[2]BAAL Adj Cap'!$CB$65:$CY$72,MONTH($B7054),$A7054+1))</f>
        <v>Data Error</v>
      </c>
      <c r="F7054" s="3"/>
      <c r="G7054" s="31" t="str">
        <f t="shared" si="440"/>
        <v>Data Error</v>
      </c>
      <c r="H7054" s="31"/>
      <c r="I7054" s="23" t="str">
        <f t="shared" si="441"/>
        <v>Data Error</v>
      </c>
      <c r="J7054" s="23"/>
      <c r="K7054" s="7" t="str">
        <f t="shared" si="442"/>
        <v>Data Error</v>
      </c>
      <c r="M7054" s="20" t="str">
        <f>IF(C7054="Data Error","Data Error",IF(C7054&lt;=K7054,0,1-IFERROR(INDEX(BAAL!$C:$D,MATCH(ROUNDUP(C7054-K7054,0),BAAL!$B:$B,0),MATCH(LEFT(M$2,4),BAAL!$C$2:$D$2,0)),0)))</f>
        <v>Data Error</v>
      </c>
      <c r="N7054" s="20"/>
      <c r="O7054" s="26"/>
      <c r="P7054" s="26"/>
      <c r="Q7054" s="6">
        <f t="shared" si="443"/>
        <v>10</v>
      </c>
      <c r="R7054" s="20"/>
    </row>
    <row r="7055" spans="1:18" x14ac:dyDescent="0.25">
      <c r="A7055" s="6">
        <v>21</v>
      </c>
      <c r="B7055" s="4">
        <v>42663.874999996631</v>
      </c>
      <c r="C7055" s="2" t="str">
        <f>IF([2]Analysis!AG7055="Data Error","Data Error",[2]Analysis!AI7055*C$1)</f>
        <v>Data Error</v>
      </c>
      <c r="D7055" s="2"/>
      <c r="E7055" s="3" t="str">
        <f>IF(C7055="Data Error","Data Error",INDEX('[2]BAAL Adj Cap'!$CB$65:$CY$72,MONTH($B7055),$A7055+1))</f>
        <v>Data Error</v>
      </c>
      <c r="F7055" s="3"/>
      <c r="G7055" s="31" t="str">
        <f t="shared" si="440"/>
        <v>Data Error</v>
      </c>
      <c r="H7055" s="31"/>
      <c r="I7055" s="23" t="str">
        <f t="shared" si="441"/>
        <v>Data Error</v>
      </c>
      <c r="J7055" s="23"/>
      <c r="K7055" s="7" t="str">
        <f t="shared" si="442"/>
        <v>Data Error</v>
      </c>
      <c r="M7055" s="20" t="str">
        <f>IF(C7055="Data Error","Data Error",IF(C7055&lt;=K7055,0,1-IFERROR(INDEX(BAAL!$C:$D,MATCH(ROUNDUP(C7055-K7055,0),BAAL!$B:$B,0),MATCH(LEFT(M$2,4),BAAL!$C$2:$D$2,0)),0)))</f>
        <v>Data Error</v>
      </c>
      <c r="N7055" s="20"/>
      <c r="O7055" s="26"/>
      <c r="P7055" s="26"/>
      <c r="Q7055" s="6">
        <f t="shared" si="443"/>
        <v>10</v>
      </c>
      <c r="R7055" s="20"/>
    </row>
    <row r="7056" spans="1:18" x14ac:dyDescent="0.25">
      <c r="A7056" s="6">
        <v>22</v>
      </c>
      <c r="B7056" s="4">
        <v>42663.916666663295</v>
      </c>
      <c r="C7056" s="2" t="str">
        <f>IF([2]Analysis!AG7056="Data Error","Data Error",[2]Analysis!AI7056*C$1)</f>
        <v>Data Error</v>
      </c>
      <c r="D7056" s="2"/>
      <c r="E7056" s="3" t="str">
        <f>IF(C7056="Data Error","Data Error",INDEX('[2]BAAL Adj Cap'!$CB$65:$CY$72,MONTH($B7056),$A7056+1))</f>
        <v>Data Error</v>
      </c>
      <c r="F7056" s="3"/>
      <c r="G7056" s="31" t="str">
        <f t="shared" si="440"/>
        <v>Data Error</v>
      </c>
      <c r="H7056" s="31"/>
      <c r="I7056" s="23" t="str">
        <f t="shared" si="441"/>
        <v>Data Error</v>
      </c>
      <c r="J7056" s="23"/>
      <c r="K7056" s="7" t="str">
        <f t="shared" si="442"/>
        <v>Data Error</v>
      </c>
      <c r="M7056" s="20" t="str">
        <f>IF(C7056="Data Error","Data Error",IF(C7056&lt;=K7056,0,1-IFERROR(INDEX(BAAL!$C:$D,MATCH(ROUNDUP(C7056-K7056,0),BAAL!$B:$B,0),MATCH(LEFT(M$2,4),BAAL!$C$2:$D$2,0)),0)))</f>
        <v>Data Error</v>
      </c>
      <c r="N7056" s="20"/>
      <c r="O7056" s="26"/>
      <c r="P7056" s="26"/>
      <c r="Q7056" s="6">
        <f t="shared" si="443"/>
        <v>10</v>
      </c>
      <c r="R7056" s="20"/>
    </row>
    <row r="7057" spans="1:18" x14ac:dyDescent="0.25">
      <c r="A7057" s="6">
        <v>23</v>
      </c>
      <c r="B7057" s="4">
        <v>42663.95833332996</v>
      </c>
      <c r="C7057" s="2" t="str">
        <f>IF([2]Analysis!AG7057="Data Error","Data Error",[2]Analysis!AI7057*C$1)</f>
        <v>Data Error</v>
      </c>
      <c r="D7057" s="2"/>
      <c r="E7057" s="3" t="str">
        <f>IF(C7057="Data Error","Data Error",INDEX('[2]BAAL Adj Cap'!$CB$65:$CY$72,MONTH($B7057),$A7057+1))</f>
        <v>Data Error</v>
      </c>
      <c r="F7057" s="3"/>
      <c r="G7057" s="31" t="str">
        <f t="shared" si="440"/>
        <v>Data Error</v>
      </c>
      <c r="H7057" s="31"/>
      <c r="I7057" s="23" t="str">
        <f t="shared" si="441"/>
        <v>Data Error</v>
      </c>
      <c r="J7057" s="23"/>
      <c r="K7057" s="7" t="str">
        <f t="shared" si="442"/>
        <v>Data Error</v>
      </c>
      <c r="M7057" s="20" t="str">
        <f>IF(C7057="Data Error","Data Error",IF(C7057&lt;=K7057,0,1-IFERROR(INDEX(BAAL!$C:$D,MATCH(ROUNDUP(C7057-K7057,0),BAAL!$B:$B,0),MATCH(LEFT(M$2,4),BAAL!$C$2:$D$2,0)),0)))</f>
        <v>Data Error</v>
      </c>
      <c r="N7057" s="20"/>
      <c r="O7057" s="26"/>
      <c r="P7057" s="26"/>
      <c r="Q7057" s="6">
        <f t="shared" si="443"/>
        <v>10</v>
      </c>
      <c r="R7057" s="20"/>
    </row>
    <row r="7058" spans="1:18" x14ac:dyDescent="0.25">
      <c r="A7058" s="6">
        <v>0</v>
      </c>
      <c r="B7058" s="1">
        <v>42663.999999996624</v>
      </c>
      <c r="C7058" s="2" t="str">
        <f>IF([2]Analysis!AG7058="Data Error","Data Error",[2]Analysis!AI7058*C$1)</f>
        <v>Data Error</v>
      </c>
      <c r="D7058" s="2"/>
      <c r="E7058" s="3" t="str">
        <f>IF(C7058="Data Error","Data Error",INDEX('[2]BAAL Adj Cap'!$CB$65:$CY$72,MONTH($B7058),$A7058+1))</f>
        <v>Data Error</v>
      </c>
      <c r="F7058" s="3"/>
      <c r="G7058" s="31" t="str">
        <f t="shared" si="440"/>
        <v>Data Error</v>
      </c>
      <c r="H7058" s="31"/>
      <c r="I7058" s="23" t="str">
        <f t="shared" si="441"/>
        <v>Data Error</v>
      </c>
      <c r="J7058" s="23"/>
      <c r="K7058" s="7" t="str">
        <f t="shared" si="442"/>
        <v>Data Error</v>
      </c>
      <c r="M7058" s="20" t="str">
        <f>IF(C7058="Data Error","Data Error",IF(C7058&lt;=K7058,0,1-IFERROR(INDEX(BAAL!$C:$D,MATCH(ROUNDUP(C7058-K7058,0),BAAL!$B:$B,0),MATCH(LEFT(M$2,4),BAAL!$C$2:$D$2,0)),0)))</f>
        <v>Data Error</v>
      </c>
      <c r="N7058" s="20"/>
      <c r="O7058" s="26"/>
      <c r="P7058" s="26"/>
      <c r="Q7058" s="6">
        <f t="shared" si="443"/>
        <v>10</v>
      </c>
      <c r="R7058" s="20"/>
    </row>
    <row r="7059" spans="1:18" x14ac:dyDescent="0.25">
      <c r="A7059" s="6">
        <v>1</v>
      </c>
      <c r="B7059" s="4">
        <v>42664.041666663288</v>
      </c>
      <c r="C7059" s="2" t="str">
        <f>IF([2]Analysis!AG7059="Data Error","Data Error",[2]Analysis!AI7059*C$1)</f>
        <v>Data Error</v>
      </c>
      <c r="D7059" s="2"/>
      <c r="E7059" s="3" t="str">
        <f>IF(C7059="Data Error","Data Error",INDEX('[2]BAAL Adj Cap'!$CB$65:$CY$72,MONTH($B7059),$A7059+1))</f>
        <v>Data Error</v>
      </c>
      <c r="F7059" s="3"/>
      <c r="G7059" s="31" t="str">
        <f t="shared" si="440"/>
        <v>Data Error</v>
      </c>
      <c r="H7059" s="31"/>
      <c r="I7059" s="23" t="str">
        <f t="shared" si="441"/>
        <v>Data Error</v>
      </c>
      <c r="J7059" s="23"/>
      <c r="K7059" s="7" t="str">
        <f t="shared" si="442"/>
        <v>Data Error</v>
      </c>
      <c r="M7059" s="20" t="str">
        <f>IF(C7059="Data Error","Data Error",IF(C7059&lt;=K7059,0,1-IFERROR(INDEX(BAAL!$C:$D,MATCH(ROUNDUP(C7059-K7059,0),BAAL!$B:$B,0),MATCH(LEFT(M$2,4),BAAL!$C$2:$D$2,0)),0)))</f>
        <v>Data Error</v>
      </c>
      <c r="N7059" s="20"/>
      <c r="O7059" s="26"/>
      <c r="P7059" s="26"/>
      <c r="Q7059" s="6">
        <f t="shared" si="443"/>
        <v>10</v>
      </c>
      <c r="R7059" s="20"/>
    </row>
    <row r="7060" spans="1:18" x14ac:dyDescent="0.25">
      <c r="A7060" s="6">
        <v>2</v>
      </c>
      <c r="B7060" s="4">
        <v>42664.083333329952</v>
      </c>
      <c r="C7060" s="2" t="str">
        <f>IF([2]Analysis!AG7060="Data Error","Data Error",[2]Analysis!AI7060*C$1)</f>
        <v>Data Error</v>
      </c>
      <c r="D7060" s="2"/>
      <c r="E7060" s="3" t="str">
        <f>IF(C7060="Data Error","Data Error",INDEX('[2]BAAL Adj Cap'!$CB$65:$CY$72,MONTH($B7060),$A7060+1))</f>
        <v>Data Error</v>
      </c>
      <c r="F7060" s="3"/>
      <c r="G7060" s="31" t="str">
        <f t="shared" si="440"/>
        <v>Data Error</v>
      </c>
      <c r="H7060" s="31"/>
      <c r="I7060" s="23" t="str">
        <f t="shared" si="441"/>
        <v>Data Error</v>
      </c>
      <c r="J7060" s="23"/>
      <c r="K7060" s="7" t="str">
        <f t="shared" si="442"/>
        <v>Data Error</v>
      </c>
      <c r="M7060" s="20" t="str">
        <f>IF(C7060="Data Error","Data Error",IF(C7060&lt;=K7060,0,1-IFERROR(INDEX(BAAL!$C:$D,MATCH(ROUNDUP(C7060-K7060,0),BAAL!$B:$B,0),MATCH(LEFT(M$2,4),BAAL!$C$2:$D$2,0)),0)))</f>
        <v>Data Error</v>
      </c>
      <c r="N7060" s="20"/>
      <c r="O7060" s="26"/>
      <c r="P7060" s="26"/>
      <c r="Q7060" s="6">
        <f t="shared" si="443"/>
        <v>10</v>
      </c>
      <c r="R7060" s="20"/>
    </row>
    <row r="7061" spans="1:18" x14ac:dyDescent="0.25">
      <c r="A7061" s="6">
        <v>3</v>
      </c>
      <c r="B7061" s="4">
        <v>42664.124999996617</v>
      </c>
      <c r="C7061" s="2" t="str">
        <f>IF([2]Analysis!AG7061="Data Error","Data Error",[2]Analysis!AI7061*C$1)</f>
        <v>Data Error</v>
      </c>
      <c r="D7061" s="2"/>
      <c r="E7061" s="3" t="str">
        <f>IF(C7061="Data Error","Data Error",INDEX('[2]BAAL Adj Cap'!$CB$65:$CY$72,MONTH($B7061),$A7061+1))</f>
        <v>Data Error</v>
      </c>
      <c r="F7061" s="3"/>
      <c r="G7061" s="31" t="str">
        <f t="shared" si="440"/>
        <v>Data Error</v>
      </c>
      <c r="H7061" s="31"/>
      <c r="I7061" s="23" t="str">
        <f t="shared" si="441"/>
        <v>Data Error</v>
      </c>
      <c r="J7061" s="23"/>
      <c r="K7061" s="7" t="str">
        <f t="shared" si="442"/>
        <v>Data Error</v>
      </c>
      <c r="M7061" s="20" t="str">
        <f>IF(C7061="Data Error","Data Error",IF(C7061&lt;=K7061,0,1-IFERROR(INDEX(BAAL!$C:$D,MATCH(ROUNDUP(C7061-K7061,0),BAAL!$B:$B,0),MATCH(LEFT(M$2,4),BAAL!$C$2:$D$2,0)),0)))</f>
        <v>Data Error</v>
      </c>
      <c r="N7061" s="20"/>
      <c r="O7061" s="26"/>
      <c r="P7061" s="26"/>
      <c r="Q7061" s="6">
        <f t="shared" si="443"/>
        <v>10</v>
      </c>
      <c r="R7061" s="20"/>
    </row>
    <row r="7062" spans="1:18" x14ac:dyDescent="0.25">
      <c r="A7062" s="6">
        <v>4</v>
      </c>
      <c r="B7062" s="4">
        <v>42664.166666663281</v>
      </c>
      <c r="C7062" s="2" t="str">
        <f>IF([2]Analysis!AG7062="Data Error","Data Error",[2]Analysis!AI7062*C$1)</f>
        <v>Data Error</v>
      </c>
      <c r="D7062" s="2"/>
      <c r="E7062" s="3" t="str">
        <f>IF(C7062="Data Error","Data Error",INDEX('[2]BAAL Adj Cap'!$CB$65:$CY$72,MONTH($B7062),$A7062+1))</f>
        <v>Data Error</v>
      </c>
      <c r="F7062" s="3"/>
      <c r="G7062" s="31" t="str">
        <f t="shared" si="440"/>
        <v>Data Error</v>
      </c>
      <c r="H7062" s="31"/>
      <c r="I7062" s="23" t="str">
        <f t="shared" si="441"/>
        <v>Data Error</v>
      </c>
      <c r="J7062" s="23"/>
      <c r="K7062" s="7" t="str">
        <f t="shared" si="442"/>
        <v>Data Error</v>
      </c>
      <c r="M7062" s="20" t="str">
        <f>IF(C7062="Data Error","Data Error",IF(C7062&lt;=K7062,0,1-IFERROR(INDEX(BAAL!$C:$D,MATCH(ROUNDUP(C7062-K7062,0),BAAL!$B:$B,0),MATCH(LEFT(M$2,4),BAAL!$C$2:$D$2,0)),0)))</f>
        <v>Data Error</v>
      </c>
      <c r="N7062" s="20"/>
      <c r="O7062" s="26"/>
      <c r="P7062" s="26"/>
      <c r="Q7062" s="6">
        <f t="shared" si="443"/>
        <v>10</v>
      </c>
      <c r="R7062" s="20"/>
    </row>
    <row r="7063" spans="1:18" x14ac:dyDescent="0.25">
      <c r="A7063" s="6">
        <v>5</v>
      </c>
      <c r="B7063" s="4">
        <v>42664.208333329945</v>
      </c>
      <c r="C7063" s="2" t="str">
        <f>IF([2]Analysis!AG7063="Data Error","Data Error",[2]Analysis!AI7063*C$1)</f>
        <v>Data Error</v>
      </c>
      <c r="D7063" s="2"/>
      <c r="E7063" s="3" t="str">
        <f>IF(C7063="Data Error","Data Error",INDEX('[2]BAAL Adj Cap'!$CB$65:$CY$72,MONTH($B7063),$A7063+1))</f>
        <v>Data Error</v>
      </c>
      <c r="F7063" s="3"/>
      <c r="G7063" s="31" t="str">
        <f t="shared" si="440"/>
        <v>Data Error</v>
      </c>
      <c r="H7063" s="31"/>
      <c r="I7063" s="23" t="str">
        <f t="shared" si="441"/>
        <v>Data Error</v>
      </c>
      <c r="J7063" s="23"/>
      <c r="K7063" s="7" t="str">
        <f t="shared" si="442"/>
        <v>Data Error</v>
      </c>
      <c r="M7063" s="20" t="str">
        <f>IF(C7063="Data Error","Data Error",IF(C7063&lt;=K7063,0,1-IFERROR(INDEX(BAAL!$C:$D,MATCH(ROUNDUP(C7063-K7063,0),BAAL!$B:$B,0),MATCH(LEFT(M$2,4),BAAL!$C$2:$D$2,0)),0)))</f>
        <v>Data Error</v>
      </c>
      <c r="N7063" s="20"/>
      <c r="O7063" s="26"/>
      <c r="P7063" s="26"/>
      <c r="Q7063" s="6">
        <f t="shared" si="443"/>
        <v>10</v>
      </c>
      <c r="R7063" s="20"/>
    </row>
    <row r="7064" spans="1:18" x14ac:dyDescent="0.25">
      <c r="A7064" s="6">
        <v>6</v>
      </c>
      <c r="B7064" s="4">
        <v>42664.249999996609</v>
      </c>
      <c r="C7064" s="2" t="str">
        <f>IF([2]Analysis!AG7064="Data Error","Data Error",[2]Analysis!AI7064*C$1)</f>
        <v>Data Error</v>
      </c>
      <c r="D7064" s="2"/>
      <c r="E7064" s="3" t="str">
        <f>IF(C7064="Data Error","Data Error",INDEX('[2]BAAL Adj Cap'!$CB$65:$CY$72,MONTH($B7064),$A7064+1))</f>
        <v>Data Error</v>
      </c>
      <c r="F7064" s="3"/>
      <c r="G7064" s="31" t="str">
        <f t="shared" si="440"/>
        <v>Data Error</v>
      </c>
      <c r="H7064" s="31"/>
      <c r="I7064" s="23" t="str">
        <f t="shared" si="441"/>
        <v>Data Error</v>
      </c>
      <c r="J7064" s="23"/>
      <c r="K7064" s="7" t="str">
        <f t="shared" si="442"/>
        <v>Data Error</v>
      </c>
      <c r="M7064" s="20" t="str">
        <f>IF(C7064="Data Error","Data Error",IF(C7064&lt;=K7064,0,1-IFERROR(INDEX(BAAL!$C:$D,MATCH(ROUNDUP(C7064-K7064,0),BAAL!$B:$B,0),MATCH(LEFT(M$2,4),BAAL!$C$2:$D$2,0)),0)))</f>
        <v>Data Error</v>
      </c>
      <c r="N7064" s="20"/>
      <c r="O7064" s="26"/>
      <c r="P7064" s="26"/>
      <c r="Q7064" s="6">
        <f t="shared" si="443"/>
        <v>10</v>
      </c>
      <c r="R7064" s="20"/>
    </row>
    <row r="7065" spans="1:18" x14ac:dyDescent="0.25">
      <c r="A7065" s="6">
        <v>7</v>
      </c>
      <c r="B7065" s="4">
        <v>42664.291666663274</v>
      </c>
      <c r="C7065" s="2" t="str">
        <f>IF([2]Analysis!AG7065="Data Error","Data Error",[2]Analysis!AI7065*C$1)</f>
        <v>Data Error</v>
      </c>
      <c r="D7065" s="2"/>
      <c r="E7065" s="3" t="str">
        <f>IF(C7065="Data Error","Data Error",INDEX('[2]BAAL Adj Cap'!$CB$65:$CY$72,MONTH($B7065),$A7065+1))</f>
        <v>Data Error</v>
      </c>
      <c r="F7065" s="3"/>
      <c r="G7065" s="31" t="str">
        <f t="shared" si="440"/>
        <v>Data Error</v>
      </c>
      <c r="H7065" s="31"/>
      <c r="I7065" s="23" t="str">
        <f t="shared" si="441"/>
        <v>Data Error</v>
      </c>
      <c r="J7065" s="23"/>
      <c r="K7065" s="7" t="str">
        <f t="shared" si="442"/>
        <v>Data Error</v>
      </c>
      <c r="M7065" s="20" t="str">
        <f>IF(C7065="Data Error","Data Error",IF(C7065&lt;=K7065,0,1-IFERROR(INDEX(BAAL!$C:$D,MATCH(ROUNDUP(C7065-K7065,0),BAAL!$B:$B,0),MATCH(LEFT(M$2,4),BAAL!$C$2:$D$2,0)),0)))</f>
        <v>Data Error</v>
      </c>
      <c r="N7065" s="20"/>
      <c r="O7065" s="26"/>
      <c r="P7065" s="26"/>
      <c r="Q7065" s="6">
        <f t="shared" si="443"/>
        <v>10</v>
      </c>
      <c r="R7065" s="20"/>
    </row>
    <row r="7066" spans="1:18" x14ac:dyDescent="0.25">
      <c r="A7066" s="6">
        <v>8</v>
      </c>
      <c r="B7066" s="4">
        <v>42664.333333329938</v>
      </c>
      <c r="C7066" s="2" t="str">
        <f>IF([2]Analysis!AG7066="Data Error","Data Error",[2]Analysis!AI7066*C$1)</f>
        <v>Data Error</v>
      </c>
      <c r="D7066" s="2"/>
      <c r="E7066" s="3" t="str">
        <f>IF(C7066="Data Error","Data Error",INDEX('[2]BAAL Adj Cap'!$CB$65:$CY$72,MONTH($B7066),$A7066+1))</f>
        <v>Data Error</v>
      </c>
      <c r="F7066" s="3"/>
      <c r="G7066" s="31" t="str">
        <f t="shared" si="440"/>
        <v>Data Error</v>
      </c>
      <c r="H7066" s="31"/>
      <c r="I7066" s="23" t="str">
        <f t="shared" si="441"/>
        <v>Data Error</v>
      </c>
      <c r="J7066" s="23"/>
      <c r="K7066" s="7" t="str">
        <f t="shared" si="442"/>
        <v>Data Error</v>
      </c>
      <c r="M7066" s="20" t="str">
        <f>IF(C7066="Data Error","Data Error",IF(C7066&lt;=K7066,0,1-IFERROR(INDEX(BAAL!$C:$D,MATCH(ROUNDUP(C7066-K7066,0),BAAL!$B:$B,0),MATCH(LEFT(M$2,4),BAAL!$C$2:$D$2,0)),0)))</f>
        <v>Data Error</v>
      </c>
      <c r="N7066" s="20"/>
      <c r="O7066" s="26"/>
      <c r="P7066" s="26"/>
      <c r="Q7066" s="6">
        <f t="shared" si="443"/>
        <v>10</v>
      </c>
      <c r="R7066" s="20"/>
    </row>
    <row r="7067" spans="1:18" x14ac:dyDescent="0.25">
      <c r="A7067" s="6">
        <v>9</v>
      </c>
      <c r="B7067" s="4">
        <v>42664.374999996602</v>
      </c>
      <c r="C7067" s="2" t="str">
        <f>IF([2]Analysis!AG7067="Data Error","Data Error",[2]Analysis!AI7067*C$1)</f>
        <v>Data Error</v>
      </c>
      <c r="D7067" s="2"/>
      <c r="E7067" s="3" t="str">
        <f>IF(C7067="Data Error","Data Error",INDEX('[2]BAAL Adj Cap'!$CB$65:$CY$72,MONTH($B7067),$A7067+1))</f>
        <v>Data Error</v>
      </c>
      <c r="F7067" s="3"/>
      <c r="G7067" s="31" t="str">
        <f t="shared" si="440"/>
        <v>Data Error</v>
      </c>
      <c r="H7067" s="31"/>
      <c r="I7067" s="23" t="str">
        <f t="shared" si="441"/>
        <v>Data Error</v>
      </c>
      <c r="J7067" s="23"/>
      <c r="K7067" s="7" t="str">
        <f t="shared" si="442"/>
        <v>Data Error</v>
      </c>
      <c r="M7067" s="20" t="str">
        <f>IF(C7067="Data Error","Data Error",IF(C7067&lt;=K7067,0,1-IFERROR(INDEX(BAAL!$C:$D,MATCH(ROUNDUP(C7067-K7067,0),BAAL!$B:$B,0),MATCH(LEFT(M$2,4),BAAL!$C$2:$D$2,0)),0)))</f>
        <v>Data Error</v>
      </c>
      <c r="N7067" s="20"/>
      <c r="O7067" s="26"/>
      <c r="P7067" s="26"/>
      <c r="Q7067" s="6">
        <f t="shared" si="443"/>
        <v>10</v>
      </c>
      <c r="R7067" s="20"/>
    </row>
    <row r="7068" spans="1:18" x14ac:dyDescent="0.25">
      <c r="A7068" s="6">
        <v>10</v>
      </c>
      <c r="B7068" s="4">
        <v>42664.416666663266</v>
      </c>
      <c r="C7068" s="2" t="str">
        <f>IF([2]Analysis!AG7068="Data Error","Data Error",[2]Analysis!AI7068*C$1)</f>
        <v>Data Error</v>
      </c>
      <c r="D7068" s="2"/>
      <c r="E7068" s="3" t="str">
        <f>IF(C7068="Data Error","Data Error",INDEX('[2]BAAL Adj Cap'!$CB$65:$CY$72,MONTH($B7068),$A7068+1))</f>
        <v>Data Error</v>
      </c>
      <c r="F7068" s="3"/>
      <c r="G7068" s="31" t="str">
        <f t="shared" si="440"/>
        <v>Data Error</v>
      </c>
      <c r="H7068" s="31"/>
      <c r="I7068" s="23" t="str">
        <f t="shared" si="441"/>
        <v>Data Error</v>
      </c>
      <c r="J7068" s="23"/>
      <c r="K7068" s="7" t="str">
        <f t="shared" si="442"/>
        <v>Data Error</v>
      </c>
      <c r="M7068" s="20" t="str">
        <f>IF(C7068="Data Error","Data Error",IF(C7068&lt;=K7068,0,1-IFERROR(INDEX(BAAL!$C:$D,MATCH(ROUNDUP(C7068-K7068,0),BAAL!$B:$B,0),MATCH(LEFT(M$2,4),BAAL!$C$2:$D$2,0)),0)))</f>
        <v>Data Error</v>
      </c>
      <c r="N7068" s="20"/>
      <c r="O7068" s="26"/>
      <c r="P7068" s="26"/>
      <c r="Q7068" s="6">
        <f t="shared" si="443"/>
        <v>10</v>
      </c>
      <c r="R7068" s="20"/>
    </row>
    <row r="7069" spans="1:18" x14ac:dyDescent="0.25">
      <c r="A7069" s="6">
        <v>11</v>
      </c>
      <c r="B7069" s="4">
        <v>42664.458333329931</v>
      </c>
      <c r="C7069" s="2" t="str">
        <f>IF([2]Analysis!AG7069="Data Error","Data Error",[2]Analysis!AI7069*C$1)</f>
        <v>Data Error</v>
      </c>
      <c r="D7069" s="2"/>
      <c r="E7069" s="3" t="str">
        <f>IF(C7069="Data Error","Data Error",INDEX('[2]BAAL Adj Cap'!$CB$65:$CY$72,MONTH($B7069),$A7069+1))</f>
        <v>Data Error</v>
      </c>
      <c r="F7069" s="3"/>
      <c r="G7069" s="31" t="str">
        <f t="shared" si="440"/>
        <v>Data Error</v>
      </c>
      <c r="H7069" s="31"/>
      <c r="I7069" s="23" t="str">
        <f t="shared" si="441"/>
        <v>Data Error</v>
      </c>
      <c r="J7069" s="23"/>
      <c r="K7069" s="7" t="str">
        <f t="shared" si="442"/>
        <v>Data Error</v>
      </c>
      <c r="M7069" s="20" t="str">
        <f>IF(C7069="Data Error","Data Error",IF(C7069&lt;=K7069,0,1-IFERROR(INDEX(BAAL!$C:$D,MATCH(ROUNDUP(C7069-K7069,0),BAAL!$B:$B,0),MATCH(LEFT(M$2,4),BAAL!$C$2:$D$2,0)),0)))</f>
        <v>Data Error</v>
      </c>
      <c r="N7069" s="20"/>
      <c r="O7069" s="26"/>
      <c r="P7069" s="26"/>
      <c r="Q7069" s="6">
        <f t="shared" si="443"/>
        <v>10</v>
      </c>
      <c r="R7069" s="20"/>
    </row>
    <row r="7070" spans="1:18" x14ac:dyDescent="0.25">
      <c r="A7070" s="6">
        <v>12</v>
      </c>
      <c r="B7070" s="4">
        <v>42664.499999996595</v>
      </c>
      <c r="C7070" s="2" t="str">
        <f>IF([2]Analysis!AG7070="Data Error","Data Error",[2]Analysis!AI7070*C$1)</f>
        <v>Data Error</v>
      </c>
      <c r="D7070" s="2"/>
      <c r="E7070" s="3" t="str">
        <f>IF(C7070="Data Error","Data Error",INDEX('[2]BAAL Adj Cap'!$CB$65:$CY$72,MONTH($B7070),$A7070+1))</f>
        <v>Data Error</v>
      </c>
      <c r="F7070" s="3"/>
      <c r="G7070" s="31" t="str">
        <f t="shared" si="440"/>
        <v>Data Error</v>
      </c>
      <c r="H7070" s="31"/>
      <c r="I7070" s="23" t="str">
        <f t="shared" si="441"/>
        <v>Data Error</v>
      </c>
      <c r="J7070" s="23"/>
      <c r="K7070" s="7" t="str">
        <f t="shared" si="442"/>
        <v>Data Error</v>
      </c>
      <c r="M7070" s="20" t="str">
        <f>IF(C7070="Data Error","Data Error",IF(C7070&lt;=K7070,0,1-IFERROR(INDEX(BAAL!$C:$D,MATCH(ROUNDUP(C7070-K7070,0),BAAL!$B:$B,0),MATCH(LEFT(M$2,4),BAAL!$C$2:$D$2,0)),0)))</f>
        <v>Data Error</v>
      </c>
      <c r="N7070" s="20"/>
      <c r="O7070" s="26"/>
      <c r="P7070" s="26"/>
      <c r="Q7070" s="6">
        <f t="shared" si="443"/>
        <v>10</v>
      </c>
      <c r="R7070" s="20"/>
    </row>
    <row r="7071" spans="1:18" x14ac:dyDescent="0.25">
      <c r="A7071" s="6">
        <v>13</v>
      </c>
      <c r="B7071" s="4">
        <v>42664.541666663259</v>
      </c>
      <c r="C7071" s="2" t="str">
        <f>IF([2]Analysis!AG7071="Data Error","Data Error",[2]Analysis!AI7071*C$1)</f>
        <v>Data Error</v>
      </c>
      <c r="D7071" s="2"/>
      <c r="E7071" s="3" t="str">
        <f>IF(C7071="Data Error","Data Error",INDEX('[2]BAAL Adj Cap'!$CB$65:$CY$72,MONTH($B7071),$A7071+1))</f>
        <v>Data Error</v>
      </c>
      <c r="F7071" s="3"/>
      <c r="G7071" s="31" t="str">
        <f t="shared" si="440"/>
        <v>Data Error</v>
      </c>
      <c r="H7071" s="31"/>
      <c r="I7071" s="23" t="str">
        <f t="shared" si="441"/>
        <v>Data Error</v>
      </c>
      <c r="J7071" s="23"/>
      <c r="K7071" s="7" t="str">
        <f t="shared" si="442"/>
        <v>Data Error</v>
      </c>
      <c r="M7071" s="20" t="str">
        <f>IF(C7071="Data Error","Data Error",IF(C7071&lt;=K7071,0,1-IFERROR(INDEX(BAAL!$C:$D,MATCH(ROUNDUP(C7071-K7071,0),BAAL!$B:$B,0),MATCH(LEFT(M$2,4),BAAL!$C$2:$D$2,0)),0)))</f>
        <v>Data Error</v>
      </c>
      <c r="N7071" s="20"/>
      <c r="O7071" s="26"/>
      <c r="P7071" s="26"/>
      <c r="Q7071" s="6">
        <f t="shared" si="443"/>
        <v>10</v>
      </c>
      <c r="R7071" s="20"/>
    </row>
    <row r="7072" spans="1:18" x14ac:dyDescent="0.25">
      <c r="A7072" s="6">
        <v>14</v>
      </c>
      <c r="B7072" s="4">
        <v>42664.583333329923</v>
      </c>
      <c r="C7072" s="2" t="str">
        <f>IF([2]Analysis!AG7072="Data Error","Data Error",[2]Analysis!AI7072*C$1)</f>
        <v>Data Error</v>
      </c>
      <c r="D7072" s="2"/>
      <c r="E7072" s="3" t="str">
        <f>IF(C7072="Data Error","Data Error",INDEX('[2]BAAL Adj Cap'!$CB$65:$CY$72,MONTH($B7072),$A7072+1))</f>
        <v>Data Error</v>
      </c>
      <c r="F7072" s="3"/>
      <c r="G7072" s="31" t="str">
        <f t="shared" si="440"/>
        <v>Data Error</v>
      </c>
      <c r="H7072" s="31"/>
      <c r="I7072" s="23" t="str">
        <f t="shared" si="441"/>
        <v>Data Error</v>
      </c>
      <c r="J7072" s="23"/>
      <c r="K7072" s="7" t="str">
        <f t="shared" si="442"/>
        <v>Data Error</v>
      </c>
      <c r="M7072" s="20" t="str">
        <f>IF(C7072="Data Error","Data Error",IF(C7072&lt;=K7072,0,1-IFERROR(INDEX(BAAL!$C:$D,MATCH(ROUNDUP(C7072-K7072,0),BAAL!$B:$B,0),MATCH(LEFT(M$2,4),BAAL!$C$2:$D$2,0)),0)))</f>
        <v>Data Error</v>
      </c>
      <c r="N7072" s="20"/>
      <c r="O7072" s="26"/>
      <c r="P7072" s="26"/>
      <c r="Q7072" s="6">
        <f t="shared" si="443"/>
        <v>10</v>
      </c>
      <c r="R7072" s="20"/>
    </row>
    <row r="7073" spans="1:18" x14ac:dyDescent="0.25">
      <c r="A7073" s="6">
        <v>15</v>
      </c>
      <c r="B7073" s="4">
        <v>42664.624999996588</v>
      </c>
      <c r="C7073" s="2" t="str">
        <f>IF([2]Analysis!AG7073="Data Error","Data Error",[2]Analysis!AI7073*C$1)</f>
        <v>Data Error</v>
      </c>
      <c r="D7073" s="2"/>
      <c r="E7073" s="3" t="str">
        <f>IF(C7073="Data Error","Data Error",INDEX('[2]BAAL Adj Cap'!$CB$65:$CY$72,MONTH($B7073),$A7073+1))</f>
        <v>Data Error</v>
      </c>
      <c r="F7073" s="3"/>
      <c r="G7073" s="31" t="str">
        <f t="shared" si="440"/>
        <v>Data Error</v>
      </c>
      <c r="H7073" s="31"/>
      <c r="I7073" s="23" t="str">
        <f t="shared" si="441"/>
        <v>Data Error</v>
      </c>
      <c r="J7073" s="23"/>
      <c r="K7073" s="7" t="str">
        <f t="shared" si="442"/>
        <v>Data Error</v>
      </c>
      <c r="M7073" s="20" t="str">
        <f>IF(C7073="Data Error","Data Error",IF(C7073&lt;=K7073,0,1-IFERROR(INDEX(BAAL!$C:$D,MATCH(ROUNDUP(C7073-K7073,0),BAAL!$B:$B,0),MATCH(LEFT(M$2,4),BAAL!$C$2:$D$2,0)),0)))</f>
        <v>Data Error</v>
      </c>
      <c r="N7073" s="20"/>
      <c r="O7073" s="26"/>
      <c r="P7073" s="26"/>
      <c r="Q7073" s="6">
        <f t="shared" si="443"/>
        <v>10</v>
      </c>
      <c r="R7073" s="20"/>
    </row>
    <row r="7074" spans="1:18" x14ac:dyDescent="0.25">
      <c r="A7074" s="6">
        <v>16</v>
      </c>
      <c r="B7074" s="4">
        <v>42664.666666663252</v>
      </c>
      <c r="C7074" s="2" t="str">
        <f>IF([2]Analysis!AG7074="Data Error","Data Error",[2]Analysis!AI7074*C$1)</f>
        <v>Data Error</v>
      </c>
      <c r="D7074" s="2"/>
      <c r="E7074" s="3" t="str">
        <f>IF(C7074="Data Error","Data Error",INDEX('[2]BAAL Adj Cap'!$CB$65:$CY$72,MONTH($B7074),$A7074+1))</f>
        <v>Data Error</v>
      </c>
      <c r="F7074" s="3"/>
      <c r="G7074" s="31" t="str">
        <f t="shared" si="440"/>
        <v>Data Error</v>
      </c>
      <c r="H7074" s="31"/>
      <c r="I7074" s="23" t="str">
        <f t="shared" si="441"/>
        <v>Data Error</v>
      </c>
      <c r="J7074" s="23"/>
      <c r="K7074" s="7" t="str">
        <f t="shared" si="442"/>
        <v>Data Error</v>
      </c>
      <c r="M7074" s="20" t="str">
        <f>IF(C7074="Data Error","Data Error",IF(C7074&lt;=K7074,0,1-IFERROR(INDEX(BAAL!$C:$D,MATCH(ROUNDUP(C7074-K7074,0),BAAL!$B:$B,0),MATCH(LEFT(M$2,4),BAAL!$C$2:$D$2,0)),0)))</f>
        <v>Data Error</v>
      </c>
      <c r="N7074" s="20"/>
      <c r="O7074" s="26"/>
      <c r="P7074" s="26"/>
      <c r="Q7074" s="6">
        <f t="shared" si="443"/>
        <v>10</v>
      </c>
      <c r="R7074" s="20"/>
    </row>
    <row r="7075" spans="1:18" x14ac:dyDescent="0.25">
      <c r="A7075" s="6">
        <v>17</v>
      </c>
      <c r="B7075" s="4">
        <v>42664.708333329916</v>
      </c>
      <c r="C7075" s="2" t="str">
        <f>IF([2]Analysis!AG7075="Data Error","Data Error",[2]Analysis!AI7075*C$1)</f>
        <v>Data Error</v>
      </c>
      <c r="D7075" s="2"/>
      <c r="E7075" s="3" t="str">
        <f>IF(C7075="Data Error","Data Error",INDEX('[2]BAAL Adj Cap'!$CB$65:$CY$72,MONTH($B7075),$A7075+1))</f>
        <v>Data Error</v>
      </c>
      <c r="F7075" s="3"/>
      <c r="G7075" s="31" t="str">
        <f t="shared" si="440"/>
        <v>Data Error</v>
      </c>
      <c r="H7075" s="31"/>
      <c r="I7075" s="23" t="str">
        <f t="shared" si="441"/>
        <v>Data Error</v>
      </c>
      <c r="J7075" s="23"/>
      <c r="K7075" s="7" t="str">
        <f t="shared" si="442"/>
        <v>Data Error</v>
      </c>
      <c r="M7075" s="20" t="str">
        <f>IF(C7075="Data Error","Data Error",IF(C7075&lt;=K7075,0,1-IFERROR(INDEX(BAAL!$C:$D,MATCH(ROUNDUP(C7075-K7075,0),BAAL!$B:$B,0),MATCH(LEFT(M$2,4),BAAL!$C$2:$D$2,0)),0)))</f>
        <v>Data Error</v>
      </c>
      <c r="N7075" s="20"/>
      <c r="O7075" s="26"/>
      <c r="P7075" s="26"/>
      <c r="Q7075" s="6">
        <f t="shared" si="443"/>
        <v>10</v>
      </c>
      <c r="R7075" s="20"/>
    </row>
    <row r="7076" spans="1:18" x14ac:dyDescent="0.25">
      <c r="A7076" s="6">
        <v>18</v>
      </c>
      <c r="B7076" s="4">
        <v>42664.74999999658</v>
      </c>
      <c r="C7076" s="2" t="str">
        <f>IF([2]Analysis!AG7076="Data Error","Data Error",[2]Analysis!AI7076*C$1)</f>
        <v>Data Error</v>
      </c>
      <c r="D7076" s="2"/>
      <c r="E7076" s="3" t="str">
        <f>IF(C7076="Data Error","Data Error",INDEX('[2]BAAL Adj Cap'!$CB$65:$CY$72,MONTH($B7076),$A7076+1))</f>
        <v>Data Error</v>
      </c>
      <c r="F7076" s="3"/>
      <c r="G7076" s="31" t="str">
        <f t="shared" si="440"/>
        <v>Data Error</v>
      </c>
      <c r="H7076" s="31"/>
      <c r="I7076" s="23" t="str">
        <f t="shared" si="441"/>
        <v>Data Error</v>
      </c>
      <c r="J7076" s="23"/>
      <c r="K7076" s="7" t="str">
        <f t="shared" si="442"/>
        <v>Data Error</v>
      </c>
      <c r="M7076" s="20" t="str">
        <f>IF(C7076="Data Error","Data Error",IF(C7076&lt;=K7076,0,1-IFERROR(INDEX(BAAL!$C:$D,MATCH(ROUNDUP(C7076-K7076,0),BAAL!$B:$B,0),MATCH(LEFT(M$2,4),BAAL!$C$2:$D$2,0)),0)))</f>
        <v>Data Error</v>
      </c>
      <c r="N7076" s="20"/>
      <c r="O7076" s="26"/>
      <c r="P7076" s="26"/>
      <c r="Q7076" s="6">
        <f t="shared" si="443"/>
        <v>10</v>
      </c>
      <c r="R7076" s="20"/>
    </row>
    <row r="7077" spans="1:18" x14ac:dyDescent="0.25">
      <c r="A7077" s="6">
        <v>19</v>
      </c>
      <c r="B7077" s="4">
        <v>42664.791666663245</v>
      </c>
      <c r="C7077" s="2" t="str">
        <f>IF([2]Analysis!AG7077="Data Error","Data Error",[2]Analysis!AI7077*C$1)</f>
        <v>Data Error</v>
      </c>
      <c r="D7077" s="2"/>
      <c r="E7077" s="3" t="str">
        <f>IF(C7077="Data Error","Data Error",INDEX('[2]BAAL Adj Cap'!$CB$65:$CY$72,MONTH($B7077),$A7077+1))</f>
        <v>Data Error</v>
      </c>
      <c r="F7077" s="3"/>
      <c r="G7077" s="31" t="str">
        <f t="shared" si="440"/>
        <v>Data Error</v>
      </c>
      <c r="H7077" s="31"/>
      <c r="I7077" s="23" t="str">
        <f t="shared" si="441"/>
        <v>Data Error</v>
      </c>
      <c r="J7077" s="23"/>
      <c r="K7077" s="7" t="str">
        <f t="shared" si="442"/>
        <v>Data Error</v>
      </c>
      <c r="M7077" s="20" t="str">
        <f>IF(C7077="Data Error","Data Error",IF(C7077&lt;=K7077,0,1-IFERROR(INDEX(BAAL!$C:$D,MATCH(ROUNDUP(C7077-K7077,0),BAAL!$B:$B,0),MATCH(LEFT(M$2,4),BAAL!$C$2:$D$2,0)),0)))</f>
        <v>Data Error</v>
      </c>
      <c r="N7077" s="20"/>
      <c r="O7077" s="26"/>
      <c r="P7077" s="26"/>
      <c r="Q7077" s="6">
        <f t="shared" si="443"/>
        <v>10</v>
      </c>
      <c r="R7077" s="20"/>
    </row>
    <row r="7078" spans="1:18" x14ac:dyDescent="0.25">
      <c r="A7078" s="6">
        <v>20</v>
      </c>
      <c r="B7078" s="4">
        <v>42664.833333329909</v>
      </c>
      <c r="C7078" s="2" t="str">
        <f>IF([2]Analysis!AG7078="Data Error","Data Error",[2]Analysis!AI7078*C$1)</f>
        <v>Data Error</v>
      </c>
      <c r="D7078" s="2"/>
      <c r="E7078" s="3" t="str">
        <f>IF(C7078="Data Error","Data Error",INDEX('[2]BAAL Adj Cap'!$CB$65:$CY$72,MONTH($B7078),$A7078+1))</f>
        <v>Data Error</v>
      </c>
      <c r="F7078" s="3"/>
      <c r="G7078" s="31" t="str">
        <f t="shared" si="440"/>
        <v>Data Error</v>
      </c>
      <c r="H7078" s="31"/>
      <c r="I7078" s="23" t="str">
        <f t="shared" si="441"/>
        <v>Data Error</v>
      </c>
      <c r="J7078" s="23"/>
      <c r="K7078" s="7" t="str">
        <f t="shared" si="442"/>
        <v>Data Error</v>
      </c>
      <c r="M7078" s="20" t="str">
        <f>IF(C7078="Data Error","Data Error",IF(C7078&lt;=K7078,0,1-IFERROR(INDEX(BAAL!$C:$D,MATCH(ROUNDUP(C7078-K7078,0),BAAL!$B:$B,0),MATCH(LEFT(M$2,4),BAAL!$C$2:$D$2,0)),0)))</f>
        <v>Data Error</v>
      </c>
      <c r="N7078" s="20"/>
      <c r="O7078" s="26"/>
      <c r="P7078" s="26"/>
      <c r="Q7078" s="6">
        <f t="shared" si="443"/>
        <v>10</v>
      </c>
      <c r="R7078" s="20"/>
    </row>
    <row r="7079" spans="1:18" x14ac:dyDescent="0.25">
      <c r="A7079" s="6">
        <v>21</v>
      </c>
      <c r="B7079" s="4">
        <v>42664.874999996573</v>
      </c>
      <c r="C7079" s="2" t="str">
        <f>IF([2]Analysis!AG7079="Data Error","Data Error",[2]Analysis!AI7079*C$1)</f>
        <v>Data Error</v>
      </c>
      <c r="D7079" s="2"/>
      <c r="E7079" s="3" t="str">
        <f>IF(C7079="Data Error","Data Error",INDEX('[2]BAAL Adj Cap'!$CB$65:$CY$72,MONTH($B7079),$A7079+1))</f>
        <v>Data Error</v>
      </c>
      <c r="F7079" s="3"/>
      <c r="G7079" s="31" t="str">
        <f t="shared" si="440"/>
        <v>Data Error</v>
      </c>
      <c r="H7079" s="31"/>
      <c r="I7079" s="23" t="str">
        <f t="shared" si="441"/>
        <v>Data Error</v>
      </c>
      <c r="J7079" s="23"/>
      <c r="K7079" s="7" t="str">
        <f t="shared" si="442"/>
        <v>Data Error</v>
      </c>
      <c r="M7079" s="20" t="str">
        <f>IF(C7079="Data Error","Data Error",IF(C7079&lt;=K7079,0,1-IFERROR(INDEX(BAAL!$C:$D,MATCH(ROUNDUP(C7079-K7079,0),BAAL!$B:$B,0),MATCH(LEFT(M$2,4),BAAL!$C$2:$D$2,0)),0)))</f>
        <v>Data Error</v>
      </c>
      <c r="N7079" s="20"/>
      <c r="O7079" s="26"/>
      <c r="P7079" s="26"/>
      <c r="Q7079" s="6">
        <f t="shared" si="443"/>
        <v>10</v>
      </c>
      <c r="R7079" s="20"/>
    </row>
    <row r="7080" spans="1:18" x14ac:dyDescent="0.25">
      <c r="A7080" s="6">
        <v>22</v>
      </c>
      <c r="B7080" s="4">
        <v>42664.916666663237</v>
      </c>
      <c r="C7080" s="2" t="str">
        <f>IF([2]Analysis!AG7080="Data Error","Data Error",[2]Analysis!AI7080*C$1)</f>
        <v>Data Error</v>
      </c>
      <c r="D7080" s="2"/>
      <c r="E7080" s="3" t="str">
        <f>IF(C7080="Data Error","Data Error",INDEX('[2]BAAL Adj Cap'!$CB$65:$CY$72,MONTH($B7080),$A7080+1))</f>
        <v>Data Error</v>
      </c>
      <c r="F7080" s="3"/>
      <c r="G7080" s="31" t="str">
        <f t="shared" si="440"/>
        <v>Data Error</v>
      </c>
      <c r="H7080" s="31"/>
      <c r="I7080" s="23" t="str">
        <f t="shared" si="441"/>
        <v>Data Error</v>
      </c>
      <c r="J7080" s="23"/>
      <c r="K7080" s="7" t="str">
        <f t="shared" si="442"/>
        <v>Data Error</v>
      </c>
      <c r="M7080" s="20" t="str">
        <f>IF(C7080="Data Error","Data Error",IF(C7080&lt;=K7080,0,1-IFERROR(INDEX(BAAL!$C:$D,MATCH(ROUNDUP(C7080-K7080,0),BAAL!$B:$B,0),MATCH(LEFT(M$2,4),BAAL!$C$2:$D$2,0)),0)))</f>
        <v>Data Error</v>
      </c>
      <c r="N7080" s="20"/>
      <c r="O7080" s="26"/>
      <c r="P7080" s="26"/>
      <c r="Q7080" s="6">
        <f t="shared" si="443"/>
        <v>10</v>
      </c>
      <c r="R7080" s="20"/>
    </row>
    <row r="7081" spans="1:18" x14ac:dyDescent="0.25">
      <c r="A7081" s="6">
        <v>23</v>
      </c>
      <c r="B7081" s="4">
        <v>42664.958333329902</v>
      </c>
      <c r="C7081" s="2" t="str">
        <f>IF([2]Analysis!AG7081="Data Error","Data Error",[2]Analysis!AI7081*C$1)</f>
        <v>Data Error</v>
      </c>
      <c r="D7081" s="2"/>
      <c r="E7081" s="3" t="str">
        <f>IF(C7081="Data Error","Data Error",INDEX('[2]BAAL Adj Cap'!$CB$65:$CY$72,MONTH($B7081),$A7081+1))</f>
        <v>Data Error</v>
      </c>
      <c r="F7081" s="3"/>
      <c r="G7081" s="31" t="str">
        <f t="shared" si="440"/>
        <v>Data Error</v>
      </c>
      <c r="H7081" s="31"/>
      <c r="I7081" s="23" t="str">
        <f t="shared" si="441"/>
        <v>Data Error</v>
      </c>
      <c r="J7081" s="23"/>
      <c r="K7081" s="7" t="str">
        <f t="shared" si="442"/>
        <v>Data Error</v>
      </c>
      <c r="M7081" s="20" t="str">
        <f>IF(C7081="Data Error","Data Error",IF(C7081&lt;=K7081,0,1-IFERROR(INDEX(BAAL!$C:$D,MATCH(ROUNDUP(C7081-K7081,0),BAAL!$B:$B,0),MATCH(LEFT(M$2,4),BAAL!$C$2:$D$2,0)),0)))</f>
        <v>Data Error</v>
      </c>
      <c r="N7081" s="20"/>
      <c r="O7081" s="26"/>
      <c r="P7081" s="26"/>
      <c r="Q7081" s="6">
        <f t="shared" si="443"/>
        <v>10</v>
      </c>
      <c r="R7081" s="20"/>
    </row>
    <row r="7082" spans="1:18" x14ac:dyDescent="0.25">
      <c r="A7082" s="6">
        <v>0</v>
      </c>
      <c r="B7082" s="1">
        <v>42664.999999996566</v>
      </c>
      <c r="C7082" s="2" t="str">
        <f>IF([2]Analysis!AG7082="Data Error","Data Error",[2]Analysis!AI7082*C$1)</f>
        <v>Data Error</v>
      </c>
      <c r="D7082" s="2"/>
      <c r="E7082" s="3" t="str">
        <f>IF(C7082="Data Error","Data Error",INDEX('[2]BAAL Adj Cap'!$CB$65:$CY$72,MONTH($B7082),$A7082+1))</f>
        <v>Data Error</v>
      </c>
      <c r="F7082" s="3"/>
      <c r="G7082" s="31" t="str">
        <f t="shared" si="440"/>
        <v>Data Error</v>
      </c>
      <c r="H7082" s="31"/>
      <c r="I7082" s="23" t="str">
        <f t="shared" si="441"/>
        <v>Data Error</v>
      </c>
      <c r="J7082" s="23"/>
      <c r="K7082" s="7" t="str">
        <f t="shared" si="442"/>
        <v>Data Error</v>
      </c>
      <c r="M7082" s="20" t="str">
        <f>IF(C7082="Data Error","Data Error",IF(C7082&lt;=K7082,0,1-IFERROR(INDEX(BAAL!$C:$D,MATCH(ROUNDUP(C7082-K7082,0),BAAL!$B:$B,0),MATCH(LEFT(M$2,4),BAAL!$C$2:$D$2,0)),0)))</f>
        <v>Data Error</v>
      </c>
      <c r="N7082" s="20"/>
      <c r="O7082" s="26"/>
      <c r="P7082" s="26"/>
      <c r="Q7082" s="6">
        <f t="shared" si="443"/>
        <v>10</v>
      </c>
      <c r="R7082" s="20"/>
    </row>
    <row r="7083" spans="1:18" x14ac:dyDescent="0.25">
      <c r="A7083" s="6">
        <v>1</v>
      </c>
      <c r="B7083" s="4">
        <v>42665.04166666323</v>
      </c>
      <c r="C7083" s="2" t="str">
        <f>IF([2]Analysis!AG7083="Data Error","Data Error",[2]Analysis!AI7083*C$1)</f>
        <v>Data Error</v>
      </c>
      <c r="D7083" s="2"/>
      <c r="E7083" s="3" t="str">
        <f>IF(C7083="Data Error","Data Error",INDEX('[2]BAAL Adj Cap'!$CB$65:$CY$72,MONTH($B7083),$A7083+1))</f>
        <v>Data Error</v>
      </c>
      <c r="F7083" s="3"/>
      <c r="G7083" s="31" t="str">
        <f t="shared" si="440"/>
        <v>Data Error</v>
      </c>
      <c r="H7083" s="31"/>
      <c r="I7083" s="23" t="str">
        <f t="shared" si="441"/>
        <v>Data Error</v>
      </c>
      <c r="J7083" s="23"/>
      <c r="K7083" s="7" t="str">
        <f t="shared" si="442"/>
        <v>Data Error</v>
      </c>
      <c r="M7083" s="20" t="str">
        <f>IF(C7083="Data Error","Data Error",IF(C7083&lt;=K7083,0,1-IFERROR(INDEX(BAAL!$C:$D,MATCH(ROUNDUP(C7083-K7083,0),BAAL!$B:$B,0),MATCH(LEFT(M$2,4),BAAL!$C$2:$D$2,0)),0)))</f>
        <v>Data Error</v>
      </c>
      <c r="N7083" s="20"/>
      <c r="O7083" s="26"/>
      <c r="P7083" s="26"/>
      <c r="Q7083" s="6">
        <f t="shared" si="443"/>
        <v>10</v>
      </c>
      <c r="R7083" s="20"/>
    </row>
    <row r="7084" spans="1:18" x14ac:dyDescent="0.25">
      <c r="A7084" s="6">
        <v>2</v>
      </c>
      <c r="B7084" s="4">
        <v>42665.083333329894</v>
      </c>
      <c r="C7084" s="2" t="str">
        <f>IF([2]Analysis!AG7084="Data Error","Data Error",[2]Analysis!AI7084*C$1)</f>
        <v>Data Error</v>
      </c>
      <c r="D7084" s="2"/>
      <c r="E7084" s="3" t="str">
        <f>IF(C7084="Data Error","Data Error",INDEX('[2]BAAL Adj Cap'!$CB$65:$CY$72,MONTH($B7084),$A7084+1))</f>
        <v>Data Error</v>
      </c>
      <c r="F7084" s="3"/>
      <c r="G7084" s="31" t="str">
        <f t="shared" si="440"/>
        <v>Data Error</v>
      </c>
      <c r="H7084" s="31"/>
      <c r="I7084" s="23" t="str">
        <f t="shared" si="441"/>
        <v>Data Error</v>
      </c>
      <c r="J7084" s="23"/>
      <c r="K7084" s="7" t="str">
        <f t="shared" si="442"/>
        <v>Data Error</v>
      </c>
      <c r="M7084" s="20" t="str">
        <f>IF(C7084="Data Error","Data Error",IF(C7084&lt;=K7084,0,1-IFERROR(INDEX(BAAL!$C:$D,MATCH(ROUNDUP(C7084-K7084,0),BAAL!$B:$B,0),MATCH(LEFT(M$2,4),BAAL!$C$2:$D$2,0)),0)))</f>
        <v>Data Error</v>
      </c>
      <c r="N7084" s="20"/>
      <c r="O7084" s="26"/>
      <c r="P7084" s="26"/>
      <c r="Q7084" s="6">
        <f t="shared" si="443"/>
        <v>10</v>
      </c>
      <c r="R7084" s="20"/>
    </row>
    <row r="7085" spans="1:18" x14ac:dyDescent="0.25">
      <c r="A7085" s="6">
        <v>3</v>
      </c>
      <c r="B7085" s="4">
        <v>42665.124999996558</v>
      </c>
      <c r="C7085" s="2" t="str">
        <f>IF([2]Analysis!AG7085="Data Error","Data Error",[2]Analysis!AI7085*C$1)</f>
        <v>Data Error</v>
      </c>
      <c r="D7085" s="2"/>
      <c r="E7085" s="3" t="str">
        <f>IF(C7085="Data Error","Data Error",INDEX('[2]BAAL Adj Cap'!$CB$65:$CY$72,MONTH($B7085),$A7085+1))</f>
        <v>Data Error</v>
      </c>
      <c r="F7085" s="3"/>
      <c r="G7085" s="31" t="str">
        <f t="shared" si="440"/>
        <v>Data Error</v>
      </c>
      <c r="H7085" s="31"/>
      <c r="I7085" s="23" t="str">
        <f t="shared" si="441"/>
        <v>Data Error</v>
      </c>
      <c r="J7085" s="23"/>
      <c r="K7085" s="7" t="str">
        <f t="shared" si="442"/>
        <v>Data Error</v>
      </c>
      <c r="M7085" s="20" t="str">
        <f>IF(C7085="Data Error","Data Error",IF(C7085&lt;=K7085,0,1-IFERROR(INDEX(BAAL!$C:$D,MATCH(ROUNDUP(C7085-K7085,0),BAAL!$B:$B,0),MATCH(LEFT(M$2,4),BAAL!$C$2:$D$2,0)),0)))</f>
        <v>Data Error</v>
      </c>
      <c r="N7085" s="20"/>
      <c r="O7085" s="26"/>
      <c r="P7085" s="26"/>
      <c r="Q7085" s="6">
        <f t="shared" si="443"/>
        <v>10</v>
      </c>
      <c r="R7085" s="20"/>
    </row>
    <row r="7086" spans="1:18" x14ac:dyDescent="0.25">
      <c r="A7086" s="6">
        <v>4</v>
      </c>
      <c r="B7086" s="4">
        <v>42665.166666663223</v>
      </c>
      <c r="C7086" s="2" t="str">
        <f>IF([2]Analysis!AG7086="Data Error","Data Error",[2]Analysis!AI7086*C$1)</f>
        <v>Data Error</v>
      </c>
      <c r="D7086" s="2"/>
      <c r="E7086" s="3" t="str">
        <f>IF(C7086="Data Error","Data Error",INDEX('[2]BAAL Adj Cap'!$CB$65:$CY$72,MONTH($B7086),$A7086+1))</f>
        <v>Data Error</v>
      </c>
      <c r="F7086" s="3"/>
      <c r="G7086" s="31" t="str">
        <f t="shared" si="440"/>
        <v>Data Error</v>
      </c>
      <c r="H7086" s="31"/>
      <c r="I7086" s="23" t="str">
        <f t="shared" si="441"/>
        <v>Data Error</v>
      </c>
      <c r="J7086" s="23"/>
      <c r="K7086" s="7" t="str">
        <f t="shared" si="442"/>
        <v>Data Error</v>
      </c>
      <c r="M7086" s="20" t="str">
        <f>IF(C7086="Data Error","Data Error",IF(C7086&lt;=K7086,0,1-IFERROR(INDEX(BAAL!$C:$D,MATCH(ROUNDUP(C7086-K7086,0),BAAL!$B:$B,0),MATCH(LEFT(M$2,4),BAAL!$C$2:$D$2,0)),0)))</f>
        <v>Data Error</v>
      </c>
      <c r="N7086" s="20"/>
      <c r="O7086" s="26"/>
      <c r="P7086" s="26"/>
      <c r="Q7086" s="6">
        <f t="shared" si="443"/>
        <v>10</v>
      </c>
      <c r="R7086" s="20"/>
    </row>
    <row r="7087" spans="1:18" x14ac:dyDescent="0.25">
      <c r="A7087" s="6">
        <v>5</v>
      </c>
      <c r="B7087" s="4">
        <v>42665.208333329887</v>
      </c>
      <c r="C7087" s="2" t="str">
        <f>IF([2]Analysis!AG7087="Data Error","Data Error",[2]Analysis!AI7087*C$1)</f>
        <v>Data Error</v>
      </c>
      <c r="D7087" s="2"/>
      <c r="E7087" s="3" t="str">
        <f>IF(C7087="Data Error","Data Error",INDEX('[2]BAAL Adj Cap'!$CB$65:$CY$72,MONTH($B7087),$A7087+1))</f>
        <v>Data Error</v>
      </c>
      <c r="F7087" s="3"/>
      <c r="G7087" s="31" t="str">
        <f t="shared" si="440"/>
        <v>Data Error</v>
      </c>
      <c r="H7087" s="31"/>
      <c r="I7087" s="23" t="str">
        <f t="shared" si="441"/>
        <v>Data Error</v>
      </c>
      <c r="J7087" s="23"/>
      <c r="K7087" s="7" t="str">
        <f t="shared" si="442"/>
        <v>Data Error</v>
      </c>
      <c r="M7087" s="20" t="str">
        <f>IF(C7087="Data Error","Data Error",IF(C7087&lt;=K7087,0,1-IFERROR(INDEX(BAAL!$C:$D,MATCH(ROUNDUP(C7087-K7087,0),BAAL!$B:$B,0),MATCH(LEFT(M$2,4),BAAL!$C$2:$D$2,0)),0)))</f>
        <v>Data Error</v>
      </c>
      <c r="N7087" s="20"/>
      <c r="O7087" s="26"/>
      <c r="P7087" s="26"/>
      <c r="Q7087" s="6">
        <f t="shared" si="443"/>
        <v>10</v>
      </c>
      <c r="R7087" s="20"/>
    </row>
    <row r="7088" spans="1:18" x14ac:dyDescent="0.25">
      <c r="A7088" s="6">
        <v>6</v>
      </c>
      <c r="B7088" s="4">
        <v>42665.249999996551</v>
      </c>
      <c r="C7088" s="2" t="str">
        <f>IF([2]Analysis!AG7088="Data Error","Data Error",[2]Analysis!AI7088*C$1)</f>
        <v>Data Error</v>
      </c>
      <c r="D7088" s="2"/>
      <c r="E7088" s="3" t="str">
        <f>IF(C7088="Data Error","Data Error",INDEX('[2]BAAL Adj Cap'!$CB$65:$CY$72,MONTH($B7088),$A7088+1))</f>
        <v>Data Error</v>
      </c>
      <c r="F7088" s="3"/>
      <c r="G7088" s="31" t="str">
        <f t="shared" si="440"/>
        <v>Data Error</v>
      </c>
      <c r="H7088" s="31"/>
      <c r="I7088" s="23" t="str">
        <f t="shared" si="441"/>
        <v>Data Error</v>
      </c>
      <c r="J7088" s="23"/>
      <c r="K7088" s="7" t="str">
        <f t="shared" si="442"/>
        <v>Data Error</v>
      </c>
      <c r="M7088" s="20" t="str">
        <f>IF(C7088="Data Error","Data Error",IF(C7088&lt;=K7088,0,1-IFERROR(INDEX(BAAL!$C:$D,MATCH(ROUNDUP(C7088-K7088,0),BAAL!$B:$B,0),MATCH(LEFT(M$2,4),BAAL!$C$2:$D$2,0)),0)))</f>
        <v>Data Error</v>
      </c>
      <c r="N7088" s="20"/>
      <c r="O7088" s="26"/>
      <c r="P7088" s="26"/>
      <c r="Q7088" s="6">
        <f t="shared" si="443"/>
        <v>10</v>
      </c>
      <c r="R7088" s="20"/>
    </row>
    <row r="7089" spans="1:18" x14ac:dyDescent="0.25">
      <c r="A7089" s="6">
        <v>7</v>
      </c>
      <c r="B7089" s="4">
        <v>42665.291666663215</v>
      </c>
      <c r="C7089" s="2" t="str">
        <f>IF([2]Analysis!AG7089="Data Error","Data Error",[2]Analysis!AI7089*C$1)</f>
        <v>Data Error</v>
      </c>
      <c r="D7089" s="2"/>
      <c r="E7089" s="3" t="str">
        <f>IF(C7089="Data Error","Data Error",INDEX('[2]BAAL Adj Cap'!$CB$65:$CY$72,MONTH($B7089),$A7089+1))</f>
        <v>Data Error</v>
      </c>
      <c r="F7089" s="3"/>
      <c r="G7089" s="31" t="str">
        <f t="shared" si="440"/>
        <v>Data Error</v>
      </c>
      <c r="H7089" s="31"/>
      <c r="I7089" s="23" t="str">
        <f t="shared" si="441"/>
        <v>Data Error</v>
      </c>
      <c r="J7089" s="23"/>
      <c r="K7089" s="7" t="str">
        <f t="shared" si="442"/>
        <v>Data Error</v>
      </c>
      <c r="M7089" s="20" t="str">
        <f>IF(C7089="Data Error","Data Error",IF(C7089&lt;=K7089,0,1-IFERROR(INDEX(BAAL!$C:$D,MATCH(ROUNDUP(C7089-K7089,0),BAAL!$B:$B,0),MATCH(LEFT(M$2,4),BAAL!$C$2:$D$2,0)),0)))</f>
        <v>Data Error</v>
      </c>
      <c r="N7089" s="20"/>
      <c r="O7089" s="26"/>
      <c r="P7089" s="26"/>
      <c r="Q7089" s="6">
        <f t="shared" si="443"/>
        <v>10</v>
      </c>
      <c r="R7089" s="20"/>
    </row>
    <row r="7090" spans="1:18" x14ac:dyDescent="0.25">
      <c r="A7090" s="6">
        <v>8</v>
      </c>
      <c r="B7090" s="4">
        <v>42665.33333332988</v>
      </c>
      <c r="C7090" s="2" t="str">
        <f>IF([2]Analysis!AG7090="Data Error","Data Error",[2]Analysis!AI7090*C$1)</f>
        <v>Data Error</v>
      </c>
      <c r="D7090" s="2"/>
      <c r="E7090" s="3" t="str">
        <f>IF(C7090="Data Error","Data Error",INDEX('[2]BAAL Adj Cap'!$CB$65:$CY$72,MONTH($B7090),$A7090+1))</f>
        <v>Data Error</v>
      </c>
      <c r="F7090" s="3"/>
      <c r="G7090" s="31" t="str">
        <f t="shared" si="440"/>
        <v>Data Error</v>
      </c>
      <c r="H7090" s="31"/>
      <c r="I7090" s="23" t="str">
        <f t="shared" si="441"/>
        <v>Data Error</v>
      </c>
      <c r="J7090" s="23"/>
      <c r="K7090" s="7" t="str">
        <f t="shared" si="442"/>
        <v>Data Error</v>
      </c>
      <c r="M7090" s="20" t="str">
        <f>IF(C7090="Data Error","Data Error",IF(C7090&lt;=K7090,0,1-IFERROR(INDEX(BAAL!$C:$D,MATCH(ROUNDUP(C7090-K7090,0),BAAL!$B:$B,0),MATCH(LEFT(M$2,4),BAAL!$C$2:$D$2,0)),0)))</f>
        <v>Data Error</v>
      </c>
      <c r="N7090" s="20"/>
      <c r="O7090" s="26"/>
      <c r="P7090" s="26"/>
      <c r="Q7090" s="6">
        <f t="shared" si="443"/>
        <v>10</v>
      </c>
      <c r="R7090" s="20"/>
    </row>
    <row r="7091" spans="1:18" x14ac:dyDescent="0.25">
      <c r="A7091" s="6">
        <v>9</v>
      </c>
      <c r="B7091" s="4">
        <v>42665.374999996544</v>
      </c>
      <c r="C7091" s="2" t="str">
        <f>IF([2]Analysis!AG7091="Data Error","Data Error",[2]Analysis!AI7091*C$1)</f>
        <v>Data Error</v>
      </c>
      <c r="D7091" s="2"/>
      <c r="E7091" s="3" t="str">
        <f>IF(C7091="Data Error","Data Error",INDEX('[2]BAAL Adj Cap'!$CB$65:$CY$72,MONTH($B7091),$A7091+1))</f>
        <v>Data Error</v>
      </c>
      <c r="F7091" s="3"/>
      <c r="G7091" s="31" t="str">
        <f t="shared" si="440"/>
        <v>Data Error</v>
      </c>
      <c r="H7091" s="31"/>
      <c r="I7091" s="23" t="str">
        <f t="shared" si="441"/>
        <v>Data Error</v>
      </c>
      <c r="J7091" s="23"/>
      <c r="K7091" s="7" t="str">
        <f t="shared" si="442"/>
        <v>Data Error</v>
      </c>
      <c r="M7091" s="20" t="str">
        <f>IF(C7091="Data Error","Data Error",IF(C7091&lt;=K7091,0,1-IFERROR(INDEX(BAAL!$C:$D,MATCH(ROUNDUP(C7091-K7091,0),BAAL!$B:$B,0),MATCH(LEFT(M$2,4),BAAL!$C$2:$D$2,0)),0)))</f>
        <v>Data Error</v>
      </c>
      <c r="N7091" s="20"/>
      <c r="O7091" s="26"/>
      <c r="P7091" s="26"/>
      <c r="Q7091" s="6">
        <f t="shared" si="443"/>
        <v>10</v>
      </c>
      <c r="R7091" s="20"/>
    </row>
    <row r="7092" spans="1:18" x14ac:dyDescent="0.25">
      <c r="A7092" s="6">
        <v>10</v>
      </c>
      <c r="B7092" s="4">
        <v>42665.416666663208</v>
      </c>
      <c r="C7092" s="2" t="str">
        <f>IF([2]Analysis!AG7092="Data Error","Data Error",[2]Analysis!AI7092*C$1)</f>
        <v>Data Error</v>
      </c>
      <c r="D7092" s="2"/>
      <c r="E7092" s="3" t="str">
        <f>IF(C7092="Data Error","Data Error",INDEX('[2]BAAL Adj Cap'!$CB$65:$CY$72,MONTH($B7092),$A7092+1))</f>
        <v>Data Error</v>
      </c>
      <c r="F7092" s="3"/>
      <c r="G7092" s="31" t="str">
        <f t="shared" si="440"/>
        <v>Data Error</v>
      </c>
      <c r="H7092" s="31"/>
      <c r="I7092" s="23" t="str">
        <f t="shared" si="441"/>
        <v>Data Error</v>
      </c>
      <c r="J7092" s="23"/>
      <c r="K7092" s="7" t="str">
        <f t="shared" si="442"/>
        <v>Data Error</v>
      </c>
      <c r="M7092" s="20" t="str">
        <f>IF(C7092="Data Error","Data Error",IF(C7092&lt;=K7092,0,1-IFERROR(INDEX(BAAL!$C:$D,MATCH(ROUNDUP(C7092-K7092,0),BAAL!$B:$B,0),MATCH(LEFT(M$2,4),BAAL!$C$2:$D$2,0)),0)))</f>
        <v>Data Error</v>
      </c>
      <c r="N7092" s="20"/>
      <c r="O7092" s="26"/>
      <c r="P7092" s="26"/>
      <c r="Q7092" s="6">
        <f t="shared" si="443"/>
        <v>10</v>
      </c>
      <c r="R7092" s="20"/>
    </row>
    <row r="7093" spans="1:18" x14ac:dyDescent="0.25">
      <c r="A7093" s="6">
        <v>11</v>
      </c>
      <c r="B7093" s="4">
        <v>42665.458333329872</v>
      </c>
      <c r="C7093" s="2" t="str">
        <f>IF([2]Analysis!AG7093="Data Error","Data Error",[2]Analysis!AI7093*C$1)</f>
        <v>Data Error</v>
      </c>
      <c r="D7093" s="2"/>
      <c r="E7093" s="3" t="str">
        <f>IF(C7093="Data Error","Data Error",INDEX('[2]BAAL Adj Cap'!$CB$65:$CY$72,MONTH($B7093),$A7093+1))</f>
        <v>Data Error</v>
      </c>
      <c r="F7093" s="3"/>
      <c r="G7093" s="31" t="str">
        <f t="shared" si="440"/>
        <v>Data Error</v>
      </c>
      <c r="H7093" s="31"/>
      <c r="I7093" s="23" t="str">
        <f t="shared" si="441"/>
        <v>Data Error</v>
      </c>
      <c r="J7093" s="23"/>
      <c r="K7093" s="7" t="str">
        <f t="shared" si="442"/>
        <v>Data Error</v>
      </c>
      <c r="M7093" s="20" t="str">
        <f>IF(C7093="Data Error","Data Error",IF(C7093&lt;=K7093,0,1-IFERROR(INDEX(BAAL!$C:$D,MATCH(ROUNDUP(C7093-K7093,0),BAAL!$B:$B,0),MATCH(LEFT(M$2,4),BAAL!$C$2:$D$2,0)),0)))</f>
        <v>Data Error</v>
      </c>
      <c r="N7093" s="20"/>
      <c r="O7093" s="26"/>
      <c r="P7093" s="26"/>
      <c r="Q7093" s="6">
        <f t="shared" si="443"/>
        <v>10</v>
      </c>
      <c r="R7093" s="20"/>
    </row>
    <row r="7094" spans="1:18" x14ac:dyDescent="0.25">
      <c r="A7094" s="6">
        <v>12</v>
      </c>
      <c r="B7094" s="4">
        <v>42665.499999996537</v>
      </c>
      <c r="C7094" s="2" t="str">
        <f>IF([2]Analysis!AG7094="Data Error","Data Error",[2]Analysis!AI7094*C$1)</f>
        <v>Data Error</v>
      </c>
      <c r="D7094" s="2"/>
      <c r="E7094" s="3" t="str">
        <f>IF(C7094="Data Error","Data Error",INDEX('[2]BAAL Adj Cap'!$CB$65:$CY$72,MONTH($B7094),$A7094+1))</f>
        <v>Data Error</v>
      </c>
      <c r="F7094" s="3"/>
      <c r="G7094" s="31" t="str">
        <f t="shared" si="440"/>
        <v>Data Error</v>
      </c>
      <c r="H7094" s="31"/>
      <c r="I7094" s="23" t="str">
        <f t="shared" si="441"/>
        <v>Data Error</v>
      </c>
      <c r="J7094" s="23"/>
      <c r="K7094" s="7" t="str">
        <f t="shared" si="442"/>
        <v>Data Error</v>
      </c>
      <c r="M7094" s="20" t="str">
        <f>IF(C7094="Data Error","Data Error",IF(C7094&lt;=K7094,0,1-IFERROR(INDEX(BAAL!$C:$D,MATCH(ROUNDUP(C7094-K7094,0),BAAL!$B:$B,0),MATCH(LEFT(M$2,4),BAAL!$C$2:$D$2,0)),0)))</f>
        <v>Data Error</v>
      </c>
      <c r="N7094" s="20"/>
      <c r="O7094" s="26"/>
      <c r="P7094" s="26"/>
      <c r="Q7094" s="6">
        <f t="shared" si="443"/>
        <v>10</v>
      </c>
      <c r="R7094" s="20"/>
    </row>
    <row r="7095" spans="1:18" x14ac:dyDescent="0.25">
      <c r="A7095" s="6">
        <v>13</v>
      </c>
      <c r="B7095" s="4">
        <v>42665.541666663201</v>
      </c>
      <c r="C7095" s="2" t="str">
        <f>IF([2]Analysis!AG7095="Data Error","Data Error",[2]Analysis!AI7095*C$1)</f>
        <v>Data Error</v>
      </c>
      <c r="D7095" s="2"/>
      <c r="E7095" s="3" t="str">
        <f>IF(C7095="Data Error","Data Error",INDEX('[2]BAAL Adj Cap'!$CB$65:$CY$72,MONTH($B7095),$A7095+1))</f>
        <v>Data Error</v>
      </c>
      <c r="F7095" s="3"/>
      <c r="G7095" s="31" t="str">
        <f t="shared" si="440"/>
        <v>Data Error</v>
      </c>
      <c r="H7095" s="31"/>
      <c r="I7095" s="23" t="str">
        <f t="shared" si="441"/>
        <v>Data Error</v>
      </c>
      <c r="J7095" s="23"/>
      <c r="K7095" s="7" t="str">
        <f t="shared" si="442"/>
        <v>Data Error</v>
      </c>
      <c r="M7095" s="20" t="str">
        <f>IF(C7095="Data Error","Data Error",IF(C7095&lt;=K7095,0,1-IFERROR(INDEX(BAAL!$C:$D,MATCH(ROUNDUP(C7095-K7095,0),BAAL!$B:$B,0),MATCH(LEFT(M$2,4),BAAL!$C$2:$D$2,0)),0)))</f>
        <v>Data Error</v>
      </c>
      <c r="N7095" s="20"/>
      <c r="O7095" s="26"/>
      <c r="P7095" s="26"/>
      <c r="Q7095" s="6">
        <f t="shared" si="443"/>
        <v>10</v>
      </c>
      <c r="R7095" s="20"/>
    </row>
    <row r="7096" spans="1:18" x14ac:dyDescent="0.25">
      <c r="A7096" s="6">
        <v>14</v>
      </c>
      <c r="B7096" s="4">
        <v>42665.583333329865</v>
      </c>
      <c r="C7096" s="2" t="str">
        <f>IF([2]Analysis!AG7096="Data Error","Data Error",[2]Analysis!AI7096*C$1)</f>
        <v>Data Error</v>
      </c>
      <c r="D7096" s="2"/>
      <c r="E7096" s="3" t="str">
        <f>IF(C7096="Data Error","Data Error",INDEX('[2]BAAL Adj Cap'!$CB$65:$CY$72,MONTH($B7096),$A7096+1))</f>
        <v>Data Error</v>
      </c>
      <c r="F7096" s="3"/>
      <c r="G7096" s="31" t="str">
        <f t="shared" si="440"/>
        <v>Data Error</v>
      </c>
      <c r="H7096" s="31"/>
      <c r="I7096" s="23" t="str">
        <f t="shared" si="441"/>
        <v>Data Error</v>
      </c>
      <c r="J7096" s="23"/>
      <c r="K7096" s="7" t="str">
        <f t="shared" si="442"/>
        <v>Data Error</v>
      </c>
      <c r="M7096" s="20" t="str">
        <f>IF(C7096="Data Error","Data Error",IF(C7096&lt;=K7096,0,1-IFERROR(INDEX(BAAL!$C:$D,MATCH(ROUNDUP(C7096-K7096,0),BAAL!$B:$B,0),MATCH(LEFT(M$2,4),BAAL!$C$2:$D$2,0)),0)))</f>
        <v>Data Error</v>
      </c>
      <c r="N7096" s="20"/>
      <c r="O7096" s="26"/>
      <c r="P7096" s="26"/>
      <c r="Q7096" s="6">
        <f t="shared" si="443"/>
        <v>10</v>
      </c>
      <c r="R7096" s="20"/>
    </row>
    <row r="7097" spans="1:18" x14ac:dyDescent="0.25">
      <c r="A7097" s="6">
        <v>15</v>
      </c>
      <c r="B7097" s="4">
        <v>42665.624999996529</v>
      </c>
      <c r="C7097" s="2" t="str">
        <f>IF([2]Analysis!AG7097="Data Error","Data Error",[2]Analysis!AI7097*C$1)</f>
        <v>Data Error</v>
      </c>
      <c r="D7097" s="2"/>
      <c r="E7097" s="3" t="str">
        <f>IF(C7097="Data Error","Data Error",INDEX('[2]BAAL Adj Cap'!$CB$65:$CY$72,MONTH($B7097),$A7097+1))</f>
        <v>Data Error</v>
      </c>
      <c r="F7097" s="3"/>
      <c r="G7097" s="31" t="str">
        <f t="shared" si="440"/>
        <v>Data Error</v>
      </c>
      <c r="H7097" s="31"/>
      <c r="I7097" s="23" t="str">
        <f t="shared" si="441"/>
        <v>Data Error</v>
      </c>
      <c r="J7097" s="23"/>
      <c r="K7097" s="7" t="str">
        <f t="shared" si="442"/>
        <v>Data Error</v>
      </c>
      <c r="M7097" s="20" t="str">
        <f>IF(C7097="Data Error","Data Error",IF(C7097&lt;=K7097,0,1-IFERROR(INDEX(BAAL!$C:$D,MATCH(ROUNDUP(C7097-K7097,0),BAAL!$B:$B,0),MATCH(LEFT(M$2,4),BAAL!$C$2:$D$2,0)),0)))</f>
        <v>Data Error</v>
      </c>
      <c r="N7097" s="20"/>
      <c r="O7097" s="26"/>
      <c r="P7097" s="26"/>
      <c r="Q7097" s="6">
        <f t="shared" si="443"/>
        <v>10</v>
      </c>
      <c r="R7097" s="20"/>
    </row>
    <row r="7098" spans="1:18" x14ac:dyDescent="0.25">
      <c r="A7098" s="6">
        <v>16</v>
      </c>
      <c r="B7098" s="4">
        <v>42665.666666663194</v>
      </c>
      <c r="C7098" s="2" t="str">
        <f>IF([2]Analysis!AG7098="Data Error","Data Error",[2]Analysis!AI7098*C$1)</f>
        <v>Data Error</v>
      </c>
      <c r="D7098" s="2"/>
      <c r="E7098" s="3" t="str">
        <f>IF(C7098="Data Error","Data Error",INDEX('[2]BAAL Adj Cap'!$CB$65:$CY$72,MONTH($B7098),$A7098+1))</f>
        <v>Data Error</v>
      </c>
      <c r="F7098" s="3"/>
      <c r="G7098" s="31" t="str">
        <f t="shared" si="440"/>
        <v>Data Error</v>
      </c>
      <c r="H7098" s="31"/>
      <c r="I7098" s="23" t="str">
        <f t="shared" si="441"/>
        <v>Data Error</v>
      </c>
      <c r="J7098" s="23"/>
      <c r="K7098" s="7" t="str">
        <f t="shared" si="442"/>
        <v>Data Error</v>
      </c>
      <c r="M7098" s="20" t="str">
        <f>IF(C7098="Data Error","Data Error",IF(C7098&lt;=K7098,0,1-IFERROR(INDEX(BAAL!$C:$D,MATCH(ROUNDUP(C7098-K7098,0),BAAL!$B:$B,0),MATCH(LEFT(M$2,4),BAAL!$C$2:$D$2,0)),0)))</f>
        <v>Data Error</v>
      </c>
      <c r="N7098" s="20"/>
      <c r="O7098" s="26"/>
      <c r="P7098" s="26"/>
      <c r="Q7098" s="6">
        <f t="shared" si="443"/>
        <v>10</v>
      </c>
      <c r="R7098" s="20"/>
    </row>
    <row r="7099" spans="1:18" x14ac:dyDescent="0.25">
      <c r="A7099" s="6">
        <v>17</v>
      </c>
      <c r="B7099" s="4">
        <v>42665.708333329858</v>
      </c>
      <c r="C7099" s="2" t="str">
        <f>IF([2]Analysis!AG7099="Data Error","Data Error",[2]Analysis!AI7099*C$1)</f>
        <v>Data Error</v>
      </c>
      <c r="D7099" s="2"/>
      <c r="E7099" s="3" t="str">
        <f>IF(C7099="Data Error","Data Error",INDEX('[2]BAAL Adj Cap'!$CB$65:$CY$72,MONTH($B7099),$A7099+1))</f>
        <v>Data Error</v>
      </c>
      <c r="F7099" s="3"/>
      <c r="G7099" s="31" t="str">
        <f t="shared" si="440"/>
        <v>Data Error</v>
      </c>
      <c r="H7099" s="31"/>
      <c r="I7099" s="23" t="str">
        <f t="shared" si="441"/>
        <v>Data Error</v>
      </c>
      <c r="J7099" s="23"/>
      <c r="K7099" s="7" t="str">
        <f t="shared" si="442"/>
        <v>Data Error</v>
      </c>
      <c r="M7099" s="20" t="str">
        <f>IF(C7099="Data Error","Data Error",IF(C7099&lt;=K7099,0,1-IFERROR(INDEX(BAAL!$C:$D,MATCH(ROUNDUP(C7099-K7099,0),BAAL!$B:$B,0),MATCH(LEFT(M$2,4),BAAL!$C$2:$D$2,0)),0)))</f>
        <v>Data Error</v>
      </c>
      <c r="N7099" s="20"/>
      <c r="O7099" s="26"/>
      <c r="P7099" s="26"/>
      <c r="Q7099" s="6">
        <f t="shared" si="443"/>
        <v>10</v>
      </c>
      <c r="R7099" s="20"/>
    </row>
    <row r="7100" spans="1:18" x14ac:dyDescent="0.25">
      <c r="A7100" s="6">
        <v>18</v>
      </c>
      <c r="B7100" s="4">
        <v>42665.749999996522</v>
      </c>
      <c r="C7100" s="2" t="str">
        <f>IF([2]Analysis!AG7100="Data Error","Data Error",[2]Analysis!AI7100*C$1)</f>
        <v>Data Error</v>
      </c>
      <c r="D7100" s="2"/>
      <c r="E7100" s="3" t="str">
        <f>IF(C7100="Data Error","Data Error",INDEX('[2]BAAL Adj Cap'!$CB$65:$CY$72,MONTH($B7100),$A7100+1))</f>
        <v>Data Error</v>
      </c>
      <c r="F7100" s="3"/>
      <c r="G7100" s="31" t="str">
        <f t="shared" si="440"/>
        <v>Data Error</v>
      </c>
      <c r="H7100" s="31"/>
      <c r="I7100" s="23" t="str">
        <f t="shared" si="441"/>
        <v>Data Error</v>
      </c>
      <c r="J7100" s="23"/>
      <c r="K7100" s="7" t="str">
        <f t="shared" si="442"/>
        <v>Data Error</v>
      </c>
      <c r="M7100" s="20" t="str">
        <f>IF(C7100="Data Error","Data Error",IF(C7100&lt;=K7100,0,1-IFERROR(INDEX(BAAL!$C:$D,MATCH(ROUNDUP(C7100-K7100,0),BAAL!$B:$B,0),MATCH(LEFT(M$2,4),BAAL!$C$2:$D$2,0)),0)))</f>
        <v>Data Error</v>
      </c>
      <c r="N7100" s="20"/>
      <c r="O7100" s="26"/>
      <c r="P7100" s="26"/>
      <c r="Q7100" s="6">
        <f t="shared" si="443"/>
        <v>10</v>
      </c>
      <c r="R7100" s="20"/>
    </row>
    <row r="7101" spans="1:18" x14ac:dyDescent="0.25">
      <c r="A7101" s="6">
        <v>19</v>
      </c>
      <c r="B7101" s="4">
        <v>42665.791666663186</v>
      </c>
      <c r="C7101" s="2" t="str">
        <f>IF([2]Analysis!AG7101="Data Error","Data Error",[2]Analysis!AI7101*C$1)</f>
        <v>Data Error</v>
      </c>
      <c r="D7101" s="2"/>
      <c r="E7101" s="3" t="str">
        <f>IF(C7101="Data Error","Data Error",INDEX('[2]BAAL Adj Cap'!$CB$65:$CY$72,MONTH($B7101),$A7101+1))</f>
        <v>Data Error</v>
      </c>
      <c r="F7101" s="3"/>
      <c r="G7101" s="31" t="str">
        <f t="shared" si="440"/>
        <v>Data Error</v>
      </c>
      <c r="H7101" s="31"/>
      <c r="I7101" s="23" t="str">
        <f t="shared" si="441"/>
        <v>Data Error</v>
      </c>
      <c r="J7101" s="23"/>
      <c r="K7101" s="7" t="str">
        <f t="shared" si="442"/>
        <v>Data Error</v>
      </c>
      <c r="M7101" s="20" t="str">
        <f>IF(C7101="Data Error","Data Error",IF(C7101&lt;=K7101,0,1-IFERROR(INDEX(BAAL!$C:$D,MATCH(ROUNDUP(C7101-K7101,0),BAAL!$B:$B,0),MATCH(LEFT(M$2,4),BAAL!$C$2:$D$2,0)),0)))</f>
        <v>Data Error</v>
      </c>
      <c r="N7101" s="20"/>
      <c r="O7101" s="26"/>
      <c r="P7101" s="26"/>
      <c r="Q7101" s="6">
        <f t="shared" si="443"/>
        <v>10</v>
      </c>
      <c r="R7101" s="20"/>
    </row>
    <row r="7102" spans="1:18" x14ac:dyDescent="0.25">
      <c r="A7102" s="6">
        <v>20</v>
      </c>
      <c r="B7102" s="4">
        <v>42665.833333329851</v>
      </c>
      <c r="C7102" s="2" t="str">
        <f>IF([2]Analysis!AG7102="Data Error","Data Error",[2]Analysis!AI7102*C$1)</f>
        <v>Data Error</v>
      </c>
      <c r="D7102" s="2"/>
      <c r="E7102" s="3" t="str">
        <f>IF(C7102="Data Error","Data Error",INDEX('[2]BAAL Adj Cap'!$CB$65:$CY$72,MONTH($B7102),$A7102+1))</f>
        <v>Data Error</v>
      </c>
      <c r="F7102" s="3"/>
      <c r="G7102" s="31" t="str">
        <f t="shared" si="440"/>
        <v>Data Error</v>
      </c>
      <c r="H7102" s="31"/>
      <c r="I7102" s="23" t="str">
        <f t="shared" si="441"/>
        <v>Data Error</v>
      </c>
      <c r="J7102" s="23"/>
      <c r="K7102" s="7" t="str">
        <f t="shared" si="442"/>
        <v>Data Error</v>
      </c>
      <c r="M7102" s="20" t="str">
        <f>IF(C7102="Data Error","Data Error",IF(C7102&lt;=K7102,0,1-IFERROR(INDEX(BAAL!$C:$D,MATCH(ROUNDUP(C7102-K7102,0),BAAL!$B:$B,0),MATCH(LEFT(M$2,4),BAAL!$C$2:$D$2,0)),0)))</f>
        <v>Data Error</v>
      </c>
      <c r="N7102" s="20"/>
      <c r="O7102" s="26"/>
      <c r="P7102" s="26"/>
      <c r="Q7102" s="6">
        <f t="shared" si="443"/>
        <v>10</v>
      </c>
      <c r="R7102" s="20"/>
    </row>
    <row r="7103" spans="1:18" x14ac:dyDescent="0.25">
      <c r="A7103" s="6">
        <v>21</v>
      </c>
      <c r="B7103" s="4">
        <v>42665.874999996515</v>
      </c>
      <c r="C7103" s="2" t="str">
        <f>IF([2]Analysis!AG7103="Data Error","Data Error",[2]Analysis!AI7103*C$1)</f>
        <v>Data Error</v>
      </c>
      <c r="D7103" s="2"/>
      <c r="E7103" s="3" t="str">
        <f>IF(C7103="Data Error","Data Error",INDEX('[2]BAAL Adj Cap'!$CB$65:$CY$72,MONTH($B7103),$A7103+1))</f>
        <v>Data Error</v>
      </c>
      <c r="F7103" s="3"/>
      <c r="G7103" s="31" t="str">
        <f t="shared" si="440"/>
        <v>Data Error</v>
      </c>
      <c r="H7103" s="31"/>
      <c r="I7103" s="23" t="str">
        <f t="shared" si="441"/>
        <v>Data Error</v>
      </c>
      <c r="J7103" s="23"/>
      <c r="K7103" s="7" t="str">
        <f t="shared" si="442"/>
        <v>Data Error</v>
      </c>
      <c r="M7103" s="20" t="str">
        <f>IF(C7103="Data Error","Data Error",IF(C7103&lt;=K7103,0,1-IFERROR(INDEX(BAAL!$C:$D,MATCH(ROUNDUP(C7103-K7103,0),BAAL!$B:$B,0),MATCH(LEFT(M$2,4),BAAL!$C$2:$D$2,0)),0)))</f>
        <v>Data Error</v>
      </c>
      <c r="N7103" s="20"/>
      <c r="O7103" s="26"/>
      <c r="P7103" s="26"/>
      <c r="Q7103" s="6">
        <f t="shared" si="443"/>
        <v>10</v>
      </c>
      <c r="R7103" s="20"/>
    </row>
    <row r="7104" spans="1:18" x14ac:dyDescent="0.25">
      <c r="A7104" s="6">
        <v>22</v>
      </c>
      <c r="B7104" s="4">
        <v>42665.916666663179</v>
      </c>
      <c r="C7104" s="2" t="str">
        <f>IF([2]Analysis!AG7104="Data Error","Data Error",[2]Analysis!AI7104*C$1)</f>
        <v>Data Error</v>
      </c>
      <c r="D7104" s="2"/>
      <c r="E7104" s="3" t="str">
        <f>IF(C7104="Data Error","Data Error",INDEX('[2]BAAL Adj Cap'!$CB$65:$CY$72,MONTH($B7104),$A7104+1))</f>
        <v>Data Error</v>
      </c>
      <c r="F7104" s="3"/>
      <c r="G7104" s="31" t="str">
        <f t="shared" si="440"/>
        <v>Data Error</v>
      </c>
      <c r="H7104" s="31"/>
      <c r="I7104" s="23" t="str">
        <f t="shared" si="441"/>
        <v>Data Error</v>
      </c>
      <c r="J7104" s="23"/>
      <c r="K7104" s="7" t="str">
        <f t="shared" si="442"/>
        <v>Data Error</v>
      </c>
      <c r="M7104" s="20" t="str">
        <f>IF(C7104="Data Error","Data Error",IF(C7104&lt;=K7104,0,1-IFERROR(INDEX(BAAL!$C:$D,MATCH(ROUNDUP(C7104-K7104,0),BAAL!$B:$B,0),MATCH(LEFT(M$2,4),BAAL!$C$2:$D$2,0)),0)))</f>
        <v>Data Error</v>
      </c>
      <c r="N7104" s="20"/>
      <c r="O7104" s="26"/>
      <c r="P7104" s="26"/>
      <c r="Q7104" s="6">
        <f t="shared" si="443"/>
        <v>10</v>
      </c>
      <c r="R7104" s="20"/>
    </row>
    <row r="7105" spans="1:18" x14ac:dyDescent="0.25">
      <c r="A7105" s="6">
        <v>23</v>
      </c>
      <c r="B7105" s="4">
        <v>42665.958333329843</v>
      </c>
      <c r="C7105" s="2" t="str">
        <f>IF([2]Analysis!AG7105="Data Error","Data Error",[2]Analysis!AI7105*C$1)</f>
        <v>Data Error</v>
      </c>
      <c r="D7105" s="2"/>
      <c r="E7105" s="3" t="str">
        <f>IF(C7105="Data Error","Data Error",INDEX('[2]BAAL Adj Cap'!$CB$65:$CY$72,MONTH($B7105),$A7105+1))</f>
        <v>Data Error</v>
      </c>
      <c r="F7105" s="3"/>
      <c r="G7105" s="31" t="str">
        <f t="shared" si="440"/>
        <v>Data Error</v>
      </c>
      <c r="H7105" s="31"/>
      <c r="I7105" s="23" t="str">
        <f t="shared" si="441"/>
        <v>Data Error</v>
      </c>
      <c r="J7105" s="23"/>
      <c r="K7105" s="7" t="str">
        <f t="shared" si="442"/>
        <v>Data Error</v>
      </c>
      <c r="M7105" s="20" t="str">
        <f>IF(C7105="Data Error","Data Error",IF(C7105&lt;=K7105,0,1-IFERROR(INDEX(BAAL!$C:$D,MATCH(ROUNDUP(C7105-K7105,0),BAAL!$B:$B,0),MATCH(LEFT(M$2,4),BAAL!$C$2:$D$2,0)),0)))</f>
        <v>Data Error</v>
      </c>
      <c r="N7105" s="20"/>
      <c r="O7105" s="26"/>
      <c r="P7105" s="26"/>
      <c r="Q7105" s="6">
        <f t="shared" si="443"/>
        <v>10</v>
      </c>
      <c r="R7105" s="20"/>
    </row>
    <row r="7106" spans="1:18" x14ac:dyDescent="0.25">
      <c r="A7106" s="6">
        <v>0</v>
      </c>
      <c r="B7106" s="1">
        <v>42665.999999996508</v>
      </c>
      <c r="C7106" s="2" t="str">
        <f>IF([2]Analysis!AG7106="Data Error","Data Error",[2]Analysis!AI7106*C$1)</f>
        <v>Data Error</v>
      </c>
      <c r="D7106" s="2"/>
      <c r="E7106" s="3" t="str">
        <f>IF(C7106="Data Error","Data Error",INDEX('[2]BAAL Adj Cap'!$CB$65:$CY$72,MONTH($B7106),$A7106+1))</f>
        <v>Data Error</v>
      </c>
      <c r="F7106" s="3"/>
      <c r="G7106" s="31" t="str">
        <f t="shared" si="440"/>
        <v>Data Error</v>
      </c>
      <c r="H7106" s="31"/>
      <c r="I7106" s="23" t="str">
        <f t="shared" si="441"/>
        <v>Data Error</v>
      </c>
      <c r="J7106" s="23"/>
      <c r="K7106" s="7" t="str">
        <f t="shared" si="442"/>
        <v>Data Error</v>
      </c>
      <c r="M7106" s="20" t="str">
        <f>IF(C7106="Data Error","Data Error",IF(C7106&lt;=K7106,0,1-IFERROR(INDEX(BAAL!$C:$D,MATCH(ROUNDUP(C7106-K7106,0),BAAL!$B:$B,0),MATCH(LEFT(M$2,4),BAAL!$C$2:$D$2,0)),0)))</f>
        <v>Data Error</v>
      </c>
      <c r="N7106" s="20"/>
      <c r="O7106" s="26"/>
      <c r="P7106" s="26"/>
      <c r="Q7106" s="6">
        <f t="shared" si="443"/>
        <v>10</v>
      </c>
      <c r="R7106" s="20"/>
    </row>
    <row r="7107" spans="1:18" x14ac:dyDescent="0.25">
      <c r="A7107" s="6">
        <v>1</v>
      </c>
      <c r="B7107" s="4">
        <v>42666.041666663172</v>
      </c>
      <c r="C7107" s="2" t="str">
        <f>IF([2]Analysis!AG7107="Data Error","Data Error",[2]Analysis!AI7107*C$1)</f>
        <v>Data Error</v>
      </c>
      <c r="D7107" s="2"/>
      <c r="E7107" s="3" t="str">
        <f>IF(C7107="Data Error","Data Error",INDEX('[2]BAAL Adj Cap'!$CB$65:$CY$72,MONTH($B7107),$A7107+1))</f>
        <v>Data Error</v>
      </c>
      <c r="F7107" s="3"/>
      <c r="G7107" s="31" t="str">
        <f t="shared" si="440"/>
        <v>Data Error</v>
      </c>
      <c r="H7107" s="31"/>
      <c r="I7107" s="23" t="str">
        <f t="shared" si="441"/>
        <v>Data Error</v>
      </c>
      <c r="J7107" s="23"/>
      <c r="K7107" s="7" t="str">
        <f t="shared" si="442"/>
        <v>Data Error</v>
      </c>
      <c r="M7107" s="20" t="str">
        <f>IF(C7107="Data Error","Data Error",IF(C7107&lt;=K7107,0,1-IFERROR(INDEX(BAAL!$C:$D,MATCH(ROUNDUP(C7107-K7107,0),BAAL!$B:$B,0),MATCH(LEFT(M$2,4),BAAL!$C$2:$D$2,0)),0)))</f>
        <v>Data Error</v>
      </c>
      <c r="N7107" s="20"/>
      <c r="O7107" s="26"/>
      <c r="P7107" s="26"/>
      <c r="Q7107" s="6">
        <f t="shared" si="443"/>
        <v>10</v>
      </c>
      <c r="R7107" s="20"/>
    </row>
    <row r="7108" spans="1:18" x14ac:dyDescent="0.25">
      <c r="A7108" s="6">
        <v>2</v>
      </c>
      <c r="B7108" s="4">
        <v>42666.083333329836</v>
      </c>
      <c r="C7108" s="2" t="str">
        <f>IF([2]Analysis!AG7108="Data Error","Data Error",[2]Analysis!AI7108*C$1)</f>
        <v>Data Error</v>
      </c>
      <c r="D7108" s="2"/>
      <c r="E7108" s="3" t="str">
        <f>IF(C7108="Data Error","Data Error",INDEX('[2]BAAL Adj Cap'!$CB$65:$CY$72,MONTH($B7108),$A7108+1))</f>
        <v>Data Error</v>
      </c>
      <c r="F7108" s="3"/>
      <c r="G7108" s="31" t="str">
        <f t="shared" ref="G7108:G7171" si="444">IF(C7108="Data Error","Data Error",E7108*E$1-C7108)</f>
        <v>Data Error</v>
      </c>
      <c r="H7108" s="31"/>
      <c r="I7108" s="23" t="str">
        <f t="shared" ref="I7108:I7171" si="445">IF(E7108="Data Error","Data Error",E7108)</f>
        <v>Data Error</v>
      </c>
      <c r="J7108" s="23"/>
      <c r="K7108" s="7" t="str">
        <f t="shared" ref="K7108:K7171" si="446">IF(C7108="Data Error","Data Error",C$1*MAX(0,MIN(AF$9,E7108*AF$10)))</f>
        <v>Data Error</v>
      </c>
      <c r="M7108" s="20" t="str">
        <f>IF(C7108="Data Error","Data Error",IF(C7108&lt;=K7108,0,1-IFERROR(INDEX(BAAL!$C:$D,MATCH(ROUNDUP(C7108-K7108,0),BAAL!$B:$B,0),MATCH(LEFT(M$2,4),BAAL!$C$2:$D$2,0)),0)))</f>
        <v>Data Error</v>
      </c>
      <c r="N7108" s="20"/>
      <c r="O7108" s="26"/>
      <c r="P7108" s="26"/>
      <c r="Q7108" s="6">
        <f t="shared" ref="Q7108:Q7171" si="447">MONTH(B7108)</f>
        <v>10</v>
      </c>
      <c r="R7108" s="20"/>
    </row>
    <row r="7109" spans="1:18" x14ac:dyDescent="0.25">
      <c r="A7109" s="6">
        <v>3</v>
      </c>
      <c r="B7109" s="4">
        <v>42666.1249999965</v>
      </c>
      <c r="C7109" s="2" t="str">
        <f>IF([2]Analysis!AG7109="Data Error","Data Error",[2]Analysis!AI7109*C$1)</f>
        <v>Data Error</v>
      </c>
      <c r="D7109" s="2"/>
      <c r="E7109" s="3" t="str">
        <f>IF(C7109="Data Error","Data Error",INDEX('[2]BAAL Adj Cap'!$CB$65:$CY$72,MONTH($B7109),$A7109+1))</f>
        <v>Data Error</v>
      </c>
      <c r="F7109" s="3"/>
      <c r="G7109" s="31" t="str">
        <f t="shared" si="444"/>
        <v>Data Error</v>
      </c>
      <c r="H7109" s="31"/>
      <c r="I7109" s="23" t="str">
        <f t="shared" si="445"/>
        <v>Data Error</v>
      </c>
      <c r="J7109" s="23"/>
      <c r="K7109" s="7" t="str">
        <f t="shared" si="446"/>
        <v>Data Error</v>
      </c>
      <c r="M7109" s="20" t="str">
        <f>IF(C7109="Data Error","Data Error",IF(C7109&lt;=K7109,0,1-IFERROR(INDEX(BAAL!$C:$D,MATCH(ROUNDUP(C7109-K7109,0),BAAL!$B:$B,0),MATCH(LEFT(M$2,4),BAAL!$C$2:$D$2,0)),0)))</f>
        <v>Data Error</v>
      </c>
      <c r="N7109" s="20"/>
      <c r="O7109" s="26"/>
      <c r="P7109" s="26"/>
      <c r="Q7109" s="6">
        <f t="shared" si="447"/>
        <v>10</v>
      </c>
      <c r="R7109" s="20"/>
    </row>
    <row r="7110" spans="1:18" x14ac:dyDescent="0.25">
      <c r="A7110" s="6">
        <v>4</v>
      </c>
      <c r="B7110" s="4">
        <v>42666.166666663165</v>
      </c>
      <c r="C7110" s="2" t="str">
        <f>IF([2]Analysis!AG7110="Data Error","Data Error",[2]Analysis!AI7110*C$1)</f>
        <v>Data Error</v>
      </c>
      <c r="D7110" s="2"/>
      <c r="E7110" s="3" t="str">
        <f>IF(C7110="Data Error","Data Error",INDEX('[2]BAAL Adj Cap'!$CB$65:$CY$72,MONTH($B7110),$A7110+1))</f>
        <v>Data Error</v>
      </c>
      <c r="F7110" s="3"/>
      <c r="G7110" s="31" t="str">
        <f t="shared" si="444"/>
        <v>Data Error</v>
      </c>
      <c r="H7110" s="31"/>
      <c r="I7110" s="23" t="str">
        <f t="shared" si="445"/>
        <v>Data Error</v>
      </c>
      <c r="J7110" s="23"/>
      <c r="K7110" s="7" t="str">
        <f t="shared" si="446"/>
        <v>Data Error</v>
      </c>
      <c r="M7110" s="20" t="str">
        <f>IF(C7110="Data Error","Data Error",IF(C7110&lt;=K7110,0,1-IFERROR(INDEX(BAAL!$C:$D,MATCH(ROUNDUP(C7110-K7110,0),BAAL!$B:$B,0),MATCH(LEFT(M$2,4),BAAL!$C$2:$D$2,0)),0)))</f>
        <v>Data Error</v>
      </c>
      <c r="N7110" s="20"/>
      <c r="O7110" s="26"/>
      <c r="P7110" s="26"/>
      <c r="Q7110" s="6">
        <f t="shared" si="447"/>
        <v>10</v>
      </c>
      <c r="R7110" s="20"/>
    </row>
    <row r="7111" spans="1:18" x14ac:dyDescent="0.25">
      <c r="A7111" s="6">
        <v>5</v>
      </c>
      <c r="B7111" s="4">
        <v>42666.208333329829</v>
      </c>
      <c r="C7111" s="2" t="str">
        <f>IF([2]Analysis!AG7111="Data Error","Data Error",[2]Analysis!AI7111*C$1)</f>
        <v>Data Error</v>
      </c>
      <c r="D7111" s="2"/>
      <c r="E7111" s="3" t="str">
        <f>IF(C7111="Data Error","Data Error",INDEX('[2]BAAL Adj Cap'!$CB$65:$CY$72,MONTH($B7111),$A7111+1))</f>
        <v>Data Error</v>
      </c>
      <c r="F7111" s="3"/>
      <c r="G7111" s="31" t="str">
        <f t="shared" si="444"/>
        <v>Data Error</v>
      </c>
      <c r="H7111" s="31"/>
      <c r="I7111" s="23" t="str">
        <f t="shared" si="445"/>
        <v>Data Error</v>
      </c>
      <c r="J7111" s="23"/>
      <c r="K7111" s="7" t="str">
        <f t="shared" si="446"/>
        <v>Data Error</v>
      </c>
      <c r="M7111" s="20" t="str">
        <f>IF(C7111="Data Error","Data Error",IF(C7111&lt;=K7111,0,1-IFERROR(INDEX(BAAL!$C:$D,MATCH(ROUNDUP(C7111-K7111,0),BAAL!$B:$B,0),MATCH(LEFT(M$2,4),BAAL!$C$2:$D$2,0)),0)))</f>
        <v>Data Error</v>
      </c>
      <c r="N7111" s="20"/>
      <c r="O7111" s="26"/>
      <c r="P7111" s="26"/>
      <c r="Q7111" s="6">
        <f t="shared" si="447"/>
        <v>10</v>
      </c>
      <c r="R7111" s="20"/>
    </row>
    <row r="7112" spans="1:18" x14ac:dyDescent="0.25">
      <c r="A7112" s="6">
        <v>6</v>
      </c>
      <c r="B7112" s="4">
        <v>42666.249999996493</v>
      </c>
      <c r="C7112" s="2" t="str">
        <f>IF([2]Analysis!AG7112="Data Error","Data Error",[2]Analysis!AI7112*C$1)</f>
        <v>Data Error</v>
      </c>
      <c r="D7112" s="2"/>
      <c r="E7112" s="3" t="str">
        <f>IF(C7112="Data Error","Data Error",INDEX('[2]BAAL Adj Cap'!$CB$65:$CY$72,MONTH($B7112),$A7112+1))</f>
        <v>Data Error</v>
      </c>
      <c r="F7112" s="3"/>
      <c r="G7112" s="31" t="str">
        <f t="shared" si="444"/>
        <v>Data Error</v>
      </c>
      <c r="H7112" s="31"/>
      <c r="I7112" s="23" t="str">
        <f t="shared" si="445"/>
        <v>Data Error</v>
      </c>
      <c r="J7112" s="23"/>
      <c r="K7112" s="7" t="str">
        <f t="shared" si="446"/>
        <v>Data Error</v>
      </c>
      <c r="M7112" s="20" t="str">
        <f>IF(C7112="Data Error","Data Error",IF(C7112&lt;=K7112,0,1-IFERROR(INDEX(BAAL!$C:$D,MATCH(ROUNDUP(C7112-K7112,0),BAAL!$B:$B,0),MATCH(LEFT(M$2,4),BAAL!$C$2:$D$2,0)),0)))</f>
        <v>Data Error</v>
      </c>
      <c r="N7112" s="20"/>
      <c r="O7112" s="26"/>
      <c r="P7112" s="26"/>
      <c r="Q7112" s="6">
        <f t="shared" si="447"/>
        <v>10</v>
      </c>
      <c r="R7112" s="20"/>
    </row>
    <row r="7113" spans="1:18" x14ac:dyDescent="0.25">
      <c r="A7113" s="6">
        <v>7</v>
      </c>
      <c r="B7113" s="4">
        <v>42666.291666663157</v>
      </c>
      <c r="C7113" s="2" t="str">
        <f>IF([2]Analysis!AG7113="Data Error","Data Error",[2]Analysis!AI7113*C$1)</f>
        <v>Data Error</v>
      </c>
      <c r="D7113" s="2"/>
      <c r="E7113" s="3" t="str">
        <f>IF(C7113="Data Error","Data Error",INDEX('[2]BAAL Adj Cap'!$CB$65:$CY$72,MONTH($B7113),$A7113+1))</f>
        <v>Data Error</v>
      </c>
      <c r="F7113" s="3"/>
      <c r="G7113" s="31" t="str">
        <f t="shared" si="444"/>
        <v>Data Error</v>
      </c>
      <c r="H7113" s="31"/>
      <c r="I7113" s="23" t="str">
        <f t="shared" si="445"/>
        <v>Data Error</v>
      </c>
      <c r="J7113" s="23"/>
      <c r="K7113" s="7" t="str">
        <f t="shared" si="446"/>
        <v>Data Error</v>
      </c>
      <c r="M7113" s="20" t="str">
        <f>IF(C7113="Data Error","Data Error",IF(C7113&lt;=K7113,0,1-IFERROR(INDEX(BAAL!$C:$D,MATCH(ROUNDUP(C7113-K7113,0),BAAL!$B:$B,0),MATCH(LEFT(M$2,4),BAAL!$C$2:$D$2,0)),0)))</f>
        <v>Data Error</v>
      </c>
      <c r="N7113" s="20"/>
      <c r="O7113" s="26"/>
      <c r="P7113" s="26"/>
      <c r="Q7113" s="6">
        <f t="shared" si="447"/>
        <v>10</v>
      </c>
      <c r="R7113" s="20"/>
    </row>
    <row r="7114" spans="1:18" x14ac:dyDescent="0.25">
      <c r="A7114" s="6">
        <v>8</v>
      </c>
      <c r="B7114" s="4">
        <v>42666.333333329821</v>
      </c>
      <c r="C7114" s="2" t="str">
        <f>IF([2]Analysis!AG7114="Data Error","Data Error",[2]Analysis!AI7114*C$1)</f>
        <v>Data Error</v>
      </c>
      <c r="D7114" s="2"/>
      <c r="E7114" s="3" t="str">
        <f>IF(C7114="Data Error","Data Error",INDEX('[2]BAAL Adj Cap'!$CB$65:$CY$72,MONTH($B7114),$A7114+1))</f>
        <v>Data Error</v>
      </c>
      <c r="F7114" s="3"/>
      <c r="G7114" s="31" t="str">
        <f t="shared" si="444"/>
        <v>Data Error</v>
      </c>
      <c r="H7114" s="31"/>
      <c r="I7114" s="23" t="str">
        <f t="shared" si="445"/>
        <v>Data Error</v>
      </c>
      <c r="J7114" s="23"/>
      <c r="K7114" s="7" t="str">
        <f t="shared" si="446"/>
        <v>Data Error</v>
      </c>
      <c r="M7114" s="20" t="str">
        <f>IF(C7114="Data Error","Data Error",IF(C7114&lt;=K7114,0,1-IFERROR(INDEX(BAAL!$C:$D,MATCH(ROUNDUP(C7114-K7114,0),BAAL!$B:$B,0),MATCH(LEFT(M$2,4),BAAL!$C$2:$D$2,0)),0)))</f>
        <v>Data Error</v>
      </c>
      <c r="N7114" s="20"/>
      <c r="O7114" s="26"/>
      <c r="P7114" s="26"/>
      <c r="Q7114" s="6">
        <f t="shared" si="447"/>
        <v>10</v>
      </c>
      <c r="R7114" s="20"/>
    </row>
    <row r="7115" spans="1:18" x14ac:dyDescent="0.25">
      <c r="A7115" s="6">
        <v>9</v>
      </c>
      <c r="B7115" s="4">
        <v>42666.374999996486</v>
      </c>
      <c r="C7115" s="2" t="str">
        <f>IF([2]Analysis!AG7115="Data Error","Data Error",[2]Analysis!AI7115*C$1)</f>
        <v>Data Error</v>
      </c>
      <c r="D7115" s="2"/>
      <c r="E7115" s="3" t="str">
        <f>IF(C7115="Data Error","Data Error",INDEX('[2]BAAL Adj Cap'!$CB$65:$CY$72,MONTH($B7115),$A7115+1))</f>
        <v>Data Error</v>
      </c>
      <c r="F7115" s="3"/>
      <c r="G7115" s="31" t="str">
        <f t="shared" si="444"/>
        <v>Data Error</v>
      </c>
      <c r="H7115" s="31"/>
      <c r="I7115" s="23" t="str">
        <f t="shared" si="445"/>
        <v>Data Error</v>
      </c>
      <c r="J7115" s="23"/>
      <c r="K7115" s="7" t="str">
        <f t="shared" si="446"/>
        <v>Data Error</v>
      </c>
      <c r="M7115" s="20" t="str">
        <f>IF(C7115="Data Error","Data Error",IF(C7115&lt;=K7115,0,1-IFERROR(INDEX(BAAL!$C:$D,MATCH(ROUNDUP(C7115-K7115,0),BAAL!$B:$B,0),MATCH(LEFT(M$2,4),BAAL!$C$2:$D$2,0)),0)))</f>
        <v>Data Error</v>
      </c>
      <c r="N7115" s="20"/>
      <c r="O7115" s="26"/>
      <c r="P7115" s="26"/>
      <c r="Q7115" s="6">
        <f t="shared" si="447"/>
        <v>10</v>
      </c>
      <c r="R7115" s="20"/>
    </row>
    <row r="7116" spans="1:18" x14ac:dyDescent="0.25">
      <c r="A7116" s="6">
        <v>10</v>
      </c>
      <c r="B7116" s="4">
        <v>42666.41666666315</v>
      </c>
      <c r="C7116" s="2" t="str">
        <f>IF([2]Analysis!AG7116="Data Error","Data Error",[2]Analysis!AI7116*C$1)</f>
        <v>Data Error</v>
      </c>
      <c r="D7116" s="2"/>
      <c r="E7116" s="3" t="str">
        <f>IF(C7116="Data Error","Data Error",INDEX('[2]BAAL Adj Cap'!$CB$65:$CY$72,MONTH($B7116),$A7116+1))</f>
        <v>Data Error</v>
      </c>
      <c r="F7116" s="3"/>
      <c r="G7116" s="31" t="str">
        <f t="shared" si="444"/>
        <v>Data Error</v>
      </c>
      <c r="H7116" s="31"/>
      <c r="I7116" s="23" t="str">
        <f t="shared" si="445"/>
        <v>Data Error</v>
      </c>
      <c r="J7116" s="23"/>
      <c r="K7116" s="7" t="str">
        <f t="shared" si="446"/>
        <v>Data Error</v>
      </c>
      <c r="M7116" s="20" t="str">
        <f>IF(C7116="Data Error","Data Error",IF(C7116&lt;=K7116,0,1-IFERROR(INDEX(BAAL!$C:$D,MATCH(ROUNDUP(C7116-K7116,0),BAAL!$B:$B,0),MATCH(LEFT(M$2,4),BAAL!$C$2:$D$2,0)),0)))</f>
        <v>Data Error</v>
      </c>
      <c r="N7116" s="20"/>
      <c r="O7116" s="26"/>
      <c r="P7116" s="26"/>
      <c r="Q7116" s="6">
        <f t="shared" si="447"/>
        <v>10</v>
      </c>
      <c r="R7116" s="20"/>
    </row>
    <row r="7117" spans="1:18" x14ac:dyDescent="0.25">
      <c r="A7117" s="6">
        <v>11</v>
      </c>
      <c r="B7117" s="4">
        <v>42666.458333329814</v>
      </c>
      <c r="C7117" s="2" t="str">
        <f>IF([2]Analysis!AG7117="Data Error","Data Error",[2]Analysis!AI7117*C$1)</f>
        <v>Data Error</v>
      </c>
      <c r="D7117" s="2"/>
      <c r="E7117" s="3" t="str">
        <f>IF(C7117="Data Error","Data Error",INDEX('[2]BAAL Adj Cap'!$CB$65:$CY$72,MONTH($B7117),$A7117+1))</f>
        <v>Data Error</v>
      </c>
      <c r="F7117" s="3"/>
      <c r="G7117" s="31" t="str">
        <f t="shared" si="444"/>
        <v>Data Error</v>
      </c>
      <c r="H7117" s="31"/>
      <c r="I7117" s="23" t="str">
        <f t="shared" si="445"/>
        <v>Data Error</v>
      </c>
      <c r="J7117" s="23"/>
      <c r="K7117" s="7" t="str">
        <f t="shared" si="446"/>
        <v>Data Error</v>
      </c>
      <c r="M7117" s="20" t="str">
        <f>IF(C7117="Data Error","Data Error",IF(C7117&lt;=K7117,0,1-IFERROR(INDEX(BAAL!$C:$D,MATCH(ROUNDUP(C7117-K7117,0),BAAL!$B:$B,0),MATCH(LEFT(M$2,4),BAAL!$C$2:$D$2,0)),0)))</f>
        <v>Data Error</v>
      </c>
      <c r="N7117" s="20"/>
      <c r="O7117" s="26"/>
      <c r="P7117" s="26"/>
      <c r="Q7117" s="6">
        <f t="shared" si="447"/>
        <v>10</v>
      </c>
      <c r="R7117" s="20"/>
    </row>
    <row r="7118" spans="1:18" x14ac:dyDescent="0.25">
      <c r="A7118" s="6">
        <v>12</v>
      </c>
      <c r="B7118" s="4">
        <v>42666.499999996478</v>
      </c>
      <c r="C7118" s="2" t="str">
        <f>IF([2]Analysis!AG7118="Data Error","Data Error",[2]Analysis!AI7118*C$1)</f>
        <v>Data Error</v>
      </c>
      <c r="D7118" s="2"/>
      <c r="E7118" s="3" t="str">
        <f>IF(C7118="Data Error","Data Error",INDEX('[2]BAAL Adj Cap'!$CB$65:$CY$72,MONTH($B7118),$A7118+1))</f>
        <v>Data Error</v>
      </c>
      <c r="F7118" s="3"/>
      <c r="G7118" s="31" t="str">
        <f t="shared" si="444"/>
        <v>Data Error</v>
      </c>
      <c r="H7118" s="31"/>
      <c r="I7118" s="23" t="str">
        <f t="shared" si="445"/>
        <v>Data Error</v>
      </c>
      <c r="J7118" s="23"/>
      <c r="K7118" s="7" t="str">
        <f t="shared" si="446"/>
        <v>Data Error</v>
      </c>
      <c r="M7118" s="20" t="str">
        <f>IF(C7118="Data Error","Data Error",IF(C7118&lt;=K7118,0,1-IFERROR(INDEX(BAAL!$C:$D,MATCH(ROUNDUP(C7118-K7118,0),BAAL!$B:$B,0),MATCH(LEFT(M$2,4),BAAL!$C$2:$D$2,0)),0)))</f>
        <v>Data Error</v>
      </c>
      <c r="N7118" s="20"/>
      <c r="O7118" s="26"/>
      <c r="P7118" s="26"/>
      <c r="Q7118" s="6">
        <f t="shared" si="447"/>
        <v>10</v>
      </c>
      <c r="R7118" s="20"/>
    </row>
    <row r="7119" spans="1:18" x14ac:dyDescent="0.25">
      <c r="A7119" s="6">
        <v>13</v>
      </c>
      <c r="B7119" s="4">
        <v>42666.541666663143</v>
      </c>
      <c r="C7119" s="2" t="str">
        <f>IF([2]Analysis!AG7119="Data Error","Data Error",[2]Analysis!AI7119*C$1)</f>
        <v>Data Error</v>
      </c>
      <c r="D7119" s="2"/>
      <c r="E7119" s="3" t="str">
        <f>IF(C7119="Data Error","Data Error",INDEX('[2]BAAL Adj Cap'!$CB$65:$CY$72,MONTH($B7119),$A7119+1))</f>
        <v>Data Error</v>
      </c>
      <c r="F7119" s="3"/>
      <c r="G7119" s="31" t="str">
        <f t="shared" si="444"/>
        <v>Data Error</v>
      </c>
      <c r="H7119" s="31"/>
      <c r="I7119" s="23" t="str">
        <f t="shared" si="445"/>
        <v>Data Error</v>
      </c>
      <c r="J7119" s="23"/>
      <c r="K7119" s="7" t="str">
        <f t="shared" si="446"/>
        <v>Data Error</v>
      </c>
      <c r="M7119" s="20" t="str">
        <f>IF(C7119="Data Error","Data Error",IF(C7119&lt;=K7119,0,1-IFERROR(INDEX(BAAL!$C:$D,MATCH(ROUNDUP(C7119-K7119,0),BAAL!$B:$B,0),MATCH(LEFT(M$2,4),BAAL!$C$2:$D$2,0)),0)))</f>
        <v>Data Error</v>
      </c>
      <c r="N7119" s="20"/>
      <c r="O7119" s="26"/>
      <c r="P7119" s="26"/>
      <c r="Q7119" s="6">
        <f t="shared" si="447"/>
        <v>10</v>
      </c>
      <c r="R7119" s="20"/>
    </row>
    <row r="7120" spans="1:18" x14ac:dyDescent="0.25">
      <c r="A7120" s="6">
        <v>14</v>
      </c>
      <c r="B7120" s="4">
        <v>42666.583333329807</v>
      </c>
      <c r="C7120" s="2" t="str">
        <f>IF([2]Analysis!AG7120="Data Error","Data Error",[2]Analysis!AI7120*C$1)</f>
        <v>Data Error</v>
      </c>
      <c r="D7120" s="2"/>
      <c r="E7120" s="3" t="str">
        <f>IF(C7120="Data Error","Data Error",INDEX('[2]BAAL Adj Cap'!$CB$65:$CY$72,MONTH($B7120),$A7120+1))</f>
        <v>Data Error</v>
      </c>
      <c r="F7120" s="3"/>
      <c r="G7120" s="31" t="str">
        <f t="shared" si="444"/>
        <v>Data Error</v>
      </c>
      <c r="H7120" s="31"/>
      <c r="I7120" s="23" t="str">
        <f t="shared" si="445"/>
        <v>Data Error</v>
      </c>
      <c r="J7120" s="23"/>
      <c r="K7120" s="7" t="str">
        <f t="shared" si="446"/>
        <v>Data Error</v>
      </c>
      <c r="M7120" s="20" t="str">
        <f>IF(C7120="Data Error","Data Error",IF(C7120&lt;=K7120,0,1-IFERROR(INDEX(BAAL!$C:$D,MATCH(ROUNDUP(C7120-K7120,0),BAAL!$B:$B,0),MATCH(LEFT(M$2,4),BAAL!$C$2:$D$2,0)),0)))</f>
        <v>Data Error</v>
      </c>
      <c r="N7120" s="20"/>
      <c r="O7120" s="26"/>
      <c r="P7120" s="26"/>
      <c r="Q7120" s="6">
        <f t="shared" si="447"/>
        <v>10</v>
      </c>
      <c r="R7120" s="20"/>
    </row>
    <row r="7121" spans="1:18" x14ac:dyDescent="0.25">
      <c r="A7121" s="6">
        <v>15</v>
      </c>
      <c r="B7121" s="4">
        <v>42666.624999996471</v>
      </c>
      <c r="C7121" s="2" t="str">
        <f>IF([2]Analysis!AG7121="Data Error","Data Error",[2]Analysis!AI7121*C$1)</f>
        <v>Data Error</v>
      </c>
      <c r="D7121" s="2"/>
      <c r="E7121" s="3" t="str">
        <f>IF(C7121="Data Error","Data Error",INDEX('[2]BAAL Adj Cap'!$CB$65:$CY$72,MONTH($B7121),$A7121+1))</f>
        <v>Data Error</v>
      </c>
      <c r="F7121" s="3"/>
      <c r="G7121" s="31" t="str">
        <f t="shared" si="444"/>
        <v>Data Error</v>
      </c>
      <c r="H7121" s="31"/>
      <c r="I7121" s="23" t="str">
        <f t="shared" si="445"/>
        <v>Data Error</v>
      </c>
      <c r="J7121" s="23"/>
      <c r="K7121" s="7" t="str">
        <f t="shared" si="446"/>
        <v>Data Error</v>
      </c>
      <c r="M7121" s="20" t="str">
        <f>IF(C7121="Data Error","Data Error",IF(C7121&lt;=K7121,0,1-IFERROR(INDEX(BAAL!$C:$D,MATCH(ROUNDUP(C7121-K7121,0),BAAL!$B:$B,0),MATCH(LEFT(M$2,4),BAAL!$C$2:$D$2,0)),0)))</f>
        <v>Data Error</v>
      </c>
      <c r="N7121" s="20"/>
      <c r="O7121" s="26"/>
      <c r="P7121" s="26"/>
      <c r="Q7121" s="6">
        <f t="shared" si="447"/>
        <v>10</v>
      </c>
      <c r="R7121" s="20"/>
    </row>
    <row r="7122" spans="1:18" x14ac:dyDescent="0.25">
      <c r="A7122" s="6">
        <v>16</v>
      </c>
      <c r="B7122" s="4">
        <v>42666.666666663135</v>
      </c>
      <c r="C7122" s="2" t="str">
        <f>IF([2]Analysis!AG7122="Data Error","Data Error",[2]Analysis!AI7122*C$1)</f>
        <v>Data Error</v>
      </c>
      <c r="D7122" s="2"/>
      <c r="E7122" s="3" t="str">
        <f>IF(C7122="Data Error","Data Error",INDEX('[2]BAAL Adj Cap'!$CB$65:$CY$72,MONTH($B7122),$A7122+1))</f>
        <v>Data Error</v>
      </c>
      <c r="F7122" s="3"/>
      <c r="G7122" s="31" t="str">
        <f t="shared" si="444"/>
        <v>Data Error</v>
      </c>
      <c r="H7122" s="31"/>
      <c r="I7122" s="23" t="str">
        <f t="shared" si="445"/>
        <v>Data Error</v>
      </c>
      <c r="J7122" s="23"/>
      <c r="K7122" s="7" t="str">
        <f t="shared" si="446"/>
        <v>Data Error</v>
      </c>
      <c r="M7122" s="20" t="str">
        <f>IF(C7122="Data Error","Data Error",IF(C7122&lt;=K7122,0,1-IFERROR(INDEX(BAAL!$C:$D,MATCH(ROUNDUP(C7122-K7122,0),BAAL!$B:$B,0),MATCH(LEFT(M$2,4),BAAL!$C$2:$D$2,0)),0)))</f>
        <v>Data Error</v>
      </c>
      <c r="N7122" s="20"/>
      <c r="O7122" s="26"/>
      <c r="P7122" s="26"/>
      <c r="Q7122" s="6">
        <f t="shared" si="447"/>
        <v>10</v>
      </c>
      <c r="R7122" s="20"/>
    </row>
    <row r="7123" spans="1:18" x14ac:dyDescent="0.25">
      <c r="A7123" s="6">
        <v>17</v>
      </c>
      <c r="B7123" s="4">
        <v>42666.7083333298</v>
      </c>
      <c r="C7123" s="2" t="str">
        <f>IF([2]Analysis!AG7123="Data Error","Data Error",[2]Analysis!AI7123*C$1)</f>
        <v>Data Error</v>
      </c>
      <c r="D7123" s="2"/>
      <c r="E7123" s="3" t="str">
        <f>IF(C7123="Data Error","Data Error",INDEX('[2]BAAL Adj Cap'!$CB$65:$CY$72,MONTH($B7123),$A7123+1))</f>
        <v>Data Error</v>
      </c>
      <c r="F7123" s="3"/>
      <c r="G7123" s="31" t="str">
        <f t="shared" si="444"/>
        <v>Data Error</v>
      </c>
      <c r="H7123" s="31"/>
      <c r="I7123" s="23" t="str">
        <f t="shared" si="445"/>
        <v>Data Error</v>
      </c>
      <c r="J7123" s="23"/>
      <c r="K7123" s="7" t="str">
        <f t="shared" si="446"/>
        <v>Data Error</v>
      </c>
      <c r="M7123" s="20" t="str">
        <f>IF(C7123="Data Error","Data Error",IF(C7123&lt;=K7123,0,1-IFERROR(INDEX(BAAL!$C:$D,MATCH(ROUNDUP(C7123-K7123,0),BAAL!$B:$B,0),MATCH(LEFT(M$2,4),BAAL!$C$2:$D$2,0)),0)))</f>
        <v>Data Error</v>
      </c>
      <c r="N7123" s="20"/>
      <c r="O7123" s="26"/>
      <c r="P7123" s="26"/>
      <c r="Q7123" s="6">
        <f t="shared" si="447"/>
        <v>10</v>
      </c>
      <c r="R7123" s="20"/>
    </row>
    <row r="7124" spans="1:18" x14ac:dyDescent="0.25">
      <c r="A7124" s="6">
        <v>18</v>
      </c>
      <c r="B7124" s="4">
        <v>42666.749999996464</v>
      </c>
      <c r="C7124" s="2" t="str">
        <f>IF([2]Analysis!AG7124="Data Error","Data Error",[2]Analysis!AI7124*C$1)</f>
        <v>Data Error</v>
      </c>
      <c r="D7124" s="2"/>
      <c r="E7124" s="3" t="str">
        <f>IF(C7124="Data Error","Data Error",INDEX('[2]BAAL Adj Cap'!$CB$65:$CY$72,MONTH($B7124),$A7124+1))</f>
        <v>Data Error</v>
      </c>
      <c r="F7124" s="3"/>
      <c r="G7124" s="31" t="str">
        <f t="shared" si="444"/>
        <v>Data Error</v>
      </c>
      <c r="H7124" s="31"/>
      <c r="I7124" s="23" t="str">
        <f t="shared" si="445"/>
        <v>Data Error</v>
      </c>
      <c r="J7124" s="23"/>
      <c r="K7124" s="7" t="str">
        <f t="shared" si="446"/>
        <v>Data Error</v>
      </c>
      <c r="M7124" s="20" t="str">
        <f>IF(C7124="Data Error","Data Error",IF(C7124&lt;=K7124,0,1-IFERROR(INDEX(BAAL!$C:$D,MATCH(ROUNDUP(C7124-K7124,0),BAAL!$B:$B,0),MATCH(LEFT(M$2,4),BAAL!$C$2:$D$2,0)),0)))</f>
        <v>Data Error</v>
      </c>
      <c r="N7124" s="20"/>
      <c r="O7124" s="26"/>
      <c r="P7124" s="26"/>
      <c r="Q7124" s="6">
        <f t="shared" si="447"/>
        <v>10</v>
      </c>
      <c r="R7124" s="20"/>
    </row>
    <row r="7125" spans="1:18" x14ac:dyDescent="0.25">
      <c r="A7125" s="6">
        <v>19</v>
      </c>
      <c r="B7125" s="4">
        <v>42666.791666663128</v>
      </c>
      <c r="C7125" s="2" t="str">
        <f>IF([2]Analysis!AG7125="Data Error","Data Error",[2]Analysis!AI7125*C$1)</f>
        <v>Data Error</v>
      </c>
      <c r="D7125" s="2"/>
      <c r="E7125" s="3" t="str">
        <f>IF(C7125="Data Error","Data Error",INDEX('[2]BAAL Adj Cap'!$CB$65:$CY$72,MONTH($B7125),$A7125+1))</f>
        <v>Data Error</v>
      </c>
      <c r="F7125" s="3"/>
      <c r="G7125" s="31" t="str">
        <f t="shared" si="444"/>
        <v>Data Error</v>
      </c>
      <c r="H7125" s="31"/>
      <c r="I7125" s="23" t="str">
        <f t="shared" si="445"/>
        <v>Data Error</v>
      </c>
      <c r="J7125" s="23"/>
      <c r="K7125" s="7" t="str">
        <f t="shared" si="446"/>
        <v>Data Error</v>
      </c>
      <c r="M7125" s="20" t="str">
        <f>IF(C7125="Data Error","Data Error",IF(C7125&lt;=K7125,0,1-IFERROR(INDEX(BAAL!$C:$D,MATCH(ROUNDUP(C7125-K7125,0),BAAL!$B:$B,0),MATCH(LEFT(M$2,4),BAAL!$C$2:$D$2,0)),0)))</f>
        <v>Data Error</v>
      </c>
      <c r="N7125" s="20"/>
      <c r="O7125" s="26"/>
      <c r="P7125" s="26"/>
      <c r="Q7125" s="6">
        <f t="shared" si="447"/>
        <v>10</v>
      </c>
      <c r="R7125" s="20"/>
    </row>
    <row r="7126" spans="1:18" x14ac:dyDescent="0.25">
      <c r="A7126" s="6">
        <v>20</v>
      </c>
      <c r="B7126" s="4">
        <v>42666.833333329792</v>
      </c>
      <c r="C7126" s="2" t="str">
        <f>IF([2]Analysis!AG7126="Data Error","Data Error",[2]Analysis!AI7126*C$1)</f>
        <v>Data Error</v>
      </c>
      <c r="D7126" s="2"/>
      <c r="E7126" s="3" t="str">
        <f>IF(C7126="Data Error","Data Error",INDEX('[2]BAAL Adj Cap'!$CB$65:$CY$72,MONTH($B7126),$A7126+1))</f>
        <v>Data Error</v>
      </c>
      <c r="F7126" s="3"/>
      <c r="G7126" s="31" t="str">
        <f t="shared" si="444"/>
        <v>Data Error</v>
      </c>
      <c r="H7126" s="31"/>
      <c r="I7126" s="23" t="str">
        <f t="shared" si="445"/>
        <v>Data Error</v>
      </c>
      <c r="J7126" s="23"/>
      <c r="K7126" s="7" t="str">
        <f t="shared" si="446"/>
        <v>Data Error</v>
      </c>
      <c r="M7126" s="20" t="str">
        <f>IF(C7126="Data Error","Data Error",IF(C7126&lt;=K7126,0,1-IFERROR(INDEX(BAAL!$C:$D,MATCH(ROUNDUP(C7126-K7126,0),BAAL!$B:$B,0),MATCH(LEFT(M$2,4),BAAL!$C$2:$D$2,0)),0)))</f>
        <v>Data Error</v>
      </c>
      <c r="N7126" s="20"/>
      <c r="O7126" s="26"/>
      <c r="P7126" s="26"/>
      <c r="Q7126" s="6">
        <f t="shared" si="447"/>
        <v>10</v>
      </c>
      <c r="R7126" s="20"/>
    </row>
    <row r="7127" spans="1:18" x14ac:dyDescent="0.25">
      <c r="A7127" s="6">
        <v>21</v>
      </c>
      <c r="B7127" s="4">
        <v>42666.874999996457</v>
      </c>
      <c r="C7127" s="2" t="str">
        <f>IF([2]Analysis!AG7127="Data Error","Data Error",[2]Analysis!AI7127*C$1)</f>
        <v>Data Error</v>
      </c>
      <c r="D7127" s="2"/>
      <c r="E7127" s="3" t="str">
        <f>IF(C7127="Data Error","Data Error",INDEX('[2]BAAL Adj Cap'!$CB$65:$CY$72,MONTH($B7127),$A7127+1))</f>
        <v>Data Error</v>
      </c>
      <c r="F7127" s="3"/>
      <c r="G7127" s="31" t="str">
        <f t="shared" si="444"/>
        <v>Data Error</v>
      </c>
      <c r="H7127" s="31"/>
      <c r="I7127" s="23" t="str">
        <f t="shared" si="445"/>
        <v>Data Error</v>
      </c>
      <c r="J7127" s="23"/>
      <c r="K7127" s="7" t="str">
        <f t="shared" si="446"/>
        <v>Data Error</v>
      </c>
      <c r="M7127" s="20" t="str">
        <f>IF(C7127="Data Error","Data Error",IF(C7127&lt;=K7127,0,1-IFERROR(INDEX(BAAL!$C:$D,MATCH(ROUNDUP(C7127-K7127,0),BAAL!$B:$B,0),MATCH(LEFT(M$2,4),BAAL!$C$2:$D$2,0)),0)))</f>
        <v>Data Error</v>
      </c>
      <c r="N7127" s="20"/>
      <c r="O7127" s="26"/>
      <c r="P7127" s="26"/>
      <c r="Q7127" s="6">
        <f t="shared" si="447"/>
        <v>10</v>
      </c>
      <c r="R7127" s="20"/>
    </row>
    <row r="7128" spans="1:18" x14ac:dyDescent="0.25">
      <c r="A7128" s="6">
        <v>22</v>
      </c>
      <c r="B7128" s="4">
        <v>42666.916666663121</v>
      </c>
      <c r="C7128" s="2" t="str">
        <f>IF([2]Analysis!AG7128="Data Error","Data Error",[2]Analysis!AI7128*C$1)</f>
        <v>Data Error</v>
      </c>
      <c r="D7128" s="2"/>
      <c r="E7128" s="3" t="str">
        <f>IF(C7128="Data Error","Data Error",INDEX('[2]BAAL Adj Cap'!$CB$65:$CY$72,MONTH($B7128),$A7128+1))</f>
        <v>Data Error</v>
      </c>
      <c r="F7128" s="3"/>
      <c r="G7128" s="31" t="str">
        <f t="shared" si="444"/>
        <v>Data Error</v>
      </c>
      <c r="H7128" s="31"/>
      <c r="I7128" s="23" t="str">
        <f t="shared" si="445"/>
        <v>Data Error</v>
      </c>
      <c r="J7128" s="23"/>
      <c r="K7128" s="7" t="str">
        <f t="shared" si="446"/>
        <v>Data Error</v>
      </c>
      <c r="M7128" s="20" t="str">
        <f>IF(C7128="Data Error","Data Error",IF(C7128&lt;=K7128,0,1-IFERROR(INDEX(BAAL!$C:$D,MATCH(ROUNDUP(C7128-K7128,0),BAAL!$B:$B,0),MATCH(LEFT(M$2,4),BAAL!$C$2:$D$2,0)),0)))</f>
        <v>Data Error</v>
      </c>
      <c r="N7128" s="20"/>
      <c r="O7128" s="26"/>
      <c r="P7128" s="26"/>
      <c r="Q7128" s="6">
        <f t="shared" si="447"/>
        <v>10</v>
      </c>
      <c r="R7128" s="20"/>
    </row>
    <row r="7129" spans="1:18" x14ac:dyDescent="0.25">
      <c r="A7129" s="6">
        <v>23</v>
      </c>
      <c r="B7129" s="4">
        <v>42666.958333329785</v>
      </c>
      <c r="C7129" s="2" t="str">
        <f>IF([2]Analysis!AG7129="Data Error","Data Error",[2]Analysis!AI7129*C$1)</f>
        <v>Data Error</v>
      </c>
      <c r="D7129" s="2"/>
      <c r="E7129" s="3" t="str">
        <f>IF(C7129="Data Error","Data Error",INDEX('[2]BAAL Adj Cap'!$CB$65:$CY$72,MONTH($B7129),$A7129+1))</f>
        <v>Data Error</v>
      </c>
      <c r="F7129" s="3"/>
      <c r="G7129" s="31" t="str">
        <f t="shared" si="444"/>
        <v>Data Error</v>
      </c>
      <c r="H7129" s="31"/>
      <c r="I7129" s="23" t="str">
        <f t="shared" si="445"/>
        <v>Data Error</v>
      </c>
      <c r="J7129" s="23"/>
      <c r="K7129" s="7" t="str">
        <f t="shared" si="446"/>
        <v>Data Error</v>
      </c>
      <c r="M7129" s="20" t="str">
        <f>IF(C7129="Data Error","Data Error",IF(C7129&lt;=K7129,0,1-IFERROR(INDEX(BAAL!$C:$D,MATCH(ROUNDUP(C7129-K7129,0),BAAL!$B:$B,0),MATCH(LEFT(M$2,4),BAAL!$C$2:$D$2,0)),0)))</f>
        <v>Data Error</v>
      </c>
      <c r="N7129" s="20"/>
      <c r="O7129" s="26"/>
      <c r="P7129" s="26"/>
      <c r="Q7129" s="6">
        <f t="shared" si="447"/>
        <v>10</v>
      </c>
      <c r="R7129" s="20"/>
    </row>
    <row r="7130" spans="1:18" x14ac:dyDescent="0.25">
      <c r="A7130" s="6">
        <v>0</v>
      </c>
      <c r="B7130" s="1">
        <v>42666.999999996449</v>
      </c>
      <c r="C7130" s="2" t="str">
        <f>IF([2]Analysis!AG7130="Data Error","Data Error",[2]Analysis!AI7130*C$1)</f>
        <v>Data Error</v>
      </c>
      <c r="D7130" s="2"/>
      <c r="E7130" s="3" t="str">
        <f>IF(C7130="Data Error","Data Error",INDEX('[2]BAAL Adj Cap'!$CB$65:$CY$72,MONTH($B7130),$A7130+1))</f>
        <v>Data Error</v>
      </c>
      <c r="F7130" s="3"/>
      <c r="G7130" s="31" t="str">
        <f t="shared" si="444"/>
        <v>Data Error</v>
      </c>
      <c r="H7130" s="31"/>
      <c r="I7130" s="23" t="str">
        <f t="shared" si="445"/>
        <v>Data Error</v>
      </c>
      <c r="J7130" s="23"/>
      <c r="K7130" s="7" t="str">
        <f t="shared" si="446"/>
        <v>Data Error</v>
      </c>
      <c r="M7130" s="20" t="str">
        <f>IF(C7130="Data Error","Data Error",IF(C7130&lt;=K7130,0,1-IFERROR(INDEX(BAAL!$C:$D,MATCH(ROUNDUP(C7130-K7130,0),BAAL!$B:$B,0),MATCH(LEFT(M$2,4),BAAL!$C$2:$D$2,0)),0)))</f>
        <v>Data Error</v>
      </c>
      <c r="N7130" s="20"/>
      <c r="O7130" s="26"/>
      <c r="P7130" s="26"/>
      <c r="Q7130" s="6">
        <f t="shared" si="447"/>
        <v>10</v>
      </c>
      <c r="R7130" s="20"/>
    </row>
    <row r="7131" spans="1:18" x14ac:dyDescent="0.25">
      <c r="A7131" s="6">
        <v>1</v>
      </c>
      <c r="B7131" s="4">
        <v>42667.041666663114</v>
      </c>
      <c r="C7131" s="2" t="str">
        <f>IF([2]Analysis!AG7131="Data Error","Data Error",[2]Analysis!AI7131*C$1)</f>
        <v>Data Error</v>
      </c>
      <c r="D7131" s="2"/>
      <c r="E7131" s="3" t="str">
        <f>IF(C7131="Data Error","Data Error",INDEX('[2]BAAL Adj Cap'!$CB$65:$CY$72,MONTH($B7131),$A7131+1))</f>
        <v>Data Error</v>
      </c>
      <c r="F7131" s="3"/>
      <c r="G7131" s="31" t="str">
        <f t="shared" si="444"/>
        <v>Data Error</v>
      </c>
      <c r="H7131" s="31"/>
      <c r="I7131" s="23" t="str">
        <f t="shared" si="445"/>
        <v>Data Error</v>
      </c>
      <c r="J7131" s="23"/>
      <c r="K7131" s="7" t="str">
        <f t="shared" si="446"/>
        <v>Data Error</v>
      </c>
      <c r="M7131" s="20" t="str">
        <f>IF(C7131="Data Error","Data Error",IF(C7131&lt;=K7131,0,1-IFERROR(INDEX(BAAL!$C:$D,MATCH(ROUNDUP(C7131-K7131,0),BAAL!$B:$B,0),MATCH(LEFT(M$2,4),BAAL!$C$2:$D$2,0)),0)))</f>
        <v>Data Error</v>
      </c>
      <c r="N7131" s="20"/>
      <c r="O7131" s="26"/>
      <c r="P7131" s="26"/>
      <c r="Q7131" s="6">
        <f t="shared" si="447"/>
        <v>10</v>
      </c>
      <c r="R7131" s="20"/>
    </row>
    <row r="7132" spans="1:18" x14ac:dyDescent="0.25">
      <c r="A7132" s="6">
        <v>2</v>
      </c>
      <c r="B7132" s="4">
        <v>42667.083333329778</v>
      </c>
      <c r="C7132" s="2" t="str">
        <f>IF([2]Analysis!AG7132="Data Error","Data Error",[2]Analysis!AI7132*C$1)</f>
        <v>Data Error</v>
      </c>
      <c r="D7132" s="2"/>
      <c r="E7132" s="3" t="str">
        <f>IF(C7132="Data Error","Data Error",INDEX('[2]BAAL Adj Cap'!$CB$65:$CY$72,MONTH($B7132),$A7132+1))</f>
        <v>Data Error</v>
      </c>
      <c r="F7132" s="3"/>
      <c r="G7132" s="31" t="str">
        <f t="shared" si="444"/>
        <v>Data Error</v>
      </c>
      <c r="H7132" s="31"/>
      <c r="I7132" s="23" t="str">
        <f t="shared" si="445"/>
        <v>Data Error</v>
      </c>
      <c r="J7132" s="23"/>
      <c r="K7132" s="7" t="str">
        <f t="shared" si="446"/>
        <v>Data Error</v>
      </c>
      <c r="M7132" s="20" t="str">
        <f>IF(C7132="Data Error","Data Error",IF(C7132&lt;=K7132,0,1-IFERROR(INDEX(BAAL!$C:$D,MATCH(ROUNDUP(C7132-K7132,0),BAAL!$B:$B,0),MATCH(LEFT(M$2,4),BAAL!$C$2:$D$2,0)),0)))</f>
        <v>Data Error</v>
      </c>
      <c r="N7132" s="20"/>
      <c r="O7132" s="26"/>
      <c r="P7132" s="26"/>
      <c r="Q7132" s="6">
        <f t="shared" si="447"/>
        <v>10</v>
      </c>
      <c r="R7132" s="20"/>
    </row>
    <row r="7133" spans="1:18" x14ac:dyDescent="0.25">
      <c r="A7133" s="6">
        <v>3</v>
      </c>
      <c r="B7133" s="4">
        <v>42667.124999996442</v>
      </c>
      <c r="C7133" s="2" t="str">
        <f>IF([2]Analysis!AG7133="Data Error","Data Error",[2]Analysis!AI7133*C$1)</f>
        <v>Data Error</v>
      </c>
      <c r="D7133" s="2"/>
      <c r="E7133" s="3" t="str">
        <f>IF(C7133="Data Error","Data Error",INDEX('[2]BAAL Adj Cap'!$CB$65:$CY$72,MONTH($B7133),$A7133+1))</f>
        <v>Data Error</v>
      </c>
      <c r="F7133" s="3"/>
      <c r="G7133" s="31" t="str">
        <f t="shared" si="444"/>
        <v>Data Error</v>
      </c>
      <c r="H7133" s="31"/>
      <c r="I7133" s="23" t="str">
        <f t="shared" si="445"/>
        <v>Data Error</v>
      </c>
      <c r="J7133" s="23"/>
      <c r="K7133" s="7" t="str">
        <f t="shared" si="446"/>
        <v>Data Error</v>
      </c>
      <c r="M7133" s="20" t="str">
        <f>IF(C7133="Data Error","Data Error",IF(C7133&lt;=K7133,0,1-IFERROR(INDEX(BAAL!$C:$D,MATCH(ROUNDUP(C7133-K7133,0),BAAL!$B:$B,0),MATCH(LEFT(M$2,4),BAAL!$C$2:$D$2,0)),0)))</f>
        <v>Data Error</v>
      </c>
      <c r="N7133" s="20"/>
      <c r="O7133" s="26"/>
      <c r="P7133" s="26"/>
      <c r="Q7133" s="6">
        <f t="shared" si="447"/>
        <v>10</v>
      </c>
      <c r="R7133" s="20"/>
    </row>
    <row r="7134" spans="1:18" x14ac:dyDescent="0.25">
      <c r="A7134" s="6">
        <v>4</v>
      </c>
      <c r="B7134" s="4">
        <v>42667.166666663106</v>
      </c>
      <c r="C7134" s="2" t="str">
        <f>IF([2]Analysis!AG7134="Data Error","Data Error",[2]Analysis!AI7134*C$1)</f>
        <v>Data Error</v>
      </c>
      <c r="D7134" s="2"/>
      <c r="E7134" s="3" t="str">
        <f>IF(C7134="Data Error","Data Error",INDEX('[2]BAAL Adj Cap'!$CB$65:$CY$72,MONTH($B7134),$A7134+1))</f>
        <v>Data Error</v>
      </c>
      <c r="F7134" s="3"/>
      <c r="G7134" s="31" t="str">
        <f t="shared" si="444"/>
        <v>Data Error</v>
      </c>
      <c r="H7134" s="31"/>
      <c r="I7134" s="23" t="str">
        <f t="shared" si="445"/>
        <v>Data Error</v>
      </c>
      <c r="J7134" s="23"/>
      <c r="K7134" s="7" t="str">
        <f t="shared" si="446"/>
        <v>Data Error</v>
      </c>
      <c r="M7134" s="20" t="str">
        <f>IF(C7134="Data Error","Data Error",IF(C7134&lt;=K7134,0,1-IFERROR(INDEX(BAAL!$C:$D,MATCH(ROUNDUP(C7134-K7134,0),BAAL!$B:$B,0),MATCH(LEFT(M$2,4),BAAL!$C$2:$D$2,0)),0)))</f>
        <v>Data Error</v>
      </c>
      <c r="N7134" s="20"/>
      <c r="O7134" s="26"/>
      <c r="P7134" s="26"/>
      <c r="Q7134" s="6">
        <f t="shared" si="447"/>
        <v>10</v>
      </c>
      <c r="R7134" s="20"/>
    </row>
    <row r="7135" spans="1:18" x14ac:dyDescent="0.25">
      <c r="A7135" s="6">
        <v>5</v>
      </c>
      <c r="B7135" s="4">
        <v>42667.208333329771</v>
      </c>
      <c r="C7135" s="2" t="str">
        <f>IF([2]Analysis!AG7135="Data Error","Data Error",[2]Analysis!AI7135*C$1)</f>
        <v>Data Error</v>
      </c>
      <c r="D7135" s="2"/>
      <c r="E7135" s="3" t="str">
        <f>IF(C7135="Data Error","Data Error",INDEX('[2]BAAL Adj Cap'!$CB$65:$CY$72,MONTH($B7135),$A7135+1))</f>
        <v>Data Error</v>
      </c>
      <c r="F7135" s="3"/>
      <c r="G7135" s="31" t="str">
        <f t="shared" si="444"/>
        <v>Data Error</v>
      </c>
      <c r="H7135" s="31"/>
      <c r="I7135" s="23" t="str">
        <f t="shared" si="445"/>
        <v>Data Error</v>
      </c>
      <c r="J7135" s="23"/>
      <c r="K7135" s="7" t="str">
        <f t="shared" si="446"/>
        <v>Data Error</v>
      </c>
      <c r="M7135" s="20" t="str">
        <f>IF(C7135="Data Error","Data Error",IF(C7135&lt;=K7135,0,1-IFERROR(INDEX(BAAL!$C:$D,MATCH(ROUNDUP(C7135-K7135,0),BAAL!$B:$B,0),MATCH(LEFT(M$2,4),BAAL!$C$2:$D$2,0)),0)))</f>
        <v>Data Error</v>
      </c>
      <c r="N7135" s="20"/>
      <c r="O7135" s="26"/>
      <c r="P7135" s="26"/>
      <c r="Q7135" s="6">
        <f t="shared" si="447"/>
        <v>10</v>
      </c>
      <c r="R7135" s="20"/>
    </row>
    <row r="7136" spans="1:18" x14ac:dyDescent="0.25">
      <c r="A7136" s="6">
        <v>6</v>
      </c>
      <c r="B7136" s="4">
        <v>42667.249999996435</v>
      </c>
      <c r="C7136" s="2" t="str">
        <f>IF([2]Analysis!AG7136="Data Error","Data Error",[2]Analysis!AI7136*C$1)</f>
        <v>Data Error</v>
      </c>
      <c r="D7136" s="2"/>
      <c r="E7136" s="3" t="str">
        <f>IF(C7136="Data Error","Data Error",INDEX('[2]BAAL Adj Cap'!$CB$65:$CY$72,MONTH($B7136),$A7136+1))</f>
        <v>Data Error</v>
      </c>
      <c r="F7136" s="3"/>
      <c r="G7136" s="31" t="str">
        <f t="shared" si="444"/>
        <v>Data Error</v>
      </c>
      <c r="H7136" s="31"/>
      <c r="I7136" s="23" t="str">
        <f t="shared" si="445"/>
        <v>Data Error</v>
      </c>
      <c r="J7136" s="23"/>
      <c r="K7136" s="7" t="str">
        <f t="shared" si="446"/>
        <v>Data Error</v>
      </c>
      <c r="M7136" s="20" t="str">
        <f>IF(C7136="Data Error","Data Error",IF(C7136&lt;=K7136,0,1-IFERROR(INDEX(BAAL!$C:$D,MATCH(ROUNDUP(C7136-K7136,0),BAAL!$B:$B,0),MATCH(LEFT(M$2,4),BAAL!$C$2:$D$2,0)),0)))</f>
        <v>Data Error</v>
      </c>
      <c r="N7136" s="20"/>
      <c r="O7136" s="26"/>
      <c r="P7136" s="26"/>
      <c r="Q7136" s="6">
        <f t="shared" si="447"/>
        <v>10</v>
      </c>
      <c r="R7136" s="20"/>
    </row>
    <row r="7137" spans="1:18" x14ac:dyDescent="0.25">
      <c r="A7137" s="6">
        <v>7</v>
      </c>
      <c r="B7137" s="4">
        <v>42667.291666663099</v>
      </c>
      <c r="C7137" s="2" t="str">
        <f>IF([2]Analysis!AG7137="Data Error","Data Error",[2]Analysis!AI7137*C$1)</f>
        <v>Data Error</v>
      </c>
      <c r="D7137" s="2"/>
      <c r="E7137" s="3" t="str">
        <f>IF(C7137="Data Error","Data Error",INDEX('[2]BAAL Adj Cap'!$CB$65:$CY$72,MONTH($B7137),$A7137+1))</f>
        <v>Data Error</v>
      </c>
      <c r="F7137" s="3"/>
      <c r="G7137" s="31" t="str">
        <f t="shared" si="444"/>
        <v>Data Error</v>
      </c>
      <c r="H7137" s="31"/>
      <c r="I7137" s="23" t="str">
        <f t="shared" si="445"/>
        <v>Data Error</v>
      </c>
      <c r="J7137" s="23"/>
      <c r="K7137" s="7" t="str">
        <f t="shared" si="446"/>
        <v>Data Error</v>
      </c>
      <c r="M7137" s="20" t="str">
        <f>IF(C7137="Data Error","Data Error",IF(C7137&lt;=K7137,0,1-IFERROR(INDEX(BAAL!$C:$D,MATCH(ROUNDUP(C7137-K7137,0),BAAL!$B:$B,0),MATCH(LEFT(M$2,4),BAAL!$C$2:$D$2,0)),0)))</f>
        <v>Data Error</v>
      </c>
      <c r="N7137" s="20"/>
      <c r="O7137" s="26"/>
      <c r="P7137" s="26"/>
      <c r="Q7137" s="6">
        <f t="shared" si="447"/>
        <v>10</v>
      </c>
      <c r="R7137" s="20"/>
    </row>
    <row r="7138" spans="1:18" x14ac:dyDescent="0.25">
      <c r="A7138" s="6">
        <v>8</v>
      </c>
      <c r="B7138" s="4">
        <v>42667.333333329763</v>
      </c>
      <c r="C7138" s="2" t="str">
        <f>IF([2]Analysis!AG7138="Data Error","Data Error",[2]Analysis!AI7138*C$1)</f>
        <v>Data Error</v>
      </c>
      <c r="D7138" s="2"/>
      <c r="E7138" s="3" t="str">
        <f>IF(C7138="Data Error","Data Error",INDEX('[2]BAAL Adj Cap'!$CB$65:$CY$72,MONTH($B7138),$A7138+1))</f>
        <v>Data Error</v>
      </c>
      <c r="F7138" s="3"/>
      <c r="G7138" s="31" t="str">
        <f t="shared" si="444"/>
        <v>Data Error</v>
      </c>
      <c r="H7138" s="31"/>
      <c r="I7138" s="23" t="str">
        <f t="shared" si="445"/>
        <v>Data Error</v>
      </c>
      <c r="J7138" s="23"/>
      <c r="K7138" s="7" t="str">
        <f t="shared" si="446"/>
        <v>Data Error</v>
      </c>
      <c r="M7138" s="20" t="str">
        <f>IF(C7138="Data Error","Data Error",IF(C7138&lt;=K7138,0,1-IFERROR(INDEX(BAAL!$C:$D,MATCH(ROUNDUP(C7138-K7138,0),BAAL!$B:$B,0),MATCH(LEFT(M$2,4),BAAL!$C$2:$D$2,0)),0)))</f>
        <v>Data Error</v>
      </c>
      <c r="N7138" s="20"/>
      <c r="O7138" s="26"/>
      <c r="P7138" s="26"/>
      <c r="Q7138" s="6">
        <f t="shared" si="447"/>
        <v>10</v>
      </c>
      <c r="R7138" s="20"/>
    </row>
    <row r="7139" spans="1:18" x14ac:dyDescent="0.25">
      <c r="A7139" s="6">
        <v>9</v>
      </c>
      <c r="B7139" s="4">
        <v>42667.374999996428</v>
      </c>
      <c r="C7139" s="2" t="str">
        <f>IF([2]Analysis!AG7139="Data Error","Data Error",[2]Analysis!AI7139*C$1)</f>
        <v>Data Error</v>
      </c>
      <c r="D7139" s="2"/>
      <c r="E7139" s="3" t="str">
        <f>IF(C7139="Data Error","Data Error",INDEX('[2]BAAL Adj Cap'!$CB$65:$CY$72,MONTH($B7139),$A7139+1))</f>
        <v>Data Error</v>
      </c>
      <c r="F7139" s="3"/>
      <c r="G7139" s="31" t="str">
        <f t="shared" si="444"/>
        <v>Data Error</v>
      </c>
      <c r="H7139" s="31"/>
      <c r="I7139" s="23" t="str">
        <f t="shared" si="445"/>
        <v>Data Error</v>
      </c>
      <c r="J7139" s="23"/>
      <c r="K7139" s="7" t="str">
        <f t="shared" si="446"/>
        <v>Data Error</v>
      </c>
      <c r="M7139" s="20" t="str">
        <f>IF(C7139="Data Error","Data Error",IF(C7139&lt;=K7139,0,1-IFERROR(INDEX(BAAL!$C:$D,MATCH(ROUNDUP(C7139-K7139,0),BAAL!$B:$B,0),MATCH(LEFT(M$2,4),BAAL!$C$2:$D$2,0)),0)))</f>
        <v>Data Error</v>
      </c>
      <c r="N7139" s="20"/>
      <c r="O7139" s="26"/>
      <c r="P7139" s="26"/>
      <c r="Q7139" s="6">
        <f t="shared" si="447"/>
        <v>10</v>
      </c>
      <c r="R7139" s="20"/>
    </row>
    <row r="7140" spans="1:18" x14ac:dyDescent="0.25">
      <c r="A7140" s="6">
        <v>10</v>
      </c>
      <c r="B7140" s="4">
        <v>42667.416666663092</v>
      </c>
      <c r="C7140" s="2" t="str">
        <f>IF([2]Analysis!AG7140="Data Error","Data Error",[2]Analysis!AI7140*C$1)</f>
        <v>Data Error</v>
      </c>
      <c r="D7140" s="2"/>
      <c r="E7140" s="3" t="str">
        <f>IF(C7140="Data Error","Data Error",INDEX('[2]BAAL Adj Cap'!$CB$65:$CY$72,MONTH($B7140),$A7140+1))</f>
        <v>Data Error</v>
      </c>
      <c r="F7140" s="3"/>
      <c r="G7140" s="31" t="str">
        <f t="shared" si="444"/>
        <v>Data Error</v>
      </c>
      <c r="H7140" s="31"/>
      <c r="I7140" s="23" t="str">
        <f t="shared" si="445"/>
        <v>Data Error</v>
      </c>
      <c r="J7140" s="23"/>
      <c r="K7140" s="7" t="str">
        <f t="shared" si="446"/>
        <v>Data Error</v>
      </c>
      <c r="M7140" s="20" t="str">
        <f>IF(C7140="Data Error","Data Error",IF(C7140&lt;=K7140,0,1-IFERROR(INDEX(BAAL!$C:$D,MATCH(ROUNDUP(C7140-K7140,0),BAAL!$B:$B,0),MATCH(LEFT(M$2,4),BAAL!$C$2:$D$2,0)),0)))</f>
        <v>Data Error</v>
      </c>
      <c r="N7140" s="20"/>
      <c r="O7140" s="26"/>
      <c r="P7140" s="26"/>
      <c r="Q7140" s="6">
        <f t="shared" si="447"/>
        <v>10</v>
      </c>
      <c r="R7140" s="20"/>
    </row>
    <row r="7141" spans="1:18" x14ac:dyDescent="0.25">
      <c r="A7141" s="6">
        <v>11</v>
      </c>
      <c r="B7141" s="4">
        <v>42667.458333329756</v>
      </c>
      <c r="C7141" s="2" t="str">
        <f>IF([2]Analysis!AG7141="Data Error","Data Error",[2]Analysis!AI7141*C$1)</f>
        <v>Data Error</v>
      </c>
      <c r="D7141" s="2"/>
      <c r="E7141" s="3" t="str">
        <f>IF(C7141="Data Error","Data Error",INDEX('[2]BAAL Adj Cap'!$CB$65:$CY$72,MONTH($B7141),$A7141+1))</f>
        <v>Data Error</v>
      </c>
      <c r="F7141" s="3"/>
      <c r="G7141" s="31" t="str">
        <f t="shared" si="444"/>
        <v>Data Error</v>
      </c>
      <c r="H7141" s="31"/>
      <c r="I7141" s="23" t="str">
        <f t="shared" si="445"/>
        <v>Data Error</v>
      </c>
      <c r="J7141" s="23"/>
      <c r="K7141" s="7" t="str">
        <f t="shared" si="446"/>
        <v>Data Error</v>
      </c>
      <c r="M7141" s="20" t="str">
        <f>IF(C7141="Data Error","Data Error",IF(C7141&lt;=K7141,0,1-IFERROR(INDEX(BAAL!$C:$D,MATCH(ROUNDUP(C7141-K7141,0),BAAL!$B:$B,0),MATCH(LEFT(M$2,4),BAAL!$C$2:$D$2,0)),0)))</f>
        <v>Data Error</v>
      </c>
      <c r="N7141" s="20"/>
      <c r="O7141" s="26"/>
      <c r="P7141" s="26"/>
      <c r="Q7141" s="6">
        <f t="shared" si="447"/>
        <v>10</v>
      </c>
      <c r="R7141" s="20"/>
    </row>
    <row r="7142" spans="1:18" x14ac:dyDescent="0.25">
      <c r="A7142" s="6">
        <v>12</v>
      </c>
      <c r="B7142" s="4">
        <v>42667.49999999642</v>
      </c>
      <c r="C7142" s="2" t="str">
        <f>IF([2]Analysis!AG7142="Data Error","Data Error",[2]Analysis!AI7142*C$1)</f>
        <v>Data Error</v>
      </c>
      <c r="D7142" s="2"/>
      <c r="E7142" s="3" t="str">
        <f>IF(C7142="Data Error","Data Error",INDEX('[2]BAAL Adj Cap'!$CB$65:$CY$72,MONTH($B7142),$A7142+1))</f>
        <v>Data Error</v>
      </c>
      <c r="F7142" s="3"/>
      <c r="G7142" s="31" t="str">
        <f t="shared" si="444"/>
        <v>Data Error</v>
      </c>
      <c r="H7142" s="31"/>
      <c r="I7142" s="23" t="str">
        <f t="shared" si="445"/>
        <v>Data Error</v>
      </c>
      <c r="J7142" s="23"/>
      <c r="K7142" s="7" t="str">
        <f t="shared" si="446"/>
        <v>Data Error</v>
      </c>
      <c r="M7142" s="20" t="str">
        <f>IF(C7142="Data Error","Data Error",IF(C7142&lt;=K7142,0,1-IFERROR(INDEX(BAAL!$C:$D,MATCH(ROUNDUP(C7142-K7142,0),BAAL!$B:$B,0),MATCH(LEFT(M$2,4),BAAL!$C$2:$D$2,0)),0)))</f>
        <v>Data Error</v>
      </c>
      <c r="N7142" s="20"/>
      <c r="O7142" s="26"/>
      <c r="P7142" s="26"/>
      <c r="Q7142" s="6">
        <f t="shared" si="447"/>
        <v>10</v>
      </c>
      <c r="R7142" s="20"/>
    </row>
    <row r="7143" spans="1:18" x14ac:dyDescent="0.25">
      <c r="A7143" s="6">
        <v>13</v>
      </c>
      <c r="B7143" s="4">
        <v>42667.541666663084</v>
      </c>
      <c r="C7143" s="2" t="str">
        <f>IF([2]Analysis!AG7143="Data Error","Data Error",[2]Analysis!AI7143*C$1)</f>
        <v>Data Error</v>
      </c>
      <c r="D7143" s="2"/>
      <c r="E7143" s="3" t="str">
        <f>IF(C7143="Data Error","Data Error",INDEX('[2]BAAL Adj Cap'!$CB$65:$CY$72,MONTH($B7143),$A7143+1))</f>
        <v>Data Error</v>
      </c>
      <c r="F7143" s="3"/>
      <c r="G7143" s="31" t="str">
        <f t="shared" si="444"/>
        <v>Data Error</v>
      </c>
      <c r="H7143" s="31"/>
      <c r="I7143" s="23" t="str">
        <f t="shared" si="445"/>
        <v>Data Error</v>
      </c>
      <c r="J7143" s="23"/>
      <c r="K7143" s="7" t="str">
        <f t="shared" si="446"/>
        <v>Data Error</v>
      </c>
      <c r="M7143" s="20" t="str">
        <f>IF(C7143="Data Error","Data Error",IF(C7143&lt;=K7143,0,1-IFERROR(INDEX(BAAL!$C:$D,MATCH(ROUNDUP(C7143-K7143,0),BAAL!$B:$B,0),MATCH(LEFT(M$2,4),BAAL!$C$2:$D$2,0)),0)))</f>
        <v>Data Error</v>
      </c>
      <c r="N7143" s="20"/>
      <c r="O7143" s="26"/>
      <c r="P7143" s="26"/>
      <c r="Q7143" s="6">
        <f t="shared" si="447"/>
        <v>10</v>
      </c>
      <c r="R7143" s="20"/>
    </row>
    <row r="7144" spans="1:18" x14ac:dyDescent="0.25">
      <c r="A7144" s="6">
        <v>14</v>
      </c>
      <c r="B7144" s="4">
        <v>42667.583333329749</v>
      </c>
      <c r="C7144" s="2" t="str">
        <f>IF([2]Analysis!AG7144="Data Error","Data Error",[2]Analysis!AI7144*C$1)</f>
        <v>Data Error</v>
      </c>
      <c r="D7144" s="2"/>
      <c r="E7144" s="3" t="str">
        <f>IF(C7144="Data Error","Data Error",INDEX('[2]BAAL Adj Cap'!$CB$65:$CY$72,MONTH($B7144),$A7144+1))</f>
        <v>Data Error</v>
      </c>
      <c r="F7144" s="3"/>
      <c r="G7144" s="31" t="str">
        <f t="shared" si="444"/>
        <v>Data Error</v>
      </c>
      <c r="H7144" s="31"/>
      <c r="I7144" s="23" t="str">
        <f t="shared" si="445"/>
        <v>Data Error</v>
      </c>
      <c r="J7144" s="23"/>
      <c r="K7144" s="7" t="str">
        <f t="shared" si="446"/>
        <v>Data Error</v>
      </c>
      <c r="M7144" s="20" t="str">
        <f>IF(C7144="Data Error","Data Error",IF(C7144&lt;=K7144,0,1-IFERROR(INDEX(BAAL!$C:$D,MATCH(ROUNDUP(C7144-K7144,0),BAAL!$B:$B,0),MATCH(LEFT(M$2,4),BAAL!$C$2:$D$2,0)),0)))</f>
        <v>Data Error</v>
      </c>
      <c r="N7144" s="20"/>
      <c r="O7144" s="26"/>
      <c r="P7144" s="26"/>
      <c r="Q7144" s="6">
        <f t="shared" si="447"/>
        <v>10</v>
      </c>
      <c r="R7144" s="20"/>
    </row>
    <row r="7145" spans="1:18" x14ac:dyDescent="0.25">
      <c r="A7145" s="6">
        <v>15</v>
      </c>
      <c r="B7145" s="4">
        <v>42667.624999996413</v>
      </c>
      <c r="C7145" s="2" t="str">
        <f>IF([2]Analysis!AG7145="Data Error","Data Error",[2]Analysis!AI7145*C$1)</f>
        <v>Data Error</v>
      </c>
      <c r="D7145" s="2"/>
      <c r="E7145" s="3" t="str">
        <f>IF(C7145="Data Error","Data Error",INDEX('[2]BAAL Adj Cap'!$CB$65:$CY$72,MONTH($B7145),$A7145+1))</f>
        <v>Data Error</v>
      </c>
      <c r="F7145" s="3"/>
      <c r="G7145" s="31" t="str">
        <f t="shared" si="444"/>
        <v>Data Error</v>
      </c>
      <c r="H7145" s="31"/>
      <c r="I7145" s="23" t="str">
        <f t="shared" si="445"/>
        <v>Data Error</v>
      </c>
      <c r="J7145" s="23"/>
      <c r="K7145" s="7" t="str">
        <f t="shared" si="446"/>
        <v>Data Error</v>
      </c>
      <c r="M7145" s="20" t="str">
        <f>IF(C7145="Data Error","Data Error",IF(C7145&lt;=K7145,0,1-IFERROR(INDEX(BAAL!$C:$D,MATCH(ROUNDUP(C7145-K7145,0),BAAL!$B:$B,0),MATCH(LEFT(M$2,4),BAAL!$C$2:$D$2,0)),0)))</f>
        <v>Data Error</v>
      </c>
      <c r="N7145" s="20"/>
      <c r="O7145" s="26"/>
      <c r="P7145" s="26"/>
      <c r="Q7145" s="6">
        <f t="shared" si="447"/>
        <v>10</v>
      </c>
      <c r="R7145" s="20"/>
    </row>
    <row r="7146" spans="1:18" x14ac:dyDescent="0.25">
      <c r="A7146" s="6">
        <v>16</v>
      </c>
      <c r="B7146" s="4">
        <v>42667.666666663077</v>
      </c>
      <c r="C7146" s="2" t="str">
        <f>IF([2]Analysis!AG7146="Data Error","Data Error",[2]Analysis!AI7146*C$1)</f>
        <v>Data Error</v>
      </c>
      <c r="D7146" s="2"/>
      <c r="E7146" s="3" t="str">
        <f>IF(C7146="Data Error","Data Error",INDEX('[2]BAAL Adj Cap'!$CB$65:$CY$72,MONTH($B7146),$A7146+1))</f>
        <v>Data Error</v>
      </c>
      <c r="F7146" s="3"/>
      <c r="G7146" s="31" t="str">
        <f t="shared" si="444"/>
        <v>Data Error</v>
      </c>
      <c r="H7146" s="31"/>
      <c r="I7146" s="23" t="str">
        <f t="shared" si="445"/>
        <v>Data Error</v>
      </c>
      <c r="J7146" s="23"/>
      <c r="K7146" s="7" t="str">
        <f t="shared" si="446"/>
        <v>Data Error</v>
      </c>
      <c r="M7146" s="20" t="str">
        <f>IF(C7146="Data Error","Data Error",IF(C7146&lt;=K7146,0,1-IFERROR(INDEX(BAAL!$C:$D,MATCH(ROUNDUP(C7146-K7146,0),BAAL!$B:$B,0),MATCH(LEFT(M$2,4),BAAL!$C$2:$D$2,0)),0)))</f>
        <v>Data Error</v>
      </c>
      <c r="N7146" s="20"/>
      <c r="O7146" s="26"/>
      <c r="P7146" s="26"/>
      <c r="Q7146" s="6">
        <f t="shared" si="447"/>
        <v>10</v>
      </c>
      <c r="R7146" s="20"/>
    </row>
    <row r="7147" spans="1:18" x14ac:dyDescent="0.25">
      <c r="A7147" s="6">
        <v>17</v>
      </c>
      <c r="B7147" s="4">
        <v>42667.708333329741</v>
      </c>
      <c r="C7147" s="2" t="str">
        <f>IF([2]Analysis!AG7147="Data Error","Data Error",[2]Analysis!AI7147*C$1)</f>
        <v>Data Error</v>
      </c>
      <c r="D7147" s="2"/>
      <c r="E7147" s="3" t="str">
        <f>IF(C7147="Data Error","Data Error",INDEX('[2]BAAL Adj Cap'!$CB$65:$CY$72,MONTH($B7147),$A7147+1))</f>
        <v>Data Error</v>
      </c>
      <c r="F7147" s="3"/>
      <c r="G7147" s="31" t="str">
        <f t="shared" si="444"/>
        <v>Data Error</v>
      </c>
      <c r="H7147" s="31"/>
      <c r="I7147" s="23" t="str">
        <f t="shared" si="445"/>
        <v>Data Error</v>
      </c>
      <c r="J7147" s="23"/>
      <c r="K7147" s="7" t="str">
        <f t="shared" si="446"/>
        <v>Data Error</v>
      </c>
      <c r="M7147" s="20" t="str">
        <f>IF(C7147="Data Error","Data Error",IF(C7147&lt;=K7147,0,1-IFERROR(INDEX(BAAL!$C:$D,MATCH(ROUNDUP(C7147-K7147,0),BAAL!$B:$B,0),MATCH(LEFT(M$2,4),BAAL!$C$2:$D$2,0)),0)))</f>
        <v>Data Error</v>
      </c>
      <c r="N7147" s="20"/>
      <c r="O7147" s="26"/>
      <c r="P7147" s="26"/>
      <c r="Q7147" s="6">
        <f t="shared" si="447"/>
        <v>10</v>
      </c>
      <c r="R7147" s="20"/>
    </row>
    <row r="7148" spans="1:18" x14ac:dyDescent="0.25">
      <c r="A7148" s="6">
        <v>18</v>
      </c>
      <c r="B7148" s="4">
        <v>42667.749999996406</v>
      </c>
      <c r="C7148" s="2" t="str">
        <f>IF([2]Analysis!AG7148="Data Error","Data Error",[2]Analysis!AI7148*C$1)</f>
        <v>Data Error</v>
      </c>
      <c r="D7148" s="2"/>
      <c r="E7148" s="3" t="str">
        <f>IF(C7148="Data Error","Data Error",INDEX('[2]BAAL Adj Cap'!$CB$65:$CY$72,MONTH($B7148),$A7148+1))</f>
        <v>Data Error</v>
      </c>
      <c r="F7148" s="3"/>
      <c r="G7148" s="31" t="str">
        <f t="shared" si="444"/>
        <v>Data Error</v>
      </c>
      <c r="H7148" s="31"/>
      <c r="I7148" s="23" t="str">
        <f t="shared" si="445"/>
        <v>Data Error</v>
      </c>
      <c r="J7148" s="23"/>
      <c r="K7148" s="7" t="str">
        <f t="shared" si="446"/>
        <v>Data Error</v>
      </c>
      <c r="M7148" s="20" t="str">
        <f>IF(C7148="Data Error","Data Error",IF(C7148&lt;=K7148,0,1-IFERROR(INDEX(BAAL!$C:$D,MATCH(ROUNDUP(C7148-K7148,0),BAAL!$B:$B,0),MATCH(LEFT(M$2,4),BAAL!$C$2:$D$2,0)),0)))</f>
        <v>Data Error</v>
      </c>
      <c r="N7148" s="20"/>
      <c r="O7148" s="26"/>
      <c r="P7148" s="26"/>
      <c r="Q7148" s="6">
        <f t="shared" si="447"/>
        <v>10</v>
      </c>
      <c r="R7148" s="20"/>
    </row>
    <row r="7149" spans="1:18" x14ac:dyDescent="0.25">
      <c r="A7149" s="6">
        <v>19</v>
      </c>
      <c r="B7149" s="4">
        <v>42667.79166666307</v>
      </c>
      <c r="C7149" s="2" t="str">
        <f>IF([2]Analysis!AG7149="Data Error","Data Error",[2]Analysis!AI7149*C$1)</f>
        <v>Data Error</v>
      </c>
      <c r="D7149" s="2"/>
      <c r="E7149" s="3" t="str">
        <f>IF(C7149="Data Error","Data Error",INDEX('[2]BAAL Adj Cap'!$CB$65:$CY$72,MONTH($B7149),$A7149+1))</f>
        <v>Data Error</v>
      </c>
      <c r="F7149" s="3"/>
      <c r="G7149" s="31" t="str">
        <f t="shared" si="444"/>
        <v>Data Error</v>
      </c>
      <c r="H7149" s="31"/>
      <c r="I7149" s="23" t="str">
        <f t="shared" si="445"/>
        <v>Data Error</v>
      </c>
      <c r="J7149" s="23"/>
      <c r="K7149" s="7" t="str">
        <f t="shared" si="446"/>
        <v>Data Error</v>
      </c>
      <c r="M7149" s="20" t="str">
        <f>IF(C7149="Data Error","Data Error",IF(C7149&lt;=K7149,0,1-IFERROR(INDEX(BAAL!$C:$D,MATCH(ROUNDUP(C7149-K7149,0),BAAL!$B:$B,0),MATCH(LEFT(M$2,4),BAAL!$C$2:$D$2,0)),0)))</f>
        <v>Data Error</v>
      </c>
      <c r="N7149" s="20"/>
      <c r="O7149" s="26"/>
      <c r="P7149" s="26"/>
      <c r="Q7149" s="6">
        <f t="shared" si="447"/>
        <v>10</v>
      </c>
      <c r="R7149" s="20"/>
    </row>
    <row r="7150" spans="1:18" x14ac:dyDescent="0.25">
      <c r="A7150" s="6">
        <v>20</v>
      </c>
      <c r="B7150" s="4">
        <v>42667.833333329734</v>
      </c>
      <c r="C7150" s="2" t="str">
        <f>IF([2]Analysis!AG7150="Data Error","Data Error",[2]Analysis!AI7150*C$1)</f>
        <v>Data Error</v>
      </c>
      <c r="D7150" s="2"/>
      <c r="E7150" s="3" t="str">
        <f>IF(C7150="Data Error","Data Error",INDEX('[2]BAAL Adj Cap'!$CB$65:$CY$72,MONTH($B7150),$A7150+1))</f>
        <v>Data Error</v>
      </c>
      <c r="F7150" s="3"/>
      <c r="G7150" s="31" t="str">
        <f t="shared" si="444"/>
        <v>Data Error</v>
      </c>
      <c r="H7150" s="31"/>
      <c r="I7150" s="23" t="str">
        <f t="shared" si="445"/>
        <v>Data Error</v>
      </c>
      <c r="J7150" s="23"/>
      <c r="K7150" s="7" t="str">
        <f t="shared" si="446"/>
        <v>Data Error</v>
      </c>
      <c r="M7150" s="20" t="str">
        <f>IF(C7150="Data Error","Data Error",IF(C7150&lt;=K7150,0,1-IFERROR(INDEX(BAAL!$C:$D,MATCH(ROUNDUP(C7150-K7150,0),BAAL!$B:$B,0),MATCH(LEFT(M$2,4),BAAL!$C$2:$D$2,0)),0)))</f>
        <v>Data Error</v>
      </c>
      <c r="N7150" s="20"/>
      <c r="O7150" s="26"/>
      <c r="P7150" s="26"/>
      <c r="Q7150" s="6">
        <f t="shared" si="447"/>
        <v>10</v>
      </c>
      <c r="R7150" s="20"/>
    </row>
    <row r="7151" spans="1:18" x14ac:dyDescent="0.25">
      <c r="A7151" s="6">
        <v>21</v>
      </c>
      <c r="B7151" s="4">
        <v>42667.874999996398</v>
      </c>
      <c r="C7151" s="2" t="str">
        <f>IF([2]Analysis!AG7151="Data Error","Data Error",[2]Analysis!AI7151*C$1)</f>
        <v>Data Error</v>
      </c>
      <c r="D7151" s="2"/>
      <c r="E7151" s="3" t="str">
        <f>IF(C7151="Data Error","Data Error",INDEX('[2]BAAL Adj Cap'!$CB$65:$CY$72,MONTH($B7151),$A7151+1))</f>
        <v>Data Error</v>
      </c>
      <c r="F7151" s="3"/>
      <c r="G7151" s="31" t="str">
        <f t="shared" si="444"/>
        <v>Data Error</v>
      </c>
      <c r="H7151" s="31"/>
      <c r="I7151" s="23" t="str">
        <f t="shared" si="445"/>
        <v>Data Error</v>
      </c>
      <c r="J7151" s="23"/>
      <c r="K7151" s="7" t="str">
        <f t="shared" si="446"/>
        <v>Data Error</v>
      </c>
      <c r="M7151" s="20" t="str">
        <f>IF(C7151="Data Error","Data Error",IF(C7151&lt;=K7151,0,1-IFERROR(INDEX(BAAL!$C:$D,MATCH(ROUNDUP(C7151-K7151,0),BAAL!$B:$B,0),MATCH(LEFT(M$2,4),BAAL!$C$2:$D$2,0)),0)))</f>
        <v>Data Error</v>
      </c>
      <c r="N7151" s="20"/>
      <c r="O7151" s="26"/>
      <c r="P7151" s="26"/>
      <c r="Q7151" s="6">
        <f t="shared" si="447"/>
        <v>10</v>
      </c>
      <c r="R7151" s="20"/>
    </row>
    <row r="7152" spans="1:18" x14ac:dyDescent="0.25">
      <c r="A7152" s="6">
        <v>22</v>
      </c>
      <c r="B7152" s="4">
        <v>42667.916666663063</v>
      </c>
      <c r="C7152" s="2" t="str">
        <f>IF([2]Analysis!AG7152="Data Error","Data Error",[2]Analysis!AI7152*C$1)</f>
        <v>Data Error</v>
      </c>
      <c r="D7152" s="2"/>
      <c r="E7152" s="3" t="str">
        <f>IF(C7152="Data Error","Data Error",INDEX('[2]BAAL Adj Cap'!$CB$65:$CY$72,MONTH($B7152),$A7152+1))</f>
        <v>Data Error</v>
      </c>
      <c r="F7152" s="3"/>
      <c r="G7152" s="31" t="str">
        <f t="shared" si="444"/>
        <v>Data Error</v>
      </c>
      <c r="H7152" s="31"/>
      <c r="I7152" s="23" t="str">
        <f t="shared" si="445"/>
        <v>Data Error</v>
      </c>
      <c r="J7152" s="23"/>
      <c r="K7152" s="7" t="str">
        <f t="shared" si="446"/>
        <v>Data Error</v>
      </c>
      <c r="M7152" s="20" t="str">
        <f>IF(C7152="Data Error","Data Error",IF(C7152&lt;=K7152,0,1-IFERROR(INDEX(BAAL!$C:$D,MATCH(ROUNDUP(C7152-K7152,0),BAAL!$B:$B,0),MATCH(LEFT(M$2,4),BAAL!$C$2:$D$2,0)),0)))</f>
        <v>Data Error</v>
      </c>
      <c r="N7152" s="20"/>
      <c r="O7152" s="26"/>
      <c r="P7152" s="26"/>
      <c r="Q7152" s="6">
        <f t="shared" si="447"/>
        <v>10</v>
      </c>
      <c r="R7152" s="20"/>
    </row>
    <row r="7153" spans="1:18" x14ac:dyDescent="0.25">
      <c r="A7153" s="6">
        <v>23</v>
      </c>
      <c r="B7153" s="4">
        <v>42667.958333329727</v>
      </c>
      <c r="C7153" s="2" t="str">
        <f>IF([2]Analysis!AG7153="Data Error","Data Error",[2]Analysis!AI7153*C$1)</f>
        <v>Data Error</v>
      </c>
      <c r="D7153" s="2"/>
      <c r="E7153" s="3" t="str">
        <f>IF(C7153="Data Error","Data Error",INDEX('[2]BAAL Adj Cap'!$CB$65:$CY$72,MONTH($B7153),$A7153+1))</f>
        <v>Data Error</v>
      </c>
      <c r="F7153" s="3"/>
      <c r="G7153" s="31" t="str">
        <f t="shared" si="444"/>
        <v>Data Error</v>
      </c>
      <c r="H7153" s="31"/>
      <c r="I7153" s="23" t="str">
        <f t="shared" si="445"/>
        <v>Data Error</v>
      </c>
      <c r="J7153" s="23"/>
      <c r="K7153" s="7" t="str">
        <f t="shared" si="446"/>
        <v>Data Error</v>
      </c>
      <c r="M7153" s="20" t="str">
        <f>IF(C7153="Data Error","Data Error",IF(C7153&lt;=K7153,0,1-IFERROR(INDEX(BAAL!$C:$D,MATCH(ROUNDUP(C7153-K7153,0),BAAL!$B:$B,0),MATCH(LEFT(M$2,4),BAAL!$C$2:$D$2,0)),0)))</f>
        <v>Data Error</v>
      </c>
      <c r="N7153" s="20"/>
      <c r="O7153" s="26"/>
      <c r="P7153" s="26"/>
      <c r="Q7153" s="6">
        <f t="shared" si="447"/>
        <v>10</v>
      </c>
      <c r="R7153" s="20"/>
    </row>
    <row r="7154" spans="1:18" x14ac:dyDescent="0.25">
      <c r="A7154" s="6">
        <v>0</v>
      </c>
      <c r="B7154" s="1">
        <v>42667.999999996391</v>
      </c>
      <c r="C7154" s="2" t="str">
        <f>IF([2]Analysis!AG7154="Data Error","Data Error",[2]Analysis!AI7154*C$1)</f>
        <v>Data Error</v>
      </c>
      <c r="D7154" s="2"/>
      <c r="E7154" s="3" t="str">
        <f>IF(C7154="Data Error","Data Error",INDEX('[2]BAAL Adj Cap'!$CB$65:$CY$72,MONTH($B7154),$A7154+1))</f>
        <v>Data Error</v>
      </c>
      <c r="F7154" s="3"/>
      <c r="G7154" s="31" t="str">
        <f t="shared" si="444"/>
        <v>Data Error</v>
      </c>
      <c r="H7154" s="31"/>
      <c r="I7154" s="23" t="str">
        <f t="shared" si="445"/>
        <v>Data Error</v>
      </c>
      <c r="J7154" s="23"/>
      <c r="K7154" s="7" t="str">
        <f t="shared" si="446"/>
        <v>Data Error</v>
      </c>
      <c r="M7154" s="20" t="str">
        <f>IF(C7154="Data Error","Data Error",IF(C7154&lt;=K7154,0,1-IFERROR(INDEX(BAAL!$C:$D,MATCH(ROUNDUP(C7154-K7154,0),BAAL!$B:$B,0),MATCH(LEFT(M$2,4),BAAL!$C$2:$D$2,0)),0)))</f>
        <v>Data Error</v>
      </c>
      <c r="N7154" s="20"/>
      <c r="O7154" s="26"/>
      <c r="P7154" s="26"/>
      <c r="Q7154" s="6">
        <f t="shared" si="447"/>
        <v>10</v>
      </c>
      <c r="R7154" s="20"/>
    </row>
    <row r="7155" spans="1:18" x14ac:dyDescent="0.25">
      <c r="A7155" s="6">
        <v>1</v>
      </c>
      <c r="B7155" s="4">
        <v>42668.041666663055</v>
      </c>
      <c r="C7155" s="2" t="str">
        <f>IF([2]Analysis!AG7155="Data Error","Data Error",[2]Analysis!AI7155*C$1)</f>
        <v>Data Error</v>
      </c>
      <c r="D7155" s="2"/>
      <c r="E7155" s="3" t="str">
        <f>IF(C7155="Data Error","Data Error",INDEX('[2]BAAL Adj Cap'!$CB$65:$CY$72,MONTH($B7155),$A7155+1))</f>
        <v>Data Error</v>
      </c>
      <c r="F7155" s="3"/>
      <c r="G7155" s="31" t="str">
        <f t="shared" si="444"/>
        <v>Data Error</v>
      </c>
      <c r="H7155" s="31"/>
      <c r="I7155" s="23" t="str">
        <f t="shared" si="445"/>
        <v>Data Error</v>
      </c>
      <c r="J7155" s="23"/>
      <c r="K7155" s="7" t="str">
        <f t="shared" si="446"/>
        <v>Data Error</v>
      </c>
      <c r="M7155" s="20" t="str">
        <f>IF(C7155="Data Error","Data Error",IF(C7155&lt;=K7155,0,1-IFERROR(INDEX(BAAL!$C:$D,MATCH(ROUNDUP(C7155-K7155,0),BAAL!$B:$B,0),MATCH(LEFT(M$2,4),BAAL!$C$2:$D$2,0)),0)))</f>
        <v>Data Error</v>
      </c>
      <c r="N7155" s="20"/>
      <c r="O7155" s="26"/>
      <c r="P7155" s="26"/>
      <c r="Q7155" s="6">
        <f t="shared" si="447"/>
        <v>10</v>
      </c>
      <c r="R7155" s="20"/>
    </row>
    <row r="7156" spans="1:18" x14ac:dyDescent="0.25">
      <c r="A7156" s="6">
        <v>2</v>
      </c>
      <c r="B7156" s="4">
        <v>42668.08333332972</v>
      </c>
      <c r="C7156" s="2" t="str">
        <f>IF([2]Analysis!AG7156="Data Error","Data Error",[2]Analysis!AI7156*C$1)</f>
        <v>Data Error</v>
      </c>
      <c r="D7156" s="2"/>
      <c r="E7156" s="3" t="str">
        <f>IF(C7156="Data Error","Data Error",INDEX('[2]BAAL Adj Cap'!$CB$65:$CY$72,MONTH($B7156),$A7156+1))</f>
        <v>Data Error</v>
      </c>
      <c r="F7156" s="3"/>
      <c r="G7156" s="31" t="str">
        <f t="shared" si="444"/>
        <v>Data Error</v>
      </c>
      <c r="H7156" s="31"/>
      <c r="I7156" s="23" t="str">
        <f t="shared" si="445"/>
        <v>Data Error</v>
      </c>
      <c r="J7156" s="23"/>
      <c r="K7156" s="7" t="str">
        <f t="shared" si="446"/>
        <v>Data Error</v>
      </c>
      <c r="M7156" s="20" t="str">
        <f>IF(C7156="Data Error","Data Error",IF(C7156&lt;=K7156,0,1-IFERROR(INDEX(BAAL!$C:$D,MATCH(ROUNDUP(C7156-K7156,0),BAAL!$B:$B,0),MATCH(LEFT(M$2,4),BAAL!$C$2:$D$2,0)),0)))</f>
        <v>Data Error</v>
      </c>
      <c r="N7156" s="20"/>
      <c r="O7156" s="26"/>
      <c r="P7156" s="26"/>
      <c r="Q7156" s="6">
        <f t="shared" si="447"/>
        <v>10</v>
      </c>
      <c r="R7156" s="20"/>
    </row>
    <row r="7157" spans="1:18" x14ac:dyDescent="0.25">
      <c r="A7157" s="6">
        <v>3</v>
      </c>
      <c r="B7157" s="4">
        <v>42668.124999996384</v>
      </c>
      <c r="C7157" s="2" t="str">
        <f>IF([2]Analysis!AG7157="Data Error","Data Error",[2]Analysis!AI7157*C$1)</f>
        <v>Data Error</v>
      </c>
      <c r="D7157" s="2"/>
      <c r="E7157" s="3" t="str">
        <f>IF(C7157="Data Error","Data Error",INDEX('[2]BAAL Adj Cap'!$CB$65:$CY$72,MONTH($B7157),$A7157+1))</f>
        <v>Data Error</v>
      </c>
      <c r="F7157" s="3"/>
      <c r="G7157" s="31" t="str">
        <f t="shared" si="444"/>
        <v>Data Error</v>
      </c>
      <c r="H7157" s="31"/>
      <c r="I7157" s="23" t="str">
        <f t="shared" si="445"/>
        <v>Data Error</v>
      </c>
      <c r="J7157" s="23"/>
      <c r="K7157" s="7" t="str">
        <f t="shared" si="446"/>
        <v>Data Error</v>
      </c>
      <c r="M7157" s="20" t="str">
        <f>IF(C7157="Data Error","Data Error",IF(C7157&lt;=K7157,0,1-IFERROR(INDEX(BAAL!$C:$D,MATCH(ROUNDUP(C7157-K7157,0),BAAL!$B:$B,0),MATCH(LEFT(M$2,4),BAAL!$C$2:$D$2,0)),0)))</f>
        <v>Data Error</v>
      </c>
      <c r="N7157" s="20"/>
      <c r="O7157" s="26"/>
      <c r="P7157" s="26"/>
      <c r="Q7157" s="6">
        <f t="shared" si="447"/>
        <v>10</v>
      </c>
      <c r="R7157" s="20"/>
    </row>
    <row r="7158" spans="1:18" x14ac:dyDescent="0.25">
      <c r="A7158" s="6">
        <v>4</v>
      </c>
      <c r="B7158" s="4">
        <v>42668.166666663048</v>
      </c>
      <c r="C7158" s="2" t="str">
        <f>IF([2]Analysis!AG7158="Data Error","Data Error",[2]Analysis!AI7158*C$1)</f>
        <v>Data Error</v>
      </c>
      <c r="D7158" s="2"/>
      <c r="E7158" s="3" t="str">
        <f>IF(C7158="Data Error","Data Error",INDEX('[2]BAAL Adj Cap'!$CB$65:$CY$72,MONTH($B7158),$A7158+1))</f>
        <v>Data Error</v>
      </c>
      <c r="F7158" s="3"/>
      <c r="G7158" s="31" t="str">
        <f t="shared" si="444"/>
        <v>Data Error</v>
      </c>
      <c r="H7158" s="31"/>
      <c r="I7158" s="23" t="str">
        <f t="shared" si="445"/>
        <v>Data Error</v>
      </c>
      <c r="J7158" s="23"/>
      <c r="K7158" s="7" t="str">
        <f t="shared" si="446"/>
        <v>Data Error</v>
      </c>
      <c r="M7158" s="20" t="str">
        <f>IF(C7158="Data Error","Data Error",IF(C7158&lt;=K7158,0,1-IFERROR(INDEX(BAAL!$C:$D,MATCH(ROUNDUP(C7158-K7158,0),BAAL!$B:$B,0),MATCH(LEFT(M$2,4),BAAL!$C$2:$D$2,0)),0)))</f>
        <v>Data Error</v>
      </c>
      <c r="N7158" s="20"/>
      <c r="O7158" s="26"/>
      <c r="P7158" s="26"/>
      <c r="Q7158" s="6">
        <f t="shared" si="447"/>
        <v>10</v>
      </c>
      <c r="R7158" s="20"/>
    </row>
    <row r="7159" spans="1:18" x14ac:dyDescent="0.25">
      <c r="A7159" s="6">
        <v>5</v>
      </c>
      <c r="B7159" s="4">
        <v>42668.208333329712</v>
      </c>
      <c r="C7159" s="2" t="str">
        <f>IF([2]Analysis!AG7159="Data Error","Data Error",[2]Analysis!AI7159*C$1)</f>
        <v>Data Error</v>
      </c>
      <c r="D7159" s="2"/>
      <c r="E7159" s="3" t="str">
        <f>IF(C7159="Data Error","Data Error",INDEX('[2]BAAL Adj Cap'!$CB$65:$CY$72,MONTH($B7159),$A7159+1))</f>
        <v>Data Error</v>
      </c>
      <c r="F7159" s="3"/>
      <c r="G7159" s="31" t="str">
        <f t="shared" si="444"/>
        <v>Data Error</v>
      </c>
      <c r="H7159" s="31"/>
      <c r="I7159" s="23" t="str">
        <f t="shared" si="445"/>
        <v>Data Error</v>
      </c>
      <c r="J7159" s="23"/>
      <c r="K7159" s="7" t="str">
        <f t="shared" si="446"/>
        <v>Data Error</v>
      </c>
      <c r="M7159" s="20" t="str">
        <f>IF(C7159="Data Error","Data Error",IF(C7159&lt;=K7159,0,1-IFERROR(INDEX(BAAL!$C:$D,MATCH(ROUNDUP(C7159-K7159,0),BAAL!$B:$B,0),MATCH(LEFT(M$2,4),BAAL!$C$2:$D$2,0)),0)))</f>
        <v>Data Error</v>
      </c>
      <c r="N7159" s="20"/>
      <c r="O7159" s="26"/>
      <c r="P7159" s="26"/>
      <c r="Q7159" s="6">
        <f t="shared" si="447"/>
        <v>10</v>
      </c>
      <c r="R7159" s="20"/>
    </row>
    <row r="7160" spans="1:18" x14ac:dyDescent="0.25">
      <c r="A7160" s="6">
        <v>6</v>
      </c>
      <c r="B7160" s="4">
        <v>42668.249999996377</v>
      </c>
      <c r="C7160" s="2" t="str">
        <f>IF([2]Analysis!AG7160="Data Error","Data Error",[2]Analysis!AI7160*C$1)</f>
        <v>Data Error</v>
      </c>
      <c r="D7160" s="2"/>
      <c r="E7160" s="3" t="str">
        <f>IF(C7160="Data Error","Data Error",INDEX('[2]BAAL Adj Cap'!$CB$65:$CY$72,MONTH($B7160),$A7160+1))</f>
        <v>Data Error</v>
      </c>
      <c r="F7160" s="3"/>
      <c r="G7160" s="31" t="str">
        <f t="shared" si="444"/>
        <v>Data Error</v>
      </c>
      <c r="H7160" s="31"/>
      <c r="I7160" s="23" t="str">
        <f t="shared" si="445"/>
        <v>Data Error</v>
      </c>
      <c r="J7160" s="23"/>
      <c r="K7160" s="7" t="str">
        <f t="shared" si="446"/>
        <v>Data Error</v>
      </c>
      <c r="M7160" s="20" t="str">
        <f>IF(C7160="Data Error","Data Error",IF(C7160&lt;=K7160,0,1-IFERROR(INDEX(BAAL!$C:$D,MATCH(ROUNDUP(C7160-K7160,0),BAAL!$B:$B,0),MATCH(LEFT(M$2,4),BAAL!$C$2:$D$2,0)),0)))</f>
        <v>Data Error</v>
      </c>
      <c r="N7160" s="20"/>
      <c r="O7160" s="26"/>
      <c r="P7160" s="26"/>
      <c r="Q7160" s="6">
        <f t="shared" si="447"/>
        <v>10</v>
      </c>
      <c r="R7160" s="20"/>
    </row>
    <row r="7161" spans="1:18" x14ac:dyDescent="0.25">
      <c r="A7161" s="6">
        <v>7</v>
      </c>
      <c r="B7161" s="4">
        <v>42668.291666663041</v>
      </c>
      <c r="C7161" s="2" t="str">
        <f>IF([2]Analysis!AG7161="Data Error","Data Error",[2]Analysis!AI7161*C$1)</f>
        <v>Data Error</v>
      </c>
      <c r="D7161" s="2"/>
      <c r="E7161" s="3" t="str">
        <f>IF(C7161="Data Error","Data Error",INDEX('[2]BAAL Adj Cap'!$CB$65:$CY$72,MONTH($B7161),$A7161+1))</f>
        <v>Data Error</v>
      </c>
      <c r="F7161" s="3"/>
      <c r="G7161" s="31" t="str">
        <f t="shared" si="444"/>
        <v>Data Error</v>
      </c>
      <c r="H7161" s="31"/>
      <c r="I7161" s="23" t="str">
        <f t="shared" si="445"/>
        <v>Data Error</v>
      </c>
      <c r="J7161" s="23"/>
      <c r="K7161" s="7" t="str">
        <f t="shared" si="446"/>
        <v>Data Error</v>
      </c>
      <c r="M7161" s="20" t="str">
        <f>IF(C7161="Data Error","Data Error",IF(C7161&lt;=K7161,0,1-IFERROR(INDEX(BAAL!$C:$D,MATCH(ROUNDUP(C7161-K7161,0),BAAL!$B:$B,0),MATCH(LEFT(M$2,4),BAAL!$C$2:$D$2,0)),0)))</f>
        <v>Data Error</v>
      </c>
      <c r="N7161" s="20"/>
      <c r="O7161" s="26"/>
      <c r="P7161" s="26"/>
      <c r="Q7161" s="6">
        <f t="shared" si="447"/>
        <v>10</v>
      </c>
      <c r="R7161" s="20"/>
    </row>
    <row r="7162" spans="1:18" x14ac:dyDescent="0.25">
      <c r="A7162" s="6">
        <v>8</v>
      </c>
      <c r="B7162" s="4">
        <v>42668.333333329705</v>
      </c>
      <c r="C7162" s="2" t="str">
        <f>IF([2]Analysis!AG7162="Data Error","Data Error",[2]Analysis!AI7162*C$1)</f>
        <v>Data Error</v>
      </c>
      <c r="D7162" s="2"/>
      <c r="E7162" s="3" t="str">
        <f>IF(C7162="Data Error","Data Error",INDEX('[2]BAAL Adj Cap'!$CB$65:$CY$72,MONTH($B7162),$A7162+1))</f>
        <v>Data Error</v>
      </c>
      <c r="F7162" s="3"/>
      <c r="G7162" s="31" t="str">
        <f t="shared" si="444"/>
        <v>Data Error</v>
      </c>
      <c r="H7162" s="31"/>
      <c r="I7162" s="23" t="str">
        <f t="shared" si="445"/>
        <v>Data Error</v>
      </c>
      <c r="J7162" s="23"/>
      <c r="K7162" s="7" t="str">
        <f t="shared" si="446"/>
        <v>Data Error</v>
      </c>
      <c r="M7162" s="20" t="str">
        <f>IF(C7162="Data Error","Data Error",IF(C7162&lt;=K7162,0,1-IFERROR(INDEX(BAAL!$C:$D,MATCH(ROUNDUP(C7162-K7162,0),BAAL!$B:$B,0),MATCH(LEFT(M$2,4),BAAL!$C$2:$D$2,0)),0)))</f>
        <v>Data Error</v>
      </c>
      <c r="N7162" s="20"/>
      <c r="O7162" s="26"/>
      <c r="P7162" s="26"/>
      <c r="Q7162" s="6">
        <f t="shared" si="447"/>
        <v>10</v>
      </c>
      <c r="R7162" s="20"/>
    </row>
    <row r="7163" spans="1:18" x14ac:dyDescent="0.25">
      <c r="A7163" s="6">
        <v>9</v>
      </c>
      <c r="B7163" s="4">
        <v>42668.374999996369</v>
      </c>
      <c r="C7163" s="2" t="str">
        <f>IF([2]Analysis!AG7163="Data Error","Data Error",[2]Analysis!AI7163*C$1)</f>
        <v>Data Error</v>
      </c>
      <c r="D7163" s="2"/>
      <c r="E7163" s="3" t="str">
        <f>IF(C7163="Data Error","Data Error",INDEX('[2]BAAL Adj Cap'!$CB$65:$CY$72,MONTH($B7163),$A7163+1))</f>
        <v>Data Error</v>
      </c>
      <c r="F7163" s="3"/>
      <c r="G7163" s="31" t="str">
        <f t="shared" si="444"/>
        <v>Data Error</v>
      </c>
      <c r="H7163" s="31"/>
      <c r="I7163" s="23" t="str">
        <f t="shared" si="445"/>
        <v>Data Error</v>
      </c>
      <c r="J7163" s="23"/>
      <c r="K7163" s="7" t="str">
        <f t="shared" si="446"/>
        <v>Data Error</v>
      </c>
      <c r="M7163" s="20" t="str">
        <f>IF(C7163="Data Error","Data Error",IF(C7163&lt;=K7163,0,1-IFERROR(INDEX(BAAL!$C:$D,MATCH(ROUNDUP(C7163-K7163,0),BAAL!$B:$B,0),MATCH(LEFT(M$2,4),BAAL!$C$2:$D$2,0)),0)))</f>
        <v>Data Error</v>
      </c>
      <c r="N7163" s="20"/>
      <c r="O7163" s="26"/>
      <c r="P7163" s="26"/>
      <c r="Q7163" s="6">
        <f t="shared" si="447"/>
        <v>10</v>
      </c>
      <c r="R7163" s="20"/>
    </row>
    <row r="7164" spans="1:18" x14ac:dyDescent="0.25">
      <c r="A7164" s="6">
        <v>10</v>
      </c>
      <c r="B7164" s="4">
        <v>42668.416666663034</v>
      </c>
      <c r="C7164" s="2" t="str">
        <f>IF([2]Analysis!AG7164="Data Error","Data Error",[2]Analysis!AI7164*C$1)</f>
        <v>Data Error</v>
      </c>
      <c r="D7164" s="2"/>
      <c r="E7164" s="3" t="str">
        <f>IF(C7164="Data Error","Data Error",INDEX('[2]BAAL Adj Cap'!$CB$65:$CY$72,MONTH($B7164),$A7164+1))</f>
        <v>Data Error</v>
      </c>
      <c r="F7164" s="3"/>
      <c r="G7164" s="31" t="str">
        <f t="shared" si="444"/>
        <v>Data Error</v>
      </c>
      <c r="H7164" s="31"/>
      <c r="I7164" s="23" t="str">
        <f t="shared" si="445"/>
        <v>Data Error</v>
      </c>
      <c r="J7164" s="23"/>
      <c r="K7164" s="7" t="str">
        <f t="shared" si="446"/>
        <v>Data Error</v>
      </c>
      <c r="M7164" s="20" t="str">
        <f>IF(C7164="Data Error","Data Error",IF(C7164&lt;=K7164,0,1-IFERROR(INDEX(BAAL!$C:$D,MATCH(ROUNDUP(C7164-K7164,0),BAAL!$B:$B,0),MATCH(LEFT(M$2,4),BAAL!$C$2:$D$2,0)),0)))</f>
        <v>Data Error</v>
      </c>
      <c r="N7164" s="20"/>
      <c r="O7164" s="26"/>
      <c r="P7164" s="26"/>
      <c r="Q7164" s="6">
        <f t="shared" si="447"/>
        <v>10</v>
      </c>
      <c r="R7164" s="20"/>
    </row>
    <row r="7165" spans="1:18" x14ac:dyDescent="0.25">
      <c r="A7165" s="6">
        <v>11</v>
      </c>
      <c r="B7165" s="4">
        <v>42668.458333329698</v>
      </c>
      <c r="C7165" s="2" t="str">
        <f>IF([2]Analysis!AG7165="Data Error","Data Error",[2]Analysis!AI7165*C$1)</f>
        <v>Data Error</v>
      </c>
      <c r="D7165" s="2"/>
      <c r="E7165" s="3" t="str">
        <f>IF(C7165="Data Error","Data Error",INDEX('[2]BAAL Adj Cap'!$CB$65:$CY$72,MONTH($B7165),$A7165+1))</f>
        <v>Data Error</v>
      </c>
      <c r="F7165" s="3"/>
      <c r="G7165" s="31" t="str">
        <f t="shared" si="444"/>
        <v>Data Error</v>
      </c>
      <c r="H7165" s="31"/>
      <c r="I7165" s="23" t="str">
        <f t="shared" si="445"/>
        <v>Data Error</v>
      </c>
      <c r="J7165" s="23"/>
      <c r="K7165" s="7" t="str">
        <f t="shared" si="446"/>
        <v>Data Error</v>
      </c>
      <c r="M7165" s="20" t="str">
        <f>IF(C7165="Data Error","Data Error",IF(C7165&lt;=K7165,0,1-IFERROR(INDEX(BAAL!$C:$D,MATCH(ROUNDUP(C7165-K7165,0),BAAL!$B:$B,0),MATCH(LEFT(M$2,4),BAAL!$C$2:$D$2,0)),0)))</f>
        <v>Data Error</v>
      </c>
      <c r="N7165" s="20"/>
      <c r="O7165" s="26"/>
      <c r="P7165" s="26"/>
      <c r="Q7165" s="6">
        <f t="shared" si="447"/>
        <v>10</v>
      </c>
      <c r="R7165" s="20"/>
    </row>
    <row r="7166" spans="1:18" x14ac:dyDescent="0.25">
      <c r="A7166" s="6">
        <v>12</v>
      </c>
      <c r="B7166" s="4">
        <v>42668.499999996362</v>
      </c>
      <c r="C7166" s="2" t="str">
        <f>IF([2]Analysis!AG7166="Data Error","Data Error",[2]Analysis!AI7166*C$1)</f>
        <v>Data Error</v>
      </c>
      <c r="D7166" s="2"/>
      <c r="E7166" s="3" t="str">
        <f>IF(C7166="Data Error","Data Error",INDEX('[2]BAAL Adj Cap'!$CB$65:$CY$72,MONTH($B7166),$A7166+1))</f>
        <v>Data Error</v>
      </c>
      <c r="F7166" s="3"/>
      <c r="G7166" s="31" t="str">
        <f t="shared" si="444"/>
        <v>Data Error</v>
      </c>
      <c r="H7166" s="31"/>
      <c r="I7166" s="23" t="str">
        <f t="shared" si="445"/>
        <v>Data Error</v>
      </c>
      <c r="J7166" s="23"/>
      <c r="K7166" s="7" t="str">
        <f t="shared" si="446"/>
        <v>Data Error</v>
      </c>
      <c r="M7166" s="20" t="str">
        <f>IF(C7166="Data Error","Data Error",IF(C7166&lt;=K7166,0,1-IFERROR(INDEX(BAAL!$C:$D,MATCH(ROUNDUP(C7166-K7166,0),BAAL!$B:$B,0),MATCH(LEFT(M$2,4),BAAL!$C$2:$D$2,0)),0)))</f>
        <v>Data Error</v>
      </c>
      <c r="N7166" s="20"/>
      <c r="O7166" s="26"/>
      <c r="P7166" s="26"/>
      <c r="Q7166" s="6">
        <f t="shared" si="447"/>
        <v>10</v>
      </c>
      <c r="R7166" s="20"/>
    </row>
    <row r="7167" spans="1:18" x14ac:dyDescent="0.25">
      <c r="A7167" s="6">
        <v>13</v>
      </c>
      <c r="B7167" s="4">
        <v>42668.541666663026</v>
      </c>
      <c r="C7167" s="2" t="str">
        <f>IF([2]Analysis!AG7167="Data Error","Data Error",[2]Analysis!AI7167*C$1)</f>
        <v>Data Error</v>
      </c>
      <c r="D7167" s="2"/>
      <c r="E7167" s="3" t="str">
        <f>IF(C7167="Data Error","Data Error",INDEX('[2]BAAL Adj Cap'!$CB$65:$CY$72,MONTH($B7167),$A7167+1))</f>
        <v>Data Error</v>
      </c>
      <c r="F7167" s="3"/>
      <c r="G7167" s="31" t="str">
        <f t="shared" si="444"/>
        <v>Data Error</v>
      </c>
      <c r="H7167" s="31"/>
      <c r="I7167" s="23" t="str">
        <f t="shared" si="445"/>
        <v>Data Error</v>
      </c>
      <c r="J7167" s="23"/>
      <c r="K7167" s="7" t="str">
        <f t="shared" si="446"/>
        <v>Data Error</v>
      </c>
      <c r="M7167" s="20" t="str">
        <f>IF(C7167="Data Error","Data Error",IF(C7167&lt;=K7167,0,1-IFERROR(INDEX(BAAL!$C:$D,MATCH(ROUNDUP(C7167-K7167,0),BAAL!$B:$B,0),MATCH(LEFT(M$2,4),BAAL!$C$2:$D$2,0)),0)))</f>
        <v>Data Error</v>
      </c>
      <c r="N7167" s="20"/>
      <c r="O7167" s="26"/>
      <c r="P7167" s="26"/>
      <c r="Q7167" s="6">
        <f t="shared" si="447"/>
        <v>10</v>
      </c>
      <c r="R7167" s="20"/>
    </row>
    <row r="7168" spans="1:18" x14ac:dyDescent="0.25">
      <c r="A7168" s="6">
        <v>14</v>
      </c>
      <c r="B7168" s="4">
        <v>42668.583333329691</v>
      </c>
      <c r="C7168" s="2" t="str">
        <f>IF([2]Analysis!AG7168="Data Error","Data Error",[2]Analysis!AI7168*C$1)</f>
        <v>Data Error</v>
      </c>
      <c r="D7168" s="2"/>
      <c r="E7168" s="3" t="str">
        <f>IF(C7168="Data Error","Data Error",INDEX('[2]BAAL Adj Cap'!$CB$65:$CY$72,MONTH($B7168),$A7168+1))</f>
        <v>Data Error</v>
      </c>
      <c r="F7168" s="3"/>
      <c r="G7168" s="31" t="str">
        <f t="shared" si="444"/>
        <v>Data Error</v>
      </c>
      <c r="H7168" s="31"/>
      <c r="I7168" s="23" t="str">
        <f t="shared" si="445"/>
        <v>Data Error</v>
      </c>
      <c r="J7168" s="23"/>
      <c r="K7168" s="7" t="str">
        <f t="shared" si="446"/>
        <v>Data Error</v>
      </c>
      <c r="M7168" s="20" t="str">
        <f>IF(C7168="Data Error","Data Error",IF(C7168&lt;=K7168,0,1-IFERROR(INDEX(BAAL!$C:$D,MATCH(ROUNDUP(C7168-K7168,0),BAAL!$B:$B,0),MATCH(LEFT(M$2,4),BAAL!$C$2:$D$2,0)),0)))</f>
        <v>Data Error</v>
      </c>
      <c r="N7168" s="20"/>
      <c r="O7168" s="26"/>
      <c r="P7168" s="26"/>
      <c r="Q7168" s="6">
        <f t="shared" si="447"/>
        <v>10</v>
      </c>
      <c r="R7168" s="20"/>
    </row>
    <row r="7169" spans="1:18" x14ac:dyDescent="0.25">
      <c r="A7169" s="6">
        <v>15</v>
      </c>
      <c r="B7169" s="4">
        <v>42668.624999996355</v>
      </c>
      <c r="C7169" s="2" t="str">
        <f>IF([2]Analysis!AG7169="Data Error","Data Error",[2]Analysis!AI7169*C$1)</f>
        <v>Data Error</v>
      </c>
      <c r="D7169" s="2"/>
      <c r="E7169" s="3" t="str">
        <f>IF(C7169="Data Error","Data Error",INDEX('[2]BAAL Adj Cap'!$CB$65:$CY$72,MONTH($B7169),$A7169+1))</f>
        <v>Data Error</v>
      </c>
      <c r="F7169" s="3"/>
      <c r="G7169" s="31" t="str">
        <f t="shared" si="444"/>
        <v>Data Error</v>
      </c>
      <c r="H7169" s="31"/>
      <c r="I7169" s="23" t="str">
        <f t="shared" si="445"/>
        <v>Data Error</v>
      </c>
      <c r="J7169" s="23"/>
      <c r="K7169" s="7" t="str">
        <f t="shared" si="446"/>
        <v>Data Error</v>
      </c>
      <c r="M7169" s="20" t="str">
        <f>IF(C7169="Data Error","Data Error",IF(C7169&lt;=K7169,0,1-IFERROR(INDEX(BAAL!$C:$D,MATCH(ROUNDUP(C7169-K7169,0),BAAL!$B:$B,0),MATCH(LEFT(M$2,4),BAAL!$C$2:$D$2,0)),0)))</f>
        <v>Data Error</v>
      </c>
      <c r="N7169" s="20"/>
      <c r="O7169" s="26"/>
      <c r="P7169" s="26"/>
      <c r="Q7169" s="6">
        <f t="shared" si="447"/>
        <v>10</v>
      </c>
      <c r="R7169" s="20"/>
    </row>
    <row r="7170" spans="1:18" x14ac:dyDescent="0.25">
      <c r="A7170" s="6">
        <v>16</v>
      </c>
      <c r="B7170" s="4">
        <v>42668.666666663019</v>
      </c>
      <c r="C7170" s="2" t="str">
        <f>IF([2]Analysis!AG7170="Data Error","Data Error",[2]Analysis!AI7170*C$1)</f>
        <v>Data Error</v>
      </c>
      <c r="D7170" s="2"/>
      <c r="E7170" s="3" t="str">
        <f>IF(C7170="Data Error","Data Error",INDEX('[2]BAAL Adj Cap'!$CB$65:$CY$72,MONTH($B7170),$A7170+1))</f>
        <v>Data Error</v>
      </c>
      <c r="F7170" s="3"/>
      <c r="G7170" s="31" t="str">
        <f t="shared" si="444"/>
        <v>Data Error</v>
      </c>
      <c r="H7170" s="31"/>
      <c r="I7170" s="23" t="str">
        <f t="shared" si="445"/>
        <v>Data Error</v>
      </c>
      <c r="J7170" s="23"/>
      <c r="K7170" s="7" t="str">
        <f t="shared" si="446"/>
        <v>Data Error</v>
      </c>
      <c r="M7170" s="20" t="str">
        <f>IF(C7170="Data Error","Data Error",IF(C7170&lt;=K7170,0,1-IFERROR(INDEX(BAAL!$C:$D,MATCH(ROUNDUP(C7170-K7170,0),BAAL!$B:$B,0),MATCH(LEFT(M$2,4),BAAL!$C$2:$D$2,0)),0)))</f>
        <v>Data Error</v>
      </c>
      <c r="N7170" s="20"/>
      <c r="O7170" s="26"/>
      <c r="P7170" s="26"/>
      <c r="Q7170" s="6">
        <f t="shared" si="447"/>
        <v>10</v>
      </c>
      <c r="R7170" s="20"/>
    </row>
    <row r="7171" spans="1:18" x14ac:dyDescent="0.25">
      <c r="A7171" s="6">
        <v>17</v>
      </c>
      <c r="B7171" s="4">
        <v>42668.708333329683</v>
      </c>
      <c r="C7171" s="2" t="str">
        <f>IF([2]Analysis!AG7171="Data Error","Data Error",[2]Analysis!AI7171*C$1)</f>
        <v>Data Error</v>
      </c>
      <c r="D7171" s="2"/>
      <c r="E7171" s="3" t="str">
        <f>IF(C7171="Data Error","Data Error",INDEX('[2]BAAL Adj Cap'!$CB$65:$CY$72,MONTH($B7171),$A7171+1))</f>
        <v>Data Error</v>
      </c>
      <c r="F7171" s="3"/>
      <c r="G7171" s="31" t="str">
        <f t="shared" si="444"/>
        <v>Data Error</v>
      </c>
      <c r="H7171" s="31"/>
      <c r="I7171" s="23" t="str">
        <f t="shared" si="445"/>
        <v>Data Error</v>
      </c>
      <c r="J7171" s="23"/>
      <c r="K7171" s="7" t="str">
        <f t="shared" si="446"/>
        <v>Data Error</v>
      </c>
      <c r="M7171" s="20" t="str">
        <f>IF(C7171="Data Error","Data Error",IF(C7171&lt;=K7171,0,1-IFERROR(INDEX(BAAL!$C:$D,MATCH(ROUNDUP(C7171-K7171,0),BAAL!$B:$B,0),MATCH(LEFT(M$2,4),BAAL!$C$2:$D$2,0)),0)))</f>
        <v>Data Error</v>
      </c>
      <c r="N7171" s="20"/>
      <c r="O7171" s="26"/>
      <c r="P7171" s="26"/>
      <c r="Q7171" s="6">
        <f t="shared" si="447"/>
        <v>10</v>
      </c>
      <c r="R7171" s="20"/>
    </row>
    <row r="7172" spans="1:18" x14ac:dyDescent="0.25">
      <c r="A7172" s="6">
        <v>18</v>
      </c>
      <c r="B7172" s="4">
        <v>42668.749999996347</v>
      </c>
      <c r="C7172" s="2" t="str">
        <f>IF([2]Analysis!AG7172="Data Error","Data Error",[2]Analysis!AI7172*C$1)</f>
        <v>Data Error</v>
      </c>
      <c r="D7172" s="2"/>
      <c r="E7172" s="3" t="str">
        <f>IF(C7172="Data Error","Data Error",INDEX('[2]BAAL Adj Cap'!$CB$65:$CY$72,MONTH($B7172),$A7172+1))</f>
        <v>Data Error</v>
      </c>
      <c r="F7172" s="3"/>
      <c r="G7172" s="31" t="str">
        <f t="shared" ref="G7172:G7235" si="448">IF(C7172="Data Error","Data Error",E7172*E$1-C7172)</f>
        <v>Data Error</v>
      </c>
      <c r="H7172" s="31"/>
      <c r="I7172" s="23" t="str">
        <f t="shared" ref="I7172:I7235" si="449">IF(E7172="Data Error","Data Error",E7172)</f>
        <v>Data Error</v>
      </c>
      <c r="J7172" s="23"/>
      <c r="K7172" s="7" t="str">
        <f t="shared" ref="K7172:K7235" si="450">IF(C7172="Data Error","Data Error",C$1*MAX(0,MIN(AF$9,E7172*AF$10)))</f>
        <v>Data Error</v>
      </c>
      <c r="M7172" s="20" t="str">
        <f>IF(C7172="Data Error","Data Error",IF(C7172&lt;=K7172,0,1-IFERROR(INDEX(BAAL!$C:$D,MATCH(ROUNDUP(C7172-K7172,0),BAAL!$B:$B,0),MATCH(LEFT(M$2,4),BAAL!$C$2:$D$2,0)),0)))</f>
        <v>Data Error</v>
      </c>
      <c r="N7172" s="20"/>
      <c r="O7172" s="26"/>
      <c r="P7172" s="26"/>
      <c r="Q7172" s="6">
        <f t="shared" ref="Q7172:Q7235" si="451">MONTH(B7172)</f>
        <v>10</v>
      </c>
      <c r="R7172" s="20"/>
    </row>
    <row r="7173" spans="1:18" x14ac:dyDescent="0.25">
      <c r="A7173" s="6">
        <v>19</v>
      </c>
      <c r="B7173" s="4">
        <v>42668.791666663012</v>
      </c>
      <c r="C7173" s="2" t="str">
        <f>IF([2]Analysis!AG7173="Data Error","Data Error",[2]Analysis!AI7173*C$1)</f>
        <v>Data Error</v>
      </c>
      <c r="D7173" s="2"/>
      <c r="E7173" s="3" t="str">
        <f>IF(C7173="Data Error","Data Error",INDEX('[2]BAAL Adj Cap'!$CB$65:$CY$72,MONTH($B7173),$A7173+1))</f>
        <v>Data Error</v>
      </c>
      <c r="F7173" s="3"/>
      <c r="G7173" s="31" t="str">
        <f t="shared" si="448"/>
        <v>Data Error</v>
      </c>
      <c r="H7173" s="31"/>
      <c r="I7173" s="23" t="str">
        <f t="shared" si="449"/>
        <v>Data Error</v>
      </c>
      <c r="J7173" s="23"/>
      <c r="K7173" s="7" t="str">
        <f t="shared" si="450"/>
        <v>Data Error</v>
      </c>
      <c r="M7173" s="20" t="str">
        <f>IF(C7173="Data Error","Data Error",IF(C7173&lt;=K7173,0,1-IFERROR(INDEX(BAAL!$C:$D,MATCH(ROUNDUP(C7173-K7173,0),BAAL!$B:$B,0),MATCH(LEFT(M$2,4),BAAL!$C$2:$D$2,0)),0)))</f>
        <v>Data Error</v>
      </c>
      <c r="N7173" s="20"/>
      <c r="O7173" s="26"/>
      <c r="P7173" s="26"/>
      <c r="Q7173" s="6">
        <f t="shared" si="451"/>
        <v>10</v>
      </c>
      <c r="R7173" s="20"/>
    </row>
    <row r="7174" spans="1:18" x14ac:dyDescent="0.25">
      <c r="A7174" s="6">
        <v>20</v>
      </c>
      <c r="B7174" s="4">
        <v>42668.833333329676</v>
      </c>
      <c r="C7174" s="2" t="str">
        <f>IF([2]Analysis!AG7174="Data Error","Data Error",[2]Analysis!AI7174*C$1)</f>
        <v>Data Error</v>
      </c>
      <c r="D7174" s="2"/>
      <c r="E7174" s="3" t="str">
        <f>IF(C7174="Data Error","Data Error",INDEX('[2]BAAL Adj Cap'!$CB$65:$CY$72,MONTH($B7174),$A7174+1))</f>
        <v>Data Error</v>
      </c>
      <c r="F7174" s="3"/>
      <c r="G7174" s="31" t="str">
        <f t="shared" si="448"/>
        <v>Data Error</v>
      </c>
      <c r="H7174" s="31"/>
      <c r="I7174" s="23" t="str">
        <f t="shared" si="449"/>
        <v>Data Error</v>
      </c>
      <c r="J7174" s="23"/>
      <c r="K7174" s="7" t="str">
        <f t="shared" si="450"/>
        <v>Data Error</v>
      </c>
      <c r="M7174" s="20" t="str">
        <f>IF(C7174="Data Error","Data Error",IF(C7174&lt;=K7174,0,1-IFERROR(INDEX(BAAL!$C:$D,MATCH(ROUNDUP(C7174-K7174,0),BAAL!$B:$B,0),MATCH(LEFT(M$2,4),BAAL!$C$2:$D$2,0)),0)))</f>
        <v>Data Error</v>
      </c>
      <c r="N7174" s="20"/>
      <c r="O7174" s="26"/>
      <c r="P7174" s="26"/>
      <c r="Q7174" s="6">
        <f t="shared" si="451"/>
        <v>10</v>
      </c>
      <c r="R7174" s="20"/>
    </row>
    <row r="7175" spans="1:18" x14ac:dyDescent="0.25">
      <c r="A7175" s="6">
        <v>21</v>
      </c>
      <c r="B7175" s="4">
        <v>42668.87499999634</v>
      </c>
      <c r="C7175" s="2" t="str">
        <f>IF([2]Analysis!AG7175="Data Error","Data Error",[2]Analysis!AI7175*C$1)</f>
        <v>Data Error</v>
      </c>
      <c r="D7175" s="2"/>
      <c r="E7175" s="3" t="str">
        <f>IF(C7175="Data Error","Data Error",INDEX('[2]BAAL Adj Cap'!$CB$65:$CY$72,MONTH($B7175),$A7175+1))</f>
        <v>Data Error</v>
      </c>
      <c r="F7175" s="3"/>
      <c r="G7175" s="31" t="str">
        <f t="shared" si="448"/>
        <v>Data Error</v>
      </c>
      <c r="H7175" s="31"/>
      <c r="I7175" s="23" t="str">
        <f t="shared" si="449"/>
        <v>Data Error</v>
      </c>
      <c r="J7175" s="23"/>
      <c r="K7175" s="7" t="str">
        <f t="shared" si="450"/>
        <v>Data Error</v>
      </c>
      <c r="M7175" s="20" t="str">
        <f>IF(C7175="Data Error","Data Error",IF(C7175&lt;=K7175,0,1-IFERROR(INDEX(BAAL!$C:$D,MATCH(ROUNDUP(C7175-K7175,0),BAAL!$B:$B,0),MATCH(LEFT(M$2,4),BAAL!$C$2:$D$2,0)),0)))</f>
        <v>Data Error</v>
      </c>
      <c r="N7175" s="20"/>
      <c r="O7175" s="26"/>
      <c r="P7175" s="26"/>
      <c r="Q7175" s="6">
        <f t="shared" si="451"/>
        <v>10</v>
      </c>
      <c r="R7175" s="20"/>
    </row>
    <row r="7176" spans="1:18" x14ac:dyDescent="0.25">
      <c r="A7176" s="6">
        <v>22</v>
      </c>
      <c r="B7176" s="4">
        <v>42668.916666663004</v>
      </c>
      <c r="C7176" s="2" t="str">
        <f>IF([2]Analysis!AG7176="Data Error","Data Error",[2]Analysis!AI7176*C$1)</f>
        <v>Data Error</v>
      </c>
      <c r="D7176" s="2"/>
      <c r="E7176" s="3" t="str">
        <f>IF(C7176="Data Error","Data Error",INDEX('[2]BAAL Adj Cap'!$CB$65:$CY$72,MONTH($B7176),$A7176+1))</f>
        <v>Data Error</v>
      </c>
      <c r="F7176" s="3"/>
      <c r="G7176" s="31" t="str">
        <f t="shared" si="448"/>
        <v>Data Error</v>
      </c>
      <c r="H7176" s="31"/>
      <c r="I7176" s="23" t="str">
        <f t="shared" si="449"/>
        <v>Data Error</v>
      </c>
      <c r="J7176" s="23"/>
      <c r="K7176" s="7" t="str">
        <f t="shared" si="450"/>
        <v>Data Error</v>
      </c>
      <c r="M7176" s="20" t="str">
        <f>IF(C7176="Data Error","Data Error",IF(C7176&lt;=K7176,0,1-IFERROR(INDEX(BAAL!$C:$D,MATCH(ROUNDUP(C7176-K7176,0),BAAL!$B:$B,0),MATCH(LEFT(M$2,4),BAAL!$C$2:$D$2,0)),0)))</f>
        <v>Data Error</v>
      </c>
      <c r="N7176" s="20"/>
      <c r="O7176" s="26"/>
      <c r="P7176" s="26"/>
      <c r="Q7176" s="6">
        <f t="shared" si="451"/>
        <v>10</v>
      </c>
      <c r="R7176" s="20"/>
    </row>
    <row r="7177" spans="1:18" x14ac:dyDescent="0.25">
      <c r="A7177" s="6">
        <v>23</v>
      </c>
      <c r="B7177" s="4">
        <v>42668.958333329669</v>
      </c>
      <c r="C7177" s="2" t="str">
        <f>IF([2]Analysis!AG7177="Data Error","Data Error",[2]Analysis!AI7177*C$1)</f>
        <v>Data Error</v>
      </c>
      <c r="D7177" s="2"/>
      <c r="E7177" s="3" t="str">
        <f>IF(C7177="Data Error","Data Error",INDEX('[2]BAAL Adj Cap'!$CB$65:$CY$72,MONTH($B7177),$A7177+1))</f>
        <v>Data Error</v>
      </c>
      <c r="F7177" s="3"/>
      <c r="G7177" s="31" t="str">
        <f t="shared" si="448"/>
        <v>Data Error</v>
      </c>
      <c r="H7177" s="31"/>
      <c r="I7177" s="23" t="str">
        <f t="shared" si="449"/>
        <v>Data Error</v>
      </c>
      <c r="J7177" s="23"/>
      <c r="K7177" s="7" t="str">
        <f t="shared" si="450"/>
        <v>Data Error</v>
      </c>
      <c r="M7177" s="20" t="str">
        <f>IF(C7177="Data Error","Data Error",IF(C7177&lt;=K7177,0,1-IFERROR(INDEX(BAAL!$C:$D,MATCH(ROUNDUP(C7177-K7177,0),BAAL!$B:$B,0),MATCH(LEFT(M$2,4),BAAL!$C$2:$D$2,0)),0)))</f>
        <v>Data Error</v>
      </c>
      <c r="N7177" s="20"/>
      <c r="O7177" s="26"/>
      <c r="P7177" s="26"/>
      <c r="Q7177" s="6">
        <f t="shared" si="451"/>
        <v>10</v>
      </c>
      <c r="R7177" s="20"/>
    </row>
    <row r="7178" spans="1:18" x14ac:dyDescent="0.25">
      <c r="A7178" s="6">
        <v>0</v>
      </c>
      <c r="B7178" s="1">
        <v>42668.999999996333</v>
      </c>
      <c r="C7178" s="2" t="str">
        <f>IF([2]Analysis!AG7178="Data Error","Data Error",[2]Analysis!AI7178*C$1)</f>
        <v>Data Error</v>
      </c>
      <c r="D7178" s="2"/>
      <c r="E7178" s="3" t="str">
        <f>IF(C7178="Data Error","Data Error",INDEX('[2]BAAL Adj Cap'!$CB$65:$CY$72,MONTH($B7178),$A7178+1))</f>
        <v>Data Error</v>
      </c>
      <c r="F7178" s="3"/>
      <c r="G7178" s="31" t="str">
        <f t="shared" si="448"/>
        <v>Data Error</v>
      </c>
      <c r="H7178" s="31"/>
      <c r="I7178" s="23" t="str">
        <f t="shared" si="449"/>
        <v>Data Error</v>
      </c>
      <c r="J7178" s="23"/>
      <c r="K7178" s="7" t="str">
        <f t="shared" si="450"/>
        <v>Data Error</v>
      </c>
      <c r="M7178" s="20" t="str">
        <f>IF(C7178="Data Error","Data Error",IF(C7178&lt;=K7178,0,1-IFERROR(INDEX(BAAL!$C:$D,MATCH(ROUNDUP(C7178-K7178,0),BAAL!$B:$B,0),MATCH(LEFT(M$2,4),BAAL!$C$2:$D$2,0)),0)))</f>
        <v>Data Error</v>
      </c>
      <c r="N7178" s="20"/>
      <c r="O7178" s="26"/>
      <c r="P7178" s="26"/>
      <c r="Q7178" s="6">
        <f t="shared" si="451"/>
        <v>10</v>
      </c>
      <c r="R7178" s="20"/>
    </row>
    <row r="7179" spans="1:18" x14ac:dyDescent="0.25">
      <c r="A7179" s="6">
        <v>1</v>
      </c>
      <c r="B7179" s="4">
        <v>42669.041666662997</v>
      </c>
      <c r="C7179" s="2" t="str">
        <f>IF([2]Analysis!AG7179="Data Error","Data Error",[2]Analysis!AI7179*C$1)</f>
        <v>Data Error</v>
      </c>
      <c r="D7179" s="2"/>
      <c r="E7179" s="3" t="str">
        <f>IF(C7179="Data Error","Data Error",INDEX('[2]BAAL Adj Cap'!$CB$65:$CY$72,MONTH($B7179),$A7179+1))</f>
        <v>Data Error</v>
      </c>
      <c r="F7179" s="3"/>
      <c r="G7179" s="31" t="str">
        <f t="shared" si="448"/>
        <v>Data Error</v>
      </c>
      <c r="H7179" s="31"/>
      <c r="I7179" s="23" t="str">
        <f t="shared" si="449"/>
        <v>Data Error</v>
      </c>
      <c r="J7179" s="23"/>
      <c r="K7179" s="7" t="str">
        <f t="shared" si="450"/>
        <v>Data Error</v>
      </c>
      <c r="M7179" s="20" t="str">
        <f>IF(C7179="Data Error","Data Error",IF(C7179&lt;=K7179,0,1-IFERROR(INDEX(BAAL!$C:$D,MATCH(ROUNDUP(C7179-K7179,0),BAAL!$B:$B,0),MATCH(LEFT(M$2,4),BAAL!$C$2:$D$2,0)),0)))</f>
        <v>Data Error</v>
      </c>
      <c r="N7179" s="20"/>
      <c r="O7179" s="26"/>
      <c r="P7179" s="26"/>
      <c r="Q7179" s="6">
        <f t="shared" si="451"/>
        <v>10</v>
      </c>
      <c r="R7179" s="20"/>
    </row>
    <row r="7180" spans="1:18" x14ac:dyDescent="0.25">
      <c r="A7180" s="6">
        <v>2</v>
      </c>
      <c r="B7180" s="4">
        <v>42669.083333329661</v>
      </c>
      <c r="C7180" s="2" t="str">
        <f>IF([2]Analysis!AG7180="Data Error","Data Error",[2]Analysis!AI7180*C$1)</f>
        <v>Data Error</v>
      </c>
      <c r="D7180" s="2"/>
      <c r="E7180" s="3" t="str">
        <f>IF(C7180="Data Error","Data Error",INDEX('[2]BAAL Adj Cap'!$CB$65:$CY$72,MONTH($B7180),$A7180+1))</f>
        <v>Data Error</v>
      </c>
      <c r="F7180" s="3"/>
      <c r="G7180" s="31" t="str">
        <f t="shared" si="448"/>
        <v>Data Error</v>
      </c>
      <c r="H7180" s="31"/>
      <c r="I7180" s="23" t="str">
        <f t="shared" si="449"/>
        <v>Data Error</v>
      </c>
      <c r="J7180" s="23"/>
      <c r="K7180" s="7" t="str">
        <f t="shared" si="450"/>
        <v>Data Error</v>
      </c>
      <c r="M7180" s="20" t="str">
        <f>IF(C7180="Data Error","Data Error",IF(C7180&lt;=K7180,0,1-IFERROR(INDEX(BAAL!$C:$D,MATCH(ROUNDUP(C7180-K7180,0),BAAL!$B:$B,0),MATCH(LEFT(M$2,4),BAAL!$C$2:$D$2,0)),0)))</f>
        <v>Data Error</v>
      </c>
      <c r="N7180" s="20"/>
      <c r="O7180" s="26"/>
      <c r="P7180" s="26"/>
      <c r="Q7180" s="6">
        <f t="shared" si="451"/>
        <v>10</v>
      </c>
      <c r="R7180" s="20"/>
    </row>
    <row r="7181" spans="1:18" x14ac:dyDescent="0.25">
      <c r="A7181" s="6">
        <v>3</v>
      </c>
      <c r="B7181" s="4">
        <v>42669.124999996326</v>
      </c>
      <c r="C7181" s="2" t="str">
        <f>IF([2]Analysis!AG7181="Data Error","Data Error",[2]Analysis!AI7181*C$1)</f>
        <v>Data Error</v>
      </c>
      <c r="D7181" s="2"/>
      <c r="E7181" s="3" t="str">
        <f>IF(C7181="Data Error","Data Error",INDEX('[2]BAAL Adj Cap'!$CB$65:$CY$72,MONTH($B7181),$A7181+1))</f>
        <v>Data Error</v>
      </c>
      <c r="F7181" s="3"/>
      <c r="G7181" s="31" t="str">
        <f t="shared" si="448"/>
        <v>Data Error</v>
      </c>
      <c r="H7181" s="31"/>
      <c r="I7181" s="23" t="str">
        <f t="shared" si="449"/>
        <v>Data Error</v>
      </c>
      <c r="J7181" s="23"/>
      <c r="K7181" s="7" t="str">
        <f t="shared" si="450"/>
        <v>Data Error</v>
      </c>
      <c r="M7181" s="20" t="str">
        <f>IF(C7181="Data Error","Data Error",IF(C7181&lt;=K7181,0,1-IFERROR(INDEX(BAAL!$C:$D,MATCH(ROUNDUP(C7181-K7181,0),BAAL!$B:$B,0),MATCH(LEFT(M$2,4),BAAL!$C$2:$D$2,0)),0)))</f>
        <v>Data Error</v>
      </c>
      <c r="N7181" s="20"/>
      <c r="O7181" s="26"/>
      <c r="P7181" s="26"/>
      <c r="Q7181" s="6">
        <f t="shared" si="451"/>
        <v>10</v>
      </c>
      <c r="R7181" s="20"/>
    </row>
    <row r="7182" spans="1:18" x14ac:dyDescent="0.25">
      <c r="A7182" s="6">
        <v>4</v>
      </c>
      <c r="B7182" s="4">
        <v>42669.16666666299</v>
      </c>
      <c r="C7182" s="2" t="str">
        <f>IF([2]Analysis!AG7182="Data Error","Data Error",[2]Analysis!AI7182*C$1)</f>
        <v>Data Error</v>
      </c>
      <c r="D7182" s="2"/>
      <c r="E7182" s="3" t="str">
        <f>IF(C7182="Data Error","Data Error",INDEX('[2]BAAL Adj Cap'!$CB$65:$CY$72,MONTH($B7182),$A7182+1))</f>
        <v>Data Error</v>
      </c>
      <c r="F7182" s="3"/>
      <c r="G7182" s="31" t="str">
        <f t="shared" si="448"/>
        <v>Data Error</v>
      </c>
      <c r="H7182" s="31"/>
      <c r="I7182" s="23" t="str">
        <f t="shared" si="449"/>
        <v>Data Error</v>
      </c>
      <c r="J7182" s="23"/>
      <c r="K7182" s="7" t="str">
        <f t="shared" si="450"/>
        <v>Data Error</v>
      </c>
      <c r="M7182" s="20" t="str">
        <f>IF(C7182="Data Error","Data Error",IF(C7182&lt;=K7182,0,1-IFERROR(INDEX(BAAL!$C:$D,MATCH(ROUNDUP(C7182-K7182,0),BAAL!$B:$B,0),MATCH(LEFT(M$2,4),BAAL!$C$2:$D$2,0)),0)))</f>
        <v>Data Error</v>
      </c>
      <c r="N7182" s="20"/>
      <c r="O7182" s="26"/>
      <c r="P7182" s="26"/>
      <c r="Q7182" s="6">
        <f t="shared" si="451"/>
        <v>10</v>
      </c>
      <c r="R7182" s="20"/>
    </row>
    <row r="7183" spans="1:18" x14ac:dyDescent="0.25">
      <c r="A7183" s="6">
        <v>5</v>
      </c>
      <c r="B7183" s="4">
        <v>42669.208333329654</v>
      </c>
      <c r="C7183" s="2" t="str">
        <f>IF([2]Analysis!AG7183="Data Error","Data Error",[2]Analysis!AI7183*C$1)</f>
        <v>Data Error</v>
      </c>
      <c r="D7183" s="2"/>
      <c r="E7183" s="3" t="str">
        <f>IF(C7183="Data Error","Data Error",INDEX('[2]BAAL Adj Cap'!$CB$65:$CY$72,MONTH($B7183),$A7183+1))</f>
        <v>Data Error</v>
      </c>
      <c r="F7183" s="3"/>
      <c r="G7183" s="31" t="str">
        <f t="shared" si="448"/>
        <v>Data Error</v>
      </c>
      <c r="H7183" s="31"/>
      <c r="I7183" s="23" t="str">
        <f t="shared" si="449"/>
        <v>Data Error</v>
      </c>
      <c r="J7183" s="23"/>
      <c r="K7183" s="7" t="str">
        <f t="shared" si="450"/>
        <v>Data Error</v>
      </c>
      <c r="M7183" s="20" t="str">
        <f>IF(C7183="Data Error","Data Error",IF(C7183&lt;=K7183,0,1-IFERROR(INDEX(BAAL!$C:$D,MATCH(ROUNDUP(C7183-K7183,0),BAAL!$B:$B,0),MATCH(LEFT(M$2,4),BAAL!$C$2:$D$2,0)),0)))</f>
        <v>Data Error</v>
      </c>
      <c r="N7183" s="20"/>
      <c r="O7183" s="26"/>
      <c r="P7183" s="26"/>
      <c r="Q7183" s="6">
        <f t="shared" si="451"/>
        <v>10</v>
      </c>
      <c r="R7183" s="20"/>
    </row>
    <row r="7184" spans="1:18" x14ac:dyDescent="0.25">
      <c r="A7184" s="6">
        <v>6</v>
      </c>
      <c r="B7184" s="4">
        <v>42669.249999996318</v>
      </c>
      <c r="C7184" s="2" t="str">
        <f>IF([2]Analysis!AG7184="Data Error","Data Error",[2]Analysis!AI7184*C$1)</f>
        <v>Data Error</v>
      </c>
      <c r="D7184" s="2"/>
      <c r="E7184" s="3" t="str">
        <f>IF(C7184="Data Error","Data Error",INDEX('[2]BAAL Adj Cap'!$CB$65:$CY$72,MONTH($B7184),$A7184+1))</f>
        <v>Data Error</v>
      </c>
      <c r="F7184" s="3"/>
      <c r="G7184" s="31" t="str">
        <f t="shared" si="448"/>
        <v>Data Error</v>
      </c>
      <c r="H7184" s="31"/>
      <c r="I7184" s="23" t="str">
        <f t="shared" si="449"/>
        <v>Data Error</v>
      </c>
      <c r="J7184" s="23"/>
      <c r="K7184" s="7" t="str">
        <f t="shared" si="450"/>
        <v>Data Error</v>
      </c>
      <c r="M7184" s="20" t="str">
        <f>IF(C7184="Data Error","Data Error",IF(C7184&lt;=K7184,0,1-IFERROR(INDEX(BAAL!$C:$D,MATCH(ROUNDUP(C7184-K7184,0),BAAL!$B:$B,0),MATCH(LEFT(M$2,4),BAAL!$C$2:$D$2,0)),0)))</f>
        <v>Data Error</v>
      </c>
      <c r="N7184" s="20"/>
      <c r="O7184" s="26"/>
      <c r="P7184" s="26"/>
      <c r="Q7184" s="6">
        <f t="shared" si="451"/>
        <v>10</v>
      </c>
      <c r="R7184" s="20"/>
    </row>
    <row r="7185" spans="1:18" x14ac:dyDescent="0.25">
      <c r="A7185" s="6">
        <v>7</v>
      </c>
      <c r="B7185" s="4">
        <v>42669.291666662983</v>
      </c>
      <c r="C7185" s="2" t="str">
        <f>IF([2]Analysis!AG7185="Data Error","Data Error",[2]Analysis!AI7185*C$1)</f>
        <v>Data Error</v>
      </c>
      <c r="D7185" s="2"/>
      <c r="E7185" s="3" t="str">
        <f>IF(C7185="Data Error","Data Error",INDEX('[2]BAAL Adj Cap'!$CB$65:$CY$72,MONTH($B7185),$A7185+1))</f>
        <v>Data Error</v>
      </c>
      <c r="F7185" s="3"/>
      <c r="G7185" s="31" t="str">
        <f t="shared" si="448"/>
        <v>Data Error</v>
      </c>
      <c r="H7185" s="31"/>
      <c r="I7185" s="23" t="str">
        <f t="shared" si="449"/>
        <v>Data Error</v>
      </c>
      <c r="J7185" s="23"/>
      <c r="K7185" s="7" t="str">
        <f t="shared" si="450"/>
        <v>Data Error</v>
      </c>
      <c r="M7185" s="20" t="str">
        <f>IF(C7185="Data Error","Data Error",IF(C7185&lt;=K7185,0,1-IFERROR(INDEX(BAAL!$C:$D,MATCH(ROUNDUP(C7185-K7185,0),BAAL!$B:$B,0),MATCH(LEFT(M$2,4),BAAL!$C$2:$D$2,0)),0)))</f>
        <v>Data Error</v>
      </c>
      <c r="N7185" s="20"/>
      <c r="O7185" s="26"/>
      <c r="P7185" s="26"/>
      <c r="Q7185" s="6">
        <f t="shared" si="451"/>
        <v>10</v>
      </c>
      <c r="R7185" s="20"/>
    </row>
    <row r="7186" spans="1:18" x14ac:dyDescent="0.25">
      <c r="A7186" s="6">
        <v>8</v>
      </c>
      <c r="B7186" s="4">
        <v>42669.333333329647</v>
      </c>
      <c r="C7186" s="2" t="str">
        <f>IF([2]Analysis!AG7186="Data Error","Data Error",[2]Analysis!AI7186*C$1)</f>
        <v>Data Error</v>
      </c>
      <c r="D7186" s="2"/>
      <c r="E7186" s="3" t="str">
        <f>IF(C7186="Data Error","Data Error",INDEX('[2]BAAL Adj Cap'!$CB$65:$CY$72,MONTH($B7186),$A7186+1))</f>
        <v>Data Error</v>
      </c>
      <c r="F7186" s="3"/>
      <c r="G7186" s="31" t="str">
        <f t="shared" si="448"/>
        <v>Data Error</v>
      </c>
      <c r="H7186" s="31"/>
      <c r="I7186" s="23" t="str">
        <f t="shared" si="449"/>
        <v>Data Error</v>
      </c>
      <c r="J7186" s="23"/>
      <c r="K7186" s="7" t="str">
        <f t="shared" si="450"/>
        <v>Data Error</v>
      </c>
      <c r="M7186" s="20" t="str">
        <f>IF(C7186="Data Error","Data Error",IF(C7186&lt;=K7186,0,1-IFERROR(INDEX(BAAL!$C:$D,MATCH(ROUNDUP(C7186-K7186,0),BAAL!$B:$B,0),MATCH(LEFT(M$2,4),BAAL!$C$2:$D$2,0)),0)))</f>
        <v>Data Error</v>
      </c>
      <c r="N7186" s="20"/>
      <c r="O7186" s="26"/>
      <c r="P7186" s="26"/>
      <c r="Q7186" s="6">
        <f t="shared" si="451"/>
        <v>10</v>
      </c>
      <c r="R7186" s="20"/>
    </row>
    <row r="7187" spans="1:18" x14ac:dyDescent="0.25">
      <c r="A7187" s="6">
        <v>9</v>
      </c>
      <c r="B7187" s="4">
        <v>42669.374999996311</v>
      </c>
      <c r="C7187" s="2" t="str">
        <f>IF([2]Analysis!AG7187="Data Error","Data Error",[2]Analysis!AI7187*C$1)</f>
        <v>Data Error</v>
      </c>
      <c r="D7187" s="2"/>
      <c r="E7187" s="3" t="str">
        <f>IF(C7187="Data Error","Data Error",INDEX('[2]BAAL Adj Cap'!$CB$65:$CY$72,MONTH($B7187),$A7187+1))</f>
        <v>Data Error</v>
      </c>
      <c r="F7187" s="3"/>
      <c r="G7187" s="31" t="str">
        <f t="shared" si="448"/>
        <v>Data Error</v>
      </c>
      <c r="H7187" s="31"/>
      <c r="I7187" s="23" t="str">
        <f t="shared" si="449"/>
        <v>Data Error</v>
      </c>
      <c r="J7187" s="23"/>
      <c r="K7187" s="7" t="str">
        <f t="shared" si="450"/>
        <v>Data Error</v>
      </c>
      <c r="M7187" s="20" t="str">
        <f>IF(C7187="Data Error","Data Error",IF(C7187&lt;=K7187,0,1-IFERROR(INDEX(BAAL!$C:$D,MATCH(ROUNDUP(C7187-K7187,0),BAAL!$B:$B,0),MATCH(LEFT(M$2,4),BAAL!$C$2:$D$2,0)),0)))</f>
        <v>Data Error</v>
      </c>
      <c r="N7187" s="20"/>
      <c r="O7187" s="26"/>
      <c r="P7187" s="26"/>
      <c r="Q7187" s="6">
        <f t="shared" si="451"/>
        <v>10</v>
      </c>
      <c r="R7187" s="20"/>
    </row>
    <row r="7188" spans="1:18" x14ac:dyDescent="0.25">
      <c r="A7188" s="6">
        <v>10</v>
      </c>
      <c r="B7188" s="4">
        <v>42669.416666662975</v>
      </c>
      <c r="C7188" s="2" t="str">
        <f>IF([2]Analysis!AG7188="Data Error","Data Error",[2]Analysis!AI7188*C$1)</f>
        <v>Data Error</v>
      </c>
      <c r="D7188" s="2"/>
      <c r="E7188" s="3" t="str">
        <f>IF(C7188="Data Error","Data Error",INDEX('[2]BAAL Adj Cap'!$CB$65:$CY$72,MONTH($B7188),$A7188+1))</f>
        <v>Data Error</v>
      </c>
      <c r="F7188" s="3"/>
      <c r="G7188" s="31" t="str">
        <f t="shared" si="448"/>
        <v>Data Error</v>
      </c>
      <c r="H7188" s="31"/>
      <c r="I7188" s="23" t="str">
        <f t="shared" si="449"/>
        <v>Data Error</v>
      </c>
      <c r="J7188" s="23"/>
      <c r="K7188" s="7" t="str">
        <f t="shared" si="450"/>
        <v>Data Error</v>
      </c>
      <c r="M7188" s="20" t="str">
        <f>IF(C7188="Data Error","Data Error",IF(C7188&lt;=K7188,0,1-IFERROR(INDEX(BAAL!$C:$D,MATCH(ROUNDUP(C7188-K7188,0),BAAL!$B:$B,0),MATCH(LEFT(M$2,4),BAAL!$C$2:$D$2,0)),0)))</f>
        <v>Data Error</v>
      </c>
      <c r="N7188" s="20"/>
      <c r="O7188" s="26"/>
      <c r="P7188" s="26"/>
      <c r="Q7188" s="6">
        <f t="shared" si="451"/>
        <v>10</v>
      </c>
      <c r="R7188" s="20"/>
    </row>
    <row r="7189" spans="1:18" x14ac:dyDescent="0.25">
      <c r="A7189" s="6">
        <v>11</v>
      </c>
      <c r="B7189" s="4">
        <v>42669.45833332964</v>
      </c>
      <c r="C7189" s="2" t="str">
        <f>IF([2]Analysis!AG7189="Data Error","Data Error",[2]Analysis!AI7189*C$1)</f>
        <v>Data Error</v>
      </c>
      <c r="D7189" s="2"/>
      <c r="E7189" s="3" t="str">
        <f>IF(C7189="Data Error","Data Error",INDEX('[2]BAAL Adj Cap'!$CB$65:$CY$72,MONTH($B7189),$A7189+1))</f>
        <v>Data Error</v>
      </c>
      <c r="F7189" s="3"/>
      <c r="G7189" s="31" t="str">
        <f t="shared" si="448"/>
        <v>Data Error</v>
      </c>
      <c r="H7189" s="31"/>
      <c r="I7189" s="23" t="str">
        <f t="shared" si="449"/>
        <v>Data Error</v>
      </c>
      <c r="J7189" s="23"/>
      <c r="K7189" s="7" t="str">
        <f t="shared" si="450"/>
        <v>Data Error</v>
      </c>
      <c r="M7189" s="20" t="str">
        <f>IF(C7189="Data Error","Data Error",IF(C7189&lt;=K7189,0,1-IFERROR(INDEX(BAAL!$C:$D,MATCH(ROUNDUP(C7189-K7189,0),BAAL!$B:$B,0),MATCH(LEFT(M$2,4),BAAL!$C$2:$D$2,0)),0)))</f>
        <v>Data Error</v>
      </c>
      <c r="N7189" s="20"/>
      <c r="O7189" s="26"/>
      <c r="P7189" s="26"/>
      <c r="Q7189" s="6">
        <f t="shared" si="451"/>
        <v>10</v>
      </c>
      <c r="R7189" s="20"/>
    </row>
    <row r="7190" spans="1:18" x14ac:dyDescent="0.25">
      <c r="A7190" s="6">
        <v>12</v>
      </c>
      <c r="B7190" s="4">
        <v>42669.499999996304</v>
      </c>
      <c r="C7190" s="2" t="str">
        <f>IF([2]Analysis!AG7190="Data Error","Data Error",[2]Analysis!AI7190*C$1)</f>
        <v>Data Error</v>
      </c>
      <c r="D7190" s="2"/>
      <c r="E7190" s="3" t="str">
        <f>IF(C7190="Data Error","Data Error",INDEX('[2]BAAL Adj Cap'!$CB$65:$CY$72,MONTH($B7190),$A7190+1))</f>
        <v>Data Error</v>
      </c>
      <c r="F7190" s="3"/>
      <c r="G7190" s="31" t="str">
        <f t="shared" si="448"/>
        <v>Data Error</v>
      </c>
      <c r="H7190" s="31"/>
      <c r="I7190" s="23" t="str">
        <f t="shared" si="449"/>
        <v>Data Error</v>
      </c>
      <c r="J7190" s="23"/>
      <c r="K7190" s="7" t="str">
        <f t="shared" si="450"/>
        <v>Data Error</v>
      </c>
      <c r="M7190" s="20" t="str">
        <f>IF(C7190="Data Error","Data Error",IF(C7190&lt;=K7190,0,1-IFERROR(INDEX(BAAL!$C:$D,MATCH(ROUNDUP(C7190-K7190,0),BAAL!$B:$B,0),MATCH(LEFT(M$2,4),BAAL!$C$2:$D$2,0)),0)))</f>
        <v>Data Error</v>
      </c>
      <c r="N7190" s="20"/>
      <c r="O7190" s="26"/>
      <c r="P7190" s="26"/>
      <c r="Q7190" s="6">
        <f t="shared" si="451"/>
        <v>10</v>
      </c>
      <c r="R7190" s="20"/>
    </row>
    <row r="7191" spans="1:18" x14ac:dyDescent="0.25">
      <c r="A7191" s="6">
        <v>13</v>
      </c>
      <c r="B7191" s="4">
        <v>42669.541666662968</v>
      </c>
      <c r="C7191" s="2" t="str">
        <f>IF([2]Analysis!AG7191="Data Error","Data Error",[2]Analysis!AI7191*C$1)</f>
        <v>Data Error</v>
      </c>
      <c r="D7191" s="2"/>
      <c r="E7191" s="3" t="str">
        <f>IF(C7191="Data Error","Data Error",INDEX('[2]BAAL Adj Cap'!$CB$65:$CY$72,MONTH($B7191),$A7191+1))</f>
        <v>Data Error</v>
      </c>
      <c r="F7191" s="3"/>
      <c r="G7191" s="31" t="str">
        <f t="shared" si="448"/>
        <v>Data Error</v>
      </c>
      <c r="H7191" s="31"/>
      <c r="I7191" s="23" t="str">
        <f t="shared" si="449"/>
        <v>Data Error</v>
      </c>
      <c r="J7191" s="23"/>
      <c r="K7191" s="7" t="str">
        <f t="shared" si="450"/>
        <v>Data Error</v>
      </c>
      <c r="M7191" s="20" t="str">
        <f>IF(C7191="Data Error","Data Error",IF(C7191&lt;=K7191,0,1-IFERROR(INDEX(BAAL!$C:$D,MATCH(ROUNDUP(C7191-K7191,0),BAAL!$B:$B,0),MATCH(LEFT(M$2,4),BAAL!$C$2:$D$2,0)),0)))</f>
        <v>Data Error</v>
      </c>
      <c r="N7191" s="20"/>
      <c r="O7191" s="26"/>
      <c r="P7191" s="26"/>
      <c r="Q7191" s="6">
        <f t="shared" si="451"/>
        <v>10</v>
      </c>
      <c r="R7191" s="20"/>
    </row>
    <row r="7192" spans="1:18" x14ac:dyDescent="0.25">
      <c r="A7192" s="6">
        <v>14</v>
      </c>
      <c r="B7192" s="4">
        <v>42669.583333329632</v>
      </c>
      <c r="C7192" s="2" t="str">
        <f>IF([2]Analysis!AG7192="Data Error","Data Error",[2]Analysis!AI7192*C$1)</f>
        <v>Data Error</v>
      </c>
      <c r="D7192" s="2"/>
      <c r="E7192" s="3" t="str">
        <f>IF(C7192="Data Error","Data Error",INDEX('[2]BAAL Adj Cap'!$CB$65:$CY$72,MONTH($B7192),$A7192+1))</f>
        <v>Data Error</v>
      </c>
      <c r="F7192" s="3"/>
      <c r="G7192" s="31" t="str">
        <f t="shared" si="448"/>
        <v>Data Error</v>
      </c>
      <c r="H7192" s="31"/>
      <c r="I7192" s="23" t="str">
        <f t="shared" si="449"/>
        <v>Data Error</v>
      </c>
      <c r="J7192" s="23"/>
      <c r="K7192" s="7" t="str">
        <f t="shared" si="450"/>
        <v>Data Error</v>
      </c>
      <c r="M7192" s="20" t="str">
        <f>IF(C7192="Data Error","Data Error",IF(C7192&lt;=K7192,0,1-IFERROR(INDEX(BAAL!$C:$D,MATCH(ROUNDUP(C7192-K7192,0),BAAL!$B:$B,0),MATCH(LEFT(M$2,4),BAAL!$C$2:$D$2,0)),0)))</f>
        <v>Data Error</v>
      </c>
      <c r="N7192" s="20"/>
      <c r="O7192" s="26"/>
      <c r="P7192" s="26"/>
      <c r="Q7192" s="6">
        <f t="shared" si="451"/>
        <v>10</v>
      </c>
      <c r="R7192" s="20"/>
    </row>
    <row r="7193" spans="1:18" x14ac:dyDescent="0.25">
      <c r="A7193" s="6">
        <v>15</v>
      </c>
      <c r="B7193" s="4">
        <v>42669.624999996297</v>
      </c>
      <c r="C7193" s="2" t="str">
        <f>IF([2]Analysis!AG7193="Data Error","Data Error",[2]Analysis!AI7193*C$1)</f>
        <v>Data Error</v>
      </c>
      <c r="D7193" s="2"/>
      <c r="E7193" s="3" t="str">
        <f>IF(C7193="Data Error","Data Error",INDEX('[2]BAAL Adj Cap'!$CB$65:$CY$72,MONTH($B7193),$A7193+1))</f>
        <v>Data Error</v>
      </c>
      <c r="F7193" s="3"/>
      <c r="G7193" s="31" t="str">
        <f t="shared" si="448"/>
        <v>Data Error</v>
      </c>
      <c r="H7193" s="31"/>
      <c r="I7193" s="23" t="str">
        <f t="shared" si="449"/>
        <v>Data Error</v>
      </c>
      <c r="J7193" s="23"/>
      <c r="K7193" s="7" t="str">
        <f t="shared" si="450"/>
        <v>Data Error</v>
      </c>
      <c r="M7193" s="20" t="str">
        <f>IF(C7193="Data Error","Data Error",IF(C7193&lt;=K7193,0,1-IFERROR(INDEX(BAAL!$C:$D,MATCH(ROUNDUP(C7193-K7193,0),BAAL!$B:$B,0),MATCH(LEFT(M$2,4),BAAL!$C$2:$D$2,0)),0)))</f>
        <v>Data Error</v>
      </c>
      <c r="N7193" s="20"/>
      <c r="O7193" s="26"/>
      <c r="P7193" s="26"/>
      <c r="Q7193" s="6">
        <f t="shared" si="451"/>
        <v>10</v>
      </c>
      <c r="R7193" s="20"/>
    </row>
    <row r="7194" spans="1:18" x14ac:dyDescent="0.25">
      <c r="A7194" s="6">
        <v>16</v>
      </c>
      <c r="B7194" s="4">
        <v>42669.666666662961</v>
      </c>
      <c r="C7194" s="2" t="str">
        <f>IF([2]Analysis!AG7194="Data Error","Data Error",[2]Analysis!AI7194*C$1)</f>
        <v>Data Error</v>
      </c>
      <c r="D7194" s="2"/>
      <c r="E7194" s="3" t="str">
        <f>IF(C7194="Data Error","Data Error",INDEX('[2]BAAL Adj Cap'!$CB$65:$CY$72,MONTH($B7194),$A7194+1))</f>
        <v>Data Error</v>
      </c>
      <c r="F7194" s="3"/>
      <c r="G7194" s="31" t="str">
        <f t="shared" si="448"/>
        <v>Data Error</v>
      </c>
      <c r="H7194" s="31"/>
      <c r="I7194" s="23" t="str">
        <f t="shared" si="449"/>
        <v>Data Error</v>
      </c>
      <c r="J7194" s="23"/>
      <c r="K7194" s="7" t="str">
        <f t="shared" si="450"/>
        <v>Data Error</v>
      </c>
      <c r="M7194" s="20" t="str">
        <f>IF(C7194="Data Error","Data Error",IF(C7194&lt;=K7194,0,1-IFERROR(INDEX(BAAL!$C:$D,MATCH(ROUNDUP(C7194-K7194,0),BAAL!$B:$B,0),MATCH(LEFT(M$2,4),BAAL!$C$2:$D$2,0)),0)))</f>
        <v>Data Error</v>
      </c>
      <c r="N7194" s="20"/>
      <c r="O7194" s="26"/>
      <c r="P7194" s="26"/>
      <c r="Q7194" s="6">
        <f t="shared" si="451"/>
        <v>10</v>
      </c>
      <c r="R7194" s="20"/>
    </row>
    <row r="7195" spans="1:18" x14ac:dyDescent="0.25">
      <c r="A7195" s="6">
        <v>17</v>
      </c>
      <c r="B7195" s="4">
        <v>42669.708333329625</v>
      </c>
      <c r="C7195" s="2" t="str">
        <f>IF([2]Analysis!AG7195="Data Error","Data Error",[2]Analysis!AI7195*C$1)</f>
        <v>Data Error</v>
      </c>
      <c r="D7195" s="2"/>
      <c r="E7195" s="3" t="str">
        <f>IF(C7195="Data Error","Data Error",INDEX('[2]BAAL Adj Cap'!$CB$65:$CY$72,MONTH($B7195),$A7195+1))</f>
        <v>Data Error</v>
      </c>
      <c r="F7195" s="3"/>
      <c r="G7195" s="31" t="str">
        <f t="shared" si="448"/>
        <v>Data Error</v>
      </c>
      <c r="H7195" s="31"/>
      <c r="I7195" s="23" t="str">
        <f t="shared" si="449"/>
        <v>Data Error</v>
      </c>
      <c r="J7195" s="23"/>
      <c r="K7195" s="7" t="str">
        <f t="shared" si="450"/>
        <v>Data Error</v>
      </c>
      <c r="M7195" s="20" t="str">
        <f>IF(C7195="Data Error","Data Error",IF(C7195&lt;=K7195,0,1-IFERROR(INDEX(BAAL!$C:$D,MATCH(ROUNDUP(C7195-K7195,0),BAAL!$B:$B,0),MATCH(LEFT(M$2,4),BAAL!$C$2:$D$2,0)),0)))</f>
        <v>Data Error</v>
      </c>
      <c r="N7195" s="20"/>
      <c r="O7195" s="26"/>
      <c r="P7195" s="26"/>
      <c r="Q7195" s="6">
        <f t="shared" si="451"/>
        <v>10</v>
      </c>
      <c r="R7195" s="20"/>
    </row>
    <row r="7196" spans="1:18" x14ac:dyDescent="0.25">
      <c r="A7196" s="6">
        <v>18</v>
      </c>
      <c r="B7196" s="4">
        <v>42669.749999996289</v>
      </c>
      <c r="C7196" s="2" t="str">
        <f>IF([2]Analysis!AG7196="Data Error","Data Error",[2]Analysis!AI7196*C$1)</f>
        <v>Data Error</v>
      </c>
      <c r="D7196" s="2"/>
      <c r="E7196" s="3" t="str">
        <f>IF(C7196="Data Error","Data Error",INDEX('[2]BAAL Adj Cap'!$CB$65:$CY$72,MONTH($B7196),$A7196+1))</f>
        <v>Data Error</v>
      </c>
      <c r="F7196" s="3"/>
      <c r="G7196" s="31" t="str">
        <f t="shared" si="448"/>
        <v>Data Error</v>
      </c>
      <c r="H7196" s="31"/>
      <c r="I7196" s="23" t="str">
        <f t="shared" si="449"/>
        <v>Data Error</v>
      </c>
      <c r="J7196" s="23"/>
      <c r="K7196" s="7" t="str">
        <f t="shared" si="450"/>
        <v>Data Error</v>
      </c>
      <c r="M7196" s="20" t="str">
        <f>IF(C7196="Data Error","Data Error",IF(C7196&lt;=K7196,0,1-IFERROR(INDEX(BAAL!$C:$D,MATCH(ROUNDUP(C7196-K7196,0),BAAL!$B:$B,0),MATCH(LEFT(M$2,4),BAAL!$C$2:$D$2,0)),0)))</f>
        <v>Data Error</v>
      </c>
      <c r="N7196" s="20"/>
      <c r="O7196" s="26"/>
      <c r="P7196" s="26"/>
      <c r="Q7196" s="6">
        <f t="shared" si="451"/>
        <v>10</v>
      </c>
      <c r="R7196" s="20"/>
    </row>
    <row r="7197" spans="1:18" x14ac:dyDescent="0.25">
      <c r="A7197" s="6">
        <v>19</v>
      </c>
      <c r="B7197" s="4">
        <v>42669.791666662954</v>
      </c>
      <c r="C7197" s="2" t="str">
        <f>IF([2]Analysis!AG7197="Data Error","Data Error",[2]Analysis!AI7197*C$1)</f>
        <v>Data Error</v>
      </c>
      <c r="D7197" s="2"/>
      <c r="E7197" s="3" t="str">
        <f>IF(C7197="Data Error","Data Error",INDEX('[2]BAAL Adj Cap'!$CB$65:$CY$72,MONTH($B7197),$A7197+1))</f>
        <v>Data Error</v>
      </c>
      <c r="F7197" s="3"/>
      <c r="G7197" s="31" t="str">
        <f t="shared" si="448"/>
        <v>Data Error</v>
      </c>
      <c r="H7197" s="31"/>
      <c r="I7197" s="23" t="str">
        <f t="shared" si="449"/>
        <v>Data Error</v>
      </c>
      <c r="J7197" s="23"/>
      <c r="K7197" s="7" t="str">
        <f t="shared" si="450"/>
        <v>Data Error</v>
      </c>
      <c r="M7197" s="20" t="str">
        <f>IF(C7197="Data Error","Data Error",IF(C7197&lt;=K7197,0,1-IFERROR(INDEX(BAAL!$C:$D,MATCH(ROUNDUP(C7197-K7197,0),BAAL!$B:$B,0),MATCH(LEFT(M$2,4),BAAL!$C$2:$D$2,0)),0)))</f>
        <v>Data Error</v>
      </c>
      <c r="N7197" s="20"/>
      <c r="O7197" s="26"/>
      <c r="P7197" s="26"/>
      <c r="Q7197" s="6">
        <f t="shared" si="451"/>
        <v>10</v>
      </c>
      <c r="R7197" s="20"/>
    </row>
    <row r="7198" spans="1:18" x14ac:dyDescent="0.25">
      <c r="A7198" s="6">
        <v>20</v>
      </c>
      <c r="B7198" s="4">
        <v>42669.833333329618</v>
      </c>
      <c r="C7198" s="2" t="str">
        <f>IF([2]Analysis!AG7198="Data Error","Data Error",[2]Analysis!AI7198*C$1)</f>
        <v>Data Error</v>
      </c>
      <c r="D7198" s="2"/>
      <c r="E7198" s="3" t="str">
        <f>IF(C7198="Data Error","Data Error",INDEX('[2]BAAL Adj Cap'!$CB$65:$CY$72,MONTH($B7198),$A7198+1))</f>
        <v>Data Error</v>
      </c>
      <c r="F7198" s="3"/>
      <c r="G7198" s="31" t="str">
        <f t="shared" si="448"/>
        <v>Data Error</v>
      </c>
      <c r="H7198" s="31"/>
      <c r="I7198" s="23" t="str">
        <f t="shared" si="449"/>
        <v>Data Error</v>
      </c>
      <c r="J7198" s="23"/>
      <c r="K7198" s="7" t="str">
        <f t="shared" si="450"/>
        <v>Data Error</v>
      </c>
      <c r="M7198" s="20" t="str">
        <f>IF(C7198="Data Error","Data Error",IF(C7198&lt;=K7198,0,1-IFERROR(INDEX(BAAL!$C:$D,MATCH(ROUNDUP(C7198-K7198,0),BAAL!$B:$B,0),MATCH(LEFT(M$2,4),BAAL!$C$2:$D$2,0)),0)))</f>
        <v>Data Error</v>
      </c>
      <c r="N7198" s="20"/>
      <c r="O7198" s="26"/>
      <c r="P7198" s="26"/>
      <c r="Q7198" s="6">
        <f t="shared" si="451"/>
        <v>10</v>
      </c>
      <c r="R7198" s="20"/>
    </row>
    <row r="7199" spans="1:18" x14ac:dyDescent="0.25">
      <c r="A7199" s="6">
        <v>21</v>
      </c>
      <c r="B7199" s="4">
        <v>42669.874999996282</v>
      </c>
      <c r="C7199" s="2" t="str">
        <f>IF([2]Analysis!AG7199="Data Error","Data Error",[2]Analysis!AI7199*C$1)</f>
        <v>Data Error</v>
      </c>
      <c r="D7199" s="2"/>
      <c r="E7199" s="3" t="str">
        <f>IF(C7199="Data Error","Data Error",INDEX('[2]BAAL Adj Cap'!$CB$65:$CY$72,MONTH($B7199),$A7199+1))</f>
        <v>Data Error</v>
      </c>
      <c r="F7199" s="3"/>
      <c r="G7199" s="31" t="str">
        <f t="shared" si="448"/>
        <v>Data Error</v>
      </c>
      <c r="H7199" s="31"/>
      <c r="I7199" s="23" t="str">
        <f t="shared" si="449"/>
        <v>Data Error</v>
      </c>
      <c r="J7199" s="23"/>
      <c r="K7199" s="7" t="str">
        <f t="shared" si="450"/>
        <v>Data Error</v>
      </c>
      <c r="M7199" s="20" t="str">
        <f>IF(C7199="Data Error","Data Error",IF(C7199&lt;=K7199,0,1-IFERROR(INDEX(BAAL!$C:$D,MATCH(ROUNDUP(C7199-K7199,0),BAAL!$B:$B,0),MATCH(LEFT(M$2,4),BAAL!$C$2:$D$2,0)),0)))</f>
        <v>Data Error</v>
      </c>
      <c r="N7199" s="20"/>
      <c r="O7199" s="26"/>
      <c r="P7199" s="26"/>
      <c r="Q7199" s="6">
        <f t="shared" si="451"/>
        <v>10</v>
      </c>
      <c r="R7199" s="20"/>
    </row>
    <row r="7200" spans="1:18" x14ac:dyDescent="0.25">
      <c r="A7200" s="6">
        <v>22</v>
      </c>
      <c r="B7200" s="4">
        <v>42669.916666662946</v>
      </c>
      <c r="C7200" s="2" t="str">
        <f>IF([2]Analysis!AG7200="Data Error","Data Error",[2]Analysis!AI7200*C$1)</f>
        <v>Data Error</v>
      </c>
      <c r="D7200" s="2"/>
      <c r="E7200" s="3" t="str">
        <f>IF(C7200="Data Error","Data Error",INDEX('[2]BAAL Adj Cap'!$CB$65:$CY$72,MONTH($B7200),$A7200+1))</f>
        <v>Data Error</v>
      </c>
      <c r="F7200" s="3"/>
      <c r="G7200" s="31" t="str">
        <f t="shared" si="448"/>
        <v>Data Error</v>
      </c>
      <c r="H7200" s="31"/>
      <c r="I7200" s="23" t="str">
        <f t="shared" si="449"/>
        <v>Data Error</v>
      </c>
      <c r="J7200" s="23"/>
      <c r="K7200" s="7" t="str">
        <f t="shared" si="450"/>
        <v>Data Error</v>
      </c>
      <c r="M7200" s="20" t="str">
        <f>IF(C7200="Data Error","Data Error",IF(C7200&lt;=K7200,0,1-IFERROR(INDEX(BAAL!$C:$D,MATCH(ROUNDUP(C7200-K7200,0),BAAL!$B:$B,0),MATCH(LEFT(M$2,4),BAAL!$C$2:$D$2,0)),0)))</f>
        <v>Data Error</v>
      </c>
      <c r="N7200" s="20"/>
      <c r="O7200" s="26"/>
      <c r="P7200" s="26"/>
      <c r="Q7200" s="6">
        <f t="shared" si="451"/>
        <v>10</v>
      </c>
      <c r="R7200" s="20"/>
    </row>
    <row r="7201" spans="1:18" x14ac:dyDescent="0.25">
      <c r="A7201" s="6">
        <v>23</v>
      </c>
      <c r="B7201" s="4">
        <v>42669.95833332961</v>
      </c>
      <c r="C7201" s="2" t="str">
        <f>IF([2]Analysis!AG7201="Data Error","Data Error",[2]Analysis!AI7201*C$1)</f>
        <v>Data Error</v>
      </c>
      <c r="D7201" s="2"/>
      <c r="E7201" s="3" t="str">
        <f>IF(C7201="Data Error","Data Error",INDEX('[2]BAAL Adj Cap'!$CB$65:$CY$72,MONTH($B7201),$A7201+1))</f>
        <v>Data Error</v>
      </c>
      <c r="F7201" s="3"/>
      <c r="G7201" s="31" t="str">
        <f t="shared" si="448"/>
        <v>Data Error</v>
      </c>
      <c r="H7201" s="31"/>
      <c r="I7201" s="23" t="str">
        <f t="shared" si="449"/>
        <v>Data Error</v>
      </c>
      <c r="J7201" s="23"/>
      <c r="K7201" s="7" t="str">
        <f t="shared" si="450"/>
        <v>Data Error</v>
      </c>
      <c r="M7201" s="20" t="str">
        <f>IF(C7201="Data Error","Data Error",IF(C7201&lt;=K7201,0,1-IFERROR(INDEX(BAAL!$C:$D,MATCH(ROUNDUP(C7201-K7201,0),BAAL!$B:$B,0),MATCH(LEFT(M$2,4),BAAL!$C$2:$D$2,0)),0)))</f>
        <v>Data Error</v>
      </c>
      <c r="N7201" s="20"/>
      <c r="O7201" s="26"/>
      <c r="P7201" s="26"/>
      <c r="Q7201" s="6">
        <f t="shared" si="451"/>
        <v>10</v>
      </c>
      <c r="R7201" s="20"/>
    </row>
    <row r="7202" spans="1:18" x14ac:dyDescent="0.25">
      <c r="A7202" s="6">
        <v>0</v>
      </c>
      <c r="B7202" s="1">
        <v>42669.999999996275</v>
      </c>
      <c r="C7202" s="2" t="str">
        <f>IF([2]Analysis!AG7202="Data Error","Data Error",[2]Analysis!AI7202*C$1)</f>
        <v>Data Error</v>
      </c>
      <c r="D7202" s="2"/>
      <c r="E7202" s="3" t="str">
        <f>IF(C7202="Data Error","Data Error",INDEX('[2]BAAL Adj Cap'!$CB$65:$CY$72,MONTH($B7202),$A7202+1))</f>
        <v>Data Error</v>
      </c>
      <c r="F7202" s="3"/>
      <c r="G7202" s="31" t="str">
        <f t="shared" si="448"/>
        <v>Data Error</v>
      </c>
      <c r="H7202" s="31"/>
      <c r="I7202" s="23" t="str">
        <f t="shared" si="449"/>
        <v>Data Error</v>
      </c>
      <c r="J7202" s="23"/>
      <c r="K7202" s="7" t="str">
        <f t="shared" si="450"/>
        <v>Data Error</v>
      </c>
      <c r="M7202" s="20" t="str">
        <f>IF(C7202="Data Error","Data Error",IF(C7202&lt;=K7202,0,1-IFERROR(INDEX(BAAL!$C:$D,MATCH(ROUNDUP(C7202-K7202,0),BAAL!$B:$B,0),MATCH(LEFT(M$2,4),BAAL!$C$2:$D$2,0)),0)))</f>
        <v>Data Error</v>
      </c>
      <c r="N7202" s="20"/>
      <c r="O7202" s="26"/>
      <c r="P7202" s="26"/>
      <c r="Q7202" s="6">
        <f t="shared" si="451"/>
        <v>10</v>
      </c>
      <c r="R7202" s="20"/>
    </row>
    <row r="7203" spans="1:18" x14ac:dyDescent="0.25">
      <c r="A7203" s="6">
        <v>1</v>
      </c>
      <c r="B7203" s="4">
        <v>42670.041666662939</v>
      </c>
      <c r="C7203" s="2" t="str">
        <f>IF([2]Analysis!AG7203="Data Error","Data Error",[2]Analysis!AI7203*C$1)</f>
        <v>Data Error</v>
      </c>
      <c r="D7203" s="2"/>
      <c r="E7203" s="3" t="str">
        <f>IF(C7203="Data Error","Data Error",INDEX('[2]BAAL Adj Cap'!$CB$65:$CY$72,MONTH($B7203),$A7203+1))</f>
        <v>Data Error</v>
      </c>
      <c r="F7203" s="3"/>
      <c r="G7203" s="31" t="str">
        <f t="shared" si="448"/>
        <v>Data Error</v>
      </c>
      <c r="H7203" s="31"/>
      <c r="I7203" s="23" t="str">
        <f t="shared" si="449"/>
        <v>Data Error</v>
      </c>
      <c r="J7203" s="23"/>
      <c r="K7203" s="7" t="str">
        <f t="shared" si="450"/>
        <v>Data Error</v>
      </c>
      <c r="M7203" s="20" t="str">
        <f>IF(C7203="Data Error","Data Error",IF(C7203&lt;=K7203,0,1-IFERROR(INDEX(BAAL!$C:$D,MATCH(ROUNDUP(C7203-K7203,0),BAAL!$B:$B,0),MATCH(LEFT(M$2,4),BAAL!$C$2:$D$2,0)),0)))</f>
        <v>Data Error</v>
      </c>
      <c r="N7203" s="20"/>
      <c r="O7203" s="26"/>
      <c r="P7203" s="26"/>
      <c r="Q7203" s="6">
        <f t="shared" si="451"/>
        <v>10</v>
      </c>
      <c r="R7203" s="20"/>
    </row>
    <row r="7204" spans="1:18" x14ac:dyDescent="0.25">
      <c r="A7204" s="6">
        <v>2</v>
      </c>
      <c r="B7204" s="4">
        <v>42670.083333329603</v>
      </c>
      <c r="C7204" s="2" t="str">
        <f>IF([2]Analysis!AG7204="Data Error","Data Error",[2]Analysis!AI7204*C$1)</f>
        <v>Data Error</v>
      </c>
      <c r="D7204" s="2"/>
      <c r="E7204" s="3" t="str">
        <f>IF(C7204="Data Error","Data Error",INDEX('[2]BAAL Adj Cap'!$CB$65:$CY$72,MONTH($B7204),$A7204+1))</f>
        <v>Data Error</v>
      </c>
      <c r="F7204" s="3"/>
      <c r="G7204" s="31" t="str">
        <f t="shared" si="448"/>
        <v>Data Error</v>
      </c>
      <c r="H7204" s="31"/>
      <c r="I7204" s="23" t="str">
        <f t="shared" si="449"/>
        <v>Data Error</v>
      </c>
      <c r="J7204" s="23"/>
      <c r="K7204" s="7" t="str">
        <f t="shared" si="450"/>
        <v>Data Error</v>
      </c>
      <c r="M7204" s="20" t="str">
        <f>IF(C7204="Data Error","Data Error",IF(C7204&lt;=K7204,0,1-IFERROR(INDEX(BAAL!$C:$D,MATCH(ROUNDUP(C7204-K7204,0),BAAL!$B:$B,0),MATCH(LEFT(M$2,4),BAAL!$C$2:$D$2,0)),0)))</f>
        <v>Data Error</v>
      </c>
      <c r="N7204" s="20"/>
      <c r="O7204" s="26"/>
      <c r="P7204" s="26"/>
      <c r="Q7204" s="6">
        <f t="shared" si="451"/>
        <v>10</v>
      </c>
      <c r="R7204" s="20"/>
    </row>
    <row r="7205" spans="1:18" x14ac:dyDescent="0.25">
      <c r="A7205" s="6">
        <v>3</v>
      </c>
      <c r="B7205" s="4">
        <v>42670.124999996267</v>
      </c>
      <c r="C7205" s="2" t="str">
        <f>IF([2]Analysis!AG7205="Data Error","Data Error",[2]Analysis!AI7205*C$1)</f>
        <v>Data Error</v>
      </c>
      <c r="D7205" s="2"/>
      <c r="E7205" s="3" t="str">
        <f>IF(C7205="Data Error","Data Error",INDEX('[2]BAAL Adj Cap'!$CB$65:$CY$72,MONTH($B7205),$A7205+1))</f>
        <v>Data Error</v>
      </c>
      <c r="F7205" s="3"/>
      <c r="G7205" s="31" t="str">
        <f t="shared" si="448"/>
        <v>Data Error</v>
      </c>
      <c r="H7205" s="31"/>
      <c r="I7205" s="23" t="str">
        <f t="shared" si="449"/>
        <v>Data Error</v>
      </c>
      <c r="J7205" s="23"/>
      <c r="K7205" s="7" t="str">
        <f t="shared" si="450"/>
        <v>Data Error</v>
      </c>
      <c r="M7205" s="20" t="str">
        <f>IF(C7205="Data Error","Data Error",IF(C7205&lt;=K7205,0,1-IFERROR(INDEX(BAAL!$C:$D,MATCH(ROUNDUP(C7205-K7205,0),BAAL!$B:$B,0),MATCH(LEFT(M$2,4),BAAL!$C$2:$D$2,0)),0)))</f>
        <v>Data Error</v>
      </c>
      <c r="N7205" s="20"/>
      <c r="O7205" s="26"/>
      <c r="P7205" s="26"/>
      <c r="Q7205" s="6">
        <f t="shared" si="451"/>
        <v>10</v>
      </c>
      <c r="R7205" s="20"/>
    </row>
    <row r="7206" spans="1:18" x14ac:dyDescent="0.25">
      <c r="A7206" s="6">
        <v>4</v>
      </c>
      <c r="B7206" s="4">
        <v>42670.166666662932</v>
      </c>
      <c r="C7206" s="2" t="str">
        <f>IF([2]Analysis!AG7206="Data Error","Data Error",[2]Analysis!AI7206*C$1)</f>
        <v>Data Error</v>
      </c>
      <c r="D7206" s="2"/>
      <c r="E7206" s="3" t="str">
        <f>IF(C7206="Data Error","Data Error",INDEX('[2]BAAL Adj Cap'!$CB$65:$CY$72,MONTH($B7206),$A7206+1))</f>
        <v>Data Error</v>
      </c>
      <c r="F7206" s="3"/>
      <c r="G7206" s="31" t="str">
        <f t="shared" si="448"/>
        <v>Data Error</v>
      </c>
      <c r="H7206" s="31"/>
      <c r="I7206" s="23" t="str">
        <f t="shared" si="449"/>
        <v>Data Error</v>
      </c>
      <c r="J7206" s="23"/>
      <c r="K7206" s="7" t="str">
        <f t="shared" si="450"/>
        <v>Data Error</v>
      </c>
      <c r="M7206" s="20" t="str">
        <f>IF(C7206="Data Error","Data Error",IF(C7206&lt;=K7206,0,1-IFERROR(INDEX(BAAL!$C:$D,MATCH(ROUNDUP(C7206-K7206,0),BAAL!$B:$B,0),MATCH(LEFT(M$2,4),BAAL!$C$2:$D$2,0)),0)))</f>
        <v>Data Error</v>
      </c>
      <c r="N7206" s="20"/>
      <c r="O7206" s="26"/>
      <c r="P7206" s="26"/>
      <c r="Q7206" s="6">
        <f t="shared" si="451"/>
        <v>10</v>
      </c>
      <c r="R7206" s="20"/>
    </row>
    <row r="7207" spans="1:18" x14ac:dyDescent="0.25">
      <c r="A7207" s="6">
        <v>5</v>
      </c>
      <c r="B7207" s="4">
        <v>42670.208333329596</v>
      </c>
      <c r="C7207" s="2" t="str">
        <f>IF([2]Analysis!AG7207="Data Error","Data Error",[2]Analysis!AI7207*C$1)</f>
        <v>Data Error</v>
      </c>
      <c r="D7207" s="2"/>
      <c r="E7207" s="3" t="str">
        <f>IF(C7207="Data Error","Data Error",INDEX('[2]BAAL Adj Cap'!$CB$65:$CY$72,MONTH($B7207),$A7207+1))</f>
        <v>Data Error</v>
      </c>
      <c r="F7207" s="3"/>
      <c r="G7207" s="31" t="str">
        <f t="shared" si="448"/>
        <v>Data Error</v>
      </c>
      <c r="H7207" s="31"/>
      <c r="I7207" s="23" t="str">
        <f t="shared" si="449"/>
        <v>Data Error</v>
      </c>
      <c r="J7207" s="23"/>
      <c r="K7207" s="7" t="str">
        <f t="shared" si="450"/>
        <v>Data Error</v>
      </c>
      <c r="M7207" s="20" t="str">
        <f>IF(C7207="Data Error","Data Error",IF(C7207&lt;=K7207,0,1-IFERROR(INDEX(BAAL!$C:$D,MATCH(ROUNDUP(C7207-K7207,0),BAAL!$B:$B,0),MATCH(LEFT(M$2,4),BAAL!$C$2:$D$2,0)),0)))</f>
        <v>Data Error</v>
      </c>
      <c r="N7207" s="20"/>
      <c r="O7207" s="26"/>
      <c r="P7207" s="26"/>
      <c r="Q7207" s="6">
        <f t="shared" si="451"/>
        <v>10</v>
      </c>
      <c r="R7207" s="20"/>
    </row>
    <row r="7208" spans="1:18" x14ac:dyDescent="0.25">
      <c r="A7208" s="6">
        <v>6</v>
      </c>
      <c r="B7208" s="4">
        <v>42670.24999999626</v>
      </c>
      <c r="C7208" s="2" t="str">
        <f>IF([2]Analysis!AG7208="Data Error","Data Error",[2]Analysis!AI7208*C$1)</f>
        <v>Data Error</v>
      </c>
      <c r="D7208" s="2"/>
      <c r="E7208" s="3" t="str">
        <f>IF(C7208="Data Error","Data Error",INDEX('[2]BAAL Adj Cap'!$CB$65:$CY$72,MONTH($B7208),$A7208+1))</f>
        <v>Data Error</v>
      </c>
      <c r="F7208" s="3"/>
      <c r="G7208" s="31" t="str">
        <f t="shared" si="448"/>
        <v>Data Error</v>
      </c>
      <c r="H7208" s="31"/>
      <c r="I7208" s="23" t="str">
        <f t="shared" si="449"/>
        <v>Data Error</v>
      </c>
      <c r="J7208" s="23"/>
      <c r="K7208" s="7" t="str">
        <f t="shared" si="450"/>
        <v>Data Error</v>
      </c>
      <c r="M7208" s="20" t="str">
        <f>IF(C7208="Data Error","Data Error",IF(C7208&lt;=K7208,0,1-IFERROR(INDEX(BAAL!$C:$D,MATCH(ROUNDUP(C7208-K7208,0),BAAL!$B:$B,0),MATCH(LEFT(M$2,4),BAAL!$C$2:$D$2,0)),0)))</f>
        <v>Data Error</v>
      </c>
      <c r="N7208" s="20"/>
      <c r="O7208" s="26"/>
      <c r="P7208" s="26"/>
      <c r="Q7208" s="6">
        <f t="shared" si="451"/>
        <v>10</v>
      </c>
      <c r="R7208" s="20"/>
    </row>
    <row r="7209" spans="1:18" x14ac:dyDescent="0.25">
      <c r="A7209" s="6">
        <v>7</v>
      </c>
      <c r="B7209" s="4">
        <v>42670.291666662924</v>
      </c>
      <c r="C7209" s="2" t="str">
        <f>IF([2]Analysis!AG7209="Data Error","Data Error",[2]Analysis!AI7209*C$1)</f>
        <v>Data Error</v>
      </c>
      <c r="D7209" s="2"/>
      <c r="E7209" s="3" t="str">
        <f>IF(C7209="Data Error","Data Error",INDEX('[2]BAAL Adj Cap'!$CB$65:$CY$72,MONTH($B7209),$A7209+1))</f>
        <v>Data Error</v>
      </c>
      <c r="F7209" s="3"/>
      <c r="G7209" s="31" t="str">
        <f t="shared" si="448"/>
        <v>Data Error</v>
      </c>
      <c r="H7209" s="31"/>
      <c r="I7209" s="23" t="str">
        <f t="shared" si="449"/>
        <v>Data Error</v>
      </c>
      <c r="J7209" s="23"/>
      <c r="K7209" s="7" t="str">
        <f t="shared" si="450"/>
        <v>Data Error</v>
      </c>
      <c r="M7209" s="20" t="str">
        <f>IF(C7209="Data Error","Data Error",IF(C7209&lt;=K7209,0,1-IFERROR(INDEX(BAAL!$C:$D,MATCH(ROUNDUP(C7209-K7209,0),BAAL!$B:$B,0),MATCH(LEFT(M$2,4),BAAL!$C$2:$D$2,0)),0)))</f>
        <v>Data Error</v>
      </c>
      <c r="N7209" s="20"/>
      <c r="O7209" s="26"/>
      <c r="P7209" s="26"/>
      <c r="Q7209" s="6">
        <f t="shared" si="451"/>
        <v>10</v>
      </c>
      <c r="R7209" s="20"/>
    </row>
    <row r="7210" spans="1:18" x14ac:dyDescent="0.25">
      <c r="A7210" s="6">
        <v>8</v>
      </c>
      <c r="B7210" s="4">
        <v>42670.333333329589</v>
      </c>
      <c r="C7210" s="2" t="str">
        <f>IF([2]Analysis!AG7210="Data Error","Data Error",[2]Analysis!AI7210*C$1)</f>
        <v>Data Error</v>
      </c>
      <c r="D7210" s="2"/>
      <c r="E7210" s="3" t="str">
        <f>IF(C7210="Data Error","Data Error",INDEX('[2]BAAL Adj Cap'!$CB$65:$CY$72,MONTH($B7210),$A7210+1))</f>
        <v>Data Error</v>
      </c>
      <c r="F7210" s="3"/>
      <c r="G7210" s="31" t="str">
        <f t="shared" si="448"/>
        <v>Data Error</v>
      </c>
      <c r="H7210" s="31"/>
      <c r="I7210" s="23" t="str">
        <f t="shared" si="449"/>
        <v>Data Error</v>
      </c>
      <c r="J7210" s="23"/>
      <c r="K7210" s="7" t="str">
        <f t="shared" si="450"/>
        <v>Data Error</v>
      </c>
      <c r="M7210" s="20" t="str">
        <f>IF(C7210="Data Error","Data Error",IF(C7210&lt;=K7210,0,1-IFERROR(INDEX(BAAL!$C:$D,MATCH(ROUNDUP(C7210-K7210,0),BAAL!$B:$B,0),MATCH(LEFT(M$2,4),BAAL!$C$2:$D$2,0)),0)))</f>
        <v>Data Error</v>
      </c>
      <c r="N7210" s="20"/>
      <c r="O7210" s="26"/>
      <c r="P7210" s="26"/>
      <c r="Q7210" s="6">
        <f t="shared" si="451"/>
        <v>10</v>
      </c>
      <c r="R7210" s="20"/>
    </row>
    <row r="7211" spans="1:18" x14ac:dyDescent="0.25">
      <c r="A7211" s="6">
        <v>9</v>
      </c>
      <c r="B7211" s="4">
        <v>42670.374999996253</v>
      </c>
      <c r="C7211" s="2" t="str">
        <f>IF([2]Analysis!AG7211="Data Error","Data Error",[2]Analysis!AI7211*C$1)</f>
        <v>Data Error</v>
      </c>
      <c r="D7211" s="2"/>
      <c r="E7211" s="3" t="str">
        <f>IF(C7211="Data Error","Data Error",INDEX('[2]BAAL Adj Cap'!$CB$65:$CY$72,MONTH($B7211),$A7211+1))</f>
        <v>Data Error</v>
      </c>
      <c r="F7211" s="3"/>
      <c r="G7211" s="31" t="str">
        <f t="shared" si="448"/>
        <v>Data Error</v>
      </c>
      <c r="H7211" s="31"/>
      <c r="I7211" s="23" t="str">
        <f t="shared" si="449"/>
        <v>Data Error</v>
      </c>
      <c r="J7211" s="23"/>
      <c r="K7211" s="7" t="str">
        <f t="shared" si="450"/>
        <v>Data Error</v>
      </c>
      <c r="M7211" s="20" t="str">
        <f>IF(C7211="Data Error","Data Error",IF(C7211&lt;=K7211,0,1-IFERROR(INDEX(BAAL!$C:$D,MATCH(ROUNDUP(C7211-K7211,0),BAAL!$B:$B,0),MATCH(LEFT(M$2,4),BAAL!$C$2:$D$2,0)),0)))</f>
        <v>Data Error</v>
      </c>
      <c r="N7211" s="20"/>
      <c r="O7211" s="26"/>
      <c r="P7211" s="26"/>
      <c r="Q7211" s="6">
        <f t="shared" si="451"/>
        <v>10</v>
      </c>
      <c r="R7211" s="20"/>
    </row>
    <row r="7212" spans="1:18" x14ac:dyDescent="0.25">
      <c r="A7212" s="6">
        <v>10</v>
      </c>
      <c r="B7212" s="4">
        <v>42670.416666662917</v>
      </c>
      <c r="C7212" s="2" t="str">
        <f>IF([2]Analysis!AG7212="Data Error","Data Error",[2]Analysis!AI7212*C$1)</f>
        <v>Data Error</v>
      </c>
      <c r="D7212" s="2"/>
      <c r="E7212" s="3" t="str">
        <f>IF(C7212="Data Error","Data Error",INDEX('[2]BAAL Adj Cap'!$CB$65:$CY$72,MONTH($B7212),$A7212+1))</f>
        <v>Data Error</v>
      </c>
      <c r="F7212" s="3"/>
      <c r="G7212" s="31" t="str">
        <f t="shared" si="448"/>
        <v>Data Error</v>
      </c>
      <c r="H7212" s="31"/>
      <c r="I7212" s="23" t="str">
        <f t="shared" si="449"/>
        <v>Data Error</v>
      </c>
      <c r="J7212" s="23"/>
      <c r="K7212" s="7" t="str">
        <f t="shared" si="450"/>
        <v>Data Error</v>
      </c>
      <c r="M7212" s="20" t="str">
        <f>IF(C7212="Data Error","Data Error",IF(C7212&lt;=K7212,0,1-IFERROR(INDEX(BAAL!$C:$D,MATCH(ROUNDUP(C7212-K7212,0),BAAL!$B:$B,0),MATCH(LEFT(M$2,4),BAAL!$C$2:$D$2,0)),0)))</f>
        <v>Data Error</v>
      </c>
      <c r="N7212" s="20"/>
      <c r="O7212" s="26"/>
      <c r="P7212" s="26"/>
      <c r="Q7212" s="6">
        <f t="shared" si="451"/>
        <v>10</v>
      </c>
      <c r="R7212" s="20"/>
    </row>
    <row r="7213" spans="1:18" x14ac:dyDescent="0.25">
      <c r="A7213" s="6">
        <v>11</v>
      </c>
      <c r="B7213" s="4">
        <v>42670.458333329581</v>
      </c>
      <c r="C7213" s="2" t="str">
        <f>IF([2]Analysis!AG7213="Data Error","Data Error",[2]Analysis!AI7213*C$1)</f>
        <v>Data Error</v>
      </c>
      <c r="D7213" s="2"/>
      <c r="E7213" s="3" t="str">
        <f>IF(C7213="Data Error","Data Error",INDEX('[2]BAAL Adj Cap'!$CB$65:$CY$72,MONTH($B7213),$A7213+1))</f>
        <v>Data Error</v>
      </c>
      <c r="F7213" s="3"/>
      <c r="G7213" s="31" t="str">
        <f t="shared" si="448"/>
        <v>Data Error</v>
      </c>
      <c r="H7213" s="31"/>
      <c r="I7213" s="23" t="str">
        <f t="shared" si="449"/>
        <v>Data Error</v>
      </c>
      <c r="J7213" s="23"/>
      <c r="K7213" s="7" t="str">
        <f t="shared" si="450"/>
        <v>Data Error</v>
      </c>
      <c r="M7213" s="20" t="str">
        <f>IF(C7213="Data Error","Data Error",IF(C7213&lt;=K7213,0,1-IFERROR(INDEX(BAAL!$C:$D,MATCH(ROUNDUP(C7213-K7213,0),BAAL!$B:$B,0),MATCH(LEFT(M$2,4),BAAL!$C$2:$D$2,0)),0)))</f>
        <v>Data Error</v>
      </c>
      <c r="N7213" s="20"/>
      <c r="O7213" s="26"/>
      <c r="P7213" s="26"/>
      <c r="Q7213" s="6">
        <f t="shared" si="451"/>
        <v>10</v>
      </c>
      <c r="R7213" s="20"/>
    </row>
    <row r="7214" spans="1:18" x14ac:dyDescent="0.25">
      <c r="A7214" s="6">
        <v>12</v>
      </c>
      <c r="B7214" s="4">
        <v>42670.499999996246</v>
      </c>
      <c r="C7214" s="2" t="str">
        <f>IF([2]Analysis!AG7214="Data Error","Data Error",[2]Analysis!AI7214*C$1)</f>
        <v>Data Error</v>
      </c>
      <c r="D7214" s="2"/>
      <c r="E7214" s="3" t="str">
        <f>IF(C7214="Data Error","Data Error",INDEX('[2]BAAL Adj Cap'!$CB$65:$CY$72,MONTH($B7214),$A7214+1))</f>
        <v>Data Error</v>
      </c>
      <c r="F7214" s="3"/>
      <c r="G7214" s="31" t="str">
        <f t="shared" si="448"/>
        <v>Data Error</v>
      </c>
      <c r="H7214" s="31"/>
      <c r="I7214" s="23" t="str">
        <f t="shared" si="449"/>
        <v>Data Error</v>
      </c>
      <c r="J7214" s="23"/>
      <c r="K7214" s="7" t="str">
        <f t="shared" si="450"/>
        <v>Data Error</v>
      </c>
      <c r="M7214" s="20" t="str">
        <f>IF(C7214="Data Error","Data Error",IF(C7214&lt;=K7214,0,1-IFERROR(INDEX(BAAL!$C:$D,MATCH(ROUNDUP(C7214-K7214,0),BAAL!$B:$B,0),MATCH(LEFT(M$2,4),BAAL!$C$2:$D$2,0)),0)))</f>
        <v>Data Error</v>
      </c>
      <c r="N7214" s="20"/>
      <c r="O7214" s="26"/>
      <c r="P7214" s="26"/>
      <c r="Q7214" s="6">
        <f t="shared" si="451"/>
        <v>10</v>
      </c>
      <c r="R7214" s="20"/>
    </row>
    <row r="7215" spans="1:18" x14ac:dyDescent="0.25">
      <c r="A7215" s="6">
        <v>13</v>
      </c>
      <c r="B7215" s="4">
        <v>42670.54166666291</v>
      </c>
      <c r="C7215" s="2" t="str">
        <f>IF([2]Analysis!AG7215="Data Error","Data Error",[2]Analysis!AI7215*C$1)</f>
        <v>Data Error</v>
      </c>
      <c r="D7215" s="2"/>
      <c r="E7215" s="3" t="str">
        <f>IF(C7215="Data Error","Data Error",INDEX('[2]BAAL Adj Cap'!$CB$65:$CY$72,MONTH($B7215),$A7215+1))</f>
        <v>Data Error</v>
      </c>
      <c r="F7215" s="3"/>
      <c r="G7215" s="31" t="str">
        <f t="shared" si="448"/>
        <v>Data Error</v>
      </c>
      <c r="H7215" s="31"/>
      <c r="I7215" s="23" t="str">
        <f t="shared" si="449"/>
        <v>Data Error</v>
      </c>
      <c r="J7215" s="23"/>
      <c r="K7215" s="7" t="str">
        <f t="shared" si="450"/>
        <v>Data Error</v>
      </c>
      <c r="M7215" s="20" t="str">
        <f>IF(C7215="Data Error","Data Error",IF(C7215&lt;=K7215,0,1-IFERROR(INDEX(BAAL!$C:$D,MATCH(ROUNDUP(C7215-K7215,0),BAAL!$B:$B,0),MATCH(LEFT(M$2,4),BAAL!$C$2:$D$2,0)),0)))</f>
        <v>Data Error</v>
      </c>
      <c r="N7215" s="20"/>
      <c r="O7215" s="26"/>
      <c r="P7215" s="26"/>
      <c r="Q7215" s="6">
        <f t="shared" si="451"/>
        <v>10</v>
      </c>
      <c r="R7215" s="20"/>
    </row>
    <row r="7216" spans="1:18" x14ac:dyDescent="0.25">
      <c r="A7216" s="6">
        <v>14</v>
      </c>
      <c r="B7216" s="4">
        <v>42670.583333329574</v>
      </c>
      <c r="C7216" s="2" t="str">
        <f>IF([2]Analysis!AG7216="Data Error","Data Error",[2]Analysis!AI7216*C$1)</f>
        <v>Data Error</v>
      </c>
      <c r="D7216" s="2"/>
      <c r="E7216" s="3" t="str">
        <f>IF(C7216="Data Error","Data Error",INDEX('[2]BAAL Adj Cap'!$CB$65:$CY$72,MONTH($B7216),$A7216+1))</f>
        <v>Data Error</v>
      </c>
      <c r="F7216" s="3"/>
      <c r="G7216" s="31" t="str">
        <f t="shared" si="448"/>
        <v>Data Error</v>
      </c>
      <c r="H7216" s="31"/>
      <c r="I7216" s="23" t="str">
        <f t="shared" si="449"/>
        <v>Data Error</v>
      </c>
      <c r="J7216" s="23"/>
      <c r="K7216" s="7" t="str">
        <f t="shared" si="450"/>
        <v>Data Error</v>
      </c>
      <c r="M7216" s="20" t="str">
        <f>IF(C7216="Data Error","Data Error",IF(C7216&lt;=K7216,0,1-IFERROR(INDEX(BAAL!$C:$D,MATCH(ROUNDUP(C7216-K7216,0),BAAL!$B:$B,0),MATCH(LEFT(M$2,4),BAAL!$C$2:$D$2,0)),0)))</f>
        <v>Data Error</v>
      </c>
      <c r="N7216" s="20"/>
      <c r="O7216" s="26"/>
      <c r="P7216" s="26"/>
      <c r="Q7216" s="6">
        <f t="shared" si="451"/>
        <v>10</v>
      </c>
      <c r="R7216" s="20"/>
    </row>
    <row r="7217" spans="1:18" x14ac:dyDescent="0.25">
      <c r="A7217" s="6">
        <v>15</v>
      </c>
      <c r="B7217" s="4">
        <v>42670.624999996238</v>
      </c>
      <c r="C7217" s="2" t="str">
        <f>IF([2]Analysis!AG7217="Data Error","Data Error",[2]Analysis!AI7217*C$1)</f>
        <v>Data Error</v>
      </c>
      <c r="D7217" s="2"/>
      <c r="E7217" s="3" t="str">
        <f>IF(C7217="Data Error","Data Error",INDEX('[2]BAAL Adj Cap'!$CB$65:$CY$72,MONTH($B7217),$A7217+1))</f>
        <v>Data Error</v>
      </c>
      <c r="F7217" s="3"/>
      <c r="G7217" s="31" t="str">
        <f t="shared" si="448"/>
        <v>Data Error</v>
      </c>
      <c r="H7217" s="31"/>
      <c r="I7217" s="23" t="str">
        <f t="shared" si="449"/>
        <v>Data Error</v>
      </c>
      <c r="J7217" s="23"/>
      <c r="K7217" s="7" t="str">
        <f t="shared" si="450"/>
        <v>Data Error</v>
      </c>
      <c r="M7217" s="20" t="str">
        <f>IF(C7217="Data Error","Data Error",IF(C7217&lt;=K7217,0,1-IFERROR(INDEX(BAAL!$C:$D,MATCH(ROUNDUP(C7217-K7217,0),BAAL!$B:$B,0),MATCH(LEFT(M$2,4),BAAL!$C$2:$D$2,0)),0)))</f>
        <v>Data Error</v>
      </c>
      <c r="N7217" s="20"/>
      <c r="O7217" s="26"/>
      <c r="P7217" s="26"/>
      <c r="Q7217" s="6">
        <f t="shared" si="451"/>
        <v>10</v>
      </c>
      <c r="R7217" s="20"/>
    </row>
    <row r="7218" spans="1:18" x14ac:dyDescent="0.25">
      <c r="A7218" s="6">
        <v>16</v>
      </c>
      <c r="B7218" s="4">
        <v>42670.666666662903</v>
      </c>
      <c r="C7218" s="2" t="str">
        <f>IF([2]Analysis!AG7218="Data Error","Data Error",[2]Analysis!AI7218*C$1)</f>
        <v>Data Error</v>
      </c>
      <c r="D7218" s="2"/>
      <c r="E7218" s="3" t="str">
        <f>IF(C7218="Data Error","Data Error",INDEX('[2]BAAL Adj Cap'!$CB$65:$CY$72,MONTH($B7218),$A7218+1))</f>
        <v>Data Error</v>
      </c>
      <c r="F7218" s="3"/>
      <c r="G7218" s="31" t="str">
        <f t="shared" si="448"/>
        <v>Data Error</v>
      </c>
      <c r="H7218" s="31"/>
      <c r="I7218" s="23" t="str">
        <f t="shared" si="449"/>
        <v>Data Error</v>
      </c>
      <c r="J7218" s="23"/>
      <c r="K7218" s="7" t="str">
        <f t="shared" si="450"/>
        <v>Data Error</v>
      </c>
      <c r="M7218" s="20" t="str">
        <f>IF(C7218="Data Error","Data Error",IF(C7218&lt;=K7218,0,1-IFERROR(INDEX(BAAL!$C:$D,MATCH(ROUNDUP(C7218-K7218,0),BAAL!$B:$B,0),MATCH(LEFT(M$2,4),BAAL!$C$2:$D$2,0)),0)))</f>
        <v>Data Error</v>
      </c>
      <c r="N7218" s="20"/>
      <c r="O7218" s="26"/>
      <c r="P7218" s="26"/>
      <c r="Q7218" s="6">
        <f t="shared" si="451"/>
        <v>10</v>
      </c>
      <c r="R7218" s="20"/>
    </row>
    <row r="7219" spans="1:18" x14ac:dyDescent="0.25">
      <c r="A7219" s="6">
        <v>17</v>
      </c>
      <c r="B7219" s="4">
        <v>42670.708333329567</v>
      </c>
      <c r="C7219" s="2" t="str">
        <f>IF([2]Analysis!AG7219="Data Error","Data Error",[2]Analysis!AI7219*C$1)</f>
        <v>Data Error</v>
      </c>
      <c r="D7219" s="2"/>
      <c r="E7219" s="3" t="str">
        <f>IF(C7219="Data Error","Data Error",INDEX('[2]BAAL Adj Cap'!$CB$65:$CY$72,MONTH($B7219),$A7219+1))</f>
        <v>Data Error</v>
      </c>
      <c r="F7219" s="3"/>
      <c r="G7219" s="31" t="str">
        <f t="shared" si="448"/>
        <v>Data Error</v>
      </c>
      <c r="H7219" s="31"/>
      <c r="I7219" s="23" t="str">
        <f t="shared" si="449"/>
        <v>Data Error</v>
      </c>
      <c r="J7219" s="23"/>
      <c r="K7219" s="7" t="str">
        <f t="shared" si="450"/>
        <v>Data Error</v>
      </c>
      <c r="M7219" s="20" t="str">
        <f>IF(C7219="Data Error","Data Error",IF(C7219&lt;=K7219,0,1-IFERROR(INDEX(BAAL!$C:$D,MATCH(ROUNDUP(C7219-K7219,0),BAAL!$B:$B,0),MATCH(LEFT(M$2,4),BAAL!$C$2:$D$2,0)),0)))</f>
        <v>Data Error</v>
      </c>
      <c r="N7219" s="20"/>
      <c r="O7219" s="26"/>
      <c r="P7219" s="26"/>
      <c r="Q7219" s="6">
        <f t="shared" si="451"/>
        <v>10</v>
      </c>
      <c r="R7219" s="20"/>
    </row>
    <row r="7220" spans="1:18" x14ac:dyDescent="0.25">
      <c r="A7220" s="6">
        <v>18</v>
      </c>
      <c r="B7220" s="4">
        <v>42670.749999996231</v>
      </c>
      <c r="C7220" s="2" t="str">
        <f>IF([2]Analysis!AG7220="Data Error","Data Error",[2]Analysis!AI7220*C$1)</f>
        <v>Data Error</v>
      </c>
      <c r="D7220" s="2"/>
      <c r="E7220" s="3" t="str">
        <f>IF(C7220="Data Error","Data Error",INDEX('[2]BAAL Adj Cap'!$CB$65:$CY$72,MONTH($B7220),$A7220+1))</f>
        <v>Data Error</v>
      </c>
      <c r="F7220" s="3"/>
      <c r="G7220" s="31" t="str">
        <f t="shared" si="448"/>
        <v>Data Error</v>
      </c>
      <c r="H7220" s="31"/>
      <c r="I7220" s="23" t="str">
        <f t="shared" si="449"/>
        <v>Data Error</v>
      </c>
      <c r="J7220" s="23"/>
      <c r="K7220" s="7" t="str">
        <f t="shared" si="450"/>
        <v>Data Error</v>
      </c>
      <c r="M7220" s="20" t="str">
        <f>IF(C7220="Data Error","Data Error",IF(C7220&lt;=K7220,0,1-IFERROR(INDEX(BAAL!$C:$D,MATCH(ROUNDUP(C7220-K7220,0),BAAL!$B:$B,0),MATCH(LEFT(M$2,4),BAAL!$C$2:$D$2,0)),0)))</f>
        <v>Data Error</v>
      </c>
      <c r="N7220" s="20"/>
      <c r="O7220" s="26"/>
      <c r="P7220" s="26"/>
      <c r="Q7220" s="6">
        <f t="shared" si="451"/>
        <v>10</v>
      </c>
      <c r="R7220" s="20"/>
    </row>
    <row r="7221" spans="1:18" x14ac:dyDescent="0.25">
      <c r="A7221" s="6">
        <v>19</v>
      </c>
      <c r="B7221" s="4">
        <v>42670.791666662895</v>
      </c>
      <c r="C7221" s="2" t="str">
        <f>IF([2]Analysis!AG7221="Data Error","Data Error",[2]Analysis!AI7221*C$1)</f>
        <v>Data Error</v>
      </c>
      <c r="D7221" s="2"/>
      <c r="E7221" s="3" t="str">
        <f>IF(C7221="Data Error","Data Error",INDEX('[2]BAAL Adj Cap'!$CB$65:$CY$72,MONTH($B7221),$A7221+1))</f>
        <v>Data Error</v>
      </c>
      <c r="F7221" s="3"/>
      <c r="G7221" s="31" t="str">
        <f t="shared" si="448"/>
        <v>Data Error</v>
      </c>
      <c r="H7221" s="31"/>
      <c r="I7221" s="23" t="str">
        <f t="shared" si="449"/>
        <v>Data Error</v>
      </c>
      <c r="J7221" s="23"/>
      <c r="K7221" s="7" t="str">
        <f t="shared" si="450"/>
        <v>Data Error</v>
      </c>
      <c r="M7221" s="20" t="str">
        <f>IF(C7221="Data Error","Data Error",IF(C7221&lt;=K7221,0,1-IFERROR(INDEX(BAAL!$C:$D,MATCH(ROUNDUP(C7221-K7221,0),BAAL!$B:$B,0),MATCH(LEFT(M$2,4),BAAL!$C$2:$D$2,0)),0)))</f>
        <v>Data Error</v>
      </c>
      <c r="N7221" s="20"/>
      <c r="O7221" s="26"/>
      <c r="P7221" s="26"/>
      <c r="Q7221" s="6">
        <f t="shared" si="451"/>
        <v>10</v>
      </c>
      <c r="R7221" s="20"/>
    </row>
    <row r="7222" spans="1:18" x14ac:dyDescent="0.25">
      <c r="A7222" s="6">
        <v>20</v>
      </c>
      <c r="B7222" s="4">
        <v>42670.83333332956</v>
      </c>
      <c r="C7222" s="2" t="str">
        <f>IF([2]Analysis!AG7222="Data Error","Data Error",[2]Analysis!AI7222*C$1)</f>
        <v>Data Error</v>
      </c>
      <c r="D7222" s="2"/>
      <c r="E7222" s="3" t="str">
        <f>IF(C7222="Data Error","Data Error",INDEX('[2]BAAL Adj Cap'!$CB$65:$CY$72,MONTH($B7222),$A7222+1))</f>
        <v>Data Error</v>
      </c>
      <c r="F7222" s="3"/>
      <c r="G7222" s="31" t="str">
        <f t="shared" si="448"/>
        <v>Data Error</v>
      </c>
      <c r="H7222" s="31"/>
      <c r="I7222" s="23" t="str">
        <f t="shared" si="449"/>
        <v>Data Error</v>
      </c>
      <c r="J7222" s="23"/>
      <c r="K7222" s="7" t="str">
        <f t="shared" si="450"/>
        <v>Data Error</v>
      </c>
      <c r="M7222" s="20" t="str">
        <f>IF(C7222="Data Error","Data Error",IF(C7222&lt;=K7222,0,1-IFERROR(INDEX(BAAL!$C:$D,MATCH(ROUNDUP(C7222-K7222,0),BAAL!$B:$B,0),MATCH(LEFT(M$2,4),BAAL!$C$2:$D$2,0)),0)))</f>
        <v>Data Error</v>
      </c>
      <c r="N7222" s="20"/>
      <c r="O7222" s="26"/>
      <c r="P7222" s="26"/>
      <c r="Q7222" s="6">
        <f t="shared" si="451"/>
        <v>10</v>
      </c>
      <c r="R7222" s="20"/>
    </row>
    <row r="7223" spans="1:18" x14ac:dyDescent="0.25">
      <c r="A7223" s="6">
        <v>21</v>
      </c>
      <c r="B7223" s="4">
        <v>42670.874999996224</v>
      </c>
      <c r="C7223" s="2" t="str">
        <f>IF([2]Analysis!AG7223="Data Error","Data Error",[2]Analysis!AI7223*C$1)</f>
        <v>Data Error</v>
      </c>
      <c r="D7223" s="2"/>
      <c r="E7223" s="3" t="str">
        <f>IF(C7223="Data Error","Data Error",INDEX('[2]BAAL Adj Cap'!$CB$65:$CY$72,MONTH($B7223),$A7223+1))</f>
        <v>Data Error</v>
      </c>
      <c r="F7223" s="3"/>
      <c r="G7223" s="31" t="str">
        <f t="shared" si="448"/>
        <v>Data Error</v>
      </c>
      <c r="H7223" s="31"/>
      <c r="I7223" s="23" t="str">
        <f t="shared" si="449"/>
        <v>Data Error</v>
      </c>
      <c r="J7223" s="23"/>
      <c r="K7223" s="7" t="str">
        <f t="shared" si="450"/>
        <v>Data Error</v>
      </c>
      <c r="M7223" s="20" t="str">
        <f>IF(C7223="Data Error","Data Error",IF(C7223&lt;=K7223,0,1-IFERROR(INDEX(BAAL!$C:$D,MATCH(ROUNDUP(C7223-K7223,0),BAAL!$B:$B,0),MATCH(LEFT(M$2,4),BAAL!$C$2:$D$2,0)),0)))</f>
        <v>Data Error</v>
      </c>
      <c r="N7223" s="20"/>
      <c r="O7223" s="26"/>
      <c r="P7223" s="26"/>
      <c r="Q7223" s="6">
        <f t="shared" si="451"/>
        <v>10</v>
      </c>
      <c r="R7223" s="20"/>
    </row>
    <row r="7224" spans="1:18" x14ac:dyDescent="0.25">
      <c r="A7224" s="6">
        <v>22</v>
      </c>
      <c r="B7224" s="4">
        <v>42670.916666662888</v>
      </c>
      <c r="C7224" s="2" t="str">
        <f>IF([2]Analysis!AG7224="Data Error","Data Error",[2]Analysis!AI7224*C$1)</f>
        <v>Data Error</v>
      </c>
      <c r="D7224" s="2"/>
      <c r="E7224" s="3" t="str">
        <f>IF(C7224="Data Error","Data Error",INDEX('[2]BAAL Adj Cap'!$CB$65:$CY$72,MONTH($B7224),$A7224+1))</f>
        <v>Data Error</v>
      </c>
      <c r="F7224" s="3"/>
      <c r="G7224" s="31" t="str">
        <f t="shared" si="448"/>
        <v>Data Error</v>
      </c>
      <c r="H7224" s="31"/>
      <c r="I7224" s="23" t="str">
        <f t="shared" si="449"/>
        <v>Data Error</v>
      </c>
      <c r="J7224" s="23"/>
      <c r="K7224" s="7" t="str">
        <f t="shared" si="450"/>
        <v>Data Error</v>
      </c>
      <c r="M7224" s="20" t="str">
        <f>IF(C7224="Data Error","Data Error",IF(C7224&lt;=K7224,0,1-IFERROR(INDEX(BAAL!$C:$D,MATCH(ROUNDUP(C7224-K7224,0),BAAL!$B:$B,0),MATCH(LEFT(M$2,4),BAAL!$C$2:$D$2,0)),0)))</f>
        <v>Data Error</v>
      </c>
      <c r="N7224" s="20"/>
      <c r="O7224" s="26"/>
      <c r="P7224" s="26"/>
      <c r="Q7224" s="6">
        <f t="shared" si="451"/>
        <v>10</v>
      </c>
      <c r="R7224" s="20"/>
    </row>
    <row r="7225" spans="1:18" x14ac:dyDescent="0.25">
      <c r="A7225" s="6">
        <v>23</v>
      </c>
      <c r="B7225" s="4">
        <v>42670.958333329552</v>
      </c>
      <c r="C7225" s="2" t="str">
        <f>IF([2]Analysis!AG7225="Data Error","Data Error",[2]Analysis!AI7225*C$1)</f>
        <v>Data Error</v>
      </c>
      <c r="D7225" s="2"/>
      <c r="E7225" s="3" t="str">
        <f>IF(C7225="Data Error","Data Error",INDEX('[2]BAAL Adj Cap'!$CB$65:$CY$72,MONTH($B7225),$A7225+1))</f>
        <v>Data Error</v>
      </c>
      <c r="F7225" s="3"/>
      <c r="G7225" s="31" t="str">
        <f t="shared" si="448"/>
        <v>Data Error</v>
      </c>
      <c r="H7225" s="31"/>
      <c r="I7225" s="23" t="str">
        <f t="shared" si="449"/>
        <v>Data Error</v>
      </c>
      <c r="J7225" s="23"/>
      <c r="K7225" s="7" t="str">
        <f t="shared" si="450"/>
        <v>Data Error</v>
      </c>
      <c r="M7225" s="20" t="str">
        <f>IF(C7225="Data Error","Data Error",IF(C7225&lt;=K7225,0,1-IFERROR(INDEX(BAAL!$C:$D,MATCH(ROUNDUP(C7225-K7225,0),BAAL!$B:$B,0),MATCH(LEFT(M$2,4),BAAL!$C$2:$D$2,0)),0)))</f>
        <v>Data Error</v>
      </c>
      <c r="N7225" s="20"/>
      <c r="O7225" s="26"/>
      <c r="P7225" s="26"/>
      <c r="Q7225" s="6">
        <f t="shared" si="451"/>
        <v>10</v>
      </c>
      <c r="R7225" s="20"/>
    </row>
    <row r="7226" spans="1:18" x14ac:dyDescent="0.25">
      <c r="A7226" s="6">
        <v>0</v>
      </c>
      <c r="B7226" s="1">
        <v>42670.999999996217</v>
      </c>
      <c r="C7226" s="2" t="str">
        <f>IF([2]Analysis!AG7226="Data Error","Data Error",[2]Analysis!AI7226*C$1)</f>
        <v>Data Error</v>
      </c>
      <c r="D7226" s="2"/>
      <c r="E7226" s="3" t="str">
        <f>IF(C7226="Data Error","Data Error",INDEX('[2]BAAL Adj Cap'!$CB$65:$CY$72,MONTH($B7226),$A7226+1))</f>
        <v>Data Error</v>
      </c>
      <c r="F7226" s="3"/>
      <c r="G7226" s="31" t="str">
        <f t="shared" si="448"/>
        <v>Data Error</v>
      </c>
      <c r="H7226" s="31"/>
      <c r="I7226" s="23" t="str">
        <f t="shared" si="449"/>
        <v>Data Error</v>
      </c>
      <c r="J7226" s="23"/>
      <c r="K7226" s="7" t="str">
        <f t="shared" si="450"/>
        <v>Data Error</v>
      </c>
      <c r="M7226" s="20" t="str">
        <f>IF(C7226="Data Error","Data Error",IF(C7226&lt;=K7226,0,1-IFERROR(INDEX(BAAL!$C:$D,MATCH(ROUNDUP(C7226-K7226,0),BAAL!$B:$B,0),MATCH(LEFT(M$2,4),BAAL!$C$2:$D$2,0)),0)))</f>
        <v>Data Error</v>
      </c>
      <c r="N7226" s="20"/>
      <c r="O7226" s="26"/>
      <c r="P7226" s="26"/>
      <c r="Q7226" s="6">
        <f t="shared" si="451"/>
        <v>10</v>
      </c>
      <c r="R7226" s="20"/>
    </row>
    <row r="7227" spans="1:18" x14ac:dyDescent="0.25">
      <c r="A7227" s="6">
        <v>1</v>
      </c>
      <c r="B7227" s="4">
        <v>42671.041666662881</v>
      </c>
      <c r="C7227" s="2" t="str">
        <f>IF([2]Analysis!AG7227="Data Error","Data Error",[2]Analysis!AI7227*C$1)</f>
        <v>Data Error</v>
      </c>
      <c r="D7227" s="2"/>
      <c r="E7227" s="3" t="str">
        <f>IF(C7227="Data Error","Data Error",INDEX('[2]BAAL Adj Cap'!$CB$65:$CY$72,MONTH($B7227),$A7227+1))</f>
        <v>Data Error</v>
      </c>
      <c r="F7227" s="3"/>
      <c r="G7227" s="31" t="str">
        <f t="shared" si="448"/>
        <v>Data Error</v>
      </c>
      <c r="H7227" s="31"/>
      <c r="I7227" s="23" t="str">
        <f t="shared" si="449"/>
        <v>Data Error</v>
      </c>
      <c r="J7227" s="23"/>
      <c r="K7227" s="7" t="str">
        <f t="shared" si="450"/>
        <v>Data Error</v>
      </c>
      <c r="M7227" s="20" t="str">
        <f>IF(C7227="Data Error","Data Error",IF(C7227&lt;=K7227,0,1-IFERROR(INDEX(BAAL!$C:$D,MATCH(ROUNDUP(C7227-K7227,0),BAAL!$B:$B,0),MATCH(LEFT(M$2,4),BAAL!$C$2:$D$2,0)),0)))</f>
        <v>Data Error</v>
      </c>
      <c r="N7227" s="20"/>
      <c r="O7227" s="26"/>
      <c r="P7227" s="26"/>
      <c r="Q7227" s="6">
        <f t="shared" si="451"/>
        <v>10</v>
      </c>
      <c r="R7227" s="20"/>
    </row>
    <row r="7228" spans="1:18" x14ac:dyDescent="0.25">
      <c r="A7228" s="6">
        <v>2</v>
      </c>
      <c r="B7228" s="4">
        <v>42671.083333329545</v>
      </c>
      <c r="C7228" s="2" t="str">
        <f>IF([2]Analysis!AG7228="Data Error","Data Error",[2]Analysis!AI7228*C$1)</f>
        <v>Data Error</v>
      </c>
      <c r="D7228" s="2"/>
      <c r="E7228" s="3" t="str">
        <f>IF(C7228="Data Error","Data Error",INDEX('[2]BAAL Adj Cap'!$CB$65:$CY$72,MONTH($B7228),$A7228+1))</f>
        <v>Data Error</v>
      </c>
      <c r="F7228" s="3"/>
      <c r="G7228" s="31" t="str">
        <f t="shared" si="448"/>
        <v>Data Error</v>
      </c>
      <c r="H7228" s="31"/>
      <c r="I7228" s="23" t="str">
        <f t="shared" si="449"/>
        <v>Data Error</v>
      </c>
      <c r="J7228" s="23"/>
      <c r="K7228" s="7" t="str">
        <f t="shared" si="450"/>
        <v>Data Error</v>
      </c>
      <c r="M7228" s="20" t="str">
        <f>IF(C7228="Data Error","Data Error",IF(C7228&lt;=K7228,0,1-IFERROR(INDEX(BAAL!$C:$D,MATCH(ROUNDUP(C7228-K7228,0),BAAL!$B:$B,0),MATCH(LEFT(M$2,4),BAAL!$C$2:$D$2,0)),0)))</f>
        <v>Data Error</v>
      </c>
      <c r="N7228" s="20"/>
      <c r="O7228" s="26"/>
      <c r="P7228" s="26"/>
      <c r="Q7228" s="6">
        <f t="shared" si="451"/>
        <v>10</v>
      </c>
      <c r="R7228" s="20"/>
    </row>
    <row r="7229" spans="1:18" x14ac:dyDescent="0.25">
      <c r="A7229" s="6">
        <v>3</v>
      </c>
      <c r="B7229" s="4">
        <v>42671.124999996209</v>
      </c>
      <c r="C7229" s="2" t="str">
        <f>IF([2]Analysis!AG7229="Data Error","Data Error",[2]Analysis!AI7229*C$1)</f>
        <v>Data Error</v>
      </c>
      <c r="D7229" s="2"/>
      <c r="E7229" s="3" t="str">
        <f>IF(C7229="Data Error","Data Error",INDEX('[2]BAAL Adj Cap'!$CB$65:$CY$72,MONTH($B7229),$A7229+1))</f>
        <v>Data Error</v>
      </c>
      <c r="F7229" s="3"/>
      <c r="G7229" s="31" t="str">
        <f t="shared" si="448"/>
        <v>Data Error</v>
      </c>
      <c r="H7229" s="31"/>
      <c r="I7229" s="23" t="str">
        <f t="shared" si="449"/>
        <v>Data Error</v>
      </c>
      <c r="J7229" s="23"/>
      <c r="K7229" s="7" t="str">
        <f t="shared" si="450"/>
        <v>Data Error</v>
      </c>
      <c r="M7229" s="20" t="str">
        <f>IF(C7229="Data Error","Data Error",IF(C7229&lt;=K7229,0,1-IFERROR(INDEX(BAAL!$C:$D,MATCH(ROUNDUP(C7229-K7229,0),BAAL!$B:$B,0),MATCH(LEFT(M$2,4),BAAL!$C$2:$D$2,0)),0)))</f>
        <v>Data Error</v>
      </c>
      <c r="N7229" s="20"/>
      <c r="O7229" s="26"/>
      <c r="P7229" s="26"/>
      <c r="Q7229" s="6">
        <f t="shared" si="451"/>
        <v>10</v>
      </c>
      <c r="R7229" s="20"/>
    </row>
    <row r="7230" spans="1:18" x14ac:dyDescent="0.25">
      <c r="A7230" s="6">
        <v>4</v>
      </c>
      <c r="B7230" s="4">
        <v>42671.166666662873</v>
      </c>
      <c r="C7230" s="2" t="str">
        <f>IF([2]Analysis!AG7230="Data Error","Data Error",[2]Analysis!AI7230*C$1)</f>
        <v>Data Error</v>
      </c>
      <c r="D7230" s="2"/>
      <c r="E7230" s="3" t="str">
        <f>IF(C7230="Data Error","Data Error",INDEX('[2]BAAL Adj Cap'!$CB$65:$CY$72,MONTH($B7230),$A7230+1))</f>
        <v>Data Error</v>
      </c>
      <c r="F7230" s="3"/>
      <c r="G7230" s="31" t="str">
        <f t="shared" si="448"/>
        <v>Data Error</v>
      </c>
      <c r="H7230" s="31"/>
      <c r="I7230" s="23" t="str">
        <f t="shared" si="449"/>
        <v>Data Error</v>
      </c>
      <c r="J7230" s="23"/>
      <c r="K7230" s="7" t="str">
        <f t="shared" si="450"/>
        <v>Data Error</v>
      </c>
      <c r="M7230" s="20" t="str">
        <f>IF(C7230="Data Error","Data Error",IF(C7230&lt;=K7230,0,1-IFERROR(INDEX(BAAL!$C:$D,MATCH(ROUNDUP(C7230-K7230,0),BAAL!$B:$B,0),MATCH(LEFT(M$2,4),BAAL!$C$2:$D$2,0)),0)))</f>
        <v>Data Error</v>
      </c>
      <c r="N7230" s="20"/>
      <c r="O7230" s="26"/>
      <c r="P7230" s="26"/>
      <c r="Q7230" s="6">
        <f t="shared" si="451"/>
        <v>10</v>
      </c>
      <c r="R7230" s="20"/>
    </row>
    <row r="7231" spans="1:18" x14ac:dyDescent="0.25">
      <c r="A7231" s="6">
        <v>5</v>
      </c>
      <c r="B7231" s="4">
        <v>42671.208333329538</v>
      </c>
      <c r="C7231" s="2" t="str">
        <f>IF([2]Analysis!AG7231="Data Error","Data Error",[2]Analysis!AI7231*C$1)</f>
        <v>Data Error</v>
      </c>
      <c r="D7231" s="2"/>
      <c r="E7231" s="3" t="str">
        <f>IF(C7231="Data Error","Data Error",INDEX('[2]BAAL Adj Cap'!$CB$65:$CY$72,MONTH($B7231),$A7231+1))</f>
        <v>Data Error</v>
      </c>
      <c r="F7231" s="3"/>
      <c r="G7231" s="31" t="str">
        <f t="shared" si="448"/>
        <v>Data Error</v>
      </c>
      <c r="H7231" s="31"/>
      <c r="I7231" s="23" t="str">
        <f t="shared" si="449"/>
        <v>Data Error</v>
      </c>
      <c r="J7231" s="23"/>
      <c r="K7231" s="7" t="str">
        <f t="shared" si="450"/>
        <v>Data Error</v>
      </c>
      <c r="M7231" s="20" t="str">
        <f>IF(C7231="Data Error","Data Error",IF(C7231&lt;=K7231,0,1-IFERROR(INDEX(BAAL!$C:$D,MATCH(ROUNDUP(C7231-K7231,0),BAAL!$B:$B,0),MATCH(LEFT(M$2,4),BAAL!$C$2:$D$2,0)),0)))</f>
        <v>Data Error</v>
      </c>
      <c r="N7231" s="20"/>
      <c r="O7231" s="26"/>
      <c r="P7231" s="26"/>
      <c r="Q7231" s="6">
        <f t="shared" si="451"/>
        <v>10</v>
      </c>
      <c r="R7231" s="20"/>
    </row>
    <row r="7232" spans="1:18" x14ac:dyDescent="0.25">
      <c r="A7232" s="6">
        <v>6</v>
      </c>
      <c r="B7232" s="4">
        <v>42671.249999996202</v>
      </c>
      <c r="C7232" s="2" t="str">
        <f>IF([2]Analysis!AG7232="Data Error","Data Error",[2]Analysis!AI7232*C$1)</f>
        <v>Data Error</v>
      </c>
      <c r="D7232" s="2"/>
      <c r="E7232" s="3" t="str">
        <f>IF(C7232="Data Error","Data Error",INDEX('[2]BAAL Adj Cap'!$CB$65:$CY$72,MONTH($B7232),$A7232+1))</f>
        <v>Data Error</v>
      </c>
      <c r="F7232" s="3"/>
      <c r="G7232" s="31" t="str">
        <f t="shared" si="448"/>
        <v>Data Error</v>
      </c>
      <c r="H7232" s="31"/>
      <c r="I7232" s="23" t="str">
        <f t="shared" si="449"/>
        <v>Data Error</v>
      </c>
      <c r="J7232" s="23"/>
      <c r="K7232" s="7" t="str">
        <f t="shared" si="450"/>
        <v>Data Error</v>
      </c>
      <c r="M7232" s="20" t="str">
        <f>IF(C7232="Data Error","Data Error",IF(C7232&lt;=K7232,0,1-IFERROR(INDEX(BAAL!$C:$D,MATCH(ROUNDUP(C7232-K7232,0),BAAL!$B:$B,0),MATCH(LEFT(M$2,4),BAAL!$C$2:$D$2,0)),0)))</f>
        <v>Data Error</v>
      </c>
      <c r="N7232" s="20"/>
      <c r="O7232" s="26"/>
      <c r="P7232" s="26"/>
      <c r="Q7232" s="6">
        <f t="shared" si="451"/>
        <v>10</v>
      </c>
      <c r="R7232" s="20"/>
    </row>
    <row r="7233" spans="1:18" x14ac:dyDescent="0.25">
      <c r="A7233" s="6">
        <v>7</v>
      </c>
      <c r="B7233" s="4">
        <v>42671.291666662866</v>
      </c>
      <c r="C7233" s="2" t="str">
        <f>IF([2]Analysis!AG7233="Data Error","Data Error",[2]Analysis!AI7233*C$1)</f>
        <v>Data Error</v>
      </c>
      <c r="D7233" s="2"/>
      <c r="E7233" s="3" t="str">
        <f>IF(C7233="Data Error","Data Error",INDEX('[2]BAAL Adj Cap'!$CB$65:$CY$72,MONTH($B7233),$A7233+1))</f>
        <v>Data Error</v>
      </c>
      <c r="F7233" s="3"/>
      <c r="G7233" s="31" t="str">
        <f t="shared" si="448"/>
        <v>Data Error</v>
      </c>
      <c r="H7233" s="31"/>
      <c r="I7233" s="23" t="str">
        <f t="shared" si="449"/>
        <v>Data Error</v>
      </c>
      <c r="J7233" s="23"/>
      <c r="K7233" s="7" t="str">
        <f t="shared" si="450"/>
        <v>Data Error</v>
      </c>
      <c r="M7233" s="20" t="str">
        <f>IF(C7233="Data Error","Data Error",IF(C7233&lt;=K7233,0,1-IFERROR(INDEX(BAAL!$C:$D,MATCH(ROUNDUP(C7233-K7233,0),BAAL!$B:$B,0),MATCH(LEFT(M$2,4),BAAL!$C$2:$D$2,0)),0)))</f>
        <v>Data Error</v>
      </c>
      <c r="N7233" s="20"/>
      <c r="O7233" s="26"/>
      <c r="P7233" s="26"/>
      <c r="Q7233" s="6">
        <f t="shared" si="451"/>
        <v>10</v>
      </c>
      <c r="R7233" s="20"/>
    </row>
    <row r="7234" spans="1:18" x14ac:dyDescent="0.25">
      <c r="A7234" s="6">
        <v>8</v>
      </c>
      <c r="B7234" s="4">
        <v>42671.33333332953</v>
      </c>
      <c r="C7234" s="2" t="str">
        <f>IF([2]Analysis!AG7234="Data Error","Data Error",[2]Analysis!AI7234*C$1)</f>
        <v>Data Error</v>
      </c>
      <c r="D7234" s="2"/>
      <c r="E7234" s="3" t="str">
        <f>IF(C7234="Data Error","Data Error",INDEX('[2]BAAL Adj Cap'!$CB$65:$CY$72,MONTH($B7234),$A7234+1))</f>
        <v>Data Error</v>
      </c>
      <c r="F7234" s="3"/>
      <c r="G7234" s="31" t="str">
        <f t="shared" si="448"/>
        <v>Data Error</v>
      </c>
      <c r="H7234" s="31"/>
      <c r="I7234" s="23" t="str">
        <f t="shared" si="449"/>
        <v>Data Error</v>
      </c>
      <c r="J7234" s="23"/>
      <c r="K7234" s="7" t="str">
        <f t="shared" si="450"/>
        <v>Data Error</v>
      </c>
      <c r="M7234" s="20" t="str">
        <f>IF(C7234="Data Error","Data Error",IF(C7234&lt;=K7234,0,1-IFERROR(INDEX(BAAL!$C:$D,MATCH(ROUNDUP(C7234-K7234,0),BAAL!$B:$B,0),MATCH(LEFT(M$2,4),BAAL!$C$2:$D$2,0)),0)))</f>
        <v>Data Error</v>
      </c>
      <c r="N7234" s="20"/>
      <c r="O7234" s="26"/>
      <c r="P7234" s="26"/>
      <c r="Q7234" s="6">
        <f t="shared" si="451"/>
        <v>10</v>
      </c>
      <c r="R7234" s="20"/>
    </row>
    <row r="7235" spans="1:18" x14ac:dyDescent="0.25">
      <c r="A7235" s="6">
        <v>9</v>
      </c>
      <c r="B7235" s="4">
        <v>42671.374999996195</v>
      </c>
      <c r="C7235" s="2" t="str">
        <f>IF([2]Analysis!AG7235="Data Error","Data Error",[2]Analysis!AI7235*C$1)</f>
        <v>Data Error</v>
      </c>
      <c r="D7235" s="2"/>
      <c r="E7235" s="3" t="str">
        <f>IF(C7235="Data Error","Data Error",INDEX('[2]BAAL Adj Cap'!$CB$65:$CY$72,MONTH($B7235),$A7235+1))</f>
        <v>Data Error</v>
      </c>
      <c r="F7235" s="3"/>
      <c r="G7235" s="31" t="str">
        <f t="shared" si="448"/>
        <v>Data Error</v>
      </c>
      <c r="H7235" s="31"/>
      <c r="I7235" s="23" t="str">
        <f t="shared" si="449"/>
        <v>Data Error</v>
      </c>
      <c r="J7235" s="23"/>
      <c r="K7235" s="7" t="str">
        <f t="shared" si="450"/>
        <v>Data Error</v>
      </c>
      <c r="M7235" s="20" t="str">
        <f>IF(C7235="Data Error","Data Error",IF(C7235&lt;=K7235,0,1-IFERROR(INDEX(BAAL!$C:$D,MATCH(ROUNDUP(C7235-K7235,0),BAAL!$B:$B,0),MATCH(LEFT(M$2,4),BAAL!$C$2:$D$2,0)),0)))</f>
        <v>Data Error</v>
      </c>
      <c r="N7235" s="20"/>
      <c r="O7235" s="26"/>
      <c r="P7235" s="26"/>
      <c r="Q7235" s="6">
        <f t="shared" si="451"/>
        <v>10</v>
      </c>
      <c r="R7235" s="20"/>
    </row>
    <row r="7236" spans="1:18" x14ac:dyDescent="0.25">
      <c r="A7236" s="6">
        <v>10</v>
      </c>
      <c r="B7236" s="4">
        <v>42671.416666662859</v>
      </c>
      <c r="C7236" s="2" t="str">
        <f>IF([2]Analysis!AG7236="Data Error","Data Error",[2]Analysis!AI7236*C$1)</f>
        <v>Data Error</v>
      </c>
      <c r="D7236" s="2"/>
      <c r="E7236" s="3" t="str">
        <f>IF(C7236="Data Error","Data Error",INDEX('[2]BAAL Adj Cap'!$CB$65:$CY$72,MONTH($B7236),$A7236+1))</f>
        <v>Data Error</v>
      </c>
      <c r="F7236" s="3"/>
      <c r="G7236" s="31" t="str">
        <f t="shared" ref="G7236:G7299" si="452">IF(C7236="Data Error","Data Error",E7236*E$1-C7236)</f>
        <v>Data Error</v>
      </c>
      <c r="H7236" s="31"/>
      <c r="I7236" s="23" t="str">
        <f t="shared" ref="I7236:I7299" si="453">IF(E7236="Data Error","Data Error",E7236)</f>
        <v>Data Error</v>
      </c>
      <c r="J7236" s="23"/>
      <c r="K7236" s="7" t="str">
        <f t="shared" ref="K7236:K7299" si="454">IF(C7236="Data Error","Data Error",C$1*MAX(0,MIN(AF$9,E7236*AF$10)))</f>
        <v>Data Error</v>
      </c>
      <c r="M7236" s="20" t="str">
        <f>IF(C7236="Data Error","Data Error",IF(C7236&lt;=K7236,0,1-IFERROR(INDEX(BAAL!$C:$D,MATCH(ROUNDUP(C7236-K7236,0),BAAL!$B:$B,0),MATCH(LEFT(M$2,4),BAAL!$C$2:$D$2,0)),0)))</f>
        <v>Data Error</v>
      </c>
      <c r="N7236" s="20"/>
      <c r="O7236" s="26"/>
      <c r="P7236" s="26"/>
      <c r="Q7236" s="6">
        <f t="shared" ref="Q7236:Q7299" si="455">MONTH(B7236)</f>
        <v>10</v>
      </c>
      <c r="R7236" s="20"/>
    </row>
    <row r="7237" spans="1:18" x14ac:dyDescent="0.25">
      <c r="A7237" s="6">
        <v>11</v>
      </c>
      <c r="B7237" s="4">
        <v>42671.458333329523</v>
      </c>
      <c r="C7237" s="2" t="str">
        <f>IF([2]Analysis!AG7237="Data Error","Data Error",[2]Analysis!AI7237*C$1)</f>
        <v>Data Error</v>
      </c>
      <c r="D7237" s="2"/>
      <c r="E7237" s="3" t="str">
        <f>IF(C7237="Data Error","Data Error",INDEX('[2]BAAL Adj Cap'!$CB$65:$CY$72,MONTH($B7237),$A7237+1))</f>
        <v>Data Error</v>
      </c>
      <c r="F7237" s="3"/>
      <c r="G7237" s="31" t="str">
        <f t="shared" si="452"/>
        <v>Data Error</v>
      </c>
      <c r="H7237" s="31"/>
      <c r="I7237" s="23" t="str">
        <f t="shared" si="453"/>
        <v>Data Error</v>
      </c>
      <c r="J7237" s="23"/>
      <c r="K7237" s="7" t="str">
        <f t="shared" si="454"/>
        <v>Data Error</v>
      </c>
      <c r="M7237" s="20" t="str">
        <f>IF(C7237="Data Error","Data Error",IF(C7237&lt;=K7237,0,1-IFERROR(INDEX(BAAL!$C:$D,MATCH(ROUNDUP(C7237-K7237,0),BAAL!$B:$B,0),MATCH(LEFT(M$2,4),BAAL!$C$2:$D$2,0)),0)))</f>
        <v>Data Error</v>
      </c>
      <c r="N7237" s="20"/>
      <c r="O7237" s="26"/>
      <c r="P7237" s="26"/>
      <c r="Q7237" s="6">
        <f t="shared" si="455"/>
        <v>10</v>
      </c>
      <c r="R7237" s="20"/>
    </row>
    <row r="7238" spans="1:18" x14ac:dyDescent="0.25">
      <c r="A7238" s="6">
        <v>12</v>
      </c>
      <c r="B7238" s="4">
        <v>42671.499999996187</v>
      </c>
      <c r="C7238" s="2" t="str">
        <f>IF([2]Analysis!AG7238="Data Error","Data Error",[2]Analysis!AI7238*C$1)</f>
        <v>Data Error</v>
      </c>
      <c r="D7238" s="2"/>
      <c r="E7238" s="3" t="str">
        <f>IF(C7238="Data Error","Data Error",INDEX('[2]BAAL Adj Cap'!$CB$65:$CY$72,MONTH($B7238),$A7238+1))</f>
        <v>Data Error</v>
      </c>
      <c r="F7238" s="3"/>
      <c r="G7238" s="31" t="str">
        <f t="shared" si="452"/>
        <v>Data Error</v>
      </c>
      <c r="H7238" s="31"/>
      <c r="I7238" s="23" t="str">
        <f t="shared" si="453"/>
        <v>Data Error</v>
      </c>
      <c r="J7238" s="23"/>
      <c r="K7238" s="7" t="str">
        <f t="shared" si="454"/>
        <v>Data Error</v>
      </c>
      <c r="M7238" s="20" t="str">
        <f>IF(C7238="Data Error","Data Error",IF(C7238&lt;=K7238,0,1-IFERROR(INDEX(BAAL!$C:$D,MATCH(ROUNDUP(C7238-K7238,0),BAAL!$B:$B,0),MATCH(LEFT(M$2,4),BAAL!$C$2:$D$2,0)),0)))</f>
        <v>Data Error</v>
      </c>
      <c r="N7238" s="20"/>
      <c r="O7238" s="26"/>
      <c r="P7238" s="26"/>
      <c r="Q7238" s="6">
        <f t="shared" si="455"/>
        <v>10</v>
      </c>
      <c r="R7238" s="20"/>
    </row>
    <row r="7239" spans="1:18" x14ac:dyDescent="0.25">
      <c r="A7239" s="6">
        <v>13</v>
      </c>
      <c r="B7239" s="4">
        <v>42671.541666662852</v>
      </c>
      <c r="C7239" s="2" t="str">
        <f>IF([2]Analysis!AG7239="Data Error","Data Error",[2]Analysis!AI7239*C$1)</f>
        <v>Data Error</v>
      </c>
      <c r="D7239" s="2"/>
      <c r="E7239" s="3" t="str">
        <f>IF(C7239="Data Error","Data Error",INDEX('[2]BAAL Adj Cap'!$CB$65:$CY$72,MONTH($B7239),$A7239+1))</f>
        <v>Data Error</v>
      </c>
      <c r="F7239" s="3"/>
      <c r="G7239" s="31" t="str">
        <f t="shared" si="452"/>
        <v>Data Error</v>
      </c>
      <c r="H7239" s="31"/>
      <c r="I7239" s="23" t="str">
        <f t="shared" si="453"/>
        <v>Data Error</v>
      </c>
      <c r="J7239" s="23"/>
      <c r="K7239" s="7" t="str">
        <f t="shared" si="454"/>
        <v>Data Error</v>
      </c>
      <c r="M7239" s="20" t="str">
        <f>IF(C7239="Data Error","Data Error",IF(C7239&lt;=K7239,0,1-IFERROR(INDEX(BAAL!$C:$D,MATCH(ROUNDUP(C7239-K7239,0),BAAL!$B:$B,0),MATCH(LEFT(M$2,4),BAAL!$C$2:$D$2,0)),0)))</f>
        <v>Data Error</v>
      </c>
      <c r="N7239" s="20"/>
      <c r="O7239" s="26"/>
      <c r="P7239" s="26"/>
      <c r="Q7239" s="6">
        <f t="shared" si="455"/>
        <v>10</v>
      </c>
      <c r="R7239" s="20"/>
    </row>
    <row r="7240" spans="1:18" x14ac:dyDescent="0.25">
      <c r="A7240" s="6">
        <v>14</v>
      </c>
      <c r="B7240" s="4">
        <v>42671.583333329516</v>
      </c>
      <c r="C7240" s="2" t="str">
        <f>IF([2]Analysis!AG7240="Data Error","Data Error",[2]Analysis!AI7240*C$1)</f>
        <v>Data Error</v>
      </c>
      <c r="D7240" s="2"/>
      <c r="E7240" s="3" t="str">
        <f>IF(C7240="Data Error","Data Error",INDEX('[2]BAAL Adj Cap'!$CB$65:$CY$72,MONTH($B7240),$A7240+1))</f>
        <v>Data Error</v>
      </c>
      <c r="F7240" s="3"/>
      <c r="G7240" s="31" t="str">
        <f t="shared" si="452"/>
        <v>Data Error</v>
      </c>
      <c r="H7240" s="31"/>
      <c r="I7240" s="23" t="str">
        <f t="shared" si="453"/>
        <v>Data Error</v>
      </c>
      <c r="J7240" s="23"/>
      <c r="K7240" s="7" t="str">
        <f t="shared" si="454"/>
        <v>Data Error</v>
      </c>
      <c r="M7240" s="20" t="str">
        <f>IF(C7240="Data Error","Data Error",IF(C7240&lt;=K7240,0,1-IFERROR(INDEX(BAAL!$C:$D,MATCH(ROUNDUP(C7240-K7240,0),BAAL!$B:$B,0),MATCH(LEFT(M$2,4),BAAL!$C$2:$D$2,0)),0)))</f>
        <v>Data Error</v>
      </c>
      <c r="N7240" s="20"/>
      <c r="O7240" s="26"/>
      <c r="P7240" s="26"/>
      <c r="Q7240" s="6">
        <f t="shared" si="455"/>
        <v>10</v>
      </c>
      <c r="R7240" s="20"/>
    </row>
    <row r="7241" spans="1:18" x14ac:dyDescent="0.25">
      <c r="A7241" s="6">
        <v>15</v>
      </c>
      <c r="B7241" s="4">
        <v>42671.62499999618</v>
      </c>
      <c r="C7241" s="2" t="str">
        <f>IF([2]Analysis!AG7241="Data Error","Data Error",[2]Analysis!AI7241*C$1)</f>
        <v>Data Error</v>
      </c>
      <c r="D7241" s="2"/>
      <c r="E7241" s="3" t="str">
        <f>IF(C7241="Data Error","Data Error",INDEX('[2]BAAL Adj Cap'!$CB$65:$CY$72,MONTH($B7241),$A7241+1))</f>
        <v>Data Error</v>
      </c>
      <c r="F7241" s="3"/>
      <c r="G7241" s="31" t="str">
        <f t="shared" si="452"/>
        <v>Data Error</v>
      </c>
      <c r="H7241" s="31"/>
      <c r="I7241" s="23" t="str">
        <f t="shared" si="453"/>
        <v>Data Error</v>
      </c>
      <c r="J7241" s="23"/>
      <c r="K7241" s="7" t="str">
        <f t="shared" si="454"/>
        <v>Data Error</v>
      </c>
      <c r="M7241" s="20" t="str">
        <f>IF(C7241="Data Error","Data Error",IF(C7241&lt;=K7241,0,1-IFERROR(INDEX(BAAL!$C:$D,MATCH(ROUNDUP(C7241-K7241,0),BAAL!$B:$B,0),MATCH(LEFT(M$2,4),BAAL!$C$2:$D$2,0)),0)))</f>
        <v>Data Error</v>
      </c>
      <c r="N7241" s="20"/>
      <c r="O7241" s="26"/>
      <c r="P7241" s="26"/>
      <c r="Q7241" s="6">
        <f t="shared" si="455"/>
        <v>10</v>
      </c>
      <c r="R7241" s="20"/>
    </row>
    <row r="7242" spans="1:18" x14ac:dyDescent="0.25">
      <c r="A7242" s="6">
        <v>16</v>
      </c>
      <c r="B7242" s="4">
        <v>42671.666666662844</v>
      </c>
      <c r="C7242" s="2" t="str">
        <f>IF([2]Analysis!AG7242="Data Error","Data Error",[2]Analysis!AI7242*C$1)</f>
        <v>Data Error</v>
      </c>
      <c r="D7242" s="2"/>
      <c r="E7242" s="3" t="str">
        <f>IF(C7242="Data Error","Data Error",INDEX('[2]BAAL Adj Cap'!$CB$65:$CY$72,MONTH($B7242),$A7242+1))</f>
        <v>Data Error</v>
      </c>
      <c r="F7242" s="3"/>
      <c r="G7242" s="31" t="str">
        <f t="shared" si="452"/>
        <v>Data Error</v>
      </c>
      <c r="H7242" s="31"/>
      <c r="I7242" s="23" t="str">
        <f t="shared" si="453"/>
        <v>Data Error</v>
      </c>
      <c r="J7242" s="23"/>
      <c r="K7242" s="7" t="str">
        <f t="shared" si="454"/>
        <v>Data Error</v>
      </c>
      <c r="M7242" s="20" t="str">
        <f>IF(C7242="Data Error","Data Error",IF(C7242&lt;=K7242,0,1-IFERROR(INDEX(BAAL!$C:$D,MATCH(ROUNDUP(C7242-K7242,0),BAAL!$B:$B,0),MATCH(LEFT(M$2,4),BAAL!$C$2:$D$2,0)),0)))</f>
        <v>Data Error</v>
      </c>
      <c r="N7242" s="20"/>
      <c r="O7242" s="26"/>
      <c r="P7242" s="26"/>
      <c r="Q7242" s="6">
        <f t="shared" si="455"/>
        <v>10</v>
      </c>
      <c r="R7242" s="20"/>
    </row>
    <row r="7243" spans="1:18" x14ac:dyDescent="0.25">
      <c r="A7243" s="6">
        <v>17</v>
      </c>
      <c r="B7243" s="4">
        <v>42671.708333329509</v>
      </c>
      <c r="C7243" s="2" t="str">
        <f>IF([2]Analysis!AG7243="Data Error","Data Error",[2]Analysis!AI7243*C$1)</f>
        <v>Data Error</v>
      </c>
      <c r="D7243" s="2"/>
      <c r="E7243" s="3" t="str">
        <f>IF(C7243="Data Error","Data Error",INDEX('[2]BAAL Adj Cap'!$CB$65:$CY$72,MONTH($B7243),$A7243+1))</f>
        <v>Data Error</v>
      </c>
      <c r="F7243" s="3"/>
      <c r="G7243" s="31" t="str">
        <f t="shared" si="452"/>
        <v>Data Error</v>
      </c>
      <c r="H7243" s="31"/>
      <c r="I7243" s="23" t="str">
        <f t="shared" si="453"/>
        <v>Data Error</v>
      </c>
      <c r="J7243" s="23"/>
      <c r="K7243" s="7" t="str">
        <f t="shared" si="454"/>
        <v>Data Error</v>
      </c>
      <c r="M7243" s="20" t="str">
        <f>IF(C7243="Data Error","Data Error",IF(C7243&lt;=K7243,0,1-IFERROR(INDEX(BAAL!$C:$D,MATCH(ROUNDUP(C7243-K7243,0),BAAL!$B:$B,0),MATCH(LEFT(M$2,4),BAAL!$C$2:$D$2,0)),0)))</f>
        <v>Data Error</v>
      </c>
      <c r="N7243" s="20"/>
      <c r="O7243" s="26"/>
      <c r="P7243" s="26"/>
      <c r="Q7243" s="6">
        <f t="shared" si="455"/>
        <v>10</v>
      </c>
      <c r="R7243" s="20"/>
    </row>
    <row r="7244" spans="1:18" x14ac:dyDescent="0.25">
      <c r="A7244" s="6">
        <v>18</v>
      </c>
      <c r="B7244" s="4">
        <v>42671.749999996173</v>
      </c>
      <c r="C7244" s="2" t="str">
        <f>IF([2]Analysis!AG7244="Data Error","Data Error",[2]Analysis!AI7244*C$1)</f>
        <v>Data Error</v>
      </c>
      <c r="D7244" s="2"/>
      <c r="E7244" s="3" t="str">
        <f>IF(C7244="Data Error","Data Error",INDEX('[2]BAAL Adj Cap'!$CB$65:$CY$72,MONTH($B7244),$A7244+1))</f>
        <v>Data Error</v>
      </c>
      <c r="F7244" s="3"/>
      <c r="G7244" s="31" t="str">
        <f t="shared" si="452"/>
        <v>Data Error</v>
      </c>
      <c r="H7244" s="31"/>
      <c r="I7244" s="23" t="str">
        <f t="shared" si="453"/>
        <v>Data Error</v>
      </c>
      <c r="J7244" s="23"/>
      <c r="K7244" s="7" t="str">
        <f t="shared" si="454"/>
        <v>Data Error</v>
      </c>
      <c r="M7244" s="20" t="str">
        <f>IF(C7244="Data Error","Data Error",IF(C7244&lt;=K7244,0,1-IFERROR(INDEX(BAAL!$C:$D,MATCH(ROUNDUP(C7244-K7244,0),BAAL!$B:$B,0),MATCH(LEFT(M$2,4),BAAL!$C$2:$D$2,0)),0)))</f>
        <v>Data Error</v>
      </c>
      <c r="N7244" s="20"/>
      <c r="O7244" s="26"/>
      <c r="P7244" s="26"/>
      <c r="Q7244" s="6">
        <f t="shared" si="455"/>
        <v>10</v>
      </c>
      <c r="R7244" s="20"/>
    </row>
    <row r="7245" spans="1:18" x14ac:dyDescent="0.25">
      <c r="A7245" s="6">
        <v>19</v>
      </c>
      <c r="B7245" s="4">
        <v>42671.791666662837</v>
      </c>
      <c r="C7245" s="2" t="str">
        <f>IF([2]Analysis!AG7245="Data Error","Data Error",[2]Analysis!AI7245*C$1)</f>
        <v>Data Error</v>
      </c>
      <c r="D7245" s="2"/>
      <c r="E7245" s="3" t="str">
        <f>IF(C7245="Data Error","Data Error",INDEX('[2]BAAL Adj Cap'!$CB$65:$CY$72,MONTH($B7245),$A7245+1))</f>
        <v>Data Error</v>
      </c>
      <c r="F7245" s="3"/>
      <c r="G7245" s="31" t="str">
        <f t="shared" si="452"/>
        <v>Data Error</v>
      </c>
      <c r="H7245" s="31"/>
      <c r="I7245" s="23" t="str">
        <f t="shared" si="453"/>
        <v>Data Error</v>
      </c>
      <c r="J7245" s="23"/>
      <c r="K7245" s="7" t="str">
        <f t="shared" si="454"/>
        <v>Data Error</v>
      </c>
      <c r="M7245" s="20" t="str">
        <f>IF(C7245="Data Error","Data Error",IF(C7245&lt;=K7245,0,1-IFERROR(INDEX(BAAL!$C:$D,MATCH(ROUNDUP(C7245-K7245,0),BAAL!$B:$B,0),MATCH(LEFT(M$2,4),BAAL!$C$2:$D$2,0)),0)))</f>
        <v>Data Error</v>
      </c>
      <c r="N7245" s="20"/>
      <c r="O7245" s="26"/>
      <c r="P7245" s="26"/>
      <c r="Q7245" s="6">
        <f t="shared" si="455"/>
        <v>10</v>
      </c>
      <c r="R7245" s="20"/>
    </row>
    <row r="7246" spans="1:18" x14ac:dyDescent="0.25">
      <c r="A7246" s="6">
        <v>20</v>
      </c>
      <c r="B7246" s="4">
        <v>42671.833333329501</v>
      </c>
      <c r="C7246" s="2" t="str">
        <f>IF([2]Analysis!AG7246="Data Error","Data Error",[2]Analysis!AI7246*C$1)</f>
        <v>Data Error</v>
      </c>
      <c r="D7246" s="2"/>
      <c r="E7246" s="3" t="str">
        <f>IF(C7246="Data Error","Data Error",INDEX('[2]BAAL Adj Cap'!$CB$65:$CY$72,MONTH($B7246),$A7246+1))</f>
        <v>Data Error</v>
      </c>
      <c r="F7246" s="3"/>
      <c r="G7246" s="31" t="str">
        <f t="shared" si="452"/>
        <v>Data Error</v>
      </c>
      <c r="H7246" s="31"/>
      <c r="I7246" s="23" t="str">
        <f t="shared" si="453"/>
        <v>Data Error</v>
      </c>
      <c r="J7246" s="23"/>
      <c r="K7246" s="7" t="str">
        <f t="shared" si="454"/>
        <v>Data Error</v>
      </c>
      <c r="M7246" s="20" t="str">
        <f>IF(C7246="Data Error","Data Error",IF(C7246&lt;=K7246,0,1-IFERROR(INDEX(BAAL!$C:$D,MATCH(ROUNDUP(C7246-K7246,0),BAAL!$B:$B,0),MATCH(LEFT(M$2,4),BAAL!$C$2:$D$2,0)),0)))</f>
        <v>Data Error</v>
      </c>
      <c r="N7246" s="20"/>
      <c r="O7246" s="26"/>
      <c r="P7246" s="26"/>
      <c r="Q7246" s="6">
        <f t="shared" si="455"/>
        <v>10</v>
      </c>
      <c r="R7246" s="20"/>
    </row>
    <row r="7247" spans="1:18" x14ac:dyDescent="0.25">
      <c r="A7247" s="6">
        <v>21</v>
      </c>
      <c r="B7247" s="4">
        <v>42671.874999996166</v>
      </c>
      <c r="C7247" s="2" t="str">
        <f>IF([2]Analysis!AG7247="Data Error","Data Error",[2]Analysis!AI7247*C$1)</f>
        <v>Data Error</v>
      </c>
      <c r="D7247" s="2"/>
      <c r="E7247" s="3" t="str">
        <f>IF(C7247="Data Error","Data Error",INDEX('[2]BAAL Adj Cap'!$CB$65:$CY$72,MONTH($B7247),$A7247+1))</f>
        <v>Data Error</v>
      </c>
      <c r="F7247" s="3"/>
      <c r="G7247" s="31" t="str">
        <f t="shared" si="452"/>
        <v>Data Error</v>
      </c>
      <c r="H7247" s="31"/>
      <c r="I7247" s="23" t="str">
        <f t="shared" si="453"/>
        <v>Data Error</v>
      </c>
      <c r="J7247" s="23"/>
      <c r="K7247" s="7" t="str">
        <f t="shared" si="454"/>
        <v>Data Error</v>
      </c>
      <c r="M7247" s="20" t="str">
        <f>IF(C7247="Data Error","Data Error",IF(C7247&lt;=K7247,0,1-IFERROR(INDEX(BAAL!$C:$D,MATCH(ROUNDUP(C7247-K7247,0),BAAL!$B:$B,0),MATCH(LEFT(M$2,4),BAAL!$C$2:$D$2,0)),0)))</f>
        <v>Data Error</v>
      </c>
      <c r="N7247" s="20"/>
      <c r="O7247" s="26"/>
      <c r="P7247" s="26"/>
      <c r="Q7247" s="6">
        <f t="shared" si="455"/>
        <v>10</v>
      </c>
      <c r="R7247" s="20"/>
    </row>
    <row r="7248" spans="1:18" x14ac:dyDescent="0.25">
      <c r="A7248" s="6">
        <v>22</v>
      </c>
      <c r="B7248" s="4">
        <v>42671.91666666283</v>
      </c>
      <c r="C7248" s="2" t="str">
        <f>IF([2]Analysis!AG7248="Data Error","Data Error",[2]Analysis!AI7248*C$1)</f>
        <v>Data Error</v>
      </c>
      <c r="D7248" s="2"/>
      <c r="E7248" s="3" t="str">
        <f>IF(C7248="Data Error","Data Error",INDEX('[2]BAAL Adj Cap'!$CB$65:$CY$72,MONTH($B7248),$A7248+1))</f>
        <v>Data Error</v>
      </c>
      <c r="F7248" s="3"/>
      <c r="G7248" s="31" t="str">
        <f t="shared" si="452"/>
        <v>Data Error</v>
      </c>
      <c r="H7248" s="31"/>
      <c r="I7248" s="23" t="str">
        <f t="shared" si="453"/>
        <v>Data Error</v>
      </c>
      <c r="J7248" s="23"/>
      <c r="K7248" s="7" t="str">
        <f t="shared" si="454"/>
        <v>Data Error</v>
      </c>
      <c r="M7248" s="20" t="str">
        <f>IF(C7248="Data Error","Data Error",IF(C7248&lt;=K7248,0,1-IFERROR(INDEX(BAAL!$C:$D,MATCH(ROUNDUP(C7248-K7248,0),BAAL!$B:$B,0),MATCH(LEFT(M$2,4),BAAL!$C$2:$D$2,0)),0)))</f>
        <v>Data Error</v>
      </c>
      <c r="N7248" s="20"/>
      <c r="O7248" s="26"/>
      <c r="P7248" s="26"/>
      <c r="Q7248" s="6">
        <f t="shared" si="455"/>
        <v>10</v>
      </c>
      <c r="R7248" s="20"/>
    </row>
    <row r="7249" spans="1:18" x14ac:dyDescent="0.25">
      <c r="A7249" s="6">
        <v>23</v>
      </c>
      <c r="B7249" s="4">
        <v>42671.958333329494</v>
      </c>
      <c r="C7249" s="2" t="str">
        <f>IF([2]Analysis!AG7249="Data Error","Data Error",[2]Analysis!AI7249*C$1)</f>
        <v>Data Error</v>
      </c>
      <c r="D7249" s="2"/>
      <c r="E7249" s="3" t="str">
        <f>IF(C7249="Data Error","Data Error",INDEX('[2]BAAL Adj Cap'!$CB$65:$CY$72,MONTH($B7249),$A7249+1))</f>
        <v>Data Error</v>
      </c>
      <c r="F7249" s="3"/>
      <c r="G7249" s="31" t="str">
        <f t="shared" si="452"/>
        <v>Data Error</v>
      </c>
      <c r="H7249" s="31"/>
      <c r="I7249" s="23" t="str">
        <f t="shared" si="453"/>
        <v>Data Error</v>
      </c>
      <c r="J7249" s="23"/>
      <c r="K7249" s="7" t="str">
        <f t="shared" si="454"/>
        <v>Data Error</v>
      </c>
      <c r="M7249" s="20" t="str">
        <f>IF(C7249="Data Error","Data Error",IF(C7249&lt;=K7249,0,1-IFERROR(INDEX(BAAL!$C:$D,MATCH(ROUNDUP(C7249-K7249,0),BAAL!$B:$B,0),MATCH(LEFT(M$2,4),BAAL!$C$2:$D$2,0)),0)))</f>
        <v>Data Error</v>
      </c>
      <c r="N7249" s="20"/>
      <c r="O7249" s="26"/>
      <c r="P7249" s="26"/>
      <c r="Q7249" s="6">
        <f t="shared" si="455"/>
        <v>10</v>
      </c>
      <c r="R7249" s="20"/>
    </row>
    <row r="7250" spans="1:18" x14ac:dyDescent="0.25">
      <c r="A7250" s="6">
        <v>0</v>
      </c>
      <c r="B7250" s="1">
        <v>42671.999999996158</v>
      </c>
      <c r="C7250" s="2" t="str">
        <f>IF([2]Analysis!AG7250="Data Error","Data Error",[2]Analysis!AI7250*C$1)</f>
        <v>Data Error</v>
      </c>
      <c r="D7250" s="2"/>
      <c r="E7250" s="3" t="str">
        <f>IF(C7250="Data Error","Data Error",INDEX('[2]BAAL Adj Cap'!$CB$65:$CY$72,MONTH($B7250),$A7250+1))</f>
        <v>Data Error</v>
      </c>
      <c r="F7250" s="3"/>
      <c r="G7250" s="31" t="str">
        <f t="shared" si="452"/>
        <v>Data Error</v>
      </c>
      <c r="H7250" s="31"/>
      <c r="I7250" s="23" t="str">
        <f t="shared" si="453"/>
        <v>Data Error</v>
      </c>
      <c r="J7250" s="23"/>
      <c r="K7250" s="7" t="str">
        <f t="shared" si="454"/>
        <v>Data Error</v>
      </c>
      <c r="M7250" s="20" t="str">
        <f>IF(C7250="Data Error","Data Error",IF(C7250&lt;=K7250,0,1-IFERROR(INDEX(BAAL!$C:$D,MATCH(ROUNDUP(C7250-K7250,0),BAAL!$B:$B,0),MATCH(LEFT(M$2,4),BAAL!$C$2:$D$2,0)),0)))</f>
        <v>Data Error</v>
      </c>
      <c r="N7250" s="20"/>
      <c r="O7250" s="26"/>
      <c r="P7250" s="26"/>
      <c r="Q7250" s="6">
        <f t="shared" si="455"/>
        <v>10</v>
      </c>
      <c r="R7250" s="20"/>
    </row>
    <row r="7251" spans="1:18" x14ac:dyDescent="0.25">
      <c r="A7251" s="6">
        <v>1</v>
      </c>
      <c r="B7251" s="4">
        <v>42672.041666662823</v>
      </c>
      <c r="C7251" s="2" t="str">
        <f>IF([2]Analysis!AG7251="Data Error","Data Error",[2]Analysis!AI7251*C$1)</f>
        <v>Data Error</v>
      </c>
      <c r="D7251" s="2"/>
      <c r="E7251" s="3" t="str">
        <f>IF(C7251="Data Error","Data Error",INDEX('[2]BAAL Adj Cap'!$CB$65:$CY$72,MONTH($B7251),$A7251+1))</f>
        <v>Data Error</v>
      </c>
      <c r="F7251" s="3"/>
      <c r="G7251" s="31" t="str">
        <f t="shared" si="452"/>
        <v>Data Error</v>
      </c>
      <c r="H7251" s="31"/>
      <c r="I7251" s="23" t="str">
        <f t="shared" si="453"/>
        <v>Data Error</v>
      </c>
      <c r="J7251" s="23"/>
      <c r="K7251" s="7" t="str">
        <f t="shared" si="454"/>
        <v>Data Error</v>
      </c>
      <c r="M7251" s="20" t="str">
        <f>IF(C7251="Data Error","Data Error",IF(C7251&lt;=K7251,0,1-IFERROR(INDEX(BAAL!$C:$D,MATCH(ROUNDUP(C7251-K7251,0),BAAL!$B:$B,0),MATCH(LEFT(M$2,4),BAAL!$C$2:$D$2,0)),0)))</f>
        <v>Data Error</v>
      </c>
      <c r="N7251" s="20"/>
      <c r="O7251" s="26"/>
      <c r="P7251" s="26"/>
      <c r="Q7251" s="6">
        <f t="shared" si="455"/>
        <v>10</v>
      </c>
      <c r="R7251" s="20"/>
    </row>
    <row r="7252" spans="1:18" x14ac:dyDescent="0.25">
      <c r="A7252" s="6">
        <v>2</v>
      </c>
      <c r="B7252" s="4">
        <v>42672.083333329487</v>
      </c>
      <c r="C7252" s="2" t="str">
        <f>IF([2]Analysis!AG7252="Data Error","Data Error",[2]Analysis!AI7252*C$1)</f>
        <v>Data Error</v>
      </c>
      <c r="D7252" s="2"/>
      <c r="E7252" s="3" t="str">
        <f>IF(C7252="Data Error","Data Error",INDEX('[2]BAAL Adj Cap'!$CB$65:$CY$72,MONTH($B7252),$A7252+1))</f>
        <v>Data Error</v>
      </c>
      <c r="F7252" s="3"/>
      <c r="G7252" s="31" t="str">
        <f t="shared" si="452"/>
        <v>Data Error</v>
      </c>
      <c r="H7252" s="31"/>
      <c r="I7252" s="23" t="str">
        <f t="shared" si="453"/>
        <v>Data Error</v>
      </c>
      <c r="J7252" s="23"/>
      <c r="K7252" s="7" t="str">
        <f t="shared" si="454"/>
        <v>Data Error</v>
      </c>
      <c r="M7252" s="20" t="str">
        <f>IF(C7252="Data Error","Data Error",IF(C7252&lt;=K7252,0,1-IFERROR(INDEX(BAAL!$C:$D,MATCH(ROUNDUP(C7252-K7252,0),BAAL!$B:$B,0),MATCH(LEFT(M$2,4),BAAL!$C$2:$D$2,0)),0)))</f>
        <v>Data Error</v>
      </c>
      <c r="N7252" s="20"/>
      <c r="O7252" s="26"/>
      <c r="P7252" s="26"/>
      <c r="Q7252" s="6">
        <f t="shared" si="455"/>
        <v>10</v>
      </c>
      <c r="R7252" s="20"/>
    </row>
    <row r="7253" spans="1:18" x14ac:dyDescent="0.25">
      <c r="A7253" s="6">
        <v>3</v>
      </c>
      <c r="B7253" s="4">
        <v>42672.124999996151</v>
      </c>
      <c r="C7253" s="2" t="str">
        <f>IF([2]Analysis!AG7253="Data Error","Data Error",[2]Analysis!AI7253*C$1)</f>
        <v>Data Error</v>
      </c>
      <c r="D7253" s="2"/>
      <c r="E7253" s="3" t="str">
        <f>IF(C7253="Data Error","Data Error",INDEX('[2]BAAL Adj Cap'!$CB$65:$CY$72,MONTH($B7253),$A7253+1))</f>
        <v>Data Error</v>
      </c>
      <c r="F7253" s="3"/>
      <c r="G7253" s="31" t="str">
        <f t="shared" si="452"/>
        <v>Data Error</v>
      </c>
      <c r="H7253" s="31"/>
      <c r="I7253" s="23" t="str">
        <f t="shared" si="453"/>
        <v>Data Error</v>
      </c>
      <c r="J7253" s="23"/>
      <c r="K7253" s="7" t="str">
        <f t="shared" si="454"/>
        <v>Data Error</v>
      </c>
      <c r="M7253" s="20" t="str">
        <f>IF(C7253="Data Error","Data Error",IF(C7253&lt;=K7253,0,1-IFERROR(INDEX(BAAL!$C:$D,MATCH(ROUNDUP(C7253-K7253,0),BAAL!$B:$B,0),MATCH(LEFT(M$2,4),BAAL!$C$2:$D$2,0)),0)))</f>
        <v>Data Error</v>
      </c>
      <c r="N7253" s="20"/>
      <c r="O7253" s="26"/>
      <c r="P7253" s="26"/>
      <c r="Q7253" s="6">
        <f t="shared" si="455"/>
        <v>10</v>
      </c>
      <c r="R7253" s="20"/>
    </row>
    <row r="7254" spans="1:18" x14ac:dyDescent="0.25">
      <c r="A7254" s="6">
        <v>4</v>
      </c>
      <c r="B7254" s="4">
        <v>42672.166666662815</v>
      </c>
      <c r="C7254" s="2" t="str">
        <f>IF([2]Analysis!AG7254="Data Error","Data Error",[2]Analysis!AI7254*C$1)</f>
        <v>Data Error</v>
      </c>
      <c r="D7254" s="2"/>
      <c r="E7254" s="3" t="str">
        <f>IF(C7254="Data Error","Data Error",INDEX('[2]BAAL Adj Cap'!$CB$65:$CY$72,MONTH($B7254),$A7254+1))</f>
        <v>Data Error</v>
      </c>
      <c r="F7254" s="3"/>
      <c r="G7254" s="31" t="str">
        <f t="shared" si="452"/>
        <v>Data Error</v>
      </c>
      <c r="H7254" s="31"/>
      <c r="I7254" s="23" t="str">
        <f t="shared" si="453"/>
        <v>Data Error</v>
      </c>
      <c r="J7254" s="23"/>
      <c r="K7254" s="7" t="str">
        <f t="shared" si="454"/>
        <v>Data Error</v>
      </c>
      <c r="M7254" s="20" t="str">
        <f>IF(C7254="Data Error","Data Error",IF(C7254&lt;=K7254,0,1-IFERROR(INDEX(BAAL!$C:$D,MATCH(ROUNDUP(C7254-K7254,0),BAAL!$B:$B,0),MATCH(LEFT(M$2,4),BAAL!$C$2:$D$2,0)),0)))</f>
        <v>Data Error</v>
      </c>
      <c r="N7254" s="20"/>
      <c r="O7254" s="26"/>
      <c r="P7254" s="26"/>
      <c r="Q7254" s="6">
        <f t="shared" si="455"/>
        <v>10</v>
      </c>
      <c r="R7254" s="20"/>
    </row>
    <row r="7255" spans="1:18" x14ac:dyDescent="0.25">
      <c r="A7255" s="6">
        <v>5</v>
      </c>
      <c r="B7255" s="4">
        <v>42672.20833332948</v>
      </c>
      <c r="C7255" s="2" t="str">
        <f>IF([2]Analysis!AG7255="Data Error","Data Error",[2]Analysis!AI7255*C$1)</f>
        <v>Data Error</v>
      </c>
      <c r="D7255" s="2"/>
      <c r="E7255" s="3" t="str">
        <f>IF(C7255="Data Error","Data Error",INDEX('[2]BAAL Adj Cap'!$CB$65:$CY$72,MONTH($B7255),$A7255+1))</f>
        <v>Data Error</v>
      </c>
      <c r="F7255" s="3"/>
      <c r="G7255" s="31" t="str">
        <f t="shared" si="452"/>
        <v>Data Error</v>
      </c>
      <c r="H7255" s="31"/>
      <c r="I7255" s="23" t="str">
        <f t="shared" si="453"/>
        <v>Data Error</v>
      </c>
      <c r="J7255" s="23"/>
      <c r="K7255" s="7" t="str">
        <f t="shared" si="454"/>
        <v>Data Error</v>
      </c>
      <c r="M7255" s="20" t="str">
        <f>IF(C7255="Data Error","Data Error",IF(C7255&lt;=K7255,0,1-IFERROR(INDEX(BAAL!$C:$D,MATCH(ROUNDUP(C7255-K7255,0),BAAL!$B:$B,0),MATCH(LEFT(M$2,4),BAAL!$C$2:$D$2,0)),0)))</f>
        <v>Data Error</v>
      </c>
      <c r="N7255" s="20"/>
      <c r="O7255" s="26"/>
      <c r="P7255" s="26"/>
      <c r="Q7255" s="6">
        <f t="shared" si="455"/>
        <v>10</v>
      </c>
      <c r="R7255" s="20"/>
    </row>
    <row r="7256" spans="1:18" x14ac:dyDescent="0.25">
      <c r="A7256" s="6">
        <v>6</v>
      </c>
      <c r="B7256" s="4">
        <v>42672.249999996144</v>
      </c>
      <c r="C7256" s="2" t="str">
        <f>IF([2]Analysis!AG7256="Data Error","Data Error",[2]Analysis!AI7256*C$1)</f>
        <v>Data Error</v>
      </c>
      <c r="D7256" s="2"/>
      <c r="E7256" s="3" t="str">
        <f>IF(C7256="Data Error","Data Error",INDEX('[2]BAAL Adj Cap'!$CB$65:$CY$72,MONTH($B7256),$A7256+1))</f>
        <v>Data Error</v>
      </c>
      <c r="F7256" s="3"/>
      <c r="G7256" s="31" t="str">
        <f t="shared" si="452"/>
        <v>Data Error</v>
      </c>
      <c r="H7256" s="31"/>
      <c r="I7256" s="23" t="str">
        <f t="shared" si="453"/>
        <v>Data Error</v>
      </c>
      <c r="J7256" s="23"/>
      <c r="K7256" s="7" t="str">
        <f t="shared" si="454"/>
        <v>Data Error</v>
      </c>
      <c r="M7256" s="20" t="str">
        <f>IF(C7256="Data Error","Data Error",IF(C7256&lt;=K7256,0,1-IFERROR(INDEX(BAAL!$C:$D,MATCH(ROUNDUP(C7256-K7256,0),BAAL!$B:$B,0),MATCH(LEFT(M$2,4),BAAL!$C$2:$D$2,0)),0)))</f>
        <v>Data Error</v>
      </c>
      <c r="N7256" s="20"/>
      <c r="O7256" s="26"/>
      <c r="P7256" s="26"/>
      <c r="Q7256" s="6">
        <f t="shared" si="455"/>
        <v>10</v>
      </c>
      <c r="R7256" s="20"/>
    </row>
    <row r="7257" spans="1:18" x14ac:dyDescent="0.25">
      <c r="A7257" s="6">
        <v>7</v>
      </c>
      <c r="B7257" s="4">
        <v>42672.291666662808</v>
      </c>
      <c r="C7257" s="2" t="str">
        <f>IF([2]Analysis!AG7257="Data Error","Data Error",[2]Analysis!AI7257*C$1)</f>
        <v>Data Error</v>
      </c>
      <c r="D7257" s="2"/>
      <c r="E7257" s="3" t="str">
        <f>IF(C7257="Data Error","Data Error",INDEX('[2]BAAL Adj Cap'!$CB$65:$CY$72,MONTH($B7257),$A7257+1))</f>
        <v>Data Error</v>
      </c>
      <c r="F7257" s="3"/>
      <c r="G7257" s="31" t="str">
        <f t="shared" si="452"/>
        <v>Data Error</v>
      </c>
      <c r="H7257" s="31"/>
      <c r="I7257" s="23" t="str">
        <f t="shared" si="453"/>
        <v>Data Error</v>
      </c>
      <c r="J7257" s="23"/>
      <c r="K7257" s="7" t="str">
        <f t="shared" si="454"/>
        <v>Data Error</v>
      </c>
      <c r="M7257" s="20" t="str">
        <f>IF(C7257="Data Error","Data Error",IF(C7257&lt;=K7257,0,1-IFERROR(INDEX(BAAL!$C:$D,MATCH(ROUNDUP(C7257-K7257,0),BAAL!$B:$B,0),MATCH(LEFT(M$2,4),BAAL!$C$2:$D$2,0)),0)))</f>
        <v>Data Error</v>
      </c>
      <c r="N7257" s="20"/>
      <c r="O7257" s="26"/>
      <c r="P7257" s="26"/>
      <c r="Q7257" s="6">
        <f t="shared" si="455"/>
        <v>10</v>
      </c>
      <c r="R7257" s="20"/>
    </row>
    <row r="7258" spans="1:18" x14ac:dyDescent="0.25">
      <c r="A7258" s="6">
        <v>8</v>
      </c>
      <c r="B7258" s="4">
        <v>42672.333333329472</v>
      </c>
      <c r="C7258" s="2" t="str">
        <f>IF([2]Analysis!AG7258="Data Error","Data Error",[2]Analysis!AI7258*C$1)</f>
        <v>Data Error</v>
      </c>
      <c r="D7258" s="2"/>
      <c r="E7258" s="3" t="str">
        <f>IF(C7258="Data Error","Data Error",INDEX('[2]BAAL Adj Cap'!$CB$65:$CY$72,MONTH($B7258),$A7258+1))</f>
        <v>Data Error</v>
      </c>
      <c r="F7258" s="3"/>
      <c r="G7258" s="31" t="str">
        <f t="shared" si="452"/>
        <v>Data Error</v>
      </c>
      <c r="H7258" s="31"/>
      <c r="I7258" s="23" t="str">
        <f t="shared" si="453"/>
        <v>Data Error</v>
      </c>
      <c r="J7258" s="23"/>
      <c r="K7258" s="7" t="str">
        <f t="shared" si="454"/>
        <v>Data Error</v>
      </c>
      <c r="M7258" s="20" t="str">
        <f>IF(C7258="Data Error","Data Error",IF(C7258&lt;=K7258,0,1-IFERROR(INDEX(BAAL!$C:$D,MATCH(ROUNDUP(C7258-K7258,0),BAAL!$B:$B,0),MATCH(LEFT(M$2,4),BAAL!$C$2:$D$2,0)),0)))</f>
        <v>Data Error</v>
      </c>
      <c r="N7258" s="20"/>
      <c r="O7258" s="26"/>
      <c r="P7258" s="26"/>
      <c r="Q7258" s="6">
        <f t="shared" si="455"/>
        <v>10</v>
      </c>
      <c r="R7258" s="20"/>
    </row>
    <row r="7259" spans="1:18" x14ac:dyDescent="0.25">
      <c r="A7259" s="6">
        <v>9</v>
      </c>
      <c r="B7259" s="4">
        <v>42672.374999996136</v>
      </c>
      <c r="C7259" s="2" t="str">
        <f>IF([2]Analysis!AG7259="Data Error","Data Error",[2]Analysis!AI7259*C$1)</f>
        <v>Data Error</v>
      </c>
      <c r="D7259" s="2"/>
      <c r="E7259" s="3" t="str">
        <f>IF(C7259="Data Error","Data Error",INDEX('[2]BAAL Adj Cap'!$CB$65:$CY$72,MONTH($B7259),$A7259+1))</f>
        <v>Data Error</v>
      </c>
      <c r="F7259" s="3"/>
      <c r="G7259" s="31" t="str">
        <f t="shared" si="452"/>
        <v>Data Error</v>
      </c>
      <c r="H7259" s="31"/>
      <c r="I7259" s="23" t="str">
        <f t="shared" si="453"/>
        <v>Data Error</v>
      </c>
      <c r="J7259" s="23"/>
      <c r="K7259" s="7" t="str">
        <f t="shared" si="454"/>
        <v>Data Error</v>
      </c>
      <c r="M7259" s="20" t="str">
        <f>IF(C7259="Data Error","Data Error",IF(C7259&lt;=K7259,0,1-IFERROR(INDEX(BAAL!$C:$D,MATCH(ROUNDUP(C7259-K7259,0),BAAL!$B:$B,0),MATCH(LEFT(M$2,4),BAAL!$C$2:$D$2,0)),0)))</f>
        <v>Data Error</v>
      </c>
      <c r="N7259" s="20"/>
      <c r="O7259" s="26"/>
      <c r="P7259" s="26"/>
      <c r="Q7259" s="6">
        <f t="shared" si="455"/>
        <v>10</v>
      </c>
      <c r="R7259" s="20"/>
    </row>
    <row r="7260" spans="1:18" x14ac:dyDescent="0.25">
      <c r="A7260" s="6">
        <v>10</v>
      </c>
      <c r="B7260" s="4">
        <v>42672.416666662801</v>
      </c>
      <c r="C7260" s="2" t="str">
        <f>IF([2]Analysis!AG7260="Data Error","Data Error",[2]Analysis!AI7260*C$1)</f>
        <v>Data Error</v>
      </c>
      <c r="D7260" s="2"/>
      <c r="E7260" s="3" t="str">
        <f>IF(C7260="Data Error","Data Error",INDEX('[2]BAAL Adj Cap'!$CB$65:$CY$72,MONTH($B7260),$A7260+1))</f>
        <v>Data Error</v>
      </c>
      <c r="F7260" s="3"/>
      <c r="G7260" s="31" t="str">
        <f t="shared" si="452"/>
        <v>Data Error</v>
      </c>
      <c r="H7260" s="31"/>
      <c r="I7260" s="23" t="str">
        <f t="shared" si="453"/>
        <v>Data Error</v>
      </c>
      <c r="J7260" s="23"/>
      <c r="K7260" s="7" t="str">
        <f t="shared" si="454"/>
        <v>Data Error</v>
      </c>
      <c r="M7260" s="20" t="str">
        <f>IF(C7260="Data Error","Data Error",IF(C7260&lt;=K7260,0,1-IFERROR(INDEX(BAAL!$C:$D,MATCH(ROUNDUP(C7260-K7260,0),BAAL!$B:$B,0),MATCH(LEFT(M$2,4),BAAL!$C$2:$D$2,0)),0)))</f>
        <v>Data Error</v>
      </c>
      <c r="N7260" s="20"/>
      <c r="O7260" s="26"/>
      <c r="P7260" s="26"/>
      <c r="Q7260" s="6">
        <f t="shared" si="455"/>
        <v>10</v>
      </c>
      <c r="R7260" s="20"/>
    </row>
    <row r="7261" spans="1:18" x14ac:dyDescent="0.25">
      <c r="A7261" s="6">
        <v>11</v>
      </c>
      <c r="B7261" s="4">
        <v>42672.458333329465</v>
      </c>
      <c r="C7261" s="2" t="str">
        <f>IF([2]Analysis!AG7261="Data Error","Data Error",[2]Analysis!AI7261*C$1)</f>
        <v>Data Error</v>
      </c>
      <c r="D7261" s="2"/>
      <c r="E7261" s="3" t="str">
        <f>IF(C7261="Data Error","Data Error",INDEX('[2]BAAL Adj Cap'!$CB$65:$CY$72,MONTH($B7261),$A7261+1))</f>
        <v>Data Error</v>
      </c>
      <c r="F7261" s="3"/>
      <c r="G7261" s="31" t="str">
        <f t="shared" si="452"/>
        <v>Data Error</v>
      </c>
      <c r="H7261" s="31"/>
      <c r="I7261" s="23" t="str">
        <f t="shared" si="453"/>
        <v>Data Error</v>
      </c>
      <c r="J7261" s="23"/>
      <c r="K7261" s="7" t="str">
        <f t="shared" si="454"/>
        <v>Data Error</v>
      </c>
      <c r="M7261" s="20" t="str">
        <f>IF(C7261="Data Error","Data Error",IF(C7261&lt;=K7261,0,1-IFERROR(INDEX(BAAL!$C:$D,MATCH(ROUNDUP(C7261-K7261,0),BAAL!$B:$B,0),MATCH(LEFT(M$2,4),BAAL!$C$2:$D$2,0)),0)))</f>
        <v>Data Error</v>
      </c>
      <c r="N7261" s="20"/>
      <c r="O7261" s="26"/>
      <c r="P7261" s="26"/>
      <c r="Q7261" s="6">
        <f t="shared" si="455"/>
        <v>10</v>
      </c>
      <c r="R7261" s="20"/>
    </row>
    <row r="7262" spans="1:18" x14ac:dyDescent="0.25">
      <c r="A7262" s="6">
        <v>12</v>
      </c>
      <c r="B7262" s="4">
        <v>42672.499999996129</v>
      </c>
      <c r="C7262" s="2" t="str">
        <f>IF([2]Analysis!AG7262="Data Error","Data Error",[2]Analysis!AI7262*C$1)</f>
        <v>Data Error</v>
      </c>
      <c r="D7262" s="2"/>
      <c r="E7262" s="3" t="str">
        <f>IF(C7262="Data Error","Data Error",INDEX('[2]BAAL Adj Cap'!$CB$65:$CY$72,MONTH($B7262),$A7262+1))</f>
        <v>Data Error</v>
      </c>
      <c r="F7262" s="3"/>
      <c r="G7262" s="31" t="str">
        <f t="shared" si="452"/>
        <v>Data Error</v>
      </c>
      <c r="H7262" s="31"/>
      <c r="I7262" s="23" t="str">
        <f t="shared" si="453"/>
        <v>Data Error</v>
      </c>
      <c r="J7262" s="23"/>
      <c r="K7262" s="7" t="str">
        <f t="shared" si="454"/>
        <v>Data Error</v>
      </c>
      <c r="M7262" s="20" t="str">
        <f>IF(C7262="Data Error","Data Error",IF(C7262&lt;=K7262,0,1-IFERROR(INDEX(BAAL!$C:$D,MATCH(ROUNDUP(C7262-K7262,0),BAAL!$B:$B,0),MATCH(LEFT(M$2,4),BAAL!$C$2:$D$2,0)),0)))</f>
        <v>Data Error</v>
      </c>
      <c r="N7262" s="20"/>
      <c r="O7262" s="26"/>
      <c r="P7262" s="26"/>
      <c r="Q7262" s="6">
        <f t="shared" si="455"/>
        <v>10</v>
      </c>
      <c r="R7262" s="20"/>
    </row>
    <row r="7263" spans="1:18" x14ac:dyDescent="0.25">
      <c r="A7263" s="6">
        <v>13</v>
      </c>
      <c r="B7263" s="4">
        <v>42672.541666662793</v>
      </c>
      <c r="C7263" s="2" t="str">
        <f>IF([2]Analysis!AG7263="Data Error","Data Error",[2]Analysis!AI7263*C$1)</f>
        <v>Data Error</v>
      </c>
      <c r="D7263" s="2"/>
      <c r="E7263" s="3" t="str">
        <f>IF(C7263="Data Error","Data Error",INDEX('[2]BAAL Adj Cap'!$CB$65:$CY$72,MONTH($B7263),$A7263+1))</f>
        <v>Data Error</v>
      </c>
      <c r="F7263" s="3"/>
      <c r="G7263" s="31" t="str">
        <f t="shared" si="452"/>
        <v>Data Error</v>
      </c>
      <c r="H7263" s="31"/>
      <c r="I7263" s="23" t="str">
        <f t="shared" si="453"/>
        <v>Data Error</v>
      </c>
      <c r="J7263" s="23"/>
      <c r="K7263" s="7" t="str">
        <f t="shared" si="454"/>
        <v>Data Error</v>
      </c>
      <c r="M7263" s="20" t="str">
        <f>IF(C7263="Data Error","Data Error",IF(C7263&lt;=K7263,0,1-IFERROR(INDEX(BAAL!$C:$D,MATCH(ROUNDUP(C7263-K7263,0),BAAL!$B:$B,0),MATCH(LEFT(M$2,4),BAAL!$C$2:$D$2,0)),0)))</f>
        <v>Data Error</v>
      </c>
      <c r="N7263" s="20"/>
      <c r="O7263" s="26"/>
      <c r="P7263" s="26"/>
      <c r="Q7263" s="6">
        <f t="shared" si="455"/>
        <v>10</v>
      </c>
      <c r="R7263" s="20"/>
    </row>
    <row r="7264" spans="1:18" x14ac:dyDescent="0.25">
      <c r="A7264" s="6">
        <v>14</v>
      </c>
      <c r="B7264" s="4">
        <v>42672.583333329458</v>
      </c>
      <c r="C7264" s="2" t="str">
        <f>IF([2]Analysis!AG7264="Data Error","Data Error",[2]Analysis!AI7264*C$1)</f>
        <v>Data Error</v>
      </c>
      <c r="D7264" s="2"/>
      <c r="E7264" s="3" t="str">
        <f>IF(C7264="Data Error","Data Error",INDEX('[2]BAAL Adj Cap'!$CB$65:$CY$72,MONTH($B7264),$A7264+1))</f>
        <v>Data Error</v>
      </c>
      <c r="F7264" s="3"/>
      <c r="G7264" s="31" t="str">
        <f t="shared" si="452"/>
        <v>Data Error</v>
      </c>
      <c r="H7264" s="31"/>
      <c r="I7264" s="23" t="str">
        <f t="shared" si="453"/>
        <v>Data Error</v>
      </c>
      <c r="J7264" s="23"/>
      <c r="K7264" s="7" t="str">
        <f t="shared" si="454"/>
        <v>Data Error</v>
      </c>
      <c r="M7264" s="20" t="str">
        <f>IF(C7264="Data Error","Data Error",IF(C7264&lt;=K7264,0,1-IFERROR(INDEX(BAAL!$C:$D,MATCH(ROUNDUP(C7264-K7264,0),BAAL!$B:$B,0),MATCH(LEFT(M$2,4),BAAL!$C$2:$D$2,0)),0)))</f>
        <v>Data Error</v>
      </c>
      <c r="N7264" s="20"/>
      <c r="O7264" s="26"/>
      <c r="P7264" s="26"/>
      <c r="Q7264" s="6">
        <f t="shared" si="455"/>
        <v>10</v>
      </c>
      <c r="R7264" s="20"/>
    </row>
    <row r="7265" spans="1:18" x14ac:dyDescent="0.25">
      <c r="A7265" s="6">
        <v>15</v>
      </c>
      <c r="B7265" s="4">
        <v>42672.624999996122</v>
      </c>
      <c r="C7265" s="2" t="str">
        <f>IF([2]Analysis!AG7265="Data Error","Data Error",[2]Analysis!AI7265*C$1)</f>
        <v>Data Error</v>
      </c>
      <c r="D7265" s="2"/>
      <c r="E7265" s="3" t="str">
        <f>IF(C7265="Data Error","Data Error",INDEX('[2]BAAL Adj Cap'!$CB$65:$CY$72,MONTH($B7265),$A7265+1))</f>
        <v>Data Error</v>
      </c>
      <c r="F7265" s="3"/>
      <c r="G7265" s="31" t="str">
        <f t="shared" si="452"/>
        <v>Data Error</v>
      </c>
      <c r="H7265" s="31"/>
      <c r="I7265" s="23" t="str">
        <f t="shared" si="453"/>
        <v>Data Error</v>
      </c>
      <c r="J7265" s="23"/>
      <c r="K7265" s="7" t="str">
        <f t="shared" si="454"/>
        <v>Data Error</v>
      </c>
      <c r="M7265" s="20" t="str">
        <f>IF(C7265="Data Error","Data Error",IF(C7265&lt;=K7265,0,1-IFERROR(INDEX(BAAL!$C:$D,MATCH(ROUNDUP(C7265-K7265,0),BAAL!$B:$B,0),MATCH(LEFT(M$2,4),BAAL!$C$2:$D$2,0)),0)))</f>
        <v>Data Error</v>
      </c>
      <c r="N7265" s="20"/>
      <c r="O7265" s="26"/>
      <c r="P7265" s="26"/>
      <c r="Q7265" s="6">
        <f t="shared" si="455"/>
        <v>10</v>
      </c>
      <c r="R7265" s="20"/>
    </row>
    <row r="7266" spans="1:18" x14ac:dyDescent="0.25">
      <c r="A7266" s="6">
        <v>16</v>
      </c>
      <c r="B7266" s="4">
        <v>42672.666666662786</v>
      </c>
      <c r="C7266" s="2" t="str">
        <f>IF([2]Analysis!AG7266="Data Error","Data Error",[2]Analysis!AI7266*C$1)</f>
        <v>Data Error</v>
      </c>
      <c r="D7266" s="2"/>
      <c r="E7266" s="3" t="str">
        <f>IF(C7266="Data Error","Data Error",INDEX('[2]BAAL Adj Cap'!$CB$65:$CY$72,MONTH($B7266),$A7266+1))</f>
        <v>Data Error</v>
      </c>
      <c r="F7266" s="3"/>
      <c r="G7266" s="31" t="str">
        <f t="shared" si="452"/>
        <v>Data Error</v>
      </c>
      <c r="H7266" s="31"/>
      <c r="I7266" s="23" t="str">
        <f t="shared" si="453"/>
        <v>Data Error</v>
      </c>
      <c r="J7266" s="23"/>
      <c r="K7266" s="7" t="str">
        <f t="shared" si="454"/>
        <v>Data Error</v>
      </c>
      <c r="M7266" s="20" t="str">
        <f>IF(C7266="Data Error","Data Error",IF(C7266&lt;=K7266,0,1-IFERROR(INDEX(BAAL!$C:$D,MATCH(ROUNDUP(C7266-K7266,0),BAAL!$B:$B,0),MATCH(LEFT(M$2,4),BAAL!$C$2:$D$2,0)),0)))</f>
        <v>Data Error</v>
      </c>
      <c r="N7266" s="20"/>
      <c r="O7266" s="26"/>
      <c r="P7266" s="26"/>
      <c r="Q7266" s="6">
        <f t="shared" si="455"/>
        <v>10</v>
      </c>
      <c r="R7266" s="20"/>
    </row>
    <row r="7267" spans="1:18" x14ac:dyDescent="0.25">
      <c r="A7267" s="6">
        <v>17</v>
      </c>
      <c r="B7267" s="4">
        <v>42672.70833332945</v>
      </c>
      <c r="C7267" s="2" t="str">
        <f>IF([2]Analysis!AG7267="Data Error","Data Error",[2]Analysis!AI7267*C$1)</f>
        <v>Data Error</v>
      </c>
      <c r="D7267" s="2"/>
      <c r="E7267" s="3" t="str">
        <f>IF(C7267="Data Error","Data Error",INDEX('[2]BAAL Adj Cap'!$CB$65:$CY$72,MONTH($B7267),$A7267+1))</f>
        <v>Data Error</v>
      </c>
      <c r="F7267" s="3"/>
      <c r="G7267" s="31" t="str">
        <f t="shared" si="452"/>
        <v>Data Error</v>
      </c>
      <c r="H7267" s="31"/>
      <c r="I7267" s="23" t="str">
        <f t="shared" si="453"/>
        <v>Data Error</v>
      </c>
      <c r="J7267" s="23"/>
      <c r="K7267" s="7" t="str">
        <f t="shared" si="454"/>
        <v>Data Error</v>
      </c>
      <c r="M7267" s="20" t="str">
        <f>IF(C7267="Data Error","Data Error",IF(C7267&lt;=K7267,0,1-IFERROR(INDEX(BAAL!$C:$D,MATCH(ROUNDUP(C7267-K7267,0),BAAL!$B:$B,0),MATCH(LEFT(M$2,4),BAAL!$C$2:$D$2,0)),0)))</f>
        <v>Data Error</v>
      </c>
      <c r="N7267" s="20"/>
      <c r="O7267" s="26"/>
      <c r="P7267" s="26"/>
      <c r="Q7267" s="6">
        <f t="shared" si="455"/>
        <v>10</v>
      </c>
      <c r="R7267" s="20"/>
    </row>
    <row r="7268" spans="1:18" x14ac:dyDescent="0.25">
      <c r="A7268" s="6">
        <v>18</v>
      </c>
      <c r="B7268" s="4">
        <v>42672.749999996115</v>
      </c>
      <c r="C7268" s="2" t="str">
        <f>IF([2]Analysis!AG7268="Data Error","Data Error",[2]Analysis!AI7268*C$1)</f>
        <v>Data Error</v>
      </c>
      <c r="D7268" s="2"/>
      <c r="E7268" s="3" t="str">
        <f>IF(C7268="Data Error","Data Error",INDEX('[2]BAAL Adj Cap'!$CB$65:$CY$72,MONTH($B7268),$A7268+1))</f>
        <v>Data Error</v>
      </c>
      <c r="F7268" s="3"/>
      <c r="G7268" s="31" t="str">
        <f t="shared" si="452"/>
        <v>Data Error</v>
      </c>
      <c r="H7268" s="31"/>
      <c r="I7268" s="23" t="str">
        <f t="shared" si="453"/>
        <v>Data Error</v>
      </c>
      <c r="J7268" s="23"/>
      <c r="K7268" s="7" t="str">
        <f t="shared" si="454"/>
        <v>Data Error</v>
      </c>
      <c r="M7268" s="20" t="str">
        <f>IF(C7268="Data Error","Data Error",IF(C7268&lt;=K7268,0,1-IFERROR(INDEX(BAAL!$C:$D,MATCH(ROUNDUP(C7268-K7268,0),BAAL!$B:$B,0),MATCH(LEFT(M$2,4),BAAL!$C$2:$D$2,0)),0)))</f>
        <v>Data Error</v>
      </c>
      <c r="N7268" s="20"/>
      <c r="O7268" s="26"/>
      <c r="P7268" s="26"/>
      <c r="Q7268" s="6">
        <f t="shared" si="455"/>
        <v>10</v>
      </c>
      <c r="R7268" s="20"/>
    </row>
    <row r="7269" spans="1:18" x14ac:dyDescent="0.25">
      <c r="A7269" s="6">
        <v>19</v>
      </c>
      <c r="B7269" s="4">
        <v>42672.791666662779</v>
      </c>
      <c r="C7269" s="2" t="str">
        <f>IF([2]Analysis!AG7269="Data Error","Data Error",[2]Analysis!AI7269*C$1)</f>
        <v>Data Error</v>
      </c>
      <c r="D7269" s="2"/>
      <c r="E7269" s="3" t="str">
        <f>IF(C7269="Data Error","Data Error",INDEX('[2]BAAL Adj Cap'!$CB$65:$CY$72,MONTH($B7269),$A7269+1))</f>
        <v>Data Error</v>
      </c>
      <c r="F7269" s="3"/>
      <c r="G7269" s="31" t="str">
        <f t="shared" si="452"/>
        <v>Data Error</v>
      </c>
      <c r="H7269" s="31"/>
      <c r="I7269" s="23" t="str">
        <f t="shared" si="453"/>
        <v>Data Error</v>
      </c>
      <c r="J7269" s="23"/>
      <c r="K7269" s="7" t="str">
        <f t="shared" si="454"/>
        <v>Data Error</v>
      </c>
      <c r="M7269" s="20" t="str">
        <f>IF(C7269="Data Error","Data Error",IF(C7269&lt;=K7269,0,1-IFERROR(INDEX(BAAL!$C:$D,MATCH(ROUNDUP(C7269-K7269,0),BAAL!$B:$B,0),MATCH(LEFT(M$2,4),BAAL!$C$2:$D$2,0)),0)))</f>
        <v>Data Error</v>
      </c>
      <c r="N7269" s="20"/>
      <c r="O7269" s="26"/>
      <c r="P7269" s="26"/>
      <c r="Q7269" s="6">
        <f t="shared" si="455"/>
        <v>10</v>
      </c>
      <c r="R7269" s="20"/>
    </row>
    <row r="7270" spans="1:18" x14ac:dyDescent="0.25">
      <c r="A7270" s="6">
        <v>20</v>
      </c>
      <c r="B7270" s="4">
        <v>42672.833333329443</v>
      </c>
      <c r="C7270" s="2" t="str">
        <f>IF([2]Analysis!AG7270="Data Error","Data Error",[2]Analysis!AI7270*C$1)</f>
        <v>Data Error</v>
      </c>
      <c r="D7270" s="2"/>
      <c r="E7270" s="3" t="str">
        <f>IF(C7270="Data Error","Data Error",INDEX('[2]BAAL Adj Cap'!$CB$65:$CY$72,MONTH($B7270),$A7270+1))</f>
        <v>Data Error</v>
      </c>
      <c r="F7270" s="3"/>
      <c r="G7270" s="31" t="str">
        <f t="shared" si="452"/>
        <v>Data Error</v>
      </c>
      <c r="H7270" s="31"/>
      <c r="I7270" s="23" t="str">
        <f t="shared" si="453"/>
        <v>Data Error</v>
      </c>
      <c r="J7270" s="23"/>
      <c r="K7270" s="7" t="str">
        <f t="shared" si="454"/>
        <v>Data Error</v>
      </c>
      <c r="M7270" s="20" t="str">
        <f>IF(C7270="Data Error","Data Error",IF(C7270&lt;=K7270,0,1-IFERROR(INDEX(BAAL!$C:$D,MATCH(ROUNDUP(C7270-K7270,0),BAAL!$B:$B,0),MATCH(LEFT(M$2,4),BAAL!$C$2:$D$2,0)),0)))</f>
        <v>Data Error</v>
      </c>
      <c r="N7270" s="20"/>
      <c r="O7270" s="26"/>
      <c r="P7270" s="26"/>
      <c r="Q7270" s="6">
        <f t="shared" si="455"/>
        <v>10</v>
      </c>
      <c r="R7270" s="20"/>
    </row>
    <row r="7271" spans="1:18" x14ac:dyDescent="0.25">
      <c r="A7271" s="6">
        <v>21</v>
      </c>
      <c r="B7271" s="4">
        <v>42672.874999996107</v>
      </c>
      <c r="C7271" s="2" t="str">
        <f>IF([2]Analysis!AG7271="Data Error","Data Error",[2]Analysis!AI7271*C$1)</f>
        <v>Data Error</v>
      </c>
      <c r="D7271" s="2"/>
      <c r="E7271" s="3" t="str">
        <f>IF(C7271="Data Error","Data Error",INDEX('[2]BAAL Adj Cap'!$CB$65:$CY$72,MONTH($B7271),$A7271+1))</f>
        <v>Data Error</v>
      </c>
      <c r="F7271" s="3"/>
      <c r="G7271" s="31" t="str">
        <f t="shared" si="452"/>
        <v>Data Error</v>
      </c>
      <c r="H7271" s="31"/>
      <c r="I7271" s="23" t="str">
        <f t="shared" si="453"/>
        <v>Data Error</v>
      </c>
      <c r="J7271" s="23"/>
      <c r="K7271" s="7" t="str">
        <f t="shared" si="454"/>
        <v>Data Error</v>
      </c>
      <c r="M7271" s="20" t="str">
        <f>IF(C7271="Data Error","Data Error",IF(C7271&lt;=K7271,0,1-IFERROR(INDEX(BAAL!$C:$D,MATCH(ROUNDUP(C7271-K7271,0),BAAL!$B:$B,0),MATCH(LEFT(M$2,4),BAAL!$C$2:$D$2,0)),0)))</f>
        <v>Data Error</v>
      </c>
      <c r="N7271" s="20"/>
      <c r="O7271" s="26"/>
      <c r="P7271" s="26"/>
      <c r="Q7271" s="6">
        <f t="shared" si="455"/>
        <v>10</v>
      </c>
      <c r="R7271" s="20"/>
    </row>
    <row r="7272" spans="1:18" x14ac:dyDescent="0.25">
      <c r="A7272" s="6">
        <v>22</v>
      </c>
      <c r="B7272" s="4">
        <v>42672.916666662772</v>
      </c>
      <c r="C7272" s="2" t="str">
        <f>IF([2]Analysis!AG7272="Data Error","Data Error",[2]Analysis!AI7272*C$1)</f>
        <v>Data Error</v>
      </c>
      <c r="D7272" s="2"/>
      <c r="E7272" s="3" t="str">
        <f>IF(C7272="Data Error","Data Error",INDEX('[2]BAAL Adj Cap'!$CB$65:$CY$72,MONTH($B7272),$A7272+1))</f>
        <v>Data Error</v>
      </c>
      <c r="F7272" s="3"/>
      <c r="G7272" s="31" t="str">
        <f t="shared" si="452"/>
        <v>Data Error</v>
      </c>
      <c r="H7272" s="31"/>
      <c r="I7272" s="23" t="str">
        <f t="shared" si="453"/>
        <v>Data Error</v>
      </c>
      <c r="J7272" s="23"/>
      <c r="K7272" s="7" t="str">
        <f t="shared" si="454"/>
        <v>Data Error</v>
      </c>
      <c r="M7272" s="20" t="str">
        <f>IF(C7272="Data Error","Data Error",IF(C7272&lt;=K7272,0,1-IFERROR(INDEX(BAAL!$C:$D,MATCH(ROUNDUP(C7272-K7272,0),BAAL!$B:$B,0),MATCH(LEFT(M$2,4),BAAL!$C$2:$D$2,0)),0)))</f>
        <v>Data Error</v>
      </c>
      <c r="N7272" s="20"/>
      <c r="O7272" s="26"/>
      <c r="P7272" s="26"/>
      <c r="Q7272" s="6">
        <f t="shared" si="455"/>
        <v>10</v>
      </c>
      <c r="R7272" s="20"/>
    </row>
    <row r="7273" spans="1:18" x14ac:dyDescent="0.25">
      <c r="A7273" s="6">
        <v>23</v>
      </c>
      <c r="B7273" s="4">
        <v>42672.958333329436</v>
      </c>
      <c r="C7273" s="2" t="str">
        <f>IF([2]Analysis!AG7273="Data Error","Data Error",[2]Analysis!AI7273*C$1)</f>
        <v>Data Error</v>
      </c>
      <c r="D7273" s="2"/>
      <c r="E7273" s="3" t="str">
        <f>IF(C7273="Data Error","Data Error",INDEX('[2]BAAL Adj Cap'!$CB$65:$CY$72,MONTH($B7273),$A7273+1))</f>
        <v>Data Error</v>
      </c>
      <c r="F7273" s="3"/>
      <c r="G7273" s="31" t="str">
        <f t="shared" si="452"/>
        <v>Data Error</v>
      </c>
      <c r="H7273" s="31"/>
      <c r="I7273" s="23" t="str">
        <f t="shared" si="453"/>
        <v>Data Error</v>
      </c>
      <c r="J7273" s="23"/>
      <c r="K7273" s="7" t="str">
        <f t="shared" si="454"/>
        <v>Data Error</v>
      </c>
      <c r="M7273" s="20" t="str">
        <f>IF(C7273="Data Error","Data Error",IF(C7273&lt;=K7273,0,1-IFERROR(INDEX(BAAL!$C:$D,MATCH(ROUNDUP(C7273-K7273,0),BAAL!$B:$B,0),MATCH(LEFT(M$2,4),BAAL!$C$2:$D$2,0)),0)))</f>
        <v>Data Error</v>
      </c>
      <c r="N7273" s="20"/>
      <c r="O7273" s="26"/>
      <c r="P7273" s="26"/>
      <c r="Q7273" s="6">
        <f t="shared" si="455"/>
        <v>10</v>
      </c>
      <c r="R7273" s="20"/>
    </row>
    <row r="7274" spans="1:18" x14ac:dyDescent="0.25">
      <c r="A7274" s="6">
        <v>0</v>
      </c>
      <c r="B7274" s="1">
        <v>42672.9999999961</v>
      </c>
      <c r="C7274" s="2" t="str">
        <f>IF([2]Analysis!AG7274="Data Error","Data Error",[2]Analysis!AI7274*C$1)</f>
        <v>Data Error</v>
      </c>
      <c r="D7274" s="2"/>
      <c r="E7274" s="3" t="str">
        <f>IF(C7274="Data Error","Data Error",INDEX('[2]BAAL Adj Cap'!$CB$65:$CY$72,MONTH($B7274),$A7274+1))</f>
        <v>Data Error</v>
      </c>
      <c r="F7274" s="3"/>
      <c r="G7274" s="31" t="str">
        <f t="shared" si="452"/>
        <v>Data Error</v>
      </c>
      <c r="H7274" s="31"/>
      <c r="I7274" s="23" t="str">
        <f t="shared" si="453"/>
        <v>Data Error</v>
      </c>
      <c r="J7274" s="23"/>
      <c r="K7274" s="7" t="str">
        <f t="shared" si="454"/>
        <v>Data Error</v>
      </c>
      <c r="M7274" s="20" t="str">
        <f>IF(C7274="Data Error","Data Error",IF(C7274&lt;=K7274,0,1-IFERROR(INDEX(BAAL!$C:$D,MATCH(ROUNDUP(C7274-K7274,0),BAAL!$B:$B,0),MATCH(LEFT(M$2,4),BAAL!$C$2:$D$2,0)),0)))</f>
        <v>Data Error</v>
      </c>
      <c r="N7274" s="20"/>
      <c r="O7274" s="26"/>
      <c r="P7274" s="26"/>
      <c r="Q7274" s="6">
        <f t="shared" si="455"/>
        <v>10</v>
      </c>
      <c r="R7274" s="20"/>
    </row>
    <row r="7275" spans="1:18" x14ac:dyDescent="0.25">
      <c r="A7275" s="6">
        <v>1</v>
      </c>
      <c r="B7275" s="4">
        <v>42673.041666662764</v>
      </c>
      <c r="C7275" s="2" t="str">
        <f>IF([2]Analysis!AG7275="Data Error","Data Error",[2]Analysis!AI7275*C$1)</f>
        <v>Data Error</v>
      </c>
      <c r="D7275" s="2"/>
      <c r="E7275" s="3" t="str">
        <f>IF(C7275="Data Error","Data Error",INDEX('[2]BAAL Adj Cap'!$CB$65:$CY$72,MONTH($B7275),$A7275+1))</f>
        <v>Data Error</v>
      </c>
      <c r="F7275" s="3"/>
      <c r="G7275" s="31" t="str">
        <f t="shared" si="452"/>
        <v>Data Error</v>
      </c>
      <c r="H7275" s="31"/>
      <c r="I7275" s="23" t="str">
        <f t="shared" si="453"/>
        <v>Data Error</v>
      </c>
      <c r="J7275" s="23"/>
      <c r="K7275" s="7" t="str">
        <f t="shared" si="454"/>
        <v>Data Error</v>
      </c>
      <c r="M7275" s="20" t="str">
        <f>IF(C7275="Data Error","Data Error",IF(C7275&lt;=K7275,0,1-IFERROR(INDEX(BAAL!$C:$D,MATCH(ROUNDUP(C7275-K7275,0),BAAL!$B:$B,0),MATCH(LEFT(M$2,4),BAAL!$C$2:$D$2,0)),0)))</f>
        <v>Data Error</v>
      </c>
      <c r="N7275" s="20"/>
      <c r="O7275" s="26"/>
      <c r="P7275" s="26"/>
      <c r="Q7275" s="6">
        <f t="shared" si="455"/>
        <v>10</v>
      </c>
      <c r="R7275" s="20"/>
    </row>
    <row r="7276" spans="1:18" x14ac:dyDescent="0.25">
      <c r="A7276" s="6">
        <v>2</v>
      </c>
      <c r="B7276" s="4">
        <v>42673.083333329429</v>
      </c>
      <c r="C7276" s="2" t="str">
        <f>IF([2]Analysis!AG7276="Data Error","Data Error",[2]Analysis!AI7276*C$1)</f>
        <v>Data Error</v>
      </c>
      <c r="D7276" s="2"/>
      <c r="E7276" s="3" t="str">
        <f>IF(C7276="Data Error","Data Error",INDEX('[2]BAAL Adj Cap'!$CB$65:$CY$72,MONTH($B7276),$A7276+1))</f>
        <v>Data Error</v>
      </c>
      <c r="F7276" s="3"/>
      <c r="G7276" s="31" t="str">
        <f t="shared" si="452"/>
        <v>Data Error</v>
      </c>
      <c r="H7276" s="31"/>
      <c r="I7276" s="23" t="str">
        <f t="shared" si="453"/>
        <v>Data Error</v>
      </c>
      <c r="J7276" s="23"/>
      <c r="K7276" s="7" t="str">
        <f t="shared" si="454"/>
        <v>Data Error</v>
      </c>
      <c r="M7276" s="20" t="str">
        <f>IF(C7276="Data Error","Data Error",IF(C7276&lt;=K7276,0,1-IFERROR(INDEX(BAAL!$C:$D,MATCH(ROUNDUP(C7276-K7276,0),BAAL!$B:$B,0),MATCH(LEFT(M$2,4),BAAL!$C$2:$D$2,0)),0)))</f>
        <v>Data Error</v>
      </c>
      <c r="N7276" s="20"/>
      <c r="O7276" s="26"/>
      <c r="P7276" s="26"/>
      <c r="Q7276" s="6">
        <f t="shared" si="455"/>
        <v>10</v>
      </c>
      <c r="R7276" s="20"/>
    </row>
    <row r="7277" spans="1:18" x14ac:dyDescent="0.25">
      <c r="A7277" s="6">
        <v>3</v>
      </c>
      <c r="B7277" s="4">
        <v>42673.124999996093</v>
      </c>
      <c r="C7277" s="2" t="str">
        <f>IF([2]Analysis!AG7277="Data Error","Data Error",[2]Analysis!AI7277*C$1)</f>
        <v>Data Error</v>
      </c>
      <c r="D7277" s="2"/>
      <c r="E7277" s="3" t="str">
        <f>IF(C7277="Data Error","Data Error",INDEX('[2]BAAL Adj Cap'!$CB$65:$CY$72,MONTH($B7277),$A7277+1))</f>
        <v>Data Error</v>
      </c>
      <c r="F7277" s="3"/>
      <c r="G7277" s="31" t="str">
        <f t="shared" si="452"/>
        <v>Data Error</v>
      </c>
      <c r="H7277" s="31"/>
      <c r="I7277" s="23" t="str">
        <f t="shared" si="453"/>
        <v>Data Error</v>
      </c>
      <c r="J7277" s="23"/>
      <c r="K7277" s="7" t="str">
        <f t="shared" si="454"/>
        <v>Data Error</v>
      </c>
      <c r="M7277" s="20" t="str">
        <f>IF(C7277="Data Error","Data Error",IF(C7277&lt;=K7277,0,1-IFERROR(INDEX(BAAL!$C:$D,MATCH(ROUNDUP(C7277-K7277,0),BAAL!$B:$B,0),MATCH(LEFT(M$2,4),BAAL!$C$2:$D$2,0)),0)))</f>
        <v>Data Error</v>
      </c>
      <c r="N7277" s="20"/>
      <c r="O7277" s="26"/>
      <c r="P7277" s="26"/>
      <c r="Q7277" s="6">
        <f t="shared" si="455"/>
        <v>10</v>
      </c>
      <c r="R7277" s="20"/>
    </row>
    <row r="7278" spans="1:18" x14ac:dyDescent="0.25">
      <c r="A7278" s="6">
        <v>4</v>
      </c>
      <c r="B7278" s="4">
        <v>42673.166666662757</v>
      </c>
      <c r="C7278" s="2" t="str">
        <f>IF([2]Analysis!AG7278="Data Error","Data Error",[2]Analysis!AI7278*C$1)</f>
        <v>Data Error</v>
      </c>
      <c r="D7278" s="2"/>
      <c r="E7278" s="3" t="str">
        <f>IF(C7278="Data Error","Data Error",INDEX('[2]BAAL Adj Cap'!$CB$65:$CY$72,MONTH($B7278),$A7278+1))</f>
        <v>Data Error</v>
      </c>
      <c r="F7278" s="3"/>
      <c r="G7278" s="31" t="str">
        <f t="shared" si="452"/>
        <v>Data Error</v>
      </c>
      <c r="H7278" s="31"/>
      <c r="I7278" s="23" t="str">
        <f t="shared" si="453"/>
        <v>Data Error</v>
      </c>
      <c r="J7278" s="23"/>
      <c r="K7278" s="7" t="str">
        <f t="shared" si="454"/>
        <v>Data Error</v>
      </c>
      <c r="M7278" s="20" t="str">
        <f>IF(C7278="Data Error","Data Error",IF(C7278&lt;=K7278,0,1-IFERROR(INDEX(BAAL!$C:$D,MATCH(ROUNDUP(C7278-K7278,0),BAAL!$B:$B,0),MATCH(LEFT(M$2,4),BAAL!$C$2:$D$2,0)),0)))</f>
        <v>Data Error</v>
      </c>
      <c r="N7278" s="20"/>
      <c r="O7278" s="26"/>
      <c r="P7278" s="26"/>
      <c r="Q7278" s="6">
        <f t="shared" si="455"/>
        <v>10</v>
      </c>
      <c r="R7278" s="20"/>
    </row>
    <row r="7279" spans="1:18" x14ac:dyDescent="0.25">
      <c r="A7279" s="6">
        <v>5</v>
      </c>
      <c r="B7279" s="4">
        <v>42673.208333329421</v>
      </c>
      <c r="C7279" s="2" t="str">
        <f>IF([2]Analysis!AG7279="Data Error","Data Error",[2]Analysis!AI7279*C$1)</f>
        <v>Data Error</v>
      </c>
      <c r="D7279" s="2"/>
      <c r="E7279" s="3" t="str">
        <f>IF(C7279="Data Error","Data Error",INDEX('[2]BAAL Adj Cap'!$CB$65:$CY$72,MONTH($B7279),$A7279+1))</f>
        <v>Data Error</v>
      </c>
      <c r="F7279" s="3"/>
      <c r="G7279" s="31" t="str">
        <f t="shared" si="452"/>
        <v>Data Error</v>
      </c>
      <c r="H7279" s="31"/>
      <c r="I7279" s="23" t="str">
        <f t="shared" si="453"/>
        <v>Data Error</v>
      </c>
      <c r="J7279" s="23"/>
      <c r="K7279" s="7" t="str">
        <f t="shared" si="454"/>
        <v>Data Error</v>
      </c>
      <c r="M7279" s="20" t="str">
        <f>IF(C7279="Data Error","Data Error",IF(C7279&lt;=K7279,0,1-IFERROR(INDEX(BAAL!$C:$D,MATCH(ROUNDUP(C7279-K7279,0),BAAL!$B:$B,0),MATCH(LEFT(M$2,4),BAAL!$C$2:$D$2,0)),0)))</f>
        <v>Data Error</v>
      </c>
      <c r="N7279" s="20"/>
      <c r="O7279" s="26"/>
      <c r="P7279" s="26"/>
      <c r="Q7279" s="6">
        <f t="shared" si="455"/>
        <v>10</v>
      </c>
      <c r="R7279" s="20"/>
    </row>
    <row r="7280" spans="1:18" x14ac:dyDescent="0.25">
      <c r="A7280" s="6">
        <v>6</v>
      </c>
      <c r="B7280" s="4">
        <v>42673.249999996086</v>
      </c>
      <c r="C7280" s="2" t="str">
        <f>IF([2]Analysis!AG7280="Data Error","Data Error",[2]Analysis!AI7280*C$1)</f>
        <v>Data Error</v>
      </c>
      <c r="D7280" s="2"/>
      <c r="E7280" s="3" t="str">
        <f>IF(C7280="Data Error","Data Error",INDEX('[2]BAAL Adj Cap'!$CB$65:$CY$72,MONTH($B7280),$A7280+1))</f>
        <v>Data Error</v>
      </c>
      <c r="F7280" s="3"/>
      <c r="G7280" s="31" t="str">
        <f t="shared" si="452"/>
        <v>Data Error</v>
      </c>
      <c r="H7280" s="31"/>
      <c r="I7280" s="23" t="str">
        <f t="shared" si="453"/>
        <v>Data Error</v>
      </c>
      <c r="J7280" s="23"/>
      <c r="K7280" s="7" t="str">
        <f t="shared" si="454"/>
        <v>Data Error</v>
      </c>
      <c r="M7280" s="20" t="str">
        <f>IF(C7280="Data Error","Data Error",IF(C7280&lt;=K7280,0,1-IFERROR(INDEX(BAAL!$C:$D,MATCH(ROUNDUP(C7280-K7280,0),BAAL!$B:$B,0),MATCH(LEFT(M$2,4),BAAL!$C$2:$D$2,0)),0)))</f>
        <v>Data Error</v>
      </c>
      <c r="N7280" s="20"/>
      <c r="O7280" s="26"/>
      <c r="P7280" s="26"/>
      <c r="Q7280" s="6">
        <f t="shared" si="455"/>
        <v>10</v>
      </c>
      <c r="R7280" s="20"/>
    </row>
    <row r="7281" spans="1:18" x14ac:dyDescent="0.25">
      <c r="A7281" s="6">
        <v>7</v>
      </c>
      <c r="B7281" s="4">
        <v>42673.29166666275</v>
      </c>
      <c r="C7281" s="2" t="str">
        <f>IF([2]Analysis!AG7281="Data Error","Data Error",[2]Analysis!AI7281*C$1)</f>
        <v>Data Error</v>
      </c>
      <c r="D7281" s="2"/>
      <c r="E7281" s="3" t="str">
        <f>IF(C7281="Data Error","Data Error",INDEX('[2]BAAL Adj Cap'!$CB$65:$CY$72,MONTH($B7281),$A7281+1))</f>
        <v>Data Error</v>
      </c>
      <c r="F7281" s="3"/>
      <c r="G7281" s="31" t="str">
        <f t="shared" si="452"/>
        <v>Data Error</v>
      </c>
      <c r="H7281" s="31"/>
      <c r="I7281" s="23" t="str">
        <f t="shared" si="453"/>
        <v>Data Error</v>
      </c>
      <c r="J7281" s="23"/>
      <c r="K7281" s="7" t="str">
        <f t="shared" si="454"/>
        <v>Data Error</v>
      </c>
      <c r="M7281" s="20" t="str">
        <f>IF(C7281="Data Error","Data Error",IF(C7281&lt;=K7281,0,1-IFERROR(INDEX(BAAL!$C:$D,MATCH(ROUNDUP(C7281-K7281,0),BAAL!$B:$B,0),MATCH(LEFT(M$2,4),BAAL!$C$2:$D$2,0)),0)))</f>
        <v>Data Error</v>
      </c>
      <c r="N7281" s="20"/>
      <c r="O7281" s="26"/>
      <c r="P7281" s="26"/>
      <c r="Q7281" s="6">
        <f t="shared" si="455"/>
        <v>10</v>
      </c>
      <c r="R7281" s="20"/>
    </row>
    <row r="7282" spans="1:18" x14ac:dyDescent="0.25">
      <c r="A7282" s="6">
        <v>8</v>
      </c>
      <c r="B7282" s="4">
        <v>42673.333333329414</v>
      </c>
      <c r="C7282" s="2" t="str">
        <f>IF([2]Analysis!AG7282="Data Error","Data Error",[2]Analysis!AI7282*C$1)</f>
        <v>Data Error</v>
      </c>
      <c r="D7282" s="2"/>
      <c r="E7282" s="3" t="str">
        <f>IF(C7282="Data Error","Data Error",INDEX('[2]BAAL Adj Cap'!$CB$65:$CY$72,MONTH($B7282),$A7282+1))</f>
        <v>Data Error</v>
      </c>
      <c r="F7282" s="3"/>
      <c r="G7282" s="31" t="str">
        <f t="shared" si="452"/>
        <v>Data Error</v>
      </c>
      <c r="H7282" s="31"/>
      <c r="I7282" s="23" t="str">
        <f t="shared" si="453"/>
        <v>Data Error</v>
      </c>
      <c r="J7282" s="23"/>
      <c r="K7282" s="7" t="str">
        <f t="shared" si="454"/>
        <v>Data Error</v>
      </c>
      <c r="M7282" s="20" t="str">
        <f>IF(C7282="Data Error","Data Error",IF(C7282&lt;=K7282,0,1-IFERROR(INDEX(BAAL!$C:$D,MATCH(ROUNDUP(C7282-K7282,0),BAAL!$B:$B,0),MATCH(LEFT(M$2,4),BAAL!$C$2:$D$2,0)),0)))</f>
        <v>Data Error</v>
      </c>
      <c r="N7282" s="20"/>
      <c r="O7282" s="26"/>
      <c r="P7282" s="26"/>
      <c r="Q7282" s="6">
        <f t="shared" si="455"/>
        <v>10</v>
      </c>
      <c r="R7282" s="20"/>
    </row>
    <row r="7283" spans="1:18" x14ac:dyDescent="0.25">
      <c r="A7283" s="6">
        <v>9</v>
      </c>
      <c r="B7283" s="4">
        <v>42673.374999996078</v>
      </c>
      <c r="C7283" s="2" t="str">
        <f>IF([2]Analysis!AG7283="Data Error","Data Error",[2]Analysis!AI7283*C$1)</f>
        <v>Data Error</v>
      </c>
      <c r="D7283" s="2"/>
      <c r="E7283" s="3" t="str">
        <f>IF(C7283="Data Error","Data Error",INDEX('[2]BAAL Adj Cap'!$CB$65:$CY$72,MONTH($B7283),$A7283+1))</f>
        <v>Data Error</v>
      </c>
      <c r="F7283" s="3"/>
      <c r="G7283" s="31" t="str">
        <f t="shared" si="452"/>
        <v>Data Error</v>
      </c>
      <c r="H7283" s="31"/>
      <c r="I7283" s="23" t="str">
        <f t="shared" si="453"/>
        <v>Data Error</v>
      </c>
      <c r="J7283" s="23"/>
      <c r="K7283" s="7" t="str">
        <f t="shared" si="454"/>
        <v>Data Error</v>
      </c>
      <c r="M7283" s="20" t="str">
        <f>IF(C7283="Data Error","Data Error",IF(C7283&lt;=K7283,0,1-IFERROR(INDEX(BAAL!$C:$D,MATCH(ROUNDUP(C7283-K7283,0),BAAL!$B:$B,0),MATCH(LEFT(M$2,4),BAAL!$C$2:$D$2,0)),0)))</f>
        <v>Data Error</v>
      </c>
      <c r="N7283" s="20"/>
      <c r="O7283" s="26"/>
      <c r="P7283" s="26"/>
      <c r="Q7283" s="6">
        <f t="shared" si="455"/>
        <v>10</v>
      </c>
      <c r="R7283" s="20"/>
    </row>
    <row r="7284" spans="1:18" x14ac:dyDescent="0.25">
      <c r="A7284" s="6">
        <v>10</v>
      </c>
      <c r="B7284" s="4">
        <v>42673.416666662743</v>
      </c>
      <c r="C7284" s="2" t="str">
        <f>IF([2]Analysis!AG7284="Data Error","Data Error",[2]Analysis!AI7284*C$1)</f>
        <v>Data Error</v>
      </c>
      <c r="D7284" s="2"/>
      <c r="E7284" s="3" t="str">
        <f>IF(C7284="Data Error","Data Error",INDEX('[2]BAAL Adj Cap'!$CB$65:$CY$72,MONTH($B7284),$A7284+1))</f>
        <v>Data Error</v>
      </c>
      <c r="F7284" s="3"/>
      <c r="G7284" s="31" t="str">
        <f t="shared" si="452"/>
        <v>Data Error</v>
      </c>
      <c r="H7284" s="31"/>
      <c r="I7284" s="23" t="str">
        <f t="shared" si="453"/>
        <v>Data Error</v>
      </c>
      <c r="J7284" s="23"/>
      <c r="K7284" s="7" t="str">
        <f t="shared" si="454"/>
        <v>Data Error</v>
      </c>
      <c r="M7284" s="20" t="str">
        <f>IF(C7284="Data Error","Data Error",IF(C7284&lt;=K7284,0,1-IFERROR(INDEX(BAAL!$C:$D,MATCH(ROUNDUP(C7284-K7284,0),BAAL!$B:$B,0),MATCH(LEFT(M$2,4),BAAL!$C$2:$D$2,0)),0)))</f>
        <v>Data Error</v>
      </c>
      <c r="N7284" s="20"/>
      <c r="O7284" s="26"/>
      <c r="P7284" s="26"/>
      <c r="Q7284" s="6">
        <f t="shared" si="455"/>
        <v>10</v>
      </c>
      <c r="R7284" s="20"/>
    </row>
    <row r="7285" spans="1:18" x14ac:dyDescent="0.25">
      <c r="A7285" s="6">
        <v>11</v>
      </c>
      <c r="B7285" s="4">
        <v>42673.458333329407</v>
      </c>
      <c r="C7285" s="2" t="str">
        <f>IF([2]Analysis!AG7285="Data Error","Data Error",[2]Analysis!AI7285*C$1)</f>
        <v>Data Error</v>
      </c>
      <c r="D7285" s="2"/>
      <c r="E7285" s="3" t="str">
        <f>IF(C7285="Data Error","Data Error",INDEX('[2]BAAL Adj Cap'!$CB$65:$CY$72,MONTH($B7285),$A7285+1))</f>
        <v>Data Error</v>
      </c>
      <c r="F7285" s="3"/>
      <c r="G7285" s="31" t="str">
        <f t="shared" si="452"/>
        <v>Data Error</v>
      </c>
      <c r="H7285" s="31"/>
      <c r="I7285" s="23" t="str">
        <f t="shared" si="453"/>
        <v>Data Error</v>
      </c>
      <c r="J7285" s="23"/>
      <c r="K7285" s="7" t="str">
        <f t="shared" si="454"/>
        <v>Data Error</v>
      </c>
      <c r="M7285" s="20" t="str">
        <f>IF(C7285="Data Error","Data Error",IF(C7285&lt;=K7285,0,1-IFERROR(INDEX(BAAL!$C:$D,MATCH(ROUNDUP(C7285-K7285,0),BAAL!$B:$B,0),MATCH(LEFT(M$2,4),BAAL!$C$2:$D$2,0)),0)))</f>
        <v>Data Error</v>
      </c>
      <c r="N7285" s="20"/>
      <c r="O7285" s="26"/>
      <c r="P7285" s="26"/>
      <c r="Q7285" s="6">
        <f t="shared" si="455"/>
        <v>10</v>
      </c>
      <c r="R7285" s="20"/>
    </row>
    <row r="7286" spans="1:18" x14ac:dyDescent="0.25">
      <c r="A7286" s="6">
        <v>12</v>
      </c>
      <c r="B7286" s="4">
        <v>42673.499999996071</v>
      </c>
      <c r="C7286" s="2" t="str">
        <f>IF([2]Analysis!AG7286="Data Error","Data Error",[2]Analysis!AI7286*C$1)</f>
        <v>Data Error</v>
      </c>
      <c r="D7286" s="2"/>
      <c r="E7286" s="3" t="str">
        <f>IF(C7286="Data Error","Data Error",INDEX('[2]BAAL Adj Cap'!$CB$65:$CY$72,MONTH($B7286),$A7286+1))</f>
        <v>Data Error</v>
      </c>
      <c r="F7286" s="3"/>
      <c r="G7286" s="31" t="str">
        <f t="shared" si="452"/>
        <v>Data Error</v>
      </c>
      <c r="H7286" s="31"/>
      <c r="I7286" s="23" t="str">
        <f t="shared" si="453"/>
        <v>Data Error</v>
      </c>
      <c r="J7286" s="23"/>
      <c r="K7286" s="7" t="str">
        <f t="shared" si="454"/>
        <v>Data Error</v>
      </c>
      <c r="M7286" s="20" t="str">
        <f>IF(C7286="Data Error","Data Error",IF(C7286&lt;=K7286,0,1-IFERROR(INDEX(BAAL!$C:$D,MATCH(ROUNDUP(C7286-K7286,0),BAAL!$B:$B,0),MATCH(LEFT(M$2,4),BAAL!$C$2:$D$2,0)),0)))</f>
        <v>Data Error</v>
      </c>
      <c r="N7286" s="20"/>
      <c r="O7286" s="26"/>
      <c r="P7286" s="26"/>
      <c r="Q7286" s="6">
        <f t="shared" si="455"/>
        <v>10</v>
      </c>
      <c r="R7286" s="20"/>
    </row>
    <row r="7287" spans="1:18" x14ac:dyDescent="0.25">
      <c r="A7287" s="6">
        <v>13</v>
      </c>
      <c r="B7287" s="4">
        <v>42673.541666662735</v>
      </c>
      <c r="C7287" s="2" t="str">
        <f>IF([2]Analysis!AG7287="Data Error","Data Error",[2]Analysis!AI7287*C$1)</f>
        <v>Data Error</v>
      </c>
      <c r="D7287" s="2"/>
      <c r="E7287" s="3" t="str">
        <f>IF(C7287="Data Error","Data Error",INDEX('[2]BAAL Adj Cap'!$CB$65:$CY$72,MONTH($B7287),$A7287+1))</f>
        <v>Data Error</v>
      </c>
      <c r="F7287" s="3"/>
      <c r="G7287" s="31" t="str">
        <f t="shared" si="452"/>
        <v>Data Error</v>
      </c>
      <c r="H7287" s="31"/>
      <c r="I7287" s="23" t="str">
        <f t="shared" si="453"/>
        <v>Data Error</v>
      </c>
      <c r="J7287" s="23"/>
      <c r="K7287" s="7" t="str">
        <f t="shared" si="454"/>
        <v>Data Error</v>
      </c>
      <c r="M7287" s="20" t="str">
        <f>IF(C7287="Data Error","Data Error",IF(C7287&lt;=K7287,0,1-IFERROR(INDEX(BAAL!$C:$D,MATCH(ROUNDUP(C7287-K7287,0),BAAL!$B:$B,0),MATCH(LEFT(M$2,4),BAAL!$C$2:$D$2,0)),0)))</f>
        <v>Data Error</v>
      </c>
      <c r="N7287" s="20"/>
      <c r="O7287" s="26"/>
      <c r="P7287" s="26"/>
      <c r="Q7287" s="6">
        <f t="shared" si="455"/>
        <v>10</v>
      </c>
      <c r="R7287" s="20"/>
    </row>
    <row r="7288" spans="1:18" x14ac:dyDescent="0.25">
      <c r="A7288" s="6">
        <v>14</v>
      </c>
      <c r="B7288" s="4">
        <v>42673.583333329399</v>
      </c>
      <c r="C7288" s="2" t="str">
        <f>IF([2]Analysis!AG7288="Data Error","Data Error",[2]Analysis!AI7288*C$1)</f>
        <v>Data Error</v>
      </c>
      <c r="D7288" s="2"/>
      <c r="E7288" s="3" t="str">
        <f>IF(C7288="Data Error","Data Error",INDEX('[2]BAAL Adj Cap'!$CB$65:$CY$72,MONTH($B7288),$A7288+1))</f>
        <v>Data Error</v>
      </c>
      <c r="F7288" s="3"/>
      <c r="G7288" s="31" t="str">
        <f t="shared" si="452"/>
        <v>Data Error</v>
      </c>
      <c r="H7288" s="31"/>
      <c r="I7288" s="23" t="str">
        <f t="shared" si="453"/>
        <v>Data Error</v>
      </c>
      <c r="J7288" s="23"/>
      <c r="K7288" s="7" t="str">
        <f t="shared" si="454"/>
        <v>Data Error</v>
      </c>
      <c r="M7288" s="20" t="str">
        <f>IF(C7288="Data Error","Data Error",IF(C7288&lt;=K7288,0,1-IFERROR(INDEX(BAAL!$C:$D,MATCH(ROUNDUP(C7288-K7288,0),BAAL!$B:$B,0),MATCH(LEFT(M$2,4),BAAL!$C$2:$D$2,0)),0)))</f>
        <v>Data Error</v>
      </c>
      <c r="N7288" s="20"/>
      <c r="O7288" s="26"/>
      <c r="P7288" s="26"/>
      <c r="Q7288" s="6">
        <f t="shared" si="455"/>
        <v>10</v>
      </c>
      <c r="R7288" s="20"/>
    </row>
    <row r="7289" spans="1:18" x14ac:dyDescent="0.25">
      <c r="A7289" s="6">
        <v>15</v>
      </c>
      <c r="B7289" s="4">
        <v>42673.624999996064</v>
      </c>
      <c r="C7289" s="2" t="str">
        <f>IF([2]Analysis!AG7289="Data Error","Data Error",[2]Analysis!AI7289*C$1)</f>
        <v>Data Error</v>
      </c>
      <c r="D7289" s="2"/>
      <c r="E7289" s="3" t="str">
        <f>IF(C7289="Data Error","Data Error",INDEX('[2]BAAL Adj Cap'!$CB$65:$CY$72,MONTH($B7289),$A7289+1))</f>
        <v>Data Error</v>
      </c>
      <c r="F7289" s="3"/>
      <c r="G7289" s="31" t="str">
        <f t="shared" si="452"/>
        <v>Data Error</v>
      </c>
      <c r="H7289" s="31"/>
      <c r="I7289" s="23" t="str">
        <f t="shared" si="453"/>
        <v>Data Error</v>
      </c>
      <c r="J7289" s="23"/>
      <c r="K7289" s="7" t="str">
        <f t="shared" si="454"/>
        <v>Data Error</v>
      </c>
      <c r="M7289" s="20" t="str">
        <f>IF(C7289="Data Error","Data Error",IF(C7289&lt;=K7289,0,1-IFERROR(INDEX(BAAL!$C:$D,MATCH(ROUNDUP(C7289-K7289,0),BAAL!$B:$B,0),MATCH(LEFT(M$2,4),BAAL!$C$2:$D$2,0)),0)))</f>
        <v>Data Error</v>
      </c>
      <c r="N7289" s="20"/>
      <c r="O7289" s="26"/>
      <c r="P7289" s="26"/>
      <c r="Q7289" s="6">
        <f t="shared" si="455"/>
        <v>10</v>
      </c>
      <c r="R7289" s="20"/>
    </row>
    <row r="7290" spans="1:18" x14ac:dyDescent="0.25">
      <c r="A7290" s="6">
        <v>16</v>
      </c>
      <c r="B7290" s="4">
        <v>42673.666666662728</v>
      </c>
      <c r="C7290" s="2" t="str">
        <f>IF([2]Analysis!AG7290="Data Error","Data Error",[2]Analysis!AI7290*C$1)</f>
        <v>Data Error</v>
      </c>
      <c r="D7290" s="2"/>
      <c r="E7290" s="3" t="str">
        <f>IF(C7290="Data Error","Data Error",INDEX('[2]BAAL Adj Cap'!$CB$65:$CY$72,MONTH($B7290),$A7290+1))</f>
        <v>Data Error</v>
      </c>
      <c r="F7290" s="3"/>
      <c r="G7290" s="31" t="str">
        <f t="shared" si="452"/>
        <v>Data Error</v>
      </c>
      <c r="H7290" s="31"/>
      <c r="I7290" s="23" t="str">
        <f t="shared" si="453"/>
        <v>Data Error</v>
      </c>
      <c r="J7290" s="23"/>
      <c r="K7290" s="7" t="str">
        <f t="shared" si="454"/>
        <v>Data Error</v>
      </c>
      <c r="M7290" s="20" t="str">
        <f>IF(C7290="Data Error","Data Error",IF(C7290&lt;=K7290,0,1-IFERROR(INDEX(BAAL!$C:$D,MATCH(ROUNDUP(C7290-K7290,0),BAAL!$B:$B,0),MATCH(LEFT(M$2,4),BAAL!$C$2:$D$2,0)),0)))</f>
        <v>Data Error</v>
      </c>
      <c r="N7290" s="20"/>
      <c r="O7290" s="26"/>
      <c r="P7290" s="26"/>
      <c r="Q7290" s="6">
        <f t="shared" si="455"/>
        <v>10</v>
      </c>
      <c r="R7290" s="20"/>
    </row>
    <row r="7291" spans="1:18" x14ac:dyDescent="0.25">
      <c r="A7291" s="6">
        <v>17</v>
      </c>
      <c r="B7291" s="4">
        <v>42673.708333329392</v>
      </c>
      <c r="C7291" s="2" t="str">
        <f>IF([2]Analysis!AG7291="Data Error","Data Error",[2]Analysis!AI7291*C$1)</f>
        <v>Data Error</v>
      </c>
      <c r="D7291" s="2"/>
      <c r="E7291" s="3" t="str">
        <f>IF(C7291="Data Error","Data Error",INDEX('[2]BAAL Adj Cap'!$CB$65:$CY$72,MONTH($B7291),$A7291+1))</f>
        <v>Data Error</v>
      </c>
      <c r="F7291" s="3"/>
      <c r="G7291" s="31" t="str">
        <f t="shared" si="452"/>
        <v>Data Error</v>
      </c>
      <c r="H7291" s="31"/>
      <c r="I7291" s="23" t="str">
        <f t="shared" si="453"/>
        <v>Data Error</v>
      </c>
      <c r="J7291" s="23"/>
      <c r="K7291" s="7" t="str">
        <f t="shared" si="454"/>
        <v>Data Error</v>
      </c>
      <c r="M7291" s="20" t="str">
        <f>IF(C7291="Data Error","Data Error",IF(C7291&lt;=K7291,0,1-IFERROR(INDEX(BAAL!$C:$D,MATCH(ROUNDUP(C7291-K7291,0),BAAL!$B:$B,0),MATCH(LEFT(M$2,4),BAAL!$C$2:$D$2,0)),0)))</f>
        <v>Data Error</v>
      </c>
      <c r="N7291" s="20"/>
      <c r="O7291" s="26"/>
      <c r="P7291" s="26"/>
      <c r="Q7291" s="6">
        <f t="shared" si="455"/>
        <v>10</v>
      </c>
      <c r="R7291" s="20"/>
    </row>
    <row r="7292" spans="1:18" x14ac:dyDescent="0.25">
      <c r="A7292" s="6">
        <v>18</v>
      </c>
      <c r="B7292" s="4">
        <v>42673.749999996056</v>
      </c>
      <c r="C7292" s="2" t="str">
        <f>IF([2]Analysis!AG7292="Data Error","Data Error",[2]Analysis!AI7292*C$1)</f>
        <v>Data Error</v>
      </c>
      <c r="D7292" s="2"/>
      <c r="E7292" s="3" t="str">
        <f>IF(C7292="Data Error","Data Error",INDEX('[2]BAAL Adj Cap'!$CB$65:$CY$72,MONTH($B7292),$A7292+1))</f>
        <v>Data Error</v>
      </c>
      <c r="F7292" s="3"/>
      <c r="G7292" s="31" t="str">
        <f t="shared" si="452"/>
        <v>Data Error</v>
      </c>
      <c r="H7292" s="31"/>
      <c r="I7292" s="23" t="str">
        <f t="shared" si="453"/>
        <v>Data Error</v>
      </c>
      <c r="J7292" s="23"/>
      <c r="K7292" s="7" t="str">
        <f t="shared" si="454"/>
        <v>Data Error</v>
      </c>
      <c r="M7292" s="20" t="str">
        <f>IF(C7292="Data Error","Data Error",IF(C7292&lt;=K7292,0,1-IFERROR(INDEX(BAAL!$C:$D,MATCH(ROUNDUP(C7292-K7292,0),BAAL!$B:$B,0),MATCH(LEFT(M$2,4),BAAL!$C$2:$D$2,0)),0)))</f>
        <v>Data Error</v>
      </c>
      <c r="N7292" s="20"/>
      <c r="O7292" s="26"/>
      <c r="P7292" s="26"/>
      <c r="Q7292" s="6">
        <f t="shared" si="455"/>
        <v>10</v>
      </c>
      <c r="R7292" s="20"/>
    </row>
    <row r="7293" spans="1:18" x14ac:dyDescent="0.25">
      <c r="A7293" s="6">
        <v>19</v>
      </c>
      <c r="B7293" s="4">
        <v>42673.791666662721</v>
      </c>
      <c r="C7293" s="2" t="str">
        <f>IF([2]Analysis!AG7293="Data Error","Data Error",[2]Analysis!AI7293*C$1)</f>
        <v>Data Error</v>
      </c>
      <c r="D7293" s="2"/>
      <c r="E7293" s="3" t="str">
        <f>IF(C7293="Data Error","Data Error",INDEX('[2]BAAL Adj Cap'!$CB$65:$CY$72,MONTH($B7293),$A7293+1))</f>
        <v>Data Error</v>
      </c>
      <c r="F7293" s="3"/>
      <c r="G7293" s="31" t="str">
        <f t="shared" si="452"/>
        <v>Data Error</v>
      </c>
      <c r="H7293" s="31"/>
      <c r="I7293" s="23" t="str">
        <f t="shared" si="453"/>
        <v>Data Error</v>
      </c>
      <c r="J7293" s="23"/>
      <c r="K7293" s="7" t="str">
        <f t="shared" si="454"/>
        <v>Data Error</v>
      </c>
      <c r="M7293" s="20" t="str">
        <f>IF(C7293="Data Error","Data Error",IF(C7293&lt;=K7293,0,1-IFERROR(INDEX(BAAL!$C:$D,MATCH(ROUNDUP(C7293-K7293,0),BAAL!$B:$B,0),MATCH(LEFT(M$2,4),BAAL!$C$2:$D$2,0)),0)))</f>
        <v>Data Error</v>
      </c>
      <c r="N7293" s="20"/>
      <c r="O7293" s="26"/>
      <c r="P7293" s="26"/>
      <c r="Q7293" s="6">
        <f t="shared" si="455"/>
        <v>10</v>
      </c>
      <c r="R7293" s="20"/>
    </row>
    <row r="7294" spans="1:18" x14ac:dyDescent="0.25">
      <c r="A7294" s="6">
        <v>20</v>
      </c>
      <c r="B7294" s="4">
        <v>42673.833333329385</v>
      </c>
      <c r="C7294" s="2" t="str">
        <f>IF([2]Analysis!AG7294="Data Error","Data Error",[2]Analysis!AI7294*C$1)</f>
        <v>Data Error</v>
      </c>
      <c r="D7294" s="2"/>
      <c r="E7294" s="3" t="str">
        <f>IF(C7294="Data Error","Data Error",INDEX('[2]BAAL Adj Cap'!$CB$65:$CY$72,MONTH($B7294),$A7294+1))</f>
        <v>Data Error</v>
      </c>
      <c r="F7294" s="3"/>
      <c r="G7294" s="31" t="str">
        <f t="shared" si="452"/>
        <v>Data Error</v>
      </c>
      <c r="H7294" s="31"/>
      <c r="I7294" s="23" t="str">
        <f t="shared" si="453"/>
        <v>Data Error</v>
      </c>
      <c r="J7294" s="23"/>
      <c r="K7294" s="7" t="str">
        <f t="shared" si="454"/>
        <v>Data Error</v>
      </c>
      <c r="M7294" s="20" t="str">
        <f>IF(C7294="Data Error","Data Error",IF(C7294&lt;=K7294,0,1-IFERROR(INDEX(BAAL!$C:$D,MATCH(ROUNDUP(C7294-K7294,0),BAAL!$B:$B,0),MATCH(LEFT(M$2,4),BAAL!$C$2:$D$2,0)),0)))</f>
        <v>Data Error</v>
      </c>
      <c r="N7294" s="20"/>
      <c r="O7294" s="26"/>
      <c r="P7294" s="26"/>
      <c r="Q7294" s="6">
        <f t="shared" si="455"/>
        <v>10</v>
      </c>
      <c r="R7294" s="20"/>
    </row>
    <row r="7295" spans="1:18" x14ac:dyDescent="0.25">
      <c r="A7295" s="6">
        <v>21</v>
      </c>
      <c r="B7295" s="4">
        <v>42673.874999996049</v>
      </c>
      <c r="C7295" s="2" t="str">
        <f>IF([2]Analysis!AG7295="Data Error","Data Error",[2]Analysis!AI7295*C$1)</f>
        <v>Data Error</v>
      </c>
      <c r="D7295" s="2"/>
      <c r="E7295" s="3" t="str">
        <f>IF(C7295="Data Error","Data Error",INDEX('[2]BAAL Adj Cap'!$CB$65:$CY$72,MONTH($B7295),$A7295+1))</f>
        <v>Data Error</v>
      </c>
      <c r="F7295" s="3"/>
      <c r="G7295" s="31" t="str">
        <f t="shared" si="452"/>
        <v>Data Error</v>
      </c>
      <c r="H7295" s="31"/>
      <c r="I7295" s="23" t="str">
        <f t="shared" si="453"/>
        <v>Data Error</v>
      </c>
      <c r="J7295" s="23"/>
      <c r="K7295" s="7" t="str">
        <f t="shared" si="454"/>
        <v>Data Error</v>
      </c>
      <c r="M7295" s="20" t="str">
        <f>IF(C7295="Data Error","Data Error",IF(C7295&lt;=K7295,0,1-IFERROR(INDEX(BAAL!$C:$D,MATCH(ROUNDUP(C7295-K7295,0),BAAL!$B:$B,0),MATCH(LEFT(M$2,4),BAAL!$C$2:$D$2,0)),0)))</f>
        <v>Data Error</v>
      </c>
      <c r="N7295" s="20"/>
      <c r="O7295" s="26"/>
      <c r="P7295" s="26"/>
      <c r="Q7295" s="6">
        <f t="shared" si="455"/>
        <v>10</v>
      </c>
      <c r="R7295" s="20"/>
    </row>
    <row r="7296" spans="1:18" x14ac:dyDescent="0.25">
      <c r="A7296" s="6">
        <v>22</v>
      </c>
      <c r="B7296" s="4">
        <v>42673.916666662713</v>
      </c>
      <c r="C7296" s="2" t="str">
        <f>IF([2]Analysis!AG7296="Data Error","Data Error",[2]Analysis!AI7296*C$1)</f>
        <v>Data Error</v>
      </c>
      <c r="D7296" s="2"/>
      <c r="E7296" s="3" t="str">
        <f>IF(C7296="Data Error","Data Error",INDEX('[2]BAAL Adj Cap'!$CB$65:$CY$72,MONTH($B7296),$A7296+1))</f>
        <v>Data Error</v>
      </c>
      <c r="F7296" s="3"/>
      <c r="G7296" s="31" t="str">
        <f t="shared" si="452"/>
        <v>Data Error</v>
      </c>
      <c r="H7296" s="31"/>
      <c r="I7296" s="23" t="str">
        <f t="shared" si="453"/>
        <v>Data Error</v>
      </c>
      <c r="J7296" s="23"/>
      <c r="K7296" s="7" t="str">
        <f t="shared" si="454"/>
        <v>Data Error</v>
      </c>
      <c r="M7296" s="20" t="str">
        <f>IF(C7296="Data Error","Data Error",IF(C7296&lt;=K7296,0,1-IFERROR(INDEX(BAAL!$C:$D,MATCH(ROUNDUP(C7296-K7296,0),BAAL!$B:$B,0),MATCH(LEFT(M$2,4),BAAL!$C$2:$D$2,0)),0)))</f>
        <v>Data Error</v>
      </c>
      <c r="N7296" s="20"/>
      <c r="O7296" s="26"/>
      <c r="P7296" s="26"/>
      <c r="Q7296" s="6">
        <f t="shared" si="455"/>
        <v>10</v>
      </c>
      <c r="R7296" s="20"/>
    </row>
    <row r="7297" spans="1:18" x14ac:dyDescent="0.25">
      <c r="A7297" s="6">
        <v>23</v>
      </c>
      <c r="B7297" s="4">
        <v>42673.958333329378</v>
      </c>
      <c r="C7297" s="2" t="str">
        <f>IF([2]Analysis!AG7297="Data Error","Data Error",[2]Analysis!AI7297*C$1)</f>
        <v>Data Error</v>
      </c>
      <c r="D7297" s="2"/>
      <c r="E7297" s="3" t="str">
        <f>IF(C7297="Data Error","Data Error",INDEX('[2]BAAL Adj Cap'!$CB$65:$CY$72,MONTH($B7297),$A7297+1))</f>
        <v>Data Error</v>
      </c>
      <c r="F7297" s="3"/>
      <c r="G7297" s="31" t="str">
        <f t="shared" si="452"/>
        <v>Data Error</v>
      </c>
      <c r="H7297" s="31"/>
      <c r="I7297" s="23" t="str">
        <f t="shared" si="453"/>
        <v>Data Error</v>
      </c>
      <c r="J7297" s="23"/>
      <c r="K7297" s="7" t="str">
        <f t="shared" si="454"/>
        <v>Data Error</v>
      </c>
      <c r="M7297" s="20" t="str">
        <f>IF(C7297="Data Error","Data Error",IF(C7297&lt;=K7297,0,1-IFERROR(INDEX(BAAL!$C:$D,MATCH(ROUNDUP(C7297-K7297,0),BAAL!$B:$B,0),MATCH(LEFT(M$2,4),BAAL!$C$2:$D$2,0)),0)))</f>
        <v>Data Error</v>
      </c>
      <c r="N7297" s="20"/>
      <c r="O7297" s="26"/>
      <c r="P7297" s="26"/>
      <c r="Q7297" s="6">
        <f t="shared" si="455"/>
        <v>10</v>
      </c>
      <c r="R7297" s="20"/>
    </row>
    <row r="7298" spans="1:18" x14ac:dyDescent="0.25">
      <c r="A7298" s="6">
        <v>0</v>
      </c>
      <c r="B7298" s="1">
        <v>42673.999999996042</v>
      </c>
      <c r="C7298" s="2" t="str">
        <f>IF([2]Analysis!AG7298="Data Error","Data Error",[2]Analysis!AI7298*C$1)</f>
        <v>Data Error</v>
      </c>
      <c r="D7298" s="2"/>
      <c r="E7298" s="3" t="str">
        <f>IF(C7298="Data Error","Data Error",INDEX('[2]BAAL Adj Cap'!$CB$65:$CY$72,MONTH($B7298),$A7298+1))</f>
        <v>Data Error</v>
      </c>
      <c r="F7298" s="3"/>
      <c r="G7298" s="31" t="str">
        <f t="shared" si="452"/>
        <v>Data Error</v>
      </c>
      <c r="H7298" s="31"/>
      <c r="I7298" s="23" t="str">
        <f t="shared" si="453"/>
        <v>Data Error</v>
      </c>
      <c r="J7298" s="23"/>
      <c r="K7298" s="7" t="str">
        <f t="shared" si="454"/>
        <v>Data Error</v>
      </c>
      <c r="M7298" s="20" t="str">
        <f>IF(C7298="Data Error","Data Error",IF(C7298&lt;=K7298,0,1-IFERROR(INDEX(BAAL!$C:$D,MATCH(ROUNDUP(C7298-K7298,0),BAAL!$B:$B,0),MATCH(LEFT(M$2,4),BAAL!$C$2:$D$2,0)),0)))</f>
        <v>Data Error</v>
      </c>
      <c r="N7298" s="20"/>
      <c r="O7298" s="26"/>
      <c r="P7298" s="26"/>
      <c r="Q7298" s="6">
        <f t="shared" si="455"/>
        <v>10</v>
      </c>
      <c r="R7298" s="20"/>
    </row>
    <row r="7299" spans="1:18" x14ac:dyDescent="0.25">
      <c r="A7299" s="6">
        <v>1</v>
      </c>
      <c r="B7299" s="4">
        <v>42674.041666662706</v>
      </c>
      <c r="C7299" s="2" t="str">
        <f>IF([2]Analysis!AG7299="Data Error","Data Error",[2]Analysis!AI7299*C$1)</f>
        <v>Data Error</v>
      </c>
      <c r="D7299" s="2"/>
      <c r="E7299" s="3" t="str">
        <f>IF(C7299="Data Error","Data Error",INDEX('[2]BAAL Adj Cap'!$CB$65:$CY$72,MONTH($B7299),$A7299+1))</f>
        <v>Data Error</v>
      </c>
      <c r="F7299" s="3"/>
      <c r="G7299" s="31" t="str">
        <f t="shared" si="452"/>
        <v>Data Error</v>
      </c>
      <c r="H7299" s="31"/>
      <c r="I7299" s="23" t="str">
        <f t="shared" si="453"/>
        <v>Data Error</v>
      </c>
      <c r="J7299" s="23"/>
      <c r="K7299" s="7" t="str">
        <f t="shared" si="454"/>
        <v>Data Error</v>
      </c>
      <c r="M7299" s="20" t="str">
        <f>IF(C7299="Data Error","Data Error",IF(C7299&lt;=K7299,0,1-IFERROR(INDEX(BAAL!$C:$D,MATCH(ROUNDUP(C7299-K7299,0),BAAL!$B:$B,0),MATCH(LEFT(M$2,4),BAAL!$C$2:$D$2,0)),0)))</f>
        <v>Data Error</v>
      </c>
      <c r="N7299" s="20"/>
      <c r="O7299" s="26"/>
      <c r="P7299" s="26"/>
      <c r="Q7299" s="6">
        <f t="shared" si="455"/>
        <v>10</v>
      </c>
      <c r="R7299" s="20"/>
    </row>
    <row r="7300" spans="1:18" x14ac:dyDescent="0.25">
      <c r="A7300" s="6">
        <v>2</v>
      </c>
      <c r="B7300" s="4">
        <v>42674.08333332937</v>
      </c>
      <c r="C7300" s="2" t="str">
        <f>IF([2]Analysis!AG7300="Data Error","Data Error",[2]Analysis!AI7300*C$1)</f>
        <v>Data Error</v>
      </c>
      <c r="D7300" s="2"/>
      <c r="E7300" s="3" t="str">
        <f>IF(C7300="Data Error","Data Error",INDEX('[2]BAAL Adj Cap'!$CB$65:$CY$72,MONTH($B7300),$A7300+1))</f>
        <v>Data Error</v>
      </c>
      <c r="F7300" s="3"/>
      <c r="G7300" s="31" t="str">
        <f t="shared" ref="G7300:G7363" si="456">IF(C7300="Data Error","Data Error",E7300*E$1-C7300)</f>
        <v>Data Error</v>
      </c>
      <c r="H7300" s="31"/>
      <c r="I7300" s="23" t="str">
        <f t="shared" ref="I7300:I7363" si="457">IF(E7300="Data Error","Data Error",E7300)</f>
        <v>Data Error</v>
      </c>
      <c r="J7300" s="23"/>
      <c r="K7300" s="7" t="str">
        <f t="shared" ref="K7300:K7363" si="458">IF(C7300="Data Error","Data Error",C$1*MAX(0,MIN(AF$9,E7300*AF$10)))</f>
        <v>Data Error</v>
      </c>
      <c r="M7300" s="20" t="str">
        <f>IF(C7300="Data Error","Data Error",IF(C7300&lt;=K7300,0,1-IFERROR(INDEX(BAAL!$C:$D,MATCH(ROUNDUP(C7300-K7300,0),BAAL!$B:$B,0),MATCH(LEFT(M$2,4),BAAL!$C$2:$D$2,0)),0)))</f>
        <v>Data Error</v>
      </c>
      <c r="N7300" s="20"/>
      <c r="O7300" s="26"/>
      <c r="P7300" s="26"/>
      <c r="Q7300" s="6">
        <f t="shared" ref="Q7300:Q7363" si="459">MONTH(B7300)</f>
        <v>10</v>
      </c>
      <c r="R7300" s="20"/>
    </row>
    <row r="7301" spans="1:18" x14ac:dyDescent="0.25">
      <c r="A7301" s="6">
        <v>3</v>
      </c>
      <c r="B7301" s="4">
        <v>42674.124999996035</v>
      </c>
      <c r="C7301" s="2" t="str">
        <f>IF([2]Analysis!AG7301="Data Error","Data Error",[2]Analysis!AI7301*C$1)</f>
        <v>Data Error</v>
      </c>
      <c r="D7301" s="2"/>
      <c r="E7301" s="3" t="str">
        <f>IF(C7301="Data Error","Data Error",INDEX('[2]BAAL Adj Cap'!$CB$65:$CY$72,MONTH($B7301),$A7301+1))</f>
        <v>Data Error</v>
      </c>
      <c r="F7301" s="3"/>
      <c r="G7301" s="31" t="str">
        <f t="shared" si="456"/>
        <v>Data Error</v>
      </c>
      <c r="H7301" s="31"/>
      <c r="I7301" s="23" t="str">
        <f t="shared" si="457"/>
        <v>Data Error</v>
      </c>
      <c r="J7301" s="23"/>
      <c r="K7301" s="7" t="str">
        <f t="shared" si="458"/>
        <v>Data Error</v>
      </c>
      <c r="M7301" s="20" t="str">
        <f>IF(C7301="Data Error","Data Error",IF(C7301&lt;=K7301,0,1-IFERROR(INDEX(BAAL!$C:$D,MATCH(ROUNDUP(C7301-K7301,0),BAAL!$B:$B,0),MATCH(LEFT(M$2,4),BAAL!$C$2:$D$2,0)),0)))</f>
        <v>Data Error</v>
      </c>
      <c r="N7301" s="20"/>
      <c r="O7301" s="26"/>
      <c r="P7301" s="26"/>
      <c r="Q7301" s="6">
        <f t="shared" si="459"/>
        <v>10</v>
      </c>
      <c r="R7301" s="20"/>
    </row>
    <row r="7302" spans="1:18" x14ac:dyDescent="0.25">
      <c r="A7302" s="6">
        <v>4</v>
      </c>
      <c r="B7302" s="4">
        <v>42674.166666662699</v>
      </c>
      <c r="C7302" s="2" t="str">
        <f>IF([2]Analysis!AG7302="Data Error","Data Error",[2]Analysis!AI7302*C$1)</f>
        <v>Data Error</v>
      </c>
      <c r="D7302" s="2"/>
      <c r="E7302" s="3" t="str">
        <f>IF(C7302="Data Error","Data Error",INDEX('[2]BAAL Adj Cap'!$CB$65:$CY$72,MONTH($B7302),$A7302+1))</f>
        <v>Data Error</v>
      </c>
      <c r="F7302" s="3"/>
      <c r="G7302" s="31" t="str">
        <f t="shared" si="456"/>
        <v>Data Error</v>
      </c>
      <c r="H7302" s="31"/>
      <c r="I7302" s="23" t="str">
        <f t="shared" si="457"/>
        <v>Data Error</v>
      </c>
      <c r="J7302" s="23"/>
      <c r="K7302" s="7" t="str">
        <f t="shared" si="458"/>
        <v>Data Error</v>
      </c>
      <c r="M7302" s="20" t="str">
        <f>IF(C7302="Data Error","Data Error",IF(C7302&lt;=K7302,0,1-IFERROR(INDEX(BAAL!$C:$D,MATCH(ROUNDUP(C7302-K7302,0),BAAL!$B:$B,0),MATCH(LEFT(M$2,4),BAAL!$C$2:$D$2,0)),0)))</f>
        <v>Data Error</v>
      </c>
      <c r="N7302" s="20"/>
      <c r="O7302" s="26"/>
      <c r="P7302" s="26"/>
      <c r="Q7302" s="6">
        <f t="shared" si="459"/>
        <v>10</v>
      </c>
      <c r="R7302" s="20"/>
    </row>
    <row r="7303" spans="1:18" x14ac:dyDescent="0.25">
      <c r="A7303" s="6">
        <v>5</v>
      </c>
      <c r="B7303" s="4">
        <v>42674.208333329363</v>
      </c>
      <c r="C7303" s="2" t="str">
        <f>IF([2]Analysis!AG7303="Data Error","Data Error",[2]Analysis!AI7303*C$1)</f>
        <v>Data Error</v>
      </c>
      <c r="D7303" s="2"/>
      <c r="E7303" s="3" t="str">
        <f>IF(C7303="Data Error","Data Error",INDEX('[2]BAAL Adj Cap'!$CB$65:$CY$72,MONTH($B7303),$A7303+1))</f>
        <v>Data Error</v>
      </c>
      <c r="F7303" s="3"/>
      <c r="G7303" s="31" t="str">
        <f t="shared" si="456"/>
        <v>Data Error</v>
      </c>
      <c r="H7303" s="31"/>
      <c r="I7303" s="23" t="str">
        <f t="shared" si="457"/>
        <v>Data Error</v>
      </c>
      <c r="J7303" s="23"/>
      <c r="K7303" s="7" t="str">
        <f t="shared" si="458"/>
        <v>Data Error</v>
      </c>
      <c r="M7303" s="20" t="str">
        <f>IF(C7303="Data Error","Data Error",IF(C7303&lt;=K7303,0,1-IFERROR(INDEX(BAAL!$C:$D,MATCH(ROUNDUP(C7303-K7303,0),BAAL!$B:$B,0),MATCH(LEFT(M$2,4),BAAL!$C$2:$D$2,0)),0)))</f>
        <v>Data Error</v>
      </c>
      <c r="N7303" s="20"/>
      <c r="O7303" s="26"/>
      <c r="P7303" s="26"/>
      <c r="Q7303" s="6">
        <f t="shared" si="459"/>
        <v>10</v>
      </c>
      <c r="R7303" s="20"/>
    </row>
    <row r="7304" spans="1:18" x14ac:dyDescent="0.25">
      <c r="A7304" s="6">
        <v>6</v>
      </c>
      <c r="B7304" s="4">
        <v>42674.249999996027</v>
      </c>
      <c r="C7304" s="2" t="str">
        <f>IF([2]Analysis!AG7304="Data Error","Data Error",[2]Analysis!AI7304*C$1)</f>
        <v>Data Error</v>
      </c>
      <c r="D7304" s="2"/>
      <c r="E7304" s="3" t="str">
        <f>IF(C7304="Data Error","Data Error",INDEX('[2]BAAL Adj Cap'!$CB$65:$CY$72,MONTH($B7304),$A7304+1))</f>
        <v>Data Error</v>
      </c>
      <c r="F7304" s="3"/>
      <c r="G7304" s="31" t="str">
        <f t="shared" si="456"/>
        <v>Data Error</v>
      </c>
      <c r="H7304" s="31"/>
      <c r="I7304" s="23" t="str">
        <f t="shared" si="457"/>
        <v>Data Error</v>
      </c>
      <c r="J7304" s="23"/>
      <c r="K7304" s="7" t="str">
        <f t="shared" si="458"/>
        <v>Data Error</v>
      </c>
      <c r="M7304" s="20" t="str">
        <f>IF(C7304="Data Error","Data Error",IF(C7304&lt;=K7304,0,1-IFERROR(INDEX(BAAL!$C:$D,MATCH(ROUNDUP(C7304-K7304,0),BAAL!$B:$B,0),MATCH(LEFT(M$2,4),BAAL!$C$2:$D$2,0)),0)))</f>
        <v>Data Error</v>
      </c>
      <c r="N7304" s="20"/>
      <c r="O7304" s="26"/>
      <c r="P7304" s="26"/>
      <c r="Q7304" s="6">
        <f t="shared" si="459"/>
        <v>10</v>
      </c>
      <c r="R7304" s="20"/>
    </row>
    <row r="7305" spans="1:18" x14ac:dyDescent="0.25">
      <c r="A7305" s="6">
        <v>7</v>
      </c>
      <c r="B7305" s="4">
        <v>42674.291666662692</v>
      </c>
      <c r="C7305" s="2" t="str">
        <f>IF([2]Analysis!AG7305="Data Error","Data Error",[2]Analysis!AI7305*C$1)</f>
        <v>Data Error</v>
      </c>
      <c r="D7305" s="2"/>
      <c r="E7305" s="3" t="str">
        <f>IF(C7305="Data Error","Data Error",INDEX('[2]BAAL Adj Cap'!$CB$65:$CY$72,MONTH($B7305),$A7305+1))</f>
        <v>Data Error</v>
      </c>
      <c r="F7305" s="3"/>
      <c r="G7305" s="31" t="str">
        <f t="shared" si="456"/>
        <v>Data Error</v>
      </c>
      <c r="H7305" s="31"/>
      <c r="I7305" s="23" t="str">
        <f t="shared" si="457"/>
        <v>Data Error</v>
      </c>
      <c r="J7305" s="23"/>
      <c r="K7305" s="7" t="str">
        <f t="shared" si="458"/>
        <v>Data Error</v>
      </c>
      <c r="M7305" s="20" t="str">
        <f>IF(C7305="Data Error","Data Error",IF(C7305&lt;=K7305,0,1-IFERROR(INDEX(BAAL!$C:$D,MATCH(ROUNDUP(C7305-K7305,0),BAAL!$B:$B,0),MATCH(LEFT(M$2,4),BAAL!$C$2:$D$2,0)),0)))</f>
        <v>Data Error</v>
      </c>
      <c r="N7305" s="20"/>
      <c r="O7305" s="26"/>
      <c r="P7305" s="26"/>
      <c r="Q7305" s="6">
        <f t="shared" si="459"/>
        <v>10</v>
      </c>
      <c r="R7305" s="20"/>
    </row>
    <row r="7306" spans="1:18" x14ac:dyDescent="0.25">
      <c r="A7306" s="6">
        <v>8</v>
      </c>
      <c r="B7306" s="4">
        <v>42674.333333329356</v>
      </c>
      <c r="C7306" s="2" t="str">
        <f>IF([2]Analysis!AG7306="Data Error","Data Error",[2]Analysis!AI7306*C$1)</f>
        <v>Data Error</v>
      </c>
      <c r="D7306" s="2"/>
      <c r="E7306" s="3" t="str">
        <f>IF(C7306="Data Error","Data Error",INDEX('[2]BAAL Adj Cap'!$CB$65:$CY$72,MONTH($B7306),$A7306+1))</f>
        <v>Data Error</v>
      </c>
      <c r="F7306" s="3"/>
      <c r="G7306" s="31" t="str">
        <f t="shared" si="456"/>
        <v>Data Error</v>
      </c>
      <c r="H7306" s="31"/>
      <c r="I7306" s="23" t="str">
        <f t="shared" si="457"/>
        <v>Data Error</v>
      </c>
      <c r="J7306" s="23"/>
      <c r="K7306" s="7" t="str">
        <f t="shared" si="458"/>
        <v>Data Error</v>
      </c>
      <c r="M7306" s="20" t="str">
        <f>IF(C7306="Data Error","Data Error",IF(C7306&lt;=K7306,0,1-IFERROR(INDEX(BAAL!$C:$D,MATCH(ROUNDUP(C7306-K7306,0),BAAL!$B:$B,0),MATCH(LEFT(M$2,4),BAAL!$C$2:$D$2,0)),0)))</f>
        <v>Data Error</v>
      </c>
      <c r="N7306" s="20"/>
      <c r="O7306" s="26"/>
      <c r="P7306" s="26"/>
      <c r="Q7306" s="6">
        <f t="shared" si="459"/>
        <v>10</v>
      </c>
      <c r="R7306" s="20"/>
    </row>
    <row r="7307" spans="1:18" x14ac:dyDescent="0.25">
      <c r="A7307" s="6">
        <v>9</v>
      </c>
      <c r="B7307" s="4">
        <v>42674.37499999602</v>
      </c>
      <c r="C7307" s="2" t="str">
        <f>IF([2]Analysis!AG7307="Data Error","Data Error",[2]Analysis!AI7307*C$1)</f>
        <v>Data Error</v>
      </c>
      <c r="D7307" s="2"/>
      <c r="E7307" s="3" t="str">
        <f>IF(C7307="Data Error","Data Error",INDEX('[2]BAAL Adj Cap'!$CB$65:$CY$72,MONTH($B7307),$A7307+1))</f>
        <v>Data Error</v>
      </c>
      <c r="F7307" s="3"/>
      <c r="G7307" s="31" t="str">
        <f t="shared" si="456"/>
        <v>Data Error</v>
      </c>
      <c r="H7307" s="31"/>
      <c r="I7307" s="23" t="str">
        <f t="shared" si="457"/>
        <v>Data Error</v>
      </c>
      <c r="J7307" s="23"/>
      <c r="K7307" s="7" t="str">
        <f t="shared" si="458"/>
        <v>Data Error</v>
      </c>
      <c r="M7307" s="20" t="str">
        <f>IF(C7307="Data Error","Data Error",IF(C7307&lt;=K7307,0,1-IFERROR(INDEX(BAAL!$C:$D,MATCH(ROUNDUP(C7307-K7307,0),BAAL!$B:$B,0),MATCH(LEFT(M$2,4),BAAL!$C$2:$D$2,0)),0)))</f>
        <v>Data Error</v>
      </c>
      <c r="N7307" s="20"/>
      <c r="O7307" s="26"/>
      <c r="P7307" s="26"/>
      <c r="Q7307" s="6">
        <f t="shared" si="459"/>
        <v>10</v>
      </c>
      <c r="R7307" s="20"/>
    </row>
    <row r="7308" spans="1:18" x14ac:dyDescent="0.25">
      <c r="A7308" s="6">
        <v>10</v>
      </c>
      <c r="B7308" s="4">
        <v>42674.416666662684</v>
      </c>
      <c r="C7308" s="2" t="str">
        <f>IF([2]Analysis!AG7308="Data Error","Data Error",[2]Analysis!AI7308*C$1)</f>
        <v>Data Error</v>
      </c>
      <c r="D7308" s="2"/>
      <c r="E7308" s="3" t="str">
        <f>IF(C7308="Data Error","Data Error",INDEX('[2]BAAL Adj Cap'!$CB$65:$CY$72,MONTH($B7308),$A7308+1))</f>
        <v>Data Error</v>
      </c>
      <c r="F7308" s="3"/>
      <c r="G7308" s="31" t="str">
        <f t="shared" si="456"/>
        <v>Data Error</v>
      </c>
      <c r="H7308" s="31"/>
      <c r="I7308" s="23" t="str">
        <f t="shared" si="457"/>
        <v>Data Error</v>
      </c>
      <c r="J7308" s="23"/>
      <c r="K7308" s="7" t="str">
        <f t="shared" si="458"/>
        <v>Data Error</v>
      </c>
      <c r="M7308" s="20" t="str">
        <f>IF(C7308="Data Error","Data Error",IF(C7308&lt;=K7308,0,1-IFERROR(INDEX(BAAL!$C:$D,MATCH(ROUNDUP(C7308-K7308,0),BAAL!$B:$B,0),MATCH(LEFT(M$2,4),BAAL!$C$2:$D$2,0)),0)))</f>
        <v>Data Error</v>
      </c>
      <c r="N7308" s="20"/>
      <c r="O7308" s="26"/>
      <c r="P7308" s="26"/>
      <c r="Q7308" s="6">
        <f t="shared" si="459"/>
        <v>10</v>
      </c>
      <c r="R7308" s="20"/>
    </row>
    <row r="7309" spans="1:18" x14ac:dyDescent="0.25">
      <c r="A7309" s="6">
        <v>11</v>
      </c>
      <c r="B7309" s="4">
        <v>42674.458333329349</v>
      </c>
      <c r="C7309" s="2" t="str">
        <f>IF([2]Analysis!AG7309="Data Error","Data Error",[2]Analysis!AI7309*C$1)</f>
        <v>Data Error</v>
      </c>
      <c r="D7309" s="2"/>
      <c r="E7309" s="3" t="str">
        <f>IF(C7309="Data Error","Data Error",INDEX('[2]BAAL Adj Cap'!$CB$65:$CY$72,MONTH($B7309),$A7309+1))</f>
        <v>Data Error</v>
      </c>
      <c r="F7309" s="3"/>
      <c r="G7309" s="31" t="str">
        <f t="shared" si="456"/>
        <v>Data Error</v>
      </c>
      <c r="H7309" s="31"/>
      <c r="I7309" s="23" t="str">
        <f t="shared" si="457"/>
        <v>Data Error</v>
      </c>
      <c r="J7309" s="23"/>
      <c r="K7309" s="7" t="str">
        <f t="shared" si="458"/>
        <v>Data Error</v>
      </c>
      <c r="M7309" s="20" t="str">
        <f>IF(C7309="Data Error","Data Error",IF(C7309&lt;=K7309,0,1-IFERROR(INDEX(BAAL!$C:$D,MATCH(ROUNDUP(C7309-K7309,0),BAAL!$B:$B,0),MATCH(LEFT(M$2,4),BAAL!$C$2:$D$2,0)),0)))</f>
        <v>Data Error</v>
      </c>
      <c r="N7309" s="20"/>
      <c r="O7309" s="26"/>
      <c r="P7309" s="26"/>
      <c r="Q7309" s="6">
        <f t="shared" si="459"/>
        <v>10</v>
      </c>
      <c r="R7309" s="20"/>
    </row>
    <row r="7310" spans="1:18" x14ac:dyDescent="0.25">
      <c r="A7310" s="6">
        <v>12</v>
      </c>
      <c r="B7310" s="4">
        <v>42674.499999996013</v>
      </c>
      <c r="C7310" s="2" t="str">
        <f>IF([2]Analysis!AG7310="Data Error","Data Error",[2]Analysis!AI7310*C$1)</f>
        <v>Data Error</v>
      </c>
      <c r="D7310" s="2"/>
      <c r="E7310" s="3" t="str">
        <f>IF(C7310="Data Error","Data Error",INDEX('[2]BAAL Adj Cap'!$CB$65:$CY$72,MONTH($B7310),$A7310+1))</f>
        <v>Data Error</v>
      </c>
      <c r="F7310" s="3"/>
      <c r="G7310" s="31" t="str">
        <f t="shared" si="456"/>
        <v>Data Error</v>
      </c>
      <c r="H7310" s="31"/>
      <c r="I7310" s="23" t="str">
        <f t="shared" si="457"/>
        <v>Data Error</v>
      </c>
      <c r="J7310" s="23"/>
      <c r="K7310" s="7" t="str">
        <f t="shared" si="458"/>
        <v>Data Error</v>
      </c>
      <c r="M7310" s="20" t="str">
        <f>IF(C7310="Data Error","Data Error",IF(C7310&lt;=K7310,0,1-IFERROR(INDEX(BAAL!$C:$D,MATCH(ROUNDUP(C7310-K7310,0),BAAL!$B:$B,0),MATCH(LEFT(M$2,4),BAAL!$C$2:$D$2,0)),0)))</f>
        <v>Data Error</v>
      </c>
      <c r="N7310" s="20"/>
      <c r="O7310" s="26"/>
      <c r="P7310" s="26"/>
      <c r="Q7310" s="6">
        <f t="shared" si="459"/>
        <v>10</v>
      </c>
      <c r="R7310" s="20"/>
    </row>
    <row r="7311" spans="1:18" x14ac:dyDescent="0.25">
      <c r="A7311" s="6">
        <v>13</v>
      </c>
      <c r="B7311" s="4">
        <v>42674.541666662677</v>
      </c>
      <c r="C7311" s="2" t="str">
        <f>IF([2]Analysis!AG7311="Data Error","Data Error",[2]Analysis!AI7311*C$1)</f>
        <v>Data Error</v>
      </c>
      <c r="D7311" s="2"/>
      <c r="E7311" s="3" t="str">
        <f>IF(C7311="Data Error","Data Error",INDEX('[2]BAAL Adj Cap'!$CB$65:$CY$72,MONTH($B7311),$A7311+1))</f>
        <v>Data Error</v>
      </c>
      <c r="F7311" s="3"/>
      <c r="G7311" s="31" t="str">
        <f t="shared" si="456"/>
        <v>Data Error</v>
      </c>
      <c r="H7311" s="31"/>
      <c r="I7311" s="23" t="str">
        <f t="shared" si="457"/>
        <v>Data Error</v>
      </c>
      <c r="J7311" s="23"/>
      <c r="K7311" s="7" t="str">
        <f t="shared" si="458"/>
        <v>Data Error</v>
      </c>
      <c r="M7311" s="20" t="str">
        <f>IF(C7311="Data Error","Data Error",IF(C7311&lt;=K7311,0,1-IFERROR(INDEX(BAAL!$C:$D,MATCH(ROUNDUP(C7311-K7311,0),BAAL!$B:$B,0),MATCH(LEFT(M$2,4),BAAL!$C$2:$D$2,0)),0)))</f>
        <v>Data Error</v>
      </c>
      <c r="N7311" s="20"/>
      <c r="O7311" s="26"/>
      <c r="P7311" s="26"/>
      <c r="Q7311" s="6">
        <f t="shared" si="459"/>
        <v>10</v>
      </c>
      <c r="R7311" s="20"/>
    </row>
    <row r="7312" spans="1:18" x14ac:dyDescent="0.25">
      <c r="A7312" s="6">
        <v>14</v>
      </c>
      <c r="B7312" s="4">
        <v>42674.583333329341</v>
      </c>
      <c r="C7312" s="2" t="str">
        <f>IF([2]Analysis!AG7312="Data Error","Data Error",[2]Analysis!AI7312*C$1)</f>
        <v>Data Error</v>
      </c>
      <c r="D7312" s="2"/>
      <c r="E7312" s="3" t="str">
        <f>IF(C7312="Data Error","Data Error",INDEX('[2]BAAL Adj Cap'!$CB$65:$CY$72,MONTH($B7312),$A7312+1))</f>
        <v>Data Error</v>
      </c>
      <c r="F7312" s="3"/>
      <c r="G7312" s="31" t="str">
        <f t="shared" si="456"/>
        <v>Data Error</v>
      </c>
      <c r="H7312" s="31"/>
      <c r="I7312" s="23" t="str">
        <f t="shared" si="457"/>
        <v>Data Error</v>
      </c>
      <c r="J7312" s="23"/>
      <c r="K7312" s="7" t="str">
        <f t="shared" si="458"/>
        <v>Data Error</v>
      </c>
      <c r="M7312" s="20" t="str">
        <f>IF(C7312="Data Error","Data Error",IF(C7312&lt;=K7312,0,1-IFERROR(INDEX(BAAL!$C:$D,MATCH(ROUNDUP(C7312-K7312,0),BAAL!$B:$B,0),MATCH(LEFT(M$2,4),BAAL!$C$2:$D$2,0)),0)))</f>
        <v>Data Error</v>
      </c>
      <c r="N7312" s="20"/>
      <c r="O7312" s="26"/>
      <c r="P7312" s="26"/>
      <c r="Q7312" s="6">
        <f t="shared" si="459"/>
        <v>10</v>
      </c>
      <c r="R7312" s="20"/>
    </row>
    <row r="7313" spans="1:18" x14ac:dyDescent="0.25">
      <c r="A7313" s="6">
        <v>15</v>
      </c>
      <c r="B7313" s="4">
        <v>42674.624999996005</v>
      </c>
      <c r="C7313" s="2" t="str">
        <f>IF([2]Analysis!AG7313="Data Error","Data Error",[2]Analysis!AI7313*C$1)</f>
        <v>Data Error</v>
      </c>
      <c r="D7313" s="2"/>
      <c r="E7313" s="3" t="str">
        <f>IF(C7313="Data Error","Data Error",INDEX('[2]BAAL Adj Cap'!$CB$65:$CY$72,MONTH($B7313),$A7313+1))</f>
        <v>Data Error</v>
      </c>
      <c r="F7313" s="3"/>
      <c r="G7313" s="31" t="str">
        <f t="shared" si="456"/>
        <v>Data Error</v>
      </c>
      <c r="H7313" s="31"/>
      <c r="I7313" s="23" t="str">
        <f t="shared" si="457"/>
        <v>Data Error</v>
      </c>
      <c r="J7313" s="23"/>
      <c r="K7313" s="7" t="str">
        <f t="shared" si="458"/>
        <v>Data Error</v>
      </c>
      <c r="M7313" s="20" t="str">
        <f>IF(C7313="Data Error","Data Error",IF(C7313&lt;=K7313,0,1-IFERROR(INDEX(BAAL!$C:$D,MATCH(ROUNDUP(C7313-K7313,0),BAAL!$B:$B,0),MATCH(LEFT(M$2,4),BAAL!$C$2:$D$2,0)),0)))</f>
        <v>Data Error</v>
      </c>
      <c r="N7313" s="20"/>
      <c r="O7313" s="26"/>
      <c r="P7313" s="26"/>
      <c r="Q7313" s="6">
        <f t="shared" si="459"/>
        <v>10</v>
      </c>
      <c r="R7313" s="20"/>
    </row>
    <row r="7314" spans="1:18" x14ac:dyDescent="0.25">
      <c r="A7314" s="6">
        <v>16</v>
      </c>
      <c r="B7314" s="4">
        <v>42674.66666666267</v>
      </c>
      <c r="C7314" s="2" t="str">
        <f>IF([2]Analysis!AG7314="Data Error","Data Error",[2]Analysis!AI7314*C$1)</f>
        <v>Data Error</v>
      </c>
      <c r="D7314" s="2"/>
      <c r="E7314" s="3" t="str">
        <f>IF(C7314="Data Error","Data Error",INDEX('[2]BAAL Adj Cap'!$CB$65:$CY$72,MONTH($B7314),$A7314+1))</f>
        <v>Data Error</v>
      </c>
      <c r="F7314" s="3"/>
      <c r="G7314" s="31" t="str">
        <f t="shared" si="456"/>
        <v>Data Error</v>
      </c>
      <c r="H7314" s="31"/>
      <c r="I7314" s="23" t="str">
        <f t="shared" si="457"/>
        <v>Data Error</v>
      </c>
      <c r="J7314" s="23"/>
      <c r="K7314" s="7" t="str">
        <f t="shared" si="458"/>
        <v>Data Error</v>
      </c>
      <c r="M7314" s="20" t="str">
        <f>IF(C7314="Data Error","Data Error",IF(C7314&lt;=K7314,0,1-IFERROR(INDEX(BAAL!$C:$D,MATCH(ROUNDUP(C7314-K7314,0),BAAL!$B:$B,0),MATCH(LEFT(M$2,4),BAAL!$C$2:$D$2,0)),0)))</f>
        <v>Data Error</v>
      </c>
      <c r="N7314" s="20"/>
      <c r="O7314" s="26"/>
      <c r="P7314" s="26"/>
      <c r="Q7314" s="6">
        <f t="shared" si="459"/>
        <v>10</v>
      </c>
      <c r="R7314" s="20"/>
    </row>
    <row r="7315" spans="1:18" x14ac:dyDescent="0.25">
      <c r="A7315" s="6">
        <v>17</v>
      </c>
      <c r="B7315" s="4">
        <v>42674.708333329334</v>
      </c>
      <c r="C7315" s="2" t="str">
        <f>IF([2]Analysis!AG7315="Data Error","Data Error",[2]Analysis!AI7315*C$1)</f>
        <v>Data Error</v>
      </c>
      <c r="D7315" s="2"/>
      <c r="E7315" s="3" t="str">
        <f>IF(C7315="Data Error","Data Error",INDEX('[2]BAAL Adj Cap'!$CB$65:$CY$72,MONTH($B7315),$A7315+1))</f>
        <v>Data Error</v>
      </c>
      <c r="F7315" s="3"/>
      <c r="G7315" s="31" t="str">
        <f t="shared" si="456"/>
        <v>Data Error</v>
      </c>
      <c r="H7315" s="31"/>
      <c r="I7315" s="23" t="str">
        <f t="shared" si="457"/>
        <v>Data Error</v>
      </c>
      <c r="J7315" s="23"/>
      <c r="K7315" s="7" t="str">
        <f t="shared" si="458"/>
        <v>Data Error</v>
      </c>
      <c r="M7315" s="20" t="str">
        <f>IF(C7315="Data Error","Data Error",IF(C7315&lt;=K7315,0,1-IFERROR(INDEX(BAAL!$C:$D,MATCH(ROUNDUP(C7315-K7315,0),BAAL!$B:$B,0),MATCH(LEFT(M$2,4),BAAL!$C$2:$D$2,0)),0)))</f>
        <v>Data Error</v>
      </c>
      <c r="N7315" s="20"/>
      <c r="O7315" s="26"/>
      <c r="P7315" s="26"/>
      <c r="Q7315" s="6">
        <f t="shared" si="459"/>
        <v>10</v>
      </c>
      <c r="R7315" s="20"/>
    </row>
    <row r="7316" spans="1:18" x14ac:dyDescent="0.25">
      <c r="A7316" s="6">
        <v>18</v>
      </c>
      <c r="B7316" s="4">
        <v>42674.749999995998</v>
      </c>
      <c r="C7316" s="2" t="str">
        <f>IF([2]Analysis!AG7316="Data Error","Data Error",[2]Analysis!AI7316*C$1)</f>
        <v>Data Error</v>
      </c>
      <c r="D7316" s="2"/>
      <c r="E7316" s="3" t="str">
        <f>IF(C7316="Data Error","Data Error",INDEX('[2]BAAL Adj Cap'!$CB$65:$CY$72,MONTH($B7316),$A7316+1))</f>
        <v>Data Error</v>
      </c>
      <c r="F7316" s="3"/>
      <c r="G7316" s="31" t="str">
        <f t="shared" si="456"/>
        <v>Data Error</v>
      </c>
      <c r="H7316" s="31"/>
      <c r="I7316" s="23" t="str">
        <f t="shared" si="457"/>
        <v>Data Error</v>
      </c>
      <c r="J7316" s="23"/>
      <c r="K7316" s="7" t="str">
        <f t="shared" si="458"/>
        <v>Data Error</v>
      </c>
      <c r="M7316" s="20" t="str">
        <f>IF(C7316="Data Error","Data Error",IF(C7316&lt;=K7316,0,1-IFERROR(INDEX(BAAL!$C:$D,MATCH(ROUNDUP(C7316-K7316,0),BAAL!$B:$B,0),MATCH(LEFT(M$2,4),BAAL!$C$2:$D$2,0)),0)))</f>
        <v>Data Error</v>
      </c>
      <c r="N7316" s="20"/>
      <c r="O7316" s="26"/>
      <c r="P7316" s="26"/>
      <c r="Q7316" s="6">
        <f t="shared" si="459"/>
        <v>10</v>
      </c>
      <c r="R7316" s="20"/>
    </row>
    <row r="7317" spans="1:18" x14ac:dyDescent="0.25">
      <c r="A7317" s="6">
        <v>19</v>
      </c>
      <c r="B7317" s="4">
        <v>42674.791666662662</v>
      </c>
      <c r="C7317" s="2" t="str">
        <f>IF([2]Analysis!AG7317="Data Error","Data Error",[2]Analysis!AI7317*C$1)</f>
        <v>Data Error</v>
      </c>
      <c r="D7317" s="2"/>
      <c r="E7317" s="3" t="str">
        <f>IF(C7317="Data Error","Data Error",INDEX('[2]BAAL Adj Cap'!$CB$65:$CY$72,MONTH($B7317),$A7317+1))</f>
        <v>Data Error</v>
      </c>
      <c r="F7317" s="3"/>
      <c r="G7317" s="31" t="str">
        <f t="shared" si="456"/>
        <v>Data Error</v>
      </c>
      <c r="H7317" s="31"/>
      <c r="I7317" s="23" t="str">
        <f t="shared" si="457"/>
        <v>Data Error</v>
      </c>
      <c r="J7317" s="23"/>
      <c r="K7317" s="7" t="str">
        <f t="shared" si="458"/>
        <v>Data Error</v>
      </c>
      <c r="M7317" s="20" t="str">
        <f>IF(C7317="Data Error","Data Error",IF(C7317&lt;=K7317,0,1-IFERROR(INDEX(BAAL!$C:$D,MATCH(ROUNDUP(C7317-K7317,0),BAAL!$B:$B,0),MATCH(LEFT(M$2,4),BAAL!$C$2:$D$2,0)),0)))</f>
        <v>Data Error</v>
      </c>
      <c r="N7317" s="20"/>
      <c r="O7317" s="26"/>
      <c r="P7317" s="26"/>
      <c r="Q7317" s="6">
        <f t="shared" si="459"/>
        <v>10</v>
      </c>
      <c r="R7317" s="20"/>
    </row>
    <row r="7318" spans="1:18" x14ac:dyDescent="0.25">
      <c r="A7318" s="6">
        <v>20</v>
      </c>
      <c r="B7318" s="4">
        <v>42674.833333329327</v>
      </c>
      <c r="C7318" s="2" t="str">
        <f>IF([2]Analysis!AG7318="Data Error","Data Error",[2]Analysis!AI7318*C$1)</f>
        <v>Data Error</v>
      </c>
      <c r="D7318" s="2"/>
      <c r="E7318" s="3" t="str">
        <f>IF(C7318="Data Error","Data Error",INDEX('[2]BAAL Adj Cap'!$CB$65:$CY$72,MONTH($B7318),$A7318+1))</f>
        <v>Data Error</v>
      </c>
      <c r="F7318" s="3"/>
      <c r="G7318" s="31" t="str">
        <f t="shared" si="456"/>
        <v>Data Error</v>
      </c>
      <c r="H7318" s="31"/>
      <c r="I7318" s="23" t="str">
        <f t="shared" si="457"/>
        <v>Data Error</v>
      </c>
      <c r="J7318" s="23"/>
      <c r="K7318" s="7" t="str">
        <f t="shared" si="458"/>
        <v>Data Error</v>
      </c>
      <c r="M7318" s="20" t="str">
        <f>IF(C7318="Data Error","Data Error",IF(C7318&lt;=K7318,0,1-IFERROR(INDEX(BAAL!$C:$D,MATCH(ROUNDUP(C7318-K7318,0),BAAL!$B:$B,0),MATCH(LEFT(M$2,4),BAAL!$C$2:$D$2,0)),0)))</f>
        <v>Data Error</v>
      </c>
      <c r="N7318" s="20"/>
      <c r="O7318" s="26"/>
      <c r="P7318" s="26"/>
      <c r="Q7318" s="6">
        <f t="shared" si="459"/>
        <v>10</v>
      </c>
      <c r="R7318" s="20"/>
    </row>
    <row r="7319" spans="1:18" x14ac:dyDescent="0.25">
      <c r="A7319" s="6">
        <v>21</v>
      </c>
      <c r="B7319" s="4">
        <v>42674.874999995991</v>
      </c>
      <c r="C7319" s="2" t="str">
        <f>IF([2]Analysis!AG7319="Data Error","Data Error",[2]Analysis!AI7319*C$1)</f>
        <v>Data Error</v>
      </c>
      <c r="D7319" s="2"/>
      <c r="E7319" s="3" t="str">
        <f>IF(C7319="Data Error","Data Error",INDEX('[2]BAAL Adj Cap'!$CB$65:$CY$72,MONTH($B7319),$A7319+1))</f>
        <v>Data Error</v>
      </c>
      <c r="F7319" s="3"/>
      <c r="G7319" s="31" t="str">
        <f t="shared" si="456"/>
        <v>Data Error</v>
      </c>
      <c r="H7319" s="31"/>
      <c r="I7319" s="23" t="str">
        <f t="shared" si="457"/>
        <v>Data Error</v>
      </c>
      <c r="J7319" s="23"/>
      <c r="K7319" s="7" t="str">
        <f t="shared" si="458"/>
        <v>Data Error</v>
      </c>
      <c r="M7319" s="20" t="str">
        <f>IF(C7319="Data Error","Data Error",IF(C7319&lt;=K7319,0,1-IFERROR(INDEX(BAAL!$C:$D,MATCH(ROUNDUP(C7319-K7319,0),BAAL!$B:$B,0),MATCH(LEFT(M$2,4),BAAL!$C$2:$D$2,0)),0)))</f>
        <v>Data Error</v>
      </c>
      <c r="N7319" s="20"/>
      <c r="O7319" s="26"/>
      <c r="P7319" s="26"/>
      <c r="Q7319" s="6">
        <f t="shared" si="459"/>
        <v>10</v>
      </c>
      <c r="R7319" s="20"/>
    </row>
    <row r="7320" spans="1:18" x14ac:dyDescent="0.25">
      <c r="A7320" s="6">
        <v>22</v>
      </c>
      <c r="B7320" s="4">
        <v>42674.916666662655</v>
      </c>
      <c r="C7320" s="2" t="str">
        <f>IF([2]Analysis!AG7320="Data Error","Data Error",[2]Analysis!AI7320*C$1)</f>
        <v>Data Error</v>
      </c>
      <c r="D7320" s="2"/>
      <c r="E7320" s="3" t="str">
        <f>IF(C7320="Data Error","Data Error",INDEX('[2]BAAL Adj Cap'!$CB$65:$CY$72,MONTH($B7320),$A7320+1))</f>
        <v>Data Error</v>
      </c>
      <c r="F7320" s="3"/>
      <c r="G7320" s="31" t="str">
        <f t="shared" si="456"/>
        <v>Data Error</v>
      </c>
      <c r="H7320" s="31"/>
      <c r="I7320" s="23" t="str">
        <f t="shared" si="457"/>
        <v>Data Error</v>
      </c>
      <c r="J7320" s="23"/>
      <c r="K7320" s="7" t="str">
        <f t="shared" si="458"/>
        <v>Data Error</v>
      </c>
      <c r="M7320" s="20" t="str">
        <f>IF(C7320="Data Error","Data Error",IF(C7320&lt;=K7320,0,1-IFERROR(INDEX(BAAL!$C:$D,MATCH(ROUNDUP(C7320-K7320,0),BAAL!$B:$B,0),MATCH(LEFT(M$2,4),BAAL!$C$2:$D$2,0)),0)))</f>
        <v>Data Error</v>
      </c>
      <c r="N7320" s="20"/>
      <c r="O7320" s="26"/>
      <c r="P7320" s="26"/>
      <c r="Q7320" s="6">
        <f t="shared" si="459"/>
        <v>10</v>
      </c>
      <c r="R7320" s="20"/>
    </row>
    <row r="7321" spans="1:18" x14ac:dyDescent="0.25">
      <c r="A7321" s="6">
        <v>23</v>
      </c>
      <c r="B7321" s="4">
        <v>42674.958333329319</v>
      </c>
      <c r="C7321" s="2" t="str">
        <f>IF([2]Analysis!AG7321="Data Error","Data Error",[2]Analysis!AI7321*C$1)</f>
        <v>Data Error</v>
      </c>
      <c r="D7321" s="2"/>
      <c r="E7321" s="3" t="str">
        <f>IF(C7321="Data Error","Data Error",INDEX('[2]BAAL Adj Cap'!$CB$65:$CY$72,MONTH($B7321),$A7321+1))</f>
        <v>Data Error</v>
      </c>
      <c r="F7321" s="3"/>
      <c r="G7321" s="31" t="str">
        <f t="shared" si="456"/>
        <v>Data Error</v>
      </c>
      <c r="H7321" s="31"/>
      <c r="I7321" s="23" t="str">
        <f t="shared" si="457"/>
        <v>Data Error</v>
      </c>
      <c r="J7321" s="23"/>
      <c r="K7321" s="7" t="str">
        <f t="shared" si="458"/>
        <v>Data Error</v>
      </c>
      <c r="M7321" s="20" t="str">
        <f>IF(C7321="Data Error","Data Error",IF(C7321&lt;=K7321,0,1-IFERROR(INDEX(BAAL!$C:$D,MATCH(ROUNDUP(C7321-K7321,0),BAAL!$B:$B,0),MATCH(LEFT(M$2,4),BAAL!$C$2:$D$2,0)),0)))</f>
        <v>Data Error</v>
      </c>
      <c r="N7321" s="20"/>
      <c r="O7321" s="26"/>
      <c r="P7321" s="26"/>
      <c r="Q7321" s="6">
        <f t="shared" si="459"/>
        <v>10</v>
      </c>
      <c r="R7321" s="20"/>
    </row>
    <row r="7322" spans="1:18" x14ac:dyDescent="0.25">
      <c r="A7322" s="6">
        <v>0</v>
      </c>
      <c r="B7322" s="1">
        <v>42674.999999995984</v>
      </c>
      <c r="C7322" s="2" t="str">
        <f>IF([2]Analysis!AG7322="Data Error","Data Error",[2]Analysis!AI7322*C$1)</f>
        <v>Data Error</v>
      </c>
      <c r="D7322" s="2"/>
      <c r="E7322" s="3" t="str">
        <f>IF(C7322="Data Error","Data Error",INDEX('[2]BAAL Adj Cap'!$CB$65:$CY$72,MONTH($B7322),$A7322+1))</f>
        <v>Data Error</v>
      </c>
      <c r="F7322" s="3"/>
      <c r="G7322" s="31" t="str">
        <f t="shared" si="456"/>
        <v>Data Error</v>
      </c>
      <c r="H7322" s="31"/>
      <c r="I7322" s="23" t="str">
        <f t="shared" si="457"/>
        <v>Data Error</v>
      </c>
      <c r="J7322" s="23"/>
      <c r="K7322" s="7" t="str">
        <f t="shared" si="458"/>
        <v>Data Error</v>
      </c>
      <c r="M7322" s="20" t="str">
        <f>IF(C7322="Data Error","Data Error",IF(C7322&lt;=K7322,0,1-IFERROR(INDEX(BAAL!$C:$D,MATCH(ROUNDUP(C7322-K7322,0),BAAL!$B:$B,0),MATCH(LEFT(M$2,4),BAAL!$C$2:$D$2,0)),0)))</f>
        <v>Data Error</v>
      </c>
      <c r="N7322" s="20"/>
      <c r="O7322" s="26"/>
      <c r="P7322" s="26"/>
      <c r="Q7322" s="6">
        <f t="shared" si="459"/>
        <v>11</v>
      </c>
      <c r="R7322" s="20"/>
    </row>
    <row r="7323" spans="1:18" x14ac:dyDescent="0.25">
      <c r="A7323" s="6">
        <v>1</v>
      </c>
      <c r="B7323" s="4">
        <v>42675.041666662648</v>
      </c>
      <c r="C7323" s="2" t="str">
        <f>IF([2]Analysis!AG7323="Data Error","Data Error",[2]Analysis!AI7323*C$1)</f>
        <v>Data Error</v>
      </c>
      <c r="D7323" s="2"/>
      <c r="E7323" s="3" t="str">
        <f>IF(C7323="Data Error","Data Error",INDEX('[2]BAAL Adj Cap'!$CB$65:$CY$72,MONTH($B7323),$A7323+1))</f>
        <v>Data Error</v>
      </c>
      <c r="F7323" s="3"/>
      <c r="G7323" s="31" t="str">
        <f t="shared" si="456"/>
        <v>Data Error</v>
      </c>
      <c r="H7323" s="31"/>
      <c r="I7323" s="23" t="str">
        <f t="shared" si="457"/>
        <v>Data Error</v>
      </c>
      <c r="J7323" s="23"/>
      <c r="K7323" s="7" t="str">
        <f t="shared" si="458"/>
        <v>Data Error</v>
      </c>
      <c r="M7323" s="20" t="str">
        <f>IF(C7323="Data Error","Data Error",IF(C7323&lt;=K7323,0,1-IFERROR(INDEX(BAAL!$C:$D,MATCH(ROUNDUP(C7323-K7323,0),BAAL!$B:$B,0),MATCH(LEFT(M$2,4),BAAL!$C$2:$D$2,0)),0)))</f>
        <v>Data Error</v>
      </c>
      <c r="N7323" s="20"/>
      <c r="O7323" s="26"/>
      <c r="P7323" s="26"/>
      <c r="Q7323" s="6">
        <f t="shared" si="459"/>
        <v>11</v>
      </c>
      <c r="R7323" s="20"/>
    </row>
    <row r="7324" spans="1:18" x14ac:dyDescent="0.25">
      <c r="A7324" s="6">
        <v>2</v>
      </c>
      <c r="B7324" s="4">
        <v>42675.083333329312</v>
      </c>
      <c r="C7324" s="2" t="str">
        <f>IF([2]Analysis!AG7324="Data Error","Data Error",[2]Analysis!AI7324*C$1)</f>
        <v>Data Error</v>
      </c>
      <c r="D7324" s="2"/>
      <c r="E7324" s="3" t="str">
        <f>IF(C7324="Data Error","Data Error",INDEX('[2]BAAL Adj Cap'!$CB$65:$CY$72,MONTH($B7324),$A7324+1))</f>
        <v>Data Error</v>
      </c>
      <c r="F7324" s="3"/>
      <c r="G7324" s="31" t="str">
        <f t="shared" si="456"/>
        <v>Data Error</v>
      </c>
      <c r="H7324" s="31"/>
      <c r="I7324" s="23" t="str">
        <f t="shared" si="457"/>
        <v>Data Error</v>
      </c>
      <c r="J7324" s="23"/>
      <c r="K7324" s="7" t="str">
        <f t="shared" si="458"/>
        <v>Data Error</v>
      </c>
      <c r="M7324" s="20" t="str">
        <f>IF(C7324="Data Error","Data Error",IF(C7324&lt;=K7324,0,1-IFERROR(INDEX(BAAL!$C:$D,MATCH(ROUNDUP(C7324-K7324,0),BAAL!$B:$B,0),MATCH(LEFT(M$2,4),BAAL!$C$2:$D$2,0)),0)))</f>
        <v>Data Error</v>
      </c>
      <c r="N7324" s="20"/>
      <c r="O7324" s="26"/>
      <c r="P7324" s="26"/>
      <c r="Q7324" s="6">
        <f t="shared" si="459"/>
        <v>11</v>
      </c>
      <c r="R7324" s="20"/>
    </row>
    <row r="7325" spans="1:18" x14ac:dyDescent="0.25">
      <c r="A7325" s="6">
        <v>3</v>
      </c>
      <c r="B7325" s="4">
        <v>42675.124999995976</v>
      </c>
      <c r="C7325" s="2" t="str">
        <f>IF([2]Analysis!AG7325="Data Error","Data Error",[2]Analysis!AI7325*C$1)</f>
        <v>Data Error</v>
      </c>
      <c r="D7325" s="2"/>
      <c r="E7325" s="3" t="str">
        <f>IF(C7325="Data Error","Data Error",INDEX('[2]BAAL Adj Cap'!$CB$65:$CY$72,MONTH($B7325),$A7325+1))</f>
        <v>Data Error</v>
      </c>
      <c r="F7325" s="3"/>
      <c r="G7325" s="31" t="str">
        <f t="shared" si="456"/>
        <v>Data Error</v>
      </c>
      <c r="H7325" s="31"/>
      <c r="I7325" s="23" t="str">
        <f t="shared" si="457"/>
        <v>Data Error</v>
      </c>
      <c r="J7325" s="23"/>
      <c r="K7325" s="7" t="str">
        <f t="shared" si="458"/>
        <v>Data Error</v>
      </c>
      <c r="M7325" s="20" t="str">
        <f>IF(C7325="Data Error","Data Error",IF(C7325&lt;=K7325,0,1-IFERROR(INDEX(BAAL!$C:$D,MATCH(ROUNDUP(C7325-K7325,0),BAAL!$B:$B,0),MATCH(LEFT(M$2,4),BAAL!$C$2:$D$2,0)),0)))</f>
        <v>Data Error</v>
      </c>
      <c r="N7325" s="20"/>
      <c r="O7325" s="26"/>
      <c r="P7325" s="26"/>
      <c r="Q7325" s="6">
        <f t="shared" si="459"/>
        <v>11</v>
      </c>
      <c r="R7325" s="20"/>
    </row>
    <row r="7326" spans="1:18" x14ac:dyDescent="0.25">
      <c r="A7326" s="6">
        <v>4</v>
      </c>
      <c r="B7326" s="4">
        <v>42675.166666662641</v>
      </c>
      <c r="C7326" s="2" t="str">
        <f>IF([2]Analysis!AG7326="Data Error","Data Error",[2]Analysis!AI7326*C$1)</f>
        <v>Data Error</v>
      </c>
      <c r="D7326" s="2"/>
      <c r="E7326" s="3" t="str">
        <f>IF(C7326="Data Error","Data Error",INDEX('[2]BAAL Adj Cap'!$CB$65:$CY$72,MONTH($B7326),$A7326+1))</f>
        <v>Data Error</v>
      </c>
      <c r="F7326" s="3"/>
      <c r="G7326" s="31" t="str">
        <f t="shared" si="456"/>
        <v>Data Error</v>
      </c>
      <c r="H7326" s="31"/>
      <c r="I7326" s="23" t="str">
        <f t="shared" si="457"/>
        <v>Data Error</v>
      </c>
      <c r="J7326" s="23"/>
      <c r="K7326" s="7" t="str">
        <f t="shared" si="458"/>
        <v>Data Error</v>
      </c>
      <c r="M7326" s="20" t="str">
        <f>IF(C7326="Data Error","Data Error",IF(C7326&lt;=K7326,0,1-IFERROR(INDEX(BAAL!$C:$D,MATCH(ROUNDUP(C7326-K7326,0),BAAL!$B:$B,0),MATCH(LEFT(M$2,4),BAAL!$C$2:$D$2,0)),0)))</f>
        <v>Data Error</v>
      </c>
      <c r="N7326" s="20"/>
      <c r="O7326" s="26"/>
      <c r="P7326" s="26"/>
      <c r="Q7326" s="6">
        <f t="shared" si="459"/>
        <v>11</v>
      </c>
      <c r="R7326" s="20"/>
    </row>
    <row r="7327" spans="1:18" x14ac:dyDescent="0.25">
      <c r="A7327" s="6">
        <v>5</v>
      </c>
      <c r="B7327" s="4">
        <v>42675.208333329305</v>
      </c>
      <c r="C7327" s="2" t="str">
        <f>IF([2]Analysis!AG7327="Data Error","Data Error",[2]Analysis!AI7327*C$1)</f>
        <v>Data Error</v>
      </c>
      <c r="D7327" s="2"/>
      <c r="E7327" s="3" t="str">
        <f>IF(C7327="Data Error","Data Error",INDEX('[2]BAAL Adj Cap'!$CB$65:$CY$72,MONTH($B7327),$A7327+1))</f>
        <v>Data Error</v>
      </c>
      <c r="F7327" s="3"/>
      <c r="G7327" s="31" t="str">
        <f t="shared" si="456"/>
        <v>Data Error</v>
      </c>
      <c r="H7327" s="31"/>
      <c r="I7327" s="23" t="str">
        <f t="shared" si="457"/>
        <v>Data Error</v>
      </c>
      <c r="J7327" s="23"/>
      <c r="K7327" s="7" t="str">
        <f t="shared" si="458"/>
        <v>Data Error</v>
      </c>
      <c r="M7327" s="20" t="str">
        <f>IF(C7327="Data Error","Data Error",IF(C7327&lt;=K7327,0,1-IFERROR(INDEX(BAAL!$C:$D,MATCH(ROUNDUP(C7327-K7327,0),BAAL!$B:$B,0),MATCH(LEFT(M$2,4),BAAL!$C$2:$D$2,0)),0)))</f>
        <v>Data Error</v>
      </c>
      <c r="N7327" s="20"/>
      <c r="O7327" s="26"/>
      <c r="P7327" s="26"/>
      <c r="Q7327" s="6">
        <f t="shared" si="459"/>
        <v>11</v>
      </c>
      <c r="R7327" s="20"/>
    </row>
    <row r="7328" spans="1:18" x14ac:dyDescent="0.25">
      <c r="A7328" s="6">
        <v>6</v>
      </c>
      <c r="B7328" s="4">
        <v>42675.249999995969</v>
      </c>
      <c r="C7328" s="2" t="str">
        <f>IF([2]Analysis!AG7328="Data Error","Data Error",[2]Analysis!AI7328*C$1)</f>
        <v>Data Error</v>
      </c>
      <c r="D7328" s="2"/>
      <c r="E7328" s="3" t="str">
        <f>IF(C7328="Data Error","Data Error",INDEX('[2]BAAL Adj Cap'!$CB$65:$CY$72,MONTH($B7328),$A7328+1))</f>
        <v>Data Error</v>
      </c>
      <c r="F7328" s="3"/>
      <c r="G7328" s="31" t="str">
        <f t="shared" si="456"/>
        <v>Data Error</v>
      </c>
      <c r="H7328" s="31"/>
      <c r="I7328" s="23" t="str">
        <f t="shared" si="457"/>
        <v>Data Error</v>
      </c>
      <c r="J7328" s="23"/>
      <c r="K7328" s="7" t="str">
        <f t="shared" si="458"/>
        <v>Data Error</v>
      </c>
      <c r="M7328" s="20" t="str">
        <f>IF(C7328="Data Error","Data Error",IF(C7328&lt;=K7328,0,1-IFERROR(INDEX(BAAL!$C:$D,MATCH(ROUNDUP(C7328-K7328,0),BAAL!$B:$B,0),MATCH(LEFT(M$2,4),BAAL!$C$2:$D$2,0)),0)))</f>
        <v>Data Error</v>
      </c>
      <c r="N7328" s="20"/>
      <c r="O7328" s="26"/>
      <c r="P7328" s="26"/>
      <c r="Q7328" s="6">
        <f t="shared" si="459"/>
        <v>11</v>
      </c>
      <c r="R7328" s="20"/>
    </row>
    <row r="7329" spans="1:18" x14ac:dyDescent="0.25">
      <c r="A7329" s="6">
        <v>7</v>
      </c>
      <c r="B7329" s="4">
        <v>42675.291666662633</v>
      </c>
      <c r="C7329" s="2" t="str">
        <f>IF([2]Analysis!AG7329="Data Error","Data Error",[2]Analysis!AI7329*C$1)</f>
        <v>Data Error</v>
      </c>
      <c r="D7329" s="2"/>
      <c r="E7329" s="3" t="str">
        <f>IF(C7329="Data Error","Data Error",INDEX('[2]BAAL Adj Cap'!$CB$65:$CY$72,MONTH($B7329),$A7329+1))</f>
        <v>Data Error</v>
      </c>
      <c r="F7329" s="3"/>
      <c r="G7329" s="31" t="str">
        <f t="shared" si="456"/>
        <v>Data Error</v>
      </c>
      <c r="H7329" s="31"/>
      <c r="I7329" s="23" t="str">
        <f t="shared" si="457"/>
        <v>Data Error</v>
      </c>
      <c r="J7329" s="23"/>
      <c r="K7329" s="7" t="str">
        <f t="shared" si="458"/>
        <v>Data Error</v>
      </c>
      <c r="M7329" s="20" t="str">
        <f>IF(C7329="Data Error","Data Error",IF(C7329&lt;=K7329,0,1-IFERROR(INDEX(BAAL!$C:$D,MATCH(ROUNDUP(C7329-K7329,0),BAAL!$B:$B,0),MATCH(LEFT(M$2,4),BAAL!$C$2:$D$2,0)),0)))</f>
        <v>Data Error</v>
      </c>
      <c r="N7329" s="20"/>
      <c r="O7329" s="26"/>
      <c r="P7329" s="26"/>
      <c r="Q7329" s="6">
        <f t="shared" si="459"/>
        <v>11</v>
      </c>
      <c r="R7329" s="20"/>
    </row>
    <row r="7330" spans="1:18" x14ac:dyDescent="0.25">
      <c r="A7330" s="6">
        <v>8</v>
      </c>
      <c r="B7330" s="4">
        <v>42675.333333329298</v>
      </c>
      <c r="C7330" s="2" t="str">
        <f>IF([2]Analysis!AG7330="Data Error","Data Error",[2]Analysis!AI7330*C$1)</f>
        <v>Data Error</v>
      </c>
      <c r="D7330" s="2"/>
      <c r="E7330" s="3" t="str">
        <f>IF(C7330="Data Error","Data Error",INDEX('[2]BAAL Adj Cap'!$CB$65:$CY$72,MONTH($B7330),$A7330+1))</f>
        <v>Data Error</v>
      </c>
      <c r="F7330" s="3"/>
      <c r="G7330" s="31" t="str">
        <f t="shared" si="456"/>
        <v>Data Error</v>
      </c>
      <c r="H7330" s="31"/>
      <c r="I7330" s="23" t="str">
        <f t="shared" si="457"/>
        <v>Data Error</v>
      </c>
      <c r="J7330" s="23"/>
      <c r="K7330" s="7" t="str">
        <f t="shared" si="458"/>
        <v>Data Error</v>
      </c>
      <c r="M7330" s="20" t="str">
        <f>IF(C7330="Data Error","Data Error",IF(C7330&lt;=K7330,0,1-IFERROR(INDEX(BAAL!$C:$D,MATCH(ROUNDUP(C7330-K7330,0),BAAL!$B:$B,0),MATCH(LEFT(M$2,4),BAAL!$C$2:$D$2,0)),0)))</f>
        <v>Data Error</v>
      </c>
      <c r="N7330" s="20"/>
      <c r="O7330" s="26"/>
      <c r="P7330" s="26"/>
      <c r="Q7330" s="6">
        <f t="shared" si="459"/>
        <v>11</v>
      </c>
      <c r="R7330" s="20"/>
    </row>
    <row r="7331" spans="1:18" x14ac:dyDescent="0.25">
      <c r="A7331" s="6">
        <v>9</v>
      </c>
      <c r="B7331" s="4">
        <v>42675.374999995962</v>
      </c>
      <c r="C7331" s="2" t="str">
        <f>IF([2]Analysis!AG7331="Data Error","Data Error",[2]Analysis!AI7331*C$1)</f>
        <v>Data Error</v>
      </c>
      <c r="D7331" s="2"/>
      <c r="E7331" s="3" t="str">
        <f>IF(C7331="Data Error","Data Error",INDEX('[2]BAAL Adj Cap'!$CB$65:$CY$72,MONTH($B7331),$A7331+1))</f>
        <v>Data Error</v>
      </c>
      <c r="F7331" s="3"/>
      <c r="G7331" s="31" t="str">
        <f t="shared" si="456"/>
        <v>Data Error</v>
      </c>
      <c r="H7331" s="31"/>
      <c r="I7331" s="23" t="str">
        <f t="shared" si="457"/>
        <v>Data Error</v>
      </c>
      <c r="J7331" s="23"/>
      <c r="K7331" s="7" t="str">
        <f t="shared" si="458"/>
        <v>Data Error</v>
      </c>
      <c r="M7331" s="20" t="str">
        <f>IF(C7331="Data Error","Data Error",IF(C7331&lt;=K7331,0,1-IFERROR(INDEX(BAAL!$C:$D,MATCH(ROUNDUP(C7331-K7331,0),BAAL!$B:$B,0),MATCH(LEFT(M$2,4),BAAL!$C$2:$D$2,0)),0)))</f>
        <v>Data Error</v>
      </c>
      <c r="N7331" s="20"/>
      <c r="O7331" s="26"/>
      <c r="P7331" s="26"/>
      <c r="Q7331" s="6">
        <f t="shared" si="459"/>
        <v>11</v>
      </c>
      <c r="R7331" s="20"/>
    </row>
    <row r="7332" spans="1:18" x14ac:dyDescent="0.25">
      <c r="A7332" s="6">
        <v>10</v>
      </c>
      <c r="B7332" s="4">
        <v>42675.416666662626</v>
      </c>
      <c r="C7332" s="2" t="str">
        <f>IF([2]Analysis!AG7332="Data Error","Data Error",[2]Analysis!AI7332*C$1)</f>
        <v>Data Error</v>
      </c>
      <c r="D7332" s="2"/>
      <c r="E7332" s="3" t="str">
        <f>IF(C7332="Data Error","Data Error",INDEX('[2]BAAL Adj Cap'!$CB$65:$CY$72,MONTH($B7332),$A7332+1))</f>
        <v>Data Error</v>
      </c>
      <c r="F7332" s="3"/>
      <c r="G7332" s="31" t="str">
        <f t="shared" si="456"/>
        <v>Data Error</v>
      </c>
      <c r="H7332" s="31"/>
      <c r="I7332" s="23" t="str">
        <f t="shared" si="457"/>
        <v>Data Error</v>
      </c>
      <c r="J7332" s="23"/>
      <c r="K7332" s="7" t="str">
        <f t="shared" si="458"/>
        <v>Data Error</v>
      </c>
      <c r="M7332" s="20" t="str">
        <f>IF(C7332="Data Error","Data Error",IF(C7332&lt;=K7332,0,1-IFERROR(INDEX(BAAL!$C:$D,MATCH(ROUNDUP(C7332-K7332,0),BAAL!$B:$B,0),MATCH(LEFT(M$2,4),BAAL!$C$2:$D$2,0)),0)))</f>
        <v>Data Error</v>
      </c>
      <c r="N7332" s="20"/>
      <c r="O7332" s="26"/>
      <c r="P7332" s="26"/>
      <c r="Q7332" s="6">
        <f t="shared" si="459"/>
        <v>11</v>
      </c>
      <c r="R7332" s="20"/>
    </row>
    <row r="7333" spans="1:18" x14ac:dyDescent="0.25">
      <c r="A7333" s="6">
        <v>11</v>
      </c>
      <c r="B7333" s="4">
        <v>42675.45833332929</v>
      </c>
      <c r="C7333" s="2" t="str">
        <f>IF([2]Analysis!AG7333="Data Error","Data Error",[2]Analysis!AI7333*C$1)</f>
        <v>Data Error</v>
      </c>
      <c r="D7333" s="2"/>
      <c r="E7333" s="3" t="str">
        <f>IF(C7333="Data Error","Data Error",INDEX('[2]BAAL Adj Cap'!$CB$65:$CY$72,MONTH($B7333),$A7333+1))</f>
        <v>Data Error</v>
      </c>
      <c r="F7333" s="3"/>
      <c r="G7333" s="31" t="str">
        <f t="shared" si="456"/>
        <v>Data Error</v>
      </c>
      <c r="H7333" s="31"/>
      <c r="I7333" s="23" t="str">
        <f t="shared" si="457"/>
        <v>Data Error</v>
      </c>
      <c r="J7333" s="23"/>
      <c r="K7333" s="7" t="str">
        <f t="shared" si="458"/>
        <v>Data Error</v>
      </c>
      <c r="M7333" s="20" t="str">
        <f>IF(C7333="Data Error","Data Error",IF(C7333&lt;=K7333,0,1-IFERROR(INDEX(BAAL!$C:$D,MATCH(ROUNDUP(C7333-K7333,0),BAAL!$B:$B,0),MATCH(LEFT(M$2,4),BAAL!$C$2:$D$2,0)),0)))</f>
        <v>Data Error</v>
      </c>
      <c r="N7333" s="20"/>
      <c r="O7333" s="26"/>
      <c r="P7333" s="26"/>
      <c r="Q7333" s="6">
        <f t="shared" si="459"/>
        <v>11</v>
      </c>
      <c r="R7333" s="20"/>
    </row>
    <row r="7334" spans="1:18" x14ac:dyDescent="0.25">
      <c r="A7334" s="6">
        <v>12</v>
      </c>
      <c r="B7334" s="4">
        <v>42675.499999995955</v>
      </c>
      <c r="C7334" s="2" t="str">
        <f>IF([2]Analysis!AG7334="Data Error","Data Error",[2]Analysis!AI7334*C$1)</f>
        <v>Data Error</v>
      </c>
      <c r="D7334" s="2"/>
      <c r="E7334" s="3" t="str">
        <f>IF(C7334="Data Error","Data Error",INDEX('[2]BAAL Adj Cap'!$CB$65:$CY$72,MONTH($B7334),$A7334+1))</f>
        <v>Data Error</v>
      </c>
      <c r="F7334" s="3"/>
      <c r="G7334" s="31" t="str">
        <f t="shared" si="456"/>
        <v>Data Error</v>
      </c>
      <c r="H7334" s="31"/>
      <c r="I7334" s="23" t="str">
        <f t="shared" si="457"/>
        <v>Data Error</v>
      </c>
      <c r="J7334" s="23"/>
      <c r="K7334" s="7" t="str">
        <f t="shared" si="458"/>
        <v>Data Error</v>
      </c>
      <c r="M7334" s="20" t="str">
        <f>IF(C7334="Data Error","Data Error",IF(C7334&lt;=K7334,0,1-IFERROR(INDEX(BAAL!$C:$D,MATCH(ROUNDUP(C7334-K7334,0),BAAL!$B:$B,0),MATCH(LEFT(M$2,4),BAAL!$C$2:$D$2,0)),0)))</f>
        <v>Data Error</v>
      </c>
      <c r="N7334" s="20"/>
      <c r="O7334" s="26"/>
      <c r="P7334" s="26"/>
      <c r="Q7334" s="6">
        <f t="shared" si="459"/>
        <v>11</v>
      </c>
      <c r="R7334" s="20"/>
    </row>
    <row r="7335" spans="1:18" x14ac:dyDescent="0.25">
      <c r="A7335" s="6">
        <v>13</v>
      </c>
      <c r="B7335" s="4">
        <v>42675.541666662619</v>
      </c>
      <c r="C7335" s="2" t="str">
        <f>IF([2]Analysis!AG7335="Data Error","Data Error",[2]Analysis!AI7335*C$1)</f>
        <v>Data Error</v>
      </c>
      <c r="D7335" s="2"/>
      <c r="E7335" s="3" t="str">
        <f>IF(C7335="Data Error","Data Error",INDEX('[2]BAAL Adj Cap'!$CB$65:$CY$72,MONTH($B7335),$A7335+1))</f>
        <v>Data Error</v>
      </c>
      <c r="F7335" s="3"/>
      <c r="G7335" s="31" t="str">
        <f t="shared" si="456"/>
        <v>Data Error</v>
      </c>
      <c r="H7335" s="31"/>
      <c r="I7335" s="23" t="str">
        <f t="shared" si="457"/>
        <v>Data Error</v>
      </c>
      <c r="J7335" s="23"/>
      <c r="K7335" s="7" t="str">
        <f t="shared" si="458"/>
        <v>Data Error</v>
      </c>
      <c r="M7335" s="20" t="str">
        <f>IF(C7335="Data Error","Data Error",IF(C7335&lt;=K7335,0,1-IFERROR(INDEX(BAAL!$C:$D,MATCH(ROUNDUP(C7335-K7335,0),BAAL!$B:$B,0),MATCH(LEFT(M$2,4),BAAL!$C$2:$D$2,0)),0)))</f>
        <v>Data Error</v>
      </c>
      <c r="N7335" s="20"/>
      <c r="O7335" s="26"/>
      <c r="P7335" s="26"/>
      <c r="Q7335" s="6">
        <f t="shared" si="459"/>
        <v>11</v>
      </c>
      <c r="R7335" s="20"/>
    </row>
    <row r="7336" spans="1:18" x14ac:dyDescent="0.25">
      <c r="A7336" s="6">
        <v>14</v>
      </c>
      <c r="B7336" s="4">
        <v>42675.583333329283</v>
      </c>
      <c r="C7336" s="2" t="str">
        <f>IF([2]Analysis!AG7336="Data Error","Data Error",[2]Analysis!AI7336*C$1)</f>
        <v>Data Error</v>
      </c>
      <c r="D7336" s="2"/>
      <c r="E7336" s="3" t="str">
        <f>IF(C7336="Data Error","Data Error",INDEX('[2]BAAL Adj Cap'!$CB$65:$CY$72,MONTH($B7336),$A7336+1))</f>
        <v>Data Error</v>
      </c>
      <c r="F7336" s="3"/>
      <c r="G7336" s="31" t="str">
        <f t="shared" si="456"/>
        <v>Data Error</v>
      </c>
      <c r="H7336" s="31"/>
      <c r="I7336" s="23" t="str">
        <f t="shared" si="457"/>
        <v>Data Error</v>
      </c>
      <c r="J7336" s="23"/>
      <c r="K7336" s="7" t="str">
        <f t="shared" si="458"/>
        <v>Data Error</v>
      </c>
      <c r="M7336" s="20" t="str">
        <f>IF(C7336="Data Error","Data Error",IF(C7336&lt;=K7336,0,1-IFERROR(INDEX(BAAL!$C:$D,MATCH(ROUNDUP(C7336-K7336,0),BAAL!$B:$B,0),MATCH(LEFT(M$2,4),BAAL!$C$2:$D$2,0)),0)))</f>
        <v>Data Error</v>
      </c>
      <c r="N7336" s="20"/>
      <c r="O7336" s="26"/>
      <c r="P7336" s="26"/>
      <c r="Q7336" s="6">
        <f t="shared" si="459"/>
        <v>11</v>
      </c>
      <c r="R7336" s="20"/>
    </row>
    <row r="7337" spans="1:18" x14ac:dyDescent="0.25">
      <c r="A7337" s="6">
        <v>15</v>
      </c>
      <c r="B7337" s="4">
        <v>42675.624999995947</v>
      </c>
      <c r="C7337" s="2" t="str">
        <f>IF([2]Analysis!AG7337="Data Error","Data Error",[2]Analysis!AI7337*C$1)</f>
        <v>Data Error</v>
      </c>
      <c r="D7337" s="2"/>
      <c r="E7337" s="3" t="str">
        <f>IF(C7337="Data Error","Data Error",INDEX('[2]BAAL Adj Cap'!$CB$65:$CY$72,MONTH($B7337),$A7337+1))</f>
        <v>Data Error</v>
      </c>
      <c r="F7337" s="3"/>
      <c r="G7337" s="31" t="str">
        <f t="shared" si="456"/>
        <v>Data Error</v>
      </c>
      <c r="H7337" s="31"/>
      <c r="I7337" s="23" t="str">
        <f t="shared" si="457"/>
        <v>Data Error</v>
      </c>
      <c r="J7337" s="23"/>
      <c r="K7337" s="7" t="str">
        <f t="shared" si="458"/>
        <v>Data Error</v>
      </c>
      <c r="M7337" s="20" t="str">
        <f>IF(C7337="Data Error","Data Error",IF(C7337&lt;=K7337,0,1-IFERROR(INDEX(BAAL!$C:$D,MATCH(ROUNDUP(C7337-K7337,0),BAAL!$B:$B,0),MATCH(LEFT(M$2,4),BAAL!$C$2:$D$2,0)),0)))</f>
        <v>Data Error</v>
      </c>
      <c r="N7337" s="20"/>
      <c r="O7337" s="26"/>
      <c r="P7337" s="26"/>
      <c r="Q7337" s="6">
        <f t="shared" si="459"/>
        <v>11</v>
      </c>
      <c r="R7337" s="20"/>
    </row>
    <row r="7338" spans="1:18" x14ac:dyDescent="0.25">
      <c r="A7338" s="6">
        <v>16</v>
      </c>
      <c r="B7338" s="4">
        <v>42675.666666662612</v>
      </c>
      <c r="C7338" s="2" t="str">
        <f>IF([2]Analysis!AG7338="Data Error","Data Error",[2]Analysis!AI7338*C$1)</f>
        <v>Data Error</v>
      </c>
      <c r="D7338" s="2"/>
      <c r="E7338" s="3" t="str">
        <f>IF(C7338="Data Error","Data Error",INDEX('[2]BAAL Adj Cap'!$CB$65:$CY$72,MONTH($B7338),$A7338+1))</f>
        <v>Data Error</v>
      </c>
      <c r="F7338" s="3"/>
      <c r="G7338" s="31" t="str">
        <f t="shared" si="456"/>
        <v>Data Error</v>
      </c>
      <c r="H7338" s="31"/>
      <c r="I7338" s="23" t="str">
        <f t="shared" si="457"/>
        <v>Data Error</v>
      </c>
      <c r="J7338" s="23"/>
      <c r="K7338" s="7" t="str">
        <f t="shared" si="458"/>
        <v>Data Error</v>
      </c>
      <c r="M7338" s="20" t="str">
        <f>IF(C7338="Data Error","Data Error",IF(C7338&lt;=K7338,0,1-IFERROR(INDEX(BAAL!$C:$D,MATCH(ROUNDUP(C7338-K7338,0),BAAL!$B:$B,0),MATCH(LEFT(M$2,4),BAAL!$C$2:$D$2,0)),0)))</f>
        <v>Data Error</v>
      </c>
      <c r="N7338" s="20"/>
      <c r="O7338" s="26"/>
      <c r="P7338" s="26"/>
      <c r="Q7338" s="6">
        <f t="shared" si="459"/>
        <v>11</v>
      </c>
      <c r="R7338" s="20"/>
    </row>
    <row r="7339" spans="1:18" x14ac:dyDescent="0.25">
      <c r="A7339" s="6">
        <v>17</v>
      </c>
      <c r="B7339" s="4">
        <v>42675.708333329276</v>
      </c>
      <c r="C7339" s="2" t="str">
        <f>IF([2]Analysis!AG7339="Data Error","Data Error",[2]Analysis!AI7339*C$1)</f>
        <v>Data Error</v>
      </c>
      <c r="D7339" s="2"/>
      <c r="E7339" s="3" t="str">
        <f>IF(C7339="Data Error","Data Error",INDEX('[2]BAAL Adj Cap'!$CB$65:$CY$72,MONTH($B7339),$A7339+1))</f>
        <v>Data Error</v>
      </c>
      <c r="F7339" s="3"/>
      <c r="G7339" s="31" t="str">
        <f t="shared" si="456"/>
        <v>Data Error</v>
      </c>
      <c r="H7339" s="31"/>
      <c r="I7339" s="23" t="str">
        <f t="shared" si="457"/>
        <v>Data Error</v>
      </c>
      <c r="J7339" s="23"/>
      <c r="K7339" s="7" t="str">
        <f t="shared" si="458"/>
        <v>Data Error</v>
      </c>
      <c r="M7339" s="20" t="str">
        <f>IF(C7339="Data Error","Data Error",IF(C7339&lt;=K7339,0,1-IFERROR(INDEX(BAAL!$C:$D,MATCH(ROUNDUP(C7339-K7339,0),BAAL!$B:$B,0),MATCH(LEFT(M$2,4),BAAL!$C$2:$D$2,0)),0)))</f>
        <v>Data Error</v>
      </c>
      <c r="N7339" s="20"/>
      <c r="O7339" s="26"/>
      <c r="P7339" s="26"/>
      <c r="Q7339" s="6">
        <f t="shared" si="459"/>
        <v>11</v>
      </c>
      <c r="R7339" s="20"/>
    </row>
    <row r="7340" spans="1:18" x14ac:dyDescent="0.25">
      <c r="A7340" s="6">
        <v>18</v>
      </c>
      <c r="B7340" s="4">
        <v>42675.74999999594</v>
      </c>
      <c r="C7340" s="2" t="str">
        <f>IF([2]Analysis!AG7340="Data Error","Data Error",[2]Analysis!AI7340*C$1)</f>
        <v>Data Error</v>
      </c>
      <c r="D7340" s="2"/>
      <c r="E7340" s="3" t="str">
        <f>IF(C7340="Data Error","Data Error",INDEX('[2]BAAL Adj Cap'!$CB$65:$CY$72,MONTH($B7340),$A7340+1))</f>
        <v>Data Error</v>
      </c>
      <c r="F7340" s="3"/>
      <c r="G7340" s="31" t="str">
        <f t="shared" si="456"/>
        <v>Data Error</v>
      </c>
      <c r="H7340" s="31"/>
      <c r="I7340" s="23" t="str">
        <f t="shared" si="457"/>
        <v>Data Error</v>
      </c>
      <c r="J7340" s="23"/>
      <c r="K7340" s="7" t="str">
        <f t="shared" si="458"/>
        <v>Data Error</v>
      </c>
      <c r="M7340" s="20" t="str">
        <f>IF(C7340="Data Error","Data Error",IF(C7340&lt;=K7340,0,1-IFERROR(INDEX(BAAL!$C:$D,MATCH(ROUNDUP(C7340-K7340,0),BAAL!$B:$B,0),MATCH(LEFT(M$2,4),BAAL!$C$2:$D$2,0)),0)))</f>
        <v>Data Error</v>
      </c>
      <c r="N7340" s="20"/>
      <c r="O7340" s="26"/>
      <c r="P7340" s="26"/>
      <c r="Q7340" s="6">
        <f t="shared" si="459"/>
        <v>11</v>
      </c>
      <c r="R7340" s="20"/>
    </row>
    <row r="7341" spans="1:18" x14ac:dyDescent="0.25">
      <c r="A7341" s="6">
        <v>19</v>
      </c>
      <c r="B7341" s="4">
        <v>42675.791666662604</v>
      </c>
      <c r="C7341" s="2" t="str">
        <f>IF([2]Analysis!AG7341="Data Error","Data Error",[2]Analysis!AI7341*C$1)</f>
        <v>Data Error</v>
      </c>
      <c r="D7341" s="2"/>
      <c r="E7341" s="3" t="str">
        <f>IF(C7341="Data Error","Data Error",INDEX('[2]BAAL Adj Cap'!$CB$65:$CY$72,MONTH($B7341),$A7341+1))</f>
        <v>Data Error</v>
      </c>
      <c r="F7341" s="3"/>
      <c r="G7341" s="31" t="str">
        <f t="shared" si="456"/>
        <v>Data Error</v>
      </c>
      <c r="H7341" s="31"/>
      <c r="I7341" s="23" t="str">
        <f t="shared" si="457"/>
        <v>Data Error</v>
      </c>
      <c r="J7341" s="23"/>
      <c r="K7341" s="7" t="str">
        <f t="shared" si="458"/>
        <v>Data Error</v>
      </c>
      <c r="M7341" s="20" t="str">
        <f>IF(C7341="Data Error","Data Error",IF(C7341&lt;=K7341,0,1-IFERROR(INDEX(BAAL!$C:$D,MATCH(ROUNDUP(C7341-K7341,0),BAAL!$B:$B,0),MATCH(LEFT(M$2,4),BAAL!$C$2:$D$2,0)),0)))</f>
        <v>Data Error</v>
      </c>
      <c r="N7341" s="20"/>
      <c r="O7341" s="26"/>
      <c r="P7341" s="26"/>
      <c r="Q7341" s="6">
        <f t="shared" si="459"/>
        <v>11</v>
      </c>
      <c r="R7341" s="20"/>
    </row>
    <row r="7342" spans="1:18" x14ac:dyDescent="0.25">
      <c r="A7342" s="6">
        <v>20</v>
      </c>
      <c r="B7342" s="4">
        <v>42675.833333329268</v>
      </c>
      <c r="C7342" s="2" t="str">
        <f>IF([2]Analysis!AG7342="Data Error","Data Error",[2]Analysis!AI7342*C$1)</f>
        <v>Data Error</v>
      </c>
      <c r="D7342" s="2"/>
      <c r="E7342" s="3" t="str">
        <f>IF(C7342="Data Error","Data Error",INDEX('[2]BAAL Adj Cap'!$CB$65:$CY$72,MONTH($B7342),$A7342+1))</f>
        <v>Data Error</v>
      </c>
      <c r="F7342" s="3"/>
      <c r="G7342" s="31" t="str">
        <f t="shared" si="456"/>
        <v>Data Error</v>
      </c>
      <c r="H7342" s="31"/>
      <c r="I7342" s="23" t="str">
        <f t="shared" si="457"/>
        <v>Data Error</v>
      </c>
      <c r="J7342" s="23"/>
      <c r="K7342" s="7" t="str">
        <f t="shared" si="458"/>
        <v>Data Error</v>
      </c>
      <c r="M7342" s="20" t="str">
        <f>IF(C7342="Data Error","Data Error",IF(C7342&lt;=K7342,0,1-IFERROR(INDEX(BAAL!$C:$D,MATCH(ROUNDUP(C7342-K7342,0),BAAL!$B:$B,0),MATCH(LEFT(M$2,4),BAAL!$C$2:$D$2,0)),0)))</f>
        <v>Data Error</v>
      </c>
      <c r="N7342" s="20"/>
      <c r="O7342" s="26"/>
      <c r="P7342" s="26"/>
      <c r="Q7342" s="6">
        <f t="shared" si="459"/>
        <v>11</v>
      </c>
      <c r="R7342" s="20"/>
    </row>
    <row r="7343" spans="1:18" x14ac:dyDescent="0.25">
      <c r="A7343" s="6">
        <v>21</v>
      </c>
      <c r="B7343" s="4">
        <v>42675.874999995933</v>
      </c>
      <c r="C7343" s="2" t="str">
        <f>IF([2]Analysis!AG7343="Data Error","Data Error",[2]Analysis!AI7343*C$1)</f>
        <v>Data Error</v>
      </c>
      <c r="D7343" s="2"/>
      <c r="E7343" s="3" t="str">
        <f>IF(C7343="Data Error","Data Error",INDEX('[2]BAAL Adj Cap'!$CB$65:$CY$72,MONTH($B7343),$A7343+1))</f>
        <v>Data Error</v>
      </c>
      <c r="F7343" s="3"/>
      <c r="G7343" s="31" t="str">
        <f t="shared" si="456"/>
        <v>Data Error</v>
      </c>
      <c r="H7343" s="31"/>
      <c r="I7343" s="23" t="str">
        <f t="shared" si="457"/>
        <v>Data Error</v>
      </c>
      <c r="J7343" s="23"/>
      <c r="K7343" s="7" t="str">
        <f t="shared" si="458"/>
        <v>Data Error</v>
      </c>
      <c r="M7343" s="20" t="str">
        <f>IF(C7343="Data Error","Data Error",IF(C7343&lt;=K7343,0,1-IFERROR(INDEX(BAAL!$C:$D,MATCH(ROUNDUP(C7343-K7343,0),BAAL!$B:$B,0),MATCH(LEFT(M$2,4),BAAL!$C$2:$D$2,0)),0)))</f>
        <v>Data Error</v>
      </c>
      <c r="N7343" s="20"/>
      <c r="O7343" s="26"/>
      <c r="P7343" s="26"/>
      <c r="Q7343" s="6">
        <f t="shared" si="459"/>
        <v>11</v>
      </c>
      <c r="R7343" s="20"/>
    </row>
    <row r="7344" spans="1:18" x14ac:dyDescent="0.25">
      <c r="A7344" s="6">
        <v>22</v>
      </c>
      <c r="B7344" s="4">
        <v>42675.916666662597</v>
      </c>
      <c r="C7344" s="2" t="str">
        <f>IF([2]Analysis!AG7344="Data Error","Data Error",[2]Analysis!AI7344*C$1)</f>
        <v>Data Error</v>
      </c>
      <c r="D7344" s="2"/>
      <c r="E7344" s="3" t="str">
        <f>IF(C7344="Data Error","Data Error",INDEX('[2]BAAL Adj Cap'!$CB$65:$CY$72,MONTH($B7344),$A7344+1))</f>
        <v>Data Error</v>
      </c>
      <c r="F7344" s="3"/>
      <c r="G7344" s="31" t="str">
        <f t="shared" si="456"/>
        <v>Data Error</v>
      </c>
      <c r="H7344" s="31"/>
      <c r="I7344" s="23" t="str">
        <f t="shared" si="457"/>
        <v>Data Error</v>
      </c>
      <c r="J7344" s="23"/>
      <c r="K7344" s="7" t="str">
        <f t="shared" si="458"/>
        <v>Data Error</v>
      </c>
      <c r="M7344" s="20" t="str">
        <f>IF(C7344="Data Error","Data Error",IF(C7344&lt;=K7344,0,1-IFERROR(INDEX(BAAL!$C:$D,MATCH(ROUNDUP(C7344-K7344,0),BAAL!$B:$B,0),MATCH(LEFT(M$2,4),BAAL!$C$2:$D$2,0)),0)))</f>
        <v>Data Error</v>
      </c>
      <c r="N7344" s="20"/>
      <c r="O7344" s="26"/>
      <c r="P7344" s="26"/>
      <c r="Q7344" s="6">
        <f t="shared" si="459"/>
        <v>11</v>
      </c>
      <c r="R7344" s="20"/>
    </row>
    <row r="7345" spans="1:18" x14ac:dyDescent="0.25">
      <c r="A7345" s="6">
        <v>23</v>
      </c>
      <c r="B7345" s="4">
        <v>42675.958333329261</v>
      </c>
      <c r="C7345" s="2" t="str">
        <f>IF([2]Analysis!AG7345="Data Error","Data Error",[2]Analysis!AI7345*C$1)</f>
        <v>Data Error</v>
      </c>
      <c r="D7345" s="2"/>
      <c r="E7345" s="3" t="str">
        <f>IF(C7345="Data Error","Data Error",INDEX('[2]BAAL Adj Cap'!$CB$65:$CY$72,MONTH($B7345),$A7345+1))</f>
        <v>Data Error</v>
      </c>
      <c r="F7345" s="3"/>
      <c r="G7345" s="31" t="str">
        <f t="shared" si="456"/>
        <v>Data Error</v>
      </c>
      <c r="H7345" s="31"/>
      <c r="I7345" s="23" t="str">
        <f t="shared" si="457"/>
        <v>Data Error</v>
      </c>
      <c r="J7345" s="23"/>
      <c r="K7345" s="7" t="str">
        <f t="shared" si="458"/>
        <v>Data Error</v>
      </c>
      <c r="M7345" s="20" t="str">
        <f>IF(C7345="Data Error","Data Error",IF(C7345&lt;=K7345,0,1-IFERROR(INDEX(BAAL!$C:$D,MATCH(ROUNDUP(C7345-K7345,0),BAAL!$B:$B,0),MATCH(LEFT(M$2,4),BAAL!$C$2:$D$2,0)),0)))</f>
        <v>Data Error</v>
      </c>
      <c r="N7345" s="20"/>
      <c r="O7345" s="26"/>
      <c r="P7345" s="26"/>
      <c r="Q7345" s="6">
        <f t="shared" si="459"/>
        <v>11</v>
      </c>
      <c r="R7345" s="20"/>
    </row>
    <row r="7346" spans="1:18" x14ac:dyDescent="0.25">
      <c r="A7346" s="6">
        <v>0</v>
      </c>
      <c r="B7346" s="1">
        <v>42675.999999995925</v>
      </c>
      <c r="C7346" s="2" t="str">
        <f>IF([2]Analysis!AG7346="Data Error","Data Error",[2]Analysis!AI7346*C$1)</f>
        <v>Data Error</v>
      </c>
      <c r="D7346" s="2"/>
      <c r="E7346" s="3" t="str">
        <f>IF(C7346="Data Error","Data Error",INDEX('[2]BAAL Adj Cap'!$CB$65:$CY$72,MONTH($B7346),$A7346+1))</f>
        <v>Data Error</v>
      </c>
      <c r="F7346" s="3"/>
      <c r="G7346" s="31" t="str">
        <f t="shared" si="456"/>
        <v>Data Error</v>
      </c>
      <c r="H7346" s="31"/>
      <c r="I7346" s="23" t="str">
        <f t="shared" si="457"/>
        <v>Data Error</v>
      </c>
      <c r="J7346" s="23"/>
      <c r="K7346" s="7" t="str">
        <f t="shared" si="458"/>
        <v>Data Error</v>
      </c>
      <c r="M7346" s="20" t="str">
        <f>IF(C7346="Data Error","Data Error",IF(C7346&lt;=K7346,0,1-IFERROR(INDEX(BAAL!$C:$D,MATCH(ROUNDUP(C7346-K7346,0),BAAL!$B:$B,0),MATCH(LEFT(M$2,4),BAAL!$C$2:$D$2,0)),0)))</f>
        <v>Data Error</v>
      </c>
      <c r="N7346" s="20"/>
      <c r="O7346" s="26"/>
      <c r="P7346" s="26"/>
      <c r="Q7346" s="6">
        <f t="shared" si="459"/>
        <v>11</v>
      </c>
      <c r="R7346" s="20"/>
    </row>
    <row r="7347" spans="1:18" x14ac:dyDescent="0.25">
      <c r="A7347" s="6">
        <v>1</v>
      </c>
      <c r="B7347" s="4">
        <v>42676.04166666259</v>
      </c>
      <c r="C7347" s="2" t="str">
        <f>IF([2]Analysis!AG7347="Data Error","Data Error",[2]Analysis!AI7347*C$1)</f>
        <v>Data Error</v>
      </c>
      <c r="D7347" s="2"/>
      <c r="E7347" s="3" t="str">
        <f>IF(C7347="Data Error","Data Error",INDEX('[2]BAAL Adj Cap'!$CB$65:$CY$72,MONTH($B7347),$A7347+1))</f>
        <v>Data Error</v>
      </c>
      <c r="F7347" s="3"/>
      <c r="G7347" s="31" t="str">
        <f t="shared" si="456"/>
        <v>Data Error</v>
      </c>
      <c r="H7347" s="31"/>
      <c r="I7347" s="23" t="str">
        <f t="shared" si="457"/>
        <v>Data Error</v>
      </c>
      <c r="J7347" s="23"/>
      <c r="K7347" s="7" t="str">
        <f t="shared" si="458"/>
        <v>Data Error</v>
      </c>
      <c r="M7347" s="20" t="str">
        <f>IF(C7347="Data Error","Data Error",IF(C7347&lt;=K7347,0,1-IFERROR(INDEX(BAAL!$C:$D,MATCH(ROUNDUP(C7347-K7347,0),BAAL!$B:$B,0),MATCH(LEFT(M$2,4),BAAL!$C$2:$D$2,0)),0)))</f>
        <v>Data Error</v>
      </c>
      <c r="N7347" s="20"/>
      <c r="O7347" s="26"/>
      <c r="P7347" s="26"/>
      <c r="Q7347" s="6">
        <f t="shared" si="459"/>
        <v>11</v>
      </c>
      <c r="R7347" s="20"/>
    </row>
    <row r="7348" spans="1:18" x14ac:dyDescent="0.25">
      <c r="A7348" s="6">
        <v>2</v>
      </c>
      <c r="B7348" s="4">
        <v>42676.083333329254</v>
      </c>
      <c r="C7348" s="2" t="str">
        <f>IF([2]Analysis!AG7348="Data Error","Data Error",[2]Analysis!AI7348*C$1)</f>
        <v>Data Error</v>
      </c>
      <c r="D7348" s="2"/>
      <c r="E7348" s="3" t="str">
        <f>IF(C7348="Data Error","Data Error",INDEX('[2]BAAL Adj Cap'!$CB$65:$CY$72,MONTH($B7348),$A7348+1))</f>
        <v>Data Error</v>
      </c>
      <c r="F7348" s="3"/>
      <c r="G7348" s="31" t="str">
        <f t="shared" si="456"/>
        <v>Data Error</v>
      </c>
      <c r="H7348" s="31"/>
      <c r="I7348" s="23" t="str">
        <f t="shared" si="457"/>
        <v>Data Error</v>
      </c>
      <c r="J7348" s="23"/>
      <c r="K7348" s="7" t="str">
        <f t="shared" si="458"/>
        <v>Data Error</v>
      </c>
      <c r="M7348" s="20" t="str">
        <f>IF(C7348="Data Error","Data Error",IF(C7348&lt;=K7348,0,1-IFERROR(INDEX(BAAL!$C:$D,MATCH(ROUNDUP(C7348-K7348,0),BAAL!$B:$B,0),MATCH(LEFT(M$2,4),BAAL!$C$2:$D$2,0)),0)))</f>
        <v>Data Error</v>
      </c>
      <c r="N7348" s="20"/>
      <c r="O7348" s="26"/>
      <c r="P7348" s="26"/>
      <c r="Q7348" s="6">
        <f t="shared" si="459"/>
        <v>11</v>
      </c>
      <c r="R7348" s="20"/>
    </row>
    <row r="7349" spans="1:18" x14ac:dyDescent="0.25">
      <c r="A7349" s="6">
        <v>3</v>
      </c>
      <c r="B7349" s="4">
        <v>42676.124999995918</v>
      </c>
      <c r="C7349" s="2" t="str">
        <f>IF([2]Analysis!AG7349="Data Error","Data Error",[2]Analysis!AI7349*C$1)</f>
        <v>Data Error</v>
      </c>
      <c r="D7349" s="2"/>
      <c r="E7349" s="3" t="str">
        <f>IF(C7349="Data Error","Data Error",INDEX('[2]BAAL Adj Cap'!$CB$65:$CY$72,MONTH($B7349),$A7349+1))</f>
        <v>Data Error</v>
      </c>
      <c r="F7349" s="3"/>
      <c r="G7349" s="31" t="str">
        <f t="shared" si="456"/>
        <v>Data Error</v>
      </c>
      <c r="H7349" s="31"/>
      <c r="I7349" s="23" t="str">
        <f t="shared" si="457"/>
        <v>Data Error</v>
      </c>
      <c r="J7349" s="23"/>
      <c r="K7349" s="7" t="str">
        <f t="shared" si="458"/>
        <v>Data Error</v>
      </c>
      <c r="M7349" s="20" t="str">
        <f>IF(C7349="Data Error","Data Error",IF(C7349&lt;=K7349,0,1-IFERROR(INDEX(BAAL!$C:$D,MATCH(ROUNDUP(C7349-K7349,0),BAAL!$B:$B,0),MATCH(LEFT(M$2,4),BAAL!$C$2:$D$2,0)),0)))</f>
        <v>Data Error</v>
      </c>
      <c r="N7349" s="20"/>
      <c r="O7349" s="26"/>
      <c r="P7349" s="26"/>
      <c r="Q7349" s="6">
        <f t="shared" si="459"/>
        <v>11</v>
      </c>
      <c r="R7349" s="20"/>
    </row>
    <row r="7350" spans="1:18" x14ac:dyDescent="0.25">
      <c r="A7350" s="6">
        <v>4</v>
      </c>
      <c r="B7350" s="4">
        <v>42676.166666662582</v>
      </c>
      <c r="C7350" s="2" t="str">
        <f>IF([2]Analysis!AG7350="Data Error","Data Error",[2]Analysis!AI7350*C$1)</f>
        <v>Data Error</v>
      </c>
      <c r="D7350" s="2"/>
      <c r="E7350" s="3" t="str">
        <f>IF(C7350="Data Error","Data Error",INDEX('[2]BAAL Adj Cap'!$CB$65:$CY$72,MONTH($B7350),$A7350+1))</f>
        <v>Data Error</v>
      </c>
      <c r="F7350" s="3"/>
      <c r="G7350" s="31" t="str">
        <f t="shared" si="456"/>
        <v>Data Error</v>
      </c>
      <c r="H7350" s="31"/>
      <c r="I7350" s="23" t="str">
        <f t="shared" si="457"/>
        <v>Data Error</v>
      </c>
      <c r="J7350" s="23"/>
      <c r="K7350" s="7" t="str">
        <f t="shared" si="458"/>
        <v>Data Error</v>
      </c>
      <c r="M7350" s="20" t="str">
        <f>IF(C7350="Data Error","Data Error",IF(C7350&lt;=K7350,0,1-IFERROR(INDEX(BAAL!$C:$D,MATCH(ROUNDUP(C7350-K7350,0),BAAL!$B:$B,0),MATCH(LEFT(M$2,4),BAAL!$C$2:$D$2,0)),0)))</f>
        <v>Data Error</v>
      </c>
      <c r="N7350" s="20"/>
      <c r="O7350" s="26"/>
      <c r="P7350" s="26"/>
      <c r="Q7350" s="6">
        <f t="shared" si="459"/>
        <v>11</v>
      </c>
      <c r="R7350" s="20"/>
    </row>
    <row r="7351" spans="1:18" x14ac:dyDescent="0.25">
      <c r="A7351" s="6">
        <v>5</v>
      </c>
      <c r="B7351" s="4">
        <v>42676.208333329247</v>
      </c>
      <c r="C7351" s="2" t="str">
        <f>IF([2]Analysis!AG7351="Data Error","Data Error",[2]Analysis!AI7351*C$1)</f>
        <v>Data Error</v>
      </c>
      <c r="D7351" s="2"/>
      <c r="E7351" s="3" t="str">
        <f>IF(C7351="Data Error","Data Error",INDEX('[2]BAAL Adj Cap'!$CB$65:$CY$72,MONTH($B7351),$A7351+1))</f>
        <v>Data Error</v>
      </c>
      <c r="F7351" s="3"/>
      <c r="G7351" s="31" t="str">
        <f t="shared" si="456"/>
        <v>Data Error</v>
      </c>
      <c r="H7351" s="31"/>
      <c r="I7351" s="23" t="str">
        <f t="shared" si="457"/>
        <v>Data Error</v>
      </c>
      <c r="J7351" s="23"/>
      <c r="K7351" s="7" t="str">
        <f t="shared" si="458"/>
        <v>Data Error</v>
      </c>
      <c r="M7351" s="20" t="str">
        <f>IF(C7351="Data Error","Data Error",IF(C7351&lt;=K7351,0,1-IFERROR(INDEX(BAAL!$C:$D,MATCH(ROUNDUP(C7351-K7351,0),BAAL!$B:$B,0),MATCH(LEFT(M$2,4),BAAL!$C$2:$D$2,0)),0)))</f>
        <v>Data Error</v>
      </c>
      <c r="N7351" s="20"/>
      <c r="O7351" s="26"/>
      <c r="P7351" s="26"/>
      <c r="Q7351" s="6">
        <f t="shared" si="459"/>
        <v>11</v>
      </c>
      <c r="R7351" s="20"/>
    </row>
    <row r="7352" spans="1:18" x14ac:dyDescent="0.25">
      <c r="A7352" s="6">
        <v>6</v>
      </c>
      <c r="B7352" s="4">
        <v>42676.249999995911</v>
      </c>
      <c r="C7352" s="2" t="str">
        <f>IF([2]Analysis!AG7352="Data Error","Data Error",[2]Analysis!AI7352*C$1)</f>
        <v>Data Error</v>
      </c>
      <c r="D7352" s="2"/>
      <c r="E7352" s="3" t="str">
        <f>IF(C7352="Data Error","Data Error",INDEX('[2]BAAL Adj Cap'!$CB$65:$CY$72,MONTH($B7352),$A7352+1))</f>
        <v>Data Error</v>
      </c>
      <c r="F7352" s="3"/>
      <c r="G7352" s="31" t="str">
        <f t="shared" si="456"/>
        <v>Data Error</v>
      </c>
      <c r="H7352" s="31"/>
      <c r="I7352" s="23" t="str">
        <f t="shared" si="457"/>
        <v>Data Error</v>
      </c>
      <c r="J7352" s="23"/>
      <c r="K7352" s="7" t="str">
        <f t="shared" si="458"/>
        <v>Data Error</v>
      </c>
      <c r="M7352" s="20" t="str">
        <f>IF(C7352="Data Error","Data Error",IF(C7352&lt;=K7352,0,1-IFERROR(INDEX(BAAL!$C:$D,MATCH(ROUNDUP(C7352-K7352,0),BAAL!$B:$B,0),MATCH(LEFT(M$2,4),BAAL!$C$2:$D$2,0)),0)))</f>
        <v>Data Error</v>
      </c>
      <c r="N7352" s="20"/>
      <c r="O7352" s="26"/>
      <c r="P7352" s="26"/>
      <c r="Q7352" s="6">
        <f t="shared" si="459"/>
        <v>11</v>
      </c>
      <c r="R7352" s="20"/>
    </row>
    <row r="7353" spans="1:18" x14ac:dyDescent="0.25">
      <c r="A7353" s="6">
        <v>7</v>
      </c>
      <c r="B7353" s="4">
        <v>42676.291666662575</v>
      </c>
      <c r="C7353" s="2" t="str">
        <f>IF([2]Analysis!AG7353="Data Error","Data Error",[2]Analysis!AI7353*C$1)</f>
        <v>Data Error</v>
      </c>
      <c r="D7353" s="2"/>
      <c r="E7353" s="3" t="str">
        <f>IF(C7353="Data Error","Data Error",INDEX('[2]BAAL Adj Cap'!$CB$65:$CY$72,MONTH($B7353),$A7353+1))</f>
        <v>Data Error</v>
      </c>
      <c r="F7353" s="3"/>
      <c r="G7353" s="31" t="str">
        <f t="shared" si="456"/>
        <v>Data Error</v>
      </c>
      <c r="H7353" s="31"/>
      <c r="I7353" s="23" t="str">
        <f t="shared" si="457"/>
        <v>Data Error</v>
      </c>
      <c r="J7353" s="23"/>
      <c r="K7353" s="7" t="str">
        <f t="shared" si="458"/>
        <v>Data Error</v>
      </c>
      <c r="M7353" s="20" t="str">
        <f>IF(C7353="Data Error","Data Error",IF(C7353&lt;=K7353,0,1-IFERROR(INDEX(BAAL!$C:$D,MATCH(ROUNDUP(C7353-K7353,0),BAAL!$B:$B,0),MATCH(LEFT(M$2,4),BAAL!$C$2:$D$2,0)),0)))</f>
        <v>Data Error</v>
      </c>
      <c r="N7353" s="20"/>
      <c r="O7353" s="26"/>
      <c r="P7353" s="26"/>
      <c r="Q7353" s="6">
        <f t="shared" si="459"/>
        <v>11</v>
      </c>
      <c r="R7353" s="20"/>
    </row>
    <row r="7354" spans="1:18" x14ac:dyDescent="0.25">
      <c r="A7354" s="6">
        <v>8</v>
      </c>
      <c r="B7354" s="4">
        <v>42676.333333329239</v>
      </c>
      <c r="C7354" s="2" t="str">
        <f>IF([2]Analysis!AG7354="Data Error","Data Error",[2]Analysis!AI7354*C$1)</f>
        <v>Data Error</v>
      </c>
      <c r="D7354" s="2"/>
      <c r="E7354" s="3" t="str">
        <f>IF(C7354="Data Error","Data Error",INDEX('[2]BAAL Adj Cap'!$CB$65:$CY$72,MONTH($B7354),$A7354+1))</f>
        <v>Data Error</v>
      </c>
      <c r="F7354" s="3"/>
      <c r="G7354" s="31" t="str">
        <f t="shared" si="456"/>
        <v>Data Error</v>
      </c>
      <c r="H7354" s="31"/>
      <c r="I7354" s="23" t="str">
        <f t="shared" si="457"/>
        <v>Data Error</v>
      </c>
      <c r="J7354" s="23"/>
      <c r="K7354" s="7" t="str">
        <f t="shared" si="458"/>
        <v>Data Error</v>
      </c>
      <c r="M7354" s="20" t="str">
        <f>IF(C7354="Data Error","Data Error",IF(C7354&lt;=K7354,0,1-IFERROR(INDEX(BAAL!$C:$D,MATCH(ROUNDUP(C7354-K7354,0),BAAL!$B:$B,0),MATCH(LEFT(M$2,4),BAAL!$C$2:$D$2,0)),0)))</f>
        <v>Data Error</v>
      </c>
      <c r="N7354" s="20"/>
      <c r="O7354" s="26"/>
      <c r="P7354" s="26"/>
      <c r="Q7354" s="6">
        <f t="shared" si="459"/>
        <v>11</v>
      </c>
      <c r="R7354" s="20"/>
    </row>
    <row r="7355" spans="1:18" x14ac:dyDescent="0.25">
      <c r="A7355" s="6">
        <v>9</v>
      </c>
      <c r="B7355" s="4">
        <v>42676.374999995904</v>
      </c>
      <c r="C7355" s="2" t="str">
        <f>IF([2]Analysis!AG7355="Data Error","Data Error",[2]Analysis!AI7355*C$1)</f>
        <v>Data Error</v>
      </c>
      <c r="D7355" s="2"/>
      <c r="E7355" s="3" t="str">
        <f>IF(C7355="Data Error","Data Error",INDEX('[2]BAAL Adj Cap'!$CB$65:$CY$72,MONTH($B7355),$A7355+1))</f>
        <v>Data Error</v>
      </c>
      <c r="F7355" s="3"/>
      <c r="G7355" s="31" t="str">
        <f t="shared" si="456"/>
        <v>Data Error</v>
      </c>
      <c r="H7355" s="31"/>
      <c r="I7355" s="23" t="str">
        <f t="shared" si="457"/>
        <v>Data Error</v>
      </c>
      <c r="J7355" s="23"/>
      <c r="K7355" s="7" t="str">
        <f t="shared" si="458"/>
        <v>Data Error</v>
      </c>
      <c r="M7355" s="20" t="str">
        <f>IF(C7355="Data Error","Data Error",IF(C7355&lt;=K7355,0,1-IFERROR(INDEX(BAAL!$C:$D,MATCH(ROUNDUP(C7355-K7355,0),BAAL!$B:$B,0),MATCH(LEFT(M$2,4),BAAL!$C$2:$D$2,0)),0)))</f>
        <v>Data Error</v>
      </c>
      <c r="N7355" s="20"/>
      <c r="O7355" s="26"/>
      <c r="P7355" s="26"/>
      <c r="Q7355" s="6">
        <f t="shared" si="459"/>
        <v>11</v>
      </c>
      <c r="R7355" s="20"/>
    </row>
    <row r="7356" spans="1:18" x14ac:dyDescent="0.25">
      <c r="A7356" s="6">
        <v>10</v>
      </c>
      <c r="B7356" s="4">
        <v>42676.416666662568</v>
      </c>
      <c r="C7356" s="2" t="str">
        <f>IF([2]Analysis!AG7356="Data Error","Data Error",[2]Analysis!AI7356*C$1)</f>
        <v>Data Error</v>
      </c>
      <c r="D7356" s="2"/>
      <c r="E7356" s="3" t="str">
        <f>IF(C7356="Data Error","Data Error",INDEX('[2]BAAL Adj Cap'!$CB$65:$CY$72,MONTH($B7356),$A7356+1))</f>
        <v>Data Error</v>
      </c>
      <c r="F7356" s="3"/>
      <c r="G7356" s="31" t="str">
        <f t="shared" si="456"/>
        <v>Data Error</v>
      </c>
      <c r="H7356" s="31"/>
      <c r="I7356" s="23" t="str">
        <f t="shared" si="457"/>
        <v>Data Error</v>
      </c>
      <c r="J7356" s="23"/>
      <c r="K7356" s="7" t="str">
        <f t="shared" si="458"/>
        <v>Data Error</v>
      </c>
      <c r="M7356" s="20" t="str">
        <f>IF(C7356="Data Error","Data Error",IF(C7356&lt;=K7356,0,1-IFERROR(INDEX(BAAL!$C:$D,MATCH(ROUNDUP(C7356-K7356,0),BAAL!$B:$B,0),MATCH(LEFT(M$2,4),BAAL!$C$2:$D$2,0)),0)))</f>
        <v>Data Error</v>
      </c>
      <c r="N7356" s="20"/>
      <c r="O7356" s="26"/>
      <c r="P7356" s="26"/>
      <c r="Q7356" s="6">
        <f t="shared" si="459"/>
        <v>11</v>
      </c>
      <c r="R7356" s="20"/>
    </row>
    <row r="7357" spans="1:18" x14ac:dyDescent="0.25">
      <c r="A7357" s="6">
        <v>11</v>
      </c>
      <c r="B7357" s="4">
        <v>42676.458333329232</v>
      </c>
      <c r="C7357" s="2" t="str">
        <f>IF([2]Analysis!AG7357="Data Error","Data Error",[2]Analysis!AI7357*C$1)</f>
        <v>Data Error</v>
      </c>
      <c r="D7357" s="2"/>
      <c r="E7357" s="3" t="str">
        <f>IF(C7357="Data Error","Data Error",INDEX('[2]BAAL Adj Cap'!$CB$65:$CY$72,MONTH($B7357),$A7357+1))</f>
        <v>Data Error</v>
      </c>
      <c r="F7357" s="3"/>
      <c r="G7357" s="31" t="str">
        <f t="shared" si="456"/>
        <v>Data Error</v>
      </c>
      <c r="H7357" s="31"/>
      <c r="I7357" s="23" t="str">
        <f t="shared" si="457"/>
        <v>Data Error</v>
      </c>
      <c r="J7357" s="23"/>
      <c r="K7357" s="7" t="str">
        <f t="shared" si="458"/>
        <v>Data Error</v>
      </c>
      <c r="M7357" s="20" t="str">
        <f>IF(C7357="Data Error","Data Error",IF(C7357&lt;=K7357,0,1-IFERROR(INDEX(BAAL!$C:$D,MATCH(ROUNDUP(C7357-K7357,0),BAAL!$B:$B,0),MATCH(LEFT(M$2,4),BAAL!$C$2:$D$2,0)),0)))</f>
        <v>Data Error</v>
      </c>
      <c r="N7357" s="20"/>
      <c r="O7357" s="26"/>
      <c r="P7357" s="26"/>
      <c r="Q7357" s="6">
        <f t="shared" si="459"/>
        <v>11</v>
      </c>
      <c r="R7357" s="20"/>
    </row>
    <row r="7358" spans="1:18" x14ac:dyDescent="0.25">
      <c r="A7358" s="6">
        <v>12</v>
      </c>
      <c r="B7358" s="4">
        <v>42676.499999995896</v>
      </c>
      <c r="C7358" s="2" t="str">
        <f>IF([2]Analysis!AG7358="Data Error","Data Error",[2]Analysis!AI7358*C$1)</f>
        <v>Data Error</v>
      </c>
      <c r="D7358" s="2"/>
      <c r="E7358" s="3" t="str">
        <f>IF(C7358="Data Error","Data Error",INDEX('[2]BAAL Adj Cap'!$CB$65:$CY$72,MONTH($B7358),$A7358+1))</f>
        <v>Data Error</v>
      </c>
      <c r="F7358" s="3"/>
      <c r="G7358" s="31" t="str">
        <f t="shared" si="456"/>
        <v>Data Error</v>
      </c>
      <c r="H7358" s="31"/>
      <c r="I7358" s="23" t="str">
        <f t="shared" si="457"/>
        <v>Data Error</v>
      </c>
      <c r="J7358" s="23"/>
      <c r="K7358" s="7" t="str">
        <f t="shared" si="458"/>
        <v>Data Error</v>
      </c>
      <c r="M7358" s="20" t="str">
        <f>IF(C7358="Data Error","Data Error",IF(C7358&lt;=K7358,0,1-IFERROR(INDEX(BAAL!$C:$D,MATCH(ROUNDUP(C7358-K7358,0),BAAL!$B:$B,0),MATCH(LEFT(M$2,4),BAAL!$C$2:$D$2,0)),0)))</f>
        <v>Data Error</v>
      </c>
      <c r="N7358" s="20"/>
      <c r="O7358" s="26"/>
      <c r="P7358" s="26"/>
      <c r="Q7358" s="6">
        <f t="shared" si="459"/>
        <v>11</v>
      </c>
      <c r="R7358" s="20"/>
    </row>
    <row r="7359" spans="1:18" x14ac:dyDescent="0.25">
      <c r="A7359" s="6">
        <v>13</v>
      </c>
      <c r="B7359" s="4">
        <v>42676.541666662561</v>
      </c>
      <c r="C7359" s="2" t="str">
        <f>IF([2]Analysis!AG7359="Data Error","Data Error",[2]Analysis!AI7359*C$1)</f>
        <v>Data Error</v>
      </c>
      <c r="D7359" s="2"/>
      <c r="E7359" s="3" t="str">
        <f>IF(C7359="Data Error","Data Error",INDEX('[2]BAAL Adj Cap'!$CB$65:$CY$72,MONTH($B7359),$A7359+1))</f>
        <v>Data Error</v>
      </c>
      <c r="F7359" s="3"/>
      <c r="G7359" s="31" t="str">
        <f t="shared" si="456"/>
        <v>Data Error</v>
      </c>
      <c r="H7359" s="31"/>
      <c r="I7359" s="23" t="str">
        <f t="shared" si="457"/>
        <v>Data Error</v>
      </c>
      <c r="J7359" s="23"/>
      <c r="K7359" s="7" t="str">
        <f t="shared" si="458"/>
        <v>Data Error</v>
      </c>
      <c r="M7359" s="20" t="str">
        <f>IF(C7359="Data Error","Data Error",IF(C7359&lt;=K7359,0,1-IFERROR(INDEX(BAAL!$C:$D,MATCH(ROUNDUP(C7359-K7359,0),BAAL!$B:$B,0),MATCH(LEFT(M$2,4),BAAL!$C$2:$D$2,0)),0)))</f>
        <v>Data Error</v>
      </c>
      <c r="N7359" s="20"/>
      <c r="O7359" s="26"/>
      <c r="P7359" s="26"/>
      <c r="Q7359" s="6">
        <f t="shared" si="459"/>
        <v>11</v>
      </c>
      <c r="R7359" s="20"/>
    </row>
    <row r="7360" spans="1:18" x14ac:dyDescent="0.25">
      <c r="A7360" s="6">
        <v>14</v>
      </c>
      <c r="B7360" s="4">
        <v>42676.583333329225</v>
      </c>
      <c r="C7360" s="2" t="str">
        <f>IF([2]Analysis!AG7360="Data Error","Data Error",[2]Analysis!AI7360*C$1)</f>
        <v>Data Error</v>
      </c>
      <c r="D7360" s="2"/>
      <c r="E7360" s="3" t="str">
        <f>IF(C7360="Data Error","Data Error",INDEX('[2]BAAL Adj Cap'!$CB$65:$CY$72,MONTH($B7360),$A7360+1))</f>
        <v>Data Error</v>
      </c>
      <c r="F7360" s="3"/>
      <c r="G7360" s="31" t="str">
        <f t="shared" si="456"/>
        <v>Data Error</v>
      </c>
      <c r="H7360" s="31"/>
      <c r="I7360" s="23" t="str">
        <f t="shared" si="457"/>
        <v>Data Error</v>
      </c>
      <c r="J7360" s="23"/>
      <c r="K7360" s="7" t="str">
        <f t="shared" si="458"/>
        <v>Data Error</v>
      </c>
      <c r="M7360" s="20" t="str">
        <f>IF(C7360="Data Error","Data Error",IF(C7360&lt;=K7360,0,1-IFERROR(INDEX(BAAL!$C:$D,MATCH(ROUNDUP(C7360-K7360,0),BAAL!$B:$B,0),MATCH(LEFT(M$2,4),BAAL!$C$2:$D$2,0)),0)))</f>
        <v>Data Error</v>
      </c>
      <c r="N7360" s="20"/>
      <c r="O7360" s="26"/>
      <c r="P7360" s="26"/>
      <c r="Q7360" s="6">
        <f t="shared" si="459"/>
        <v>11</v>
      </c>
      <c r="R7360" s="20"/>
    </row>
    <row r="7361" spans="1:18" x14ac:dyDescent="0.25">
      <c r="A7361" s="6">
        <v>15</v>
      </c>
      <c r="B7361" s="4">
        <v>42676.624999995889</v>
      </c>
      <c r="C7361" s="2" t="str">
        <f>IF([2]Analysis!AG7361="Data Error","Data Error",[2]Analysis!AI7361*C$1)</f>
        <v>Data Error</v>
      </c>
      <c r="D7361" s="2"/>
      <c r="E7361" s="3" t="str">
        <f>IF(C7361="Data Error","Data Error",INDEX('[2]BAAL Adj Cap'!$CB$65:$CY$72,MONTH($B7361),$A7361+1))</f>
        <v>Data Error</v>
      </c>
      <c r="F7361" s="3"/>
      <c r="G7361" s="31" t="str">
        <f t="shared" si="456"/>
        <v>Data Error</v>
      </c>
      <c r="H7361" s="31"/>
      <c r="I7361" s="23" t="str">
        <f t="shared" si="457"/>
        <v>Data Error</v>
      </c>
      <c r="J7361" s="23"/>
      <c r="K7361" s="7" t="str">
        <f t="shared" si="458"/>
        <v>Data Error</v>
      </c>
      <c r="M7361" s="20" t="str">
        <f>IF(C7361="Data Error","Data Error",IF(C7361&lt;=K7361,0,1-IFERROR(INDEX(BAAL!$C:$D,MATCH(ROUNDUP(C7361-K7361,0),BAAL!$B:$B,0),MATCH(LEFT(M$2,4),BAAL!$C$2:$D$2,0)),0)))</f>
        <v>Data Error</v>
      </c>
      <c r="N7361" s="20"/>
      <c r="O7361" s="26"/>
      <c r="P7361" s="26"/>
      <c r="Q7361" s="6">
        <f t="shared" si="459"/>
        <v>11</v>
      </c>
      <c r="R7361" s="20"/>
    </row>
    <row r="7362" spans="1:18" x14ac:dyDescent="0.25">
      <c r="A7362" s="6">
        <v>16</v>
      </c>
      <c r="B7362" s="4">
        <v>42676.666666662553</v>
      </c>
      <c r="C7362" s="2" t="str">
        <f>IF([2]Analysis!AG7362="Data Error","Data Error",[2]Analysis!AI7362*C$1)</f>
        <v>Data Error</v>
      </c>
      <c r="D7362" s="2"/>
      <c r="E7362" s="3" t="str">
        <f>IF(C7362="Data Error","Data Error",INDEX('[2]BAAL Adj Cap'!$CB$65:$CY$72,MONTH($B7362),$A7362+1))</f>
        <v>Data Error</v>
      </c>
      <c r="F7362" s="3"/>
      <c r="G7362" s="31" t="str">
        <f t="shared" si="456"/>
        <v>Data Error</v>
      </c>
      <c r="H7362" s="31"/>
      <c r="I7362" s="23" t="str">
        <f t="shared" si="457"/>
        <v>Data Error</v>
      </c>
      <c r="J7362" s="23"/>
      <c r="K7362" s="7" t="str">
        <f t="shared" si="458"/>
        <v>Data Error</v>
      </c>
      <c r="M7362" s="20" t="str">
        <f>IF(C7362="Data Error","Data Error",IF(C7362&lt;=K7362,0,1-IFERROR(INDEX(BAAL!$C:$D,MATCH(ROUNDUP(C7362-K7362,0),BAAL!$B:$B,0),MATCH(LEFT(M$2,4),BAAL!$C$2:$D$2,0)),0)))</f>
        <v>Data Error</v>
      </c>
      <c r="N7362" s="20"/>
      <c r="O7362" s="26"/>
      <c r="P7362" s="26"/>
      <c r="Q7362" s="6">
        <f t="shared" si="459"/>
        <v>11</v>
      </c>
      <c r="R7362" s="20"/>
    </row>
    <row r="7363" spans="1:18" x14ac:dyDescent="0.25">
      <c r="A7363" s="6">
        <v>17</v>
      </c>
      <c r="B7363" s="4">
        <v>42676.708333329218</v>
      </c>
      <c r="C7363" s="2" t="str">
        <f>IF([2]Analysis!AG7363="Data Error","Data Error",[2]Analysis!AI7363*C$1)</f>
        <v>Data Error</v>
      </c>
      <c r="D7363" s="2"/>
      <c r="E7363" s="3" t="str">
        <f>IF(C7363="Data Error","Data Error",INDEX('[2]BAAL Adj Cap'!$CB$65:$CY$72,MONTH($B7363),$A7363+1))</f>
        <v>Data Error</v>
      </c>
      <c r="F7363" s="3"/>
      <c r="G7363" s="31" t="str">
        <f t="shared" si="456"/>
        <v>Data Error</v>
      </c>
      <c r="H7363" s="31"/>
      <c r="I7363" s="23" t="str">
        <f t="shared" si="457"/>
        <v>Data Error</v>
      </c>
      <c r="J7363" s="23"/>
      <c r="K7363" s="7" t="str">
        <f t="shared" si="458"/>
        <v>Data Error</v>
      </c>
      <c r="M7363" s="20" t="str">
        <f>IF(C7363="Data Error","Data Error",IF(C7363&lt;=K7363,0,1-IFERROR(INDEX(BAAL!$C:$D,MATCH(ROUNDUP(C7363-K7363,0),BAAL!$B:$B,0),MATCH(LEFT(M$2,4),BAAL!$C$2:$D$2,0)),0)))</f>
        <v>Data Error</v>
      </c>
      <c r="N7363" s="20"/>
      <c r="O7363" s="26"/>
      <c r="P7363" s="26"/>
      <c r="Q7363" s="6">
        <f t="shared" si="459"/>
        <v>11</v>
      </c>
      <c r="R7363" s="20"/>
    </row>
    <row r="7364" spans="1:18" x14ac:dyDescent="0.25">
      <c r="A7364" s="6">
        <v>18</v>
      </c>
      <c r="B7364" s="4">
        <v>42676.749999995882</v>
      </c>
      <c r="C7364" s="2" t="str">
        <f>IF([2]Analysis!AG7364="Data Error","Data Error",[2]Analysis!AI7364*C$1)</f>
        <v>Data Error</v>
      </c>
      <c r="D7364" s="2"/>
      <c r="E7364" s="3" t="str">
        <f>IF(C7364="Data Error","Data Error",INDEX('[2]BAAL Adj Cap'!$CB$65:$CY$72,MONTH($B7364),$A7364+1))</f>
        <v>Data Error</v>
      </c>
      <c r="F7364" s="3"/>
      <c r="G7364" s="31" t="str">
        <f t="shared" ref="G7364:G7427" si="460">IF(C7364="Data Error","Data Error",E7364*E$1-C7364)</f>
        <v>Data Error</v>
      </c>
      <c r="H7364" s="31"/>
      <c r="I7364" s="23" t="str">
        <f t="shared" ref="I7364:I7427" si="461">IF(E7364="Data Error","Data Error",E7364)</f>
        <v>Data Error</v>
      </c>
      <c r="J7364" s="23"/>
      <c r="K7364" s="7" t="str">
        <f t="shared" ref="K7364:K7427" si="462">IF(C7364="Data Error","Data Error",C$1*MAX(0,MIN(AF$9,E7364*AF$10)))</f>
        <v>Data Error</v>
      </c>
      <c r="M7364" s="20" t="str">
        <f>IF(C7364="Data Error","Data Error",IF(C7364&lt;=K7364,0,1-IFERROR(INDEX(BAAL!$C:$D,MATCH(ROUNDUP(C7364-K7364,0),BAAL!$B:$B,0),MATCH(LEFT(M$2,4),BAAL!$C$2:$D$2,0)),0)))</f>
        <v>Data Error</v>
      </c>
      <c r="N7364" s="20"/>
      <c r="O7364" s="26"/>
      <c r="P7364" s="26"/>
      <c r="Q7364" s="6">
        <f t="shared" ref="Q7364:Q7427" si="463">MONTH(B7364)</f>
        <v>11</v>
      </c>
      <c r="R7364" s="20"/>
    </row>
    <row r="7365" spans="1:18" x14ac:dyDescent="0.25">
      <c r="A7365" s="6">
        <v>19</v>
      </c>
      <c r="B7365" s="4">
        <v>42676.791666662546</v>
      </c>
      <c r="C7365" s="2" t="str">
        <f>IF([2]Analysis!AG7365="Data Error","Data Error",[2]Analysis!AI7365*C$1)</f>
        <v>Data Error</v>
      </c>
      <c r="D7365" s="2"/>
      <c r="E7365" s="3" t="str">
        <f>IF(C7365="Data Error","Data Error",INDEX('[2]BAAL Adj Cap'!$CB$65:$CY$72,MONTH($B7365),$A7365+1))</f>
        <v>Data Error</v>
      </c>
      <c r="F7365" s="3"/>
      <c r="G7365" s="31" t="str">
        <f t="shared" si="460"/>
        <v>Data Error</v>
      </c>
      <c r="H7365" s="31"/>
      <c r="I7365" s="23" t="str">
        <f t="shared" si="461"/>
        <v>Data Error</v>
      </c>
      <c r="J7365" s="23"/>
      <c r="K7365" s="7" t="str">
        <f t="shared" si="462"/>
        <v>Data Error</v>
      </c>
      <c r="M7365" s="20" t="str">
        <f>IF(C7365="Data Error","Data Error",IF(C7365&lt;=K7365,0,1-IFERROR(INDEX(BAAL!$C:$D,MATCH(ROUNDUP(C7365-K7365,0),BAAL!$B:$B,0),MATCH(LEFT(M$2,4),BAAL!$C$2:$D$2,0)),0)))</f>
        <v>Data Error</v>
      </c>
      <c r="N7365" s="20"/>
      <c r="O7365" s="26"/>
      <c r="P7365" s="26"/>
      <c r="Q7365" s="6">
        <f t="shared" si="463"/>
        <v>11</v>
      </c>
      <c r="R7365" s="20"/>
    </row>
    <row r="7366" spans="1:18" x14ac:dyDescent="0.25">
      <c r="A7366" s="6">
        <v>20</v>
      </c>
      <c r="B7366" s="4">
        <v>42676.83333332921</v>
      </c>
      <c r="C7366" s="2" t="str">
        <f>IF([2]Analysis!AG7366="Data Error","Data Error",[2]Analysis!AI7366*C$1)</f>
        <v>Data Error</v>
      </c>
      <c r="D7366" s="2"/>
      <c r="E7366" s="3" t="str">
        <f>IF(C7366="Data Error","Data Error",INDEX('[2]BAAL Adj Cap'!$CB$65:$CY$72,MONTH($B7366),$A7366+1))</f>
        <v>Data Error</v>
      </c>
      <c r="F7366" s="3"/>
      <c r="G7366" s="31" t="str">
        <f t="shared" si="460"/>
        <v>Data Error</v>
      </c>
      <c r="H7366" s="31"/>
      <c r="I7366" s="23" t="str">
        <f t="shared" si="461"/>
        <v>Data Error</v>
      </c>
      <c r="J7366" s="23"/>
      <c r="K7366" s="7" t="str">
        <f t="shared" si="462"/>
        <v>Data Error</v>
      </c>
      <c r="M7366" s="20" t="str">
        <f>IF(C7366="Data Error","Data Error",IF(C7366&lt;=K7366,0,1-IFERROR(INDEX(BAAL!$C:$D,MATCH(ROUNDUP(C7366-K7366,0),BAAL!$B:$B,0),MATCH(LEFT(M$2,4),BAAL!$C$2:$D$2,0)),0)))</f>
        <v>Data Error</v>
      </c>
      <c r="N7366" s="20"/>
      <c r="O7366" s="26"/>
      <c r="P7366" s="26"/>
      <c r="Q7366" s="6">
        <f t="shared" si="463"/>
        <v>11</v>
      </c>
      <c r="R7366" s="20"/>
    </row>
    <row r="7367" spans="1:18" x14ac:dyDescent="0.25">
      <c r="A7367" s="6">
        <v>21</v>
      </c>
      <c r="B7367" s="4">
        <v>42676.874999995875</v>
      </c>
      <c r="C7367" s="2" t="str">
        <f>IF([2]Analysis!AG7367="Data Error","Data Error",[2]Analysis!AI7367*C$1)</f>
        <v>Data Error</v>
      </c>
      <c r="D7367" s="2"/>
      <c r="E7367" s="3" t="str">
        <f>IF(C7367="Data Error","Data Error",INDEX('[2]BAAL Adj Cap'!$CB$65:$CY$72,MONTH($B7367),$A7367+1))</f>
        <v>Data Error</v>
      </c>
      <c r="F7367" s="3"/>
      <c r="G7367" s="31" t="str">
        <f t="shared" si="460"/>
        <v>Data Error</v>
      </c>
      <c r="H7367" s="31"/>
      <c r="I7367" s="23" t="str">
        <f t="shared" si="461"/>
        <v>Data Error</v>
      </c>
      <c r="J7367" s="23"/>
      <c r="K7367" s="7" t="str">
        <f t="shared" si="462"/>
        <v>Data Error</v>
      </c>
      <c r="M7367" s="20" t="str">
        <f>IF(C7367="Data Error","Data Error",IF(C7367&lt;=K7367,0,1-IFERROR(INDEX(BAAL!$C:$D,MATCH(ROUNDUP(C7367-K7367,0),BAAL!$B:$B,0),MATCH(LEFT(M$2,4),BAAL!$C$2:$D$2,0)),0)))</f>
        <v>Data Error</v>
      </c>
      <c r="N7367" s="20"/>
      <c r="O7367" s="26"/>
      <c r="P7367" s="26"/>
      <c r="Q7367" s="6">
        <f t="shared" si="463"/>
        <v>11</v>
      </c>
      <c r="R7367" s="20"/>
    </row>
    <row r="7368" spans="1:18" x14ac:dyDescent="0.25">
      <c r="A7368" s="6">
        <v>22</v>
      </c>
      <c r="B7368" s="4">
        <v>42676.916666662539</v>
      </c>
      <c r="C7368" s="2" t="str">
        <f>IF([2]Analysis!AG7368="Data Error","Data Error",[2]Analysis!AI7368*C$1)</f>
        <v>Data Error</v>
      </c>
      <c r="D7368" s="2"/>
      <c r="E7368" s="3" t="str">
        <f>IF(C7368="Data Error","Data Error",INDEX('[2]BAAL Adj Cap'!$CB$65:$CY$72,MONTH($B7368),$A7368+1))</f>
        <v>Data Error</v>
      </c>
      <c r="F7368" s="3"/>
      <c r="G7368" s="31" t="str">
        <f t="shared" si="460"/>
        <v>Data Error</v>
      </c>
      <c r="H7368" s="31"/>
      <c r="I7368" s="23" t="str">
        <f t="shared" si="461"/>
        <v>Data Error</v>
      </c>
      <c r="J7368" s="23"/>
      <c r="K7368" s="7" t="str">
        <f t="shared" si="462"/>
        <v>Data Error</v>
      </c>
      <c r="M7368" s="20" t="str">
        <f>IF(C7368="Data Error","Data Error",IF(C7368&lt;=K7368,0,1-IFERROR(INDEX(BAAL!$C:$D,MATCH(ROUNDUP(C7368-K7368,0),BAAL!$B:$B,0),MATCH(LEFT(M$2,4),BAAL!$C$2:$D$2,0)),0)))</f>
        <v>Data Error</v>
      </c>
      <c r="N7368" s="20"/>
      <c r="O7368" s="26"/>
      <c r="P7368" s="26"/>
      <c r="Q7368" s="6">
        <f t="shared" si="463"/>
        <v>11</v>
      </c>
      <c r="R7368" s="20"/>
    </row>
    <row r="7369" spans="1:18" x14ac:dyDescent="0.25">
      <c r="A7369" s="6">
        <v>23</v>
      </c>
      <c r="B7369" s="4">
        <v>42676.958333329203</v>
      </c>
      <c r="C7369" s="2" t="str">
        <f>IF([2]Analysis!AG7369="Data Error","Data Error",[2]Analysis!AI7369*C$1)</f>
        <v>Data Error</v>
      </c>
      <c r="D7369" s="2"/>
      <c r="E7369" s="3" t="str">
        <f>IF(C7369="Data Error","Data Error",INDEX('[2]BAAL Adj Cap'!$CB$65:$CY$72,MONTH($B7369),$A7369+1))</f>
        <v>Data Error</v>
      </c>
      <c r="F7369" s="3"/>
      <c r="G7369" s="31" t="str">
        <f t="shared" si="460"/>
        <v>Data Error</v>
      </c>
      <c r="H7369" s="31"/>
      <c r="I7369" s="23" t="str">
        <f t="shared" si="461"/>
        <v>Data Error</v>
      </c>
      <c r="J7369" s="23"/>
      <c r="K7369" s="7" t="str">
        <f t="shared" si="462"/>
        <v>Data Error</v>
      </c>
      <c r="M7369" s="20" t="str">
        <f>IF(C7369="Data Error","Data Error",IF(C7369&lt;=K7369,0,1-IFERROR(INDEX(BAAL!$C:$D,MATCH(ROUNDUP(C7369-K7369,0),BAAL!$B:$B,0),MATCH(LEFT(M$2,4),BAAL!$C$2:$D$2,0)),0)))</f>
        <v>Data Error</v>
      </c>
      <c r="N7369" s="20"/>
      <c r="O7369" s="26"/>
      <c r="P7369" s="26"/>
      <c r="Q7369" s="6">
        <f t="shared" si="463"/>
        <v>11</v>
      </c>
      <c r="R7369" s="20"/>
    </row>
    <row r="7370" spans="1:18" x14ac:dyDescent="0.25">
      <c r="A7370" s="6">
        <v>0</v>
      </c>
      <c r="B7370" s="1">
        <v>42676.999999995867</v>
      </c>
      <c r="C7370" s="2" t="str">
        <f>IF([2]Analysis!AG7370="Data Error","Data Error",[2]Analysis!AI7370*C$1)</f>
        <v>Data Error</v>
      </c>
      <c r="D7370" s="2"/>
      <c r="E7370" s="3" t="str">
        <f>IF(C7370="Data Error","Data Error",INDEX('[2]BAAL Adj Cap'!$CB$65:$CY$72,MONTH($B7370),$A7370+1))</f>
        <v>Data Error</v>
      </c>
      <c r="F7370" s="3"/>
      <c r="G7370" s="31" t="str">
        <f t="shared" si="460"/>
        <v>Data Error</v>
      </c>
      <c r="H7370" s="31"/>
      <c r="I7370" s="23" t="str">
        <f t="shared" si="461"/>
        <v>Data Error</v>
      </c>
      <c r="J7370" s="23"/>
      <c r="K7370" s="7" t="str">
        <f t="shared" si="462"/>
        <v>Data Error</v>
      </c>
      <c r="M7370" s="20" t="str">
        <f>IF(C7370="Data Error","Data Error",IF(C7370&lt;=K7370,0,1-IFERROR(INDEX(BAAL!$C:$D,MATCH(ROUNDUP(C7370-K7370,0),BAAL!$B:$B,0),MATCH(LEFT(M$2,4),BAAL!$C$2:$D$2,0)),0)))</f>
        <v>Data Error</v>
      </c>
      <c r="N7370" s="20"/>
      <c r="O7370" s="26"/>
      <c r="P7370" s="26"/>
      <c r="Q7370" s="6">
        <f t="shared" si="463"/>
        <v>11</v>
      </c>
      <c r="R7370" s="20"/>
    </row>
    <row r="7371" spans="1:18" x14ac:dyDescent="0.25">
      <c r="A7371" s="6">
        <v>1</v>
      </c>
      <c r="B7371" s="4">
        <v>42677.041666662531</v>
      </c>
      <c r="C7371" s="2" t="str">
        <f>IF([2]Analysis!AG7371="Data Error","Data Error",[2]Analysis!AI7371*C$1)</f>
        <v>Data Error</v>
      </c>
      <c r="D7371" s="2"/>
      <c r="E7371" s="3" t="str">
        <f>IF(C7371="Data Error","Data Error",INDEX('[2]BAAL Adj Cap'!$CB$65:$CY$72,MONTH($B7371),$A7371+1))</f>
        <v>Data Error</v>
      </c>
      <c r="F7371" s="3"/>
      <c r="G7371" s="31" t="str">
        <f t="shared" si="460"/>
        <v>Data Error</v>
      </c>
      <c r="H7371" s="31"/>
      <c r="I7371" s="23" t="str">
        <f t="shared" si="461"/>
        <v>Data Error</v>
      </c>
      <c r="J7371" s="23"/>
      <c r="K7371" s="7" t="str">
        <f t="shared" si="462"/>
        <v>Data Error</v>
      </c>
      <c r="M7371" s="20" t="str">
        <f>IF(C7371="Data Error","Data Error",IF(C7371&lt;=K7371,0,1-IFERROR(INDEX(BAAL!$C:$D,MATCH(ROUNDUP(C7371-K7371,0),BAAL!$B:$B,0),MATCH(LEFT(M$2,4),BAAL!$C$2:$D$2,0)),0)))</f>
        <v>Data Error</v>
      </c>
      <c r="N7371" s="20"/>
      <c r="O7371" s="26"/>
      <c r="P7371" s="26"/>
      <c r="Q7371" s="6">
        <f t="shared" si="463"/>
        <v>11</v>
      </c>
      <c r="R7371" s="20"/>
    </row>
    <row r="7372" spans="1:18" x14ac:dyDescent="0.25">
      <c r="A7372" s="6">
        <v>2</v>
      </c>
      <c r="B7372" s="4">
        <v>42677.083333329196</v>
      </c>
      <c r="C7372" s="2" t="str">
        <f>IF([2]Analysis!AG7372="Data Error","Data Error",[2]Analysis!AI7372*C$1)</f>
        <v>Data Error</v>
      </c>
      <c r="D7372" s="2"/>
      <c r="E7372" s="3" t="str">
        <f>IF(C7372="Data Error","Data Error",INDEX('[2]BAAL Adj Cap'!$CB$65:$CY$72,MONTH($B7372),$A7372+1))</f>
        <v>Data Error</v>
      </c>
      <c r="F7372" s="3"/>
      <c r="G7372" s="31" t="str">
        <f t="shared" si="460"/>
        <v>Data Error</v>
      </c>
      <c r="H7372" s="31"/>
      <c r="I7372" s="23" t="str">
        <f t="shared" si="461"/>
        <v>Data Error</v>
      </c>
      <c r="J7372" s="23"/>
      <c r="K7372" s="7" t="str">
        <f t="shared" si="462"/>
        <v>Data Error</v>
      </c>
      <c r="M7372" s="20" t="str">
        <f>IF(C7372="Data Error","Data Error",IF(C7372&lt;=K7372,0,1-IFERROR(INDEX(BAAL!$C:$D,MATCH(ROUNDUP(C7372-K7372,0),BAAL!$B:$B,0),MATCH(LEFT(M$2,4),BAAL!$C$2:$D$2,0)),0)))</f>
        <v>Data Error</v>
      </c>
      <c r="N7372" s="20"/>
      <c r="O7372" s="26"/>
      <c r="P7372" s="26"/>
      <c r="Q7372" s="6">
        <f t="shared" si="463"/>
        <v>11</v>
      </c>
      <c r="R7372" s="20"/>
    </row>
    <row r="7373" spans="1:18" x14ac:dyDescent="0.25">
      <c r="A7373" s="6">
        <v>3</v>
      </c>
      <c r="B7373" s="4">
        <v>42677.12499999586</v>
      </c>
      <c r="C7373" s="2" t="str">
        <f>IF([2]Analysis!AG7373="Data Error","Data Error",[2]Analysis!AI7373*C$1)</f>
        <v>Data Error</v>
      </c>
      <c r="D7373" s="2"/>
      <c r="E7373" s="3" t="str">
        <f>IF(C7373="Data Error","Data Error",INDEX('[2]BAAL Adj Cap'!$CB$65:$CY$72,MONTH($B7373),$A7373+1))</f>
        <v>Data Error</v>
      </c>
      <c r="F7373" s="3"/>
      <c r="G7373" s="31" t="str">
        <f t="shared" si="460"/>
        <v>Data Error</v>
      </c>
      <c r="H7373" s="31"/>
      <c r="I7373" s="23" t="str">
        <f t="shared" si="461"/>
        <v>Data Error</v>
      </c>
      <c r="J7373" s="23"/>
      <c r="K7373" s="7" t="str">
        <f t="shared" si="462"/>
        <v>Data Error</v>
      </c>
      <c r="M7373" s="20" t="str">
        <f>IF(C7373="Data Error","Data Error",IF(C7373&lt;=K7373,0,1-IFERROR(INDEX(BAAL!$C:$D,MATCH(ROUNDUP(C7373-K7373,0),BAAL!$B:$B,0),MATCH(LEFT(M$2,4),BAAL!$C$2:$D$2,0)),0)))</f>
        <v>Data Error</v>
      </c>
      <c r="N7373" s="20"/>
      <c r="O7373" s="26"/>
      <c r="P7373" s="26"/>
      <c r="Q7373" s="6">
        <f t="shared" si="463"/>
        <v>11</v>
      </c>
      <c r="R7373" s="20"/>
    </row>
    <row r="7374" spans="1:18" x14ac:dyDescent="0.25">
      <c r="A7374" s="6">
        <v>4</v>
      </c>
      <c r="B7374" s="4">
        <v>42677.166666662524</v>
      </c>
      <c r="C7374" s="2" t="str">
        <f>IF([2]Analysis!AG7374="Data Error","Data Error",[2]Analysis!AI7374*C$1)</f>
        <v>Data Error</v>
      </c>
      <c r="D7374" s="2"/>
      <c r="E7374" s="3" t="str">
        <f>IF(C7374="Data Error","Data Error",INDEX('[2]BAAL Adj Cap'!$CB$65:$CY$72,MONTH($B7374),$A7374+1))</f>
        <v>Data Error</v>
      </c>
      <c r="F7374" s="3"/>
      <c r="G7374" s="31" t="str">
        <f t="shared" si="460"/>
        <v>Data Error</v>
      </c>
      <c r="H7374" s="31"/>
      <c r="I7374" s="23" t="str">
        <f t="shared" si="461"/>
        <v>Data Error</v>
      </c>
      <c r="J7374" s="23"/>
      <c r="K7374" s="7" t="str">
        <f t="shared" si="462"/>
        <v>Data Error</v>
      </c>
      <c r="M7374" s="20" t="str">
        <f>IF(C7374="Data Error","Data Error",IF(C7374&lt;=K7374,0,1-IFERROR(INDEX(BAAL!$C:$D,MATCH(ROUNDUP(C7374-K7374,0),BAAL!$B:$B,0),MATCH(LEFT(M$2,4),BAAL!$C$2:$D$2,0)),0)))</f>
        <v>Data Error</v>
      </c>
      <c r="N7374" s="20"/>
      <c r="O7374" s="26"/>
      <c r="P7374" s="26"/>
      <c r="Q7374" s="6">
        <f t="shared" si="463"/>
        <v>11</v>
      </c>
      <c r="R7374" s="20"/>
    </row>
    <row r="7375" spans="1:18" x14ac:dyDescent="0.25">
      <c r="A7375" s="6">
        <v>5</v>
      </c>
      <c r="B7375" s="4">
        <v>42677.208333329188</v>
      </c>
      <c r="C7375" s="2" t="str">
        <f>IF([2]Analysis!AG7375="Data Error","Data Error",[2]Analysis!AI7375*C$1)</f>
        <v>Data Error</v>
      </c>
      <c r="D7375" s="2"/>
      <c r="E7375" s="3" t="str">
        <f>IF(C7375="Data Error","Data Error",INDEX('[2]BAAL Adj Cap'!$CB$65:$CY$72,MONTH($B7375),$A7375+1))</f>
        <v>Data Error</v>
      </c>
      <c r="F7375" s="3"/>
      <c r="G7375" s="31" t="str">
        <f t="shared" si="460"/>
        <v>Data Error</v>
      </c>
      <c r="H7375" s="31"/>
      <c r="I7375" s="23" t="str">
        <f t="shared" si="461"/>
        <v>Data Error</v>
      </c>
      <c r="J7375" s="23"/>
      <c r="K7375" s="7" t="str">
        <f t="shared" si="462"/>
        <v>Data Error</v>
      </c>
      <c r="M7375" s="20" t="str">
        <f>IF(C7375="Data Error","Data Error",IF(C7375&lt;=K7375,0,1-IFERROR(INDEX(BAAL!$C:$D,MATCH(ROUNDUP(C7375-K7375,0),BAAL!$B:$B,0),MATCH(LEFT(M$2,4),BAAL!$C$2:$D$2,0)),0)))</f>
        <v>Data Error</v>
      </c>
      <c r="N7375" s="20"/>
      <c r="O7375" s="26"/>
      <c r="P7375" s="26"/>
      <c r="Q7375" s="6">
        <f t="shared" si="463"/>
        <v>11</v>
      </c>
      <c r="R7375" s="20"/>
    </row>
    <row r="7376" spans="1:18" x14ac:dyDescent="0.25">
      <c r="A7376" s="6">
        <v>6</v>
      </c>
      <c r="B7376" s="4">
        <v>42677.249999995853</v>
      </c>
      <c r="C7376" s="2" t="str">
        <f>IF([2]Analysis!AG7376="Data Error","Data Error",[2]Analysis!AI7376*C$1)</f>
        <v>Data Error</v>
      </c>
      <c r="D7376" s="2"/>
      <c r="E7376" s="3" t="str">
        <f>IF(C7376="Data Error","Data Error",INDEX('[2]BAAL Adj Cap'!$CB$65:$CY$72,MONTH($B7376),$A7376+1))</f>
        <v>Data Error</v>
      </c>
      <c r="F7376" s="3"/>
      <c r="G7376" s="31" t="str">
        <f t="shared" si="460"/>
        <v>Data Error</v>
      </c>
      <c r="H7376" s="31"/>
      <c r="I7376" s="23" t="str">
        <f t="shared" si="461"/>
        <v>Data Error</v>
      </c>
      <c r="J7376" s="23"/>
      <c r="K7376" s="7" t="str">
        <f t="shared" si="462"/>
        <v>Data Error</v>
      </c>
      <c r="M7376" s="20" t="str">
        <f>IF(C7376="Data Error","Data Error",IF(C7376&lt;=K7376,0,1-IFERROR(INDEX(BAAL!$C:$D,MATCH(ROUNDUP(C7376-K7376,0),BAAL!$B:$B,0),MATCH(LEFT(M$2,4),BAAL!$C$2:$D$2,0)),0)))</f>
        <v>Data Error</v>
      </c>
      <c r="N7376" s="20"/>
      <c r="O7376" s="26"/>
      <c r="P7376" s="26"/>
      <c r="Q7376" s="6">
        <f t="shared" si="463"/>
        <v>11</v>
      </c>
      <c r="R7376" s="20"/>
    </row>
    <row r="7377" spans="1:18" x14ac:dyDescent="0.25">
      <c r="A7377" s="6">
        <v>7</v>
      </c>
      <c r="B7377" s="4">
        <v>42677.291666662517</v>
      </c>
      <c r="C7377" s="2" t="str">
        <f>IF([2]Analysis!AG7377="Data Error","Data Error",[2]Analysis!AI7377*C$1)</f>
        <v>Data Error</v>
      </c>
      <c r="D7377" s="2"/>
      <c r="E7377" s="3" t="str">
        <f>IF(C7377="Data Error","Data Error",INDEX('[2]BAAL Adj Cap'!$CB$65:$CY$72,MONTH($B7377),$A7377+1))</f>
        <v>Data Error</v>
      </c>
      <c r="F7377" s="3"/>
      <c r="G7377" s="31" t="str">
        <f t="shared" si="460"/>
        <v>Data Error</v>
      </c>
      <c r="H7377" s="31"/>
      <c r="I7377" s="23" t="str">
        <f t="shared" si="461"/>
        <v>Data Error</v>
      </c>
      <c r="J7377" s="23"/>
      <c r="K7377" s="7" t="str">
        <f t="shared" si="462"/>
        <v>Data Error</v>
      </c>
      <c r="M7377" s="20" t="str">
        <f>IF(C7377="Data Error","Data Error",IF(C7377&lt;=K7377,0,1-IFERROR(INDEX(BAAL!$C:$D,MATCH(ROUNDUP(C7377-K7377,0),BAAL!$B:$B,0),MATCH(LEFT(M$2,4),BAAL!$C$2:$D$2,0)),0)))</f>
        <v>Data Error</v>
      </c>
      <c r="N7377" s="20"/>
      <c r="O7377" s="26"/>
      <c r="P7377" s="26"/>
      <c r="Q7377" s="6">
        <f t="shared" si="463"/>
        <v>11</v>
      </c>
      <c r="R7377" s="20"/>
    </row>
    <row r="7378" spans="1:18" x14ac:dyDescent="0.25">
      <c r="A7378" s="6">
        <v>8</v>
      </c>
      <c r="B7378" s="4">
        <v>42677.333333329181</v>
      </c>
      <c r="C7378" s="2" t="str">
        <f>IF([2]Analysis!AG7378="Data Error","Data Error",[2]Analysis!AI7378*C$1)</f>
        <v>Data Error</v>
      </c>
      <c r="D7378" s="2"/>
      <c r="E7378" s="3" t="str">
        <f>IF(C7378="Data Error","Data Error",INDEX('[2]BAAL Adj Cap'!$CB$65:$CY$72,MONTH($B7378),$A7378+1))</f>
        <v>Data Error</v>
      </c>
      <c r="F7378" s="3"/>
      <c r="G7378" s="31" t="str">
        <f t="shared" si="460"/>
        <v>Data Error</v>
      </c>
      <c r="H7378" s="31"/>
      <c r="I7378" s="23" t="str">
        <f t="shared" si="461"/>
        <v>Data Error</v>
      </c>
      <c r="J7378" s="23"/>
      <c r="K7378" s="7" t="str">
        <f t="shared" si="462"/>
        <v>Data Error</v>
      </c>
      <c r="M7378" s="20" t="str">
        <f>IF(C7378="Data Error","Data Error",IF(C7378&lt;=K7378,0,1-IFERROR(INDEX(BAAL!$C:$D,MATCH(ROUNDUP(C7378-K7378,0),BAAL!$B:$B,0),MATCH(LEFT(M$2,4),BAAL!$C$2:$D$2,0)),0)))</f>
        <v>Data Error</v>
      </c>
      <c r="N7378" s="20"/>
      <c r="O7378" s="26"/>
      <c r="P7378" s="26"/>
      <c r="Q7378" s="6">
        <f t="shared" si="463"/>
        <v>11</v>
      </c>
      <c r="R7378" s="20"/>
    </row>
    <row r="7379" spans="1:18" x14ac:dyDescent="0.25">
      <c r="A7379" s="6">
        <v>9</v>
      </c>
      <c r="B7379" s="4">
        <v>42677.374999995845</v>
      </c>
      <c r="C7379" s="2" t="str">
        <f>IF([2]Analysis!AG7379="Data Error","Data Error",[2]Analysis!AI7379*C$1)</f>
        <v>Data Error</v>
      </c>
      <c r="D7379" s="2"/>
      <c r="E7379" s="3" t="str">
        <f>IF(C7379="Data Error","Data Error",INDEX('[2]BAAL Adj Cap'!$CB$65:$CY$72,MONTH($B7379),$A7379+1))</f>
        <v>Data Error</v>
      </c>
      <c r="F7379" s="3"/>
      <c r="G7379" s="31" t="str">
        <f t="shared" si="460"/>
        <v>Data Error</v>
      </c>
      <c r="H7379" s="31"/>
      <c r="I7379" s="23" t="str">
        <f t="shared" si="461"/>
        <v>Data Error</v>
      </c>
      <c r="J7379" s="23"/>
      <c r="K7379" s="7" t="str">
        <f t="shared" si="462"/>
        <v>Data Error</v>
      </c>
      <c r="M7379" s="20" t="str">
        <f>IF(C7379="Data Error","Data Error",IF(C7379&lt;=K7379,0,1-IFERROR(INDEX(BAAL!$C:$D,MATCH(ROUNDUP(C7379-K7379,0),BAAL!$B:$B,0),MATCH(LEFT(M$2,4),BAAL!$C$2:$D$2,0)),0)))</f>
        <v>Data Error</v>
      </c>
      <c r="N7379" s="20"/>
      <c r="O7379" s="26"/>
      <c r="P7379" s="26"/>
      <c r="Q7379" s="6">
        <f t="shared" si="463"/>
        <v>11</v>
      </c>
      <c r="R7379" s="20"/>
    </row>
    <row r="7380" spans="1:18" x14ac:dyDescent="0.25">
      <c r="A7380" s="6">
        <v>10</v>
      </c>
      <c r="B7380" s="4">
        <v>42677.41666666251</v>
      </c>
      <c r="C7380" s="2" t="str">
        <f>IF([2]Analysis!AG7380="Data Error","Data Error",[2]Analysis!AI7380*C$1)</f>
        <v>Data Error</v>
      </c>
      <c r="D7380" s="2"/>
      <c r="E7380" s="3" t="str">
        <f>IF(C7380="Data Error","Data Error",INDEX('[2]BAAL Adj Cap'!$CB$65:$CY$72,MONTH($B7380),$A7380+1))</f>
        <v>Data Error</v>
      </c>
      <c r="F7380" s="3"/>
      <c r="G7380" s="31" t="str">
        <f t="shared" si="460"/>
        <v>Data Error</v>
      </c>
      <c r="H7380" s="31"/>
      <c r="I7380" s="23" t="str">
        <f t="shared" si="461"/>
        <v>Data Error</v>
      </c>
      <c r="J7380" s="23"/>
      <c r="K7380" s="7" t="str">
        <f t="shared" si="462"/>
        <v>Data Error</v>
      </c>
      <c r="M7380" s="20" t="str">
        <f>IF(C7380="Data Error","Data Error",IF(C7380&lt;=K7380,0,1-IFERROR(INDEX(BAAL!$C:$D,MATCH(ROUNDUP(C7380-K7380,0),BAAL!$B:$B,0),MATCH(LEFT(M$2,4),BAAL!$C$2:$D$2,0)),0)))</f>
        <v>Data Error</v>
      </c>
      <c r="N7380" s="20"/>
      <c r="O7380" s="26"/>
      <c r="P7380" s="26"/>
      <c r="Q7380" s="6">
        <f t="shared" si="463"/>
        <v>11</v>
      </c>
      <c r="R7380" s="20"/>
    </row>
    <row r="7381" spans="1:18" x14ac:dyDescent="0.25">
      <c r="A7381" s="6">
        <v>11</v>
      </c>
      <c r="B7381" s="4">
        <v>42677.458333329174</v>
      </c>
      <c r="C7381" s="2" t="str">
        <f>IF([2]Analysis!AG7381="Data Error","Data Error",[2]Analysis!AI7381*C$1)</f>
        <v>Data Error</v>
      </c>
      <c r="D7381" s="2"/>
      <c r="E7381" s="3" t="str">
        <f>IF(C7381="Data Error","Data Error",INDEX('[2]BAAL Adj Cap'!$CB$65:$CY$72,MONTH($B7381),$A7381+1))</f>
        <v>Data Error</v>
      </c>
      <c r="F7381" s="3"/>
      <c r="G7381" s="31" t="str">
        <f t="shared" si="460"/>
        <v>Data Error</v>
      </c>
      <c r="H7381" s="31"/>
      <c r="I7381" s="23" t="str">
        <f t="shared" si="461"/>
        <v>Data Error</v>
      </c>
      <c r="J7381" s="23"/>
      <c r="K7381" s="7" t="str">
        <f t="shared" si="462"/>
        <v>Data Error</v>
      </c>
      <c r="M7381" s="20" t="str">
        <f>IF(C7381="Data Error","Data Error",IF(C7381&lt;=K7381,0,1-IFERROR(INDEX(BAAL!$C:$D,MATCH(ROUNDUP(C7381-K7381,0),BAAL!$B:$B,0),MATCH(LEFT(M$2,4),BAAL!$C$2:$D$2,0)),0)))</f>
        <v>Data Error</v>
      </c>
      <c r="N7381" s="20"/>
      <c r="O7381" s="26"/>
      <c r="P7381" s="26"/>
      <c r="Q7381" s="6">
        <f t="shared" si="463"/>
        <v>11</v>
      </c>
      <c r="R7381" s="20"/>
    </row>
    <row r="7382" spans="1:18" x14ac:dyDescent="0.25">
      <c r="A7382" s="6">
        <v>12</v>
      </c>
      <c r="B7382" s="4">
        <v>42677.499999995838</v>
      </c>
      <c r="C7382" s="2" t="str">
        <f>IF([2]Analysis!AG7382="Data Error","Data Error",[2]Analysis!AI7382*C$1)</f>
        <v>Data Error</v>
      </c>
      <c r="D7382" s="2"/>
      <c r="E7382" s="3" t="str">
        <f>IF(C7382="Data Error","Data Error",INDEX('[2]BAAL Adj Cap'!$CB$65:$CY$72,MONTH($B7382),$A7382+1))</f>
        <v>Data Error</v>
      </c>
      <c r="F7382" s="3"/>
      <c r="G7382" s="31" t="str">
        <f t="shared" si="460"/>
        <v>Data Error</v>
      </c>
      <c r="H7382" s="31"/>
      <c r="I7382" s="23" t="str">
        <f t="shared" si="461"/>
        <v>Data Error</v>
      </c>
      <c r="J7382" s="23"/>
      <c r="K7382" s="7" t="str">
        <f t="shared" si="462"/>
        <v>Data Error</v>
      </c>
      <c r="M7382" s="20" t="str">
        <f>IF(C7382="Data Error","Data Error",IF(C7382&lt;=K7382,0,1-IFERROR(INDEX(BAAL!$C:$D,MATCH(ROUNDUP(C7382-K7382,0),BAAL!$B:$B,0),MATCH(LEFT(M$2,4),BAAL!$C$2:$D$2,0)),0)))</f>
        <v>Data Error</v>
      </c>
      <c r="N7382" s="20"/>
      <c r="O7382" s="26"/>
      <c r="P7382" s="26"/>
      <c r="Q7382" s="6">
        <f t="shared" si="463"/>
        <v>11</v>
      </c>
      <c r="R7382" s="20"/>
    </row>
    <row r="7383" spans="1:18" x14ac:dyDescent="0.25">
      <c r="A7383" s="6">
        <v>13</v>
      </c>
      <c r="B7383" s="4">
        <v>42677.541666662502</v>
      </c>
      <c r="C7383" s="2" t="str">
        <f>IF([2]Analysis!AG7383="Data Error","Data Error",[2]Analysis!AI7383*C$1)</f>
        <v>Data Error</v>
      </c>
      <c r="D7383" s="2"/>
      <c r="E7383" s="3" t="str">
        <f>IF(C7383="Data Error","Data Error",INDEX('[2]BAAL Adj Cap'!$CB$65:$CY$72,MONTH($B7383),$A7383+1))</f>
        <v>Data Error</v>
      </c>
      <c r="F7383" s="3"/>
      <c r="G7383" s="31" t="str">
        <f t="shared" si="460"/>
        <v>Data Error</v>
      </c>
      <c r="H7383" s="31"/>
      <c r="I7383" s="23" t="str">
        <f t="shared" si="461"/>
        <v>Data Error</v>
      </c>
      <c r="J7383" s="23"/>
      <c r="K7383" s="7" t="str">
        <f t="shared" si="462"/>
        <v>Data Error</v>
      </c>
      <c r="M7383" s="20" t="str">
        <f>IF(C7383="Data Error","Data Error",IF(C7383&lt;=K7383,0,1-IFERROR(INDEX(BAAL!$C:$D,MATCH(ROUNDUP(C7383-K7383,0),BAAL!$B:$B,0),MATCH(LEFT(M$2,4),BAAL!$C$2:$D$2,0)),0)))</f>
        <v>Data Error</v>
      </c>
      <c r="N7383" s="20"/>
      <c r="O7383" s="26"/>
      <c r="P7383" s="26"/>
      <c r="Q7383" s="6">
        <f t="shared" si="463"/>
        <v>11</v>
      </c>
      <c r="R7383" s="20"/>
    </row>
    <row r="7384" spans="1:18" x14ac:dyDescent="0.25">
      <c r="A7384" s="6">
        <v>14</v>
      </c>
      <c r="B7384" s="4">
        <v>42677.583333329167</v>
      </c>
      <c r="C7384" s="2" t="str">
        <f>IF([2]Analysis!AG7384="Data Error","Data Error",[2]Analysis!AI7384*C$1)</f>
        <v>Data Error</v>
      </c>
      <c r="D7384" s="2"/>
      <c r="E7384" s="3" t="str">
        <f>IF(C7384="Data Error","Data Error",INDEX('[2]BAAL Adj Cap'!$CB$65:$CY$72,MONTH($B7384),$A7384+1))</f>
        <v>Data Error</v>
      </c>
      <c r="F7384" s="3"/>
      <c r="G7384" s="31" t="str">
        <f t="shared" si="460"/>
        <v>Data Error</v>
      </c>
      <c r="H7384" s="31"/>
      <c r="I7384" s="23" t="str">
        <f t="shared" si="461"/>
        <v>Data Error</v>
      </c>
      <c r="J7384" s="23"/>
      <c r="K7384" s="7" t="str">
        <f t="shared" si="462"/>
        <v>Data Error</v>
      </c>
      <c r="M7384" s="20" t="str">
        <f>IF(C7384="Data Error","Data Error",IF(C7384&lt;=K7384,0,1-IFERROR(INDEX(BAAL!$C:$D,MATCH(ROUNDUP(C7384-K7384,0),BAAL!$B:$B,0),MATCH(LEFT(M$2,4),BAAL!$C$2:$D$2,0)),0)))</f>
        <v>Data Error</v>
      </c>
      <c r="N7384" s="20"/>
      <c r="O7384" s="26"/>
      <c r="P7384" s="26"/>
      <c r="Q7384" s="6">
        <f t="shared" si="463"/>
        <v>11</v>
      </c>
      <c r="R7384" s="20"/>
    </row>
    <row r="7385" spans="1:18" x14ac:dyDescent="0.25">
      <c r="A7385" s="6">
        <v>15</v>
      </c>
      <c r="B7385" s="4">
        <v>42677.624999995831</v>
      </c>
      <c r="C7385" s="2" t="str">
        <f>IF([2]Analysis!AG7385="Data Error","Data Error",[2]Analysis!AI7385*C$1)</f>
        <v>Data Error</v>
      </c>
      <c r="D7385" s="2"/>
      <c r="E7385" s="3" t="str">
        <f>IF(C7385="Data Error","Data Error",INDEX('[2]BAAL Adj Cap'!$CB$65:$CY$72,MONTH($B7385),$A7385+1))</f>
        <v>Data Error</v>
      </c>
      <c r="F7385" s="3"/>
      <c r="G7385" s="31" t="str">
        <f t="shared" si="460"/>
        <v>Data Error</v>
      </c>
      <c r="H7385" s="31"/>
      <c r="I7385" s="23" t="str">
        <f t="shared" si="461"/>
        <v>Data Error</v>
      </c>
      <c r="J7385" s="23"/>
      <c r="K7385" s="7" t="str">
        <f t="shared" si="462"/>
        <v>Data Error</v>
      </c>
      <c r="M7385" s="20" t="str">
        <f>IF(C7385="Data Error","Data Error",IF(C7385&lt;=K7385,0,1-IFERROR(INDEX(BAAL!$C:$D,MATCH(ROUNDUP(C7385-K7385,0),BAAL!$B:$B,0),MATCH(LEFT(M$2,4),BAAL!$C$2:$D$2,0)),0)))</f>
        <v>Data Error</v>
      </c>
      <c r="N7385" s="20"/>
      <c r="O7385" s="26"/>
      <c r="P7385" s="26"/>
      <c r="Q7385" s="6">
        <f t="shared" si="463"/>
        <v>11</v>
      </c>
      <c r="R7385" s="20"/>
    </row>
    <row r="7386" spans="1:18" x14ac:dyDescent="0.25">
      <c r="A7386" s="6">
        <v>16</v>
      </c>
      <c r="B7386" s="4">
        <v>42677.666666662495</v>
      </c>
      <c r="C7386" s="2" t="str">
        <f>IF([2]Analysis!AG7386="Data Error","Data Error",[2]Analysis!AI7386*C$1)</f>
        <v>Data Error</v>
      </c>
      <c r="D7386" s="2"/>
      <c r="E7386" s="3" t="str">
        <f>IF(C7386="Data Error","Data Error",INDEX('[2]BAAL Adj Cap'!$CB$65:$CY$72,MONTH($B7386),$A7386+1))</f>
        <v>Data Error</v>
      </c>
      <c r="F7386" s="3"/>
      <c r="G7386" s="31" t="str">
        <f t="shared" si="460"/>
        <v>Data Error</v>
      </c>
      <c r="H7386" s="31"/>
      <c r="I7386" s="23" t="str">
        <f t="shared" si="461"/>
        <v>Data Error</v>
      </c>
      <c r="J7386" s="23"/>
      <c r="K7386" s="7" t="str">
        <f t="shared" si="462"/>
        <v>Data Error</v>
      </c>
      <c r="M7386" s="20" t="str">
        <f>IF(C7386="Data Error","Data Error",IF(C7386&lt;=K7386,0,1-IFERROR(INDEX(BAAL!$C:$D,MATCH(ROUNDUP(C7386-K7386,0),BAAL!$B:$B,0),MATCH(LEFT(M$2,4),BAAL!$C$2:$D$2,0)),0)))</f>
        <v>Data Error</v>
      </c>
      <c r="N7386" s="20"/>
      <c r="O7386" s="26"/>
      <c r="P7386" s="26"/>
      <c r="Q7386" s="6">
        <f t="shared" si="463"/>
        <v>11</v>
      </c>
      <c r="R7386" s="20"/>
    </row>
    <row r="7387" spans="1:18" x14ac:dyDescent="0.25">
      <c r="A7387" s="6">
        <v>17</v>
      </c>
      <c r="B7387" s="4">
        <v>42677.708333329159</v>
      </c>
      <c r="C7387" s="2" t="str">
        <f>IF([2]Analysis!AG7387="Data Error","Data Error",[2]Analysis!AI7387*C$1)</f>
        <v>Data Error</v>
      </c>
      <c r="D7387" s="2"/>
      <c r="E7387" s="3" t="str">
        <f>IF(C7387="Data Error","Data Error",INDEX('[2]BAAL Adj Cap'!$CB$65:$CY$72,MONTH($B7387),$A7387+1))</f>
        <v>Data Error</v>
      </c>
      <c r="F7387" s="3"/>
      <c r="G7387" s="31" t="str">
        <f t="shared" si="460"/>
        <v>Data Error</v>
      </c>
      <c r="H7387" s="31"/>
      <c r="I7387" s="23" t="str">
        <f t="shared" si="461"/>
        <v>Data Error</v>
      </c>
      <c r="J7387" s="23"/>
      <c r="K7387" s="7" t="str">
        <f t="shared" si="462"/>
        <v>Data Error</v>
      </c>
      <c r="M7387" s="20" t="str">
        <f>IF(C7387="Data Error","Data Error",IF(C7387&lt;=K7387,0,1-IFERROR(INDEX(BAAL!$C:$D,MATCH(ROUNDUP(C7387-K7387,0),BAAL!$B:$B,0),MATCH(LEFT(M$2,4),BAAL!$C$2:$D$2,0)),0)))</f>
        <v>Data Error</v>
      </c>
      <c r="N7387" s="20"/>
      <c r="O7387" s="26"/>
      <c r="P7387" s="26"/>
      <c r="Q7387" s="6">
        <f t="shared" si="463"/>
        <v>11</v>
      </c>
      <c r="R7387" s="20"/>
    </row>
    <row r="7388" spans="1:18" x14ac:dyDescent="0.25">
      <c r="A7388" s="6">
        <v>18</v>
      </c>
      <c r="B7388" s="4">
        <v>42677.749999995824</v>
      </c>
      <c r="C7388" s="2" t="str">
        <f>IF([2]Analysis!AG7388="Data Error","Data Error",[2]Analysis!AI7388*C$1)</f>
        <v>Data Error</v>
      </c>
      <c r="D7388" s="2"/>
      <c r="E7388" s="3" t="str">
        <f>IF(C7388="Data Error","Data Error",INDEX('[2]BAAL Adj Cap'!$CB$65:$CY$72,MONTH($B7388),$A7388+1))</f>
        <v>Data Error</v>
      </c>
      <c r="F7388" s="3"/>
      <c r="G7388" s="31" t="str">
        <f t="shared" si="460"/>
        <v>Data Error</v>
      </c>
      <c r="H7388" s="31"/>
      <c r="I7388" s="23" t="str">
        <f t="shared" si="461"/>
        <v>Data Error</v>
      </c>
      <c r="J7388" s="23"/>
      <c r="K7388" s="7" t="str">
        <f t="shared" si="462"/>
        <v>Data Error</v>
      </c>
      <c r="M7388" s="20" t="str">
        <f>IF(C7388="Data Error","Data Error",IF(C7388&lt;=K7388,0,1-IFERROR(INDEX(BAAL!$C:$D,MATCH(ROUNDUP(C7388-K7388,0),BAAL!$B:$B,0),MATCH(LEFT(M$2,4),BAAL!$C$2:$D$2,0)),0)))</f>
        <v>Data Error</v>
      </c>
      <c r="N7388" s="20"/>
      <c r="O7388" s="26"/>
      <c r="P7388" s="26"/>
      <c r="Q7388" s="6">
        <f t="shared" si="463"/>
        <v>11</v>
      </c>
      <c r="R7388" s="20"/>
    </row>
    <row r="7389" spans="1:18" x14ac:dyDescent="0.25">
      <c r="A7389" s="6">
        <v>19</v>
      </c>
      <c r="B7389" s="4">
        <v>42677.791666662488</v>
      </c>
      <c r="C7389" s="2" t="str">
        <f>IF([2]Analysis!AG7389="Data Error","Data Error",[2]Analysis!AI7389*C$1)</f>
        <v>Data Error</v>
      </c>
      <c r="D7389" s="2"/>
      <c r="E7389" s="3" t="str">
        <f>IF(C7389="Data Error","Data Error",INDEX('[2]BAAL Adj Cap'!$CB$65:$CY$72,MONTH($B7389),$A7389+1))</f>
        <v>Data Error</v>
      </c>
      <c r="F7389" s="3"/>
      <c r="G7389" s="31" t="str">
        <f t="shared" si="460"/>
        <v>Data Error</v>
      </c>
      <c r="H7389" s="31"/>
      <c r="I7389" s="23" t="str">
        <f t="shared" si="461"/>
        <v>Data Error</v>
      </c>
      <c r="J7389" s="23"/>
      <c r="K7389" s="7" t="str">
        <f t="shared" si="462"/>
        <v>Data Error</v>
      </c>
      <c r="M7389" s="20" t="str">
        <f>IF(C7389="Data Error","Data Error",IF(C7389&lt;=K7389,0,1-IFERROR(INDEX(BAAL!$C:$D,MATCH(ROUNDUP(C7389-K7389,0),BAAL!$B:$B,0),MATCH(LEFT(M$2,4),BAAL!$C$2:$D$2,0)),0)))</f>
        <v>Data Error</v>
      </c>
      <c r="N7389" s="20"/>
      <c r="O7389" s="26"/>
      <c r="P7389" s="26"/>
      <c r="Q7389" s="6">
        <f t="shared" si="463"/>
        <v>11</v>
      </c>
      <c r="R7389" s="20"/>
    </row>
    <row r="7390" spans="1:18" x14ac:dyDescent="0.25">
      <c r="A7390" s="6">
        <v>20</v>
      </c>
      <c r="B7390" s="4">
        <v>42677.833333329152</v>
      </c>
      <c r="C7390" s="2" t="str">
        <f>IF([2]Analysis!AG7390="Data Error","Data Error",[2]Analysis!AI7390*C$1)</f>
        <v>Data Error</v>
      </c>
      <c r="D7390" s="2"/>
      <c r="E7390" s="3" t="str">
        <f>IF(C7390="Data Error","Data Error",INDEX('[2]BAAL Adj Cap'!$CB$65:$CY$72,MONTH($B7390),$A7390+1))</f>
        <v>Data Error</v>
      </c>
      <c r="F7390" s="3"/>
      <c r="G7390" s="31" t="str">
        <f t="shared" si="460"/>
        <v>Data Error</v>
      </c>
      <c r="H7390" s="31"/>
      <c r="I7390" s="23" t="str">
        <f t="shared" si="461"/>
        <v>Data Error</v>
      </c>
      <c r="J7390" s="23"/>
      <c r="K7390" s="7" t="str">
        <f t="shared" si="462"/>
        <v>Data Error</v>
      </c>
      <c r="M7390" s="20" t="str">
        <f>IF(C7390="Data Error","Data Error",IF(C7390&lt;=K7390,0,1-IFERROR(INDEX(BAAL!$C:$D,MATCH(ROUNDUP(C7390-K7390,0),BAAL!$B:$B,0),MATCH(LEFT(M$2,4),BAAL!$C$2:$D$2,0)),0)))</f>
        <v>Data Error</v>
      </c>
      <c r="N7390" s="20"/>
      <c r="O7390" s="26"/>
      <c r="P7390" s="26"/>
      <c r="Q7390" s="6">
        <f t="shared" si="463"/>
        <v>11</v>
      </c>
      <c r="R7390" s="20"/>
    </row>
    <row r="7391" spans="1:18" x14ac:dyDescent="0.25">
      <c r="A7391" s="6">
        <v>21</v>
      </c>
      <c r="B7391" s="4">
        <v>42677.874999995816</v>
      </c>
      <c r="C7391" s="2" t="str">
        <f>IF([2]Analysis!AG7391="Data Error","Data Error",[2]Analysis!AI7391*C$1)</f>
        <v>Data Error</v>
      </c>
      <c r="D7391" s="2"/>
      <c r="E7391" s="3" t="str">
        <f>IF(C7391="Data Error","Data Error",INDEX('[2]BAAL Adj Cap'!$CB$65:$CY$72,MONTH($B7391),$A7391+1))</f>
        <v>Data Error</v>
      </c>
      <c r="F7391" s="3"/>
      <c r="G7391" s="31" t="str">
        <f t="shared" si="460"/>
        <v>Data Error</v>
      </c>
      <c r="H7391" s="31"/>
      <c r="I7391" s="23" t="str">
        <f t="shared" si="461"/>
        <v>Data Error</v>
      </c>
      <c r="J7391" s="23"/>
      <c r="K7391" s="7" t="str">
        <f t="shared" si="462"/>
        <v>Data Error</v>
      </c>
      <c r="M7391" s="20" t="str">
        <f>IF(C7391="Data Error","Data Error",IF(C7391&lt;=K7391,0,1-IFERROR(INDEX(BAAL!$C:$D,MATCH(ROUNDUP(C7391-K7391,0),BAAL!$B:$B,0),MATCH(LEFT(M$2,4),BAAL!$C$2:$D$2,0)),0)))</f>
        <v>Data Error</v>
      </c>
      <c r="N7391" s="20"/>
      <c r="O7391" s="26"/>
      <c r="P7391" s="26"/>
      <c r="Q7391" s="6">
        <f t="shared" si="463"/>
        <v>11</v>
      </c>
      <c r="R7391" s="20"/>
    </row>
    <row r="7392" spans="1:18" x14ac:dyDescent="0.25">
      <c r="A7392" s="6">
        <v>22</v>
      </c>
      <c r="B7392" s="4">
        <v>42677.916666662481</v>
      </c>
      <c r="C7392" s="2" t="str">
        <f>IF([2]Analysis!AG7392="Data Error","Data Error",[2]Analysis!AI7392*C$1)</f>
        <v>Data Error</v>
      </c>
      <c r="D7392" s="2"/>
      <c r="E7392" s="3" t="str">
        <f>IF(C7392="Data Error","Data Error",INDEX('[2]BAAL Adj Cap'!$CB$65:$CY$72,MONTH($B7392),$A7392+1))</f>
        <v>Data Error</v>
      </c>
      <c r="F7392" s="3"/>
      <c r="G7392" s="31" t="str">
        <f t="shared" si="460"/>
        <v>Data Error</v>
      </c>
      <c r="H7392" s="31"/>
      <c r="I7392" s="23" t="str">
        <f t="shared" si="461"/>
        <v>Data Error</v>
      </c>
      <c r="J7392" s="23"/>
      <c r="K7392" s="7" t="str">
        <f t="shared" si="462"/>
        <v>Data Error</v>
      </c>
      <c r="M7392" s="20" t="str">
        <f>IF(C7392="Data Error","Data Error",IF(C7392&lt;=K7392,0,1-IFERROR(INDEX(BAAL!$C:$D,MATCH(ROUNDUP(C7392-K7392,0),BAAL!$B:$B,0),MATCH(LEFT(M$2,4),BAAL!$C$2:$D$2,0)),0)))</f>
        <v>Data Error</v>
      </c>
      <c r="N7392" s="20"/>
      <c r="O7392" s="26"/>
      <c r="P7392" s="26"/>
      <c r="Q7392" s="6">
        <f t="shared" si="463"/>
        <v>11</v>
      </c>
      <c r="R7392" s="20"/>
    </row>
    <row r="7393" spans="1:18" x14ac:dyDescent="0.25">
      <c r="A7393" s="6">
        <v>23</v>
      </c>
      <c r="B7393" s="4">
        <v>42677.958333329145</v>
      </c>
      <c r="C7393" s="2" t="str">
        <f>IF([2]Analysis!AG7393="Data Error","Data Error",[2]Analysis!AI7393*C$1)</f>
        <v>Data Error</v>
      </c>
      <c r="D7393" s="2"/>
      <c r="E7393" s="3" t="str">
        <f>IF(C7393="Data Error","Data Error",INDEX('[2]BAAL Adj Cap'!$CB$65:$CY$72,MONTH($B7393),$A7393+1))</f>
        <v>Data Error</v>
      </c>
      <c r="F7393" s="3"/>
      <c r="G7393" s="31" t="str">
        <f t="shared" si="460"/>
        <v>Data Error</v>
      </c>
      <c r="H7393" s="31"/>
      <c r="I7393" s="23" t="str">
        <f t="shared" si="461"/>
        <v>Data Error</v>
      </c>
      <c r="J7393" s="23"/>
      <c r="K7393" s="7" t="str">
        <f t="shared" si="462"/>
        <v>Data Error</v>
      </c>
      <c r="M7393" s="20" t="str">
        <f>IF(C7393="Data Error","Data Error",IF(C7393&lt;=K7393,0,1-IFERROR(INDEX(BAAL!$C:$D,MATCH(ROUNDUP(C7393-K7393,0),BAAL!$B:$B,0),MATCH(LEFT(M$2,4),BAAL!$C$2:$D$2,0)),0)))</f>
        <v>Data Error</v>
      </c>
      <c r="N7393" s="20"/>
      <c r="O7393" s="26"/>
      <c r="P7393" s="26"/>
      <c r="Q7393" s="6">
        <f t="shared" si="463"/>
        <v>11</v>
      </c>
      <c r="R7393" s="20"/>
    </row>
    <row r="7394" spans="1:18" x14ac:dyDescent="0.25">
      <c r="A7394" s="6">
        <v>0</v>
      </c>
      <c r="B7394" s="1">
        <v>42677.999999995809</v>
      </c>
      <c r="C7394" s="2" t="str">
        <f>IF([2]Analysis!AG7394="Data Error","Data Error",[2]Analysis!AI7394*C$1)</f>
        <v>Data Error</v>
      </c>
      <c r="D7394" s="2"/>
      <c r="E7394" s="3" t="str">
        <f>IF(C7394="Data Error","Data Error",INDEX('[2]BAAL Adj Cap'!$CB$65:$CY$72,MONTH($B7394),$A7394+1))</f>
        <v>Data Error</v>
      </c>
      <c r="F7394" s="3"/>
      <c r="G7394" s="31" t="str">
        <f t="shared" si="460"/>
        <v>Data Error</v>
      </c>
      <c r="H7394" s="31"/>
      <c r="I7394" s="23" t="str">
        <f t="shared" si="461"/>
        <v>Data Error</v>
      </c>
      <c r="J7394" s="23"/>
      <c r="K7394" s="7" t="str">
        <f t="shared" si="462"/>
        <v>Data Error</v>
      </c>
      <c r="M7394" s="20" t="str">
        <f>IF(C7394="Data Error","Data Error",IF(C7394&lt;=K7394,0,1-IFERROR(INDEX(BAAL!$C:$D,MATCH(ROUNDUP(C7394-K7394,0),BAAL!$B:$B,0),MATCH(LEFT(M$2,4),BAAL!$C$2:$D$2,0)),0)))</f>
        <v>Data Error</v>
      </c>
      <c r="N7394" s="20"/>
      <c r="O7394" s="26"/>
      <c r="P7394" s="26"/>
      <c r="Q7394" s="6">
        <f t="shared" si="463"/>
        <v>11</v>
      </c>
      <c r="R7394" s="20"/>
    </row>
    <row r="7395" spans="1:18" x14ac:dyDescent="0.25">
      <c r="A7395" s="6">
        <v>1</v>
      </c>
      <c r="B7395" s="4">
        <v>42678.041666662473</v>
      </c>
      <c r="C7395" s="2" t="str">
        <f>IF([2]Analysis!AG7395="Data Error","Data Error",[2]Analysis!AI7395*C$1)</f>
        <v>Data Error</v>
      </c>
      <c r="D7395" s="2"/>
      <c r="E7395" s="3" t="str">
        <f>IF(C7395="Data Error","Data Error",INDEX('[2]BAAL Adj Cap'!$CB$65:$CY$72,MONTH($B7395),$A7395+1))</f>
        <v>Data Error</v>
      </c>
      <c r="F7395" s="3"/>
      <c r="G7395" s="31" t="str">
        <f t="shared" si="460"/>
        <v>Data Error</v>
      </c>
      <c r="H7395" s="31"/>
      <c r="I7395" s="23" t="str">
        <f t="shared" si="461"/>
        <v>Data Error</v>
      </c>
      <c r="J7395" s="23"/>
      <c r="K7395" s="7" t="str">
        <f t="shared" si="462"/>
        <v>Data Error</v>
      </c>
      <c r="M7395" s="20" t="str">
        <f>IF(C7395="Data Error","Data Error",IF(C7395&lt;=K7395,0,1-IFERROR(INDEX(BAAL!$C:$D,MATCH(ROUNDUP(C7395-K7395,0),BAAL!$B:$B,0),MATCH(LEFT(M$2,4),BAAL!$C$2:$D$2,0)),0)))</f>
        <v>Data Error</v>
      </c>
      <c r="N7395" s="20"/>
      <c r="O7395" s="26"/>
      <c r="P7395" s="26"/>
      <c r="Q7395" s="6">
        <f t="shared" si="463"/>
        <v>11</v>
      </c>
      <c r="R7395" s="20"/>
    </row>
    <row r="7396" spans="1:18" x14ac:dyDescent="0.25">
      <c r="A7396" s="6">
        <v>2</v>
      </c>
      <c r="B7396" s="4">
        <v>42678.083333329138</v>
      </c>
      <c r="C7396" s="2" t="str">
        <f>IF([2]Analysis!AG7396="Data Error","Data Error",[2]Analysis!AI7396*C$1)</f>
        <v>Data Error</v>
      </c>
      <c r="D7396" s="2"/>
      <c r="E7396" s="3" t="str">
        <f>IF(C7396="Data Error","Data Error",INDEX('[2]BAAL Adj Cap'!$CB$65:$CY$72,MONTH($B7396),$A7396+1))</f>
        <v>Data Error</v>
      </c>
      <c r="F7396" s="3"/>
      <c r="G7396" s="31" t="str">
        <f t="shared" si="460"/>
        <v>Data Error</v>
      </c>
      <c r="H7396" s="31"/>
      <c r="I7396" s="23" t="str">
        <f t="shared" si="461"/>
        <v>Data Error</v>
      </c>
      <c r="J7396" s="23"/>
      <c r="K7396" s="7" t="str">
        <f t="shared" si="462"/>
        <v>Data Error</v>
      </c>
      <c r="M7396" s="20" t="str">
        <f>IF(C7396="Data Error","Data Error",IF(C7396&lt;=K7396,0,1-IFERROR(INDEX(BAAL!$C:$D,MATCH(ROUNDUP(C7396-K7396,0),BAAL!$B:$B,0),MATCH(LEFT(M$2,4),BAAL!$C$2:$D$2,0)),0)))</f>
        <v>Data Error</v>
      </c>
      <c r="N7396" s="20"/>
      <c r="O7396" s="26"/>
      <c r="P7396" s="26"/>
      <c r="Q7396" s="6">
        <f t="shared" si="463"/>
        <v>11</v>
      </c>
      <c r="R7396" s="20"/>
    </row>
    <row r="7397" spans="1:18" x14ac:dyDescent="0.25">
      <c r="A7397" s="6">
        <v>3</v>
      </c>
      <c r="B7397" s="4">
        <v>42678.124999995802</v>
      </c>
      <c r="C7397" s="2" t="str">
        <f>IF([2]Analysis!AG7397="Data Error","Data Error",[2]Analysis!AI7397*C$1)</f>
        <v>Data Error</v>
      </c>
      <c r="D7397" s="2"/>
      <c r="E7397" s="3" t="str">
        <f>IF(C7397="Data Error","Data Error",INDEX('[2]BAAL Adj Cap'!$CB$65:$CY$72,MONTH($B7397),$A7397+1))</f>
        <v>Data Error</v>
      </c>
      <c r="F7397" s="3"/>
      <c r="G7397" s="31" t="str">
        <f t="shared" si="460"/>
        <v>Data Error</v>
      </c>
      <c r="H7397" s="31"/>
      <c r="I7397" s="23" t="str">
        <f t="shared" si="461"/>
        <v>Data Error</v>
      </c>
      <c r="J7397" s="23"/>
      <c r="K7397" s="7" t="str">
        <f t="shared" si="462"/>
        <v>Data Error</v>
      </c>
      <c r="M7397" s="20" t="str">
        <f>IF(C7397="Data Error","Data Error",IF(C7397&lt;=K7397,0,1-IFERROR(INDEX(BAAL!$C:$D,MATCH(ROUNDUP(C7397-K7397,0),BAAL!$B:$B,0),MATCH(LEFT(M$2,4),BAAL!$C$2:$D$2,0)),0)))</f>
        <v>Data Error</v>
      </c>
      <c r="N7397" s="20"/>
      <c r="O7397" s="26"/>
      <c r="P7397" s="26"/>
      <c r="Q7397" s="6">
        <f t="shared" si="463"/>
        <v>11</v>
      </c>
      <c r="R7397" s="20"/>
    </row>
    <row r="7398" spans="1:18" x14ac:dyDescent="0.25">
      <c r="A7398" s="6">
        <v>4</v>
      </c>
      <c r="B7398" s="4">
        <v>42678.166666662466</v>
      </c>
      <c r="C7398" s="2" t="str">
        <f>IF([2]Analysis!AG7398="Data Error","Data Error",[2]Analysis!AI7398*C$1)</f>
        <v>Data Error</v>
      </c>
      <c r="D7398" s="2"/>
      <c r="E7398" s="3" t="str">
        <f>IF(C7398="Data Error","Data Error",INDEX('[2]BAAL Adj Cap'!$CB$65:$CY$72,MONTH($B7398),$A7398+1))</f>
        <v>Data Error</v>
      </c>
      <c r="F7398" s="3"/>
      <c r="G7398" s="31" t="str">
        <f t="shared" si="460"/>
        <v>Data Error</v>
      </c>
      <c r="H7398" s="31"/>
      <c r="I7398" s="23" t="str">
        <f t="shared" si="461"/>
        <v>Data Error</v>
      </c>
      <c r="J7398" s="23"/>
      <c r="K7398" s="7" t="str">
        <f t="shared" si="462"/>
        <v>Data Error</v>
      </c>
      <c r="M7398" s="20" t="str">
        <f>IF(C7398="Data Error","Data Error",IF(C7398&lt;=K7398,0,1-IFERROR(INDEX(BAAL!$C:$D,MATCH(ROUNDUP(C7398-K7398,0),BAAL!$B:$B,0),MATCH(LEFT(M$2,4),BAAL!$C$2:$D$2,0)),0)))</f>
        <v>Data Error</v>
      </c>
      <c r="N7398" s="20"/>
      <c r="O7398" s="26"/>
      <c r="P7398" s="26"/>
      <c r="Q7398" s="6">
        <f t="shared" si="463"/>
        <v>11</v>
      </c>
      <c r="R7398" s="20"/>
    </row>
    <row r="7399" spans="1:18" x14ac:dyDescent="0.25">
      <c r="A7399" s="6">
        <v>5</v>
      </c>
      <c r="B7399" s="4">
        <v>42678.20833332913</v>
      </c>
      <c r="C7399" s="2" t="str">
        <f>IF([2]Analysis!AG7399="Data Error","Data Error",[2]Analysis!AI7399*C$1)</f>
        <v>Data Error</v>
      </c>
      <c r="D7399" s="2"/>
      <c r="E7399" s="3" t="str">
        <f>IF(C7399="Data Error","Data Error",INDEX('[2]BAAL Adj Cap'!$CB$65:$CY$72,MONTH($B7399),$A7399+1))</f>
        <v>Data Error</v>
      </c>
      <c r="F7399" s="3"/>
      <c r="G7399" s="31" t="str">
        <f t="shared" si="460"/>
        <v>Data Error</v>
      </c>
      <c r="H7399" s="31"/>
      <c r="I7399" s="23" t="str">
        <f t="shared" si="461"/>
        <v>Data Error</v>
      </c>
      <c r="J7399" s="23"/>
      <c r="K7399" s="7" t="str">
        <f t="shared" si="462"/>
        <v>Data Error</v>
      </c>
      <c r="M7399" s="20" t="str">
        <f>IF(C7399="Data Error","Data Error",IF(C7399&lt;=K7399,0,1-IFERROR(INDEX(BAAL!$C:$D,MATCH(ROUNDUP(C7399-K7399,0),BAAL!$B:$B,0),MATCH(LEFT(M$2,4),BAAL!$C$2:$D$2,0)),0)))</f>
        <v>Data Error</v>
      </c>
      <c r="N7399" s="20"/>
      <c r="O7399" s="26"/>
      <c r="P7399" s="26"/>
      <c r="Q7399" s="6">
        <f t="shared" si="463"/>
        <v>11</v>
      </c>
      <c r="R7399" s="20"/>
    </row>
    <row r="7400" spans="1:18" x14ac:dyDescent="0.25">
      <c r="A7400" s="6">
        <v>6</v>
      </c>
      <c r="B7400" s="4">
        <v>42678.249999995794</v>
      </c>
      <c r="C7400" s="2" t="str">
        <f>IF([2]Analysis!AG7400="Data Error","Data Error",[2]Analysis!AI7400*C$1)</f>
        <v>Data Error</v>
      </c>
      <c r="D7400" s="2"/>
      <c r="E7400" s="3" t="str">
        <f>IF(C7400="Data Error","Data Error",INDEX('[2]BAAL Adj Cap'!$CB$65:$CY$72,MONTH($B7400),$A7400+1))</f>
        <v>Data Error</v>
      </c>
      <c r="F7400" s="3"/>
      <c r="G7400" s="31" t="str">
        <f t="shared" si="460"/>
        <v>Data Error</v>
      </c>
      <c r="H7400" s="31"/>
      <c r="I7400" s="23" t="str">
        <f t="shared" si="461"/>
        <v>Data Error</v>
      </c>
      <c r="J7400" s="23"/>
      <c r="K7400" s="7" t="str">
        <f t="shared" si="462"/>
        <v>Data Error</v>
      </c>
      <c r="M7400" s="20" t="str">
        <f>IF(C7400="Data Error","Data Error",IF(C7400&lt;=K7400,0,1-IFERROR(INDEX(BAAL!$C:$D,MATCH(ROUNDUP(C7400-K7400,0),BAAL!$B:$B,0),MATCH(LEFT(M$2,4),BAAL!$C$2:$D$2,0)),0)))</f>
        <v>Data Error</v>
      </c>
      <c r="N7400" s="20"/>
      <c r="O7400" s="26"/>
      <c r="P7400" s="26"/>
      <c r="Q7400" s="6">
        <f t="shared" si="463"/>
        <v>11</v>
      </c>
      <c r="R7400" s="20"/>
    </row>
    <row r="7401" spans="1:18" x14ac:dyDescent="0.25">
      <c r="A7401" s="6">
        <v>7</v>
      </c>
      <c r="B7401" s="4">
        <v>42678.291666662459</v>
      </c>
      <c r="C7401" s="2" t="str">
        <f>IF([2]Analysis!AG7401="Data Error","Data Error",[2]Analysis!AI7401*C$1)</f>
        <v>Data Error</v>
      </c>
      <c r="D7401" s="2"/>
      <c r="E7401" s="3" t="str">
        <f>IF(C7401="Data Error","Data Error",INDEX('[2]BAAL Adj Cap'!$CB$65:$CY$72,MONTH($B7401),$A7401+1))</f>
        <v>Data Error</v>
      </c>
      <c r="F7401" s="3"/>
      <c r="G7401" s="31" t="str">
        <f t="shared" si="460"/>
        <v>Data Error</v>
      </c>
      <c r="H7401" s="31"/>
      <c r="I7401" s="23" t="str">
        <f t="shared" si="461"/>
        <v>Data Error</v>
      </c>
      <c r="J7401" s="23"/>
      <c r="K7401" s="7" t="str">
        <f t="shared" si="462"/>
        <v>Data Error</v>
      </c>
      <c r="M7401" s="20" t="str">
        <f>IF(C7401="Data Error","Data Error",IF(C7401&lt;=K7401,0,1-IFERROR(INDEX(BAAL!$C:$D,MATCH(ROUNDUP(C7401-K7401,0),BAAL!$B:$B,0),MATCH(LEFT(M$2,4),BAAL!$C$2:$D$2,0)),0)))</f>
        <v>Data Error</v>
      </c>
      <c r="N7401" s="20"/>
      <c r="O7401" s="26"/>
      <c r="P7401" s="26"/>
      <c r="Q7401" s="6">
        <f t="shared" si="463"/>
        <v>11</v>
      </c>
      <c r="R7401" s="20"/>
    </row>
    <row r="7402" spans="1:18" x14ac:dyDescent="0.25">
      <c r="A7402" s="6">
        <v>8</v>
      </c>
      <c r="B7402" s="4">
        <v>42678.333333329123</v>
      </c>
      <c r="C7402" s="2" t="str">
        <f>IF([2]Analysis!AG7402="Data Error","Data Error",[2]Analysis!AI7402*C$1)</f>
        <v>Data Error</v>
      </c>
      <c r="D7402" s="2"/>
      <c r="E7402" s="3" t="str">
        <f>IF(C7402="Data Error","Data Error",INDEX('[2]BAAL Adj Cap'!$CB$65:$CY$72,MONTH($B7402),$A7402+1))</f>
        <v>Data Error</v>
      </c>
      <c r="F7402" s="3"/>
      <c r="G7402" s="31" t="str">
        <f t="shared" si="460"/>
        <v>Data Error</v>
      </c>
      <c r="H7402" s="31"/>
      <c r="I7402" s="23" t="str">
        <f t="shared" si="461"/>
        <v>Data Error</v>
      </c>
      <c r="J7402" s="23"/>
      <c r="K7402" s="7" t="str">
        <f t="shared" si="462"/>
        <v>Data Error</v>
      </c>
      <c r="M7402" s="20" t="str">
        <f>IF(C7402="Data Error","Data Error",IF(C7402&lt;=K7402,0,1-IFERROR(INDEX(BAAL!$C:$D,MATCH(ROUNDUP(C7402-K7402,0),BAAL!$B:$B,0),MATCH(LEFT(M$2,4),BAAL!$C$2:$D$2,0)),0)))</f>
        <v>Data Error</v>
      </c>
      <c r="N7402" s="20"/>
      <c r="O7402" s="26"/>
      <c r="P7402" s="26"/>
      <c r="Q7402" s="6">
        <f t="shared" si="463"/>
        <v>11</v>
      </c>
      <c r="R7402" s="20"/>
    </row>
    <row r="7403" spans="1:18" x14ac:dyDescent="0.25">
      <c r="A7403" s="6">
        <v>9</v>
      </c>
      <c r="B7403" s="4">
        <v>42678.374999995787</v>
      </c>
      <c r="C7403" s="2" t="str">
        <f>IF([2]Analysis!AG7403="Data Error","Data Error",[2]Analysis!AI7403*C$1)</f>
        <v>Data Error</v>
      </c>
      <c r="D7403" s="2"/>
      <c r="E7403" s="3" t="str">
        <f>IF(C7403="Data Error","Data Error",INDEX('[2]BAAL Adj Cap'!$CB$65:$CY$72,MONTH($B7403),$A7403+1))</f>
        <v>Data Error</v>
      </c>
      <c r="F7403" s="3"/>
      <c r="G7403" s="31" t="str">
        <f t="shared" si="460"/>
        <v>Data Error</v>
      </c>
      <c r="H7403" s="31"/>
      <c r="I7403" s="23" t="str">
        <f t="shared" si="461"/>
        <v>Data Error</v>
      </c>
      <c r="J7403" s="23"/>
      <c r="K7403" s="7" t="str">
        <f t="shared" si="462"/>
        <v>Data Error</v>
      </c>
      <c r="M7403" s="20" t="str">
        <f>IF(C7403="Data Error","Data Error",IF(C7403&lt;=K7403,0,1-IFERROR(INDEX(BAAL!$C:$D,MATCH(ROUNDUP(C7403-K7403,0),BAAL!$B:$B,0),MATCH(LEFT(M$2,4),BAAL!$C$2:$D$2,0)),0)))</f>
        <v>Data Error</v>
      </c>
      <c r="N7403" s="20"/>
      <c r="O7403" s="26"/>
      <c r="P7403" s="26"/>
      <c r="Q7403" s="6">
        <f t="shared" si="463"/>
        <v>11</v>
      </c>
      <c r="R7403" s="20"/>
    </row>
    <row r="7404" spans="1:18" x14ac:dyDescent="0.25">
      <c r="A7404" s="6">
        <v>10</v>
      </c>
      <c r="B7404" s="4">
        <v>42678.416666662451</v>
      </c>
      <c r="C7404" s="2" t="str">
        <f>IF([2]Analysis!AG7404="Data Error","Data Error",[2]Analysis!AI7404*C$1)</f>
        <v>Data Error</v>
      </c>
      <c r="D7404" s="2"/>
      <c r="E7404" s="3" t="str">
        <f>IF(C7404="Data Error","Data Error",INDEX('[2]BAAL Adj Cap'!$CB$65:$CY$72,MONTH($B7404),$A7404+1))</f>
        <v>Data Error</v>
      </c>
      <c r="F7404" s="3"/>
      <c r="G7404" s="31" t="str">
        <f t="shared" si="460"/>
        <v>Data Error</v>
      </c>
      <c r="H7404" s="31"/>
      <c r="I7404" s="23" t="str">
        <f t="shared" si="461"/>
        <v>Data Error</v>
      </c>
      <c r="J7404" s="23"/>
      <c r="K7404" s="7" t="str">
        <f t="shared" si="462"/>
        <v>Data Error</v>
      </c>
      <c r="M7404" s="20" t="str">
        <f>IF(C7404="Data Error","Data Error",IF(C7404&lt;=K7404,0,1-IFERROR(INDEX(BAAL!$C:$D,MATCH(ROUNDUP(C7404-K7404,0),BAAL!$B:$B,0),MATCH(LEFT(M$2,4),BAAL!$C$2:$D$2,0)),0)))</f>
        <v>Data Error</v>
      </c>
      <c r="N7404" s="20"/>
      <c r="O7404" s="26"/>
      <c r="P7404" s="26"/>
      <c r="Q7404" s="6">
        <f t="shared" si="463"/>
        <v>11</v>
      </c>
      <c r="R7404" s="20"/>
    </row>
    <row r="7405" spans="1:18" x14ac:dyDescent="0.25">
      <c r="A7405" s="6">
        <v>11</v>
      </c>
      <c r="B7405" s="4">
        <v>42678.458333329116</v>
      </c>
      <c r="C7405" s="2" t="str">
        <f>IF([2]Analysis!AG7405="Data Error","Data Error",[2]Analysis!AI7405*C$1)</f>
        <v>Data Error</v>
      </c>
      <c r="D7405" s="2"/>
      <c r="E7405" s="3" t="str">
        <f>IF(C7405="Data Error","Data Error",INDEX('[2]BAAL Adj Cap'!$CB$65:$CY$72,MONTH($B7405),$A7405+1))</f>
        <v>Data Error</v>
      </c>
      <c r="F7405" s="3"/>
      <c r="G7405" s="31" t="str">
        <f t="shared" si="460"/>
        <v>Data Error</v>
      </c>
      <c r="H7405" s="31"/>
      <c r="I7405" s="23" t="str">
        <f t="shared" si="461"/>
        <v>Data Error</v>
      </c>
      <c r="J7405" s="23"/>
      <c r="K7405" s="7" t="str">
        <f t="shared" si="462"/>
        <v>Data Error</v>
      </c>
      <c r="M7405" s="20" t="str">
        <f>IF(C7405="Data Error","Data Error",IF(C7405&lt;=K7405,0,1-IFERROR(INDEX(BAAL!$C:$D,MATCH(ROUNDUP(C7405-K7405,0),BAAL!$B:$B,0),MATCH(LEFT(M$2,4),BAAL!$C$2:$D$2,0)),0)))</f>
        <v>Data Error</v>
      </c>
      <c r="N7405" s="20"/>
      <c r="O7405" s="26"/>
      <c r="P7405" s="26"/>
      <c r="Q7405" s="6">
        <f t="shared" si="463"/>
        <v>11</v>
      </c>
      <c r="R7405" s="20"/>
    </row>
    <row r="7406" spans="1:18" x14ac:dyDescent="0.25">
      <c r="A7406" s="6">
        <v>12</v>
      </c>
      <c r="B7406" s="4">
        <v>42678.49999999578</v>
      </c>
      <c r="C7406" s="2" t="str">
        <f>IF([2]Analysis!AG7406="Data Error","Data Error",[2]Analysis!AI7406*C$1)</f>
        <v>Data Error</v>
      </c>
      <c r="D7406" s="2"/>
      <c r="E7406" s="3" t="str">
        <f>IF(C7406="Data Error","Data Error",INDEX('[2]BAAL Adj Cap'!$CB$65:$CY$72,MONTH($B7406),$A7406+1))</f>
        <v>Data Error</v>
      </c>
      <c r="F7406" s="3"/>
      <c r="G7406" s="31" t="str">
        <f t="shared" si="460"/>
        <v>Data Error</v>
      </c>
      <c r="H7406" s="31"/>
      <c r="I7406" s="23" t="str">
        <f t="shared" si="461"/>
        <v>Data Error</v>
      </c>
      <c r="J7406" s="23"/>
      <c r="K7406" s="7" t="str">
        <f t="shared" si="462"/>
        <v>Data Error</v>
      </c>
      <c r="M7406" s="20" t="str">
        <f>IF(C7406="Data Error","Data Error",IF(C7406&lt;=K7406,0,1-IFERROR(INDEX(BAAL!$C:$D,MATCH(ROUNDUP(C7406-K7406,0),BAAL!$B:$B,0),MATCH(LEFT(M$2,4),BAAL!$C$2:$D$2,0)),0)))</f>
        <v>Data Error</v>
      </c>
      <c r="N7406" s="20"/>
      <c r="O7406" s="26"/>
      <c r="P7406" s="26"/>
      <c r="Q7406" s="6">
        <f t="shared" si="463"/>
        <v>11</v>
      </c>
      <c r="R7406" s="20"/>
    </row>
    <row r="7407" spans="1:18" x14ac:dyDescent="0.25">
      <c r="A7407" s="6">
        <v>13</v>
      </c>
      <c r="B7407" s="4">
        <v>42678.541666662444</v>
      </c>
      <c r="C7407" s="2" t="str">
        <f>IF([2]Analysis!AG7407="Data Error","Data Error",[2]Analysis!AI7407*C$1)</f>
        <v>Data Error</v>
      </c>
      <c r="D7407" s="2"/>
      <c r="E7407" s="3" t="str">
        <f>IF(C7407="Data Error","Data Error",INDEX('[2]BAAL Adj Cap'!$CB$65:$CY$72,MONTH($B7407),$A7407+1))</f>
        <v>Data Error</v>
      </c>
      <c r="F7407" s="3"/>
      <c r="G7407" s="31" t="str">
        <f t="shared" si="460"/>
        <v>Data Error</v>
      </c>
      <c r="H7407" s="31"/>
      <c r="I7407" s="23" t="str">
        <f t="shared" si="461"/>
        <v>Data Error</v>
      </c>
      <c r="J7407" s="23"/>
      <c r="K7407" s="7" t="str">
        <f t="shared" si="462"/>
        <v>Data Error</v>
      </c>
      <c r="M7407" s="20" t="str">
        <f>IF(C7407="Data Error","Data Error",IF(C7407&lt;=K7407,0,1-IFERROR(INDEX(BAAL!$C:$D,MATCH(ROUNDUP(C7407-K7407,0),BAAL!$B:$B,0),MATCH(LEFT(M$2,4),BAAL!$C$2:$D$2,0)),0)))</f>
        <v>Data Error</v>
      </c>
      <c r="N7407" s="20"/>
      <c r="O7407" s="26"/>
      <c r="P7407" s="26"/>
      <c r="Q7407" s="6">
        <f t="shared" si="463"/>
        <v>11</v>
      </c>
      <c r="R7407" s="20"/>
    </row>
    <row r="7408" spans="1:18" x14ac:dyDescent="0.25">
      <c r="A7408" s="6">
        <v>14</v>
      </c>
      <c r="B7408" s="4">
        <v>42678.583333329108</v>
      </c>
      <c r="C7408" s="2" t="str">
        <f>IF([2]Analysis!AG7408="Data Error","Data Error",[2]Analysis!AI7408*C$1)</f>
        <v>Data Error</v>
      </c>
      <c r="D7408" s="2"/>
      <c r="E7408" s="3" t="str">
        <f>IF(C7408="Data Error","Data Error",INDEX('[2]BAAL Adj Cap'!$CB$65:$CY$72,MONTH($B7408),$A7408+1))</f>
        <v>Data Error</v>
      </c>
      <c r="F7408" s="3"/>
      <c r="G7408" s="31" t="str">
        <f t="shared" si="460"/>
        <v>Data Error</v>
      </c>
      <c r="H7408" s="31"/>
      <c r="I7408" s="23" t="str">
        <f t="shared" si="461"/>
        <v>Data Error</v>
      </c>
      <c r="J7408" s="23"/>
      <c r="K7408" s="7" t="str">
        <f t="shared" si="462"/>
        <v>Data Error</v>
      </c>
      <c r="M7408" s="20" t="str">
        <f>IF(C7408="Data Error","Data Error",IF(C7408&lt;=K7408,0,1-IFERROR(INDEX(BAAL!$C:$D,MATCH(ROUNDUP(C7408-K7408,0),BAAL!$B:$B,0),MATCH(LEFT(M$2,4),BAAL!$C$2:$D$2,0)),0)))</f>
        <v>Data Error</v>
      </c>
      <c r="N7408" s="20"/>
      <c r="O7408" s="26"/>
      <c r="P7408" s="26"/>
      <c r="Q7408" s="6">
        <f t="shared" si="463"/>
        <v>11</v>
      </c>
      <c r="R7408" s="20"/>
    </row>
    <row r="7409" spans="1:18" x14ac:dyDescent="0.25">
      <c r="A7409" s="6">
        <v>15</v>
      </c>
      <c r="B7409" s="4">
        <v>42678.624999995773</v>
      </c>
      <c r="C7409" s="2" t="str">
        <f>IF([2]Analysis!AG7409="Data Error","Data Error",[2]Analysis!AI7409*C$1)</f>
        <v>Data Error</v>
      </c>
      <c r="D7409" s="2"/>
      <c r="E7409" s="3" t="str">
        <f>IF(C7409="Data Error","Data Error",INDEX('[2]BAAL Adj Cap'!$CB$65:$CY$72,MONTH($B7409),$A7409+1))</f>
        <v>Data Error</v>
      </c>
      <c r="F7409" s="3"/>
      <c r="G7409" s="31" t="str">
        <f t="shared" si="460"/>
        <v>Data Error</v>
      </c>
      <c r="H7409" s="31"/>
      <c r="I7409" s="23" t="str">
        <f t="shared" si="461"/>
        <v>Data Error</v>
      </c>
      <c r="J7409" s="23"/>
      <c r="K7409" s="7" t="str">
        <f t="shared" si="462"/>
        <v>Data Error</v>
      </c>
      <c r="M7409" s="20" t="str">
        <f>IF(C7409="Data Error","Data Error",IF(C7409&lt;=K7409,0,1-IFERROR(INDEX(BAAL!$C:$D,MATCH(ROUNDUP(C7409-K7409,0),BAAL!$B:$B,0),MATCH(LEFT(M$2,4),BAAL!$C$2:$D$2,0)),0)))</f>
        <v>Data Error</v>
      </c>
      <c r="N7409" s="20"/>
      <c r="O7409" s="26"/>
      <c r="P7409" s="26"/>
      <c r="Q7409" s="6">
        <f t="shared" si="463"/>
        <v>11</v>
      </c>
      <c r="R7409" s="20"/>
    </row>
    <row r="7410" spans="1:18" x14ac:dyDescent="0.25">
      <c r="A7410" s="6">
        <v>16</v>
      </c>
      <c r="B7410" s="4">
        <v>42678.666666662437</v>
      </c>
      <c r="C7410" s="2" t="str">
        <f>IF([2]Analysis!AG7410="Data Error","Data Error",[2]Analysis!AI7410*C$1)</f>
        <v>Data Error</v>
      </c>
      <c r="D7410" s="2"/>
      <c r="E7410" s="3" t="str">
        <f>IF(C7410="Data Error","Data Error",INDEX('[2]BAAL Adj Cap'!$CB$65:$CY$72,MONTH($B7410),$A7410+1))</f>
        <v>Data Error</v>
      </c>
      <c r="F7410" s="3"/>
      <c r="G7410" s="31" t="str">
        <f t="shared" si="460"/>
        <v>Data Error</v>
      </c>
      <c r="H7410" s="31"/>
      <c r="I7410" s="23" t="str">
        <f t="shared" si="461"/>
        <v>Data Error</v>
      </c>
      <c r="J7410" s="23"/>
      <c r="K7410" s="7" t="str">
        <f t="shared" si="462"/>
        <v>Data Error</v>
      </c>
      <c r="M7410" s="20" t="str">
        <f>IF(C7410="Data Error","Data Error",IF(C7410&lt;=K7410,0,1-IFERROR(INDEX(BAAL!$C:$D,MATCH(ROUNDUP(C7410-K7410,0),BAAL!$B:$B,0),MATCH(LEFT(M$2,4),BAAL!$C$2:$D$2,0)),0)))</f>
        <v>Data Error</v>
      </c>
      <c r="N7410" s="20"/>
      <c r="O7410" s="26"/>
      <c r="P7410" s="26"/>
      <c r="Q7410" s="6">
        <f t="shared" si="463"/>
        <v>11</v>
      </c>
      <c r="R7410" s="20"/>
    </row>
    <row r="7411" spans="1:18" x14ac:dyDescent="0.25">
      <c r="A7411" s="6">
        <v>17</v>
      </c>
      <c r="B7411" s="4">
        <v>42678.708333329101</v>
      </c>
      <c r="C7411" s="2" t="str">
        <f>IF([2]Analysis!AG7411="Data Error","Data Error",[2]Analysis!AI7411*C$1)</f>
        <v>Data Error</v>
      </c>
      <c r="D7411" s="2"/>
      <c r="E7411" s="3" t="str">
        <f>IF(C7411="Data Error","Data Error",INDEX('[2]BAAL Adj Cap'!$CB$65:$CY$72,MONTH($B7411),$A7411+1))</f>
        <v>Data Error</v>
      </c>
      <c r="F7411" s="3"/>
      <c r="G7411" s="31" t="str">
        <f t="shared" si="460"/>
        <v>Data Error</v>
      </c>
      <c r="H7411" s="31"/>
      <c r="I7411" s="23" t="str">
        <f t="shared" si="461"/>
        <v>Data Error</v>
      </c>
      <c r="J7411" s="23"/>
      <c r="K7411" s="7" t="str">
        <f t="shared" si="462"/>
        <v>Data Error</v>
      </c>
      <c r="M7411" s="20" t="str">
        <f>IF(C7411="Data Error","Data Error",IF(C7411&lt;=K7411,0,1-IFERROR(INDEX(BAAL!$C:$D,MATCH(ROUNDUP(C7411-K7411,0),BAAL!$B:$B,0),MATCH(LEFT(M$2,4),BAAL!$C$2:$D$2,0)),0)))</f>
        <v>Data Error</v>
      </c>
      <c r="N7411" s="20"/>
      <c r="O7411" s="26"/>
      <c r="P7411" s="26"/>
      <c r="Q7411" s="6">
        <f t="shared" si="463"/>
        <v>11</v>
      </c>
      <c r="R7411" s="20"/>
    </row>
    <row r="7412" spans="1:18" x14ac:dyDescent="0.25">
      <c r="A7412" s="6">
        <v>18</v>
      </c>
      <c r="B7412" s="4">
        <v>42678.749999995765</v>
      </c>
      <c r="C7412" s="2" t="str">
        <f>IF([2]Analysis!AG7412="Data Error","Data Error",[2]Analysis!AI7412*C$1)</f>
        <v>Data Error</v>
      </c>
      <c r="D7412" s="2"/>
      <c r="E7412" s="3" t="str">
        <f>IF(C7412="Data Error","Data Error",INDEX('[2]BAAL Adj Cap'!$CB$65:$CY$72,MONTH($B7412),$A7412+1))</f>
        <v>Data Error</v>
      </c>
      <c r="F7412" s="3"/>
      <c r="G7412" s="31" t="str">
        <f t="shared" si="460"/>
        <v>Data Error</v>
      </c>
      <c r="H7412" s="31"/>
      <c r="I7412" s="23" t="str">
        <f t="shared" si="461"/>
        <v>Data Error</v>
      </c>
      <c r="J7412" s="23"/>
      <c r="K7412" s="7" t="str">
        <f t="shared" si="462"/>
        <v>Data Error</v>
      </c>
      <c r="M7412" s="20" t="str">
        <f>IF(C7412="Data Error","Data Error",IF(C7412&lt;=K7412,0,1-IFERROR(INDEX(BAAL!$C:$D,MATCH(ROUNDUP(C7412-K7412,0),BAAL!$B:$B,0),MATCH(LEFT(M$2,4),BAAL!$C$2:$D$2,0)),0)))</f>
        <v>Data Error</v>
      </c>
      <c r="N7412" s="20"/>
      <c r="O7412" s="26"/>
      <c r="P7412" s="26"/>
      <c r="Q7412" s="6">
        <f t="shared" si="463"/>
        <v>11</v>
      </c>
      <c r="R7412" s="20"/>
    </row>
    <row r="7413" spans="1:18" x14ac:dyDescent="0.25">
      <c r="A7413" s="6">
        <v>19</v>
      </c>
      <c r="B7413" s="4">
        <v>42678.79166666243</v>
      </c>
      <c r="C7413" s="2" t="str">
        <f>IF([2]Analysis!AG7413="Data Error","Data Error",[2]Analysis!AI7413*C$1)</f>
        <v>Data Error</v>
      </c>
      <c r="D7413" s="2"/>
      <c r="E7413" s="3" t="str">
        <f>IF(C7413="Data Error","Data Error",INDEX('[2]BAAL Adj Cap'!$CB$65:$CY$72,MONTH($B7413),$A7413+1))</f>
        <v>Data Error</v>
      </c>
      <c r="F7413" s="3"/>
      <c r="G7413" s="31" t="str">
        <f t="shared" si="460"/>
        <v>Data Error</v>
      </c>
      <c r="H7413" s="31"/>
      <c r="I7413" s="23" t="str">
        <f t="shared" si="461"/>
        <v>Data Error</v>
      </c>
      <c r="J7413" s="23"/>
      <c r="K7413" s="7" t="str">
        <f t="shared" si="462"/>
        <v>Data Error</v>
      </c>
      <c r="M7413" s="20" t="str">
        <f>IF(C7413="Data Error","Data Error",IF(C7413&lt;=K7413,0,1-IFERROR(INDEX(BAAL!$C:$D,MATCH(ROUNDUP(C7413-K7413,0),BAAL!$B:$B,0),MATCH(LEFT(M$2,4),BAAL!$C$2:$D$2,0)),0)))</f>
        <v>Data Error</v>
      </c>
      <c r="N7413" s="20"/>
      <c r="O7413" s="26"/>
      <c r="P7413" s="26"/>
      <c r="Q7413" s="6">
        <f t="shared" si="463"/>
        <v>11</v>
      </c>
      <c r="R7413" s="20"/>
    </row>
    <row r="7414" spans="1:18" x14ac:dyDescent="0.25">
      <c r="A7414" s="6">
        <v>20</v>
      </c>
      <c r="B7414" s="4">
        <v>42678.833333329094</v>
      </c>
      <c r="C7414" s="2" t="str">
        <f>IF([2]Analysis!AG7414="Data Error","Data Error",[2]Analysis!AI7414*C$1)</f>
        <v>Data Error</v>
      </c>
      <c r="D7414" s="2"/>
      <c r="E7414" s="3" t="str">
        <f>IF(C7414="Data Error","Data Error",INDEX('[2]BAAL Adj Cap'!$CB$65:$CY$72,MONTH($B7414),$A7414+1))</f>
        <v>Data Error</v>
      </c>
      <c r="F7414" s="3"/>
      <c r="G7414" s="31" t="str">
        <f t="shared" si="460"/>
        <v>Data Error</v>
      </c>
      <c r="H7414" s="31"/>
      <c r="I7414" s="23" t="str">
        <f t="shared" si="461"/>
        <v>Data Error</v>
      </c>
      <c r="J7414" s="23"/>
      <c r="K7414" s="7" t="str">
        <f t="shared" si="462"/>
        <v>Data Error</v>
      </c>
      <c r="M7414" s="20" t="str">
        <f>IF(C7414="Data Error","Data Error",IF(C7414&lt;=K7414,0,1-IFERROR(INDEX(BAAL!$C:$D,MATCH(ROUNDUP(C7414-K7414,0),BAAL!$B:$B,0),MATCH(LEFT(M$2,4),BAAL!$C$2:$D$2,0)),0)))</f>
        <v>Data Error</v>
      </c>
      <c r="N7414" s="20"/>
      <c r="O7414" s="26"/>
      <c r="P7414" s="26"/>
      <c r="Q7414" s="6">
        <f t="shared" si="463"/>
        <v>11</v>
      </c>
      <c r="R7414" s="20"/>
    </row>
    <row r="7415" spans="1:18" x14ac:dyDescent="0.25">
      <c r="A7415" s="6">
        <v>21</v>
      </c>
      <c r="B7415" s="4">
        <v>42678.874999995758</v>
      </c>
      <c r="C7415" s="2" t="str">
        <f>IF([2]Analysis!AG7415="Data Error","Data Error",[2]Analysis!AI7415*C$1)</f>
        <v>Data Error</v>
      </c>
      <c r="D7415" s="2"/>
      <c r="E7415" s="3" t="str">
        <f>IF(C7415="Data Error","Data Error",INDEX('[2]BAAL Adj Cap'!$CB$65:$CY$72,MONTH($B7415),$A7415+1))</f>
        <v>Data Error</v>
      </c>
      <c r="F7415" s="3"/>
      <c r="G7415" s="31" t="str">
        <f t="shared" si="460"/>
        <v>Data Error</v>
      </c>
      <c r="H7415" s="31"/>
      <c r="I7415" s="23" t="str">
        <f t="shared" si="461"/>
        <v>Data Error</v>
      </c>
      <c r="J7415" s="23"/>
      <c r="K7415" s="7" t="str">
        <f t="shared" si="462"/>
        <v>Data Error</v>
      </c>
      <c r="M7415" s="20" t="str">
        <f>IF(C7415="Data Error","Data Error",IF(C7415&lt;=K7415,0,1-IFERROR(INDEX(BAAL!$C:$D,MATCH(ROUNDUP(C7415-K7415,0),BAAL!$B:$B,0),MATCH(LEFT(M$2,4),BAAL!$C$2:$D$2,0)),0)))</f>
        <v>Data Error</v>
      </c>
      <c r="N7415" s="20"/>
      <c r="O7415" s="26"/>
      <c r="P7415" s="26"/>
      <c r="Q7415" s="6">
        <f t="shared" si="463"/>
        <v>11</v>
      </c>
      <c r="R7415" s="20"/>
    </row>
    <row r="7416" spans="1:18" x14ac:dyDescent="0.25">
      <c r="A7416" s="6">
        <v>22</v>
      </c>
      <c r="B7416" s="4">
        <v>42678.916666662422</v>
      </c>
      <c r="C7416" s="2" t="str">
        <f>IF([2]Analysis!AG7416="Data Error","Data Error",[2]Analysis!AI7416*C$1)</f>
        <v>Data Error</v>
      </c>
      <c r="D7416" s="2"/>
      <c r="E7416" s="3" t="str">
        <f>IF(C7416="Data Error","Data Error",INDEX('[2]BAAL Adj Cap'!$CB$65:$CY$72,MONTH($B7416),$A7416+1))</f>
        <v>Data Error</v>
      </c>
      <c r="F7416" s="3"/>
      <c r="G7416" s="31" t="str">
        <f t="shared" si="460"/>
        <v>Data Error</v>
      </c>
      <c r="H7416" s="31"/>
      <c r="I7416" s="23" t="str">
        <f t="shared" si="461"/>
        <v>Data Error</v>
      </c>
      <c r="J7416" s="23"/>
      <c r="K7416" s="7" t="str">
        <f t="shared" si="462"/>
        <v>Data Error</v>
      </c>
      <c r="M7416" s="20" t="str">
        <f>IF(C7416="Data Error","Data Error",IF(C7416&lt;=K7416,0,1-IFERROR(INDEX(BAAL!$C:$D,MATCH(ROUNDUP(C7416-K7416,0),BAAL!$B:$B,0),MATCH(LEFT(M$2,4),BAAL!$C$2:$D$2,0)),0)))</f>
        <v>Data Error</v>
      </c>
      <c r="N7416" s="20"/>
      <c r="O7416" s="26"/>
      <c r="P7416" s="26"/>
      <c r="Q7416" s="6">
        <f t="shared" si="463"/>
        <v>11</v>
      </c>
      <c r="R7416" s="20"/>
    </row>
    <row r="7417" spans="1:18" x14ac:dyDescent="0.25">
      <c r="A7417" s="6">
        <v>23</v>
      </c>
      <c r="B7417" s="4">
        <v>42678.958333329087</v>
      </c>
      <c r="C7417" s="2" t="str">
        <f>IF([2]Analysis!AG7417="Data Error","Data Error",[2]Analysis!AI7417*C$1)</f>
        <v>Data Error</v>
      </c>
      <c r="D7417" s="2"/>
      <c r="E7417" s="3" t="str">
        <f>IF(C7417="Data Error","Data Error",INDEX('[2]BAAL Adj Cap'!$CB$65:$CY$72,MONTH($B7417),$A7417+1))</f>
        <v>Data Error</v>
      </c>
      <c r="F7417" s="3"/>
      <c r="G7417" s="31" t="str">
        <f t="shared" si="460"/>
        <v>Data Error</v>
      </c>
      <c r="H7417" s="31"/>
      <c r="I7417" s="23" t="str">
        <f t="shared" si="461"/>
        <v>Data Error</v>
      </c>
      <c r="J7417" s="23"/>
      <c r="K7417" s="7" t="str">
        <f t="shared" si="462"/>
        <v>Data Error</v>
      </c>
      <c r="M7417" s="20" t="str">
        <f>IF(C7417="Data Error","Data Error",IF(C7417&lt;=K7417,0,1-IFERROR(INDEX(BAAL!$C:$D,MATCH(ROUNDUP(C7417-K7417,0),BAAL!$B:$B,0),MATCH(LEFT(M$2,4),BAAL!$C$2:$D$2,0)),0)))</f>
        <v>Data Error</v>
      </c>
      <c r="N7417" s="20"/>
      <c r="O7417" s="26"/>
      <c r="P7417" s="26"/>
      <c r="Q7417" s="6">
        <f t="shared" si="463"/>
        <v>11</v>
      </c>
      <c r="R7417" s="20"/>
    </row>
    <row r="7418" spans="1:18" x14ac:dyDescent="0.25">
      <c r="A7418" s="6">
        <v>0</v>
      </c>
      <c r="B7418" s="1">
        <v>42678.999999995751</v>
      </c>
      <c r="C7418" s="2" t="str">
        <f>IF([2]Analysis!AG7418="Data Error","Data Error",[2]Analysis!AI7418*C$1)</f>
        <v>Data Error</v>
      </c>
      <c r="D7418" s="2"/>
      <c r="E7418" s="3" t="str">
        <f>IF(C7418="Data Error","Data Error",INDEX('[2]BAAL Adj Cap'!$CB$65:$CY$72,MONTH($B7418),$A7418+1))</f>
        <v>Data Error</v>
      </c>
      <c r="F7418" s="3"/>
      <c r="G7418" s="31" t="str">
        <f t="shared" si="460"/>
        <v>Data Error</v>
      </c>
      <c r="H7418" s="31"/>
      <c r="I7418" s="23" t="str">
        <f t="shared" si="461"/>
        <v>Data Error</v>
      </c>
      <c r="J7418" s="23"/>
      <c r="K7418" s="7" t="str">
        <f t="shared" si="462"/>
        <v>Data Error</v>
      </c>
      <c r="M7418" s="20" t="str">
        <f>IF(C7418="Data Error","Data Error",IF(C7418&lt;=K7418,0,1-IFERROR(INDEX(BAAL!$C:$D,MATCH(ROUNDUP(C7418-K7418,0),BAAL!$B:$B,0),MATCH(LEFT(M$2,4),BAAL!$C$2:$D$2,0)),0)))</f>
        <v>Data Error</v>
      </c>
      <c r="N7418" s="20"/>
      <c r="O7418" s="26"/>
      <c r="P7418" s="26"/>
      <c r="Q7418" s="6">
        <f t="shared" si="463"/>
        <v>11</v>
      </c>
      <c r="R7418" s="20"/>
    </row>
    <row r="7419" spans="1:18" x14ac:dyDescent="0.25">
      <c r="A7419" s="6">
        <v>1</v>
      </c>
      <c r="B7419" s="4">
        <v>42679.041666662415</v>
      </c>
      <c r="C7419" s="2" t="str">
        <f>IF([2]Analysis!AG7419="Data Error","Data Error",[2]Analysis!AI7419*C$1)</f>
        <v>Data Error</v>
      </c>
      <c r="D7419" s="2"/>
      <c r="E7419" s="3" t="str">
        <f>IF(C7419="Data Error","Data Error",INDEX('[2]BAAL Adj Cap'!$CB$65:$CY$72,MONTH($B7419),$A7419+1))</f>
        <v>Data Error</v>
      </c>
      <c r="F7419" s="3"/>
      <c r="G7419" s="31" t="str">
        <f t="shared" si="460"/>
        <v>Data Error</v>
      </c>
      <c r="H7419" s="31"/>
      <c r="I7419" s="23" t="str">
        <f t="shared" si="461"/>
        <v>Data Error</v>
      </c>
      <c r="J7419" s="23"/>
      <c r="K7419" s="7" t="str">
        <f t="shared" si="462"/>
        <v>Data Error</v>
      </c>
      <c r="M7419" s="20" t="str">
        <f>IF(C7419="Data Error","Data Error",IF(C7419&lt;=K7419,0,1-IFERROR(INDEX(BAAL!$C:$D,MATCH(ROUNDUP(C7419-K7419,0),BAAL!$B:$B,0),MATCH(LEFT(M$2,4),BAAL!$C$2:$D$2,0)),0)))</f>
        <v>Data Error</v>
      </c>
      <c r="N7419" s="20"/>
      <c r="O7419" s="26"/>
      <c r="P7419" s="26"/>
      <c r="Q7419" s="6">
        <f t="shared" si="463"/>
        <v>11</v>
      </c>
      <c r="R7419" s="20"/>
    </row>
    <row r="7420" spans="1:18" x14ac:dyDescent="0.25">
      <c r="A7420" s="6">
        <v>2</v>
      </c>
      <c r="B7420" s="4">
        <v>42679.083333329079</v>
      </c>
      <c r="C7420" s="2" t="str">
        <f>IF([2]Analysis!AG7420="Data Error","Data Error",[2]Analysis!AI7420*C$1)</f>
        <v>Data Error</v>
      </c>
      <c r="D7420" s="2"/>
      <c r="E7420" s="3" t="str">
        <f>IF(C7420="Data Error","Data Error",INDEX('[2]BAAL Adj Cap'!$CB$65:$CY$72,MONTH($B7420),$A7420+1))</f>
        <v>Data Error</v>
      </c>
      <c r="F7420" s="3"/>
      <c r="G7420" s="31" t="str">
        <f t="shared" si="460"/>
        <v>Data Error</v>
      </c>
      <c r="H7420" s="31"/>
      <c r="I7420" s="23" t="str">
        <f t="shared" si="461"/>
        <v>Data Error</v>
      </c>
      <c r="J7420" s="23"/>
      <c r="K7420" s="7" t="str">
        <f t="shared" si="462"/>
        <v>Data Error</v>
      </c>
      <c r="M7420" s="20" t="str">
        <f>IF(C7420="Data Error","Data Error",IF(C7420&lt;=K7420,0,1-IFERROR(INDEX(BAAL!$C:$D,MATCH(ROUNDUP(C7420-K7420,0),BAAL!$B:$B,0),MATCH(LEFT(M$2,4),BAAL!$C$2:$D$2,0)),0)))</f>
        <v>Data Error</v>
      </c>
      <c r="N7420" s="20"/>
      <c r="O7420" s="26"/>
      <c r="P7420" s="26"/>
      <c r="Q7420" s="6">
        <f t="shared" si="463"/>
        <v>11</v>
      </c>
      <c r="R7420" s="20"/>
    </row>
    <row r="7421" spans="1:18" x14ac:dyDescent="0.25">
      <c r="A7421" s="6">
        <v>3</v>
      </c>
      <c r="B7421" s="4">
        <v>42679.124999995744</v>
      </c>
      <c r="C7421" s="2" t="str">
        <f>IF([2]Analysis!AG7421="Data Error","Data Error",[2]Analysis!AI7421*C$1)</f>
        <v>Data Error</v>
      </c>
      <c r="D7421" s="2"/>
      <c r="E7421" s="3" t="str">
        <f>IF(C7421="Data Error","Data Error",INDEX('[2]BAAL Adj Cap'!$CB$65:$CY$72,MONTH($B7421),$A7421+1))</f>
        <v>Data Error</v>
      </c>
      <c r="F7421" s="3"/>
      <c r="G7421" s="31" t="str">
        <f t="shared" si="460"/>
        <v>Data Error</v>
      </c>
      <c r="H7421" s="31"/>
      <c r="I7421" s="23" t="str">
        <f t="shared" si="461"/>
        <v>Data Error</v>
      </c>
      <c r="J7421" s="23"/>
      <c r="K7421" s="7" t="str">
        <f t="shared" si="462"/>
        <v>Data Error</v>
      </c>
      <c r="M7421" s="20" t="str">
        <f>IF(C7421="Data Error","Data Error",IF(C7421&lt;=K7421,0,1-IFERROR(INDEX(BAAL!$C:$D,MATCH(ROUNDUP(C7421-K7421,0),BAAL!$B:$B,0),MATCH(LEFT(M$2,4),BAAL!$C$2:$D$2,0)),0)))</f>
        <v>Data Error</v>
      </c>
      <c r="N7421" s="20"/>
      <c r="O7421" s="26"/>
      <c r="P7421" s="26"/>
      <c r="Q7421" s="6">
        <f t="shared" si="463"/>
        <v>11</v>
      </c>
      <c r="R7421" s="20"/>
    </row>
    <row r="7422" spans="1:18" x14ac:dyDescent="0.25">
      <c r="A7422" s="6">
        <v>4</v>
      </c>
      <c r="B7422" s="4">
        <v>42679.166666662408</v>
      </c>
      <c r="C7422" s="2" t="str">
        <f>IF([2]Analysis!AG7422="Data Error","Data Error",[2]Analysis!AI7422*C$1)</f>
        <v>Data Error</v>
      </c>
      <c r="D7422" s="2"/>
      <c r="E7422" s="3" t="str">
        <f>IF(C7422="Data Error","Data Error",INDEX('[2]BAAL Adj Cap'!$CB$65:$CY$72,MONTH($B7422),$A7422+1))</f>
        <v>Data Error</v>
      </c>
      <c r="F7422" s="3"/>
      <c r="G7422" s="31" t="str">
        <f t="shared" si="460"/>
        <v>Data Error</v>
      </c>
      <c r="H7422" s="31"/>
      <c r="I7422" s="23" t="str">
        <f t="shared" si="461"/>
        <v>Data Error</v>
      </c>
      <c r="J7422" s="23"/>
      <c r="K7422" s="7" t="str">
        <f t="shared" si="462"/>
        <v>Data Error</v>
      </c>
      <c r="M7422" s="20" t="str">
        <f>IF(C7422="Data Error","Data Error",IF(C7422&lt;=K7422,0,1-IFERROR(INDEX(BAAL!$C:$D,MATCH(ROUNDUP(C7422-K7422,0),BAAL!$B:$B,0),MATCH(LEFT(M$2,4),BAAL!$C$2:$D$2,0)),0)))</f>
        <v>Data Error</v>
      </c>
      <c r="N7422" s="20"/>
      <c r="O7422" s="26"/>
      <c r="P7422" s="26"/>
      <c r="Q7422" s="6">
        <f t="shared" si="463"/>
        <v>11</v>
      </c>
      <c r="R7422" s="20"/>
    </row>
    <row r="7423" spans="1:18" x14ac:dyDescent="0.25">
      <c r="A7423" s="6">
        <v>5</v>
      </c>
      <c r="B7423" s="4">
        <v>42679.208333329072</v>
      </c>
      <c r="C7423" s="2" t="str">
        <f>IF([2]Analysis!AG7423="Data Error","Data Error",[2]Analysis!AI7423*C$1)</f>
        <v>Data Error</v>
      </c>
      <c r="D7423" s="2"/>
      <c r="E7423" s="3" t="str">
        <f>IF(C7423="Data Error","Data Error",INDEX('[2]BAAL Adj Cap'!$CB$65:$CY$72,MONTH($B7423),$A7423+1))</f>
        <v>Data Error</v>
      </c>
      <c r="F7423" s="3"/>
      <c r="G7423" s="31" t="str">
        <f t="shared" si="460"/>
        <v>Data Error</v>
      </c>
      <c r="H7423" s="31"/>
      <c r="I7423" s="23" t="str">
        <f t="shared" si="461"/>
        <v>Data Error</v>
      </c>
      <c r="J7423" s="23"/>
      <c r="K7423" s="7" t="str">
        <f t="shared" si="462"/>
        <v>Data Error</v>
      </c>
      <c r="M7423" s="20" t="str">
        <f>IF(C7423="Data Error","Data Error",IF(C7423&lt;=K7423,0,1-IFERROR(INDEX(BAAL!$C:$D,MATCH(ROUNDUP(C7423-K7423,0),BAAL!$B:$B,0),MATCH(LEFT(M$2,4),BAAL!$C$2:$D$2,0)),0)))</f>
        <v>Data Error</v>
      </c>
      <c r="N7423" s="20"/>
      <c r="O7423" s="26"/>
      <c r="P7423" s="26"/>
      <c r="Q7423" s="6">
        <f t="shared" si="463"/>
        <v>11</v>
      </c>
      <c r="R7423" s="20"/>
    </row>
    <row r="7424" spans="1:18" x14ac:dyDescent="0.25">
      <c r="A7424" s="6">
        <v>6</v>
      </c>
      <c r="B7424" s="4">
        <v>42679.249999995736</v>
      </c>
      <c r="C7424" s="2" t="str">
        <f>IF([2]Analysis!AG7424="Data Error","Data Error",[2]Analysis!AI7424*C$1)</f>
        <v>Data Error</v>
      </c>
      <c r="D7424" s="2"/>
      <c r="E7424" s="3" t="str">
        <f>IF(C7424="Data Error","Data Error",INDEX('[2]BAAL Adj Cap'!$CB$65:$CY$72,MONTH($B7424),$A7424+1))</f>
        <v>Data Error</v>
      </c>
      <c r="F7424" s="3"/>
      <c r="G7424" s="31" t="str">
        <f t="shared" si="460"/>
        <v>Data Error</v>
      </c>
      <c r="H7424" s="31"/>
      <c r="I7424" s="23" t="str">
        <f t="shared" si="461"/>
        <v>Data Error</v>
      </c>
      <c r="J7424" s="23"/>
      <c r="K7424" s="7" t="str">
        <f t="shared" si="462"/>
        <v>Data Error</v>
      </c>
      <c r="M7424" s="20" t="str">
        <f>IF(C7424="Data Error","Data Error",IF(C7424&lt;=K7424,0,1-IFERROR(INDEX(BAAL!$C:$D,MATCH(ROUNDUP(C7424-K7424,0),BAAL!$B:$B,0),MATCH(LEFT(M$2,4),BAAL!$C$2:$D$2,0)),0)))</f>
        <v>Data Error</v>
      </c>
      <c r="N7424" s="20"/>
      <c r="O7424" s="26"/>
      <c r="P7424" s="26"/>
      <c r="Q7424" s="6">
        <f t="shared" si="463"/>
        <v>11</v>
      </c>
      <c r="R7424" s="20"/>
    </row>
    <row r="7425" spans="1:18" x14ac:dyDescent="0.25">
      <c r="A7425" s="6">
        <v>7</v>
      </c>
      <c r="B7425" s="4">
        <v>42679.291666662401</v>
      </c>
      <c r="C7425" s="2" t="str">
        <f>IF([2]Analysis!AG7425="Data Error","Data Error",[2]Analysis!AI7425*C$1)</f>
        <v>Data Error</v>
      </c>
      <c r="D7425" s="2"/>
      <c r="E7425" s="3" t="str">
        <f>IF(C7425="Data Error","Data Error",INDEX('[2]BAAL Adj Cap'!$CB$65:$CY$72,MONTH($B7425),$A7425+1))</f>
        <v>Data Error</v>
      </c>
      <c r="F7425" s="3"/>
      <c r="G7425" s="31" t="str">
        <f t="shared" si="460"/>
        <v>Data Error</v>
      </c>
      <c r="H7425" s="31"/>
      <c r="I7425" s="23" t="str">
        <f t="shared" si="461"/>
        <v>Data Error</v>
      </c>
      <c r="J7425" s="23"/>
      <c r="K7425" s="7" t="str">
        <f t="shared" si="462"/>
        <v>Data Error</v>
      </c>
      <c r="M7425" s="20" t="str">
        <f>IF(C7425="Data Error","Data Error",IF(C7425&lt;=K7425,0,1-IFERROR(INDEX(BAAL!$C:$D,MATCH(ROUNDUP(C7425-K7425,0),BAAL!$B:$B,0),MATCH(LEFT(M$2,4),BAAL!$C$2:$D$2,0)),0)))</f>
        <v>Data Error</v>
      </c>
      <c r="N7425" s="20"/>
      <c r="O7425" s="26"/>
      <c r="P7425" s="26"/>
      <c r="Q7425" s="6">
        <f t="shared" si="463"/>
        <v>11</v>
      </c>
      <c r="R7425" s="20"/>
    </row>
    <row r="7426" spans="1:18" x14ac:dyDescent="0.25">
      <c r="A7426" s="6">
        <v>8</v>
      </c>
      <c r="B7426" s="4">
        <v>42679.333333329065</v>
      </c>
      <c r="C7426" s="2" t="str">
        <f>IF([2]Analysis!AG7426="Data Error","Data Error",[2]Analysis!AI7426*C$1)</f>
        <v>Data Error</v>
      </c>
      <c r="D7426" s="2"/>
      <c r="E7426" s="3" t="str">
        <f>IF(C7426="Data Error","Data Error",INDEX('[2]BAAL Adj Cap'!$CB$65:$CY$72,MONTH($B7426),$A7426+1))</f>
        <v>Data Error</v>
      </c>
      <c r="F7426" s="3"/>
      <c r="G7426" s="31" t="str">
        <f t="shared" si="460"/>
        <v>Data Error</v>
      </c>
      <c r="H7426" s="31"/>
      <c r="I7426" s="23" t="str">
        <f t="shared" si="461"/>
        <v>Data Error</v>
      </c>
      <c r="J7426" s="23"/>
      <c r="K7426" s="7" t="str">
        <f t="shared" si="462"/>
        <v>Data Error</v>
      </c>
      <c r="M7426" s="20" t="str">
        <f>IF(C7426="Data Error","Data Error",IF(C7426&lt;=K7426,0,1-IFERROR(INDEX(BAAL!$C:$D,MATCH(ROUNDUP(C7426-K7426,0),BAAL!$B:$B,0),MATCH(LEFT(M$2,4),BAAL!$C$2:$D$2,0)),0)))</f>
        <v>Data Error</v>
      </c>
      <c r="N7426" s="20"/>
      <c r="O7426" s="26"/>
      <c r="P7426" s="26"/>
      <c r="Q7426" s="6">
        <f t="shared" si="463"/>
        <v>11</v>
      </c>
      <c r="R7426" s="20"/>
    </row>
    <row r="7427" spans="1:18" x14ac:dyDescent="0.25">
      <c r="A7427" s="6">
        <v>9</v>
      </c>
      <c r="B7427" s="4">
        <v>42679.374999995729</v>
      </c>
      <c r="C7427" s="2" t="str">
        <f>IF([2]Analysis!AG7427="Data Error","Data Error",[2]Analysis!AI7427*C$1)</f>
        <v>Data Error</v>
      </c>
      <c r="D7427" s="2"/>
      <c r="E7427" s="3" t="str">
        <f>IF(C7427="Data Error","Data Error",INDEX('[2]BAAL Adj Cap'!$CB$65:$CY$72,MONTH($B7427),$A7427+1))</f>
        <v>Data Error</v>
      </c>
      <c r="F7427" s="3"/>
      <c r="G7427" s="31" t="str">
        <f t="shared" si="460"/>
        <v>Data Error</v>
      </c>
      <c r="H7427" s="31"/>
      <c r="I7427" s="23" t="str">
        <f t="shared" si="461"/>
        <v>Data Error</v>
      </c>
      <c r="J7427" s="23"/>
      <c r="K7427" s="7" t="str">
        <f t="shared" si="462"/>
        <v>Data Error</v>
      </c>
      <c r="M7427" s="20" t="str">
        <f>IF(C7427="Data Error","Data Error",IF(C7427&lt;=K7427,0,1-IFERROR(INDEX(BAAL!$C:$D,MATCH(ROUNDUP(C7427-K7427,0),BAAL!$B:$B,0),MATCH(LEFT(M$2,4),BAAL!$C$2:$D$2,0)),0)))</f>
        <v>Data Error</v>
      </c>
      <c r="N7427" s="20"/>
      <c r="O7427" s="26"/>
      <c r="P7427" s="26"/>
      <c r="Q7427" s="6">
        <f t="shared" si="463"/>
        <v>11</v>
      </c>
      <c r="R7427" s="20"/>
    </row>
    <row r="7428" spans="1:18" x14ac:dyDescent="0.25">
      <c r="A7428" s="6">
        <v>10</v>
      </c>
      <c r="B7428" s="4">
        <v>42679.416666662393</v>
      </c>
      <c r="C7428" s="2" t="str">
        <f>IF([2]Analysis!AG7428="Data Error","Data Error",[2]Analysis!AI7428*C$1)</f>
        <v>Data Error</v>
      </c>
      <c r="D7428" s="2"/>
      <c r="E7428" s="3" t="str">
        <f>IF(C7428="Data Error","Data Error",INDEX('[2]BAAL Adj Cap'!$CB$65:$CY$72,MONTH($B7428),$A7428+1))</f>
        <v>Data Error</v>
      </c>
      <c r="F7428" s="3"/>
      <c r="G7428" s="31" t="str">
        <f t="shared" ref="G7428:G7491" si="464">IF(C7428="Data Error","Data Error",E7428*E$1-C7428)</f>
        <v>Data Error</v>
      </c>
      <c r="H7428" s="31"/>
      <c r="I7428" s="23" t="str">
        <f t="shared" ref="I7428:I7491" si="465">IF(E7428="Data Error","Data Error",E7428)</f>
        <v>Data Error</v>
      </c>
      <c r="J7428" s="23"/>
      <c r="K7428" s="7" t="str">
        <f t="shared" ref="K7428:K7491" si="466">IF(C7428="Data Error","Data Error",C$1*MAX(0,MIN(AF$9,E7428*AF$10)))</f>
        <v>Data Error</v>
      </c>
      <c r="M7428" s="20" t="str">
        <f>IF(C7428="Data Error","Data Error",IF(C7428&lt;=K7428,0,1-IFERROR(INDEX(BAAL!$C:$D,MATCH(ROUNDUP(C7428-K7428,0),BAAL!$B:$B,0),MATCH(LEFT(M$2,4),BAAL!$C$2:$D$2,0)),0)))</f>
        <v>Data Error</v>
      </c>
      <c r="N7428" s="20"/>
      <c r="O7428" s="26"/>
      <c r="P7428" s="26"/>
      <c r="Q7428" s="6">
        <f t="shared" ref="Q7428:Q7491" si="467">MONTH(B7428)</f>
        <v>11</v>
      </c>
      <c r="R7428" s="20"/>
    </row>
    <row r="7429" spans="1:18" x14ac:dyDescent="0.25">
      <c r="A7429" s="6">
        <v>11</v>
      </c>
      <c r="B7429" s="4">
        <v>42679.458333329057</v>
      </c>
      <c r="C7429" s="2" t="str">
        <f>IF([2]Analysis!AG7429="Data Error","Data Error",[2]Analysis!AI7429*C$1)</f>
        <v>Data Error</v>
      </c>
      <c r="D7429" s="2"/>
      <c r="E7429" s="3" t="str">
        <f>IF(C7429="Data Error","Data Error",INDEX('[2]BAAL Adj Cap'!$CB$65:$CY$72,MONTH($B7429),$A7429+1))</f>
        <v>Data Error</v>
      </c>
      <c r="F7429" s="3"/>
      <c r="G7429" s="31" t="str">
        <f t="shared" si="464"/>
        <v>Data Error</v>
      </c>
      <c r="H7429" s="31"/>
      <c r="I7429" s="23" t="str">
        <f t="shared" si="465"/>
        <v>Data Error</v>
      </c>
      <c r="J7429" s="23"/>
      <c r="K7429" s="7" t="str">
        <f t="shared" si="466"/>
        <v>Data Error</v>
      </c>
      <c r="M7429" s="20" t="str">
        <f>IF(C7429="Data Error","Data Error",IF(C7429&lt;=K7429,0,1-IFERROR(INDEX(BAAL!$C:$D,MATCH(ROUNDUP(C7429-K7429,0),BAAL!$B:$B,0),MATCH(LEFT(M$2,4),BAAL!$C$2:$D$2,0)),0)))</f>
        <v>Data Error</v>
      </c>
      <c r="N7429" s="20"/>
      <c r="O7429" s="26"/>
      <c r="P7429" s="26"/>
      <c r="Q7429" s="6">
        <f t="shared" si="467"/>
        <v>11</v>
      </c>
      <c r="R7429" s="20"/>
    </row>
    <row r="7430" spans="1:18" x14ac:dyDescent="0.25">
      <c r="A7430" s="6">
        <v>12</v>
      </c>
      <c r="B7430" s="4">
        <v>42679.499999995722</v>
      </c>
      <c r="C7430" s="2" t="str">
        <f>IF([2]Analysis!AG7430="Data Error","Data Error",[2]Analysis!AI7430*C$1)</f>
        <v>Data Error</v>
      </c>
      <c r="D7430" s="2"/>
      <c r="E7430" s="3" t="str">
        <f>IF(C7430="Data Error","Data Error",INDEX('[2]BAAL Adj Cap'!$CB$65:$CY$72,MONTH($B7430),$A7430+1))</f>
        <v>Data Error</v>
      </c>
      <c r="F7430" s="3"/>
      <c r="G7430" s="31" t="str">
        <f t="shared" si="464"/>
        <v>Data Error</v>
      </c>
      <c r="H7430" s="31"/>
      <c r="I7430" s="23" t="str">
        <f t="shared" si="465"/>
        <v>Data Error</v>
      </c>
      <c r="J7430" s="23"/>
      <c r="K7430" s="7" t="str">
        <f t="shared" si="466"/>
        <v>Data Error</v>
      </c>
      <c r="M7430" s="20" t="str">
        <f>IF(C7430="Data Error","Data Error",IF(C7430&lt;=K7430,0,1-IFERROR(INDEX(BAAL!$C:$D,MATCH(ROUNDUP(C7430-K7430,0),BAAL!$B:$B,0),MATCH(LEFT(M$2,4),BAAL!$C$2:$D$2,0)),0)))</f>
        <v>Data Error</v>
      </c>
      <c r="N7430" s="20"/>
      <c r="O7430" s="26"/>
      <c r="P7430" s="26"/>
      <c r="Q7430" s="6">
        <f t="shared" si="467"/>
        <v>11</v>
      </c>
      <c r="R7430" s="20"/>
    </row>
    <row r="7431" spans="1:18" x14ac:dyDescent="0.25">
      <c r="A7431" s="6">
        <v>13</v>
      </c>
      <c r="B7431" s="4">
        <v>42679.541666662386</v>
      </c>
      <c r="C7431" s="2" t="str">
        <f>IF([2]Analysis!AG7431="Data Error","Data Error",[2]Analysis!AI7431*C$1)</f>
        <v>Data Error</v>
      </c>
      <c r="D7431" s="2"/>
      <c r="E7431" s="3" t="str">
        <f>IF(C7431="Data Error","Data Error",INDEX('[2]BAAL Adj Cap'!$CB$65:$CY$72,MONTH($B7431),$A7431+1))</f>
        <v>Data Error</v>
      </c>
      <c r="F7431" s="3"/>
      <c r="G7431" s="31" t="str">
        <f t="shared" si="464"/>
        <v>Data Error</v>
      </c>
      <c r="H7431" s="31"/>
      <c r="I7431" s="23" t="str">
        <f t="shared" si="465"/>
        <v>Data Error</v>
      </c>
      <c r="J7431" s="23"/>
      <c r="K7431" s="7" t="str">
        <f t="shared" si="466"/>
        <v>Data Error</v>
      </c>
      <c r="M7431" s="20" t="str">
        <f>IF(C7431="Data Error","Data Error",IF(C7431&lt;=K7431,0,1-IFERROR(INDEX(BAAL!$C:$D,MATCH(ROUNDUP(C7431-K7431,0),BAAL!$B:$B,0),MATCH(LEFT(M$2,4),BAAL!$C$2:$D$2,0)),0)))</f>
        <v>Data Error</v>
      </c>
      <c r="N7431" s="20"/>
      <c r="O7431" s="26"/>
      <c r="P7431" s="26"/>
      <c r="Q7431" s="6">
        <f t="shared" si="467"/>
        <v>11</v>
      </c>
      <c r="R7431" s="20"/>
    </row>
    <row r="7432" spans="1:18" x14ac:dyDescent="0.25">
      <c r="A7432" s="6">
        <v>14</v>
      </c>
      <c r="B7432" s="4">
        <v>42679.58333332905</v>
      </c>
      <c r="C7432" s="2" t="str">
        <f>IF([2]Analysis!AG7432="Data Error","Data Error",[2]Analysis!AI7432*C$1)</f>
        <v>Data Error</v>
      </c>
      <c r="D7432" s="2"/>
      <c r="E7432" s="3" t="str">
        <f>IF(C7432="Data Error","Data Error",INDEX('[2]BAAL Adj Cap'!$CB$65:$CY$72,MONTH($B7432),$A7432+1))</f>
        <v>Data Error</v>
      </c>
      <c r="F7432" s="3"/>
      <c r="G7432" s="31" t="str">
        <f t="shared" si="464"/>
        <v>Data Error</v>
      </c>
      <c r="H7432" s="31"/>
      <c r="I7432" s="23" t="str">
        <f t="shared" si="465"/>
        <v>Data Error</v>
      </c>
      <c r="J7432" s="23"/>
      <c r="K7432" s="7" t="str">
        <f t="shared" si="466"/>
        <v>Data Error</v>
      </c>
      <c r="M7432" s="20" t="str">
        <f>IF(C7432="Data Error","Data Error",IF(C7432&lt;=K7432,0,1-IFERROR(INDEX(BAAL!$C:$D,MATCH(ROUNDUP(C7432-K7432,0),BAAL!$B:$B,0),MATCH(LEFT(M$2,4),BAAL!$C$2:$D$2,0)),0)))</f>
        <v>Data Error</v>
      </c>
      <c r="N7432" s="20"/>
      <c r="O7432" s="26"/>
      <c r="P7432" s="26"/>
      <c r="Q7432" s="6">
        <f t="shared" si="467"/>
        <v>11</v>
      </c>
      <c r="R7432" s="20"/>
    </row>
    <row r="7433" spans="1:18" x14ac:dyDescent="0.25">
      <c r="A7433" s="6">
        <v>15</v>
      </c>
      <c r="B7433" s="4">
        <v>42679.624999995714</v>
      </c>
      <c r="C7433" s="2" t="str">
        <f>IF([2]Analysis!AG7433="Data Error","Data Error",[2]Analysis!AI7433*C$1)</f>
        <v>Data Error</v>
      </c>
      <c r="D7433" s="2"/>
      <c r="E7433" s="3" t="str">
        <f>IF(C7433="Data Error","Data Error",INDEX('[2]BAAL Adj Cap'!$CB$65:$CY$72,MONTH($B7433),$A7433+1))</f>
        <v>Data Error</v>
      </c>
      <c r="F7433" s="3"/>
      <c r="G7433" s="31" t="str">
        <f t="shared" si="464"/>
        <v>Data Error</v>
      </c>
      <c r="H7433" s="31"/>
      <c r="I7433" s="23" t="str">
        <f t="shared" si="465"/>
        <v>Data Error</v>
      </c>
      <c r="J7433" s="23"/>
      <c r="K7433" s="7" t="str">
        <f t="shared" si="466"/>
        <v>Data Error</v>
      </c>
      <c r="M7433" s="20" t="str">
        <f>IF(C7433="Data Error","Data Error",IF(C7433&lt;=K7433,0,1-IFERROR(INDEX(BAAL!$C:$D,MATCH(ROUNDUP(C7433-K7433,0),BAAL!$B:$B,0),MATCH(LEFT(M$2,4),BAAL!$C$2:$D$2,0)),0)))</f>
        <v>Data Error</v>
      </c>
      <c r="N7433" s="20"/>
      <c r="O7433" s="26"/>
      <c r="P7433" s="26"/>
      <c r="Q7433" s="6">
        <f t="shared" si="467"/>
        <v>11</v>
      </c>
      <c r="R7433" s="20"/>
    </row>
    <row r="7434" spans="1:18" x14ac:dyDescent="0.25">
      <c r="A7434" s="6">
        <v>16</v>
      </c>
      <c r="B7434" s="4">
        <v>42679.666666662379</v>
      </c>
      <c r="C7434" s="2" t="str">
        <f>IF([2]Analysis!AG7434="Data Error","Data Error",[2]Analysis!AI7434*C$1)</f>
        <v>Data Error</v>
      </c>
      <c r="D7434" s="2"/>
      <c r="E7434" s="3" t="str">
        <f>IF(C7434="Data Error","Data Error",INDEX('[2]BAAL Adj Cap'!$CB$65:$CY$72,MONTH($B7434),$A7434+1))</f>
        <v>Data Error</v>
      </c>
      <c r="F7434" s="3"/>
      <c r="G7434" s="31" t="str">
        <f t="shared" si="464"/>
        <v>Data Error</v>
      </c>
      <c r="H7434" s="31"/>
      <c r="I7434" s="23" t="str">
        <f t="shared" si="465"/>
        <v>Data Error</v>
      </c>
      <c r="J7434" s="23"/>
      <c r="K7434" s="7" t="str">
        <f t="shared" si="466"/>
        <v>Data Error</v>
      </c>
      <c r="M7434" s="20" t="str">
        <f>IF(C7434="Data Error","Data Error",IF(C7434&lt;=K7434,0,1-IFERROR(INDEX(BAAL!$C:$D,MATCH(ROUNDUP(C7434-K7434,0),BAAL!$B:$B,0),MATCH(LEFT(M$2,4),BAAL!$C$2:$D$2,0)),0)))</f>
        <v>Data Error</v>
      </c>
      <c r="N7434" s="20"/>
      <c r="O7434" s="26"/>
      <c r="P7434" s="26"/>
      <c r="Q7434" s="6">
        <f t="shared" si="467"/>
        <v>11</v>
      </c>
      <c r="R7434" s="20"/>
    </row>
    <row r="7435" spans="1:18" x14ac:dyDescent="0.25">
      <c r="A7435" s="6">
        <v>17</v>
      </c>
      <c r="B7435" s="4">
        <v>42679.708333329043</v>
      </c>
      <c r="C7435" s="2" t="str">
        <f>IF([2]Analysis!AG7435="Data Error","Data Error",[2]Analysis!AI7435*C$1)</f>
        <v>Data Error</v>
      </c>
      <c r="D7435" s="2"/>
      <c r="E7435" s="3" t="str">
        <f>IF(C7435="Data Error","Data Error",INDEX('[2]BAAL Adj Cap'!$CB$65:$CY$72,MONTH($B7435),$A7435+1))</f>
        <v>Data Error</v>
      </c>
      <c r="F7435" s="3"/>
      <c r="G7435" s="31" t="str">
        <f t="shared" si="464"/>
        <v>Data Error</v>
      </c>
      <c r="H7435" s="31"/>
      <c r="I7435" s="23" t="str">
        <f t="shared" si="465"/>
        <v>Data Error</v>
      </c>
      <c r="J7435" s="23"/>
      <c r="K7435" s="7" t="str">
        <f t="shared" si="466"/>
        <v>Data Error</v>
      </c>
      <c r="M7435" s="20" t="str">
        <f>IF(C7435="Data Error","Data Error",IF(C7435&lt;=K7435,0,1-IFERROR(INDEX(BAAL!$C:$D,MATCH(ROUNDUP(C7435-K7435,0),BAAL!$B:$B,0),MATCH(LEFT(M$2,4),BAAL!$C$2:$D$2,0)),0)))</f>
        <v>Data Error</v>
      </c>
      <c r="N7435" s="20"/>
      <c r="O7435" s="26"/>
      <c r="P7435" s="26"/>
      <c r="Q7435" s="6">
        <f t="shared" si="467"/>
        <v>11</v>
      </c>
      <c r="R7435" s="20"/>
    </row>
    <row r="7436" spans="1:18" x14ac:dyDescent="0.25">
      <c r="A7436" s="6">
        <v>18</v>
      </c>
      <c r="B7436" s="4">
        <v>42679.749999995707</v>
      </c>
      <c r="C7436" s="2" t="str">
        <f>IF([2]Analysis!AG7436="Data Error","Data Error",[2]Analysis!AI7436*C$1)</f>
        <v>Data Error</v>
      </c>
      <c r="D7436" s="2"/>
      <c r="E7436" s="3" t="str">
        <f>IF(C7436="Data Error","Data Error",INDEX('[2]BAAL Adj Cap'!$CB$65:$CY$72,MONTH($B7436),$A7436+1))</f>
        <v>Data Error</v>
      </c>
      <c r="F7436" s="3"/>
      <c r="G7436" s="31" t="str">
        <f t="shared" si="464"/>
        <v>Data Error</v>
      </c>
      <c r="H7436" s="31"/>
      <c r="I7436" s="23" t="str">
        <f t="shared" si="465"/>
        <v>Data Error</v>
      </c>
      <c r="J7436" s="23"/>
      <c r="K7436" s="7" t="str">
        <f t="shared" si="466"/>
        <v>Data Error</v>
      </c>
      <c r="M7436" s="20" t="str">
        <f>IF(C7436="Data Error","Data Error",IF(C7436&lt;=K7436,0,1-IFERROR(INDEX(BAAL!$C:$D,MATCH(ROUNDUP(C7436-K7436,0),BAAL!$B:$B,0),MATCH(LEFT(M$2,4),BAAL!$C$2:$D$2,0)),0)))</f>
        <v>Data Error</v>
      </c>
      <c r="N7436" s="20"/>
      <c r="O7436" s="26"/>
      <c r="P7436" s="26"/>
      <c r="Q7436" s="6">
        <f t="shared" si="467"/>
        <v>11</v>
      </c>
      <c r="R7436" s="20"/>
    </row>
    <row r="7437" spans="1:18" x14ac:dyDescent="0.25">
      <c r="A7437" s="6">
        <v>19</v>
      </c>
      <c r="B7437" s="4">
        <v>42679.791666662371</v>
      </c>
      <c r="C7437" s="2" t="str">
        <f>IF([2]Analysis!AG7437="Data Error","Data Error",[2]Analysis!AI7437*C$1)</f>
        <v>Data Error</v>
      </c>
      <c r="D7437" s="2"/>
      <c r="E7437" s="3" t="str">
        <f>IF(C7437="Data Error","Data Error",INDEX('[2]BAAL Adj Cap'!$CB$65:$CY$72,MONTH($B7437),$A7437+1))</f>
        <v>Data Error</v>
      </c>
      <c r="F7437" s="3"/>
      <c r="G7437" s="31" t="str">
        <f t="shared" si="464"/>
        <v>Data Error</v>
      </c>
      <c r="H7437" s="31"/>
      <c r="I7437" s="23" t="str">
        <f t="shared" si="465"/>
        <v>Data Error</v>
      </c>
      <c r="J7437" s="23"/>
      <c r="K7437" s="7" t="str">
        <f t="shared" si="466"/>
        <v>Data Error</v>
      </c>
      <c r="M7437" s="20" t="str">
        <f>IF(C7437="Data Error","Data Error",IF(C7437&lt;=K7437,0,1-IFERROR(INDEX(BAAL!$C:$D,MATCH(ROUNDUP(C7437-K7437,0),BAAL!$B:$B,0),MATCH(LEFT(M$2,4),BAAL!$C$2:$D$2,0)),0)))</f>
        <v>Data Error</v>
      </c>
      <c r="N7437" s="20"/>
      <c r="O7437" s="26"/>
      <c r="P7437" s="26"/>
      <c r="Q7437" s="6">
        <f t="shared" si="467"/>
        <v>11</v>
      </c>
      <c r="R7437" s="20"/>
    </row>
    <row r="7438" spans="1:18" x14ac:dyDescent="0.25">
      <c r="A7438" s="6">
        <v>20</v>
      </c>
      <c r="B7438" s="4">
        <v>42679.833333329036</v>
      </c>
      <c r="C7438" s="2" t="str">
        <f>IF([2]Analysis!AG7438="Data Error","Data Error",[2]Analysis!AI7438*C$1)</f>
        <v>Data Error</v>
      </c>
      <c r="D7438" s="2"/>
      <c r="E7438" s="3" t="str">
        <f>IF(C7438="Data Error","Data Error",INDEX('[2]BAAL Adj Cap'!$CB$65:$CY$72,MONTH($B7438),$A7438+1))</f>
        <v>Data Error</v>
      </c>
      <c r="F7438" s="3"/>
      <c r="G7438" s="31" t="str">
        <f t="shared" si="464"/>
        <v>Data Error</v>
      </c>
      <c r="H7438" s="31"/>
      <c r="I7438" s="23" t="str">
        <f t="shared" si="465"/>
        <v>Data Error</v>
      </c>
      <c r="J7438" s="23"/>
      <c r="K7438" s="7" t="str">
        <f t="shared" si="466"/>
        <v>Data Error</v>
      </c>
      <c r="M7438" s="20" t="str">
        <f>IF(C7438="Data Error","Data Error",IF(C7438&lt;=K7438,0,1-IFERROR(INDEX(BAAL!$C:$D,MATCH(ROUNDUP(C7438-K7438,0),BAAL!$B:$B,0),MATCH(LEFT(M$2,4),BAAL!$C$2:$D$2,0)),0)))</f>
        <v>Data Error</v>
      </c>
      <c r="N7438" s="20"/>
      <c r="O7438" s="26"/>
      <c r="P7438" s="26"/>
      <c r="Q7438" s="6">
        <f t="shared" si="467"/>
        <v>11</v>
      </c>
      <c r="R7438" s="20"/>
    </row>
    <row r="7439" spans="1:18" x14ac:dyDescent="0.25">
      <c r="A7439" s="6">
        <v>21</v>
      </c>
      <c r="B7439" s="4">
        <v>42679.8749999957</v>
      </c>
      <c r="C7439" s="2" t="str">
        <f>IF([2]Analysis!AG7439="Data Error","Data Error",[2]Analysis!AI7439*C$1)</f>
        <v>Data Error</v>
      </c>
      <c r="D7439" s="2"/>
      <c r="E7439" s="3" t="str">
        <f>IF(C7439="Data Error","Data Error",INDEX('[2]BAAL Adj Cap'!$CB$65:$CY$72,MONTH($B7439),$A7439+1))</f>
        <v>Data Error</v>
      </c>
      <c r="F7439" s="3"/>
      <c r="G7439" s="31" t="str">
        <f t="shared" si="464"/>
        <v>Data Error</v>
      </c>
      <c r="H7439" s="31"/>
      <c r="I7439" s="23" t="str">
        <f t="shared" si="465"/>
        <v>Data Error</v>
      </c>
      <c r="J7439" s="23"/>
      <c r="K7439" s="7" t="str">
        <f t="shared" si="466"/>
        <v>Data Error</v>
      </c>
      <c r="M7439" s="20" t="str">
        <f>IF(C7439="Data Error","Data Error",IF(C7439&lt;=K7439,0,1-IFERROR(INDEX(BAAL!$C:$D,MATCH(ROUNDUP(C7439-K7439,0),BAAL!$B:$B,0),MATCH(LEFT(M$2,4),BAAL!$C$2:$D$2,0)),0)))</f>
        <v>Data Error</v>
      </c>
      <c r="N7439" s="20"/>
      <c r="O7439" s="26"/>
      <c r="P7439" s="26"/>
      <c r="Q7439" s="6">
        <f t="shared" si="467"/>
        <v>11</v>
      </c>
      <c r="R7439" s="20"/>
    </row>
    <row r="7440" spans="1:18" x14ac:dyDescent="0.25">
      <c r="A7440" s="6">
        <v>22</v>
      </c>
      <c r="B7440" s="4">
        <v>42679.916666662364</v>
      </c>
      <c r="C7440" s="2" t="str">
        <f>IF([2]Analysis!AG7440="Data Error","Data Error",[2]Analysis!AI7440*C$1)</f>
        <v>Data Error</v>
      </c>
      <c r="D7440" s="2"/>
      <c r="E7440" s="3" t="str">
        <f>IF(C7440="Data Error","Data Error",INDEX('[2]BAAL Adj Cap'!$CB$65:$CY$72,MONTH($B7440),$A7440+1))</f>
        <v>Data Error</v>
      </c>
      <c r="F7440" s="3"/>
      <c r="G7440" s="31" t="str">
        <f t="shared" si="464"/>
        <v>Data Error</v>
      </c>
      <c r="H7440" s="31"/>
      <c r="I7440" s="23" t="str">
        <f t="shared" si="465"/>
        <v>Data Error</v>
      </c>
      <c r="J7440" s="23"/>
      <c r="K7440" s="7" t="str">
        <f t="shared" si="466"/>
        <v>Data Error</v>
      </c>
      <c r="M7440" s="20" t="str">
        <f>IF(C7440="Data Error","Data Error",IF(C7440&lt;=K7440,0,1-IFERROR(INDEX(BAAL!$C:$D,MATCH(ROUNDUP(C7440-K7440,0),BAAL!$B:$B,0),MATCH(LEFT(M$2,4),BAAL!$C$2:$D$2,0)),0)))</f>
        <v>Data Error</v>
      </c>
      <c r="N7440" s="20"/>
      <c r="O7440" s="26"/>
      <c r="P7440" s="26"/>
      <c r="Q7440" s="6">
        <f t="shared" si="467"/>
        <v>11</v>
      </c>
      <c r="R7440" s="20"/>
    </row>
    <row r="7441" spans="1:18" x14ac:dyDescent="0.25">
      <c r="A7441" s="6">
        <v>23</v>
      </c>
      <c r="B7441" s="4">
        <v>42679.958333329028</v>
      </c>
      <c r="C7441" s="2" t="str">
        <f>IF([2]Analysis!AG7441="Data Error","Data Error",[2]Analysis!AI7441*C$1)</f>
        <v>Data Error</v>
      </c>
      <c r="D7441" s="2"/>
      <c r="E7441" s="3" t="str">
        <f>IF(C7441="Data Error","Data Error",INDEX('[2]BAAL Adj Cap'!$CB$65:$CY$72,MONTH($B7441),$A7441+1))</f>
        <v>Data Error</v>
      </c>
      <c r="F7441" s="3"/>
      <c r="G7441" s="31" t="str">
        <f t="shared" si="464"/>
        <v>Data Error</v>
      </c>
      <c r="H7441" s="31"/>
      <c r="I7441" s="23" t="str">
        <f t="shared" si="465"/>
        <v>Data Error</v>
      </c>
      <c r="J7441" s="23"/>
      <c r="K7441" s="7" t="str">
        <f t="shared" si="466"/>
        <v>Data Error</v>
      </c>
      <c r="M7441" s="20" t="str">
        <f>IF(C7441="Data Error","Data Error",IF(C7441&lt;=K7441,0,1-IFERROR(INDEX(BAAL!$C:$D,MATCH(ROUNDUP(C7441-K7441,0),BAAL!$B:$B,0),MATCH(LEFT(M$2,4),BAAL!$C$2:$D$2,0)),0)))</f>
        <v>Data Error</v>
      </c>
      <c r="N7441" s="20"/>
      <c r="O7441" s="26"/>
      <c r="P7441" s="26"/>
      <c r="Q7441" s="6">
        <f t="shared" si="467"/>
        <v>11</v>
      </c>
      <c r="R7441" s="20"/>
    </row>
    <row r="7442" spans="1:18" x14ac:dyDescent="0.25">
      <c r="A7442" s="6">
        <v>0</v>
      </c>
      <c r="B7442" s="1">
        <v>42679.999999995693</v>
      </c>
      <c r="C7442" s="2" t="str">
        <f>IF([2]Analysis!AG7442="Data Error","Data Error",[2]Analysis!AI7442*C$1)</f>
        <v>Data Error</v>
      </c>
      <c r="D7442" s="2"/>
      <c r="E7442" s="3" t="str">
        <f>IF(C7442="Data Error","Data Error",INDEX('[2]BAAL Adj Cap'!$CB$65:$CY$72,MONTH($B7442),$A7442+1))</f>
        <v>Data Error</v>
      </c>
      <c r="F7442" s="3"/>
      <c r="G7442" s="31" t="str">
        <f t="shared" si="464"/>
        <v>Data Error</v>
      </c>
      <c r="H7442" s="31"/>
      <c r="I7442" s="23" t="str">
        <f t="shared" si="465"/>
        <v>Data Error</v>
      </c>
      <c r="J7442" s="23"/>
      <c r="K7442" s="7" t="str">
        <f t="shared" si="466"/>
        <v>Data Error</v>
      </c>
      <c r="M7442" s="20" t="str">
        <f>IF(C7442="Data Error","Data Error",IF(C7442&lt;=K7442,0,1-IFERROR(INDEX(BAAL!$C:$D,MATCH(ROUNDUP(C7442-K7442,0),BAAL!$B:$B,0),MATCH(LEFT(M$2,4),BAAL!$C$2:$D$2,0)),0)))</f>
        <v>Data Error</v>
      </c>
      <c r="N7442" s="20"/>
      <c r="O7442" s="26"/>
      <c r="P7442" s="26"/>
      <c r="Q7442" s="6">
        <f t="shared" si="467"/>
        <v>11</v>
      </c>
      <c r="R7442" s="20"/>
    </row>
    <row r="7443" spans="1:18" x14ac:dyDescent="0.25">
      <c r="A7443" s="6">
        <v>1</v>
      </c>
      <c r="B7443" s="4">
        <v>42680.041666662357</v>
      </c>
      <c r="C7443" s="2" t="str">
        <f>IF([2]Analysis!AG7443="Data Error","Data Error",[2]Analysis!AI7443*C$1)</f>
        <v>Data Error</v>
      </c>
      <c r="D7443" s="2"/>
      <c r="E7443" s="3" t="str">
        <f>IF(C7443="Data Error","Data Error",INDEX('[2]BAAL Adj Cap'!$CB$65:$CY$72,MONTH($B7443),$A7443+1))</f>
        <v>Data Error</v>
      </c>
      <c r="F7443" s="3"/>
      <c r="G7443" s="31" t="str">
        <f t="shared" si="464"/>
        <v>Data Error</v>
      </c>
      <c r="H7443" s="31"/>
      <c r="I7443" s="23" t="str">
        <f t="shared" si="465"/>
        <v>Data Error</v>
      </c>
      <c r="J7443" s="23"/>
      <c r="K7443" s="7" t="str">
        <f t="shared" si="466"/>
        <v>Data Error</v>
      </c>
      <c r="M7443" s="20" t="str">
        <f>IF(C7443="Data Error","Data Error",IF(C7443&lt;=K7443,0,1-IFERROR(INDEX(BAAL!$C:$D,MATCH(ROUNDUP(C7443-K7443,0),BAAL!$B:$B,0),MATCH(LEFT(M$2,4),BAAL!$C$2:$D$2,0)),0)))</f>
        <v>Data Error</v>
      </c>
      <c r="N7443" s="20"/>
      <c r="O7443" s="26"/>
      <c r="P7443" s="26"/>
      <c r="Q7443" s="6">
        <f t="shared" si="467"/>
        <v>11</v>
      </c>
      <c r="R7443" s="20"/>
    </row>
    <row r="7444" spans="1:18" x14ac:dyDescent="0.25">
      <c r="A7444" s="6">
        <v>2</v>
      </c>
      <c r="B7444" s="4">
        <v>42680.083333329021</v>
      </c>
      <c r="C7444" s="2" t="str">
        <f>IF([2]Analysis!AG7444="Data Error","Data Error",[2]Analysis!AI7444*C$1)</f>
        <v>Data Error</v>
      </c>
      <c r="D7444" s="2"/>
      <c r="E7444" s="3" t="str">
        <f>IF(C7444="Data Error","Data Error",INDEX('[2]BAAL Adj Cap'!$CB$65:$CY$72,MONTH($B7444),$A7444+1))</f>
        <v>Data Error</v>
      </c>
      <c r="F7444" s="3"/>
      <c r="G7444" s="31" t="str">
        <f t="shared" si="464"/>
        <v>Data Error</v>
      </c>
      <c r="H7444" s="31"/>
      <c r="I7444" s="23" t="str">
        <f t="shared" si="465"/>
        <v>Data Error</v>
      </c>
      <c r="J7444" s="23"/>
      <c r="K7444" s="7" t="str">
        <f t="shared" si="466"/>
        <v>Data Error</v>
      </c>
      <c r="M7444" s="20" t="str">
        <f>IF(C7444="Data Error","Data Error",IF(C7444&lt;=K7444,0,1-IFERROR(INDEX(BAAL!$C:$D,MATCH(ROUNDUP(C7444-K7444,0),BAAL!$B:$B,0),MATCH(LEFT(M$2,4),BAAL!$C$2:$D$2,0)),0)))</f>
        <v>Data Error</v>
      </c>
      <c r="N7444" s="20"/>
      <c r="O7444" s="26"/>
      <c r="P7444" s="26"/>
      <c r="Q7444" s="6">
        <f t="shared" si="467"/>
        <v>11</v>
      </c>
      <c r="R7444" s="20"/>
    </row>
    <row r="7445" spans="1:18" x14ac:dyDescent="0.25">
      <c r="A7445" s="6">
        <v>3</v>
      </c>
      <c r="B7445" s="4">
        <v>42680.124999995685</v>
      </c>
      <c r="C7445" s="2" t="str">
        <f>IF([2]Analysis!AG7445="Data Error","Data Error",[2]Analysis!AI7445*C$1)</f>
        <v>Data Error</v>
      </c>
      <c r="D7445" s="2"/>
      <c r="E7445" s="3" t="str">
        <f>IF(C7445="Data Error","Data Error",INDEX('[2]BAAL Adj Cap'!$CB$65:$CY$72,MONTH($B7445),$A7445+1))</f>
        <v>Data Error</v>
      </c>
      <c r="F7445" s="3"/>
      <c r="G7445" s="31" t="str">
        <f t="shared" si="464"/>
        <v>Data Error</v>
      </c>
      <c r="H7445" s="31"/>
      <c r="I7445" s="23" t="str">
        <f t="shared" si="465"/>
        <v>Data Error</v>
      </c>
      <c r="J7445" s="23"/>
      <c r="K7445" s="7" t="str">
        <f t="shared" si="466"/>
        <v>Data Error</v>
      </c>
      <c r="M7445" s="20" t="str">
        <f>IF(C7445="Data Error","Data Error",IF(C7445&lt;=K7445,0,1-IFERROR(INDEX(BAAL!$C:$D,MATCH(ROUNDUP(C7445-K7445,0),BAAL!$B:$B,0),MATCH(LEFT(M$2,4),BAAL!$C$2:$D$2,0)),0)))</f>
        <v>Data Error</v>
      </c>
      <c r="N7445" s="20"/>
      <c r="O7445" s="26"/>
      <c r="P7445" s="26"/>
      <c r="Q7445" s="6">
        <f t="shared" si="467"/>
        <v>11</v>
      </c>
      <c r="R7445" s="20"/>
    </row>
    <row r="7446" spans="1:18" x14ac:dyDescent="0.25">
      <c r="A7446" s="6">
        <v>4</v>
      </c>
      <c r="B7446" s="4">
        <v>42680.16666666235</v>
      </c>
      <c r="C7446" s="2" t="str">
        <f>IF([2]Analysis!AG7446="Data Error","Data Error",[2]Analysis!AI7446*C$1)</f>
        <v>Data Error</v>
      </c>
      <c r="D7446" s="2"/>
      <c r="E7446" s="3" t="str">
        <f>IF(C7446="Data Error","Data Error",INDEX('[2]BAAL Adj Cap'!$CB$65:$CY$72,MONTH($B7446),$A7446+1))</f>
        <v>Data Error</v>
      </c>
      <c r="F7446" s="3"/>
      <c r="G7446" s="31" t="str">
        <f t="shared" si="464"/>
        <v>Data Error</v>
      </c>
      <c r="H7446" s="31"/>
      <c r="I7446" s="23" t="str">
        <f t="shared" si="465"/>
        <v>Data Error</v>
      </c>
      <c r="J7446" s="23"/>
      <c r="K7446" s="7" t="str">
        <f t="shared" si="466"/>
        <v>Data Error</v>
      </c>
      <c r="M7446" s="20" t="str">
        <f>IF(C7446="Data Error","Data Error",IF(C7446&lt;=K7446,0,1-IFERROR(INDEX(BAAL!$C:$D,MATCH(ROUNDUP(C7446-K7446,0),BAAL!$B:$B,0),MATCH(LEFT(M$2,4),BAAL!$C$2:$D$2,0)),0)))</f>
        <v>Data Error</v>
      </c>
      <c r="N7446" s="20"/>
      <c r="O7446" s="26"/>
      <c r="P7446" s="26"/>
      <c r="Q7446" s="6">
        <f t="shared" si="467"/>
        <v>11</v>
      </c>
      <c r="R7446" s="20"/>
    </row>
    <row r="7447" spans="1:18" x14ac:dyDescent="0.25">
      <c r="A7447" s="6">
        <v>5</v>
      </c>
      <c r="B7447" s="4">
        <v>42680.208333329014</v>
      </c>
      <c r="C7447" s="2" t="str">
        <f>IF([2]Analysis!AG7447="Data Error","Data Error",[2]Analysis!AI7447*C$1)</f>
        <v>Data Error</v>
      </c>
      <c r="D7447" s="2"/>
      <c r="E7447" s="3" t="str">
        <f>IF(C7447="Data Error","Data Error",INDEX('[2]BAAL Adj Cap'!$CB$65:$CY$72,MONTH($B7447),$A7447+1))</f>
        <v>Data Error</v>
      </c>
      <c r="F7447" s="3"/>
      <c r="G7447" s="31" t="str">
        <f t="shared" si="464"/>
        <v>Data Error</v>
      </c>
      <c r="H7447" s="31"/>
      <c r="I7447" s="23" t="str">
        <f t="shared" si="465"/>
        <v>Data Error</v>
      </c>
      <c r="J7447" s="23"/>
      <c r="K7447" s="7" t="str">
        <f t="shared" si="466"/>
        <v>Data Error</v>
      </c>
      <c r="M7447" s="20" t="str">
        <f>IF(C7447="Data Error","Data Error",IF(C7447&lt;=K7447,0,1-IFERROR(INDEX(BAAL!$C:$D,MATCH(ROUNDUP(C7447-K7447,0),BAAL!$B:$B,0),MATCH(LEFT(M$2,4),BAAL!$C$2:$D$2,0)),0)))</f>
        <v>Data Error</v>
      </c>
      <c r="N7447" s="20"/>
      <c r="O7447" s="26"/>
      <c r="P7447" s="26"/>
      <c r="Q7447" s="6">
        <f t="shared" si="467"/>
        <v>11</v>
      </c>
      <c r="R7447" s="20"/>
    </row>
    <row r="7448" spans="1:18" x14ac:dyDescent="0.25">
      <c r="A7448" s="6">
        <v>6</v>
      </c>
      <c r="B7448" s="4">
        <v>42680.249999995678</v>
      </c>
      <c r="C7448" s="2" t="str">
        <f>IF([2]Analysis!AG7448="Data Error","Data Error",[2]Analysis!AI7448*C$1)</f>
        <v>Data Error</v>
      </c>
      <c r="D7448" s="2"/>
      <c r="E7448" s="3" t="str">
        <f>IF(C7448="Data Error","Data Error",INDEX('[2]BAAL Adj Cap'!$CB$65:$CY$72,MONTH($B7448),$A7448+1))</f>
        <v>Data Error</v>
      </c>
      <c r="F7448" s="3"/>
      <c r="G7448" s="31" t="str">
        <f t="shared" si="464"/>
        <v>Data Error</v>
      </c>
      <c r="H7448" s="31"/>
      <c r="I7448" s="23" t="str">
        <f t="shared" si="465"/>
        <v>Data Error</v>
      </c>
      <c r="J7448" s="23"/>
      <c r="K7448" s="7" t="str">
        <f t="shared" si="466"/>
        <v>Data Error</v>
      </c>
      <c r="M7448" s="20" t="str">
        <f>IF(C7448="Data Error","Data Error",IF(C7448&lt;=K7448,0,1-IFERROR(INDEX(BAAL!$C:$D,MATCH(ROUNDUP(C7448-K7448,0),BAAL!$B:$B,0),MATCH(LEFT(M$2,4),BAAL!$C$2:$D$2,0)),0)))</f>
        <v>Data Error</v>
      </c>
      <c r="N7448" s="20"/>
      <c r="O7448" s="26"/>
      <c r="P7448" s="26"/>
      <c r="Q7448" s="6">
        <f t="shared" si="467"/>
        <v>11</v>
      </c>
      <c r="R7448" s="20"/>
    </row>
    <row r="7449" spans="1:18" x14ac:dyDescent="0.25">
      <c r="A7449" s="6">
        <v>7</v>
      </c>
      <c r="B7449" s="4">
        <v>42680.291666662342</v>
      </c>
      <c r="C7449" s="2" t="str">
        <f>IF([2]Analysis!AG7449="Data Error","Data Error",[2]Analysis!AI7449*C$1)</f>
        <v>Data Error</v>
      </c>
      <c r="D7449" s="2"/>
      <c r="E7449" s="3" t="str">
        <f>IF(C7449="Data Error","Data Error",INDEX('[2]BAAL Adj Cap'!$CB$65:$CY$72,MONTH($B7449),$A7449+1))</f>
        <v>Data Error</v>
      </c>
      <c r="F7449" s="3"/>
      <c r="G7449" s="31" t="str">
        <f t="shared" si="464"/>
        <v>Data Error</v>
      </c>
      <c r="H7449" s="31"/>
      <c r="I7449" s="23" t="str">
        <f t="shared" si="465"/>
        <v>Data Error</v>
      </c>
      <c r="J7449" s="23"/>
      <c r="K7449" s="7" t="str">
        <f t="shared" si="466"/>
        <v>Data Error</v>
      </c>
      <c r="M7449" s="20" t="str">
        <f>IF(C7449="Data Error","Data Error",IF(C7449&lt;=K7449,0,1-IFERROR(INDEX(BAAL!$C:$D,MATCH(ROUNDUP(C7449-K7449,0),BAAL!$B:$B,0),MATCH(LEFT(M$2,4),BAAL!$C$2:$D$2,0)),0)))</f>
        <v>Data Error</v>
      </c>
      <c r="N7449" s="20"/>
      <c r="O7449" s="26"/>
      <c r="P7449" s="26"/>
      <c r="Q7449" s="6">
        <f t="shared" si="467"/>
        <v>11</v>
      </c>
      <c r="R7449" s="20"/>
    </row>
    <row r="7450" spans="1:18" x14ac:dyDescent="0.25">
      <c r="A7450" s="6">
        <v>8</v>
      </c>
      <c r="B7450" s="4">
        <v>42680.333333329007</v>
      </c>
      <c r="C7450" s="2" t="str">
        <f>IF([2]Analysis!AG7450="Data Error","Data Error",[2]Analysis!AI7450*C$1)</f>
        <v>Data Error</v>
      </c>
      <c r="D7450" s="2"/>
      <c r="E7450" s="3" t="str">
        <f>IF(C7450="Data Error","Data Error",INDEX('[2]BAAL Adj Cap'!$CB$65:$CY$72,MONTH($B7450),$A7450+1))</f>
        <v>Data Error</v>
      </c>
      <c r="F7450" s="3"/>
      <c r="G7450" s="31" t="str">
        <f t="shared" si="464"/>
        <v>Data Error</v>
      </c>
      <c r="H7450" s="31"/>
      <c r="I7450" s="23" t="str">
        <f t="shared" si="465"/>
        <v>Data Error</v>
      </c>
      <c r="J7450" s="23"/>
      <c r="K7450" s="7" t="str">
        <f t="shared" si="466"/>
        <v>Data Error</v>
      </c>
      <c r="M7450" s="20" t="str">
        <f>IF(C7450="Data Error","Data Error",IF(C7450&lt;=K7450,0,1-IFERROR(INDEX(BAAL!$C:$D,MATCH(ROUNDUP(C7450-K7450,0),BAAL!$B:$B,0),MATCH(LEFT(M$2,4),BAAL!$C$2:$D$2,0)),0)))</f>
        <v>Data Error</v>
      </c>
      <c r="N7450" s="20"/>
      <c r="O7450" s="26"/>
      <c r="P7450" s="26"/>
      <c r="Q7450" s="6">
        <f t="shared" si="467"/>
        <v>11</v>
      </c>
      <c r="R7450" s="20"/>
    </row>
    <row r="7451" spans="1:18" x14ac:dyDescent="0.25">
      <c r="A7451" s="6">
        <v>9</v>
      </c>
      <c r="B7451" s="4">
        <v>42680.374999995671</v>
      </c>
      <c r="C7451" s="2" t="str">
        <f>IF([2]Analysis!AG7451="Data Error","Data Error",[2]Analysis!AI7451*C$1)</f>
        <v>Data Error</v>
      </c>
      <c r="D7451" s="2"/>
      <c r="E7451" s="3" t="str">
        <f>IF(C7451="Data Error","Data Error",INDEX('[2]BAAL Adj Cap'!$CB$65:$CY$72,MONTH($B7451),$A7451+1))</f>
        <v>Data Error</v>
      </c>
      <c r="F7451" s="3"/>
      <c r="G7451" s="31" t="str">
        <f t="shared" si="464"/>
        <v>Data Error</v>
      </c>
      <c r="H7451" s="31"/>
      <c r="I7451" s="23" t="str">
        <f t="shared" si="465"/>
        <v>Data Error</v>
      </c>
      <c r="J7451" s="23"/>
      <c r="K7451" s="7" t="str">
        <f t="shared" si="466"/>
        <v>Data Error</v>
      </c>
      <c r="M7451" s="20" t="str">
        <f>IF(C7451="Data Error","Data Error",IF(C7451&lt;=K7451,0,1-IFERROR(INDEX(BAAL!$C:$D,MATCH(ROUNDUP(C7451-K7451,0),BAAL!$B:$B,0),MATCH(LEFT(M$2,4),BAAL!$C$2:$D$2,0)),0)))</f>
        <v>Data Error</v>
      </c>
      <c r="N7451" s="20"/>
      <c r="O7451" s="26"/>
      <c r="P7451" s="26"/>
      <c r="Q7451" s="6">
        <f t="shared" si="467"/>
        <v>11</v>
      </c>
      <c r="R7451" s="20"/>
    </row>
    <row r="7452" spans="1:18" x14ac:dyDescent="0.25">
      <c r="A7452" s="6">
        <v>10</v>
      </c>
      <c r="B7452" s="4">
        <v>42680.416666662335</v>
      </c>
      <c r="C7452" s="2" t="str">
        <f>IF([2]Analysis!AG7452="Data Error","Data Error",[2]Analysis!AI7452*C$1)</f>
        <v>Data Error</v>
      </c>
      <c r="D7452" s="2"/>
      <c r="E7452" s="3" t="str">
        <f>IF(C7452="Data Error","Data Error",INDEX('[2]BAAL Adj Cap'!$CB$65:$CY$72,MONTH($B7452),$A7452+1))</f>
        <v>Data Error</v>
      </c>
      <c r="F7452" s="3"/>
      <c r="G7452" s="31" t="str">
        <f t="shared" si="464"/>
        <v>Data Error</v>
      </c>
      <c r="H7452" s="31"/>
      <c r="I7452" s="23" t="str">
        <f t="shared" si="465"/>
        <v>Data Error</v>
      </c>
      <c r="J7452" s="23"/>
      <c r="K7452" s="7" t="str">
        <f t="shared" si="466"/>
        <v>Data Error</v>
      </c>
      <c r="M7452" s="20" t="str">
        <f>IF(C7452="Data Error","Data Error",IF(C7452&lt;=K7452,0,1-IFERROR(INDEX(BAAL!$C:$D,MATCH(ROUNDUP(C7452-K7452,0),BAAL!$B:$B,0),MATCH(LEFT(M$2,4),BAAL!$C$2:$D$2,0)),0)))</f>
        <v>Data Error</v>
      </c>
      <c r="N7452" s="20"/>
      <c r="O7452" s="26"/>
      <c r="P7452" s="26"/>
      <c r="Q7452" s="6">
        <f t="shared" si="467"/>
        <v>11</v>
      </c>
      <c r="R7452" s="20"/>
    </row>
    <row r="7453" spans="1:18" x14ac:dyDescent="0.25">
      <c r="A7453" s="6">
        <v>11</v>
      </c>
      <c r="B7453" s="4">
        <v>42680.458333328999</v>
      </c>
      <c r="C7453" s="2" t="str">
        <f>IF([2]Analysis!AG7453="Data Error","Data Error",[2]Analysis!AI7453*C$1)</f>
        <v>Data Error</v>
      </c>
      <c r="D7453" s="2"/>
      <c r="E7453" s="3" t="str">
        <f>IF(C7453="Data Error","Data Error",INDEX('[2]BAAL Adj Cap'!$CB$65:$CY$72,MONTH($B7453),$A7453+1))</f>
        <v>Data Error</v>
      </c>
      <c r="F7453" s="3"/>
      <c r="G7453" s="31" t="str">
        <f t="shared" si="464"/>
        <v>Data Error</v>
      </c>
      <c r="H7453" s="31"/>
      <c r="I7453" s="23" t="str">
        <f t="shared" si="465"/>
        <v>Data Error</v>
      </c>
      <c r="J7453" s="23"/>
      <c r="K7453" s="7" t="str">
        <f t="shared" si="466"/>
        <v>Data Error</v>
      </c>
      <c r="M7453" s="20" t="str">
        <f>IF(C7453="Data Error","Data Error",IF(C7453&lt;=K7453,0,1-IFERROR(INDEX(BAAL!$C:$D,MATCH(ROUNDUP(C7453-K7453,0),BAAL!$B:$B,0),MATCH(LEFT(M$2,4),BAAL!$C$2:$D$2,0)),0)))</f>
        <v>Data Error</v>
      </c>
      <c r="N7453" s="20"/>
      <c r="O7453" s="26"/>
      <c r="P7453" s="26"/>
      <c r="Q7453" s="6">
        <f t="shared" si="467"/>
        <v>11</v>
      </c>
      <c r="R7453" s="20"/>
    </row>
    <row r="7454" spans="1:18" x14ac:dyDescent="0.25">
      <c r="A7454" s="6">
        <v>12</v>
      </c>
      <c r="B7454" s="4">
        <v>42680.499999995664</v>
      </c>
      <c r="C7454" s="2" t="str">
        <f>IF([2]Analysis!AG7454="Data Error","Data Error",[2]Analysis!AI7454*C$1)</f>
        <v>Data Error</v>
      </c>
      <c r="D7454" s="2"/>
      <c r="E7454" s="3" t="str">
        <f>IF(C7454="Data Error","Data Error",INDEX('[2]BAAL Adj Cap'!$CB$65:$CY$72,MONTH($B7454),$A7454+1))</f>
        <v>Data Error</v>
      </c>
      <c r="F7454" s="3"/>
      <c r="G7454" s="31" t="str">
        <f t="shared" si="464"/>
        <v>Data Error</v>
      </c>
      <c r="H7454" s="31"/>
      <c r="I7454" s="23" t="str">
        <f t="shared" si="465"/>
        <v>Data Error</v>
      </c>
      <c r="J7454" s="23"/>
      <c r="K7454" s="7" t="str">
        <f t="shared" si="466"/>
        <v>Data Error</v>
      </c>
      <c r="M7454" s="20" t="str">
        <f>IF(C7454="Data Error","Data Error",IF(C7454&lt;=K7454,0,1-IFERROR(INDEX(BAAL!$C:$D,MATCH(ROUNDUP(C7454-K7454,0),BAAL!$B:$B,0),MATCH(LEFT(M$2,4),BAAL!$C$2:$D$2,0)),0)))</f>
        <v>Data Error</v>
      </c>
      <c r="N7454" s="20"/>
      <c r="O7454" s="26"/>
      <c r="P7454" s="26"/>
      <c r="Q7454" s="6">
        <f t="shared" si="467"/>
        <v>11</v>
      </c>
      <c r="R7454" s="20"/>
    </row>
    <row r="7455" spans="1:18" x14ac:dyDescent="0.25">
      <c r="A7455" s="6">
        <v>13</v>
      </c>
      <c r="B7455" s="4">
        <v>42680.541666662328</v>
      </c>
      <c r="C7455" s="2" t="str">
        <f>IF([2]Analysis!AG7455="Data Error","Data Error",[2]Analysis!AI7455*C$1)</f>
        <v>Data Error</v>
      </c>
      <c r="D7455" s="2"/>
      <c r="E7455" s="3" t="str">
        <f>IF(C7455="Data Error","Data Error",INDEX('[2]BAAL Adj Cap'!$CB$65:$CY$72,MONTH($B7455),$A7455+1))</f>
        <v>Data Error</v>
      </c>
      <c r="F7455" s="3"/>
      <c r="G7455" s="31" t="str">
        <f t="shared" si="464"/>
        <v>Data Error</v>
      </c>
      <c r="H7455" s="31"/>
      <c r="I7455" s="23" t="str">
        <f t="shared" si="465"/>
        <v>Data Error</v>
      </c>
      <c r="J7455" s="23"/>
      <c r="K7455" s="7" t="str">
        <f t="shared" si="466"/>
        <v>Data Error</v>
      </c>
      <c r="M7455" s="20" t="str">
        <f>IF(C7455="Data Error","Data Error",IF(C7455&lt;=K7455,0,1-IFERROR(INDEX(BAAL!$C:$D,MATCH(ROUNDUP(C7455-K7455,0),BAAL!$B:$B,0),MATCH(LEFT(M$2,4),BAAL!$C$2:$D$2,0)),0)))</f>
        <v>Data Error</v>
      </c>
      <c r="N7455" s="20"/>
      <c r="O7455" s="26"/>
      <c r="P7455" s="26"/>
      <c r="Q7455" s="6">
        <f t="shared" si="467"/>
        <v>11</v>
      </c>
      <c r="R7455" s="20"/>
    </row>
    <row r="7456" spans="1:18" x14ac:dyDescent="0.25">
      <c r="A7456" s="6">
        <v>14</v>
      </c>
      <c r="B7456" s="4">
        <v>42680.583333328992</v>
      </c>
      <c r="C7456" s="2" t="str">
        <f>IF([2]Analysis!AG7456="Data Error","Data Error",[2]Analysis!AI7456*C$1)</f>
        <v>Data Error</v>
      </c>
      <c r="D7456" s="2"/>
      <c r="E7456" s="3" t="str">
        <f>IF(C7456="Data Error","Data Error",INDEX('[2]BAAL Adj Cap'!$CB$65:$CY$72,MONTH($B7456),$A7456+1))</f>
        <v>Data Error</v>
      </c>
      <c r="F7456" s="3"/>
      <c r="G7456" s="31" t="str">
        <f t="shared" si="464"/>
        <v>Data Error</v>
      </c>
      <c r="H7456" s="31"/>
      <c r="I7456" s="23" t="str">
        <f t="shared" si="465"/>
        <v>Data Error</v>
      </c>
      <c r="J7456" s="23"/>
      <c r="K7456" s="7" t="str">
        <f t="shared" si="466"/>
        <v>Data Error</v>
      </c>
      <c r="M7456" s="20" t="str">
        <f>IF(C7456="Data Error","Data Error",IF(C7456&lt;=K7456,0,1-IFERROR(INDEX(BAAL!$C:$D,MATCH(ROUNDUP(C7456-K7456,0),BAAL!$B:$B,0),MATCH(LEFT(M$2,4),BAAL!$C$2:$D$2,0)),0)))</f>
        <v>Data Error</v>
      </c>
      <c r="N7456" s="20"/>
      <c r="O7456" s="26"/>
      <c r="P7456" s="26"/>
      <c r="Q7456" s="6">
        <f t="shared" si="467"/>
        <v>11</v>
      </c>
      <c r="R7456" s="20"/>
    </row>
    <row r="7457" spans="1:18" x14ac:dyDescent="0.25">
      <c r="A7457" s="6">
        <v>15</v>
      </c>
      <c r="B7457" s="4">
        <v>42680.624999995656</v>
      </c>
      <c r="C7457" s="2" t="str">
        <f>IF([2]Analysis!AG7457="Data Error","Data Error",[2]Analysis!AI7457*C$1)</f>
        <v>Data Error</v>
      </c>
      <c r="D7457" s="2"/>
      <c r="E7457" s="3" t="str">
        <f>IF(C7457="Data Error","Data Error",INDEX('[2]BAAL Adj Cap'!$CB$65:$CY$72,MONTH($B7457),$A7457+1))</f>
        <v>Data Error</v>
      </c>
      <c r="F7457" s="3"/>
      <c r="G7457" s="31" t="str">
        <f t="shared" si="464"/>
        <v>Data Error</v>
      </c>
      <c r="H7457" s="31"/>
      <c r="I7457" s="23" t="str">
        <f t="shared" si="465"/>
        <v>Data Error</v>
      </c>
      <c r="J7457" s="23"/>
      <c r="K7457" s="7" t="str">
        <f t="shared" si="466"/>
        <v>Data Error</v>
      </c>
      <c r="M7457" s="20" t="str">
        <f>IF(C7457="Data Error","Data Error",IF(C7457&lt;=K7457,0,1-IFERROR(INDEX(BAAL!$C:$D,MATCH(ROUNDUP(C7457-K7457,0),BAAL!$B:$B,0),MATCH(LEFT(M$2,4),BAAL!$C$2:$D$2,0)),0)))</f>
        <v>Data Error</v>
      </c>
      <c r="N7457" s="20"/>
      <c r="O7457" s="26"/>
      <c r="P7457" s="26"/>
      <c r="Q7457" s="6">
        <f t="shared" si="467"/>
        <v>11</v>
      </c>
      <c r="R7457" s="20"/>
    </row>
    <row r="7458" spans="1:18" x14ac:dyDescent="0.25">
      <c r="A7458" s="6">
        <v>16</v>
      </c>
      <c r="B7458" s="4">
        <v>42680.66666666232</v>
      </c>
      <c r="C7458" s="2" t="str">
        <f>IF([2]Analysis!AG7458="Data Error","Data Error",[2]Analysis!AI7458*C$1)</f>
        <v>Data Error</v>
      </c>
      <c r="D7458" s="2"/>
      <c r="E7458" s="3" t="str">
        <f>IF(C7458="Data Error","Data Error",INDEX('[2]BAAL Adj Cap'!$CB$65:$CY$72,MONTH($B7458),$A7458+1))</f>
        <v>Data Error</v>
      </c>
      <c r="F7458" s="3"/>
      <c r="G7458" s="31" t="str">
        <f t="shared" si="464"/>
        <v>Data Error</v>
      </c>
      <c r="H7458" s="31"/>
      <c r="I7458" s="23" t="str">
        <f t="shared" si="465"/>
        <v>Data Error</v>
      </c>
      <c r="J7458" s="23"/>
      <c r="K7458" s="7" t="str">
        <f t="shared" si="466"/>
        <v>Data Error</v>
      </c>
      <c r="M7458" s="20" t="str">
        <f>IF(C7458="Data Error","Data Error",IF(C7458&lt;=K7458,0,1-IFERROR(INDEX(BAAL!$C:$D,MATCH(ROUNDUP(C7458-K7458,0),BAAL!$B:$B,0),MATCH(LEFT(M$2,4),BAAL!$C$2:$D$2,0)),0)))</f>
        <v>Data Error</v>
      </c>
      <c r="N7458" s="20"/>
      <c r="O7458" s="26"/>
      <c r="P7458" s="26"/>
      <c r="Q7458" s="6">
        <f t="shared" si="467"/>
        <v>11</v>
      </c>
      <c r="R7458" s="20"/>
    </row>
    <row r="7459" spans="1:18" x14ac:dyDescent="0.25">
      <c r="A7459" s="6">
        <v>17</v>
      </c>
      <c r="B7459" s="4">
        <v>42680.708333328985</v>
      </c>
      <c r="C7459" s="2" t="str">
        <f>IF([2]Analysis!AG7459="Data Error","Data Error",[2]Analysis!AI7459*C$1)</f>
        <v>Data Error</v>
      </c>
      <c r="D7459" s="2"/>
      <c r="E7459" s="3" t="str">
        <f>IF(C7459="Data Error","Data Error",INDEX('[2]BAAL Adj Cap'!$CB$65:$CY$72,MONTH($B7459),$A7459+1))</f>
        <v>Data Error</v>
      </c>
      <c r="F7459" s="3"/>
      <c r="G7459" s="31" t="str">
        <f t="shared" si="464"/>
        <v>Data Error</v>
      </c>
      <c r="H7459" s="31"/>
      <c r="I7459" s="23" t="str">
        <f t="shared" si="465"/>
        <v>Data Error</v>
      </c>
      <c r="J7459" s="23"/>
      <c r="K7459" s="7" t="str">
        <f t="shared" si="466"/>
        <v>Data Error</v>
      </c>
      <c r="M7459" s="20" t="str">
        <f>IF(C7459="Data Error","Data Error",IF(C7459&lt;=K7459,0,1-IFERROR(INDEX(BAAL!$C:$D,MATCH(ROUNDUP(C7459-K7459,0),BAAL!$B:$B,0),MATCH(LEFT(M$2,4),BAAL!$C$2:$D$2,0)),0)))</f>
        <v>Data Error</v>
      </c>
      <c r="N7459" s="20"/>
      <c r="O7459" s="26"/>
      <c r="P7459" s="26"/>
      <c r="Q7459" s="6">
        <f t="shared" si="467"/>
        <v>11</v>
      </c>
      <c r="R7459" s="20"/>
    </row>
    <row r="7460" spans="1:18" x14ac:dyDescent="0.25">
      <c r="A7460" s="6">
        <v>18</v>
      </c>
      <c r="B7460" s="4">
        <v>42680.749999995649</v>
      </c>
      <c r="C7460" s="2" t="str">
        <f>IF([2]Analysis!AG7460="Data Error","Data Error",[2]Analysis!AI7460*C$1)</f>
        <v>Data Error</v>
      </c>
      <c r="D7460" s="2"/>
      <c r="E7460" s="3" t="str">
        <f>IF(C7460="Data Error","Data Error",INDEX('[2]BAAL Adj Cap'!$CB$65:$CY$72,MONTH($B7460),$A7460+1))</f>
        <v>Data Error</v>
      </c>
      <c r="F7460" s="3"/>
      <c r="G7460" s="31" t="str">
        <f t="shared" si="464"/>
        <v>Data Error</v>
      </c>
      <c r="H7460" s="31"/>
      <c r="I7460" s="23" t="str">
        <f t="shared" si="465"/>
        <v>Data Error</v>
      </c>
      <c r="J7460" s="23"/>
      <c r="K7460" s="7" t="str">
        <f t="shared" si="466"/>
        <v>Data Error</v>
      </c>
      <c r="M7460" s="20" t="str">
        <f>IF(C7460="Data Error","Data Error",IF(C7460&lt;=K7460,0,1-IFERROR(INDEX(BAAL!$C:$D,MATCH(ROUNDUP(C7460-K7460,0),BAAL!$B:$B,0),MATCH(LEFT(M$2,4),BAAL!$C$2:$D$2,0)),0)))</f>
        <v>Data Error</v>
      </c>
      <c r="N7460" s="20"/>
      <c r="O7460" s="26"/>
      <c r="P7460" s="26"/>
      <c r="Q7460" s="6">
        <f t="shared" si="467"/>
        <v>11</v>
      </c>
      <c r="R7460" s="20"/>
    </row>
    <row r="7461" spans="1:18" x14ac:dyDescent="0.25">
      <c r="A7461" s="6">
        <v>19</v>
      </c>
      <c r="B7461" s="4">
        <v>42680.791666662313</v>
      </c>
      <c r="C7461" s="2" t="str">
        <f>IF([2]Analysis!AG7461="Data Error","Data Error",[2]Analysis!AI7461*C$1)</f>
        <v>Data Error</v>
      </c>
      <c r="D7461" s="2"/>
      <c r="E7461" s="3" t="str">
        <f>IF(C7461="Data Error","Data Error",INDEX('[2]BAAL Adj Cap'!$CB$65:$CY$72,MONTH($B7461),$A7461+1))</f>
        <v>Data Error</v>
      </c>
      <c r="F7461" s="3"/>
      <c r="G7461" s="31" t="str">
        <f t="shared" si="464"/>
        <v>Data Error</v>
      </c>
      <c r="H7461" s="31"/>
      <c r="I7461" s="23" t="str">
        <f t="shared" si="465"/>
        <v>Data Error</v>
      </c>
      <c r="J7461" s="23"/>
      <c r="K7461" s="7" t="str">
        <f t="shared" si="466"/>
        <v>Data Error</v>
      </c>
      <c r="M7461" s="20" t="str">
        <f>IF(C7461="Data Error","Data Error",IF(C7461&lt;=K7461,0,1-IFERROR(INDEX(BAAL!$C:$D,MATCH(ROUNDUP(C7461-K7461,0),BAAL!$B:$B,0),MATCH(LEFT(M$2,4),BAAL!$C$2:$D$2,0)),0)))</f>
        <v>Data Error</v>
      </c>
      <c r="N7461" s="20"/>
      <c r="O7461" s="26"/>
      <c r="P7461" s="26"/>
      <c r="Q7461" s="6">
        <f t="shared" si="467"/>
        <v>11</v>
      </c>
      <c r="R7461" s="20"/>
    </row>
    <row r="7462" spans="1:18" x14ac:dyDescent="0.25">
      <c r="A7462" s="6">
        <v>20</v>
      </c>
      <c r="B7462" s="4">
        <v>42680.833333328977</v>
      </c>
      <c r="C7462" s="2" t="str">
        <f>IF([2]Analysis!AG7462="Data Error","Data Error",[2]Analysis!AI7462*C$1)</f>
        <v>Data Error</v>
      </c>
      <c r="D7462" s="2"/>
      <c r="E7462" s="3" t="str">
        <f>IF(C7462="Data Error","Data Error",INDEX('[2]BAAL Adj Cap'!$CB$65:$CY$72,MONTH($B7462),$A7462+1))</f>
        <v>Data Error</v>
      </c>
      <c r="F7462" s="3"/>
      <c r="G7462" s="31" t="str">
        <f t="shared" si="464"/>
        <v>Data Error</v>
      </c>
      <c r="H7462" s="31"/>
      <c r="I7462" s="23" t="str">
        <f t="shared" si="465"/>
        <v>Data Error</v>
      </c>
      <c r="J7462" s="23"/>
      <c r="K7462" s="7" t="str">
        <f t="shared" si="466"/>
        <v>Data Error</v>
      </c>
      <c r="M7462" s="20" t="str">
        <f>IF(C7462="Data Error","Data Error",IF(C7462&lt;=K7462,0,1-IFERROR(INDEX(BAAL!$C:$D,MATCH(ROUNDUP(C7462-K7462,0),BAAL!$B:$B,0),MATCH(LEFT(M$2,4),BAAL!$C$2:$D$2,0)),0)))</f>
        <v>Data Error</v>
      </c>
      <c r="N7462" s="20"/>
      <c r="O7462" s="26"/>
      <c r="P7462" s="26"/>
      <c r="Q7462" s="6">
        <f t="shared" si="467"/>
        <v>11</v>
      </c>
      <c r="R7462" s="20"/>
    </row>
    <row r="7463" spans="1:18" x14ac:dyDescent="0.25">
      <c r="A7463" s="6">
        <v>21</v>
      </c>
      <c r="B7463" s="4">
        <v>42680.874999995642</v>
      </c>
      <c r="C7463" s="2" t="str">
        <f>IF([2]Analysis!AG7463="Data Error","Data Error",[2]Analysis!AI7463*C$1)</f>
        <v>Data Error</v>
      </c>
      <c r="D7463" s="2"/>
      <c r="E7463" s="3" t="str">
        <f>IF(C7463="Data Error","Data Error",INDEX('[2]BAAL Adj Cap'!$CB$65:$CY$72,MONTH($B7463),$A7463+1))</f>
        <v>Data Error</v>
      </c>
      <c r="F7463" s="3"/>
      <c r="G7463" s="31" t="str">
        <f t="shared" si="464"/>
        <v>Data Error</v>
      </c>
      <c r="H7463" s="31"/>
      <c r="I7463" s="23" t="str">
        <f t="shared" si="465"/>
        <v>Data Error</v>
      </c>
      <c r="J7463" s="23"/>
      <c r="K7463" s="7" t="str">
        <f t="shared" si="466"/>
        <v>Data Error</v>
      </c>
      <c r="M7463" s="20" t="str">
        <f>IF(C7463="Data Error","Data Error",IF(C7463&lt;=K7463,0,1-IFERROR(INDEX(BAAL!$C:$D,MATCH(ROUNDUP(C7463-K7463,0),BAAL!$B:$B,0),MATCH(LEFT(M$2,4),BAAL!$C$2:$D$2,0)),0)))</f>
        <v>Data Error</v>
      </c>
      <c r="N7463" s="20"/>
      <c r="O7463" s="26"/>
      <c r="P7463" s="26"/>
      <c r="Q7463" s="6">
        <f t="shared" si="467"/>
        <v>11</v>
      </c>
      <c r="R7463" s="20"/>
    </row>
    <row r="7464" spans="1:18" x14ac:dyDescent="0.25">
      <c r="A7464" s="6">
        <v>22</v>
      </c>
      <c r="B7464" s="4">
        <v>42680.916666662306</v>
      </c>
      <c r="C7464" s="2" t="str">
        <f>IF([2]Analysis!AG7464="Data Error","Data Error",[2]Analysis!AI7464*C$1)</f>
        <v>Data Error</v>
      </c>
      <c r="D7464" s="2"/>
      <c r="E7464" s="3" t="str">
        <f>IF(C7464="Data Error","Data Error",INDEX('[2]BAAL Adj Cap'!$CB$65:$CY$72,MONTH($B7464),$A7464+1))</f>
        <v>Data Error</v>
      </c>
      <c r="F7464" s="3"/>
      <c r="G7464" s="31" t="str">
        <f t="shared" si="464"/>
        <v>Data Error</v>
      </c>
      <c r="H7464" s="31"/>
      <c r="I7464" s="23" t="str">
        <f t="shared" si="465"/>
        <v>Data Error</v>
      </c>
      <c r="J7464" s="23"/>
      <c r="K7464" s="7" t="str">
        <f t="shared" si="466"/>
        <v>Data Error</v>
      </c>
      <c r="M7464" s="20" t="str">
        <f>IF(C7464="Data Error","Data Error",IF(C7464&lt;=K7464,0,1-IFERROR(INDEX(BAAL!$C:$D,MATCH(ROUNDUP(C7464-K7464,0),BAAL!$B:$B,0),MATCH(LEFT(M$2,4),BAAL!$C$2:$D$2,0)),0)))</f>
        <v>Data Error</v>
      </c>
      <c r="N7464" s="20"/>
      <c r="O7464" s="26"/>
      <c r="P7464" s="26"/>
      <c r="Q7464" s="6">
        <f t="shared" si="467"/>
        <v>11</v>
      </c>
      <c r="R7464" s="20"/>
    </row>
    <row r="7465" spans="1:18" x14ac:dyDescent="0.25">
      <c r="A7465" s="6">
        <v>23</v>
      </c>
      <c r="B7465" s="4">
        <v>42680.95833332897</v>
      </c>
      <c r="C7465" s="2" t="str">
        <f>IF([2]Analysis!AG7465="Data Error","Data Error",[2]Analysis!AI7465*C$1)</f>
        <v>Data Error</v>
      </c>
      <c r="D7465" s="2"/>
      <c r="E7465" s="3" t="str">
        <f>IF(C7465="Data Error","Data Error",INDEX('[2]BAAL Adj Cap'!$CB$65:$CY$72,MONTH($B7465),$A7465+1))</f>
        <v>Data Error</v>
      </c>
      <c r="F7465" s="3"/>
      <c r="G7465" s="31" t="str">
        <f t="shared" si="464"/>
        <v>Data Error</v>
      </c>
      <c r="H7465" s="31"/>
      <c r="I7465" s="23" t="str">
        <f t="shared" si="465"/>
        <v>Data Error</v>
      </c>
      <c r="J7465" s="23"/>
      <c r="K7465" s="7" t="str">
        <f t="shared" si="466"/>
        <v>Data Error</v>
      </c>
      <c r="M7465" s="20" t="str">
        <f>IF(C7465="Data Error","Data Error",IF(C7465&lt;=K7465,0,1-IFERROR(INDEX(BAAL!$C:$D,MATCH(ROUNDUP(C7465-K7465,0),BAAL!$B:$B,0),MATCH(LEFT(M$2,4),BAAL!$C$2:$D$2,0)),0)))</f>
        <v>Data Error</v>
      </c>
      <c r="N7465" s="20"/>
      <c r="O7465" s="26"/>
      <c r="P7465" s="26"/>
      <c r="Q7465" s="6">
        <f t="shared" si="467"/>
        <v>11</v>
      </c>
      <c r="R7465" s="20"/>
    </row>
    <row r="7466" spans="1:18" x14ac:dyDescent="0.25">
      <c r="A7466" s="6">
        <v>0</v>
      </c>
      <c r="B7466" s="1">
        <v>42680.999999995634</v>
      </c>
      <c r="C7466" s="2" t="str">
        <f>IF([2]Analysis!AG7466="Data Error","Data Error",[2]Analysis!AI7466*C$1)</f>
        <v>Data Error</v>
      </c>
      <c r="D7466" s="2"/>
      <c r="E7466" s="3" t="str">
        <f>IF(C7466="Data Error","Data Error",INDEX('[2]BAAL Adj Cap'!$CB$65:$CY$72,MONTH($B7466),$A7466+1))</f>
        <v>Data Error</v>
      </c>
      <c r="F7466" s="3"/>
      <c r="G7466" s="31" t="str">
        <f t="shared" si="464"/>
        <v>Data Error</v>
      </c>
      <c r="H7466" s="31"/>
      <c r="I7466" s="23" t="str">
        <f t="shared" si="465"/>
        <v>Data Error</v>
      </c>
      <c r="J7466" s="23"/>
      <c r="K7466" s="7" t="str">
        <f t="shared" si="466"/>
        <v>Data Error</v>
      </c>
      <c r="M7466" s="20" t="str">
        <f>IF(C7466="Data Error","Data Error",IF(C7466&lt;=K7466,0,1-IFERROR(INDEX(BAAL!$C:$D,MATCH(ROUNDUP(C7466-K7466,0),BAAL!$B:$B,0),MATCH(LEFT(M$2,4),BAAL!$C$2:$D$2,0)),0)))</f>
        <v>Data Error</v>
      </c>
      <c r="N7466" s="20"/>
      <c r="O7466" s="26"/>
      <c r="P7466" s="26"/>
      <c r="Q7466" s="6">
        <f t="shared" si="467"/>
        <v>11</v>
      </c>
      <c r="R7466" s="20"/>
    </row>
    <row r="7467" spans="1:18" x14ac:dyDescent="0.25">
      <c r="A7467" s="6">
        <v>1</v>
      </c>
      <c r="B7467" s="4">
        <v>42681.041666662299</v>
      </c>
      <c r="C7467" s="2" t="str">
        <f>IF([2]Analysis!AG7467="Data Error","Data Error",[2]Analysis!AI7467*C$1)</f>
        <v>Data Error</v>
      </c>
      <c r="D7467" s="2"/>
      <c r="E7467" s="3" t="str">
        <f>IF(C7467="Data Error","Data Error",INDEX('[2]BAAL Adj Cap'!$CB$65:$CY$72,MONTH($B7467),$A7467+1))</f>
        <v>Data Error</v>
      </c>
      <c r="F7467" s="3"/>
      <c r="G7467" s="31" t="str">
        <f t="shared" si="464"/>
        <v>Data Error</v>
      </c>
      <c r="H7467" s="31"/>
      <c r="I7467" s="23" t="str">
        <f t="shared" si="465"/>
        <v>Data Error</v>
      </c>
      <c r="J7467" s="23"/>
      <c r="K7467" s="7" t="str">
        <f t="shared" si="466"/>
        <v>Data Error</v>
      </c>
      <c r="M7467" s="20" t="str">
        <f>IF(C7467="Data Error","Data Error",IF(C7467&lt;=K7467,0,1-IFERROR(INDEX(BAAL!$C:$D,MATCH(ROUNDUP(C7467-K7467,0),BAAL!$B:$B,0),MATCH(LEFT(M$2,4),BAAL!$C$2:$D$2,0)),0)))</f>
        <v>Data Error</v>
      </c>
      <c r="N7467" s="20"/>
      <c r="O7467" s="26"/>
      <c r="P7467" s="26"/>
      <c r="Q7467" s="6">
        <f t="shared" si="467"/>
        <v>11</v>
      </c>
      <c r="R7467" s="20"/>
    </row>
    <row r="7468" spans="1:18" x14ac:dyDescent="0.25">
      <c r="A7468" s="6">
        <v>2</v>
      </c>
      <c r="B7468" s="4">
        <v>42681.083333328963</v>
      </c>
      <c r="C7468" s="2" t="str">
        <f>IF([2]Analysis!AG7468="Data Error","Data Error",[2]Analysis!AI7468*C$1)</f>
        <v>Data Error</v>
      </c>
      <c r="D7468" s="2"/>
      <c r="E7468" s="3" t="str">
        <f>IF(C7468="Data Error","Data Error",INDEX('[2]BAAL Adj Cap'!$CB$65:$CY$72,MONTH($B7468),$A7468+1))</f>
        <v>Data Error</v>
      </c>
      <c r="F7468" s="3"/>
      <c r="G7468" s="31" t="str">
        <f t="shared" si="464"/>
        <v>Data Error</v>
      </c>
      <c r="H7468" s="31"/>
      <c r="I7468" s="23" t="str">
        <f t="shared" si="465"/>
        <v>Data Error</v>
      </c>
      <c r="J7468" s="23"/>
      <c r="K7468" s="7" t="str">
        <f t="shared" si="466"/>
        <v>Data Error</v>
      </c>
      <c r="M7468" s="20" t="str">
        <f>IF(C7468="Data Error","Data Error",IF(C7468&lt;=K7468,0,1-IFERROR(INDEX(BAAL!$C:$D,MATCH(ROUNDUP(C7468-K7468,0),BAAL!$B:$B,0),MATCH(LEFT(M$2,4),BAAL!$C$2:$D$2,0)),0)))</f>
        <v>Data Error</v>
      </c>
      <c r="N7468" s="20"/>
      <c r="O7468" s="26"/>
      <c r="P7468" s="26"/>
      <c r="Q7468" s="6">
        <f t="shared" si="467"/>
        <v>11</v>
      </c>
      <c r="R7468" s="20"/>
    </row>
    <row r="7469" spans="1:18" x14ac:dyDescent="0.25">
      <c r="A7469" s="6">
        <v>3</v>
      </c>
      <c r="B7469" s="4">
        <v>42681.124999995627</v>
      </c>
      <c r="C7469" s="2" t="str">
        <f>IF([2]Analysis!AG7469="Data Error","Data Error",[2]Analysis!AI7469*C$1)</f>
        <v>Data Error</v>
      </c>
      <c r="D7469" s="2"/>
      <c r="E7469" s="3" t="str">
        <f>IF(C7469="Data Error","Data Error",INDEX('[2]BAAL Adj Cap'!$CB$65:$CY$72,MONTH($B7469),$A7469+1))</f>
        <v>Data Error</v>
      </c>
      <c r="F7469" s="3"/>
      <c r="G7469" s="31" t="str">
        <f t="shared" si="464"/>
        <v>Data Error</v>
      </c>
      <c r="H7469" s="31"/>
      <c r="I7469" s="23" t="str">
        <f t="shared" si="465"/>
        <v>Data Error</v>
      </c>
      <c r="J7469" s="23"/>
      <c r="K7469" s="7" t="str">
        <f t="shared" si="466"/>
        <v>Data Error</v>
      </c>
      <c r="M7469" s="20" t="str">
        <f>IF(C7469="Data Error","Data Error",IF(C7469&lt;=K7469,0,1-IFERROR(INDEX(BAAL!$C:$D,MATCH(ROUNDUP(C7469-K7469,0),BAAL!$B:$B,0),MATCH(LEFT(M$2,4),BAAL!$C$2:$D$2,0)),0)))</f>
        <v>Data Error</v>
      </c>
      <c r="N7469" s="20"/>
      <c r="O7469" s="26"/>
      <c r="P7469" s="26"/>
      <c r="Q7469" s="6">
        <f t="shared" si="467"/>
        <v>11</v>
      </c>
      <c r="R7469" s="20"/>
    </row>
    <row r="7470" spans="1:18" x14ac:dyDescent="0.25">
      <c r="A7470" s="6">
        <v>4</v>
      </c>
      <c r="B7470" s="4">
        <v>42681.166666662291</v>
      </c>
      <c r="C7470" s="2" t="str">
        <f>IF([2]Analysis!AG7470="Data Error","Data Error",[2]Analysis!AI7470*C$1)</f>
        <v>Data Error</v>
      </c>
      <c r="D7470" s="2"/>
      <c r="E7470" s="3" t="str">
        <f>IF(C7470="Data Error","Data Error",INDEX('[2]BAAL Adj Cap'!$CB$65:$CY$72,MONTH($B7470),$A7470+1))</f>
        <v>Data Error</v>
      </c>
      <c r="F7470" s="3"/>
      <c r="G7470" s="31" t="str">
        <f t="shared" si="464"/>
        <v>Data Error</v>
      </c>
      <c r="H7470" s="31"/>
      <c r="I7470" s="23" t="str">
        <f t="shared" si="465"/>
        <v>Data Error</v>
      </c>
      <c r="J7470" s="23"/>
      <c r="K7470" s="7" t="str">
        <f t="shared" si="466"/>
        <v>Data Error</v>
      </c>
      <c r="M7470" s="20" t="str">
        <f>IF(C7470="Data Error","Data Error",IF(C7470&lt;=K7470,0,1-IFERROR(INDEX(BAAL!$C:$D,MATCH(ROUNDUP(C7470-K7470,0),BAAL!$B:$B,0),MATCH(LEFT(M$2,4),BAAL!$C$2:$D$2,0)),0)))</f>
        <v>Data Error</v>
      </c>
      <c r="N7470" s="20"/>
      <c r="O7470" s="26"/>
      <c r="P7470" s="26"/>
      <c r="Q7470" s="6">
        <f t="shared" si="467"/>
        <v>11</v>
      </c>
      <c r="R7470" s="20"/>
    </row>
    <row r="7471" spans="1:18" x14ac:dyDescent="0.25">
      <c r="A7471" s="6">
        <v>5</v>
      </c>
      <c r="B7471" s="4">
        <v>42681.208333328956</v>
      </c>
      <c r="C7471" s="2" t="str">
        <f>IF([2]Analysis!AG7471="Data Error","Data Error",[2]Analysis!AI7471*C$1)</f>
        <v>Data Error</v>
      </c>
      <c r="D7471" s="2"/>
      <c r="E7471" s="3" t="str">
        <f>IF(C7471="Data Error","Data Error",INDEX('[2]BAAL Adj Cap'!$CB$65:$CY$72,MONTH($B7471),$A7471+1))</f>
        <v>Data Error</v>
      </c>
      <c r="F7471" s="3"/>
      <c r="G7471" s="31" t="str">
        <f t="shared" si="464"/>
        <v>Data Error</v>
      </c>
      <c r="H7471" s="31"/>
      <c r="I7471" s="23" t="str">
        <f t="shared" si="465"/>
        <v>Data Error</v>
      </c>
      <c r="J7471" s="23"/>
      <c r="K7471" s="7" t="str">
        <f t="shared" si="466"/>
        <v>Data Error</v>
      </c>
      <c r="M7471" s="20" t="str">
        <f>IF(C7471="Data Error","Data Error",IF(C7471&lt;=K7471,0,1-IFERROR(INDEX(BAAL!$C:$D,MATCH(ROUNDUP(C7471-K7471,0),BAAL!$B:$B,0),MATCH(LEFT(M$2,4),BAAL!$C$2:$D$2,0)),0)))</f>
        <v>Data Error</v>
      </c>
      <c r="N7471" s="20"/>
      <c r="O7471" s="26"/>
      <c r="P7471" s="26"/>
      <c r="Q7471" s="6">
        <f t="shared" si="467"/>
        <v>11</v>
      </c>
      <c r="R7471" s="20"/>
    </row>
    <row r="7472" spans="1:18" x14ac:dyDescent="0.25">
      <c r="A7472" s="6">
        <v>6</v>
      </c>
      <c r="B7472" s="4">
        <v>42681.24999999562</v>
      </c>
      <c r="C7472" s="2" t="str">
        <f>IF([2]Analysis!AG7472="Data Error","Data Error",[2]Analysis!AI7472*C$1)</f>
        <v>Data Error</v>
      </c>
      <c r="D7472" s="2"/>
      <c r="E7472" s="3" t="str">
        <f>IF(C7472="Data Error","Data Error",INDEX('[2]BAAL Adj Cap'!$CB$65:$CY$72,MONTH($B7472),$A7472+1))</f>
        <v>Data Error</v>
      </c>
      <c r="F7472" s="3"/>
      <c r="G7472" s="31" t="str">
        <f t="shared" si="464"/>
        <v>Data Error</v>
      </c>
      <c r="H7472" s="31"/>
      <c r="I7472" s="23" t="str">
        <f t="shared" si="465"/>
        <v>Data Error</v>
      </c>
      <c r="J7472" s="23"/>
      <c r="K7472" s="7" t="str">
        <f t="shared" si="466"/>
        <v>Data Error</v>
      </c>
      <c r="M7472" s="20" t="str">
        <f>IF(C7472="Data Error","Data Error",IF(C7472&lt;=K7472,0,1-IFERROR(INDEX(BAAL!$C:$D,MATCH(ROUNDUP(C7472-K7472,0),BAAL!$B:$B,0),MATCH(LEFT(M$2,4),BAAL!$C$2:$D$2,0)),0)))</f>
        <v>Data Error</v>
      </c>
      <c r="N7472" s="20"/>
      <c r="O7472" s="26"/>
      <c r="P7472" s="26"/>
      <c r="Q7472" s="6">
        <f t="shared" si="467"/>
        <v>11</v>
      </c>
      <c r="R7472" s="20"/>
    </row>
    <row r="7473" spans="1:18" x14ac:dyDescent="0.25">
      <c r="A7473" s="6">
        <v>7</v>
      </c>
      <c r="B7473" s="4">
        <v>42681.291666662284</v>
      </c>
      <c r="C7473" s="2" t="str">
        <f>IF([2]Analysis!AG7473="Data Error","Data Error",[2]Analysis!AI7473*C$1)</f>
        <v>Data Error</v>
      </c>
      <c r="D7473" s="2"/>
      <c r="E7473" s="3" t="str">
        <f>IF(C7473="Data Error","Data Error",INDEX('[2]BAAL Adj Cap'!$CB$65:$CY$72,MONTH($B7473),$A7473+1))</f>
        <v>Data Error</v>
      </c>
      <c r="F7473" s="3"/>
      <c r="G7473" s="31" t="str">
        <f t="shared" si="464"/>
        <v>Data Error</v>
      </c>
      <c r="H7473" s="31"/>
      <c r="I7473" s="23" t="str">
        <f t="shared" si="465"/>
        <v>Data Error</v>
      </c>
      <c r="J7473" s="23"/>
      <c r="K7473" s="7" t="str">
        <f t="shared" si="466"/>
        <v>Data Error</v>
      </c>
      <c r="M7473" s="20" t="str">
        <f>IF(C7473="Data Error","Data Error",IF(C7473&lt;=K7473,0,1-IFERROR(INDEX(BAAL!$C:$D,MATCH(ROUNDUP(C7473-K7473,0),BAAL!$B:$B,0),MATCH(LEFT(M$2,4),BAAL!$C$2:$D$2,0)),0)))</f>
        <v>Data Error</v>
      </c>
      <c r="N7473" s="20"/>
      <c r="O7473" s="26"/>
      <c r="P7473" s="26"/>
      <c r="Q7473" s="6">
        <f t="shared" si="467"/>
        <v>11</v>
      </c>
      <c r="R7473" s="20"/>
    </row>
    <row r="7474" spans="1:18" x14ac:dyDescent="0.25">
      <c r="A7474" s="6">
        <v>8</v>
      </c>
      <c r="B7474" s="4">
        <v>42681.333333328948</v>
      </c>
      <c r="C7474" s="2" t="str">
        <f>IF([2]Analysis!AG7474="Data Error","Data Error",[2]Analysis!AI7474*C$1)</f>
        <v>Data Error</v>
      </c>
      <c r="D7474" s="2"/>
      <c r="E7474" s="3" t="str">
        <f>IF(C7474="Data Error","Data Error",INDEX('[2]BAAL Adj Cap'!$CB$65:$CY$72,MONTH($B7474),$A7474+1))</f>
        <v>Data Error</v>
      </c>
      <c r="F7474" s="3"/>
      <c r="G7474" s="31" t="str">
        <f t="shared" si="464"/>
        <v>Data Error</v>
      </c>
      <c r="H7474" s="31"/>
      <c r="I7474" s="23" t="str">
        <f t="shared" si="465"/>
        <v>Data Error</v>
      </c>
      <c r="J7474" s="23"/>
      <c r="K7474" s="7" t="str">
        <f t="shared" si="466"/>
        <v>Data Error</v>
      </c>
      <c r="M7474" s="20" t="str">
        <f>IF(C7474="Data Error","Data Error",IF(C7474&lt;=K7474,0,1-IFERROR(INDEX(BAAL!$C:$D,MATCH(ROUNDUP(C7474-K7474,0),BAAL!$B:$B,0),MATCH(LEFT(M$2,4),BAAL!$C$2:$D$2,0)),0)))</f>
        <v>Data Error</v>
      </c>
      <c r="N7474" s="20"/>
      <c r="O7474" s="26"/>
      <c r="P7474" s="26"/>
      <c r="Q7474" s="6">
        <f t="shared" si="467"/>
        <v>11</v>
      </c>
      <c r="R7474" s="20"/>
    </row>
    <row r="7475" spans="1:18" x14ac:dyDescent="0.25">
      <c r="A7475" s="6">
        <v>9</v>
      </c>
      <c r="B7475" s="4">
        <v>42681.374999995613</v>
      </c>
      <c r="C7475" s="2" t="str">
        <f>IF([2]Analysis!AG7475="Data Error","Data Error",[2]Analysis!AI7475*C$1)</f>
        <v>Data Error</v>
      </c>
      <c r="D7475" s="2"/>
      <c r="E7475" s="3" t="str">
        <f>IF(C7475="Data Error","Data Error",INDEX('[2]BAAL Adj Cap'!$CB$65:$CY$72,MONTH($B7475),$A7475+1))</f>
        <v>Data Error</v>
      </c>
      <c r="F7475" s="3"/>
      <c r="G7475" s="31" t="str">
        <f t="shared" si="464"/>
        <v>Data Error</v>
      </c>
      <c r="H7475" s="31"/>
      <c r="I7475" s="23" t="str">
        <f t="shared" si="465"/>
        <v>Data Error</v>
      </c>
      <c r="J7475" s="23"/>
      <c r="K7475" s="7" t="str">
        <f t="shared" si="466"/>
        <v>Data Error</v>
      </c>
      <c r="M7475" s="20" t="str">
        <f>IF(C7475="Data Error","Data Error",IF(C7475&lt;=K7475,0,1-IFERROR(INDEX(BAAL!$C:$D,MATCH(ROUNDUP(C7475-K7475,0),BAAL!$B:$B,0),MATCH(LEFT(M$2,4),BAAL!$C$2:$D$2,0)),0)))</f>
        <v>Data Error</v>
      </c>
      <c r="N7475" s="20"/>
      <c r="O7475" s="26"/>
      <c r="P7475" s="26"/>
      <c r="Q7475" s="6">
        <f t="shared" si="467"/>
        <v>11</v>
      </c>
      <c r="R7475" s="20"/>
    </row>
    <row r="7476" spans="1:18" x14ac:dyDescent="0.25">
      <c r="A7476" s="6">
        <v>10</v>
      </c>
      <c r="B7476" s="4">
        <v>42681.416666662277</v>
      </c>
      <c r="C7476" s="2" t="str">
        <f>IF([2]Analysis!AG7476="Data Error","Data Error",[2]Analysis!AI7476*C$1)</f>
        <v>Data Error</v>
      </c>
      <c r="D7476" s="2"/>
      <c r="E7476" s="3" t="str">
        <f>IF(C7476="Data Error","Data Error",INDEX('[2]BAAL Adj Cap'!$CB$65:$CY$72,MONTH($B7476),$A7476+1))</f>
        <v>Data Error</v>
      </c>
      <c r="F7476" s="3"/>
      <c r="G7476" s="31" t="str">
        <f t="shared" si="464"/>
        <v>Data Error</v>
      </c>
      <c r="H7476" s="31"/>
      <c r="I7476" s="23" t="str">
        <f t="shared" si="465"/>
        <v>Data Error</v>
      </c>
      <c r="J7476" s="23"/>
      <c r="K7476" s="7" t="str">
        <f t="shared" si="466"/>
        <v>Data Error</v>
      </c>
      <c r="M7476" s="20" t="str">
        <f>IF(C7476="Data Error","Data Error",IF(C7476&lt;=K7476,0,1-IFERROR(INDEX(BAAL!$C:$D,MATCH(ROUNDUP(C7476-K7476,0),BAAL!$B:$B,0),MATCH(LEFT(M$2,4),BAAL!$C$2:$D$2,0)),0)))</f>
        <v>Data Error</v>
      </c>
      <c r="N7476" s="20"/>
      <c r="O7476" s="26"/>
      <c r="P7476" s="26"/>
      <c r="Q7476" s="6">
        <f t="shared" si="467"/>
        <v>11</v>
      </c>
      <c r="R7476" s="20"/>
    </row>
    <row r="7477" spans="1:18" x14ac:dyDescent="0.25">
      <c r="A7477" s="6">
        <v>11</v>
      </c>
      <c r="B7477" s="4">
        <v>42681.458333328941</v>
      </c>
      <c r="C7477" s="2" t="str">
        <f>IF([2]Analysis!AG7477="Data Error","Data Error",[2]Analysis!AI7477*C$1)</f>
        <v>Data Error</v>
      </c>
      <c r="D7477" s="2"/>
      <c r="E7477" s="3" t="str">
        <f>IF(C7477="Data Error","Data Error",INDEX('[2]BAAL Adj Cap'!$CB$65:$CY$72,MONTH($B7477),$A7477+1))</f>
        <v>Data Error</v>
      </c>
      <c r="F7477" s="3"/>
      <c r="G7477" s="31" t="str">
        <f t="shared" si="464"/>
        <v>Data Error</v>
      </c>
      <c r="H7477" s="31"/>
      <c r="I7477" s="23" t="str">
        <f t="shared" si="465"/>
        <v>Data Error</v>
      </c>
      <c r="J7477" s="23"/>
      <c r="K7477" s="7" t="str">
        <f t="shared" si="466"/>
        <v>Data Error</v>
      </c>
      <c r="M7477" s="20" t="str">
        <f>IF(C7477="Data Error","Data Error",IF(C7477&lt;=K7477,0,1-IFERROR(INDEX(BAAL!$C:$D,MATCH(ROUNDUP(C7477-K7477,0),BAAL!$B:$B,0),MATCH(LEFT(M$2,4),BAAL!$C$2:$D$2,0)),0)))</f>
        <v>Data Error</v>
      </c>
      <c r="N7477" s="20"/>
      <c r="O7477" s="26"/>
      <c r="P7477" s="26"/>
      <c r="Q7477" s="6">
        <f t="shared" si="467"/>
        <v>11</v>
      </c>
      <c r="R7477" s="20"/>
    </row>
    <row r="7478" spans="1:18" x14ac:dyDescent="0.25">
      <c r="A7478" s="6">
        <v>12</v>
      </c>
      <c r="B7478" s="4">
        <v>42681.499999995605</v>
      </c>
      <c r="C7478" s="2" t="str">
        <f>IF([2]Analysis!AG7478="Data Error","Data Error",[2]Analysis!AI7478*C$1)</f>
        <v>Data Error</v>
      </c>
      <c r="D7478" s="2"/>
      <c r="E7478" s="3" t="str">
        <f>IF(C7478="Data Error","Data Error",INDEX('[2]BAAL Adj Cap'!$CB$65:$CY$72,MONTH($B7478),$A7478+1))</f>
        <v>Data Error</v>
      </c>
      <c r="F7478" s="3"/>
      <c r="G7478" s="31" t="str">
        <f t="shared" si="464"/>
        <v>Data Error</v>
      </c>
      <c r="H7478" s="31"/>
      <c r="I7478" s="23" t="str">
        <f t="shared" si="465"/>
        <v>Data Error</v>
      </c>
      <c r="J7478" s="23"/>
      <c r="K7478" s="7" t="str">
        <f t="shared" si="466"/>
        <v>Data Error</v>
      </c>
      <c r="M7478" s="20" t="str">
        <f>IF(C7478="Data Error","Data Error",IF(C7478&lt;=K7478,0,1-IFERROR(INDEX(BAAL!$C:$D,MATCH(ROUNDUP(C7478-K7478,0),BAAL!$B:$B,0),MATCH(LEFT(M$2,4),BAAL!$C$2:$D$2,0)),0)))</f>
        <v>Data Error</v>
      </c>
      <c r="N7478" s="20"/>
      <c r="O7478" s="26"/>
      <c r="P7478" s="26"/>
      <c r="Q7478" s="6">
        <f t="shared" si="467"/>
        <v>11</v>
      </c>
      <c r="R7478" s="20"/>
    </row>
    <row r="7479" spans="1:18" x14ac:dyDescent="0.25">
      <c r="A7479" s="6">
        <v>13</v>
      </c>
      <c r="B7479" s="4">
        <v>42681.54166666227</v>
      </c>
      <c r="C7479" s="2" t="str">
        <f>IF([2]Analysis!AG7479="Data Error","Data Error",[2]Analysis!AI7479*C$1)</f>
        <v>Data Error</v>
      </c>
      <c r="D7479" s="2"/>
      <c r="E7479" s="3" t="str">
        <f>IF(C7479="Data Error","Data Error",INDEX('[2]BAAL Adj Cap'!$CB$65:$CY$72,MONTH($B7479),$A7479+1))</f>
        <v>Data Error</v>
      </c>
      <c r="F7479" s="3"/>
      <c r="G7479" s="31" t="str">
        <f t="shared" si="464"/>
        <v>Data Error</v>
      </c>
      <c r="H7479" s="31"/>
      <c r="I7479" s="23" t="str">
        <f t="shared" si="465"/>
        <v>Data Error</v>
      </c>
      <c r="J7479" s="23"/>
      <c r="K7479" s="7" t="str">
        <f t="shared" si="466"/>
        <v>Data Error</v>
      </c>
      <c r="M7479" s="20" t="str">
        <f>IF(C7479="Data Error","Data Error",IF(C7479&lt;=K7479,0,1-IFERROR(INDEX(BAAL!$C:$D,MATCH(ROUNDUP(C7479-K7479,0),BAAL!$B:$B,0),MATCH(LEFT(M$2,4),BAAL!$C$2:$D$2,0)),0)))</f>
        <v>Data Error</v>
      </c>
      <c r="N7479" s="20"/>
      <c r="O7479" s="26"/>
      <c r="P7479" s="26"/>
      <c r="Q7479" s="6">
        <f t="shared" si="467"/>
        <v>11</v>
      </c>
      <c r="R7479" s="20"/>
    </row>
    <row r="7480" spans="1:18" x14ac:dyDescent="0.25">
      <c r="A7480" s="6">
        <v>14</v>
      </c>
      <c r="B7480" s="4">
        <v>42681.583333328934</v>
      </c>
      <c r="C7480" s="2" t="str">
        <f>IF([2]Analysis!AG7480="Data Error","Data Error",[2]Analysis!AI7480*C$1)</f>
        <v>Data Error</v>
      </c>
      <c r="D7480" s="2"/>
      <c r="E7480" s="3" t="str">
        <f>IF(C7480="Data Error","Data Error",INDEX('[2]BAAL Adj Cap'!$CB$65:$CY$72,MONTH($B7480),$A7480+1))</f>
        <v>Data Error</v>
      </c>
      <c r="F7480" s="3"/>
      <c r="G7480" s="31" t="str">
        <f t="shared" si="464"/>
        <v>Data Error</v>
      </c>
      <c r="H7480" s="31"/>
      <c r="I7480" s="23" t="str">
        <f t="shared" si="465"/>
        <v>Data Error</v>
      </c>
      <c r="J7480" s="23"/>
      <c r="K7480" s="7" t="str">
        <f t="shared" si="466"/>
        <v>Data Error</v>
      </c>
      <c r="M7480" s="20" t="str">
        <f>IF(C7480="Data Error","Data Error",IF(C7480&lt;=K7480,0,1-IFERROR(INDEX(BAAL!$C:$D,MATCH(ROUNDUP(C7480-K7480,0),BAAL!$B:$B,0),MATCH(LEFT(M$2,4),BAAL!$C$2:$D$2,0)),0)))</f>
        <v>Data Error</v>
      </c>
      <c r="N7480" s="20"/>
      <c r="O7480" s="26"/>
      <c r="P7480" s="26"/>
      <c r="Q7480" s="6">
        <f t="shared" si="467"/>
        <v>11</v>
      </c>
      <c r="R7480" s="20"/>
    </row>
    <row r="7481" spans="1:18" x14ac:dyDescent="0.25">
      <c r="A7481" s="6">
        <v>15</v>
      </c>
      <c r="B7481" s="4">
        <v>42681.624999995598</v>
      </c>
      <c r="C7481" s="2" t="str">
        <f>IF([2]Analysis!AG7481="Data Error","Data Error",[2]Analysis!AI7481*C$1)</f>
        <v>Data Error</v>
      </c>
      <c r="D7481" s="2"/>
      <c r="E7481" s="3" t="str">
        <f>IF(C7481="Data Error","Data Error",INDEX('[2]BAAL Adj Cap'!$CB$65:$CY$72,MONTH($B7481),$A7481+1))</f>
        <v>Data Error</v>
      </c>
      <c r="F7481" s="3"/>
      <c r="G7481" s="31" t="str">
        <f t="shared" si="464"/>
        <v>Data Error</v>
      </c>
      <c r="H7481" s="31"/>
      <c r="I7481" s="23" t="str">
        <f t="shared" si="465"/>
        <v>Data Error</v>
      </c>
      <c r="J7481" s="23"/>
      <c r="K7481" s="7" t="str">
        <f t="shared" si="466"/>
        <v>Data Error</v>
      </c>
      <c r="M7481" s="20" t="str">
        <f>IF(C7481="Data Error","Data Error",IF(C7481&lt;=K7481,0,1-IFERROR(INDEX(BAAL!$C:$D,MATCH(ROUNDUP(C7481-K7481,0),BAAL!$B:$B,0),MATCH(LEFT(M$2,4),BAAL!$C$2:$D$2,0)),0)))</f>
        <v>Data Error</v>
      </c>
      <c r="N7481" s="20"/>
      <c r="O7481" s="26"/>
      <c r="P7481" s="26"/>
      <c r="Q7481" s="6">
        <f t="shared" si="467"/>
        <v>11</v>
      </c>
      <c r="R7481" s="20"/>
    </row>
    <row r="7482" spans="1:18" x14ac:dyDescent="0.25">
      <c r="A7482" s="6">
        <v>16</v>
      </c>
      <c r="B7482" s="4">
        <v>42681.666666662262</v>
      </c>
      <c r="C7482" s="2" t="str">
        <f>IF([2]Analysis!AG7482="Data Error","Data Error",[2]Analysis!AI7482*C$1)</f>
        <v>Data Error</v>
      </c>
      <c r="D7482" s="2"/>
      <c r="E7482" s="3" t="str">
        <f>IF(C7482="Data Error","Data Error",INDEX('[2]BAAL Adj Cap'!$CB$65:$CY$72,MONTH($B7482),$A7482+1))</f>
        <v>Data Error</v>
      </c>
      <c r="F7482" s="3"/>
      <c r="G7482" s="31" t="str">
        <f t="shared" si="464"/>
        <v>Data Error</v>
      </c>
      <c r="H7482" s="31"/>
      <c r="I7482" s="23" t="str">
        <f t="shared" si="465"/>
        <v>Data Error</v>
      </c>
      <c r="J7482" s="23"/>
      <c r="K7482" s="7" t="str">
        <f t="shared" si="466"/>
        <v>Data Error</v>
      </c>
      <c r="M7482" s="20" t="str">
        <f>IF(C7482="Data Error","Data Error",IF(C7482&lt;=K7482,0,1-IFERROR(INDEX(BAAL!$C:$D,MATCH(ROUNDUP(C7482-K7482,0),BAAL!$B:$B,0),MATCH(LEFT(M$2,4),BAAL!$C$2:$D$2,0)),0)))</f>
        <v>Data Error</v>
      </c>
      <c r="N7482" s="20"/>
      <c r="O7482" s="26"/>
      <c r="P7482" s="26"/>
      <c r="Q7482" s="6">
        <f t="shared" si="467"/>
        <v>11</v>
      </c>
      <c r="R7482" s="20"/>
    </row>
    <row r="7483" spans="1:18" x14ac:dyDescent="0.25">
      <c r="A7483" s="6">
        <v>17</v>
      </c>
      <c r="B7483" s="4">
        <v>42681.708333328927</v>
      </c>
      <c r="C7483" s="2" t="str">
        <f>IF([2]Analysis!AG7483="Data Error","Data Error",[2]Analysis!AI7483*C$1)</f>
        <v>Data Error</v>
      </c>
      <c r="D7483" s="2"/>
      <c r="E7483" s="3" t="str">
        <f>IF(C7483="Data Error","Data Error",INDEX('[2]BAAL Adj Cap'!$CB$65:$CY$72,MONTH($B7483),$A7483+1))</f>
        <v>Data Error</v>
      </c>
      <c r="F7483" s="3"/>
      <c r="G7483" s="31" t="str">
        <f t="shared" si="464"/>
        <v>Data Error</v>
      </c>
      <c r="H7483" s="31"/>
      <c r="I7483" s="23" t="str">
        <f t="shared" si="465"/>
        <v>Data Error</v>
      </c>
      <c r="J7483" s="23"/>
      <c r="K7483" s="7" t="str">
        <f t="shared" si="466"/>
        <v>Data Error</v>
      </c>
      <c r="M7483" s="20" t="str">
        <f>IF(C7483="Data Error","Data Error",IF(C7483&lt;=K7483,0,1-IFERROR(INDEX(BAAL!$C:$D,MATCH(ROUNDUP(C7483-K7483,0),BAAL!$B:$B,0),MATCH(LEFT(M$2,4),BAAL!$C$2:$D$2,0)),0)))</f>
        <v>Data Error</v>
      </c>
      <c r="N7483" s="20"/>
      <c r="O7483" s="26"/>
      <c r="P7483" s="26"/>
      <c r="Q7483" s="6">
        <f t="shared" si="467"/>
        <v>11</v>
      </c>
      <c r="R7483" s="20"/>
    </row>
    <row r="7484" spans="1:18" x14ac:dyDescent="0.25">
      <c r="A7484" s="6">
        <v>18</v>
      </c>
      <c r="B7484" s="4">
        <v>42681.749999995591</v>
      </c>
      <c r="C7484" s="2" t="str">
        <f>IF([2]Analysis!AG7484="Data Error","Data Error",[2]Analysis!AI7484*C$1)</f>
        <v>Data Error</v>
      </c>
      <c r="D7484" s="2"/>
      <c r="E7484" s="3" t="str">
        <f>IF(C7484="Data Error","Data Error",INDEX('[2]BAAL Adj Cap'!$CB$65:$CY$72,MONTH($B7484),$A7484+1))</f>
        <v>Data Error</v>
      </c>
      <c r="F7484" s="3"/>
      <c r="G7484" s="31" t="str">
        <f t="shared" si="464"/>
        <v>Data Error</v>
      </c>
      <c r="H7484" s="31"/>
      <c r="I7484" s="23" t="str">
        <f t="shared" si="465"/>
        <v>Data Error</v>
      </c>
      <c r="J7484" s="23"/>
      <c r="K7484" s="7" t="str">
        <f t="shared" si="466"/>
        <v>Data Error</v>
      </c>
      <c r="M7484" s="20" t="str">
        <f>IF(C7484="Data Error","Data Error",IF(C7484&lt;=K7484,0,1-IFERROR(INDEX(BAAL!$C:$D,MATCH(ROUNDUP(C7484-K7484,0),BAAL!$B:$B,0),MATCH(LEFT(M$2,4),BAAL!$C$2:$D$2,0)),0)))</f>
        <v>Data Error</v>
      </c>
      <c r="N7484" s="20"/>
      <c r="O7484" s="26"/>
      <c r="P7484" s="26"/>
      <c r="Q7484" s="6">
        <f t="shared" si="467"/>
        <v>11</v>
      </c>
      <c r="R7484" s="20"/>
    </row>
    <row r="7485" spans="1:18" x14ac:dyDescent="0.25">
      <c r="A7485" s="6">
        <v>19</v>
      </c>
      <c r="B7485" s="4">
        <v>42681.791666662255</v>
      </c>
      <c r="C7485" s="2" t="str">
        <f>IF([2]Analysis!AG7485="Data Error","Data Error",[2]Analysis!AI7485*C$1)</f>
        <v>Data Error</v>
      </c>
      <c r="D7485" s="2"/>
      <c r="E7485" s="3" t="str">
        <f>IF(C7485="Data Error","Data Error",INDEX('[2]BAAL Adj Cap'!$CB$65:$CY$72,MONTH($B7485),$A7485+1))</f>
        <v>Data Error</v>
      </c>
      <c r="F7485" s="3"/>
      <c r="G7485" s="31" t="str">
        <f t="shared" si="464"/>
        <v>Data Error</v>
      </c>
      <c r="H7485" s="31"/>
      <c r="I7485" s="23" t="str">
        <f t="shared" si="465"/>
        <v>Data Error</v>
      </c>
      <c r="J7485" s="23"/>
      <c r="K7485" s="7" t="str">
        <f t="shared" si="466"/>
        <v>Data Error</v>
      </c>
      <c r="M7485" s="20" t="str">
        <f>IF(C7485="Data Error","Data Error",IF(C7485&lt;=K7485,0,1-IFERROR(INDEX(BAAL!$C:$D,MATCH(ROUNDUP(C7485-K7485,0),BAAL!$B:$B,0),MATCH(LEFT(M$2,4),BAAL!$C$2:$D$2,0)),0)))</f>
        <v>Data Error</v>
      </c>
      <c r="N7485" s="20"/>
      <c r="O7485" s="26"/>
      <c r="P7485" s="26"/>
      <c r="Q7485" s="6">
        <f t="shared" si="467"/>
        <v>11</v>
      </c>
      <c r="R7485" s="20"/>
    </row>
    <row r="7486" spans="1:18" x14ac:dyDescent="0.25">
      <c r="A7486" s="6">
        <v>20</v>
      </c>
      <c r="B7486" s="4">
        <v>42681.833333328919</v>
      </c>
      <c r="C7486" s="2" t="str">
        <f>IF([2]Analysis!AG7486="Data Error","Data Error",[2]Analysis!AI7486*C$1)</f>
        <v>Data Error</v>
      </c>
      <c r="D7486" s="2"/>
      <c r="E7486" s="3" t="str">
        <f>IF(C7486="Data Error","Data Error",INDEX('[2]BAAL Adj Cap'!$CB$65:$CY$72,MONTH($B7486),$A7486+1))</f>
        <v>Data Error</v>
      </c>
      <c r="F7486" s="3"/>
      <c r="G7486" s="31" t="str">
        <f t="shared" si="464"/>
        <v>Data Error</v>
      </c>
      <c r="H7486" s="31"/>
      <c r="I7486" s="23" t="str">
        <f t="shared" si="465"/>
        <v>Data Error</v>
      </c>
      <c r="J7486" s="23"/>
      <c r="K7486" s="7" t="str">
        <f t="shared" si="466"/>
        <v>Data Error</v>
      </c>
      <c r="M7486" s="20" t="str">
        <f>IF(C7486="Data Error","Data Error",IF(C7486&lt;=K7486,0,1-IFERROR(INDEX(BAAL!$C:$D,MATCH(ROUNDUP(C7486-K7486,0),BAAL!$B:$B,0),MATCH(LEFT(M$2,4),BAAL!$C$2:$D$2,0)),0)))</f>
        <v>Data Error</v>
      </c>
      <c r="N7486" s="20"/>
      <c r="O7486" s="26"/>
      <c r="P7486" s="26"/>
      <c r="Q7486" s="6">
        <f t="shared" si="467"/>
        <v>11</v>
      </c>
      <c r="R7486" s="20"/>
    </row>
    <row r="7487" spans="1:18" x14ac:dyDescent="0.25">
      <c r="A7487" s="6">
        <v>21</v>
      </c>
      <c r="B7487" s="4">
        <v>42681.874999995583</v>
      </c>
      <c r="C7487" s="2" t="str">
        <f>IF([2]Analysis!AG7487="Data Error","Data Error",[2]Analysis!AI7487*C$1)</f>
        <v>Data Error</v>
      </c>
      <c r="D7487" s="2"/>
      <c r="E7487" s="3" t="str">
        <f>IF(C7487="Data Error","Data Error",INDEX('[2]BAAL Adj Cap'!$CB$65:$CY$72,MONTH($B7487),$A7487+1))</f>
        <v>Data Error</v>
      </c>
      <c r="F7487" s="3"/>
      <c r="G7487" s="31" t="str">
        <f t="shared" si="464"/>
        <v>Data Error</v>
      </c>
      <c r="H7487" s="31"/>
      <c r="I7487" s="23" t="str">
        <f t="shared" si="465"/>
        <v>Data Error</v>
      </c>
      <c r="J7487" s="23"/>
      <c r="K7487" s="7" t="str">
        <f t="shared" si="466"/>
        <v>Data Error</v>
      </c>
      <c r="M7487" s="20" t="str">
        <f>IF(C7487="Data Error","Data Error",IF(C7487&lt;=K7487,0,1-IFERROR(INDEX(BAAL!$C:$D,MATCH(ROUNDUP(C7487-K7487,0),BAAL!$B:$B,0),MATCH(LEFT(M$2,4),BAAL!$C$2:$D$2,0)),0)))</f>
        <v>Data Error</v>
      </c>
      <c r="N7487" s="20"/>
      <c r="O7487" s="26"/>
      <c r="P7487" s="26"/>
      <c r="Q7487" s="6">
        <f t="shared" si="467"/>
        <v>11</v>
      </c>
      <c r="R7487" s="20"/>
    </row>
    <row r="7488" spans="1:18" x14ac:dyDescent="0.25">
      <c r="A7488" s="6">
        <v>22</v>
      </c>
      <c r="B7488" s="4">
        <v>42681.916666662248</v>
      </c>
      <c r="C7488" s="2" t="str">
        <f>IF([2]Analysis!AG7488="Data Error","Data Error",[2]Analysis!AI7488*C$1)</f>
        <v>Data Error</v>
      </c>
      <c r="D7488" s="2"/>
      <c r="E7488" s="3" t="str">
        <f>IF(C7488="Data Error","Data Error",INDEX('[2]BAAL Adj Cap'!$CB$65:$CY$72,MONTH($B7488),$A7488+1))</f>
        <v>Data Error</v>
      </c>
      <c r="F7488" s="3"/>
      <c r="G7488" s="31" t="str">
        <f t="shared" si="464"/>
        <v>Data Error</v>
      </c>
      <c r="H7488" s="31"/>
      <c r="I7488" s="23" t="str">
        <f t="shared" si="465"/>
        <v>Data Error</v>
      </c>
      <c r="J7488" s="23"/>
      <c r="K7488" s="7" t="str">
        <f t="shared" si="466"/>
        <v>Data Error</v>
      </c>
      <c r="M7488" s="20" t="str">
        <f>IF(C7488="Data Error","Data Error",IF(C7488&lt;=K7488,0,1-IFERROR(INDEX(BAAL!$C:$D,MATCH(ROUNDUP(C7488-K7488,0),BAAL!$B:$B,0),MATCH(LEFT(M$2,4),BAAL!$C$2:$D$2,0)),0)))</f>
        <v>Data Error</v>
      </c>
      <c r="N7488" s="20"/>
      <c r="O7488" s="26"/>
      <c r="P7488" s="26"/>
      <c r="Q7488" s="6">
        <f t="shared" si="467"/>
        <v>11</v>
      </c>
      <c r="R7488" s="20"/>
    </row>
    <row r="7489" spans="1:18" x14ac:dyDescent="0.25">
      <c r="A7489" s="6">
        <v>23</v>
      </c>
      <c r="B7489" s="4">
        <v>42681.958333328912</v>
      </c>
      <c r="C7489" s="2" t="str">
        <f>IF([2]Analysis!AG7489="Data Error","Data Error",[2]Analysis!AI7489*C$1)</f>
        <v>Data Error</v>
      </c>
      <c r="D7489" s="2"/>
      <c r="E7489" s="3" t="str">
        <f>IF(C7489="Data Error","Data Error",INDEX('[2]BAAL Adj Cap'!$CB$65:$CY$72,MONTH($B7489),$A7489+1))</f>
        <v>Data Error</v>
      </c>
      <c r="F7489" s="3"/>
      <c r="G7489" s="31" t="str">
        <f t="shared" si="464"/>
        <v>Data Error</v>
      </c>
      <c r="H7489" s="31"/>
      <c r="I7489" s="23" t="str">
        <f t="shared" si="465"/>
        <v>Data Error</v>
      </c>
      <c r="J7489" s="23"/>
      <c r="K7489" s="7" t="str">
        <f t="shared" si="466"/>
        <v>Data Error</v>
      </c>
      <c r="M7489" s="20" t="str">
        <f>IF(C7489="Data Error","Data Error",IF(C7489&lt;=K7489,0,1-IFERROR(INDEX(BAAL!$C:$D,MATCH(ROUNDUP(C7489-K7489,0),BAAL!$B:$B,0),MATCH(LEFT(M$2,4),BAAL!$C$2:$D$2,0)),0)))</f>
        <v>Data Error</v>
      </c>
      <c r="N7489" s="20"/>
      <c r="O7489" s="26"/>
      <c r="P7489" s="26"/>
      <c r="Q7489" s="6">
        <f t="shared" si="467"/>
        <v>11</v>
      </c>
      <c r="R7489" s="20"/>
    </row>
    <row r="7490" spans="1:18" x14ac:dyDescent="0.25">
      <c r="A7490" s="6">
        <v>0</v>
      </c>
      <c r="B7490" s="1">
        <v>42681.999999995576</v>
      </c>
      <c r="C7490" s="2" t="str">
        <f>IF([2]Analysis!AG7490="Data Error","Data Error",[2]Analysis!AI7490*C$1)</f>
        <v>Data Error</v>
      </c>
      <c r="D7490" s="2"/>
      <c r="E7490" s="3" t="str">
        <f>IF(C7490="Data Error","Data Error",INDEX('[2]BAAL Adj Cap'!$CB$65:$CY$72,MONTH($B7490),$A7490+1))</f>
        <v>Data Error</v>
      </c>
      <c r="F7490" s="3"/>
      <c r="G7490" s="31" t="str">
        <f t="shared" si="464"/>
        <v>Data Error</v>
      </c>
      <c r="H7490" s="31"/>
      <c r="I7490" s="23" t="str">
        <f t="shared" si="465"/>
        <v>Data Error</v>
      </c>
      <c r="J7490" s="23"/>
      <c r="K7490" s="7" t="str">
        <f t="shared" si="466"/>
        <v>Data Error</v>
      </c>
      <c r="M7490" s="20" t="str">
        <f>IF(C7490="Data Error","Data Error",IF(C7490&lt;=K7490,0,1-IFERROR(INDEX(BAAL!$C:$D,MATCH(ROUNDUP(C7490-K7490,0),BAAL!$B:$B,0),MATCH(LEFT(M$2,4),BAAL!$C$2:$D$2,0)),0)))</f>
        <v>Data Error</v>
      </c>
      <c r="N7490" s="20"/>
      <c r="O7490" s="26"/>
      <c r="P7490" s="26"/>
      <c r="Q7490" s="6">
        <f t="shared" si="467"/>
        <v>11</v>
      </c>
      <c r="R7490" s="20"/>
    </row>
    <row r="7491" spans="1:18" x14ac:dyDescent="0.25">
      <c r="A7491" s="6">
        <v>1</v>
      </c>
      <c r="B7491" s="4">
        <v>42682.04166666224</v>
      </c>
      <c r="C7491" s="2" t="str">
        <f>IF([2]Analysis!AG7491="Data Error","Data Error",[2]Analysis!AI7491*C$1)</f>
        <v>Data Error</v>
      </c>
      <c r="D7491" s="2"/>
      <c r="E7491" s="3" t="str">
        <f>IF(C7491="Data Error","Data Error",INDEX('[2]BAAL Adj Cap'!$CB$65:$CY$72,MONTH($B7491),$A7491+1))</f>
        <v>Data Error</v>
      </c>
      <c r="F7491" s="3"/>
      <c r="G7491" s="31" t="str">
        <f t="shared" si="464"/>
        <v>Data Error</v>
      </c>
      <c r="H7491" s="31"/>
      <c r="I7491" s="23" t="str">
        <f t="shared" si="465"/>
        <v>Data Error</v>
      </c>
      <c r="J7491" s="23"/>
      <c r="K7491" s="7" t="str">
        <f t="shared" si="466"/>
        <v>Data Error</v>
      </c>
      <c r="M7491" s="20" t="str">
        <f>IF(C7491="Data Error","Data Error",IF(C7491&lt;=K7491,0,1-IFERROR(INDEX(BAAL!$C:$D,MATCH(ROUNDUP(C7491-K7491,0),BAAL!$B:$B,0),MATCH(LEFT(M$2,4),BAAL!$C$2:$D$2,0)),0)))</f>
        <v>Data Error</v>
      </c>
      <c r="N7491" s="20"/>
      <c r="O7491" s="26"/>
      <c r="P7491" s="26"/>
      <c r="Q7491" s="6">
        <f t="shared" si="467"/>
        <v>11</v>
      </c>
      <c r="R7491" s="20"/>
    </row>
    <row r="7492" spans="1:18" x14ac:dyDescent="0.25">
      <c r="A7492" s="6">
        <v>2</v>
      </c>
      <c r="B7492" s="4">
        <v>42682.083333328905</v>
      </c>
      <c r="C7492" s="2" t="str">
        <f>IF([2]Analysis!AG7492="Data Error","Data Error",[2]Analysis!AI7492*C$1)</f>
        <v>Data Error</v>
      </c>
      <c r="D7492" s="2"/>
      <c r="E7492" s="3" t="str">
        <f>IF(C7492="Data Error","Data Error",INDEX('[2]BAAL Adj Cap'!$CB$65:$CY$72,MONTH($B7492),$A7492+1))</f>
        <v>Data Error</v>
      </c>
      <c r="F7492" s="3"/>
      <c r="G7492" s="31" t="str">
        <f t="shared" ref="G7492:G7555" si="468">IF(C7492="Data Error","Data Error",E7492*E$1-C7492)</f>
        <v>Data Error</v>
      </c>
      <c r="H7492" s="31"/>
      <c r="I7492" s="23" t="str">
        <f t="shared" ref="I7492:I7555" si="469">IF(E7492="Data Error","Data Error",E7492)</f>
        <v>Data Error</v>
      </c>
      <c r="J7492" s="23"/>
      <c r="K7492" s="7" t="str">
        <f t="shared" ref="K7492:K7555" si="470">IF(C7492="Data Error","Data Error",C$1*MAX(0,MIN(AF$9,E7492*AF$10)))</f>
        <v>Data Error</v>
      </c>
      <c r="M7492" s="20" t="str">
        <f>IF(C7492="Data Error","Data Error",IF(C7492&lt;=K7492,0,1-IFERROR(INDEX(BAAL!$C:$D,MATCH(ROUNDUP(C7492-K7492,0),BAAL!$B:$B,0),MATCH(LEFT(M$2,4),BAAL!$C$2:$D$2,0)),0)))</f>
        <v>Data Error</v>
      </c>
      <c r="N7492" s="20"/>
      <c r="O7492" s="26"/>
      <c r="P7492" s="26"/>
      <c r="Q7492" s="6">
        <f t="shared" ref="Q7492:Q7555" si="471">MONTH(B7492)</f>
        <v>11</v>
      </c>
      <c r="R7492" s="20"/>
    </row>
    <row r="7493" spans="1:18" x14ac:dyDescent="0.25">
      <c r="A7493" s="6">
        <v>3</v>
      </c>
      <c r="B7493" s="4">
        <v>42682.124999995569</v>
      </c>
      <c r="C7493" s="2" t="str">
        <f>IF([2]Analysis!AG7493="Data Error","Data Error",[2]Analysis!AI7493*C$1)</f>
        <v>Data Error</v>
      </c>
      <c r="D7493" s="2"/>
      <c r="E7493" s="3" t="str">
        <f>IF(C7493="Data Error","Data Error",INDEX('[2]BAAL Adj Cap'!$CB$65:$CY$72,MONTH($B7493),$A7493+1))</f>
        <v>Data Error</v>
      </c>
      <c r="F7493" s="3"/>
      <c r="G7493" s="31" t="str">
        <f t="shared" si="468"/>
        <v>Data Error</v>
      </c>
      <c r="H7493" s="31"/>
      <c r="I7493" s="23" t="str">
        <f t="shared" si="469"/>
        <v>Data Error</v>
      </c>
      <c r="J7493" s="23"/>
      <c r="K7493" s="7" t="str">
        <f t="shared" si="470"/>
        <v>Data Error</v>
      </c>
      <c r="M7493" s="20" t="str">
        <f>IF(C7493="Data Error","Data Error",IF(C7493&lt;=K7493,0,1-IFERROR(INDEX(BAAL!$C:$D,MATCH(ROUNDUP(C7493-K7493,0),BAAL!$B:$B,0),MATCH(LEFT(M$2,4),BAAL!$C$2:$D$2,0)),0)))</f>
        <v>Data Error</v>
      </c>
      <c r="N7493" s="20"/>
      <c r="O7493" s="26"/>
      <c r="P7493" s="26"/>
      <c r="Q7493" s="6">
        <f t="shared" si="471"/>
        <v>11</v>
      </c>
      <c r="R7493" s="20"/>
    </row>
    <row r="7494" spans="1:18" x14ac:dyDescent="0.25">
      <c r="A7494" s="6">
        <v>4</v>
      </c>
      <c r="B7494" s="4">
        <v>42682.166666662233</v>
      </c>
      <c r="C7494" s="2" t="str">
        <f>IF([2]Analysis!AG7494="Data Error","Data Error",[2]Analysis!AI7494*C$1)</f>
        <v>Data Error</v>
      </c>
      <c r="D7494" s="2"/>
      <c r="E7494" s="3" t="str">
        <f>IF(C7494="Data Error","Data Error",INDEX('[2]BAAL Adj Cap'!$CB$65:$CY$72,MONTH($B7494),$A7494+1))</f>
        <v>Data Error</v>
      </c>
      <c r="F7494" s="3"/>
      <c r="G7494" s="31" t="str">
        <f t="shared" si="468"/>
        <v>Data Error</v>
      </c>
      <c r="H7494" s="31"/>
      <c r="I7494" s="23" t="str">
        <f t="shared" si="469"/>
        <v>Data Error</v>
      </c>
      <c r="J7494" s="23"/>
      <c r="K7494" s="7" t="str">
        <f t="shared" si="470"/>
        <v>Data Error</v>
      </c>
      <c r="M7494" s="20" t="str">
        <f>IF(C7494="Data Error","Data Error",IF(C7494&lt;=K7494,0,1-IFERROR(INDEX(BAAL!$C:$D,MATCH(ROUNDUP(C7494-K7494,0),BAAL!$B:$B,0),MATCH(LEFT(M$2,4),BAAL!$C$2:$D$2,0)),0)))</f>
        <v>Data Error</v>
      </c>
      <c r="N7494" s="20"/>
      <c r="O7494" s="26"/>
      <c r="P7494" s="26"/>
      <c r="Q7494" s="6">
        <f t="shared" si="471"/>
        <v>11</v>
      </c>
      <c r="R7494" s="20"/>
    </row>
    <row r="7495" spans="1:18" x14ac:dyDescent="0.25">
      <c r="A7495" s="6">
        <v>5</v>
      </c>
      <c r="B7495" s="4">
        <v>42682.208333328897</v>
      </c>
      <c r="C7495" s="2" t="str">
        <f>IF([2]Analysis!AG7495="Data Error","Data Error",[2]Analysis!AI7495*C$1)</f>
        <v>Data Error</v>
      </c>
      <c r="D7495" s="2"/>
      <c r="E7495" s="3" t="str">
        <f>IF(C7495="Data Error","Data Error",INDEX('[2]BAAL Adj Cap'!$CB$65:$CY$72,MONTH($B7495),$A7495+1))</f>
        <v>Data Error</v>
      </c>
      <c r="F7495" s="3"/>
      <c r="G7495" s="31" t="str">
        <f t="shared" si="468"/>
        <v>Data Error</v>
      </c>
      <c r="H7495" s="31"/>
      <c r="I7495" s="23" t="str">
        <f t="shared" si="469"/>
        <v>Data Error</v>
      </c>
      <c r="J7495" s="23"/>
      <c r="K7495" s="7" t="str">
        <f t="shared" si="470"/>
        <v>Data Error</v>
      </c>
      <c r="M7495" s="20" t="str">
        <f>IF(C7495="Data Error","Data Error",IF(C7495&lt;=K7495,0,1-IFERROR(INDEX(BAAL!$C:$D,MATCH(ROUNDUP(C7495-K7495,0),BAAL!$B:$B,0),MATCH(LEFT(M$2,4),BAAL!$C$2:$D$2,0)),0)))</f>
        <v>Data Error</v>
      </c>
      <c r="N7495" s="20"/>
      <c r="O7495" s="26"/>
      <c r="P7495" s="26"/>
      <c r="Q7495" s="6">
        <f t="shared" si="471"/>
        <v>11</v>
      </c>
      <c r="R7495" s="20"/>
    </row>
    <row r="7496" spans="1:18" x14ac:dyDescent="0.25">
      <c r="A7496" s="6">
        <v>6</v>
      </c>
      <c r="B7496" s="4">
        <v>42682.249999995562</v>
      </c>
      <c r="C7496" s="2" t="str">
        <f>IF([2]Analysis!AG7496="Data Error","Data Error",[2]Analysis!AI7496*C$1)</f>
        <v>Data Error</v>
      </c>
      <c r="D7496" s="2"/>
      <c r="E7496" s="3" t="str">
        <f>IF(C7496="Data Error","Data Error",INDEX('[2]BAAL Adj Cap'!$CB$65:$CY$72,MONTH($B7496),$A7496+1))</f>
        <v>Data Error</v>
      </c>
      <c r="F7496" s="3"/>
      <c r="G7496" s="31" t="str">
        <f t="shared" si="468"/>
        <v>Data Error</v>
      </c>
      <c r="H7496" s="31"/>
      <c r="I7496" s="23" t="str">
        <f t="shared" si="469"/>
        <v>Data Error</v>
      </c>
      <c r="J7496" s="23"/>
      <c r="K7496" s="7" t="str">
        <f t="shared" si="470"/>
        <v>Data Error</v>
      </c>
      <c r="M7496" s="20" t="str">
        <f>IF(C7496="Data Error","Data Error",IF(C7496&lt;=K7496,0,1-IFERROR(INDEX(BAAL!$C:$D,MATCH(ROUNDUP(C7496-K7496,0),BAAL!$B:$B,0),MATCH(LEFT(M$2,4),BAAL!$C$2:$D$2,0)),0)))</f>
        <v>Data Error</v>
      </c>
      <c r="N7496" s="20"/>
      <c r="O7496" s="26"/>
      <c r="P7496" s="26"/>
      <c r="Q7496" s="6">
        <f t="shared" si="471"/>
        <v>11</v>
      </c>
      <c r="R7496" s="20"/>
    </row>
    <row r="7497" spans="1:18" x14ac:dyDescent="0.25">
      <c r="A7497" s="6">
        <v>7</v>
      </c>
      <c r="B7497" s="4">
        <v>42682.291666662226</v>
      </c>
      <c r="C7497" s="2" t="str">
        <f>IF([2]Analysis!AG7497="Data Error","Data Error",[2]Analysis!AI7497*C$1)</f>
        <v>Data Error</v>
      </c>
      <c r="D7497" s="2"/>
      <c r="E7497" s="3" t="str">
        <f>IF(C7497="Data Error","Data Error",INDEX('[2]BAAL Adj Cap'!$CB$65:$CY$72,MONTH($B7497),$A7497+1))</f>
        <v>Data Error</v>
      </c>
      <c r="F7497" s="3"/>
      <c r="G7497" s="31" t="str">
        <f t="shared" si="468"/>
        <v>Data Error</v>
      </c>
      <c r="H7497" s="31"/>
      <c r="I7497" s="23" t="str">
        <f t="shared" si="469"/>
        <v>Data Error</v>
      </c>
      <c r="J7497" s="23"/>
      <c r="K7497" s="7" t="str">
        <f t="shared" si="470"/>
        <v>Data Error</v>
      </c>
      <c r="M7497" s="20" t="str">
        <f>IF(C7497="Data Error","Data Error",IF(C7497&lt;=K7497,0,1-IFERROR(INDEX(BAAL!$C:$D,MATCH(ROUNDUP(C7497-K7497,0),BAAL!$B:$B,0),MATCH(LEFT(M$2,4),BAAL!$C$2:$D$2,0)),0)))</f>
        <v>Data Error</v>
      </c>
      <c r="N7497" s="20"/>
      <c r="O7497" s="26"/>
      <c r="P7497" s="26"/>
      <c r="Q7497" s="6">
        <f t="shared" si="471"/>
        <v>11</v>
      </c>
      <c r="R7497" s="20"/>
    </row>
    <row r="7498" spans="1:18" x14ac:dyDescent="0.25">
      <c r="A7498" s="6">
        <v>8</v>
      </c>
      <c r="B7498" s="4">
        <v>42682.33333332889</v>
      </c>
      <c r="C7498" s="2" t="str">
        <f>IF([2]Analysis!AG7498="Data Error","Data Error",[2]Analysis!AI7498*C$1)</f>
        <v>Data Error</v>
      </c>
      <c r="D7498" s="2"/>
      <c r="E7498" s="3" t="str">
        <f>IF(C7498="Data Error","Data Error",INDEX('[2]BAAL Adj Cap'!$CB$65:$CY$72,MONTH($B7498),$A7498+1))</f>
        <v>Data Error</v>
      </c>
      <c r="F7498" s="3"/>
      <c r="G7498" s="31" t="str">
        <f t="shared" si="468"/>
        <v>Data Error</v>
      </c>
      <c r="H7498" s="31"/>
      <c r="I7498" s="23" t="str">
        <f t="shared" si="469"/>
        <v>Data Error</v>
      </c>
      <c r="J7498" s="23"/>
      <c r="K7498" s="7" t="str">
        <f t="shared" si="470"/>
        <v>Data Error</v>
      </c>
      <c r="M7498" s="20" t="str">
        <f>IF(C7498="Data Error","Data Error",IF(C7498&lt;=K7498,0,1-IFERROR(INDEX(BAAL!$C:$D,MATCH(ROUNDUP(C7498-K7498,0),BAAL!$B:$B,0),MATCH(LEFT(M$2,4),BAAL!$C$2:$D$2,0)),0)))</f>
        <v>Data Error</v>
      </c>
      <c r="N7498" s="20"/>
      <c r="O7498" s="26"/>
      <c r="P7498" s="26"/>
      <c r="Q7498" s="6">
        <f t="shared" si="471"/>
        <v>11</v>
      </c>
      <c r="R7498" s="20"/>
    </row>
    <row r="7499" spans="1:18" x14ac:dyDescent="0.25">
      <c r="A7499" s="6">
        <v>9</v>
      </c>
      <c r="B7499" s="4">
        <v>42682.374999995554</v>
      </c>
      <c r="C7499" s="2" t="str">
        <f>IF([2]Analysis!AG7499="Data Error","Data Error",[2]Analysis!AI7499*C$1)</f>
        <v>Data Error</v>
      </c>
      <c r="D7499" s="2"/>
      <c r="E7499" s="3" t="str">
        <f>IF(C7499="Data Error","Data Error",INDEX('[2]BAAL Adj Cap'!$CB$65:$CY$72,MONTH($B7499),$A7499+1))</f>
        <v>Data Error</v>
      </c>
      <c r="F7499" s="3"/>
      <c r="G7499" s="31" t="str">
        <f t="shared" si="468"/>
        <v>Data Error</v>
      </c>
      <c r="H7499" s="31"/>
      <c r="I7499" s="23" t="str">
        <f t="shared" si="469"/>
        <v>Data Error</v>
      </c>
      <c r="J7499" s="23"/>
      <c r="K7499" s="7" t="str">
        <f t="shared" si="470"/>
        <v>Data Error</v>
      </c>
      <c r="M7499" s="20" t="str">
        <f>IF(C7499="Data Error","Data Error",IF(C7499&lt;=K7499,0,1-IFERROR(INDEX(BAAL!$C:$D,MATCH(ROUNDUP(C7499-K7499,0),BAAL!$B:$B,0),MATCH(LEFT(M$2,4),BAAL!$C$2:$D$2,0)),0)))</f>
        <v>Data Error</v>
      </c>
      <c r="N7499" s="20"/>
      <c r="O7499" s="26"/>
      <c r="P7499" s="26"/>
      <c r="Q7499" s="6">
        <f t="shared" si="471"/>
        <v>11</v>
      </c>
      <c r="R7499" s="20"/>
    </row>
    <row r="7500" spans="1:18" x14ac:dyDescent="0.25">
      <c r="A7500" s="6">
        <v>10</v>
      </c>
      <c r="B7500" s="4">
        <v>42682.416666662219</v>
      </c>
      <c r="C7500" s="2" t="str">
        <f>IF([2]Analysis!AG7500="Data Error","Data Error",[2]Analysis!AI7500*C$1)</f>
        <v>Data Error</v>
      </c>
      <c r="D7500" s="2"/>
      <c r="E7500" s="3" t="str">
        <f>IF(C7500="Data Error","Data Error",INDEX('[2]BAAL Adj Cap'!$CB$65:$CY$72,MONTH($B7500),$A7500+1))</f>
        <v>Data Error</v>
      </c>
      <c r="F7500" s="3"/>
      <c r="G7500" s="31" t="str">
        <f t="shared" si="468"/>
        <v>Data Error</v>
      </c>
      <c r="H7500" s="31"/>
      <c r="I7500" s="23" t="str">
        <f t="shared" si="469"/>
        <v>Data Error</v>
      </c>
      <c r="J7500" s="23"/>
      <c r="K7500" s="7" t="str">
        <f t="shared" si="470"/>
        <v>Data Error</v>
      </c>
      <c r="M7500" s="20" t="str">
        <f>IF(C7500="Data Error","Data Error",IF(C7500&lt;=K7500,0,1-IFERROR(INDEX(BAAL!$C:$D,MATCH(ROUNDUP(C7500-K7500,0),BAAL!$B:$B,0),MATCH(LEFT(M$2,4),BAAL!$C$2:$D$2,0)),0)))</f>
        <v>Data Error</v>
      </c>
      <c r="N7500" s="20"/>
      <c r="O7500" s="26"/>
      <c r="P7500" s="26"/>
      <c r="Q7500" s="6">
        <f t="shared" si="471"/>
        <v>11</v>
      </c>
      <c r="R7500" s="20"/>
    </row>
    <row r="7501" spans="1:18" x14ac:dyDescent="0.25">
      <c r="A7501" s="6">
        <v>11</v>
      </c>
      <c r="B7501" s="4">
        <v>42682.458333328883</v>
      </c>
      <c r="C7501" s="2" t="str">
        <f>IF([2]Analysis!AG7501="Data Error","Data Error",[2]Analysis!AI7501*C$1)</f>
        <v>Data Error</v>
      </c>
      <c r="D7501" s="2"/>
      <c r="E7501" s="3" t="str">
        <f>IF(C7501="Data Error","Data Error",INDEX('[2]BAAL Adj Cap'!$CB$65:$CY$72,MONTH($B7501),$A7501+1))</f>
        <v>Data Error</v>
      </c>
      <c r="F7501" s="3"/>
      <c r="G7501" s="31" t="str">
        <f t="shared" si="468"/>
        <v>Data Error</v>
      </c>
      <c r="H7501" s="31"/>
      <c r="I7501" s="23" t="str">
        <f t="shared" si="469"/>
        <v>Data Error</v>
      </c>
      <c r="J7501" s="23"/>
      <c r="K7501" s="7" t="str">
        <f t="shared" si="470"/>
        <v>Data Error</v>
      </c>
      <c r="M7501" s="20" t="str">
        <f>IF(C7501="Data Error","Data Error",IF(C7501&lt;=K7501,0,1-IFERROR(INDEX(BAAL!$C:$D,MATCH(ROUNDUP(C7501-K7501,0),BAAL!$B:$B,0),MATCH(LEFT(M$2,4),BAAL!$C$2:$D$2,0)),0)))</f>
        <v>Data Error</v>
      </c>
      <c r="N7501" s="20"/>
      <c r="O7501" s="26"/>
      <c r="P7501" s="26"/>
      <c r="Q7501" s="6">
        <f t="shared" si="471"/>
        <v>11</v>
      </c>
      <c r="R7501" s="20"/>
    </row>
    <row r="7502" spans="1:18" x14ac:dyDescent="0.25">
      <c r="A7502" s="6">
        <v>12</v>
      </c>
      <c r="B7502" s="4">
        <v>42682.499999995547</v>
      </c>
      <c r="C7502" s="2" t="str">
        <f>IF([2]Analysis!AG7502="Data Error","Data Error",[2]Analysis!AI7502*C$1)</f>
        <v>Data Error</v>
      </c>
      <c r="D7502" s="2"/>
      <c r="E7502" s="3" t="str">
        <f>IF(C7502="Data Error","Data Error",INDEX('[2]BAAL Adj Cap'!$CB$65:$CY$72,MONTH($B7502),$A7502+1))</f>
        <v>Data Error</v>
      </c>
      <c r="F7502" s="3"/>
      <c r="G7502" s="31" t="str">
        <f t="shared" si="468"/>
        <v>Data Error</v>
      </c>
      <c r="H7502" s="31"/>
      <c r="I7502" s="23" t="str">
        <f t="shared" si="469"/>
        <v>Data Error</v>
      </c>
      <c r="J7502" s="23"/>
      <c r="K7502" s="7" t="str">
        <f t="shared" si="470"/>
        <v>Data Error</v>
      </c>
      <c r="M7502" s="20" t="str">
        <f>IF(C7502="Data Error","Data Error",IF(C7502&lt;=K7502,0,1-IFERROR(INDEX(BAAL!$C:$D,MATCH(ROUNDUP(C7502-K7502,0),BAAL!$B:$B,0),MATCH(LEFT(M$2,4),BAAL!$C$2:$D$2,0)),0)))</f>
        <v>Data Error</v>
      </c>
      <c r="N7502" s="20"/>
      <c r="O7502" s="26"/>
      <c r="P7502" s="26"/>
      <c r="Q7502" s="6">
        <f t="shared" si="471"/>
        <v>11</v>
      </c>
      <c r="R7502" s="20"/>
    </row>
    <row r="7503" spans="1:18" x14ac:dyDescent="0.25">
      <c r="A7503" s="6">
        <v>13</v>
      </c>
      <c r="B7503" s="4">
        <v>42682.541666662211</v>
      </c>
      <c r="C7503" s="2" t="str">
        <f>IF([2]Analysis!AG7503="Data Error","Data Error",[2]Analysis!AI7503*C$1)</f>
        <v>Data Error</v>
      </c>
      <c r="D7503" s="2"/>
      <c r="E7503" s="3" t="str">
        <f>IF(C7503="Data Error","Data Error",INDEX('[2]BAAL Adj Cap'!$CB$65:$CY$72,MONTH($B7503),$A7503+1))</f>
        <v>Data Error</v>
      </c>
      <c r="F7503" s="3"/>
      <c r="G7503" s="31" t="str">
        <f t="shared" si="468"/>
        <v>Data Error</v>
      </c>
      <c r="H7503" s="31"/>
      <c r="I7503" s="23" t="str">
        <f t="shared" si="469"/>
        <v>Data Error</v>
      </c>
      <c r="J7503" s="23"/>
      <c r="K7503" s="7" t="str">
        <f t="shared" si="470"/>
        <v>Data Error</v>
      </c>
      <c r="M7503" s="20" t="str">
        <f>IF(C7503="Data Error","Data Error",IF(C7503&lt;=K7503,0,1-IFERROR(INDEX(BAAL!$C:$D,MATCH(ROUNDUP(C7503-K7503,0),BAAL!$B:$B,0),MATCH(LEFT(M$2,4),BAAL!$C$2:$D$2,0)),0)))</f>
        <v>Data Error</v>
      </c>
      <c r="N7503" s="20"/>
      <c r="O7503" s="26"/>
      <c r="P7503" s="26"/>
      <c r="Q7503" s="6">
        <f t="shared" si="471"/>
        <v>11</v>
      </c>
      <c r="R7503" s="20"/>
    </row>
    <row r="7504" spans="1:18" x14ac:dyDescent="0.25">
      <c r="A7504" s="6">
        <v>14</v>
      </c>
      <c r="B7504" s="4">
        <v>42682.583333328876</v>
      </c>
      <c r="C7504" s="2" t="str">
        <f>IF([2]Analysis!AG7504="Data Error","Data Error",[2]Analysis!AI7504*C$1)</f>
        <v>Data Error</v>
      </c>
      <c r="D7504" s="2"/>
      <c r="E7504" s="3" t="str">
        <f>IF(C7504="Data Error","Data Error",INDEX('[2]BAAL Adj Cap'!$CB$65:$CY$72,MONTH($B7504),$A7504+1))</f>
        <v>Data Error</v>
      </c>
      <c r="F7504" s="3"/>
      <c r="G7504" s="31" t="str">
        <f t="shared" si="468"/>
        <v>Data Error</v>
      </c>
      <c r="H7504" s="31"/>
      <c r="I7504" s="23" t="str">
        <f t="shared" si="469"/>
        <v>Data Error</v>
      </c>
      <c r="J7504" s="23"/>
      <c r="K7504" s="7" t="str">
        <f t="shared" si="470"/>
        <v>Data Error</v>
      </c>
      <c r="M7504" s="20" t="str">
        <f>IF(C7504="Data Error","Data Error",IF(C7504&lt;=K7504,0,1-IFERROR(INDEX(BAAL!$C:$D,MATCH(ROUNDUP(C7504-K7504,0),BAAL!$B:$B,0),MATCH(LEFT(M$2,4),BAAL!$C$2:$D$2,0)),0)))</f>
        <v>Data Error</v>
      </c>
      <c r="N7504" s="20"/>
      <c r="O7504" s="26"/>
      <c r="P7504" s="26"/>
      <c r="Q7504" s="6">
        <f t="shared" si="471"/>
        <v>11</v>
      </c>
      <c r="R7504" s="20"/>
    </row>
    <row r="7505" spans="1:18" x14ac:dyDescent="0.25">
      <c r="A7505" s="6">
        <v>15</v>
      </c>
      <c r="B7505" s="4">
        <v>42682.62499999554</v>
      </c>
      <c r="C7505" s="2" t="str">
        <f>IF([2]Analysis!AG7505="Data Error","Data Error",[2]Analysis!AI7505*C$1)</f>
        <v>Data Error</v>
      </c>
      <c r="D7505" s="2"/>
      <c r="E7505" s="3" t="str">
        <f>IF(C7505="Data Error","Data Error",INDEX('[2]BAAL Adj Cap'!$CB$65:$CY$72,MONTH($B7505),$A7505+1))</f>
        <v>Data Error</v>
      </c>
      <c r="F7505" s="3"/>
      <c r="G7505" s="31" t="str">
        <f t="shared" si="468"/>
        <v>Data Error</v>
      </c>
      <c r="H7505" s="31"/>
      <c r="I7505" s="23" t="str">
        <f t="shared" si="469"/>
        <v>Data Error</v>
      </c>
      <c r="J7505" s="23"/>
      <c r="K7505" s="7" t="str">
        <f t="shared" si="470"/>
        <v>Data Error</v>
      </c>
      <c r="M7505" s="20" t="str">
        <f>IF(C7505="Data Error","Data Error",IF(C7505&lt;=K7505,0,1-IFERROR(INDEX(BAAL!$C:$D,MATCH(ROUNDUP(C7505-K7505,0),BAAL!$B:$B,0),MATCH(LEFT(M$2,4),BAAL!$C$2:$D$2,0)),0)))</f>
        <v>Data Error</v>
      </c>
      <c r="N7505" s="20"/>
      <c r="O7505" s="26"/>
      <c r="P7505" s="26"/>
      <c r="Q7505" s="6">
        <f t="shared" si="471"/>
        <v>11</v>
      </c>
      <c r="R7505" s="20"/>
    </row>
    <row r="7506" spans="1:18" x14ac:dyDescent="0.25">
      <c r="A7506" s="6">
        <v>16</v>
      </c>
      <c r="B7506" s="4">
        <v>42682.666666662204</v>
      </c>
      <c r="C7506" s="2" t="str">
        <f>IF([2]Analysis!AG7506="Data Error","Data Error",[2]Analysis!AI7506*C$1)</f>
        <v>Data Error</v>
      </c>
      <c r="D7506" s="2"/>
      <c r="E7506" s="3" t="str">
        <f>IF(C7506="Data Error","Data Error",INDEX('[2]BAAL Adj Cap'!$CB$65:$CY$72,MONTH($B7506),$A7506+1))</f>
        <v>Data Error</v>
      </c>
      <c r="F7506" s="3"/>
      <c r="G7506" s="31" t="str">
        <f t="shared" si="468"/>
        <v>Data Error</v>
      </c>
      <c r="H7506" s="31"/>
      <c r="I7506" s="23" t="str">
        <f t="shared" si="469"/>
        <v>Data Error</v>
      </c>
      <c r="J7506" s="23"/>
      <c r="K7506" s="7" t="str">
        <f t="shared" si="470"/>
        <v>Data Error</v>
      </c>
      <c r="M7506" s="20" t="str">
        <f>IF(C7506="Data Error","Data Error",IF(C7506&lt;=K7506,0,1-IFERROR(INDEX(BAAL!$C:$D,MATCH(ROUNDUP(C7506-K7506,0),BAAL!$B:$B,0),MATCH(LEFT(M$2,4),BAAL!$C$2:$D$2,0)),0)))</f>
        <v>Data Error</v>
      </c>
      <c r="N7506" s="20"/>
      <c r="O7506" s="26"/>
      <c r="P7506" s="26"/>
      <c r="Q7506" s="6">
        <f t="shared" si="471"/>
        <v>11</v>
      </c>
      <c r="R7506" s="20"/>
    </row>
    <row r="7507" spans="1:18" x14ac:dyDescent="0.25">
      <c r="A7507" s="6">
        <v>17</v>
      </c>
      <c r="B7507" s="4">
        <v>42682.708333328868</v>
      </c>
      <c r="C7507" s="2" t="str">
        <f>IF([2]Analysis!AG7507="Data Error","Data Error",[2]Analysis!AI7507*C$1)</f>
        <v>Data Error</v>
      </c>
      <c r="D7507" s="2"/>
      <c r="E7507" s="3" t="str">
        <f>IF(C7507="Data Error","Data Error",INDEX('[2]BAAL Adj Cap'!$CB$65:$CY$72,MONTH($B7507),$A7507+1))</f>
        <v>Data Error</v>
      </c>
      <c r="F7507" s="3"/>
      <c r="G7507" s="31" t="str">
        <f t="shared" si="468"/>
        <v>Data Error</v>
      </c>
      <c r="H7507" s="31"/>
      <c r="I7507" s="23" t="str">
        <f t="shared" si="469"/>
        <v>Data Error</v>
      </c>
      <c r="J7507" s="23"/>
      <c r="K7507" s="7" t="str">
        <f t="shared" si="470"/>
        <v>Data Error</v>
      </c>
      <c r="M7507" s="20" t="str">
        <f>IF(C7507="Data Error","Data Error",IF(C7507&lt;=K7507,0,1-IFERROR(INDEX(BAAL!$C:$D,MATCH(ROUNDUP(C7507-K7507,0),BAAL!$B:$B,0),MATCH(LEFT(M$2,4),BAAL!$C$2:$D$2,0)),0)))</f>
        <v>Data Error</v>
      </c>
      <c r="N7507" s="20"/>
      <c r="O7507" s="26"/>
      <c r="P7507" s="26"/>
      <c r="Q7507" s="6">
        <f t="shared" si="471"/>
        <v>11</v>
      </c>
      <c r="R7507" s="20"/>
    </row>
    <row r="7508" spans="1:18" x14ac:dyDescent="0.25">
      <c r="A7508" s="6">
        <v>18</v>
      </c>
      <c r="B7508" s="4">
        <v>42682.749999995533</v>
      </c>
      <c r="C7508" s="2" t="str">
        <f>IF([2]Analysis!AG7508="Data Error","Data Error",[2]Analysis!AI7508*C$1)</f>
        <v>Data Error</v>
      </c>
      <c r="D7508" s="2"/>
      <c r="E7508" s="3" t="str">
        <f>IF(C7508="Data Error","Data Error",INDEX('[2]BAAL Adj Cap'!$CB$65:$CY$72,MONTH($B7508),$A7508+1))</f>
        <v>Data Error</v>
      </c>
      <c r="F7508" s="3"/>
      <c r="G7508" s="31" t="str">
        <f t="shared" si="468"/>
        <v>Data Error</v>
      </c>
      <c r="H7508" s="31"/>
      <c r="I7508" s="23" t="str">
        <f t="shared" si="469"/>
        <v>Data Error</v>
      </c>
      <c r="J7508" s="23"/>
      <c r="K7508" s="7" t="str">
        <f t="shared" si="470"/>
        <v>Data Error</v>
      </c>
      <c r="M7508" s="20" t="str">
        <f>IF(C7508="Data Error","Data Error",IF(C7508&lt;=K7508,0,1-IFERROR(INDEX(BAAL!$C:$D,MATCH(ROUNDUP(C7508-K7508,0),BAAL!$B:$B,0),MATCH(LEFT(M$2,4),BAAL!$C$2:$D$2,0)),0)))</f>
        <v>Data Error</v>
      </c>
      <c r="N7508" s="20"/>
      <c r="O7508" s="26"/>
      <c r="P7508" s="26"/>
      <c r="Q7508" s="6">
        <f t="shared" si="471"/>
        <v>11</v>
      </c>
      <c r="R7508" s="20"/>
    </row>
    <row r="7509" spans="1:18" x14ac:dyDescent="0.25">
      <c r="A7509" s="6">
        <v>19</v>
      </c>
      <c r="B7509" s="4">
        <v>42682.791666662197</v>
      </c>
      <c r="C7509" s="2" t="str">
        <f>IF([2]Analysis!AG7509="Data Error","Data Error",[2]Analysis!AI7509*C$1)</f>
        <v>Data Error</v>
      </c>
      <c r="D7509" s="2"/>
      <c r="E7509" s="3" t="str">
        <f>IF(C7509="Data Error","Data Error",INDEX('[2]BAAL Adj Cap'!$CB$65:$CY$72,MONTH($B7509),$A7509+1))</f>
        <v>Data Error</v>
      </c>
      <c r="F7509" s="3"/>
      <c r="G7509" s="31" t="str">
        <f t="shared" si="468"/>
        <v>Data Error</v>
      </c>
      <c r="H7509" s="31"/>
      <c r="I7509" s="23" t="str">
        <f t="shared" si="469"/>
        <v>Data Error</v>
      </c>
      <c r="J7509" s="23"/>
      <c r="K7509" s="7" t="str">
        <f t="shared" si="470"/>
        <v>Data Error</v>
      </c>
      <c r="M7509" s="20" t="str">
        <f>IF(C7509="Data Error","Data Error",IF(C7509&lt;=K7509,0,1-IFERROR(INDEX(BAAL!$C:$D,MATCH(ROUNDUP(C7509-K7509,0),BAAL!$B:$B,0),MATCH(LEFT(M$2,4),BAAL!$C$2:$D$2,0)),0)))</f>
        <v>Data Error</v>
      </c>
      <c r="N7509" s="20"/>
      <c r="O7509" s="26"/>
      <c r="P7509" s="26"/>
      <c r="Q7509" s="6">
        <f t="shared" si="471"/>
        <v>11</v>
      </c>
      <c r="R7509" s="20"/>
    </row>
    <row r="7510" spans="1:18" x14ac:dyDescent="0.25">
      <c r="A7510" s="6">
        <v>20</v>
      </c>
      <c r="B7510" s="4">
        <v>42682.833333328861</v>
      </c>
      <c r="C7510" s="2" t="str">
        <f>IF([2]Analysis!AG7510="Data Error","Data Error",[2]Analysis!AI7510*C$1)</f>
        <v>Data Error</v>
      </c>
      <c r="D7510" s="2"/>
      <c r="E7510" s="3" t="str">
        <f>IF(C7510="Data Error","Data Error",INDEX('[2]BAAL Adj Cap'!$CB$65:$CY$72,MONTH($B7510),$A7510+1))</f>
        <v>Data Error</v>
      </c>
      <c r="F7510" s="3"/>
      <c r="G7510" s="31" t="str">
        <f t="shared" si="468"/>
        <v>Data Error</v>
      </c>
      <c r="H7510" s="31"/>
      <c r="I7510" s="23" t="str">
        <f t="shared" si="469"/>
        <v>Data Error</v>
      </c>
      <c r="J7510" s="23"/>
      <c r="K7510" s="7" t="str">
        <f t="shared" si="470"/>
        <v>Data Error</v>
      </c>
      <c r="M7510" s="20" t="str">
        <f>IF(C7510="Data Error","Data Error",IF(C7510&lt;=K7510,0,1-IFERROR(INDEX(BAAL!$C:$D,MATCH(ROUNDUP(C7510-K7510,0),BAAL!$B:$B,0),MATCH(LEFT(M$2,4),BAAL!$C$2:$D$2,0)),0)))</f>
        <v>Data Error</v>
      </c>
      <c r="N7510" s="20"/>
      <c r="O7510" s="26"/>
      <c r="P7510" s="26"/>
      <c r="Q7510" s="6">
        <f t="shared" si="471"/>
        <v>11</v>
      </c>
      <c r="R7510" s="20"/>
    </row>
    <row r="7511" spans="1:18" x14ac:dyDescent="0.25">
      <c r="A7511" s="6">
        <v>21</v>
      </c>
      <c r="B7511" s="4">
        <v>42682.874999995525</v>
      </c>
      <c r="C7511" s="2" t="str">
        <f>IF([2]Analysis!AG7511="Data Error","Data Error",[2]Analysis!AI7511*C$1)</f>
        <v>Data Error</v>
      </c>
      <c r="D7511" s="2"/>
      <c r="E7511" s="3" t="str">
        <f>IF(C7511="Data Error","Data Error",INDEX('[2]BAAL Adj Cap'!$CB$65:$CY$72,MONTH($B7511),$A7511+1))</f>
        <v>Data Error</v>
      </c>
      <c r="F7511" s="3"/>
      <c r="G7511" s="31" t="str">
        <f t="shared" si="468"/>
        <v>Data Error</v>
      </c>
      <c r="H7511" s="31"/>
      <c r="I7511" s="23" t="str">
        <f t="shared" si="469"/>
        <v>Data Error</v>
      </c>
      <c r="J7511" s="23"/>
      <c r="K7511" s="7" t="str">
        <f t="shared" si="470"/>
        <v>Data Error</v>
      </c>
      <c r="M7511" s="20" t="str">
        <f>IF(C7511="Data Error","Data Error",IF(C7511&lt;=K7511,0,1-IFERROR(INDEX(BAAL!$C:$D,MATCH(ROUNDUP(C7511-K7511,0),BAAL!$B:$B,0),MATCH(LEFT(M$2,4),BAAL!$C$2:$D$2,0)),0)))</f>
        <v>Data Error</v>
      </c>
      <c r="N7511" s="20"/>
      <c r="O7511" s="26"/>
      <c r="P7511" s="26"/>
      <c r="Q7511" s="6">
        <f t="shared" si="471"/>
        <v>11</v>
      </c>
      <c r="R7511" s="20"/>
    </row>
    <row r="7512" spans="1:18" x14ac:dyDescent="0.25">
      <c r="A7512" s="6">
        <v>22</v>
      </c>
      <c r="B7512" s="4">
        <v>42682.91666666219</v>
      </c>
      <c r="C7512" s="2" t="str">
        <f>IF([2]Analysis!AG7512="Data Error","Data Error",[2]Analysis!AI7512*C$1)</f>
        <v>Data Error</v>
      </c>
      <c r="D7512" s="2"/>
      <c r="E7512" s="3" t="str">
        <f>IF(C7512="Data Error","Data Error",INDEX('[2]BAAL Adj Cap'!$CB$65:$CY$72,MONTH($B7512),$A7512+1))</f>
        <v>Data Error</v>
      </c>
      <c r="F7512" s="3"/>
      <c r="G7512" s="31" t="str">
        <f t="shared" si="468"/>
        <v>Data Error</v>
      </c>
      <c r="H7512" s="31"/>
      <c r="I7512" s="23" t="str">
        <f t="shared" si="469"/>
        <v>Data Error</v>
      </c>
      <c r="J7512" s="23"/>
      <c r="K7512" s="7" t="str">
        <f t="shared" si="470"/>
        <v>Data Error</v>
      </c>
      <c r="M7512" s="20" t="str">
        <f>IF(C7512="Data Error","Data Error",IF(C7512&lt;=K7512,0,1-IFERROR(INDEX(BAAL!$C:$D,MATCH(ROUNDUP(C7512-K7512,0),BAAL!$B:$B,0),MATCH(LEFT(M$2,4),BAAL!$C$2:$D$2,0)),0)))</f>
        <v>Data Error</v>
      </c>
      <c r="N7512" s="20"/>
      <c r="O7512" s="26"/>
      <c r="P7512" s="26"/>
      <c r="Q7512" s="6">
        <f t="shared" si="471"/>
        <v>11</v>
      </c>
      <c r="R7512" s="20"/>
    </row>
    <row r="7513" spans="1:18" x14ac:dyDescent="0.25">
      <c r="A7513" s="6">
        <v>23</v>
      </c>
      <c r="B7513" s="4">
        <v>42682.958333328854</v>
      </c>
      <c r="C7513" s="2" t="str">
        <f>IF([2]Analysis!AG7513="Data Error","Data Error",[2]Analysis!AI7513*C$1)</f>
        <v>Data Error</v>
      </c>
      <c r="D7513" s="2"/>
      <c r="E7513" s="3" t="str">
        <f>IF(C7513="Data Error","Data Error",INDEX('[2]BAAL Adj Cap'!$CB$65:$CY$72,MONTH($B7513),$A7513+1))</f>
        <v>Data Error</v>
      </c>
      <c r="F7513" s="3"/>
      <c r="G7513" s="31" t="str">
        <f t="shared" si="468"/>
        <v>Data Error</v>
      </c>
      <c r="H7513" s="31"/>
      <c r="I7513" s="23" t="str">
        <f t="shared" si="469"/>
        <v>Data Error</v>
      </c>
      <c r="J7513" s="23"/>
      <c r="K7513" s="7" t="str">
        <f t="shared" si="470"/>
        <v>Data Error</v>
      </c>
      <c r="M7513" s="20" t="str">
        <f>IF(C7513="Data Error","Data Error",IF(C7513&lt;=K7513,0,1-IFERROR(INDEX(BAAL!$C:$D,MATCH(ROUNDUP(C7513-K7513,0),BAAL!$B:$B,0),MATCH(LEFT(M$2,4),BAAL!$C$2:$D$2,0)),0)))</f>
        <v>Data Error</v>
      </c>
      <c r="N7513" s="20"/>
      <c r="O7513" s="26"/>
      <c r="P7513" s="26"/>
      <c r="Q7513" s="6">
        <f t="shared" si="471"/>
        <v>11</v>
      </c>
      <c r="R7513" s="20"/>
    </row>
    <row r="7514" spans="1:18" x14ac:dyDescent="0.25">
      <c r="A7514" s="6">
        <v>0</v>
      </c>
      <c r="B7514" s="1">
        <v>42682.999999995518</v>
      </c>
      <c r="C7514" s="2" t="str">
        <f>IF([2]Analysis!AG7514="Data Error","Data Error",[2]Analysis!AI7514*C$1)</f>
        <v>Data Error</v>
      </c>
      <c r="D7514" s="2"/>
      <c r="E7514" s="3" t="str">
        <f>IF(C7514="Data Error","Data Error",INDEX('[2]BAAL Adj Cap'!$CB$65:$CY$72,MONTH($B7514),$A7514+1))</f>
        <v>Data Error</v>
      </c>
      <c r="F7514" s="3"/>
      <c r="G7514" s="31" t="str">
        <f t="shared" si="468"/>
        <v>Data Error</v>
      </c>
      <c r="H7514" s="31"/>
      <c r="I7514" s="23" t="str">
        <f t="shared" si="469"/>
        <v>Data Error</v>
      </c>
      <c r="J7514" s="23"/>
      <c r="K7514" s="7" t="str">
        <f t="shared" si="470"/>
        <v>Data Error</v>
      </c>
      <c r="M7514" s="20" t="str">
        <f>IF(C7514="Data Error","Data Error",IF(C7514&lt;=K7514,0,1-IFERROR(INDEX(BAAL!$C:$D,MATCH(ROUNDUP(C7514-K7514,0),BAAL!$B:$B,0),MATCH(LEFT(M$2,4),BAAL!$C$2:$D$2,0)),0)))</f>
        <v>Data Error</v>
      </c>
      <c r="N7514" s="20"/>
      <c r="O7514" s="26"/>
      <c r="P7514" s="26"/>
      <c r="Q7514" s="6">
        <f t="shared" si="471"/>
        <v>11</v>
      </c>
      <c r="R7514" s="20"/>
    </row>
    <row r="7515" spans="1:18" x14ac:dyDescent="0.25">
      <c r="A7515" s="6">
        <v>1</v>
      </c>
      <c r="B7515" s="4">
        <v>42683.041666662182</v>
      </c>
      <c r="C7515" s="2" t="str">
        <f>IF([2]Analysis!AG7515="Data Error","Data Error",[2]Analysis!AI7515*C$1)</f>
        <v>Data Error</v>
      </c>
      <c r="D7515" s="2"/>
      <c r="E7515" s="3" t="str">
        <f>IF(C7515="Data Error","Data Error",INDEX('[2]BAAL Adj Cap'!$CB$65:$CY$72,MONTH($B7515),$A7515+1))</f>
        <v>Data Error</v>
      </c>
      <c r="F7515" s="3"/>
      <c r="G7515" s="31" t="str">
        <f t="shared" si="468"/>
        <v>Data Error</v>
      </c>
      <c r="H7515" s="31"/>
      <c r="I7515" s="23" t="str">
        <f t="shared" si="469"/>
        <v>Data Error</v>
      </c>
      <c r="J7515" s="23"/>
      <c r="K7515" s="7" t="str">
        <f t="shared" si="470"/>
        <v>Data Error</v>
      </c>
      <c r="M7515" s="20" t="str">
        <f>IF(C7515="Data Error","Data Error",IF(C7515&lt;=K7515,0,1-IFERROR(INDEX(BAAL!$C:$D,MATCH(ROUNDUP(C7515-K7515,0),BAAL!$B:$B,0),MATCH(LEFT(M$2,4),BAAL!$C$2:$D$2,0)),0)))</f>
        <v>Data Error</v>
      </c>
      <c r="N7515" s="20"/>
      <c r="O7515" s="26"/>
      <c r="P7515" s="26"/>
      <c r="Q7515" s="6">
        <f t="shared" si="471"/>
        <v>11</v>
      </c>
      <c r="R7515" s="20"/>
    </row>
    <row r="7516" spans="1:18" x14ac:dyDescent="0.25">
      <c r="A7516" s="6">
        <v>2</v>
      </c>
      <c r="B7516" s="4">
        <v>42683.083333328846</v>
      </c>
      <c r="C7516" s="2" t="str">
        <f>IF([2]Analysis!AG7516="Data Error","Data Error",[2]Analysis!AI7516*C$1)</f>
        <v>Data Error</v>
      </c>
      <c r="D7516" s="2"/>
      <c r="E7516" s="3" t="str">
        <f>IF(C7516="Data Error","Data Error",INDEX('[2]BAAL Adj Cap'!$CB$65:$CY$72,MONTH($B7516),$A7516+1))</f>
        <v>Data Error</v>
      </c>
      <c r="F7516" s="3"/>
      <c r="G7516" s="31" t="str">
        <f t="shared" si="468"/>
        <v>Data Error</v>
      </c>
      <c r="H7516" s="31"/>
      <c r="I7516" s="23" t="str">
        <f t="shared" si="469"/>
        <v>Data Error</v>
      </c>
      <c r="J7516" s="23"/>
      <c r="K7516" s="7" t="str">
        <f t="shared" si="470"/>
        <v>Data Error</v>
      </c>
      <c r="M7516" s="20" t="str">
        <f>IF(C7516="Data Error","Data Error",IF(C7516&lt;=K7516,0,1-IFERROR(INDEX(BAAL!$C:$D,MATCH(ROUNDUP(C7516-K7516,0),BAAL!$B:$B,0),MATCH(LEFT(M$2,4),BAAL!$C$2:$D$2,0)),0)))</f>
        <v>Data Error</v>
      </c>
      <c r="N7516" s="20"/>
      <c r="O7516" s="26"/>
      <c r="P7516" s="26"/>
      <c r="Q7516" s="6">
        <f t="shared" si="471"/>
        <v>11</v>
      </c>
      <c r="R7516" s="20"/>
    </row>
    <row r="7517" spans="1:18" x14ac:dyDescent="0.25">
      <c r="A7517" s="6">
        <v>3</v>
      </c>
      <c r="B7517" s="4">
        <v>42683.124999995511</v>
      </c>
      <c r="C7517" s="2" t="str">
        <f>IF([2]Analysis!AG7517="Data Error","Data Error",[2]Analysis!AI7517*C$1)</f>
        <v>Data Error</v>
      </c>
      <c r="D7517" s="2"/>
      <c r="E7517" s="3" t="str">
        <f>IF(C7517="Data Error","Data Error",INDEX('[2]BAAL Adj Cap'!$CB$65:$CY$72,MONTH($B7517),$A7517+1))</f>
        <v>Data Error</v>
      </c>
      <c r="F7517" s="3"/>
      <c r="G7517" s="31" t="str">
        <f t="shared" si="468"/>
        <v>Data Error</v>
      </c>
      <c r="H7517" s="31"/>
      <c r="I7517" s="23" t="str">
        <f t="shared" si="469"/>
        <v>Data Error</v>
      </c>
      <c r="J7517" s="23"/>
      <c r="K7517" s="7" t="str">
        <f t="shared" si="470"/>
        <v>Data Error</v>
      </c>
      <c r="M7517" s="20" t="str">
        <f>IF(C7517="Data Error","Data Error",IF(C7517&lt;=K7517,0,1-IFERROR(INDEX(BAAL!$C:$D,MATCH(ROUNDUP(C7517-K7517,0),BAAL!$B:$B,0),MATCH(LEFT(M$2,4),BAAL!$C$2:$D$2,0)),0)))</f>
        <v>Data Error</v>
      </c>
      <c r="N7517" s="20"/>
      <c r="O7517" s="26"/>
      <c r="P7517" s="26"/>
      <c r="Q7517" s="6">
        <f t="shared" si="471"/>
        <v>11</v>
      </c>
      <c r="R7517" s="20"/>
    </row>
    <row r="7518" spans="1:18" x14ac:dyDescent="0.25">
      <c r="A7518" s="6">
        <v>4</v>
      </c>
      <c r="B7518" s="4">
        <v>42683.166666662175</v>
      </c>
      <c r="C7518" s="2" t="str">
        <f>IF([2]Analysis!AG7518="Data Error","Data Error",[2]Analysis!AI7518*C$1)</f>
        <v>Data Error</v>
      </c>
      <c r="D7518" s="2"/>
      <c r="E7518" s="3" t="str">
        <f>IF(C7518="Data Error","Data Error",INDEX('[2]BAAL Adj Cap'!$CB$65:$CY$72,MONTH($B7518),$A7518+1))</f>
        <v>Data Error</v>
      </c>
      <c r="F7518" s="3"/>
      <c r="G7518" s="31" t="str">
        <f t="shared" si="468"/>
        <v>Data Error</v>
      </c>
      <c r="H7518" s="31"/>
      <c r="I7518" s="23" t="str">
        <f t="shared" si="469"/>
        <v>Data Error</v>
      </c>
      <c r="J7518" s="23"/>
      <c r="K7518" s="7" t="str">
        <f t="shared" si="470"/>
        <v>Data Error</v>
      </c>
      <c r="M7518" s="20" t="str">
        <f>IF(C7518="Data Error","Data Error",IF(C7518&lt;=K7518,0,1-IFERROR(INDEX(BAAL!$C:$D,MATCH(ROUNDUP(C7518-K7518,0),BAAL!$B:$B,0),MATCH(LEFT(M$2,4),BAAL!$C$2:$D$2,0)),0)))</f>
        <v>Data Error</v>
      </c>
      <c r="N7518" s="20"/>
      <c r="O7518" s="26"/>
      <c r="P7518" s="26"/>
      <c r="Q7518" s="6">
        <f t="shared" si="471"/>
        <v>11</v>
      </c>
      <c r="R7518" s="20"/>
    </row>
    <row r="7519" spans="1:18" x14ac:dyDescent="0.25">
      <c r="A7519" s="6">
        <v>5</v>
      </c>
      <c r="B7519" s="4">
        <v>42683.208333328839</v>
      </c>
      <c r="C7519" s="2" t="str">
        <f>IF([2]Analysis!AG7519="Data Error","Data Error",[2]Analysis!AI7519*C$1)</f>
        <v>Data Error</v>
      </c>
      <c r="D7519" s="2"/>
      <c r="E7519" s="3" t="str">
        <f>IF(C7519="Data Error","Data Error",INDEX('[2]BAAL Adj Cap'!$CB$65:$CY$72,MONTH($B7519),$A7519+1))</f>
        <v>Data Error</v>
      </c>
      <c r="F7519" s="3"/>
      <c r="G7519" s="31" t="str">
        <f t="shared" si="468"/>
        <v>Data Error</v>
      </c>
      <c r="H7519" s="31"/>
      <c r="I7519" s="23" t="str">
        <f t="shared" si="469"/>
        <v>Data Error</v>
      </c>
      <c r="J7519" s="23"/>
      <c r="K7519" s="7" t="str">
        <f t="shared" si="470"/>
        <v>Data Error</v>
      </c>
      <c r="M7519" s="20" t="str">
        <f>IF(C7519="Data Error","Data Error",IF(C7519&lt;=K7519,0,1-IFERROR(INDEX(BAAL!$C:$D,MATCH(ROUNDUP(C7519-K7519,0),BAAL!$B:$B,0),MATCH(LEFT(M$2,4),BAAL!$C$2:$D$2,0)),0)))</f>
        <v>Data Error</v>
      </c>
      <c r="N7519" s="20"/>
      <c r="O7519" s="26"/>
      <c r="P7519" s="26"/>
      <c r="Q7519" s="6">
        <f t="shared" si="471"/>
        <v>11</v>
      </c>
      <c r="R7519" s="20"/>
    </row>
    <row r="7520" spans="1:18" x14ac:dyDescent="0.25">
      <c r="A7520" s="6">
        <v>6</v>
      </c>
      <c r="B7520" s="4">
        <v>42683.249999995503</v>
      </c>
      <c r="C7520" s="2" t="str">
        <f>IF([2]Analysis!AG7520="Data Error","Data Error",[2]Analysis!AI7520*C$1)</f>
        <v>Data Error</v>
      </c>
      <c r="D7520" s="2"/>
      <c r="E7520" s="3" t="str">
        <f>IF(C7520="Data Error","Data Error",INDEX('[2]BAAL Adj Cap'!$CB$65:$CY$72,MONTH($B7520),$A7520+1))</f>
        <v>Data Error</v>
      </c>
      <c r="F7520" s="3"/>
      <c r="G7520" s="31" t="str">
        <f t="shared" si="468"/>
        <v>Data Error</v>
      </c>
      <c r="H7520" s="31"/>
      <c r="I7520" s="23" t="str">
        <f t="shared" si="469"/>
        <v>Data Error</v>
      </c>
      <c r="J7520" s="23"/>
      <c r="K7520" s="7" t="str">
        <f t="shared" si="470"/>
        <v>Data Error</v>
      </c>
      <c r="M7520" s="20" t="str">
        <f>IF(C7520="Data Error","Data Error",IF(C7520&lt;=K7520,0,1-IFERROR(INDEX(BAAL!$C:$D,MATCH(ROUNDUP(C7520-K7520,0),BAAL!$B:$B,0),MATCH(LEFT(M$2,4),BAAL!$C$2:$D$2,0)),0)))</f>
        <v>Data Error</v>
      </c>
      <c r="N7520" s="20"/>
      <c r="O7520" s="26"/>
      <c r="P7520" s="26"/>
      <c r="Q7520" s="6">
        <f t="shared" si="471"/>
        <v>11</v>
      </c>
      <c r="R7520" s="20"/>
    </row>
    <row r="7521" spans="1:18" x14ac:dyDescent="0.25">
      <c r="A7521" s="6">
        <v>7</v>
      </c>
      <c r="B7521" s="4">
        <v>42683.291666662168</v>
      </c>
      <c r="C7521" s="2" t="str">
        <f>IF([2]Analysis!AG7521="Data Error","Data Error",[2]Analysis!AI7521*C$1)</f>
        <v>Data Error</v>
      </c>
      <c r="D7521" s="2"/>
      <c r="E7521" s="3" t="str">
        <f>IF(C7521="Data Error","Data Error",INDEX('[2]BAAL Adj Cap'!$CB$65:$CY$72,MONTH($B7521),$A7521+1))</f>
        <v>Data Error</v>
      </c>
      <c r="F7521" s="3"/>
      <c r="G7521" s="31" t="str">
        <f t="shared" si="468"/>
        <v>Data Error</v>
      </c>
      <c r="H7521" s="31"/>
      <c r="I7521" s="23" t="str">
        <f t="shared" si="469"/>
        <v>Data Error</v>
      </c>
      <c r="J7521" s="23"/>
      <c r="K7521" s="7" t="str">
        <f t="shared" si="470"/>
        <v>Data Error</v>
      </c>
      <c r="M7521" s="20" t="str">
        <f>IF(C7521="Data Error","Data Error",IF(C7521&lt;=K7521,0,1-IFERROR(INDEX(BAAL!$C:$D,MATCH(ROUNDUP(C7521-K7521,0),BAAL!$B:$B,0),MATCH(LEFT(M$2,4),BAAL!$C$2:$D$2,0)),0)))</f>
        <v>Data Error</v>
      </c>
      <c r="N7521" s="20"/>
      <c r="O7521" s="26"/>
      <c r="P7521" s="26"/>
      <c r="Q7521" s="6">
        <f t="shared" si="471"/>
        <v>11</v>
      </c>
      <c r="R7521" s="20"/>
    </row>
    <row r="7522" spans="1:18" x14ac:dyDescent="0.25">
      <c r="A7522" s="6">
        <v>8</v>
      </c>
      <c r="B7522" s="4">
        <v>42683.333333328832</v>
      </c>
      <c r="C7522" s="2" t="str">
        <f>IF([2]Analysis!AG7522="Data Error","Data Error",[2]Analysis!AI7522*C$1)</f>
        <v>Data Error</v>
      </c>
      <c r="D7522" s="2"/>
      <c r="E7522" s="3" t="str">
        <f>IF(C7522="Data Error","Data Error",INDEX('[2]BAAL Adj Cap'!$CB$65:$CY$72,MONTH($B7522),$A7522+1))</f>
        <v>Data Error</v>
      </c>
      <c r="F7522" s="3"/>
      <c r="G7522" s="31" t="str">
        <f t="shared" si="468"/>
        <v>Data Error</v>
      </c>
      <c r="H7522" s="31"/>
      <c r="I7522" s="23" t="str">
        <f t="shared" si="469"/>
        <v>Data Error</v>
      </c>
      <c r="J7522" s="23"/>
      <c r="K7522" s="7" t="str">
        <f t="shared" si="470"/>
        <v>Data Error</v>
      </c>
      <c r="M7522" s="20" t="str">
        <f>IF(C7522="Data Error","Data Error",IF(C7522&lt;=K7522,0,1-IFERROR(INDEX(BAAL!$C:$D,MATCH(ROUNDUP(C7522-K7522,0),BAAL!$B:$B,0),MATCH(LEFT(M$2,4),BAAL!$C$2:$D$2,0)),0)))</f>
        <v>Data Error</v>
      </c>
      <c r="N7522" s="20"/>
      <c r="O7522" s="26"/>
      <c r="P7522" s="26"/>
      <c r="Q7522" s="6">
        <f t="shared" si="471"/>
        <v>11</v>
      </c>
      <c r="R7522" s="20"/>
    </row>
    <row r="7523" spans="1:18" x14ac:dyDescent="0.25">
      <c r="A7523" s="6">
        <v>9</v>
      </c>
      <c r="B7523" s="4">
        <v>42683.374999995496</v>
      </c>
      <c r="C7523" s="2" t="str">
        <f>IF([2]Analysis!AG7523="Data Error","Data Error",[2]Analysis!AI7523*C$1)</f>
        <v>Data Error</v>
      </c>
      <c r="D7523" s="2"/>
      <c r="E7523" s="3" t="str">
        <f>IF(C7523="Data Error","Data Error",INDEX('[2]BAAL Adj Cap'!$CB$65:$CY$72,MONTH($B7523),$A7523+1))</f>
        <v>Data Error</v>
      </c>
      <c r="F7523" s="3"/>
      <c r="G7523" s="31" t="str">
        <f t="shared" si="468"/>
        <v>Data Error</v>
      </c>
      <c r="H7523" s="31"/>
      <c r="I7523" s="23" t="str">
        <f t="shared" si="469"/>
        <v>Data Error</v>
      </c>
      <c r="J7523" s="23"/>
      <c r="K7523" s="7" t="str">
        <f t="shared" si="470"/>
        <v>Data Error</v>
      </c>
      <c r="M7523" s="20" t="str">
        <f>IF(C7523="Data Error","Data Error",IF(C7523&lt;=K7523,0,1-IFERROR(INDEX(BAAL!$C:$D,MATCH(ROUNDUP(C7523-K7523,0),BAAL!$B:$B,0),MATCH(LEFT(M$2,4),BAAL!$C$2:$D$2,0)),0)))</f>
        <v>Data Error</v>
      </c>
      <c r="N7523" s="20"/>
      <c r="O7523" s="26"/>
      <c r="P7523" s="26"/>
      <c r="Q7523" s="6">
        <f t="shared" si="471"/>
        <v>11</v>
      </c>
      <c r="R7523" s="20"/>
    </row>
    <row r="7524" spans="1:18" x14ac:dyDescent="0.25">
      <c r="A7524" s="6">
        <v>10</v>
      </c>
      <c r="B7524" s="4">
        <v>42683.41666666216</v>
      </c>
      <c r="C7524" s="2" t="str">
        <f>IF([2]Analysis!AG7524="Data Error","Data Error",[2]Analysis!AI7524*C$1)</f>
        <v>Data Error</v>
      </c>
      <c r="D7524" s="2"/>
      <c r="E7524" s="3" t="str">
        <f>IF(C7524="Data Error","Data Error",INDEX('[2]BAAL Adj Cap'!$CB$65:$CY$72,MONTH($B7524),$A7524+1))</f>
        <v>Data Error</v>
      </c>
      <c r="F7524" s="3"/>
      <c r="G7524" s="31" t="str">
        <f t="shared" si="468"/>
        <v>Data Error</v>
      </c>
      <c r="H7524" s="31"/>
      <c r="I7524" s="23" t="str">
        <f t="shared" si="469"/>
        <v>Data Error</v>
      </c>
      <c r="J7524" s="23"/>
      <c r="K7524" s="7" t="str">
        <f t="shared" si="470"/>
        <v>Data Error</v>
      </c>
      <c r="M7524" s="20" t="str">
        <f>IF(C7524="Data Error","Data Error",IF(C7524&lt;=K7524,0,1-IFERROR(INDEX(BAAL!$C:$D,MATCH(ROUNDUP(C7524-K7524,0),BAAL!$B:$B,0),MATCH(LEFT(M$2,4),BAAL!$C$2:$D$2,0)),0)))</f>
        <v>Data Error</v>
      </c>
      <c r="N7524" s="20"/>
      <c r="O7524" s="26"/>
      <c r="P7524" s="26"/>
      <c r="Q7524" s="6">
        <f t="shared" si="471"/>
        <v>11</v>
      </c>
      <c r="R7524" s="20"/>
    </row>
    <row r="7525" spans="1:18" x14ac:dyDescent="0.25">
      <c r="A7525" s="6">
        <v>11</v>
      </c>
      <c r="B7525" s="4">
        <v>42683.458333328825</v>
      </c>
      <c r="C7525" s="2" t="str">
        <f>IF([2]Analysis!AG7525="Data Error","Data Error",[2]Analysis!AI7525*C$1)</f>
        <v>Data Error</v>
      </c>
      <c r="D7525" s="2"/>
      <c r="E7525" s="3" t="str">
        <f>IF(C7525="Data Error","Data Error",INDEX('[2]BAAL Adj Cap'!$CB$65:$CY$72,MONTH($B7525),$A7525+1))</f>
        <v>Data Error</v>
      </c>
      <c r="F7525" s="3"/>
      <c r="G7525" s="31" t="str">
        <f t="shared" si="468"/>
        <v>Data Error</v>
      </c>
      <c r="H7525" s="31"/>
      <c r="I7525" s="23" t="str">
        <f t="shared" si="469"/>
        <v>Data Error</v>
      </c>
      <c r="J7525" s="23"/>
      <c r="K7525" s="7" t="str">
        <f t="shared" si="470"/>
        <v>Data Error</v>
      </c>
      <c r="M7525" s="20" t="str">
        <f>IF(C7525="Data Error","Data Error",IF(C7525&lt;=K7525,0,1-IFERROR(INDEX(BAAL!$C:$D,MATCH(ROUNDUP(C7525-K7525,0),BAAL!$B:$B,0),MATCH(LEFT(M$2,4),BAAL!$C$2:$D$2,0)),0)))</f>
        <v>Data Error</v>
      </c>
      <c r="N7525" s="20"/>
      <c r="O7525" s="26"/>
      <c r="P7525" s="26"/>
      <c r="Q7525" s="6">
        <f t="shared" si="471"/>
        <v>11</v>
      </c>
      <c r="R7525" s="20"/>
    </row>
    <row r="7526" spans="1:18" x14ac:dyDescent="0.25">
      <c r="A7526" s="6">
        <v>12</v>
      </c>
      <c r="B7526" s="4">
        <v>42683.499999995489</v>
      </c>
      <c r="C7526" s="2" t="str">
        <f>IF([2]Analysis!AG7526="Data Error","Data Error",[2]Analysis!AI7526*C$1)</f>
        <v>Data Error</v>
      </c>
      <c r="D7526" s="2"/>
      <c r="E7526" s="3" t="str">
        <f>IF(C7526="Data Error","Data Error",INDEX('[2]BAAL Adj Cap'!$CB$65:$CY$72,MONTH($B7526),$A7526+1))</f>
        <v>Data Error</v>
      </c>
      <c r="F7526" s="3"/>
      <c r="G7526" s="31" t="str">
        <f t="shared" si="468"/>
        <v>Data Error</v>
      </c>
      <c r="H7526" s="31"/>
      <c r="I7526" s="23" t="str">
        <f t="shared" si="469"/>
        <v>Data Error</v>
      </c>
      <c r="J7526" s="23"/>
      <c r="K7526" s="7" t="str">
        <f t="shared" si="470"/>
        <v>Data Error</v>
      </c>
      <c r="M7526" s="20" t="str">
        <f>IF(C7526="Data Error","Data Error",IF(C7526&lt;=K7526,0,1-IFERROR(INDEX(BAAL!$C:$D,MATCH(ROUNDUP(C7526-K7526,0),BAAL!$B:$B,0),MATCH(LEFT(M$2,4),BAAL!$C$2:$D$2,0)),0)))</f>
        <v>Data Error</v>
      </c>
      <c r="N7526" s="20"/>
      <c r="O7526" s="26"/>
      <c r="P7526" s="26"/>
      <c r="Q7526" s="6">
        <f t="shared" si="471"/>
        <v>11</v>
      </c>
      <c r="R7526" s="20"/>
    </row>
    <row r="7527" spans="1:18" x14ac:dyDescent="0.25">
      <c r="A7527" s="6">
        <v>13</v>
      </c>
      <c r="B7527" s="4">
        <v>42683.541666662153</v>
      </c>
      <c r="C7527" s="2" t="str">
        <f>IF([2]Analysis!AG7527="Data Error","Data Error",[2]Analysis!AI7527*C$1)</f>
        <v>Data Error</v>
      </c>
      <c r="D7527" s="2"/>
      <c r="E7527" s="3" t="str">
        <f>IF(C7527="Data Error","Data Error",INDEX('[2]BAAL Adj Cap'!$CB$65:$CY$72,MONTH($B7527),$A7527+1))</f>
        <v>Data Error</v>
      </c>
      <c r="F7527" s="3"/>
      <c r="G7527" s="31" t="str">
        <f t="shared" si="468"/>
        <v>Data Error</v>
      </c>
      <c r="H7527" s="31"/>
      <c r="I7527" s="23" t="str">
        <f t="shared" si="469"/>
        <v>Data Error</v>
      </c>
      <c r="J7527" s="23"/>
      <c r="K7527" s="7" t="str">
        <f t="shared" si="470"/>
        <v>Data Error</v>
      </c>
      <c r="M7527" s="20" t="str">
        <f>IF(C7527="Data Error","Data Error",IF(C7527&lt;=K7527,0,1-IFERROR(INDEX(BAAL!$C:$D,MATCH(ROUNDUP(C7527-K7527,0),BAAL!$B:$B,0),MATCH(LEFT(M$2,4),BAAL!$C$2:$D$2,0)),0)))</f>
        <v>Data Error</v>
      </c>
      <c r="N7527" s="20"/>
      <c r="O7527" s="26"/>
      <c r="P7527" s="26"/>
      <c r="Q7527" s="6">
        <f t="shared" si="471"/>
        <v>11</v>
      </c>
      <c r="R7527" s="20"/>
    </row>
    <row r="7528" spans="1:18" x14ac:dyDescent="0.25">
      <c r="A7528" s="6">
        <v>14</v>
      </c>
      <c r="B7528" s="4">
        <v>42683.583333328817</v>
      </c>
      <c r="C7528" s="2" t="str">
        <f>IF([2]Analysis!AG7528="Data Error","Data Error",[2]Analysis!AI7528*C$1)</f>
        <v>Data Error</v>
      </c>
      <c r="D7528" s="2"/>
      <c r="E7528" s="3" t="str">
        <f>IF(C7528="Data Error","Data Error",INDEX('[2]BAAL Adj Cap'!$CB$65:$CY$72,MONTH($B7528),$A7528+1))</f>
        <v>Data Error</v>
      </c>
      <c r="F7528" s="3"/>
      <c r="G7528" s="31" t="str">
        <f t="shared" si="468"/>
        <v>Data Error</v>
      </c>
      <c r="H7528" s="31"/>
      <c r="I7528" s="23" t="str">
        <f t="shared" si="469"/>
        <v>Data Error</v>
      </c>
      <c r="J7528" s="23"/>
      <c r="K7528" s="7" t="str">
        <f t="shared" si="470"/>
        <v>Data Error</v>
      </c>
      <c r="M7528" s="20" t="str">
        <f>IF(C7528="Data Error","Data Error",IF(C7528&lt;=K7528,0,1-IFERROR(INDEX(BAAL!$C:$D,MATCH(ROUNDUP(C7528-K7528,0),BAAL!$B:$B,0),MATCH(LEFT(M$2,4),BAAL!$C$2:$D$2,0)),0)))</f>
        <v>Data Error</v>
      </c>
      <c r="N7528" s="20"/>
      <c r="O7528" s="26"/>
      <c r="P7528" s="26"/>
      <c r="Q7528" s="6">
        <f t="shared" si="471"/>
        <v>11</v>
      </c>
      <c r="R7528" s="20"/>
    </row>
    <row r="7529" spans="1:18" x14ac:dyDescent="0.25">
      <c r="A7529" s="6">
        <v>15</v>
      </c>
      <c r="B7529" s="4">
        <v>42683.624999995482</v>
      </c>
      <c r="C7529" s="2" t="str">
        <f>IF([2]Analysis!AG7529="Data Error","Data Error",[2]Analysis!AI7529*C$1)</f>
        <v>Data Error</v>
      </c>
      <c r="D7529" s="2"/>
      <c r="E7529" s="3" t="str">
        <f>IF(C7529="Data Error","Data Error",INDEX('[2]BAAL Adj Cap'!$CB$65:$CY$72,MONTH($B7529),$A7529+1))</f>
        <v>Data Error</v>
      </c>
      <c r="F7529" s="3"/>
      <c r="G7529" s="31" t="str">
        <f t="shared" si="468"/>
        <v>Data Error</v>
      </c>
      <c r="H7529" s="31"/>
      <c r="I7529" s="23" t="str">
        <f t="shared" si="469"/>
        <v>Data Error</v>
      </c>
      <c r="J7529" s="23"/>
      <c r="K7529" s="7" t="str">
        <f t="shared" si="470"/>
        <v>Data Error</v>
      </c>
      <c r="M7529" s="20" t="str">
        <f>IF(C7529="Data Error","Data Error",IF(C7529&lt;=K7529,0,1-IFERROR(INDEX(BAAL!$C:$D,MATCH(ROUNDUP(C7529-K7529,0),BAAL!$B:$B,0),MATCH(LEFT(M$2,4),BAAL!$C$2:$D$2,0)),0)))</f>
        <v>Data Error</v>
      </c>
      <c r="N7529" s="20"/>
      <c r="O7529" s="26"/>
      <c r="P7529" s="26"/>
      <c r="Q7529" s="6">
        <f t="shared" si="471"/>
        <v>11</v>
      </c>
      <c r="R7529" s="20"/>
    </row>
    <row r="7530" spans="1:18" x14ac:dyDescent="0.25">
      <c r="A7530" s="6">
        <v>16</v>
      </c>
      <c r="B7530" s="4">
        <v>42683.666666662146</v>
      </c>
      <c r="C7530" s="2" t="str">
        <f>IF([2]Analysis!AG7530="Data Error","Data Error",[2]Analysis!AI7530*C$1)</f>
        <v>Data Error</v>
      </c>
      <c r="D7530" s="2"/>
      <c r="E7530" s="3" t="str">
        <f>IF(C7530="Data Error","Data Error",INDEX('[2]BAAL Adj Cap'!$CB$65:$CY$72,MONTH($B7530),$A7530+1))</f>
        <v>Data Error</v>
      </c>
      <c r="F7530" s="3"/>
      <c r="G7530" s="31" t="str">
        <f t="shared" si="468"/>
        <v>Data Error</v>
      </c>
      <c r="H7530" s="31"/>
      <c r="I7530" s="23" t="str">
        <f t="shared" si="469"/>
        <v>Data Error</v>
      </c>
      <c r="J7530" s="23"/>
      <c r="K7530" s="7" t="str">
        <f t="shared" si="470"/>
        <v>Data Error</v>
      </c>
      <c r="M7530" s="20" t="str">
        <f>IF(C7530="Data Error","Data Error",IF(C7530&lt;=K7530,0,1-IFERROR(INDEX(BAAL!$C:$D,MATCH(ROUNDUP(C7530-K7530,0),BAAL!$B:$B,0),MATCH(LEFT(M$2,4),BAAL!$C$2:$D$2,0)),0)))</f>
        <v>Data Error</v>
      </c>
      <c r="N7530" s="20"/>
      <c r="O7530" s="26"/>
      <c r="P7530" s="26"/>
      <c r="Q7530" s="6">
        <f t="shared" si="471"/>
        <v>11</v>
      </c>
      <c r="R7530" s="20"/>
    </row>
    <row r="7531" spans="1:18" x14ac:dyDescent="0.25">
      <c r="A7531" s="6">
        <v>17</v>
      </c>
      <c r="B7531" s="4">
        <v>42683.70833332881</v>
      </c>
      <c r="C7531" s="2" t="str">
        <f>IF([2]Analysis!AG7531="Data Error","Data Error",[2]Analysis!AI7531*C$1)</f>
        <v>Data Error</v>
      </c>
      <c r="D7531" s="2"/>
      <c r="E7531" s="3" t="str">
        <f>IF(C7531="Data Error","Data Error",INDEX('[2]BAAL Adj Cap'!$CB$65:$CY$72,MONTH($B7531),$A7531+1))</f>
        <v>Data Error</v>
      </c>
      <c r="F7531" s="3"/>
      <c r="G7531" s="31" t="str">
        <f t="shared" si="468"/>
        <v>Data Error</v>
      </c>
      <c r="H7531" s="31"/>
      <c r="I7531" s="23" t="str">
        <f t="shared" si="469"/>
        <v>Data Error</v>
      </c>
      <c r="J7531" s="23"/>
      <c r="K7531" s="7" t="str">
        <f t="shared" si="470"/>
        <v>Data Error</v>
      </c>
      <c r="M7531" s="20" t="str">
        <f>IF(C7531="Data Error","Data Error",IF(C7531&lt;=K7531,0,1-IFERROR(INDEX(BAAL!$C:$D,MATCH(ROUNDUP(C7531-K7531,0),BAAL!$B:$B,0),MATCH(LEFT(M$2,4),BAAL!$C$2:$D$2,0)),0)))</f>
        <v>Data Error</v>
      </c>
      <c r="N7531" s="20"/>
      <c r="O7531" s="26"/>
      <c r="P7531" s="26"/>
      <c r="Q7531" s="6">
        <f t="shared" si="471"/>
        <v>11</v>
      </c>
      <c r="R7531" s="20"/>
    </row>
    <row r="7532" spans="1:18" x14ac:dyDescent="0.25">
      <c r="A7532" s="6">
        <v>18</v>
      </c>
      <c r="B7532" s="4">
        <v>42683.749999995474</v>
      </c>
      <c r="C7532" s="2" t="str">
        <f>IF([2]Analysis!AG7532="Data Error","Data Error",[2]Analysis!AI7532*C$1)</f>
        <v>Data Error</v>
      </c>
      <c r="D7532" s="2"/>
      <c r="E7532" s="3" t="str">
        <f>IF(C7532="Data Error","Data Error",INDEX('[2]BAAL Adj Cap'!$CB$65:$CY$72,MONTH($B7532),$A7532+1))</f>
        <v>Data Error</v>
      </c>
      <c r="F7532" s="3"/>
      <c r="G7532" s="31" t="str">
        <f t="shared" si="468"/>
        <v>Data Error</v>
      </c>
      <c r="H7532" s="31"/>
      <c r="I7532" s="23" t="str">
        <f t="shared" si="469"/>
        <v>Data Error</v>
      </c>
      <c r="J7532" s="23"/>
      <c r="K7532" s="7" t="str">
        <f t="shared" si="470"/>
        <v>Data Error</v>
      </c>
      <c r="M7532" s="20" t="str">
        <f>IF(C7532="Data Error","Data Error",IF(C7532&lt;=K7532,0,1-IFERROR(INDEX(BAAL!$C:$D,MATCH(ROUNDUP(C7532-K7532,0),BAAL!$B:$B,0),MATCH(LEFT(M$2,4),BAAL!$C$2:$D$2,0)),0)))</f>
        <v>Data Error</v>
      </c>
      <c r="N7532" s="20"/>
      <c r="O7532" s="26"/>
      <c r="P7532" s="26"/>
      <c r="Q7532" s="6">
        <f t="shared" si="471"/>
        <v>11</v>
      </c>
      <c r="R7532" s="20"/>
    </row>
    <row r="7533" spans="1:18" x14ac:dyDescent="0.25">
      <c r="A7533" s="6">
        <v>19</v>
      </c>
      <c r="B7533" s="4">
        <v>42683.791666662139</v>
      </c>
      <c r="C7533" s="2" t="str">
        <f>IF([2]Analysis!AG7533="Data Error","Data Error",[2]Analysis!AI7533*C$1)</f>
        <v>Data Error</v>
      </c>
      <c r="D7533" s="2"/>
      <c r="E7533" s="3" t="str">
        <f>IF(C7533="Data Error","Data Error",INDEX('[2]BAAL Adj Cap'!$CB$65:$CY$72,MONTH($B7533),$A7533+1))</f>
        <v>Data Error</v>
      </c>
      <c r="F7533" s="3"/>
      <c r="G7533" s="31" t="str">
        <f t="shared" si="468"/>
        <v>Data Error</v>
      </c>
      <c r="H7533" s="31"/>
      <c r="I7533" s="23" t="str">
        <f t="shared" si="469"/>
        <v>Data Error</v>
      </c>
      <c r="J7533" s="23"/>
      <c r="K7533" s="7" t="str">
        <f t="shared" si="470"/>
        <v>Data Error</v>
      </c>
      <c r="M7533" s="20" t="str">
        <f>IF(C7533="Data Error","Data Error",IF(C7533&lt;=K7533,0,1-IFERROR(INDEX(BAAL!$C:$D,MATCH(ROUNDUP(C7533-K7533,0),BAAL!$B:$B,0),MATCH(LEFT(M$2,4),BAAL!$C$2:$D$2,0)),0)))</f>
        <v>Data Error</v>
      </c>
      <c r="N7533" s="20"/>
      <c r="O7533" s="26"/>
      <c r="P7533" s="26"/>
      <c r="Q7533" s="6">
        <f t="shared" si="471"/>
        <v>11</v>
      </c>
      <c r="R7533" s="20"/>
    </row>
    <row r="7534" spans="1:18" x14ac:dyDescent="0.25">
      <c r="A7534" s="6">
        <v>20</v>
      </c>
      <c r="B7534" s="4">
        <v>42683.833333328803</v>
      </c>
      <c r="C7534" s="2" t="str">
        <f>IF([2]Analysis!AG7534="Data Error","Data Error",[2]Analysis!AI7534*C$1)</f>
        <v>Data Error</v>
      </c>
      <c r="D7534" s="2"/>
      <c r="E7534" s="3" t="str">
        <f>IF(C7534="Data Error","Data Error",INDEX('[2]BAAL Adj Cap'!$CB$65:$CY$72,MONTH($B7534),$A7534+1))</f>
        <v>Data Error</v>
      </c>
      <c r="F7534" s="3"/>
      <c r="G7534" s="31" t="str">
        <f t="shared" si="468"/>
        <v>Data Error</v>
      </c>
      <c r="H7534" s="31"/>
      <c r="I7534" s="23" t="str">
        <f t="shared" si="469"/>
        <v>Data Error</v>
      </c>
      <c r="J7534" s="23"/>
      <c r="K7534" s="7" t="str">
        <f t="shared" si="470"/>
        <v>Data Error</v>
      </c>
      <c r="M7534" s="20" t="str">
        <f>IF(C7534="Data Error","Data Error",IF(C7534&lt;=K7534,0,1-IFERROR(INDEX(BAAL!$C:$D,MATCH(ROUNDUP(C7534-K7534,0),BAAL!$B:$B,0),MATCH(LEFT(M$2,4),BAAL!$C$2:$D$2,0)),0)))</f>
        <v>Data Error</v>
      </c>
      <c r="N7534" s="20"/>
      <c r="O7534" s="26"/>
      <c r="P7534" s="26"/>
      <c r="Q7534" s="6">
        <f t="shared" si="471"/>
        <v>11</v>
      </c>
      <c r="R7534" s="20"/>
    </row>
    <row r="7535" spans="1:18" x14ac:dyDescent="0.25">
      <c r="A7535" s="6">
        <v>21</v>
      </c>
      <c r="B7535" s="4">
        <v>42683.874999995467</v>
      </c>
      <c r="C7535" s="2" t="str">
        <f>IF([2]Analysis!AG7535="Data Error","Data Error",[2]Analysis!AI7535*C$1)</f>
        <v>Data Error</v>
      </c>
      <c r="D7535" s="2"/>
      <c r="E7535" s="3" t="str">
        <f>IF(C7535="Data Error","Data Error",INDEX('[2]BAAL Adj Cap'!$CB$65:$CY$72,MONTH($B7535),$A7535+1))</f>
        <v>Data Error</v>
      </c>
      <c r="F7535" s="3"/>
      <c r="G7535" s="31" t="str">
        <f t="shared" si="468"/>
        <v>Data Error</v>
      </c>
      <c r="H7535" s="31"/>
      <c r="I7535" s="23" t="str">
        <f t="shared" si="469"/>
        <v>Data Error</v>
      </c>
      <c r="J7535" s="23"/>
      <c r="K7535" s="7" t="str">
        <f t="shared" si="470"/>
        <v>Data Error</v>
      </c>
      <c r="M7535" s="20" t="str">
        <f>IF(C7535="Data Error","Data Error",IF(C7535&lt;=K7535,0,1-IFERROR(INDEX(BAAL!$C:$D,MATCH(ROUNDUP(C7535-K7535,0),BAAL!$B:$B,0),MATCH(LEFT(M$2,4),BAAL!$C$2:$D$2,0)),0)))</f>
        <v>Data Error</v>
      </c>
      <c r="N7535" s="20"/>
      <c r="O7535" s="26"/>
      <c r="P7535" s="26"/>
      <c r="Q7535" s="6">
        <f t="shared" si="471"/>
        <v>11</v>
      </c>
      <c r="R7535" s="20"/>
    </row>
    <row r="7536" spans="1:18" x14ac:dyDescent="0.25">
      <c r="A7536" s="6">
        <v>22</v>
      </c>
      <c r="B7536" s="4">
        <v>42683.916666662131</v>
      </c>
      <c r="C7536" s="2" t="str">
        <f>IF([2]Analysis!AG7536="Data Error","Data Error",[2]Analysis!AI7536*C$1)</f>
        <v>Data Error</v>
      </c>
      <c r="D7536" s="2"/>
      <c r="E7536" s="3" t="str">
        <f>IF(C7536="Data Error","Data Error",INDEX('[2]BAAL Adj Cap'!$CB$65:$CY$72,MONTH($B7536),$A7536+1))</f>
        <v>Data Error</v>
      </c>
      <c r="F7536" s="3"/>
      <c r="G7536" s="31" t="str">
        <f t="shared" si="468"/>
        <v>Data Error</v>
      </c>
      <c r="H7536" s="31"/>
      <c r="I7536" s="23" t="str">
        <f t="shared" si="469"/>
        <v>Data Error</v>
      </c>
      <c r="J7536" s="23"/>
      <c r="K7536" s="7" t="str">
        <f t="shared" si="470"/>
        <v>Data Error</v>
      </c>
      <c r="M7536" s="20" t="str">
        <f>IF(C7536="Data Error","Data Error",IF(C7536&lt;=K7536,0,1-IFERROR(INDEX(BAAL!$C:$D,MATCH(ROUNDUP(C7536-K7536,0),BAAL!$B:$B,0),MATCH(LEFT(M$2,4),BAAL!$C$2:$D$2,0)),0)))</f>
        <v>Data Error</v>
      </c>
      <c r="N7536" s="20"/>
      <c r="O7536" s="26"/>
      <c r="P7536" s="26"/>
      <c r="Q7536" s="6">
        <f t="shared" si="471"/>
        <v>11</v>
      </c>
      <c r="R7536" s="20"/>
    </row>
    <row r="7537" spans="1:18" x14ac:dyDescent="0.25">
      <c r="A7537" s="6">
        <v>23</v>
      </c>
      <c r="B7537" s="4">
        <v>42683.958333328796</v>
      </c>
      <c r="C7537" s="2" t="str">
        <f>IF([2]Analysis!AG7537="Data Error","Data Error",[2]Analysis!AI7537*C$1)</f>
        <v>Data Error</v>
      </c>
      <c r="D7537" s="2"/>
      <c r="E7537" s="3" t="str">
        <f>IF(C7537="Data Error","Data Error",INDEX('[2]BAAL Adj Cap'!$CB$65:$CY$72,MONTH($B7537),$A7537+1))</f>
        <v>Data Error</v>
      </c>
      <c r="F7537" s="3"/>
      <c r="G7537" s="31" t="str">
        <f t="shared" si="468"/>
        <v>Data Error</v>
      </c>
      <c r="H7537" s="31"/>
      <c r="I7537" s="23" t="str">
        <f t="shared" si="469"/>
        <v>Data Error</v>
      </c>
      <c r="J7537" s="23"/>
      <c r="K7537" s="7" t="str">
        <f t="shared" si="470"/>
        <v>Data Error</v>
      </c>
      <c r="M7537" s="20" t="str">
        <f>IF(C7537="Data Error","Data Error",IF(C7537&lt;=K7537,0,1-IFERROR(INDEX(BAAL!$C:$D,MATCH(ROUNDUP(C7537-K7537,0),BAAL!$B:$B,0),MATCH(LEFT(M$2,4),BAAL!$C$2:$D$2,0)),0)))</f>
        <v>Data Error</v>
      </c>
      <c r="N7537" s="20"/>
      <c r="O7537" s="26"/>
      <c r="P7537" s="26"/>
      <c r="Q7537" s="6">
        <f t="shared" si="471"/>
        <v>11</v>
      </c>
      <c r="R7537" s="20"/>
    </row>
    <row r="7538" spans="1:18" x14ac:dyDescent="0.25">
      <c r="A7538" s="6">
        <v>0</v>
      </c>
      <c r="B7538" s="1">
        <v>42683.99999999546</v>
      </c>
      <c r="C7538" s="2" t="str">
        <f>IF([2]Analysis!AG7538="Data Error","Data Error",[2]Analysis!AI7538*C$1)</f>
        <v>Data Error</v>
      </c>
      <c r="D7538" s="2"/>
      <c r="E7538" s="3" t="str">
        <f>IF(C7538="Data Error","Data Error",INDEX('[2]BAAL Adj Cap'!$CB$65:$CY$72,MONTH($B7538),$A7538+1))</f>
        <v>Data Error</v>
      </c>
      <c r="F7538" s="3"/>
      <c r="G7538" s="31" t="str">
        <f t="shared" si="468"/>
        <v>Data Error</v>
      </c>
      <c r="H7538" s="31"/>
      <c r="I7538" s="23" t="str">
        <f t="shared" si="469"/>
        <v>Data Error</v>
      </c>
      <c r="J7538" s="23"/>
      <c r="K7538" s="7" t="str">
        <f t="shared" si="470"/>
        <v>Data Error</v>
      </c>
      <c r="M7538" s="20" t="str">
        <f>IF(C7538="Data Error","Data Error",IF(C7538&lt;=K7538,0,1-IFERROR(INDEX(BAAL!$C:$D,MATCH(ROUNDUP(C7538-K7538,0),BAAL!$B:$B,0),MATCH(LEFT(M$2,4),BAAL!$C$2:$D$2,0)),0)))</f>
        <v>Data Error</v>
      </c>
      <c r="N7538" s="20"/>
      <c r="O7538" s="26"/>
      <c r="P7538" s="26"/>
      <c r="Q7538" s="6">
        <f t="shared" si="471"/>
        <v>11</v>
      </c>
      <c r="R7538" s="20"/>
    </row>
    <row r="7539" spans="1:18" x14ac:dyDescent="0.25">
      <c r="A7539" s="6">
        <v>1</v>
      </c>
      <c r="B7539" s="4">
        <v>42684.041666662124</v>
      </c>
      <c r="C7539" s="2" t="str">
        <f>IF([2]Analysis!AG7539="Data Error","Data Error",[2]Analysis!AI7539*C$1)</f>
        <v>Data Error</v>
      </c>
      <c r="D7539" s="2"/>
      <c r="E7539" s="3" t="str">
        <f>IF(C7539="Data Error","Data Error",INDEX('[2]BAAL Adj Cap'!$CB$65:$CY$72,MONTH($B7539),$A7539+1))</f>
        <v>Data Error</v>
      </c>
      <c r="F7539" s="3"/>
      <c r="G7539" s="31" t="str">
        <f t="shared" si="468"/>
        <v>Data Error</v>
      </c>
      <c r="H7539" s="31"/>
      <c r="I7539" s="23" t="str">
        <f t="shared" si="469"/>
        <v>Data Error</v>
      </c>
      <c r="J7539" s="23"/>
      <c r="K7539" s="7" t="str">
        <f t="shared" si="470"/>
        <v>Data Error</v>
      </c>
      <c r="M7539" s="20" t="str">
        <f>IF(C7539="Data Error","Data Error",IF(C7539&lt;=K7539,0,1-IFERROR(INDEX(BAAL!$C:$D,MATCH(ROUNDUP(C7539-K7539,0),BAAL!$B:$B,0),MATCH(LEFT(M$2,4),BAAL!$C$2:$D$2,0)),0)))</f>
        <v>Data Error</v>
      </c>
      <c r="N7539" s="20"/>
      <c r="O7539" s="26"/>
      <c r="P7539" s="26"/>
      <c r="Q7539" s="6">
        <f t="shared" si="471"/>
        <v>11</v>
      </c>
      <c r="R7539" s="20"/>
    </row>
    <row r="7540" spans="1:18" x14ac:dyDescent="0.25">
      <c r="A7540" s="6">
        <v>2</v>
      </c>
      <c r="B7540" s="4">
        <v>42684.083333328788</v>
      </c>
      <c r="C7540" s="2" t="str">
        <f>IF([2]Analysis!AG7540="Data Error","Data Error",[2]Analysis!AI7540*C$1)</f>
        <v>Data Error</v>
      </c>
      <c r="D7540" s="2"/>
      <c r="E7540" s="3" t="str">
        <f>IF(C7540="Data Error","Data Error",INDEX('[2]BAAL Adj Cap'!$CB$65:$CY$72,MONTH($B7540),$A7540+1))</f>
        <v>Data Error</v>
      </c>
      <c r="F7540" s="3"/>
      <c r="G7540" s="31" t="str">
        <f t="shared" si="468"/>
        <v>Data Error</v>
      </c>
      <c r="H7540" s="31"/>
      <c r="I7540" s="23" t="str">
        <f t="shared" si="469"/>
        <v>Data Error</v>
      </c>
      <c r="J7540" s="23"/>
      <c r="K7540" s="7" t="str">
        <f t="shared" si="470"/>
        <v>Data Error</v>
      </c>
      <c r="M7540" s="20" t="str">
        <f>IF(C7540="Data Error","Data Error",IF(C7540&lt;=K7540,0,1-IFERROR(INDEX(BAAL!$C:$D,MATCH(ROUNDUP(C7540-K7540,0),BAAL!$B:$B,0),MATCH(LEFT(M$2,4),BAAL!$C$2:$D$2,0)),0)))</f>
        <v>Data Error</v>
      </c>
      <c r="N7540" s="20"/>
      <c r="O7540" s="26"/>
      <c r="P7540" s="26"/>
      <c r="Q7540" s="6">
        <f t="shared" si="471"/>
        <v>11</v>
      </c>
      <c r="R7540" s="20"/>
    </row>
    <row r="7541" spans="1:18" x14ac:dyDescent="0.25">
      <c r="A7541" s="6">
        <v>3</v>
      </c>
      <c r="B7541" s="4">
        <v>42684.124999995453</v>
      </c>
      <c r="C7541" s="2" t="str">
        <f>IF([2]Analysis!AG7541="Data Error","Data Error",[2]Analysis!AI7541*C$1)</f>
        <v>Data Error</v>
      </c>
      <c r="D7541" s="2"/>
      <c r="E7541" s="3" t="str">
        <f>IF(C7541="Data Error","Data Error",INDEX('[2]BAAL Adj Cap'!$CB$65:$CY$72,MONTH($B7541),$A7541+1))</f>
        <v>Data Error</v>
      </c>
      <c r="F7541" s="3"/>
      <c r="G7541" s="31" t="str">
        <f t="shared" si="468"/>
        <v>Data Error</v>
      </c>
      <c r="H7541" s="31"/>
      <c r="I7541" s="23" t="str">
        <f t="shared" si="469"/>
        <v>Data Error</v>
      </c>
      <c r="J7541" s="23"/>
      <c r="K7541" s="7" t="str">
        <f t="shared" si="470"/>
        <v>Data Error</v>
      </c>
      <c r="M7541" s="20" t="str">
        <f>IF(C7541="Data Error","Data Error",IF(C7541&lt;=K7541,0,1-IFERROR(INDEX(BAAL!$C:$D,MATCH(ROUNDUP(C7541-K7541,0),BAAL!$B:$B,0),MATCH(LEFT(M$2,4),BAAL!$C$2:$D$2,0)),0)))</f>
        <v>Data Error</v>
      </c>
      <c r="N7541" s="20"/>
      <c r="O7541" s="26"/>
      <c r="P7541" s="26"/>
      <c r="Q7541" s="6">
        <f t="shared" si="471"/>
        <v>11</v>
      </c>
      <c r="R7541" s="20"/>
    </row>
    <row r="7542" spans="1:18" x14ac:dyDescent="0.25">
      <c r="A7542" s="6">
        <v>4</v>
      </c>
      <c r="B7542" s="4">
        <v>42684.166666662117</v>
      </c>
      <c r="C7542" s="2" t="str">
        <f>IF([2]Analysis!AG7542="Data Error","Data Error",[2]Analysis!AI7542*C$1)</f>
        <v>Data Error</v>
      </c>
      <c r="D7542" s="2"/>
      <c r="E7542" s="3" t="str">
        <f>IF(C7542="Data Error","Data Error",INDEX('[2]BAAL Adj Cap'!$CB$65:$CY$72,MONTH($B7542),$A7542+1))</f>
        <v>Data Error</v>
      </c>
      <c r="F7542" s="3"/>
      <c r="G7542" s="31" t="str">
        <f t="shared" si="468"/>
        <v>Data Error</v>
      </c>
      <c r="H7542" s="31"/>
      <c r="I7542" s="23" t="str">
        <f t="shared" si="469"/>
        <v>Data Error</v>
      </c>
      <c r="J7542" s="23"/>
      <c r="K7542" s="7" t="str">
        <f t="shared" si="470"/>
        <v>Data Error</v>
      </c>
      <c r="M7542" s="20" t="str">
        <f>IF(C7542="Data Error","Data Error",IF(C7542&lt;=K7542,0,1-IFERROR(INDEX(BAAL!$C:$D,MATCH(ROUNDUP(C7542-K7542,0),BAAL!$B:$B,0),MATCH(LEFT(M$2,4),BAAL!$C$2:$D$2,0)),0)))</f>
        <v>Data Error</v>
      </c>
      <c r="N7542" s="20"/>
      <c r="O7542" s="26"/>
      <c r="P7542" s="26"/>
      <c r="Q7542" s="6">
        <f t="shared" si="471"/>
        <v>11</v>
      </c>
      <c r="R7542" s="20"/>
    </row>
    <row r="7543" spans="1:18" x14ac:dyDescent="0.25">
      <c r="A7543" s="6">
        <v>5</v>
      </c>
      <c r="B7543" s="4">
        <v>42684.208333328781</v>
      </c>
      <c r="C7543" s="2" t="str">
        <f>IF([2]Analysis!AG7543="Data Error","Data Error",[2]Analysis!AI7543*C$1)</f>
        <v>Data Error</v>
      </c>
      <c r="D7543" s="2"/>
      <c r="E7543" s="3" t="str">
        <f>IF(C7543="Data Error","Data Error",INDEX('[2]BAAL Adj Cap'!$CB$65:$CY$72,MONTH($B7543),$A7543+1))</f>
        <v>Data Error</v>
      </c>
      <c r="F7543" s="3"/>
      <c r="G7543" s="31" t="str">
        <f t="shared" si="468"/>
        <v>Data Error</v>
      </c>
      <c r="H7543" s="31"/>
      <c r="I7543" s="23" t="str">
        <f t="shared" si="469"/>
        <v>Data Error</v>
      </c>
      <c r="J7543" s="23"/>
      <c r="K7543" s="7" t="str">
        <f t="shared" si="470"/>
        <v>Data Error</v>
      </c>
      <c r="M7543" s="20" t="str">
        <f>IF(C7543="Data Error","Data Error",IF(C7543&lt;=K7543,0,1-IFERROR(INDEX(BAAL!$C:$D,MATCH(ROUNDUP(C7543-K7543,0),BAAL!$B:$B,0),MATCH(LEFT(M$2,4),BAAL!$C$2:$D$2,0)),0)))</f>
        <v>Data Error</v>
      </c>
      <c r="N7543" s="20"/>
      <c r="O7543" s="26"/>
      <c r="P7543" s="26"/>
      <c r="Q7543" s="6">
        <f t="shared" si="471"/>
        <v>11</v>
      </c>
      <c r="R7543" s="20"/>
    </row>
    <row r="7544" spans="1:18" x14ac:dyDescent="0.25">
      <c r="A7544" s="6">
        <v>6</v>
      </c>
      <c r="B7544" s="4">
        <v>42684.249999995445</v>
      </c>
      <c r="C7544" s="2" t="str">
        <f>IF([2]Analysis!AG7544="Data Error","Data Error",[2]Analysis!AI7544*C$1)</f>
        <v>Data Error</v>
      </c>
      <c r="D7544" s="2"/>
      <c r="E7544" s="3" t="str">
        <f>IF(C7544="Data Error","Data Error",INDEX('[2]BAAL Adj Cap'!$CB$65:$CY$72,MONTH($B7544),$A7544+1))</f>
        <v>Data Error</v>
      </c>
      <c r="F7544" s="3"/>
      <c r="G7544" s="31" t="str">
        <f t="shared" si="468"/>
        <v>Data Error</v>
      </c>
      <c r="H7544" s="31"/>
      <c r="I7544" s="23" t="str">
        <f t="shared" si="469"/>
        <v>Data Error</v>
      </c>
      <c r="J7544" s="23"/>
      <c r="K7544" s="7" t="str">
        <f t="shared" si="470"/>
        <v>Data Error</v>
      </c>
      <c r="M7544" s="20" t="str">
        <f>IF(C7544="Data Error","Data Error",IF(C7544&lt;=K7544,0,1-IFERROR(INDEX(BAAL!$C:$D,MATCH(ROUNDUP(C7544-K7544,0),BAAL!$B:$B,0),MATCH(LEFT(M$2,4),BAAL!$C$2:$D$2,0)),0)))</f>
        <v>Data Error</v>
      </c>
      <c r="N7544" s="20"/>
      <c r="O7544" s="26"/>
      <c r="P7544" s="26"/>
      <c r="Q7544" s="6">
        <f t="shared" si="471"/>
        <v>11</v>
      </c>
      <c r="R7544" s="20"/>
    </row>
    <row r="7545" spans="1:18" x14ac:dyDescent="0.25">
      <c r="A7545" s="6">
        <v>7</v>
      </c>
      <c r="B7545" s="4">
        <v>42684.291666662109</v>
      </c>
      <c r="C7545" s="2" t="str">
        <f>IF([2]Analysis!AG7545="Data Error","Data Error",[2]Analysis!AI7545*C$1)</f>
        <v>Data Error</v>
      </c>
      <c r="D7545" s="2"/>
      <c r="E7545" s="3" t="str">
        <f>IF(C7545="Data Error","Data Error",INDEX('[2]BAAL Adj Cap'!$CB$65:$CY$72,MONTH($B7545),$A7545+1))</f>
        <v>Data Error</v>
      </c>
      <c r="F7545" s="3"/>
      <c r="G7545" s="31" t="str">
        <f t="shared" si="468"/>
        <v>Data Error</v>
      </c>
      <c r="H7545" s="31"/>
      <c r="I7545" s="23" t="str">
        <f t="shared" si="469"/>
        <v>Data Error</v>
      </c>
      <c r="J7545" s="23"/>
      <c r="K7545" s="7" t="str">
        <f t="shared" si="470"/>
        <v>Data Error</v>
      </c>
      <c r="M7545" s="20" t="str">
        <f>IF(C7545="Data Error","Data Error",IF(C7545&lt;=K7545,0,1-IFERROR(INDEX(BAAL!$C:$D,MATCH(ROUNDUP(C7545-K7545,0),BAAL!$B:$B,0),MATCH(LEFT(M$2,4),BAAL!$C$2:$D$2,0)),0)))</f>
        <v>Data Error</v>
      </c>
      <c r="N7545" s="20"/>
      <c r="O7545" s="26"/>
      <c r="P7545" s="26"/>
      <c r="Q7545" s="6">
        <f t="shared" si="471"/>
        <v>11</v>
      </c>
      <c r="R7545" s="20"/>
    </row>
    <row r="7546" spans="1:18" x14ac:dyDescent="0.25">
      <c r="A7546" s="6">
        <v>8</v>
      </c>
      <c r="B7546" s="4">
        <v>42684.333333328774</v>
      </c>
      <c r="C7546" s="2" t="str">
        <f>IF([2]Analysis!AG7546="Data Error","Data Error",[2]Analysis!AI7546*C$1)</f>
        <v>Data Error</v>
      </c>
      <c r="D7546" s="2"/>
      <c r="E7546" s="3" t="str">
        <f>IF(C7546="Data Error","Data Error",INDEX('[2]BAAL Adj Cap'!$CB$65:$CY$72,MONTH($B7546),$A7546+1))</f>
        <v>Data Error</v>
      </c>
      <c r="F7546" s="3"/>
      <c r="G7546" s="31" t="str">
        <f t="shared" si="468"/>
        <v>Data Error</v>
      </c>
      <c r="H7546" s="31"/>
      <c r="I7546" s="23" t="str">
        <f t="shared" si="469"/>
        <v>Data Error</v>
      </c>
      <c r="J7546" s="23"/>
      <c r="K7546" s="7" t="str">
        <f t="shared" si="470"/>
        <v>Data Error</v>
      </c>
      <c r="M7546" s="20" t="str">
        <f>IF(C7546="Data Error","Data Error",IF(C7546&lt;=K7546,0,1-IFERROR(INDEX(BAAL!$C:$D,MATCH(ROUNDUP(C7546-K7546,0),BAAL!$B:$B,0),MATCH(LEFT(M$2,4),BAAL!$C$2:$D$2,0)),0)))</f>
        <v>Data Error</v>
      </c>
      <c r="N7546" s="20"/>
      <c r="O7546" s="26"/>
      <c r="P7546" s="26"/>
      <c r="Q7546" s="6">
        <f t="shared" si="471"/>
        <v>11</v>
      </c>
      <c r="R7546" s="20"/>
    </row>
    <row r="7547" spans="1:18" x14ac:dyDescent="0.25">
      <c r="A7547" s="6">
        <v>9</v>
      </c>
      <c r="B7547" s="4">
        <v>42684.374999995438</v>
      </c>
      <c r="C7547" s="2" t="str">
        <f>IF([2]Analysis!AG7547="Data Error","Data Error",[2]Analysis!AI7547*C$1)</f>
        <v>Data Error</v>
      </c>
      <c r="D7547" s="2"/>
      <c r="E7547" s="3" t="str">
        <f>IF(C7547="Data Error","Data Error",INDEX('[2]BAAL Adj Cap'!$CB$65:$CY$72,MONTH($B7547),$A7547+1))</f>
        <v>Data Error</v>
      </c>
      <c r="F7547" s="3"/>
      <c r="G7547" s="31" t="str">
        <f t="shared" si="468"/>
        <v>Data Error</v>
      </c>
      <c r="H7547" s="31"/>
      <c r="I7547" s="23" t="str">
        <f t="shared" si="469"/>
        <v>Data Error</v>
      </c>
      <c r="J7547" s="23"/>
      <c r="K7547" s="7" t="str">
        <f t="shared" si="470"/>
        <v>Data Error</v>
      </c>
      <c r="M7547" s="20" t="str">
        <f>IF(C7547="Data Error","Data Error",IF(C7547&lt;=K7547,0,1-IFERROR(INDEX(BAAL!$C:$D,MATCH(ROUNDUP(C7547-K7547,0),BAAL!$B:$B,0),MATCH(LEFT(M$2,4),BAAL!$C$2:$D$2,0)),0)))</f>
        <v>Data Error</v>
      </c>
      <c r="N7547" s="20"/>
      <c r="O7547" s="26"/>
      <c r="P7547" s="26"/>
      <c r="Q7547" s="6">
        <f t="shared" si="471"/>
        <v>11</v>
      </c>
      <c r="R7547" s="20"/>
    </row>
    <row r="7548" spans="1:18" x14ac:dyDescent="0.25">
      <c r="A7548" s="6">
        <v>10</v>
      </c>
      <c r="B7548" s="4">
        <v>42684.416666662102</v>
      </c>
      <c r="C7548" s="2" t="str">
        <f>IF([2]Analysis!AG7548="Data Error","Data Error",[2]Analysis!AI7548*C$1)</f>
        <v>Data Error</v>
      </c>
      <c r="D7548" s="2"/>
      <c r="E7548" s="3" t="str">
        <f>IF(C7548="Data Error","Data Error",INDEX('[2]BAAL Adj Cap'!$CB$65:$CY$72,MONTH($B7548),$A7548+1))</f>
        <v>Data Error</v>
      </c>
      <c r="F7548" s="3"/>
      <c r="G7548" s="31" t="str">
        <f t="shared" si="468"/>
        <v>Data Error</v>
      </c>
      <c r="H7548" s="31"/>
      <c r="I7548" s="23" t="str">
        <f t="shared" si="469"/>
        <v>Data Error</v>
      </c>
      <c r="J7548" s="23"/>
      <c r="K7548" s="7" t="str">
        <f t="shared" si="470"/>
        <v>Data Error</v>
      </c>
      <c r="M7548" s="20" t="str">
        <f>IF(C7548="Data Error","Data Error",IF(C7548&lt;=K7548,0,1-IFERROR(INDEX(BAAL!$C:$D,MATCH(ROUNDUP(C7548-K7548,0),BAAL!$B:$B,0),MATCH(LEFT(M$2,4),BAAL!$C$2:$D$2,0)),0)))</f>
        <v>Data Error</v>
      </c>
      <c r="N7548" s="20"/>
      <c r="O7548" s="26"/>
      <c r="P7548" s="26"/>
      <c r="Q7548" s="6">
        <f t="shared" si="471"/>
        <v>11</v>
      </c>
      <c r="R7548" s="20"/>
    </row>
    <row r="7549" spans="1:18" x14ac:dyDescent="0.25">
      <c r="A7549" s="6">
        <v>11</v>
      </c>
      <c r="B7549" s="4">
        <v>42684.458333328766</v>
      </c>
      <c r="C7549" s="2" t="str">
        <f>IF([2]Analysis!AG7549="Data Error","Data Error",[2]Analysis!AI7549*C$1)</f>
        <v>Data Error</v>
      </c>
      <c r="D7549" s="2"/>
      <c r="E7549" s="3" t="str">
        <f>IF(C7549="Data Error","Data Error",INDEX('[2]BAAL Adj Cap'!$CB$65:$CY$72,MONTH($B7549),$A7549+1))</f>
        <v>Data Error</v>
      </c>
      <c r="F7549" s="3"/>
      <c r="G7549" s="31" t="str">
        <f t="shared" si="468"/>
        <v>Data Error</v>
      </c>
      <c r="H7549" s="31"/>
      <c r="I7549" s="23" t="str">
        <f t="shared" si="469"/>
        <v>Data Error</v>
      </c>
      <c r="J7549" s="23"/>
      <c r="K7549" s="7" t="str">
        <f t="shared" si="470"/>
        <v>Data Error</v>
      </c>
      <c r="M7549" s="20" t="str">
        <f>IF(C7549="Data Error","Data Error",IF(C7549&lt;=K7549,0,1-IFERROR(INDEX(BAAL!$C:$D,MATCH(ROUNDUP(C7549-K7549,0),BAAL!$B:$B,0),MATCH(LEFT(M$2,4),BAAL!$C$2:$D$2,0)),0)))</f>
        <v>Data Error</v>
      </c>
      <c r="N7549" s="20"/>
      <c r="O7549" s="26"/>
      <c r="P7549" s="26"/>
      <c r="Q7549" s="6">
        <f t="shared" si="471"/>
        <v>11</v>
      </c>
      <c r="R7549" s="20"/>
    </row>
    <row r="7550" spans="1:18" x14ac:dyDescent="0.25">
      <c r="A7550" s="6">
        <v>12</v>
      </c>
      <c r="B7550" s="4">
        <v>42684.499999995431</v>
      </c>
      <c r="C7550" s="2" t="str">
        <f>IF([2]Analysis!AG7550="Data Error","Data Error",[2]Analysis!AI7550*C$1)</f>
        <v>Data Error</v>
      </c>
      <c r="D7550" s="2"/>
      <c r="E7550" s="3" t="str">
        <f>IF(C7550="Data Error","Data Error",INDEX('[2]BAAL Adj Cap'!$CB$65:$CY$72,MONTH($B7550),$A7550+1))</f>
        <v>Data Error</v>
      </c>
      <c r="F7550" s="3"/>
      <c r="G7550" s="31" t="str">
        <f t="shared" si="468"/>
        <v>Data Error</v>
      </c>
      <c r="H7550" s="31"/>
      <c r="I7550" s="23" t="str">
        <f t="shared" si="469"/>
        <v>Data Error</v>
      </c>
      <c r="J7550" s="23"/>
      <c r="K7550" s="7" t="str">
        <f t="shared" si="470"/>
        <v>Data Error</v>
      </c>
      <c r="M7550" s="20" t="str">
        <f>IF(C7550="Data Error","Data Error",IF(C7550&lt;=K7550,0,1-IFERROR(INDEX(BAAL!$C:$D,MATCH(ROUNDUP(C7550-K7550,0),BAAL!$B:$B,0),MATCH(LEFT(M$2,4),BAAL!$C$2:$D$2,0)),0)))</f>
        <v>Data Error</v>
      </c>
      <c r="N7550" s="20"/>
      <c r="O7550" s="26"/>
      <c r="P7550" s="26"/>
      <c r="Q7550" s="6">
        <f t="shared" si="471"/>
        <v>11</v>
      </c>
      <c r="R7550" s="20"/>
    </row>
    <row r="7551" spans="1:18" x14ac:dyDescent="0.25">
      <c r="A7551" s="6">
        <v>13</v>
      </c>
      <c r="B7551" s="4">
        <v>42684.541666662095</v>
      </c>
      <c r="C7551" s="2" t="str">
        <f>IF([2]Analysis!AG7551="Data Error","Data Error",[2]Analysis!AI7551*C$1)</f>
        <v>Data Error</v>
      </c>
      <c r="D7551" s="2"/>
      <c r="E7551" s="3" t="str">
        <f>IF(C7551="Data Error","Data Error",INDEX('[2]BAAL Adj Cap'!$CB$65:$CY$72,MONTH($B7551),$A7551+1))</f>
        <v>Data Error</v>
      </c>
      <c r="F7551" s="3"/>
      <c r="G7551" s="31" t="str">
        <f t="shared" si="468"/>
        <v>Data Error</v>
      </c>
      <c r="H7551" s="31"/>
      <c r="I7551" s="23" t="str">
        <f t="shared" si="469"/>
        <v>Data Error</v>
      </c>
      <c r="J7551" s="23"/>
      <c r="K7551" s="7" t="str">
        <f t="shared" si="470"/>
        <v>Data Error</v>
      </c>
      <c r="M7551" s="20" t="str">
        <f>IF(C7551="Data Error","Data Error",IF(C7551&lt;=K7551,0,1-IFERROR(INDEX(BAAL!$C:$D,MATCH(ROUNDUP(C7551-K7551,0),BAAL!$B:$B,0),MATCH(LEFT(M$2,4),BAAL!$C$2:$D$2,0)),0)))</f>
        <v>Data Error</v>
      </c>
      <c r="N7551" s="20"/>
      <c r="O7551" s="26"/>
      <c r="P7551" s="26"/>
      <c r="Q7551" s="6">
        <f t="shared" si="471"/>
        <v>11</v>
      </c>
      <c r="R7551" s="20"/>
    </row>
    <row r="7552" spans="1:18" x14ac:dyDescent="0.25">
      <c r="A7552" s="6">
        <v>14</v>
      </c>
      <c r="B7552" s="4">
        <v>42684.583333328759</v>
      </c>
      <c r="C7552" s="2" t="str">
        <f>IF([2]Analysis!AG7552="Data Error","Data Error",[2]Analysis!AI7552*C$1)</f>
        <v>Data Error</v>
      </c>
      <c r="D7552" s="2"/>
      <c r="E7552" s="3" t="str">
        <f>IF(C7552="Data Error","Data Error",INDEX('[2]BAAL Adj Cap'!$CB$65:$CY$72,MONTH($B7552),$A7552+1))</f>
        <v>Data Error</v>
      </c>
      <c r="F7552" s="3"/>
      <c r="G7552" s="31" t="str">
        <f t="shared" si="468"/>
        <v>Data Error</v>
      </c>
      <c r="H7552" s="31"/>
      <c r="I7552" s="23" t="str">
        <f t="shared" si="469"/>
        <v>Data Error</v>
      </c>
      <c r="J7552" s="23"/>
      <c r="K7552" s="7" t="str">
        <f t="shared" si="470"/>
        <v>Data Error</v>
      </c>
      <c r="M7552" s="20" t="str">
        <f>IF(C7552="Data Error","Data Error",IF(C7552&lt;=K7552,0,1-IFERROR(INDEX(BAAL!$C:$D,MATCH(ROUNDUP(C7552-K7552,0),BAAL!$B:$B,0),MATCH(LEFT(M$2,4),BAAL!$C$2:$D$2,0)),0)))</f>
        <v>Data Error</v>
      </c>
      <c r="N7552" s="20"/>
      <c r="O7552" s="26"/>
      <c r="P7552" s="26"/>
      <c r="Q7552" s="6">
        <f t="shared" si="471"/>
        <v>11</v>
      </c>
      <c r="R7552" s="20"/>
    </row>
    <row r="7553" spans="1:18" x14ac:dyDescent="0.25">
      <c r="A7553" s="6">
        <v>15</v>
      </c>
      <c r="B7553" s="4">
        <v>42684.624999995423</v>
      </c>
      <c r="C7553" s="2" t="str">
        <f>IF([2]Analysis!AG7553="Data Error","Data Error",[2]Analysis!AI7553*C$1)</f>
        <v>Data Error</v>
      </c>
      <c r="D7553" s="2"/>
      <c r="E7553" s="3" t="str">
        <f>IF(C7553="Data Error","Data Error",INDEX('[2]BAAL Adj Cap'!$CB$65:$CY$72,MONTH($B7553),$A7553+1))</f>
        <v>Data Error</v>
      </c>
      <c r="F7553" s="3"/>
      <c r="G7553" s="31" t="str">
        <f t="shared" si="468"/>
        <v>Data Error</v>
      </c>
      <c r="H7553" s="31"/>
      <c r="I7553" s="23" t="str">
        <f t="shared" si="469"/>
        <v>Data Error</v>
      </c>
      <c r="J7553" s="23"/>
      <c r="K7553" s="7" t="str">
        <f t="shared" si="470"/>
        <v>Data Error</v>
      </c>
      <c r="M7553" s="20" t="str">
        <f>IF(C7553="Data Error","Data Error",IF(C7553&lt;=K7553,0,1-IFERROR(INDEX(BAAL!$C:$D,MATCH(ROUNDUP(C7553-K7553,0),BAAL!$B:$B,0),MATCH(LEFT(M$2,4),BAAL!$C$2:$D$2,0)),0)))</f>
        <v>Data Error</v>
      </c>
      <c r="N7553" s="20"/>
      <c r="O7553" s="26"/>
      <c r="P7553" s="26"/>
      <c r="Q7553" s="6">
        <f t="shared" si="471"/>
        <v>11</v>
      </c>
      <c r="R7553" s="20"/>
    </row>
    <row r="7554" spans="1:18" x14ac:dyDescent="0.25">
      <c r="A7554" s="6">
        <v>16</v>
      </c>
      <c r="B7554" s="4">
        <v>42684.666666662088</v>
      </c>
      <c r="C7554" s="2" t="str">
        <f>IF([2]Analysis!AG7554="Data Error","Data Error",[2]Analysis!AI7554*C$1)</f>
        <v>Data Error</v>
      </c>
      <c r="D7554" s="2"/>
      <c r="E7554" s="3" t="str">
        <f>IF(C7554="Data Error","Data Error",INDEX('[2]BAAL Adj Cap'!$CB$65:$CY$72,MONTH($B7554),$A7554+1))</f>
        <v>Data Error</v>
      </c>
      <c r="F7554" s="3"/>
      <c r="G7554" s="31" t="str">
        <f t="shared" si="468"/>
        <v>Data Error</v>
      </c>
      <c r="H7554" s="31"/>
      <c r="I7554" s="23" t="str">
        <f t="shared" si="469"/>
        <v>Data Error</v>
      </c>
      <c r="J7554" s="23"/>
      <c r="K7554" s="7" t="str">
        <f t="shared" si="470"/>
        <v>Data Error</v>
      </c>
      <c r="M7554" s="20" t="str">
        <f>IF(C7554="Data Error","Data Error",IF(C7554&lt;=K7554,0,1-IFERROR(INDEX(BAAL!$C:$D,MATCH(ROUNDUP(C7554-K7554,0),BAAL!$B:$B,0),MATCH(LEFT(M$2,4),BAAL!$C$2:$D$2,0)),0)))</f>
        <v>Data Error</v>
      </c>
      <c r="N7554" s="20"/>
      <c r="O7554" s="26"/>
      <c r="P7554" s="26"/>
      <c r="Q7554" s="6">
        <f t="shared" si="471"/>
        <v>11</v>
      </c>
      <c r="R7554" s="20"/>
    </row>
    <row r="7555" spans="1:18" x14ac:dyDescent="0.25">
      <c r="A7555" s="6">
        <v>17</v>
      </c>
      <c r="B7555" s="4">
        <v>42684.708333328752</v>
      </c>
      <c r="C7555" s="2" t="str">
        <f>IF([2]Analysis!AG7555="Data Error","Data Error",[2]Analysis!AI7555*C$1)</f>
        <v>Data Error</v>
      </c>
      <c r="D7555" s="2"/>
      <c r="E7555" s="3" t="str">
        <f>IF(C7555="Data Error","Data Error",INDEX('[2]BAAL Adj Cap'!$CB$65:$CY$72,MONTH($B7555),$A7555+1))</f>
        <v>Data Error</v>
      </c>
      <c r="F7555" s="3"/>
      <c r="G7555" s="31" t="str">
        <f t="shared" si="468"/>
        <v>Data Error</v>
      </c>
      <c r="H7555" s="31"/>
      <c r="I7555" s="23" t="str">
        <f t="shared" si="469"/>
        <v>Data Error</v>
      </c>
      <c r="J7555" s="23"/>
      <c r="K7555" s="7" t="str">
        <f t="shared" si="470"/>
        <v>Data Error</v>
      </c>
      <c r="M7555" s="20" t="str">
        <f>IF(C7555="Data Error","Data Error",IF(C7555&lt;=K7555,0,1-IFERROR(INDEX(BAAL!$C:$D,MATCH(ROUNDUP(C7555-K7555,0),BAAL!$B:$B,0),MATCH(LEFT(M$2,4),BAAL!$C$2:$D$2,0)),0)))</f>
        <v>Data Error</v>
      </c>
      <c r="N7555" s="20"/>
      <c r="O7555" s="26"/>
      <c r="P7555" s="26"/>
      <c r="Q7555" s="6">
        <f t="shared" si="471"/>
        <v>11</v>
      </c>
      <c r="R7555" s="20"/>
    </row>
    <row r="7556" spans="1:18" x14ac:dyDescent="0.25">
      <c r="A7556" s="6">
        <v>18</v>
      </c>
      <c r="B7556" s="4">
        <v>42684.749999995416</v>
      </c>
      <c r="C7556" s="2" t="str">
        <f>IF([2]Analysis!AG7556="Data Error","Data Error",[2]Analysis!AI7556*C$1)</f>
        <v>Data Error</v>
      </c>
      <c r="D7556" s="2"/>
      <c r="E7556" s="3" t="str">
        <f>IF(C7556="Data Error","Data Error",INDEX('[2]BAAL Adj Cap'!$CB$65:$CY$72,MONTH($B7556),$A7556+1))</f>
        <v>Data Error</v>
      </c>
      <c r="F7556" s="3"/>
      <c r="G7556" s="31" t="str">
        <f t="shared" ref="G7556:G7619" si="472">IF(C7556="Data Error","Data Error",E7556*E$1-C7556)</f>
        <v>Data Error</v>
      </c>
      <c r="H7556" s="31"/>
      <c r="I7556" s="23" t="str">
        <f t="shared" ref="I7556:I7619" si="473">IF(E7556="Data Error","Data Error",E7556)</f>
        <v>Data Error</v>
      </c>
      <c r="J7556" s="23"/>
      <c r="K7556" s="7" t="str">
        <f t="shared" ref="K7556:K7619" si="474">IF(C7556="Data Error","Data Error",C$1*MAX(0,MIN(AF$9,E7556*AF$10)))</f>
        <v>Data Error</v>
      </c>
      <c r="M7556" s="20" t="str">
        <f>IF(C7556="Data Error","Data Error",IF(C7556&lt;=K7556,0,1-IFERROR(INDEX(BAAL!$C:$D,MATCH(ROUNDUP(C7556-K7556,0),BAAL!$B:$B,0),MATCH(LEFT(M$2,4),BAAL!$C$2:$D$2,0)),0)))</f>
        <v>Data Error</v>
      </c>
      <c r="N7556" s="20"/>
      <c r="O7556" s="26"/>
      <c r="P7556" s="26"/>
      <c r="Q7556" s="6">
        <f t="shared" ref="Q7556:Q7619" si="475">MONTH(B7556)</f>
        <v>11</v>
      </c>
      <c r="R7556" s="20"/>
    </row>
    <row r="7557" spans="1:18" x14ac:dyDescent="0.25">
      <c r="A7557" s="6">
        <v>19</v>
      </c>
      <c r="B7557" s="4">
        <v>42684.79166666208</v>
      </c>
      <c r="C7557" s="2" t="str">
        <f>IF([2]Analysis!AG7557="Data Error","Data Error",[2]Analysis!AI7557*C$1)</f>
        <v>Data Error</v>
      </c>
      <c r="D7557" s="2"/>
      <c r="E7557" s="3" t="str">
        <f>IF(C7557="Data Error","Data Error",INDEX('[2]BAAL Adj Cap'!$CB$65:$CY$72,MONTH($B7557),$A7557+1))</f>
        <v>Data Error</v>
      </c>
      <c r="F7557" s="3"/>
      <c r="G7557" s="31" t="str">
        <f t="shared" si="472"/>
        <v>Data Error</v>
      </c>
      <c r="H7557" s="31"/>
      <c r="I7557" s="23" t="str">
        <f t="shared" si="473"/>
        <v>Data Error</v>
      </c>
      <c r="J7557" s="23"/>
      <c r="K7557" s="7" t="str">
        <f t="shared" si="474"/>
        <v>Data Error</v>
      </c>
      <c r="M7557" s="20" t="str">
        <f>IF(C7557="Data Error","Data Error",IF(C7557&lt;=K7557,0,1-IFERROR(INDEX(BAAL!$C:$D,MATCH(ROUNDUP(C7557-K7557,0),BAAL!$B:$B,0),MATCH(LEFT(M$2,4),BAAL!$C$2:$D$2,0)),0)))</f>
        <v>Data Error</v>
      </c>
      <c r="N7557" s="20"/>
      <c r="O7557" s="26"/>
      <c r="P7557" s="26"/>
      <c r="Q7557" s="6">
        <f t="shared" si="475"/>
        <v>11</v>
      </c>
      <c r="R7557" s="20"/>
    </row>
    <row r="7558" spans="1:18" x14ac:dyDescent="0.25">
      <c r="A7558" s="6">
        <v>20</v>
      </c>
      <c r="B7558" s="4">
        <v>42684.833333328745</v>
      </c>
      <c r="C7558" s="2" t="str">
        <f>IF([2]Analysis!AG7558="Data Error","Data Error",[2]Analysis!AI7558*C$1)</f>
        <v>Data Error</v>
      </c>
      <c r="D7558" s="2"/>
      <c r="E7558" s="3" t="str">
        <f>IF(C7558="Data Error","Data Error",INDEX('[2]BAAL Adj Cap'!$CB$65:$CY$72,MONTH($B7558),$A7558+1))</f>
        <v>Data Error</v>
      </c>
      <c r="F7558" s="3"/>
      <c r="G7558" s="31" t="str">
        <f t="shared" si="472"/>
        <v>Data Error</v>
      </c>
      <c r="H7558" s="31"/>
      <c r="I7558" s="23" t="str">
        <f t="shared" si="473"/>
        <v>Data Error</v>
      </c>
      <c r="J7558" s="23"/>
      <c r="K7558" s="7" t="str">
        <f t="shared" si="474"/>
        <v>Data Error</v>
      </c>
      <c r="M7558" s="20" t="str">
        <f>IF(C7558="Data Error","Data Error",IF(C7558&lt;=K7558,0,1-IFERROR(INDEX(BAAL!$C:$D,MATCH(ROUNDUP(C7558-K7558,0),BAAL!$B:$B,0),MATCH(LEFT(M$2,4),BAAL!$C$2:$D$2,0)),0)))</f>
        <v>Data Error</v>
      </c>
      <c r="N7558" s="20"/>
      <c r="O7558" s="26"/>
      <c r="P7558" s="26"/>
      <c r="Q7558" s="6">
        <f t="shared" si="475"/>
        <v>11</v>
      </c>
      <c r="R7558" s="20"/>
    </row>
    <row r="7559" spans="1:18" x14ac:dyDescent="0.25">
      <c r="A7559" s="6">
        <v>21</v>
      </c>
      <c r="B7559" s="4">
        <v>42684.874999995409</v>
      </c>
      <c r="C7559" s="2" t="str">
        <f>IF([2]Analysis!AG7559="Data Error","Data Error",[2]Analysis!AI7559*C$1)</f>
        <v>Data Error</v>
      </c>
      <c r="D7559" s="2"/>
      <c r="E7559" s="3" t="str">
        <f>IF(C7559="Data Error","Data Error",INDEX('[2]BAAL Adj Cap'!$CB$65:$CY$72,MONTH($B7559),$A7559+1))</f>
        <v>Data Error</v>
      </c>
      <c r="F7559" s="3"/>
      <c r="G7559" s="31" t="str">
        <f t="shared" si="472"/>
        <v>Data Error</v>
      </c>
      <c r="H7559" s="31"/>
      <c r="I7559" s="23" t="str">
        <f t="shared" si="473"/>
        <v>Data Error</v>
      </c>
      <c r="J7559" s="23"/>
      <c r="K7559" s="7" t="str">
        <f t="shared" si="474"/>
        <v>Data Error</v>
      </c>
      <c r="M7559" s="20" t="str">
        <f>IF(C7559="Data Error","Data Error",IF(C7559&lt;=K7559,0,1-IFERROR(INDEX(BAAL!$C:$D,MATCH(ROUNDUP(C7559-K7559,0),BAAL!$B:$B,0),MATCH(LEFT(M$2,4),BAAL!$C$2:$D$2,0)),0)))</f>
        <v>Data Error</v>
      </c>
      <c r="N7559" s="20"/>
      <c r="O7559" s="26"/>
      <c r="P7559" s="26"/>
      <c r="Q7559" s="6">
        <f t="shared" si="475"/>
        <v>11</v>
      </c>
      <c r="R7559" s="20"/>
    </row>
    <row r="7560" spans="1:18" x14ac:dyDescent="0.25">
      <c r="A7560" s="6">
        <v>22</v>
      </c>
      <c r="B7560" s="4">
        <v>42684.916666662073</v>
      </c>
      <c r="C7560" s="2" t="str">
        <f>IF([2]Analysis!AG7560="Data Error","Data Error",[2]Analysis!AI7560*C$1)</f>
        <v>Data Error</v>
      </c>
      <c r="D7560" s="2"/>
      <c r="E7560" s="3" t="str">
        <f>IF(C7560="Data Error","Data Error",INDEX('[2]BAAL Adj Cap'!$CB$65:$CY$72,MONTH($B7560),$A7560+1))</f>
        <v>Data Error</v>
      </c>
      <c r="F7560" s="3"/>
      <c r="G7560" s="31" t="str">
        <f t="shared" si="472"/>
        <v>Data Error</v>
      </c>
      <c r="H7560" s="31"/>
      <c r="I7560" s="23" t="str">
        <f t="shared" si="473"/>
        <v>Data Error</v>
      </c>
      <c r="J7560" s="23"/>
      <c r="K7560" s="7" t="str">
        <f t="shared" si="474"/>
        <v>Data Error</v>
      </c>
      <c r="M7560" s="20" t="str">
        <f>IF(C7560="Data Error","Data Error",IF(C7560&lt;=K7560,0,1-IFERROR(INDEX(BAAL!$C:$D,MATCH(ROUNDUP(C7560-K7560,0),BAAL!$B:$B,0),MATCH(LEFT(M$2,4),BAAL!$C$2:$D$2,0)),0)))</f>
        <v>Data Error</v>
      </c>
      <c r="N7560" s="20"/>
      <c r="O7560" s="26"/>
      <c r="P7560" s="26"/>
      <c r="Q7560" s="6">
        <f t="shared" si="475"/>
        <v>11</v>
      </c>
      <c r="R7560" s="20"/>
    </row>
    <row r="7561" spans="1:18" x14ac:dyDescent="0.25">
      <c r="A7561" s="6">
        <v>23</v>
      </c>
      <c r="B7561" s="4">
        <v>42684.958333328737</v>
      </c>
      <c r="C7561" s="2" t="str">
        <f>IF([2]Analysis!AG7561="Data Error","Data Error",[2]Analysis!AI7561*C$1)</f>
        <v>Data Error</v>
      </c>
      <c r="D7561" s="2"/>
      <c r="E7561" s="3" t="str">
        <f>IF(C7561="Data Error","Data Error",INDEX('[2]BAAL Adj Cap'!$CB$65:$CY$72,MONTH($B7561),$A7561+1))</f>
        <v>Data Error</v>
      </c>
      <c r="F7561" s="3"/>
      <c r="G7561" s="31" t="str">
        <f t="shared" si="472"/>
        <v>Data Error</v>
      </c>
      <c r="H7561" s="31"/>
      <c r="I7561" s="23" t="str">
        <f t="shared" si="473"/>
        <v>Data Error</v>
      </c>
      <c r="J7561" s="23"/>
      <c r="K7561" s="7" t="str">
        <f t="shared" si="474"/>
        <v>Data Error</v>
      </c>
      <c r="M7561" s="20" t="str">
        <f>IF(C7561="Data Error","Data Error",IF(C7561&lt;=K7561,0,1-IFERROR(INDEX(BAAL!$C:$D,MATCH(ROUNDUP(C7561-K7561,0),BAAL!$B:$B,0),MATCH(LEFT(M$2,4),BAAL!$C$2:$D$2,0)),0)))</f>
        <v>Data Error</v>
      </c>
      <c r="N7561" s="20"/>
      <c r="O7561" s="26"/>
      <c r="P7561" s="26"/>
      <c r="Q7561" s="6">
        <f t="shared" si="475"/>
        <v>11</v>
      </c>
      <c r="R7561" s="20"/>
    </row>
    <row r="7562" spans="1:18" x14ac:dyDescent="0.25">
      <c r="A7562" s="6">
        <v>0</v>
      </c>
      <c r="B7562" s="1">
        <v>42684.999999995402</v>
      </c>
      <c r="C7562" s="2" t="str">
        <f>IF([2]Analysis!AG7562="Data Error","Data Error",[2]Analysis!AI7562*C$1)</f>
        <v>Data Error</v>
      </c>
      <c r="D7562" s="2"/>
      <c r="E7562" s="3" t="str">
        <f>IF(C7562="Data Error","Data Error",INDEX('[2]BAAL Adj Cap'!$CB$65:$CY$72,MONTH($B7562),$A7562+1))</f>
        <v>Data Error</v>
      </c>
      <c r="F7562" s="3"/>
      <c r="G7562" s="31" t="str">
        <f t="shared" si="472"/>
        <v>Data Error</v>
      </c>
      <c r="H7562" s="31"/>
      <c r="I7562" s="23" t="str">
        <f t="shared" si="473"/>
        <v>Data Error</v>
      </c>
      <c r="J7562" s="23"/>
      <c r="K7562" s="7" t="str">
        <f t="shared" si="474"/>
        <v>Data Error</v>
      </c>
      <c r="M7562" s="20" t="str">
        <f>IF(C7562="Data Error","Data Error",IF(C7562&lt;=K7562,0,1-IFERROR(INDEX(BAAL!$C:$D,MATCH(ROUNDUP(C7562-K7562,0),BAAL!$B:$B,0),MATCH(LEFT(M$2,4),BAAL!$C$2:$D$2,0)),0)))</f>
        <v>Data Error</v>
      </c>
      <c r="N7562" s="20"/>
      <c r="O7562" s="26"/>
      <c r="P7562" s="26"/>
      <c r="Q7562" s="6">
        <f t="shared" si="475"/>
        <v>11</v>
      </c>
      <c r="R7562" s="20"/>
    </row>
    <row r="7563" spans="1:18" x14ac:dyDescent="0.25">
      <c r="A7563" s="6">
        <v>1</v>
      </c>
      <c r="B7563" s="4">
        <v>42685.041666662066</v>
      </c>
      <c r="C7563" s="2" t="str">
        <f>IF([2]Analysis!AG7563="Data Error","Data Error",[2]Analysis!AI7563*C$1)</f>
        <v>Data Error</v>
      </c>
      <c r="D7563" s="2"/>
      <c r="E7563" s="3" t="str">
        <f>IF(C7563="Data Error","Data Error",INDEX('[2]BAAL Adj Cap'!$CB$65:$CY$72,MONTH($B7563),$A7563+1))</f>
        <v>Data Error</v>
      </c>
      <c r="F7563" s="3"/>
      <c r="G7563" s="31" t="str">
        <f t="shared" si="472"/>
        <v>Data Error</v>
      </c>
      <c r="H7563" s="31"/>
      <c r="I7563" s="23" t="str">
        <f t="shared" si="473"/>
        <v>Data Error</v>
      </c>
      <c r="J7563" s="23"/>
      <c r="K7563" s="7" t="str">
        <f t="shared" si="474"/>
        <v>Data Error</v>
      </c>
      <c r="M7563" s="20" t="str">
        <f>IF(C7563="Data Error","Data Error",IF(C7563&lt;=K7563,0,1-IFERROR(INDEX(BAAL!$C:$D,MATCH(ROUNDUP(C7563-K7563,0),BAAL!$B:$B,0),MATCH(LEFT(M$2,4),BAAL!$C$2:$D$2,0)),0)))</f>
        <v>Data Error</v>
      </c>
      <c r="N7563" s="20"/>
      <c r="O7563" s="26"/>
      <c r="P7563" s="26"/>
      <c r="Q7563" s="6">
        <f t="shared" si="475"/>
        <v>11</v>
      </c>
      <c r="R7563" s="20"/>
    </row>
    <row r="7564" spans="1:18" x14ac:dyDescent="0.25">
      <c r="A7564" s="6">
        <v>2</v>
      </c>
      <c r="B7564" s="4">
        <v>42685.08333332873</v>
      </c>
      <c r="C7564" s="2" t="str">
        <f>IF([2]Analysis!AG7564="Data Error","Data Error",[2]Analysis!AI7564*C$1)</f>
        <v>Data Error</v>
      </c>
      <c r="D7564" s="2"/>
      <c r="E7564" s="3" t="str">
        <f>IF(C7564="Data Error","Data Error",INDEX('[2]BAAL Adj Cap'!$CB$65:$CY$72,MONTH($B7564),$A7564+1))</f>
        <v>Data Error</v>
      </c>
      <c r="F7564" s="3"/>
      <c r="G7564" s="31" t="str">
        <f t="shared" si="472"/>
        <v>Data Error</v>
      </c>
      <c r="H7564" s="31"/>
      <c r="I7564" s="23" t="str">
        <f t="shared" si="473"/>
        <v>Data Error</v>
      </c>
      <c r="J7564" s="23"/>
      <c r="K7564" s="7" t="str">
        <f t="shared" si="474"/>
        <v>Data Error</v>
      </c>
      <c r="M7564" s="20" t="str">
        <f>IF(C7564="Data Error","Data Error",IF(C7564&lt;=K7564,0,1-IFERROR(INDEX(BAAL!$C:$D,MATCH(ROUNDUP(C7564-K7564,0),BAAL!$B:$B,0),MATCH(LEFT(M$2,4),BAAL!$C$2:$D$2,0)),0)))</f>
        <v>Data Error</v>
      </c>
      <c r="N7564" s="20"/>
      <c r="O7564" s="26"/>
      <c r="P7564" s="26"/>
      <c r="Q7564" s="6">
        <f t="shared" si="475"/>
        <v>11</v>
      </c>
      <c r="R7564" s="20"/>
    </row>
    <row r="7565" spans="1:18" x14ac:dyDescent="0.25">
      <c r="A7565" s="6">
        <v>3</v>
      </c>
      <c r="B7565" s="4">
        <v>42685.124999995394</v>
      </c>
      <c r="C7565" s="2" t="str">
        <f>IF([2]Analysis!AG7565="Data Error","Data Error",[2]Analysis!AI7565*C$1)</f>
        <v>Data Error</v>
      </c>
      <c r="D7565" s="2"/>
      <c r="E7565" s="3" t="str">
        <f>IF(C7565="Data Error","Data Error",INDEX('[2]BAAL Adj Cap'!$CB$65:$CY$72,MONTH($B7565),$A7565+1))</f>
        <v>Data Error</v>
      </c>
      <c r="F7565" s="3"/>
      <c r="G7565" s="31" t="str">
        <f t="shared" si="472"/>
        <v>Data Error</v>
      </c>
      <c r="H7565" s="31"/>
      <c r="I7565" s="23" t="str">
        <f t="shared" si="473"/>
        <v>Data Error</v>
      </c>
      <c r="J7565" s="23"/>
      <c r="K7565" s="7" t="str">
        <f t="shared" si="474"/>
        <v>Data Error</v>
      </c>
      <c r="M7565" s="20" t="str">
        <f>IF(C7565="Data Error","Data Error",IF(C7565&lt;=K7565,0,1-IFERROR(INDEX(BAAL!$C:$D,MATCH(ROUNDUP(C7565-K7565,0),BAAL!$B:$B,0),MATCH(LEFT(M$2,4),BAAL!$C$2:$D$2,0)),0)))</f>
        <v>Data Error</v>
      </c>
      <c r="N7565" s="20"/>
      <c r="O7565" s="26"/>
      <c r="P7565" s="26"/>
      <c r="Q7565" s="6">
        <f t="shared" si="475"/>
        <v>11</v>
      </c>
      <c r="R7565" s="20"/>
    </row>
    <row r="7566" spans="1:18" x14ac:dyDescent="0.25">
      <c r="A7566" s="6">
        <v>4</v>
      </c>
      <c r="B7566" s="4">
        <v>42685.166666662059</v>
      </c>
      <c r="C7566" s="2" t="str">
        <f>IF([2]Analysis!AG7566="Data Error","Data Error",[2]Analysis!AI7566*C$1)</f>
        <v>Data Error</v>
      </c>
      <c r="D7566" s="2"/>
      <c r="E7566" s="3" t="str">
        <f>IF(C7566="Data Error","Data Error",INDEX('[2]BAAL Adj Cap'!$CB$65:$CY$72,MONTH($B7566),$A7566+1))</f>
        <v>Data Error</v>
      </c>
      <c r="F7566" s="3"/>
      <c r="G7566" s="31" t="str">
        <f t="shared" si="472"/>
        <v>Data Error</v>
      </c>
      <c r="H7566" s="31"/>
      <c r="I7566" s="23" t="str">
        <f t="shared" si="473"/>
        <v>Data Error</v>
      </c>
      <c r="J7566" s="23"/>
      <c r="K7566" s="7" t="str">
        <f t="shared" si="474"/>
        <v>Data Error</v>
      </c>
      <c r="M7566" s="20" t="str">
        <f>IF(C7566="Data Error","Data Error",IF(C7566&lt;=K7566,0,1-IFERROR(INDEX(BAAL!$C:$D,MATCH(ROUNDUP(C7566-K7566,0),BAAL!$B:$B,0),MATCH(LEFT(M$2,4),BAAL!$C$2:$D$2,0)),0)))</f>
        <v>Data Error</v>
      </c>
      <c r="N7566" s="20"/>
      <c r="O7566" s="26"/>
      <c r="P7566" s="26"/>
      <c r="Q7566" s="6">
        <f t="shared" si="475"/>
        <v>11</v>
      </c>
      <c r="R7566" s="20"/>
    </row>
    <row r="7567" spans="1:18" x14ac:dyDescent="0.25">
      <c r="A7567" s="6">
        <v>5</v>
      </c>
      <c r="B7567" s="4">
        <v>42685.208333328723</v>
      </c>
      <c r="C7567" s="2" t="str">
        <f>IF([2]Analysis!AG7567="Data Error","Data Error",[2]Analysis!AI7567*C$1)</f>
        <v>Data Error</v>
      </c>
      <c r="D7567" s="2"/>
      <c r="E7567" s="3" t="str">
        <f>IF(C7567="Data Error","Data Error",INDEX('[2]BAAL Adj Cap'!$CB$65:$CY$72,MONTH($B7567),$A7567+1))</f>
        <v>Data Error</v>
      </c>
      <c r="F7567" s="3"/>
      <c r="G7567" s="31" t="str">
        <f t="shared" si="472"/>
        <v>Data Error</v>
      </c>
      <c r="H7567" s="31"/>
      <c r="I7567" s="23" t="str">
        <f t="shared" si="473"/>
        <v>Data Error</v>
      </c>
      <c r="J7567" s="23"/>
      <c r="K7567" s="7" t="str">
        <f t="shared" si="474"/>
        <v>Data Error</v>
      </c>
      <c r="M7567" s="20" t="str">
        <f>IF(C7567="Data Error","Data Error",IF(C7567&lt;=K7567,0,1-IFERROR(INDEX(BAAL!$C:$D,MATCH(ROUNDUP(C7567-K7567,0),BAAL!$B:$B,0),MATCH(LEFT(M$2,4),BAAL!$C$2:$D$2,0)),0)))</f>
        <v>Data Error</v>
      </c>
      <c r="N7567" s="20"/>
      <c r="O7567" s="26"/>
      <c r="P7567" s="26"/>
      <c r="Q7567" s="6">
        <f t="shared" si="475"/>
        <v>11</v>
      </c>
      <c r="R7567" s="20"/>
    </row>
    <row r="7568" spans="1:18" x14ac:dyDescent="0.25">
      <c r="A7568" s="6">
        <v>6</v>
      </c>
      <c r="B7568" s="4">
        <v>42685.249999995387</v>
      </c>
      <c r="C7568" s="2" t="str">
        <f>IF([2]Analysis!AG7568="Data Error","Data Error",[2]Analysis!AI7568*C$1)</f>
        <v>Data Error</v>
      </c>
      <c r="D7568" s="2"/>
      <c r="E7568" s="3" t="str">
        <f>IF(C7568="Data Error","Data Error",INDEX('[2]BAAL Adj Cap'!$CB$65:$CY$72,MONTH($B7568),$A7568+1))</f>
        <v>Data Error</v>
      </c>
      <c r="F7568" s="3"/>
      <c r="G7568" s="31" t="str">
        <f t="shared" si="472"/>
        <v>Data Error</v>
      </c>
      <c r="H7568" s="31"/>
      <c r="I7568" s="23" t="str">
        <f t="shared" si="473"/>
        <v>Data Error</v>
      </c>
      <c r="J7568" s="23"/>
      <c r="K7568" s="7" t="str">
        <f t="shared" si="474"/>
        <v>Data Error</v>
      </c>
      <c r="M7568" s="20" t="str">
        <f>IF(C7568="Data Error","Data Error",IF(C7568&lt;=K7568,0,1-IFERROR(INDEX(BAAL!$C:$D,MATCH(ROUNDUP(C7568-K7568,0),BAAL!$B:$B,0),MATCH(LEFT(M$2,4),BAAL!$C$2:$D$2,0)),0)))</f>
        <v>Data Error</v>
      </c>
      <c r="N7568" s="20"/>
      <c r="O7568" s="26"/>
      <c r="P7568" s="26"/>
      <c r="Q7568" s="6">
        <f t="shared" si="475"/>
        <v>11</v>
      </c>
      <c r="R7568" s="20"/>
    </row>
    <row r="7569" spans="1:18" x14ac:dyDescent="0.25">
      <c r="A7569" s="6">
        <v>7</v>
      </c>
      <c r="B7569" s="4">
        <v>42685.291666662051</v>
      </c>
      <c r="C7569" s="2" t="str">
        <f>IF([2]Analysis!AG7569="Data Error","Data Error",[2]Analysis!AI7569*C$1)</f>
        <v>Data Error</v>
      </c>
      <c r="D7569" s="2"/>
      <c r="E7569" s="3" t="str">
        <f>IF(C7569="Data Error","Data Error",INDEX('[2]BAAL Adj Cap'!$CB$65:$CY$72,MONTH($B7569),$A7569+1))</f>
        <v>Data Error</v>
      </c>
      <c r="F7569" s="3"/>
      <c r="G7569" s="31" t="str">
        <f t="shared" si="472"/>
        <v>Data Error</v>
      </c>
      <c r="H7569" s="31"/>
      <c r="I7569" s="23" t="str">
        <f t="shared" si="473"/>
        <v>Data Error</v>
      </c>
      <c r="J7569" s="23"/>
      <c r="K7569" s="7" t="str">
        <f t="shared" si="474"/>
        <v>Data Error</v>
      </c>
      <c r="M7569" s="20" t="str">
        <f>IF(C7569="Data Error","Data Error",IF(C7569&lt;=K7569,0,1-IFERROR(INDEX(BAAL!$C:$D,MATCH(ROUNDUP(C7569-K7569,0),BAAL!$B:$B,0),MATCH(LEFT(M$2,4),BAAL!$C$2:$D$2,0)),0)))</f>
        <v>Data Error</v>
      </c>
      <c r="N7569" s="20"/>
      <c r="O7569" s="26"/>
      <c r="P7569" s="26"/>
      <c r="Q7569" s="6">
        <f t="shared" si="475"/>
        <v>11</v>
      </c>
      <c r="R7569" s="20"/>
    </row>
    <row r="7570" spans="1:18" x14ac:dyDescent="0.25">
      <c r="A7570" s="6">
        <v>8</v>
      </c>
      <c r="B7570" s="4">
        <v>42685.333333328716</v>
      </c>
      <c r="C7570" s="2" t="str">
        <f>IF([2]Analysis!AG7570="Data Error","Data Error",[2]Analysis!AI7570*C$1)</f>
        <v>Data Error</v>
      </c>
      <c r="D7570" s="2"/>
      <c r="E7570" s="3" t="str">
        <f>IF(C7570="Data Error","Data Error",INDEX('[2]BAAL Adj Cap'!$CB$65:$CY$72,MONTH($B7570),$A7570+1))</f>
        <v>Data Error</v>
      </c>
      <c r="F7570" s="3"/>
      <c r="G7570" s="31" t="str">
        <f t="shared" si="472"/>
        <v>Data Error</v>
      </c>
      <c r="H7570" s="31"/>
      <c r="I7570" s="23" t="str">
        <f t="shared" si="473"/>
        <v>Data Error</v>
      </c>
      <c r="J7570" s="23"/>
      <c r="K7570" s="7" t="str">
        <f t="shared" si="474"/>
        <v>Data Error</v>
      </c>
      <c r="M7570" s="20" t="str">
        <f>IF(C7570="Data Error","Data Error",IF(C7570&lt;=K7570,0,1-IFERROR(INDEX(BAAL!$C:$D,MATCH(ROUNDUP(C7570-K7570,0),BAAL!$B:$B,0),MATCH(LEFT(M$2,4),BAAL!$C$2:$D$2,0)),0)))</f>
        <v>Data Error</v>
      </c>
      <c r="N7570" s="20"/>
      <c r="O7570" s="26"/>
      <c r="P7570" s="26"/>
      <c r="Q7570" s="6">
        <f t="shared" si="475"/>
        <v>11</v>
      </c>
      <c r="R7570" s="20"/>
    </row>
    <row r="7571" spans="1:18" x14ac:dyDescent="0.25">
      <c r="A7571" s="6">
        <v>9</v>
      </c>
      <c r="B7571" s="4">
        <v>42685.37499999538</v>
      </c>
      <c r="C7571" s="2" t="str">
        <f>IF([2]Analysis!AG7571="Data Error","Data Error",[2]Analysis!AI7571*C$1)</f>
        <v>Data Error</v>
      </c>
      <c r="D7571" s="2"/>
      <c r="E7571" s="3" t="str">
        <f>IF(C7571="Data Error","Data Error",INDEX('[2]BAAL Adj Cap'!$CB$65:$CY$72,MONTH($B7571),$A7571+1))</f>
        <v>Data Error</v>
      </c>
      <c r="F7571" s="3"/>
      <c r="G7571" s="31" t="str">
        <f t="shared" si="472"/>
        <v>Data Error</v>
      </c>
      <c r="H7571" s="31"/>
      <c r="I7571" s="23" t="str">
        <f t="shared" si="473"/>
        <v>Data Error</v>
      </c>
      <c r="J7571" s="23"/>
      <c r="K7571" s="7" t="str">
        <f t="shared" si="474"/>
        <v>Data Error</v>
      </c>
      <c r="M7571" s="20" t="str">
        <f>IF(C7571="Data Error","Data Error",IF(C7571&lt;=K7571,0,1-IFERROR(INDEX(BAAL!$C:$D,MATCH(ROUNDUP(C7571-K7571,0),BAAL!$B:$B,0),MATCH(LEFT(M$2,4),BAAL!$C$2:$D$2,0)),0)))</f>
        <v>Data Error</v>
      </c>
      <c r="N7571" s="20"/>
      <c r="O7571" s="26"/>
      <c r="P7571" s="26"/>
      <c r="Q7571" s="6">
        <f t="shared" si="475"/>
        <v>11</v>
      </c>
      <c r="R7571" s="20"/>
    </row>
    <row r="7572" spans="1:18" x14ac:dyDescent="0.25">
      <c r="A7572" s="6">
        <v>10</v>
      </c>
      <c r="B7572" s="4">
        <v>42685.416666662044</v>
      </c>
      <c r="C7572" s="2" t="str">
        <f>IF([2]Analysis!AG7572="Data Error","Data Error",[2]Analysis!AI7572*C$1)</f>
        <v>Data Error</v>
      </c>
      <c r="D7572" s="2"/>
      <c r="E7572" s="3" t="str">
        <f>IF(C7572="Data Error","Data Error",INDEX('[2]BAAL Adj Cap'!$CB$65:$CY$72,MONTH($B7572),$A7572+1))</f>
        <v>Data Error</v>
      </c>
      <c r="F7572" s="3"/>
      <c r="G7572" s="31" t="str">
        <f t="shared" si="472"/>
        <v>Data Error</v>
      </c>
      <c r="H7572" s="31"/>
      <c r="I7572" s="23" t="str">
        <f t="shared" si="473"/>
        <v>Data Error</v>
      </c>
      <c r="J7572" s="23"/>
      <c r="K7572" s="7" t="str">
        <f t="shared" si="474"/>
        <v>Data Error</v>
      </c>
      <c r="M7572" s="20" t="str">
        <f>IF(C7572="Data Error","Data Error",IF(C7572&lt;=K7572,0,1-IFERROR(INDEX(BAAL!$C:$D,MATCH(ROUNDUP(C7572-K7572,0),BAAL!$B:$B,0),MATCH(LEFT(M$2,4),BAAL!$C$2:$D$2,0)),0)))</f>
        <v>Data Error</v>
      </c>
      <c r="N7572" s="20"/>
      <c r="O7572" s="26"/>
      <c r="P7572" s="26"/>
      <c r="Q7572" s="6">
        <f t="shared" si="475"/>
        <v>11</v>
      </c>
      <c r="R7572" s="20"/>
    </row>
    <row r="7573" spans="1:18" x14ac:dyDescent="0.25">
      <c r="A7573" s="6">
        <v>11</v>
      </c>
      <c r="B7573" s="4">
        <v>42685.458333328708</v>
      </c>
      <c r="C7573" s="2" t="str">
        <f>IF([2]Analysis!AG7573="Data Error","Data Error",[2]Analysis!AI7573*C$1)</f>
        <v>Data Error</v>
      </c>
      <c r="D7573" s="2"/>
      <c r="E7573" s="3" t="str">
        <f>IF(C7573="Data Error","Data Error",INDEX('[2]BAAL Adj Cap'!$CB$65:$CY$72,MONTH($B7573),$A7573+1))</f>
        <v>Data Error</v>
      </c>
      <c r="F7573" s="3"/>
      <c r="G7573" s="31" t="str">
        <f t="shared" si="472"/>
        <v>Data Error</v>
      </c>
      <c r="H7573" s="31"/>
      <c r="I7573" s="23" t="str">
        <f t="shared" si="473"/>
        <v>Data Error</v>
      </c>
      <c r="J7573" s="23"/>
      <c r="K7573" s="7" t="str">
        <f t="shared" si="474"/>
        <v>Data Error</v>
      </c>
      <c r="M7573" s="20" t="str">
        <f>IF(C7573="Data Error","Data Error",IF(C7573&lt;=K7573,0,1-IFERROR(INDEX(BAAL!$C:$D,MATCH(ROUNDUP(C7573-K7573,0),BAAL!$B:$B,0),MATCH(LEFT(M$2,4),BAAL!$C$2:$D$2,0)),0)))</f>
        <v>Data Error</v>
      </c>
      <c r="N7573" s="20"/>
      <c r="O7573" s="26"/>
      <c r="P7573" s="26"/>
      <c r="Q7573" s="6">
        <f t="shared" si="475"/>
        <v>11</v>
      </c>
      <c r="R7573" s="20"/>
    </row>
    <row r="7574" spans="1:18" x14ac:dyDescent="0.25">
      <c r="A7574" s="6">
        <v>12</v>
      </c>
      <c r="B7574" s="4">
        <v>42685.499999995372</v>
      </c>
      <c r="C7574" s="2" t="str">
        <f>IF([2]Analysis!AG7574="Data Error","Data Error",[2]Analysis!AI7574*C$1)</f>
        <v>Data Error</v>
      </c>
      <c r="D7574" s="2"/>
      <c r="E7574" s="3" t="str">
        <f>IF(C7574="Data Error","Data Error",INDEX('[2]BAAL Adj Cap'!$CB$65:$CY$72,MONTH($B7574),$A7574+1))</f>
        <v>Data Error</v>
      </c>
      <c r="F7574" s="3"/>
      <c r="G7574" s="31" t="str">
        <f t="shared" si="472"/>
        <v>Data Error</v>
      </c>
      <c r="H7574" s="31"/>
      <c r="I7574" s="23" t="str">
        <f t="shared" si="473"/>
        <v>Data Error</v>
      </c>
      <c r="J7574" s="23"/>
      <c r="K7574" s="7" t="str">
        <f t="shared" si="474"/>
        <v>Data Error</v>
      </c>
      <c r="M7574" s="20" t="str">
        <f>IF(C7574="Data Error","Data Error",IF(C7574&lt;=K7574,0,1-IFERROR(INDEX(BAAL!$C:$D,MATCH(ROUNDUP(C7574-K7574,0),BAAL!$B:$B,0),MATCH(LEFT(M$2,4),BAAL!$C$2:$D$2,0)),0)))</f>
        <v>Data Error</v>
      </c>
      <c r="N7574" s="20"/>
      <c r="O7574" s="26"/>
      <c r="P7574" s="26"/>
      <c r="Q7574" s="6">
        <f t="shared" si="475"/>
        <v>11</v>
      </c>
      <c r="R7574" s="20"/>
    </row>
    <row r="7575" spans="1:18" x14ac:dyDescent="0.25">
      <c r="A7575" s="6">
        <v>13</v>
      </c>
      <c r="B7575" s="4">
        <v>42685.541666662037</v>
      </c>
      <c r="C7575" s="2" t="str">
        <f>IF([2]Analysis!AG7575="Data Error","Data Error",[2]Analysis!AI7575*C$1)</f>
        <v>Data Error</v>
      </c>
      <c r="D7575" s="2"/>
      <c r="E7575" s="3" t="str">
        <f>IF(C7575="Data Error","Data Error",INDEX('[2]BAAL Adj Cap'!$CB$65:$CY$72,MONTH($B7575),$A7575+1))</f>
        <v>Data Error</v>
      </c>
      <c r="F7575" s="3"/>
      <c r="G7575" s="31" t="str">
        <f t="shared" si="472"/>
        <v>Data Error</v>
      </c>
      <c r="H7575" s="31"/>
      <c r="I7575" s="23" t="str">
        <f t="shared" si="473"/>
        <v>Data Error</v>
      </c>
      <c r="J7575" s="23"/>
      <c r="K7575" s="7" t="str">
        <f t="shared" si="474"/>
        <v>Data Error</v>
      </c>
      <c r="M7575" s="20" t="str">
        <f>IF(C7575="Data Error","Data Error",IF(C7575&lt;=K7575,0,1-IFERROR(INDEX(BAAL!$C:$D,MATCH(ROUNDUP(C7575-K7575,0),BAAL!$B:$B,0),MATCH(LEFT(M$2,4),BAAL!$C$2:$D$2,0)),0)))</f>
        <v>Data Error</v>
      </c>
      <c r="N7575" s="20"/>
      <c r="O7575" s="26"/>
      <c r="P7575" s="26"/>
      <c r="Q7575" s="6">
        <f t="shared" si="475"/>
        <v>11</v>
      </c>
      <c r="R7575" s="20"/>
    </row>
    <row r="7576" spans="1:18" x14ac:dyDescent="0.25">
      <c r="A7576" s="6">
        <v>14</v>
      </c>
      <c r="B7576" s="4">
        <v>42685.583333328701</v>
      </c>
      <c r="C7576" s="2" t="str">
        <f>IF([2]Analysis!AG7576="Data Error","Data Error",[2]Analysis!AI7576*C$1)</f>
        <v>Data Error</v>
      </c>
      <c r="D7576" s="2"/>
      <c r="E7576" s="3" t="str">
        <f>IF(C7576="Data Error","Data Error",INDEX('[2]BAAL Adj Cap'!$CB$65:$CY$72,MONTH($B7576),$A7576+1))</f>
        <v>Data Error</v>
      </c>
      <c r="F7576" s="3"/>
      <c r="G7576" s="31" t="str">
        <f t="shared" si="472"/>
        <v>Data Error</v>
      </c>
      <c r="H7576" s="31"/>
      <c r="I7576" s="23" t="str">
        <f t="shared" si="473"/>
        <v>Data Error</v>
      </c>
      <c r="J7576" s="23"/>
      <c r="K7576" s="7" t="str">
        <f t="shared" si="474"/>
        <v>Data Error</v>
      </c>
      <c r="M7576" s="20" t="str">
        <f>IF(C7576="Data Error","Data Error",IF(C7576&lt;=K7576,0,1-IFERROR(INDEX(BAAL!$C:$D,MATCH(ROUNDUP(C7576-K7576,0),BAAL!$B:$B,0),MATCH(LEFT(M$2,4),BAAL!$C$2:$D$2,0)),0)))</f>
        <v>Data Error</v>
      </c>
      <c r="N7576" s="20"/>
      <c r="O7576" s="26"/>
      <c r="P7576" s="26"/>
      <c r="Q7576" s="6">
        <f t="shared" si="475"/>
        <v>11</v>
      </c>
      <c r="R7576" s="20"/>
    </row>
    <row r="7577" spans="1:18" x14ac:dyDescent="0.25">
      <c r="A7577" s="6">
        <v>15</v>
      </c>
      <c r="B7577" s="4">
        <v>42685.624999995365</v>
      </c>
      <c r="C7577" s="2" t="str">
        <f>IF([2]Analysis!AG7577="Data Error","Data Error",[2]Analysis!AI7577*C$1)</f>
        <v>Data Error</v>
      </c>
      <c r="D7577" s="2"/>
      <c r="E7577" s="3" t="str">
        <f>IF(C7577="Data Error","Data Error",INDEX('[2]BAAL Adj Cap'!$CB$65:$CY$72,MONTH($B7577),$A7577+1))</f>
        <v>Data Error</v>
      </c>
      <c r="F7577" s="3"/>
      <c r="G7577" s="31" t="str">
        <f t="shared" si="472"/>
        <v>Data Error</v>
      </c>
      <c r="H7577" s="31"/>
      <c r="I7577" s="23" t="str">
        <f t="shared" si="473"/>
        <v>Data Error</v>
      </c>
      <c r="J7577" s="23"/>
      <c r="K7577" s="7" t="str">
        <f t="shared" si="474"/>
        <v>Data Error</v>
      </c>
      <c r="M7577" s="20" t="str">
        <f>IF(C7577="Data Error","Data Error",IF(C7577&lt;=K7577,0,1-IFERROR(INDEX(BAAL!$C:$D,MATCH(ROUNDUP(C7577-K7577,0),BAAL!$B:$B,0),MATCH(LEFT(M$2,4),BAAL!$C$2:$D$2,0)),0)))</f>
        <v>Data Error</v>
      </c>
      <c r="N7577" s="20"/>
      <c r="O7577" s="26"/>
      <c r="P7577" s="26"/>
      <c r="Q7577" s="6">
        <f t="shared" si="475"/>
        <v>11</v>
      </c>
      <c r="R7577" s="20"/>
    </row>
    <row r="7578" spans="1:18" x14ac:dyDescent="0.25">
      <c r="A7578" s="6">
        <v>16</v>
      </c>
      <c r="B7578" s="4">
        <v>42685.666666662029</v>
      </c>
      <c r="C7578" s="2" t="str">
        <f>IF([2]Analysis!AG7578="Data Error","Data Error",[2]Analysis!AI7578*C$1)</f>
        <v>Data Error</v>
      </c>
      <c r="D7578" s="2"/>
      <c r="E7578" s="3" t="str">
        <f>IF(C7578="Data Error","Data Error",INDEX('[2]BAAL Adj Cap'!$CB$65:$CY$72,MONTH($B7578),$A7578+1))</f>
        <v>Data Error</v>
      </c>
      <c r="F7578" s="3"/>
      <c r="G7578" s="31" t="str">
        <f t="shared" si="472"/>
        <v>Data Error</v>
      </c>
      <c r="H7578" s="31"/>
      <c r="I7578" s="23" t="str">
        <f t="shared" si="473"/>
        <v>Data Error</v>
      </c>
      <c r="J7578" s="23"/>
      <c r="K7578" s="7" t="str">
        <f t="shared" si="474"/>
        <v>Data Error</v>
      </c>
      <c r="M7578" s="20" t="str">
        <f>IF(C7578="Data Error","Data Error",IF(C7578&lt;=K7578,0,1-IFERROR(INDEX(BAAL!$C:$D,MATCH(ROUNDUP(C7578-K7578,0),BAAL!$B:$B,0),MATCH(LEFT(M$2,4),BAAL!$C$2:$D$2,0)),0)))</f>
        <v>Data Error</v>
      </c>
      <c r="N7578" s="20"/>
      <c r="O7578" s="26"/>
      <c r="P7578" s="26"/>
      <c r="Q7578" s="6">
        <f t="shared" si="475"/>
        <v>11</v>
      </c>
      <c r="R7578" s="20"/>
    </row>
    <row r="7579" spans="1:18" x14ac:dyDescent="0.25">
      <c r="A7579" s="6">
        <v>17</v>
      </c>
      <c r="B7579" s="4">
        <v>42685.708333328694</v>
      </c>
      <c r="C7579" s="2" t="str">
        <f>IF([2]Analysis!AG7579="Data Error","Data Error",[2]Analysis!AI7579*C$1)</f>
        <v>Data Error</v>
      </c>
      <c r="D7579" s="2"/>
      <c r="E7579" s="3" t="str">
        <f>IF(C7579="Data Error","Data Error",INDEX('[2]BAAL Adj Cap'!$CB$65:$CY$72,MONTH($B7579),$A7579+1))</f>
        <v>Data Error</v>
      </c>
      <c r="F7579" s="3"/>
      <c r="G7579" s="31" t="str">
        <f t="shared" si="472"/>
        <v>Data Error</v>
      </c>
      <c r="H7579" s="31"/>
      <c r="I7579" s="23" t="str">
        <f t="shared" si="473"/>
        <v>Data Error</v>
      </c>
      <c r="J7579" s="23"/>
      <c r="K7579" s="7" t="str">
        <f t="shared" si="474"/>
        <v>Data Error</v>
      </c>
      <c r="M7579" s="20" t="str">
        <f>IF(C7579="Data Error","Data Error",IF(C7579&lt;=K7579,0,1-IFERROR(INDEX(BAAL!$C:$D,MATCH(ROUNDUP(C7579-K7579,0),BAAL!$B:$B,0),MATCH(LEFT(M$2,4),BAAL!$C$2:$D$2,0)),0)))</f>
        <v>Data Error</v>
      </c>
      <c r="N7579" s="20"/>
      <c r="O7579" s="26"/>
      <c r="P7579" s="26"/>
      <c r="Q7579" s="6">
        <f t="shared" si="475"/>
        <v>11</v>
      </c>
      <c r="R7579" s="20"/>
    </row>
    <row r="7580" spans="1:18" x14ac:dyDescent="0.25">
      <c r="A7580" s="6">
        <v>18</v>
      </c>
      <c r="B7580" s="4">
        <v>42685.749999995358</v>
      </c>
      <c r="C7580" s="2" t="str">
        <f>IF([2]Analysis!AG7580="Data Error","Data Error",[2]Analysis!AI7580*C$1)</f>
        <v>Data Error</v>
      </c>
      <c r="D7580" s="2"/>
      <c r="E7580" s="3" t="str">
        <f>IF(C7580="Data Error","Data Error",INDEX('[2]BAAL Adj Cap'!$CB$65:$CY$72,MONTH($B7580),$A7580+1))</f>
        <v>Data Error</v>
      </c>
      <c r="F7580" s="3"/>
      <c r="G7580" s="31" t="str">
        <f t="shared" si="472"/>
        <v>Data Error</v>
      </c>
      <c r="H7580" s="31"/>
      <c r="I7580" s="23" t="str">
        <f t="shared" si="473"/>
        <v>Data Error</v>
      </c>
      <c r="J7580" s="23"/>
      <c r="K7580" s="7" t="str">
        <f t="shared" si="474"/>
        <v>Data Error</v>
      </c>
      <c r="M7580" s="20" t="str">
        <f>IF(C7580="Data Error","Data Error",IF(C7580&lt;=K7580,0,1-IFERROR(INDEX(BAAL!$C:$D,MATCH(ROUNDUP(C7580-K7580,0),BAAL!$B:$B,0),MATCH(LEFT(M$2,4),BAAL!$C$2:$D$2,0)),0)))</f>
        <v>Data Error</v>
      </c>
      <c r="N7580" s="20"/>
      <c r="O7580" s="26"/>
      <c r="P7580" s="26"/>
      <c r="Q7580" s="6">
        <f t="shared" si="475"/>
        <v>11</v>
      </c>
      <c r="R7580" s="20"/>
    </row>
    <row r="7581" spans="1:18" x14ac:dyDescent="0.25">
      <c r="A7581" s="6">
        <v>19</v>
      </c>
      <c r="B7581" s="4">
        <v>42685.791666662022</v>
      </c>
      <c r="C7581" s="2" t="str">
        <f>IF([2]Analysis!AG7581="Data Error","Data Error",[2]Analysis!AI7581*C$1)</f>
        <v>Data Error</v>
      </c>
      <c r="D7581" s="2"/>
      <c r="E7581" s="3" t="str">
        <f>IF(C7581="Data Error","Data Error",INDEX('[2]BAAL Adj Cap'!$CB$65:$CY$72,MONTH($B7581),$A7581+1))</f>
        <v>Data Error</v>
      </c>
      <c r="F7581" s="3"/>
      <c r="G7581" s="31" t="str">
        <f t="shared" si="472"/>
        <v>Data Error</v>
      </c>
      <c r="H7581" s="31"/>
      <c r="I7581" s="23" t="str">
        <f t="shared" si="473"/>
        <v>Data Error</v>
      </c>
      <c r="J7581" s="23"/>
      <c r="K7581" s="7" t="str">
        <f t="shared" si="474"/>
        <v>Data Error</v>
      </c>
      <c r="M7581" s="20" t="str">
        <f>IF(C7581="Data Error","Data Error",IF(C7581&lt;=K7581,0,1-IFERROR(INDEX(BAAL!$C:$D,MATCH(ROUNDUP(C7581-K7581,0),BAAL!$B:$B,0),MATCH(LEFT(M$2,4),BAAL!$C$2:$D$2,0)),0)))</f>
        <v>Data Error</v>
      </c>
      <c r="N7581" s="20"/>
      <c r="O7581" s="26"/>
      <c r="P7581" s="26"/>
      <c r="Q7581" s="6">
        <f t="shared" si="475"/>
        <v>11</v>
      </c>
      <c r="R7581" s="20"/>
    </row>
    <row r="7582" spans="1:18" x14ac:dyDescent="0.25">
      <c r="A7582" s="6">
        <v>20</v>
      </c>
      <c r="B7582" s="4">
        <v>42685.833333328686</v>
      </c>
      <c r="C7582" s="2" t="str">
        <f>IF([2]Analysis!AG7582="Data Error","Data Error",[2]Analysis!AI7582*C$1)</f>
        <v>Data Error</v>
      </c>
      <c r="D7582" s="2"/>
      <c r="E7582" s="3" t="str">
        <f>IF(C7582="Data Error","Data Error",INDEX('[2]BAAL Adj Cap'!$CB$65:$CY$72,MONTH($B7582),$A7582+1))</f>
        <v>Data Error</v>
      </c>
      <c r="F7582" s="3"/>
      <c r="G7582" s="31" t="str">
        <f t="shared" si="472"/>
        <v>Data Error</v>
      </c>
      <c r="H7582" s="31"/>
      <c r="I7582" s="23" t="str">
        <f t="shared" si="473"/>
        <v>Data Error</v>
      </c>
      <c r="J7582" s="23"/>
      <c r="K7582" s="7" t="str">
        <f t="shared" si="474"/>
        <v>Data Error</v>
      </c>
      <c r="M7582" s="20" t="str">
        <f>IF(C7582="Data Error","Data Error",IF(C7582&lt;=K7582,0,1-IFERROR(INDEX(BAAL!$C:$D,MATCH(ROUNDUP(C7582-K7582,0),BAAL!$B:$B,0),MATCH(LEFT(M$2,4),BAAL!$C$2:$D$2,0)),0)))</f>
        <v>Data Error</v>
      </c>
      <c r="N7582" s="20"/>
      <c r="O7582" s="26"/>
      <c r="P7582" s="26"/>
      <c r="Q7582" s="6">
        <f t="shared" si="475"/>
        <v>11</v>
      </c>
      <c r="R7582" s="20"/>
    </row>
    <row r="7583" spans="1:18" x14ac:dyDescent="0.25">
      <c r="A7583" s="6">
        <v>21</v>
      </c>
      <c r="B7583" s="4">
        <v>42685.874999995351</v>
      </c>
      <c r="C7583" s="2" t="str">
        <f>IF([2]Analysis!AG7583="Data Error","Data Error",[2]Analysis!AI7583*C$1)</f>
        <v>Data Error</v>
      </c>
      <c r="D7583" s="2"/>
      <c r="E7583" s="3" t="str">
        <f>IF(C7583="Data Error","Data Error",INDEX('[2]BAAL Adj Cap'!$CB$65:$CY$72,MONTH($B7583),$A7583+1))</f>
        <v>Data Error</v>
      </c>
      <c r="F7583" s="3"/>
      <c r="G7583" s="31" t="str">
        <f t="shared" si="472"/>
        <v>Data Error</v>
      </c>
      <c r="H7583" s="31"/>
      <c r="I7583" s="23" t="str">
        <f t="shared" si="473"/>
        <v>Data Error</v>
      </c>
      <c r="J7583" s="23"/>
      <c r="K7583" s="7" t="str">
        <f t="shared" si="474"/>
        <v>Data Error</v>
      </c>
      <c r="M7583" s="20" t="str">
        <f>IF(C7583="Data Error","Data Error",IF(C7583&lt;=K7583,0,1-IFERROR(INDEX(BAAL!$C:$D,MATCH(ROUNDUP(C7583-K7583,0),BAAL!$B:$B,0),MATCH(LEFT(M$2,4),BAAL!$C$2:$D$2,0)),0)))</f>
        <v>Data Error</v>
      </c>
      <c r="N7583" s="20"/>
      <c r="O7583" s="26"/>
      <c r="P7583" s="26"/>
      <c r="Q7583" s="6">
        <f t="shared" si="475"/>
        <v>11</v>
      </c>
      <c r="R7583" s="20"/>
    </row>
    <row r="7584" spans="1:18" x14ac:dyDescent="0.25">
      <c r="A7584" s="6">
        <v>22</v>
      </c>
      <c r="B7584" s="4">
        <v>42685.916666662015</v>
      </c>
      <c r="C7584" s="2" t="str">
        <f>IF([2]Analysis!AG7584="Data Error","Data Error",[2]Analysis!AI7584*C$1)</f>
        <v>Data Error</v>
      </c>
      <c r="D7584" s="2"/>
      <c r="E7584" s="3" t="str">
        <f>IF(C7584="Data Error","Data Error",INDEX('[2]BAAL Adj Cap'!$CB$65:$CY$72,MONTH($B7584),$A7584+1))</f>
        <v>Data Error</v>
      </c>
      <c r="F7584" s="3"/>
      <c r="G7584" s="31" t="str">
        <f t="shared" si="472"/>
        <v>Data Error</v>
      </c>
      <c r="H7584" s="31"/>
      <c r="I7584" s="23" t="str">
        <f t="shared" si="473"/>
        <v>Data Error</v>
      </c>
      <c r="J7584" s="23"/>
      <c r="K7584" s="7" t="str">
        <f t="shared" si="474"/>
        <v>Data Error</v>
      </c>
      <c r="M7584" s="20" t="str">
        <f>IF(C7584="Data Error","Data Error",IF(C7584&lt;=K7584,0,1-IFERROR(INDEX(BAAL!$C:$D,MATCH(ROUNDUP(C7584-K7584,0),BAAL!$B:$B,0),MATCH(LEFT(M$2,4),BAAL!$C$2:$D$2,0)),0)))</f>
        <v>Data Error</v>
      </c>
      <c r="N7584" s="20"/>
      <c r="O7584" s="26"/>
      <c r="P7584" s="26"/>
      <c r="Q7584" s="6">
        <f t="shared" si="475"/>
        <v>11</v>
      </c>
      <c r="R7584" s="20"/>
    </row>
    <row r="7585" spans="1:18" x14ac:dyDescent="0.25">
      <c r="A7585" s="6">
        <v>23</v>
      </c>
      <c r="B7585" s="4">
        <v>42685.958333328679</v>
      </c>
      <c r="C7585" s="2" t="str">
        <f>IF([2]Analysis!AG7585="Data Error","Data Error",[2]Analysis!AI7585*C$1)</f>
        <v>Data Error</v>
      </c>
      <c r="D7585" s="2"/>
      <c r="E7585" s="3" t="str">
        <f>IF(C7585="Data Error","Data Error",INDEX('[2]BAAL Adj Cap'!$CB$65:$CY$72,MONTH($B7585),$A7585+1))</f>
        <v>Data Error</v>
      </c>
      <c r="F7585" s="3"/>
      <c r="G7585" s="31" t="str">
        <f t="shared" si="472"/>
        <v>Data Error</v>
      </c>
      <c r="H7585" s="31"/>
      <c r="I7585" s="23" t="str">
        <f t="shared" si="473"/>
        <v>Data Error</v>
      </c>
      <c r="J7585" s="23"/>
      <c r="K7585" s="7" t="str">
        <f t="shared" si="474"/>
        <v>Data Error</v>
      </c>
      <c r="M7585" s="20" t="str">
        <f>IF(C7585="Data Error","Data Error",IF(C7585&lt;=K7585,0,1-IFERROR(INDEX(BAAL!$C:$D,MATCH(ROUNDUP(C7585-K7585,0),BAAL!$B:$B,0),MATCH(LEFT(M$2,4),BAAL!$C$2:$D$2,0)),0)))</f>
        <v>Data Error</v>
      </c>
      <c r="N7585" s="20"/>
      <c r="O7585" s="26"/>
      <c r="P7585" s="26"/>
      <c r="Q7585" s="6">
        <f t="shared" si="475"/>
        <v>11</v>
      </c>
      <c r="R7585" s="20"/>
    </row>
    <row r="7586" spans="1:18" x14ac:dyDescent="0.25">
      <c r="A7586" s="6">
        <v>0</v>
      </c>
      <c r="B7586" s="1">
        <v>42685.999999995343</v>
      </c>
      <c r="C7586" s="2" t="str">
        <f>IF([2]Analysis!AG7586="Data Error","Data Error",[2]Analysis!AI7586*C$1)</f>
        <v>Data Error</v>
      </c>
      <c r="D7586" s="2"/>
      <c r="E7586" s="3" t="str">
        <f>IF(C7586="Data Error","Data Error",INDEX('[2]BAAL Adj Cap'!$CB$65:$CY$72,MONTH($B7586),$A7586+1))</f>
        <v>Data Error</v>
      </c>
      <c r="F7586" s="3"/>
      <c r="G7586" s="31" t="str">
        <f t="shared" si="472"/>
        <v>Data Error</v>
      </c>
      <c r="H7586" s="31"/>
      <c r="I7586" s="23" t="str">
        <f t="shared" si="473"/>
        <v>Data Error</v>
      </c>
      <c r="J7586" s="23"/>
      <c r="K7586" s="7" t="str">
        <f t="shared" si="474"/>
        <v>Data Error</v>
      </c>
      <c r="M7586" s="20" t="str">
        <f>IF(C7586="Data Error","Data Error",IF(C7586&lt;=K7586,0,1-IFERROR(INDEX(BAAL!$C:$D,MATCH(ROUNDUP(C7586-K7586,0),BAAL!$B:$B,0),MATCH(LEFT(M$2,4),BAAL!$C$2:$D$2,0)),0)))</f>
        <v>Data Error</v>
      </c>
      <c r="N7586" s="20"/>
      <c r="O7586" s="26"/>
      <c r="P7586" s="26"/>
      <c r="Q7586" s="6">
        <f t="shared" si="475"/>
        <v>11</v>
      </c>
      <c r="R7586" s="20"/>
    </row>
    <row r="7587" spans="1:18" x14ac:dyDescent="0.25">
      <c r="A7587" s="6">
        <v>1</v>
      </c>
      <c r="B7587" s="4">
        <v>42686.041666662008</v>
      </c>
      <c r="C7587" s="2" t="str">
        <f>IF([2]Analysis!AG7587="Data Error","Data Error",[2]Analysis!AI7587*C$1)</f>
        <v>Data Error</v>
      </c>
      <c r="D7587" s="2"/>
      <c r="E7587" s="3" t="str">
        <f>IF(C7587="Data Error","Data Error",INDEX('[2]BAAL Adj Cap'!$CB$65:$CY$72,MONTH($B7587),$A7587+1))</f>
        <v>Data Error</v>
      </c>
      <c r="F7587" s="3"/>
      <c r="G7587" s="31" t="str">
        <f t="shared" si="472"/>
        <v>Data Error</v>
      </c>
      <c r="H7587" s="31"/>
      <c r="I7587" s="23" t="str">
        <f t="shared" si="473"/>
        <v>Data Error</v>
      </c>
      <c r="J7587" s="23"/>
      <c r="K7587" s="7" t="str">
        <f t="shared" si="474"/>
        <v>Data Error</v>
      </c>
      <c r="M7587" s="20" t="str">
        <f>IF(C7587="Data Error","Data Error",IF(C7587&lt;=K7587,0,1-IFERROR(INDEX(BAAL!$C:$D,MATCH(ROUNDUP(C7587-K7587,0),BAAL!$B:$B,0),MATCH(LEFT(M$2,4),BAAL!$C$2:$D$2,0)),0)))</f>
        <v>Data Error</v>
      </c>
      <c r="N7587" s="20"/>
      <c r="O7587" s="26"/>
      <c r="P7587" s="26"/>
      <c r="Q7587" s="6">
        <f t="shared" si="475"/>
        <v>11</v>
      </c>
      <c r="R7587" s="20"/>
    </row>
    <row r="7588" spans="1:18" x14ac:dyDescent="0.25">
      <c r="A7588" s="6">
        <v>2</v>
      </c>
      <c r="B7588" s="4">
        <v>42686.083333328672</v>
      </c>
      <c r="C7588" s="2" t="str">
        <f>IF([2]Analysis!AG7588="Data Error","Data Error",[2]Analysis!AI7588*C$1)</f>
        <v>Data Error</v>
      </c>
      <c r="D7588" s="2"/>
      <c r="E7588" s="3" t="str">
        <f>IF(C7588="Data Error","Data Error",INDEX('[2]BAAL Adj Cap'!$CB$65:$CY$72,MONTH($B7588),$A7588+1))</f>
        <v>Data Error</v>
      </c>
      <c r="F7588" s="3"/>
      <c r="G7588" s="31" t="str">
        <f t="shared" si="472"/>
        <v>Data Error</v>
      </c>
      <c r="H7588" s="31"/>
      <c r="I7588" s="23" t="str">
        <f t="shared" si="473"/>
        <v>Data Error</v>
      </c>
      <c r="J7588" s="23"/>
      <c r="K7588" s="7" t="str">
        <f t="shared" si="474"/>
        <v>Data Error</v>
      </c>
      <c r="M7588" s="20" t="str">
        <f>IF(C7588="Data Error","Data Error",IF(C7588&lt;=K7588,0,1-IFERROR(INDEX(BAAL!$C:$D,MATCH(ROUNDUP(C7588-K7588,0),BAAL!$B:$B,0),MATCH(LEFT(M$2,4),BAAL!$C$2:$D$2,0)),0)))</f>
        <v>Data Error</v>
      </c>
      <c r="N7588" s="20"/>
      <c r="O7588" s="26"/>
      <c r="P7588" s="26"/>
      <c r="Q7588" s="6">
        <f t="shared" si="475"/>
        <v>11</v>
      </c>
      <c r="R7588" s="20"/>
    </row>
    <row r="7589" spans="1:18" x14ac:dyDescent="0.25">
      <c r="A7589" s="6">
        <v>3</v>
      </c>
      <c r="B7589" s="4">
        <v>42686.124999995336</v>
      </c>
      <c r="C7589" s="2" t="str">
        <f>IF([2]Analysis!AG7589="Data Error","Data Error",[2]Analysis!AI7589*C$1)</f>
        <v>Data Error</v>
      </c>
      <c r="D7589" s="2"/>
      <c r="E7589" s="3" t="str">
        <f>IF(C7589="Data Error","Data Error",INDEX('[2]BAAL Adj Cap'!$CB$65:$CY$72,MONTH($B7589),$A7589+1))</f>
        <v>Data Error</v>
      </c>
      <c r="F7589" s="3"/>
      <c r="G7589" s="31" t="str">
        <f t="shared" si="472"/>
        <v>Data Error</v>
      </c>
      <c r="H7589" s="31"/>
      <c r="I7589" s="23" t="str">
        <f t="shared" si="473"/>
        <v>Data Error</v>
      </c>
      <c r="J7589" s="23"/>
      <c r="K7589" s="7" t="str">
        <f t="shared" si="474"/>
        <v>Data Error</v>
      </c>
      <c r="M7589" s="20" t="str">
        <f>IF(C7589="Data Error","Data Error",IF(C7589&lt;=K7589,0,1-IFERROR(INDEX(BAAL!$C:$D,MATCH(ROUNDUP(C7589-K7589,0),BAAL!$B:$B,0),MATCH(LEFT(M$2,4),BAAL!$C$2:$D$2,0)),0)))</f>
        <v>Data Error</v>
      </c>
      <c r="N7589" s="20"/>
      <c r="O7589" s="26"/>
      <c r="P7589" s="26"/>
      <c r="Q7589" s="6">
        <f t="shared" si="475"/>
        <v>11</v>
      </c>
      <c r="R7589" s="20"/>
    </row>
    <row r="7590" spans="1:18" x14ac:dyDescent="0.25">
      <c r="A7590" s="6">
        <v>4</v>
      </c>
      <c r="B7590" s="4">
        <v>42686.166666662</v>
      </c>
      <c r="C7590" s="2" t="str">
        <f>IF([2]Analysis!AG7590="Data Error","Data Error",[2]Analysis!AI7590*C$1)</f>
        <v>Data Error</v>
      </c>
      <c r="D7590" s="2"/>
      <c r="E7590" s="3" t="str">
        <f>IF(C7590="Data Error","Data Error",INDEX('[2]BAAL Adj Cap'!$CB$65:$CY$72,MONTH($B7590),$A7590+1))</f>
        <v>Data Error</v>
      </c>
      <c r="F7590" s="3"/>
      <c r="G7590" s="31" t="str">
        <f t="shared" si="472"/>
        <v>Data Error</v>
      </c>
      <c r="H7590" s="31"/>
      <c r="I7590" s="23" t="str">
        <f t="shared" si="473"/>
        <v>Data Error</v>
      </c>
      <c r="J7590" s="23"/>
      <c r="K7590" s="7" t="str">
        <f t="shared" si="474"/>
        <v>Data Error</v>
      </c>
      <c r="M7590" s="20" t="str">
        <f>IF(C7590="Data Error","Data Error",IF(C7590&lt;=K7590,0,1-IFERROR(INDEX(BAAL!$C:$D,MATCH(ROUNDUP(C7590-K7590,0),BAAL!$B:$B,0),MATCH(LEFT(M$2,4),BAAL!$C$2:$D$2,0)),0)))</f>
        <v>Data Error</v>
      </c>
      <c r="N7590" s="20"/>
      <c r="O7590" s="26"/>
      <c r="P7590" s="26"/>
      <c r="Q7590" s="6">
        <f t="shared" si="475"/>
        <v>11</v>
      </c>
      <c r="R7590" s="20"/>
    </row>
    <row r="7591" spans="1:18" x14ac:dyDescent="0.25">
      <c r="A7591" s="6">
        <v>5</v>
      </c>
      <c r="B7591" s="4">
        <v>42686.208333328665</v>
      </c>
      <c r="C7591" s="2" t="str">
        <f>IF([2]Analysis!AG7591="Data Error","Data Error",[2]Analysis!AI7591*C$1)</f>
        <v>Data Error</v>
      </c>
      <c r="D7591" s="2"/>
      <c r="E7591" s="3" t="str">
        <f>IF(C7591="Data Error","Data Error",INDEX('[2]BAAL Adj Cap'!$CB$65:$CY$72,MONTH($B7591),$A7591+1))</f>
        <v>Data Error</v>
      </c>
      <c r="F7591" s="3"/>
      <c r="G7591" s="31" t="str">
        <f t="shared" si="472"/>
        <v>Data Error</v>
      </c>
      <c r="H7591" s="31"/>
      <c r="I7591" s="23" t="str">
        <f t="shared" si="473"/>
        <v>Data Error</v>
      </c>
      <c r="J7591" s="23"/>
      <c r="K7591" s="7" t="str">
        <f t="shared" si="474"/>
        <v>Data Error</v>
      </c>
      <c r="M7591" s="20" t="str">
        <f>IF(C7591="Data Error","Data Error",IF(C7591&lt;=K7591,0,1-IFERROR(INDEX(BAAL!$C:$D,MATCH(ROUNDUP(C7591-K7591,0),BAAL!$B:$B,0),MATCH(LEFT(M$2,4),BAAL!$C$2:$D$2,0)),0)))</f>
        <v>Data Error</v>
      </c>
      <c r="N7591" s="20"/>
      <c r="O7591" s="26"/>
      <c r="P7591" s="26"/>
      <c r="Q7591" s="6">
        <f t="shared" si="475"/>
        <v>11</v>
      </c>
      <c r="R7591" s="20"/>
    </row>
    <row r="7592" spans="1:18" x14ac:dyDescent="0.25">
      <c r="A7592" s="6">
        <v>6</v>
      </c>
      <c r="B7592" s="4">
        <v>42686.249999995329</v>
      </c>
      <c r="C7592" s="2" t="str">
        <f>IF([2]Analysis!AG7592="Data Error","Data Error",[2]Analysis!AI7592*C$1)</f>
        <v>Data Error</v>
      </c>
      <c r="D7592" s="2"/>
      <c r="E7592" s="3" t="str">
        <f>IF(C7592="Data Error","Data Error",INDEX('[2]BAAL Adj Cap'!$CB$65:$CY$72,MONTH($B7592),$A7592+1))</f>
        <v>Data Error</v>
      </c>
      <c r="F7592" s="3"/>
      <c r="G7592" s="31" t="str">
        <f t="shared" si="472"/>
        <v>Data Error</v>
      </c>
      <c r="H7592" s="31"/>
      <c r="I7592" s="23" t="str">
        <f t="shared" si="473"/>
        <v>Data Error</v>
      </c>
      <c r="J7592" s="23"/>
      <c r="K7592" s="7" t="str">
        <f t="shared" si="474"/>
        <v>Data Error</v>
      </c>
      <c r="M7592" s="20" t="str">
        <f>IF(C7592="Data Error","Data Error",IF(C7592&lt;=K7592,0,1-IFERROR(INDEX(BAAL!$C:$D,MATCH(ROUNDUP(C7592-K7592,0),BAAL!$B:$B,0),MATCH(LEFT(M$2,4),BAAL!$C$2:$D$2,0)),0)))</f>
        <v>Data Error</v>
      </c>
      <c r="N7592" s="20"/>
      <c r="O7592" s="26"/>
      <c r="P7592" s="26"/>
      <c r="Q7592" s="6">
        <f t="shared" si="475"/>
        <v>11</v>
      </c>
      <c r="R7592" s="20"/>
    </row>
    <row r="7593" spans="1:18" x14ac:dyDescent="0.25">
      <c r="A7593" s="6">
        <v>7</v>
      </c>
      <c r="B7593" s="4">
        <v>42686.291666661993</v>
      </c>
      <c r="C7593" s="2" t="str">
        <f>IF([2]Analysis!AG7593="Data Error","Data Error",[2]Analysis!AI7593*C$1)</f>
        <v>Data Error</v>
      </c>
      <c r="D7593" s="2"/>
      <c r="E7593" s="3" t="str">
        <f>IF(C7593="Data Error","Data Error",INDEX('[2]BAAL Adj Cap'!$CB$65:$CY$72,MONTH($B7593),$A7593+1))</f>
        <v>Data Error</v>
      </c>
      <c r="F7593" s="3"/>
      <c r="G7593" s="31" t="str">
        <f t="shared" si="472"/>
        <v>Data Error</v>
      </c>
      <c r="H7593" s="31"/>
      <c r="I7593" s="23" t="str">
        <f t="shared" si="473"/>
        <v>Data Error</v>
      </c>
      <c r="J7593" s="23"/>
      <c r="K7593" s="7" t="str">
        <f t="shared" si="474"/>
        <v>Data Error</v>
      </c>
      <c r="M7593" s="20" t="str">
        <f>IF(C7593="Data Error","Data Error",IF(C7593&lt;=K7593,0,1-IFERROR(INDEX(BAAL!$C:$D,MATCH(ROUNDUP(C7593-K7593,0),BAAL!$B:$B,0),MATCH(LEFT(M$2,4),BAAL!$C$2:$D$2,0)),0)))</f>
        <v>Data Error</v>
      </c>
      <c r="N7593" s="20"/>
      <c r="O7593" s="26"/>
      <c r="P7593" s="26"/>
      <c r="Q7593" s="6">
        <f t="shared" si="475"/>
        <v>11</v>
      </c>
      <c r="R7593" s="20"/>
    </row>
    <row r="7594" spans="1:18" x14ac:dyDescent="0.25">
      <c r="A7594" s="6">
        <v>8</v>
      </c>
      <c r="B7594" s="4">
        <v>42686.333333328657</v>
      </c>
      <c r="C7594" s="2" t="str">
        <f>IF([2]Analysis!AG7594="Data Error","Data Error",[2]Analysis!AI7594*C$1)</f>
        <v>Data Error</v>
      </c>
      <c r="D7594" s="2"/>
      <c r="E7594" s="3" t="str">
        <f>IF(C7594="Data Error","Data Error",INDEX('[2]BAAL Adj Cap'!$CB$65:$CY$72,MONTH($B7594),$A7594+1))</f>
        <v>Data Error</v>
      </c>
      <c r="F7594" s="3"/>
      <c r="G7594" s="31" t="str">
        <f t="shared" si="472"/>
        <v>Data Error</v>
      </c>
      <c r="H7594" s="31"/>
      <c r="I7594" s="23" t="str">
        <f t="shared" si="473"/>
        <v>Data Error</v>
      </c>
      <c r="J7594" s="23"/>
      <c r="K7594" s="7" t="str">
        <f t="shared" si="474"/>
        <v>Data Error</v>
      </c>
      <c r="M7594" s="20" t="str">
        <f>IF(C7594="Data Error","Data Error",IF(C7594&lt;=K7594,0,1-IFERROR(INDEX(BAAL!$C:$D,MATCH(ROUNDUP(C7594-K7594,0),BAAL!$B:$B,0),MATCH(LEFT(M$2,4),BAAL!$C$2:$D$2,0)),0)))</f>
        <v>Data Error</v>
      </c>
      <c r="N7594" s="20"/>
      <c r="O7594" s="26"/>
      <c r="P7594" s="26"/>
      <c r="Q7594" s="6">
        <f t="shared" si="475"/>
        <v>11</v>
      </c>
      <c r="R7594" s="20"/>
    </row>
    <row r="7595" spans="1:18" x14ac:dyDescent="0.25">
      <c r="A7595" s="6">
        <v>9</v>
      </c>
      <c r="B7595" s="4">
        <v>42686.374999995322</v>
      </c>
      <c r="C7595" s="2" t="str">
        <f>IF([2]Analysis!AG7595="Data Error","Data Error",[2]Analysis!AI7595*C$1)</f>
        <v>Data Error</v>
      </c>
      <c r="D7595" s="2"/>
      <c r="E7595" s="3" t="str">
        <f>IF(C7595="Data Error","Data Error",INDEX('[2]BAAL Adj Cap'!$CB$65:$CY$72,MONTH($B7595),$A7595+1))</f>
        <v>Data Error</v>
      </c>
      <c r="F7595" s="3"/>
      <c r="G7595" s="31" t="str">
        <f t="shared" si="472"/>
        <v>Data Error</v>
      </c>
      <c r="H7595" s="31"/>
      <c r="I7595" s="23" t="str">
        <f t="shared" si="473"/>
        <v>Data Error</v>
      </c>
      <c r="J7595" s="23"/>
      <c r="K7595" s="7" t="str">
        <f t="shared" si="474"/>
        <v>Data Error</v>
      </c>
      <c r="M7595" s="20" t="str">
        <f>IF(C7595="Data Error","Data Error",IF(C7595&lt;=K7595,0,1-IFERROR(INDEX(BAAL!$C:$D,MATCH(ROUNDUP(C7595-K7595,0),BAAL!$B:$B,0),MATCH(LEFT(M$2,4),BAAL!$C$2:$D$2,0)),0)))</f>
        <v>Data Error</v>
      </c>
      <c r="N7595" s="20"/>
      <c r="O7595" s="26"/>
      <c r="P7595" s="26"/>
      <c r="Q7595" s="6">
        <f t="shared" si="475"/>
        <v>11</v>
      </c>
      <c r="R7595" s="20"/>
    </row>
    <row r="7596" spans="1:18" x14ac:dyDescent="0.25">
      <c r="A7596" s="6">
        <v>10</v>
      </c>
      <c r="B7596" s="4">
        <v>42686.416666661986</v>
      </c>
      <c r="C7596" s="2" t="str">
        <f>IF([2]Analysis!AG7596="Data Error","Data Error",[2]Analysis!AI7596*C$1)</f>
        <v>Data Error</v>
      </c>
      <c r="D7596" s="2"/>
      <c r="E7596" s="3" t="str">
        <f>IF(C7596="Data Error","Data Error",INDEX('[2]BAAL Adj Cap'!$CB$65:$CY$72,MONTH($B7596),$A7596+1))</f>
        <v>Data Error</v>
      </c>
      <c r="F7596" s="3"/>
      <c r="G7596" s="31" t="str">
        <f t="shared" si="472"/>
        <v>Data Error</v>
      </c>
      <c r="H7596" s="31"/>
      <c r="I7596" s="23" t="str">
        <f t="shared" si="473"/>
        <v>Data Error</v>
      </c>
      <c r="J7596" s="23"/>
      <c r="K7596" s="7" t="str">
        <f t="shared" si="474"/>
        <v>Data Error</v>
      </c>
      <c r="M7596" s="20" t="str">
        <f>IF(C7596="Data Error","Data Error",IF(C7596&lt;=K7596,0,1-IFERROR(INDEX(BAAL!$C:$D,MATCH(ROUNDUP(C7596-K7596,0),BAAL!$B:$B,0),MATCH(LEFT(M$2,4),BAAL!$C$2:$D$2,0)),0)))</f>
        <v>Data Error</v>
      </c>
      <c r="N7596" s="20"/>
      <c r="O7596" s="26"/>
      <c r="P7596" s="26"/>
      <c r="Q7596" s="6">
        <f t="shared" si="475"/>
        <v>11</v>
      </c>
      <c r="R7596" s="20"/>
    </row>
    <row r="7597" spans="1:18" x14ac:dyDescent="0.25">
      <c r="A7597" s="6">
        <v>11</v>
      </c>
      <c r="B7597" s="4">
        <v>42686.45833332865</v>
      </c>
      <c r="C7597" s="2" t="str">
        <f>IF([2]Analysis!AG7597="Data Error","Data Error",[2]Analysis!AI7597*C$1)</f>
        <v>Data Error</v>
      </c>
      <c r="D7597" s="2"/>
      <c r="E7597" s="3" t="str">
        <f>IF(C7597="Data Error","Data Error",INDEX('[2]BAAL Adj Cap'!$CB$65:$CY$72,MONTH($B7597),$A7597+1))</f>
        <v>Data Error</v>
      </c>
      <c r="F7597" s="3"/>
      <c r="G7597" s="31" t="str">
        <f t="shared" si="472"/>
        <v>Data Error</v>
      </c>
      <c r="H7597" s="31"/>
      <c r="I7597" s="23" t="str">
        <f t="shared" si="473"/>
        <v>Data Error</v>
      </c>
      <c r="J7597" s="23"/>
      <c r="K7597" s="7" t="str">
        <f t="shared" si="474"/>
        <v>Data Error</v>
      </c>
      <c r="M7597" s="20" t="str">
        <f>IF(C7597="Data Error","Data Error",IF(C7597&lt;=K7597,0,1-IFERROR(INDEX(BAAL!$C:$D,MATCH(ROUNDUP(C7597-K7597,0),BAAL!$B:$B,0),MATCH(LEFT(M$2,4),BAAL!$C$2:$D$2,0)),0)))</f>
        <v>Data Error</v>
      </c>
      <c r="N7597" s="20"/>
      <c r="O7597" s="26"/>
      <c r="P7597" s="26"/>
      <c r="Q7597" s="6">
        <f t="shared" si="475"/>
        <v>11</v>
      </c>
      <c r="R7597" s="20"/>
    </row>
    <row r="7598" spans="1:18" x14ac:dyDescent="0.25">
      <c r="A7598" s="6">
        <v>12</v>
      </c>
      <c r="B7598" s="4">
        <v>42686.499999995314</v>
      </c>
      <c r="C7598" s="2" t="str">
        <f>IF([2]Analysis!AG7598="Data Error","Data Error",[2]Analysis!AI7598*C$1)</f>
        <v>Data Error</v>
      </c>
      <c r="D7598" s="2"/>
      <c r="E7598" s="3" t="str">
        <f>IF(C7598="Data Error","Data Error",INDEX('[2]BAAL Adj Cap'!$CB$65:$CY$72,MONTH($B7598),$A7598+1))</f>
        <v>Data Error</v>
      </c>
      <c r="F7598" s="3"/>
      <c r="G7598" s="31" t="str">
        <f t="shared" si="472"/>
        <v>Data Error</v>
      </c>
      <c r="H7598" s="31"/>
      <c r="I7598" s="23" t="str">
        <f t="shared" si="473"/>
        <v>Data Error</v>
      </c>
      <c r="J7598" s="23"/>
      <c r="K7598" s="7" t="str">
        <f t="shared" si="474"/>
        <v>Data Error</v>
      </c>
      <c r="M7598" s="20" t="str">
        <f>IF(C7598="Data Error","Data Error",IF(C7598&lt;=K7598,0,1-IFERROR(INDEX(BAAL!$C:$D,MATCH(ROUNDUP(C7598-K7598,0),BAAL!$B:$B,0),MATCH(LEFT(M$2,4),BAAL!$C$2:$D$2,0)),0)))</f>
        <v>Data Error</v>
      </c>
      <c r="N7598" s="20"/>
      <c r="O7598" s="26"/>
      <c r="P7598" s="26"/>
      <c r="Q7598" s="6">
        <f t="shared" si="475"/>
        <v>11</v>
      </c>
      <c r="R7598" s="20"/>
    </row>
    <row r="7599" spans="1:18" x14ac:dyDescent="0.25">
      <c r="A7599" s="6">
        <v>13</v>
      </c>
      <c r="B7599" s="4">
        <v>42686.541666661979</v>
      </c>
      <c r="C7599" s="2" t="str">
        <f>IF([2]Analysis!AG7599="Data Error","Data Error",[2]Analysis!AI7599*C$1)</f>
        <v>Data Error</v>
      </c>
      <c r="D7599" s="2"/>
      <c r="E7599" s="3" t="str">
        <f>IF(C7599="Data Error","Data Error",INDEX('[2]BAAL Adj Cap'!$CB$65:$CY$72,MONTH($B7599),$A7599+1))</f>
        <v>Data Error</v>
      </c>
      <c r="F7599" s="3"/>
      <c r="G7599" s="31" t="str">
        <f t="shared" si="472"/>
        <v>Data Error</v>
      </c>
      <c r="H7599" s="31"/>
      <c r="I7599" s="23" t="str">
        <f t="shared" si="473"/>
        <v>Data Error</v>
      </c>
      <c r="J7599" s="23"/>
      <c r="K7599" s="7" t="str">
        <f t="shared" si="474"/>
        <v>Data Error</v>
      </c>
      <c r="M7599" s="20" t="str">
        <f>IF(C7599="Data Error","Data Error",IF(C7599&lt;=K7599,0,1-IFERROR(INDEX(BAAL!$C:$D,MATCH(ROUNDUP(C7599-K7599,0),BAAL!$B:$B,0),MATCH(LEFT(M$2,4),BAAL!$C$2:$D$2,0)),0)))</f>
        <v>Data Error</v>
      </c>
      <c r="N7599" s="20"/>
      <c r="O7599" s="26"/>
      <c r="P7599" s="26"/>
      <c r="Q7599" s="6">
        <f t="shared" si="475"/>
        <v>11</v>
      </c>
      <c r="R7599" s="20"/>
    </row>
    <row r="7600" spans="1:18" x14ac:dyDescent="0.25">
      <c r="A7600" s="6">
        <v>14</v>
      </c>
      <c r="B7600" s="4">
        <v>42686.583333328643</v>
      </c>
      <c r="C7600" s="2" t="str">
        <f>IF([2]Analysis!AG7600="Data Error","Data Error",[2]Analysis!AI7600*C$1)</f>
        <v>Data Error</v>
      </c>
      <c r="D7600" s="2"/>
      <c r="E7600" s="3" t="str">
        <f>IF(C7600="Data Error","Data Error",INDEX('[2]BAAL Adj Cap'!$CB$65:$CY$72,MONTH($B7600),$A7600+1))</f>
        <v>Data Error</v>
      </c>
      <c r="F7600" s="3"/>
      <c r="G7600" s="31" t="str">
        <f t="shared" si="472"/>
        <v>Data Error</v>
      </c>
      <c r="H7600" s="31"/>
      <c r="I7600" s="23" t="str">
        <f t="shared" si="473"/>
        <v>Data Error</v>
      </c>
      <c r="J7600" s="23"/>
      <c r="K7600" s="7" t="str">
        <f t="shared" si="474"/>
        <v>Data Error</v>
      </c>
      <c r="M7600" s="20" t="str">
        <f>IF(C7600="Data Error","Data Error",IF(C7600&lt;=K7600,0,1-IFERROR(INDEX(BAAL!$C:$D,MATCH(ROUNDUP(C7600-K7600,0),BAAL!$B:$B,0),MATCH(LEFT(M$2,4),BAAL!$C$2:$D$2,0)),0)))</f>
        <v>Data Error</v>
      </c>
      <c r="N7600" s="20"/>
      <c r="O7600" s="26"/>
      <c r="P7600" s="26"/>
      <c r="Q7600" s="6">
        <f t="shared" si="475"/>
        <v>11</v>
      </c>
      <c r="R7600" s="20"/>
    </row>
    <row r="7601" spans="1:18" x14ac:dyDescent="0.25">
      <c r="A7601" s="6">
        <v>15</v>
      </c>
      <c r="B7601" s="4">
        <v>42686.624999995307</v>
      </c>
      <c r="C7601" s="2" t="str">
        <f>IF([2]Analysis!AG7601="Data Error","Data Error",[2]Analysis!AI7601*C$1)</f>
        <v>Data Error</v>
      </c>
      <c r="D7601" s="2"/>
      <c r="E7601" s="3" t="str">
        <f>IF(C7601="Data Error","Data Error",INDEX('[2]BAAL Adj Cap'!$CB$65:$CY$72,MONTH($B7601),$A7601+1))</f>
        <v>Data Error</v>
      </c>
      <c r="F7601" s="3"/>
      <c r="G7601" s="31" t="str">
        <f t="shared" si="472"/>
        <v>Data Error</v>
      </c>
      <c r="H7601" s="31"/>
      <c r="I7601" s="23" t="str">
        <f t="shared" si="473"/>
        <v>Data Error</v>
      </c>
      <c r="J7601" s="23"/>
      <c r="K7601" s="7" t="str">
        <f t="shared" si="474"/>
        <v>Data Error</v>
      </c>
      <c r="M7601" s="20" t="str">
        <f>IF(C7601="Data Error","Data Error",IF(C7601&lt;=K7601,0,1-IFERROR(INDEX(BAAL!$C:$D,MATCH(ROUNDUP(C7601-K7601,0),BAAL!$B:$B,0),MATCH(LEFT(M$2,4),BAAL!$C$2:$D$2,0)),0)))</f>
        <v>Data Error</v>
      </c>
      <c r="N7601" s="20"/>
      <c r="O7601" s="26"/>
      <c r="P7601" s="26"/>
      <c r="Q7601" s="6">
        <f t="shared" si="475"/>
        <v>11</v>
      </c>
      <c r="R7601" s="20"/>
    </row>
    <row r="7602" spans="1:18" x14ac:dyDescent="0.25">
      <c r="A7602" s="6">
        <v>16</v>
      </c>
      <c r="B7602" s="4">
        <v>42686.666666661971</v>
      </c>
      <c r="C7602" s="2" t="str">
        <f>IF([2]Analysis!AG7602="Data Error","Data Error",[2]Analysis!AI7602*C$1)</f>
        <v>Data Error</v>
      </c>
      <c r="D7602" s="2"/>
      <c r="E7602" s="3" t="str">
        <f>IF(C7602="Data Error","Data Error",INDEX('[2]BAAL Adj Cap'!$CB$65:$CY$72,MONTH($B7602),$A7602+1))</f>
        <v>Data Error</v>
      </c>
      <c r="F7602" s="3"/>
      <c r="G7602" s="31" t="str">
        <f t="shared" si="472"/>
        <v>Data Error</v>
      </c>
      <c r="H7602" s="31"/>
      <c r="I7602" s="23" t="str">
        <f t="shared" si="473"/>
        <v>Data Error</v>
      </c>
      <c r="J7602" s="23"/>
      <c r="K7602" s="7" t="str">
        <f t="shared" si="474"/>
        <v>Data Error</v>
      </c>
      <c r="M7602" s="20" t="str">
        <f>IF(C7602="Data Error","Data Error",IF(C7602&lt;=K7602,0,1-IFERROR(INDEX(BAAL!$C:$D,MATCH(ROUNDUP(C7602-K7602,0),BAAL!$B:$B,0),MATCH(LEFT(M$2,4),BAAL!$C$2:$D$2,0)),0)))</f>
        <v>Data Error</v>
      </c>
      <c r="N7602" s="20"/>
      <c r="O7602" s="26"/>
      <c r="P7602" s="26"/>
      <c r="Q7602" s="6">
        <f t="shared" si="475"/>
        <v>11</v>
      </c>
      <c r="R7602" s="20"/>
    </row>
    <row r="7603" spans="1:18" x14ac:dyDescent="0.25">
      <c r="A7603" s="6">
        <v>17</v>
      </c>
      <c r="B7603" s="4">
        <v>42686.708333328635</v>
      </c>
      <c r="C7603" s="2" t="str">
        <f>IF([2]Analysis!AG7603="Data Error","Data Error",[2]Analysis!AI7603*C$1)</f>
        <v>Data Error</v>
      </c>
      <c r="D7603" s="2"/>
      <c r="E7603" s="3" t="str">
        <f>IF(C7603="Data Error","Data Error",INDEX('[2]BAAL Adj Cap'!$CB$65:$CY$72,MONTH($B7603),$A7603+1))</f>
        <v>Data Error</v>
      </c>
      <c r="F7603" s="3"/>
      <c r="G7603" s="31" t="str">
        <f t="shared" si="472"/>
        <v>Data Error</v>
      </c>
      <c r="H7603" s="31"/>
      <c r="I7603" s="23" t="str">
        <f t="shared" si="473"/>
        <v>Data Error</v>
      </c>
      <c r="J7603" s="23"/>
      <c r="K7603" s="7" t="str">
        <f t="shared" si="474"/>
        <v>Data Error</v>
      </c>
      <c r="M7603" s="20" t="str">
        <f>IF(C7603="Data Error","Data Error",IF(C7603&lt;=K7603,0,1-IFERROR(INDEX(BAAL!$C:$D,MATCH(ROUNDUP(C7603-K7603,0),BAAL!$B:$B,0),MATCH(LEFT(M$2,4),BAAL!$C$2:$D$2,0)),0)))</f>
        <v>Data Error</v>
      </c>
      <c r="N7603" s="20"/>
      <c r="O7603" s="26"/>
      <c r="P7603" s="26"/>
      <c r="Q7603" s="6">
        <f t="shared" si="475"/>
        <v>11</v>
      </c>
      <c r="R7603" s="20"/>
    </row>
    <row r="7604" spans="1:18" x14ac:dyDescent="0.25">
      <c r="A7604" s="6">
        <v>18</v>
      </c>
      <c r="B7604" s="4">
        <v>42686.7499999953</v>
      </c>
      <c r="C7604" s="2" t="str">
        <f>IF([2]Analysis!AG7604="Data Error","Data Error",[2]Analysis!AI7604*C$1)</f>
        <v>Data Error</v>
      </c>
      <c r="D7604" s="2"/>
      <c r="E7604" s="3" t="str">
        <f>IF(C7604="Data Error","Data Error",INDEX('[2]BAAL Adj Cap'!$CB$65:$CY$72,MONTH($B7604),$A7604+1))</f>
        <v>Data Error</v>
      </c>
      <c r="F7604" s="3"/>
      <c r="G7604" s="31" t="str">
        <f t="shared" si="472"/>
        <v>Data Error</v>
      </c>
      <c r="H7604" s="31"/>
      <c r="I7604" s="23" t="str">
        <f t="shared" si="473"/>
        <v>Data Error</v>
      </c>
      <c r="J7604" s="23"/>
      <c r="K7604" s="7" t="str">
        <f t="shared" si="474"/>
        <v>Data Error</v>
      </c>
      <c r="M7604" s="20" t="str">
        <f>IF(C7604="Data Error","Data Error",IF(C7604&lt;=K7604,0,1-IFERROR(INDEX(BAAL!$C:$D,MATCH(ROUNDUP(C7604-K7604,0),BAAL!$B:$B,0),MATCH(LEFT(M$2,4),BAAL!$C$2:$D$2,0)),0)))</f>
        <v>Data Error</v>
      </c>
      <c r="N7604" s="20"/>
      <c r="O7604" s="26"/>
      <c r="P7604" s="26"/>
      <c r="Q7604" s="6">
        <f t="shared" si="475"/>
        <v>11</v>
      </c>
      <c r="R7604" s="20"/>
    </row>
    <row r="7605" spans="1:18" x14ac:dyDescent="0.25">
      <c r="A7605" s="6">
        <v>19</v>
      </c>
      <c r="B7605" s="4">
        <v>42686.791666661964</v>
      </c>
      <c r="C7605" s="2" t="str">
        <f>IF([2]Analysis!AG7605="Data Error","Data Error",[2]Analysis!AI7605*C$1)</f>
        <v>Data Error</v>
      </c>
      <c r="D7605" s="2"/>
      <c r="E7605" s="3" t="str">
        <f>IF(C7605="Data Error","Data Error",INDEX('[2]BAAL Adj Cap'!$CB$65:$CY$72,MONTH($B7605),$A7605+1))</f>
        <v>Data Error</v>
      </c>
      <c r="F7605" s="3"/>
      <c r="G7605" s="31" t="str">
        <f t="shared" si="472"/>
        <v>Data Error</v>
      </c>
      <c r="H7605" s="31"/>
      <c r="I7605" s="23" t="str">
        <f t="shared" si="473"/>
        <v>Data Error</v>
      </c>
      <c r="J7605" s="23"/>
      <c r="K7605" s="7" t="str">
        <f t="shared" si="474"/>
        <v>Data Error</v>
      </c>
      <c r="M7605" s="20" t="str">
        <f>IF(C7605="Data Error","Data Error",IF(C7605&lt;=K7605,0,1-IFERROR(INDEX(BAAL!$C:$D,MATCH(ROUNDUP(C7605-K7605,0),BAAL!$B:$B,0),MATCH(LEFT(M$2,4),BAAL!$C$2:$D$2,0)),0)))</f>
        <v>Data Error</v>
      </c>
      <c r="N7605" s="20"/>
      <c r="O7605" s="26"/>
      <c r="P7605" s="26"/>
      <c r="Q7605" s="6">
        <f t="shared" si="475"/>
        <v>11</v>
      </c>
      <c r="R7605" s="20"/>
    </row>
    <row r="7606" spans="1:18" x14ac:dyDescent="0.25">
      <c r="A7606" s="6">
        <v>20</v>
      </c>
      <c r="B7606" s="4">
        <v>42686.833333328628</v>
      </c>
      <c r="C7606" s="2" t="str">
        <f>IF([2]Analysis!AG7606="Data Error","Data Error",[2]Analysis!AI7606*C$1)</f>
        <v>Data Error</v>
      </c>
      <c r="D7606" s="2"/>
      <c r="E7606" s="3" t="str">
        <f>IF(C7606="Data Error","Data Error",INDEX('[2]BAAL Adj Cap'!$CB$65:$CY$72,MONTH($B7606),$A7606+1))</f>
        <v>Data Error</v>
      </c>
      <c r="F7606" s="3"/>
      <c r="G7606" s="31" t="str">
        <f t="shared" si="472"/>
        <v>Data Error</v>
      </c>
      <c r="H7606" s="31"/>
      <c r="I7606" s="23" t="str">
        <f t="shared" si="473"/>
        <v>Data Error</v>
      </c>
      <c r="J7606" s="23"/>
      <c r="K7606" s="7" t="str">
        <f t="shared" si="474"/>
        <v>Data Error</v>
      </c>
      <c r="M7606" s="20" t="str">
        <f>IF(C7606="Data Error","Data Error",IF(C7606&lt;=K7606,0,1-IFERROR(INDEX(BAAL!$C:$D,MATCH(ROUNDUP(C7606-K7606,0),BAAL!$B:$B,0),MATCH(LEFT(M$2,4),BAAL!$C$2:$D$2,0)),0)))</f>
        <v>Data Error</v>
      </c>
      <c r="N7606" s="20"/>
      <c r="O7606" s="26"/>
      <c r="P7606" s="26"/>
      <c r="Q7606" s="6">
        <f t="shared" si="475"/>
        <v>11</v>
      </c>
      <c r="R7606" s="20"/>
    </row>
    <row r="7607" spans="1:18" x14ac:dyDescent="0.25">
      <c r="A7607" s="6">
        <v>21</v>
      </c>
      <c r="B7607" s="4">
        <v>42686.874999995292</v>
      </c>
      <c r="C7607" s="2" t="str">
        <f>IF([2]Analysis!AG7607="Data Error","Data Error",[2]Analysis!AI7607*C$1)</f>
        <v>Data Error</v>
      </c>
      <c r="D7607" s="2"/>
      <c r="E7607" s="3" t="str">
        <f>IF(C7607="Data Error","Data Error",INDEX('[2]BAAL Adj Cap'!$CB$65:$CY$72,MONTH($B7607),$A7607+1))</f>
        <v>Data Error</v>
      </c>
      <c r="F7607" s="3"/>
      <c r="G7607" s="31" t="str">
        <f t="shared" si="472"/>
        <v>Data Error</v>
      </c>
      <c r="H7607" s="31"/>
      <c r="I7607" s="23" t="str">
        <f t="shared" si="473"/>
        <v>Data Error</v>
      </c>
      <c r="J7607" s="23"/>
      <c r="K7607" s="7" t="str">
        <f t="shared" si="474"/>
        <v>Data Error</v>
      </c>
      <c r="M7607" s="20" t="str">
        <f>IF(C7607="Data Error","Data Error",IF(C7607&lt;=K7607,0,1-IFERROR(INDEX(BAAL!$C:$D,MATCH(ROUNDUP(C7607-K7607,0),BAAL!$B:$B,0),MATCH(LEFT(M$2,4),BAAL!$C$2:$D$2,0)),0)))</f>
        <v>Data Error</v>
      </c>
      <c r="N7607" s="20"/>
      <c r="O7607" s="26"/>
      <c r="P7607" s="26"/>
      <c r="Q7607" s="6">
        <f t="shared" si="475"/>
        <v>11</v>
      </c>
      <c r="R7607" s="20"/>
    </row>
    <row r="7608" spans="1:18" x14ac:dyDescent="0.25">
      <c r="A7608" s="6">
        <v>22</v>
      </c>
      <c r="B7608" s="4">
        <v>42686.916666661957</v>
      </c>
      <c r="C7608" s="2" t="str">
        <f>IF([2]Analysis!AG7608="Data Error","Data Error",[2]Analysis!AI7608*C$1)</f>
        <v>Data Error</v>
      </c>
      <c r="D7608" s="2"/>
      <c r="E7608" s="3" t="str">
        <f>IF(C7608="Data Error","Data Error",INDEX('[2]BAAL Adj Cap'!$CB$65:$CY$72,MONTH($B7608),$A7608+1))</f>
        <v>Data Error</v>
      </c>
      <c r="F7608" s="3"/>
      <c r="G7608" s="31" t="str">
        <f t="shared" si="472"/>
        <v>Data Error</v>
      </c>
      <c r="H7608" s="31"/>
      <c r="I7608" s="23" t="str">
        <f t="shared" si="473"/>
        <v>Data Error</v>
      </c>
      <c r="J7608" s="23"/>
      <c r="K7608" s="7" t="str">
        <f t="shared" si="474"/>
        <v>Data Error</v>
      </c>
      <c r="M7608" s="20" t="str">
        <f>IF(C7608="Data Error","Data Error",IF(C7608&lt;=K7608,0,1-IFERROR(INDEX(BAAL!$C:$D,MATCH(ROUNDUP(C7608-K7608,0),BAAL!$B:$B,0),MATCH(LEFT(M$2,4),BAAL!$C$2:$D$2,0)),0)))</f>
        <v>Data Error</v>
      </c>
      <c r="N7608" s="20"/>
      <c r="O7608" s="26"/>
      <c r="P7608" s="26"/>
      <c r="Q7608" s="6">
        <f t="shared" si="475"/>
        <v>11</v>
      </c>
      <c r="R7608" s="20"/>
    </row>
    <row r="7609" spans="1:18" x14ac:dyDescent="0.25">
      <c r="A7609" s="6">
        <v>23</v>
      </c>
      <c r="B7609" s="4">
        <v>42686.958333328621</v>
      </c>
      <c r="C7609" s="2" t="str">
        <f>IF([2]Analysis!AG7609="Data Error","Data Error",[2]Analysis!AI7609*C$1)</f>
        <v>Data Error</v>
      </c>
      <c r="D7609" s="2"/>
      <c r="E7609" s="3" t="str">
        <f>IF(C7609="Data Error","Data Error",INDEX('[2]BAAL Adj Cap'!$CB$65:$CY$72,MONTH($B7609),$A7609+1))</f>
        <v>Data Error</v>
      </c>
      <c r="F7609" s="3"/>
      <c r="G7609" s="31" t="str">
        <f t="shared" si="472"/>
        <v>Data Error</v>
      </c>
      <c r="H7609" s="31"/>
      <c r="I7609" s="23" t="str">
        <f t="shared" si="473"/>
        <v>Data Error</v>
      </c>
      <c r="J7609" s="23"/>
      <c r="K7609" s="7" t="str">
        <f t="shared" si="474"/>
        <v>Data Error</v>
      </c>
      <c r="M7609" s="20" t="str">
        <f>IF(C7609="Data Error","Data Error",IF(C7609&lt;=K7609,0,1-IFERROR(INDEX(BAAL!$C:$D,MATCH(ROUNDUP(C7609-K7609,0),BAAL!$B:$B,0),MATCH(LEFT(M$2,4),BAAL!$C$2:$D$2,0)),0)))</f>
        <v>Data Error</v>
      </c>
      <c r="N7609" s="20"/>
      <c r="O7609" s="26"/>
      <c r="P7609" s="26"/>
      <c r="Q7609" s="6">
        <f t="shared" si="475"/>
        <v>11</v>
      </c>
      <c r="R7609" s="20"/>
    </row>
    <row r="7610" spans="1:18" x14ac:dyDescent="0.25">
      <c r="A7610" s="6">
        <v>0</v>
      </c>
      <c r="B7610" s="1">
        <v>42686.999999995285</v>
      </c>
      <c r="C7610" s="2" t="str">
        <f>IF([2]Analysis!AG7610="Data Error","Data Error",[2]Analysis!AI7610*C$1)</f>
        <v>Data Error</v>
      </c>
      <c r="D7610" s="2"/>
      <c r="E7610" s="3" t="str">
        <f>IF(C7610="Data Error","Data Error",INDEX('[2]BAAL Adj Cap'!$CB$65:$CY$72,MONTH($B7610),$A7610+1))</f>
        <v>Data Error</v>
      </c>
      <c r="F7610" s="3"/>
      <c r="G7610" s="31" t="str">
        <f t="shared" si="472"/>
        <v>Data Error</v>
      </c>
      <c r="H7610" s="31"/>
      <c r="I7610" s="23" t="str">
        <f t="shared" si="473"/>
        <v>Data Error</v>
      </c>
      <c r="J7610" s="23"/>
      <c r="K7610" s="7" t="str">
        <f t="shared" si="474"/>
        <v>Data Error</v>
      </c>
      <c r="M7610" s="20" t="str">
        <f>IF(C7610="Data Error","Data Error",IF(C7610&lt;=K7610,0,1-IFERROR(INDEX(BAAL!$C:$D,MATCH(ROUNDUP(C7610-K7610,0),BAAL!$B:$B,0),MATCH(LEFT(M$2,4),BAAL!$C$2:$D$2,0)),0)))</f>
        <v>Data Error</v>
      </c>
      <c r="N7610" s="20"/>
      <c r="O7610" s="26"/>
      <c r="P7610" s="26"/>
      <c r="Q7610" s="6">
        <f t="shared" si="475"/>
        <v>11</v>
      </c>
      <c r="R7610" s="20"/>
    </row>
    <row r="7611" spans="1:18" x14ac:dyDescent="0.25">
      <c r="A7611" s="6">
        <v>1</v>
      </c>
      <c r="B7611" s="4">
        <v>42687.041666661949</v>
      </c>
      <c r="C7611" s="2" t="str">
        <f>IF([2]Analysis!AG7611="Data Error","Data Error",[2]Analysis!AI7611*C$1)</f>
        <v>Data Error</v>
      </c>
      <c r="D7611" s="2"/>
      <c r="E7611" s="3" t="str">
        <f>IF(C7611="Data Error","Data Error",INDEX('[2]BAAL Adj Cap'!$CB$65:$CY$72,MONTH($B7611),$A7611+1))</f>
        <v>Data Error</v>
      </c>
      <c r="F7611" s="3"/>
      <c r="G7611" s="31" t="str">
        <f t="shared" si="472"/>
        <v>Data Error</v>
      </c>
      <c r="H7611" s="31"/>
      <c r="I7611" s="23" t="str">
        <f t="shared" si="473"/>
        <v>Data Error</v>
      </c>
      <c r="J7611" s="23"/>
      <c r="K7611" s="7" t="str">
        <f t="shared" si="474"/>
        <v>Data Error</v>
      </c>
      <c r="M7611" s="20" t="str">
        <f>IF(C7611="Data Error","Data Error",IF(C7611&lt;=K7611,0,1-IFERROR(INDEX(BAAL!$C:$D,MATCH(ROUNDUP(C7611-K7611,0),BAAL!$B:$B,0),MATCH(LEFT(M$2,4),BAAL!$C$2:$D$2,0)),0)))</f>
        <v>Data Error</v>
      </c>
      <c r="N7611" s="20"/>
      <c r="O7611" s="26"/>
      <c r="P7611" s="26"/>
      <c r="Q7611" s="6">
        <f t="shared" si="475"/>
        <v>11</v>
      </c>
      <c r="R7611" s="20"/>
    </row>
    <row r="7612" spans="1:18" x14ac:dyDescent="0.25">
      <c r="A7612" s="6">
        <v>2</v>
      </c>
      <c r="B7612" s="4">
        <v>42687.083333328614</v>
      </c>
      <c r="C7612" s="2" t="str">
        <f>IF([2]Analysis!AG7612="Data Error","Data Error",[2]Analysis!AI7612*C$1)</f>
        <v>Data Error</v>
      </c>
      <c r="D7612" s="2"/>
      <c r="E7612" s="3" t="str">
        <f>IF(C7612="Data Error","Data Error",INDEX('[2]BAAL Adj Cap'!$CB$65:$CY$72,MONTH($B7612),$A7612+1))</f>
        <v>Data Error</v>
      </c>
      <c r="F7612" s="3"/>
      <c r="G7612" s="31" t="str">
        <f t="shared" si="472"/>
        <v>Data Error</v>
      </c>
      <c r="H7612" s="31"/>
      <c r="I7612" s="23" t="str">
        <f t="shared" si="473"/>
        <v>Data Error</v>
      </c>
      <c r="J7612" s="23"/>
      <c r="K7612" s="7" t="str">
        <f t="shared" si="474"/>
        <v>Data Error</v>
      </c>
      <c r="M7612" s="20" t="str">
        <f>IF(C7612="Data Error","Data Error",IF(C7612&lt;=K7612,0,1-IFERROR(INDEX(BAAL!$C:$D,MATCH(ROUNDUP(C7612-K7612,0),BAAL!$B:$B,0),MATCH(LEFT(M$2,4),BAAL!$C$2:$D$2,0)),0)))</f>
        <v>Data Error</v>
      </c>
      <c r="N7612" s="20"/>
      <c r="O7612" s="26"/>
      <c r="P7612" s="26"/>
      <c r="Q7612" s="6">
        <f t="shared" si="475"/>
        <v>11</v>
      </c>
      <c r="R7612" s="20"/>
    </row>
    <row r="7613" spans="1:18" x14ac:dyDescent="0.25">
      <c r="A7613" s="6">
        <v>3</v>
      </c>
      <c r="B7613" s="4">
        <v>42687.124999995278</v>
      </c>
      <c r="C7613" s="2" t="str">
        <f>IF([2]Analysis!AG7613="Data Error","Data Error",[2]Analysis!AI7613*C$1)</f>
        <v>Data Error</v>
      </c>
      <c r="D7613" s="2"/>
      <c r="E7613" s="3" t="str">
        <f>IF(C7613="Data Error","Data Error",INDEX('[2]BAAL Adj Cap'!$CB$65:$CY$72,MONTH($B7613),$A7613+1))</f>
        <v>Data Error</v>
      </c>
      <c r="F7613" s="3"/>
      <c r="G7613" s="31" t="str">
        <f t="shared" si="472"/>
        <v>Data Error</v>
      </c>
      <c r="H7613" s="31"/>
      <c r="I7613" s="23" t="str">
        <f t="shared" si="473"/>
        <v>Data Error</v>
      </c>
      <c r="J7613" s="23"/>
      <c r="K7613" s="7" t="str">
        <f t="shared" si="474"/>
        <v>Data Error</v>
      </c>
      <c r="M7613" s="20" t="str">
        <f>IF(C7613="Data Error","Data Error",IF(C7613&lt;=K7613,0,1-IFERROR(INDEX(BAAL!$C:$D,MATCH(ROUNDUP(C7613-K7613,0),BAAL!$B:$B,0),MATCH(LEFT(M$2,4),BAAL!$C$2:$D$2,0)),0)))</f>
        <v>Data Error</v>
      </c>
      <c r="N7613" s="20"/>
      <c r="O7613" s="26"/>
      <c r="P7613" s="26"/>
      <c r="Q7613" s="6">
        <f t="shared" si="475"/>
        <v>11</v>
      </c>
      <c r="R7613" s="20"/>
    </row>
    <row r="7614" spans="1:18" x14ac:dyDescent="0.25">
      <c r="A7614" s="6">
        <v>4</v>
      </c>
      <c r="B7614" s="4">
        <v>42687.166666661942</v>
      </c>
      <c r="C7614" s="2" t="str">
        <f>IF([2]Analysis!AG7614="Data Error","Data Error",[2]Analysis!AI7614*C$1)</f>
        <v>Data Error</v>
      </c>
      <c r="D7614" s="2"/>
      <c r="E7614" s="3" t="str">
        <f>IF(C7614="Data Error","Data Error",INDEX('[2]BAAL Adj Cap'!$CB$65:$CY$72,MONTH($B7614),$A7614+1))</f>
        <v>Data Error</v>
      </c>
      <c r="F7614" s="3"/>
      <c r="G7614" s="31" t="str">
        <f t="shared" si="472"/>
        <v>Data Error</v>
      </c>
      <c r="H7614" s="31"/>
      <c r="I7614" s="23" t="str">
        <f t="shared" si="473"/>
        <v>Data Error</v>
      </c>
      <c r="J7614" s="23"/>
      <c r="K7614" s="7" t="str">
        <f t="shared" si="474"/>
        <v>Data Error</v>
      </c>
      <c r="M7614" s="20" t="str">
        <f>IF(C7614="Data Error","Data Error",IF(C7614&lt;=K7614,0,1-IFERROR(INDEX(BAAL!$C:$D,MATCH(ROUNDUP(C7614-K7614,0),BAAL!$B:$B,0),MATCH(LEFT(M$2,4),BAAL!$C$2:$D$2,0)),0)))</f>
        <v>Data Error</v>
      </c>
      <c r="N7614" s="20"/>
      <c r="O7614" s="26"/>
      <c r="P7614" s="26"/>
      <c r="Q7614" s="6">
        <f t="shared" si="475"/>
        <v>11</v>
      </c>
      <c r="R7614" s="20"/>
    </row>
    <row r="7615" spans="1:18" x14ac:dyDescent="0.25">
      <c r="A7615" s="6">
        <v>5</v>
      </c>
      <c r="B7615" s="4">
        <v>42687.208333328606</v>
      </c>
      <c r="C7615" s="2" t="str">
        <f>IF([2]Analysis!AG7615="Data Error","Data Error",[2]Analysis!AI7615*C$1)</f>
        <v>Data Error</v>
      </c>
      <c r="D7615" s="2"/>
      <c r="E7615" s="3" t="str">
        <f>IF(C7615="Data Error","Data Error",INDEX('[2]BAAL Adj Cap'!$CB$65:$CY$72,MONTH($B7615),$A7615+1))</f>
        <v>Data Error</v>
      </c>
      <c r="F7615" s="3"/>
      <c r="G7615" s="31" t="str">
        <f t="shared" si="472"/>
        <v>Data Error</v>
      </c>
      <c r="H7615" s="31"/>
      <c r="I7615" s="23" t="str">
        <f t="shared" si="473"/>
        <v>Data Error</v>
      </c>
      <c r="J7615" s="23"/>
      <c r="K7615" s="7" t="str">
        <f t="shared" si="474"/>
        <v>Data Error</v>
      </c>
      <c r="M7615" s="20" t="str">
        <f>IF(C7615="Data Error","Data Error",IF(C7615&lt;=K7615,0,1-IFERROR(INDEX(BAAL!$C:$D,MATCH(ROUNDUP(C7615-K7615,0),BAAL!$B:$B,0),MATCH(LEFT(M$2,4),BAAL!$C$2:$D$2,0)),0)))</f>
        <v>Data Error</v>
      </c>
      <c r="N7615" s="20"/>
      <c r="O7615" s="26"/>
      <c r="P7615" s="26"/>
      <c r="Q7615" s="6">
        <f t="shared" si="475"/>
        <v>11</v>
      </c>
      <c r="R7615" s="20"/>
    </row>
    <row r="7616" spans="1:18" x14ac:dyDescent="0.25">
      <c r="A7616" s="6">
        <v>6</v>
      </c>
      <c r="B7616" s="4">
        <v>42687.249999995271</v>
      </c>
      <c r="C7616" s="2" t="str">
        <f>IF([2]Analysis!AG7616="Data Error","Data Error",[2]Analysis!AI7616*C$1)</f>
        <v>Data Error</v>
      </c>
      <c r="D7616" s="2"/>
      <c r="E7616" s="3" t="str">
        <f>IF(C7616="Data Error","Data Error",INDEX('[2]BAAL Adj Cap'!$CB$65:$CY$72,MONTH($B7616),$A7616+1))</f>
        <v>Data Error</v>
      </c>
      <c r="F7616" s="3"/>
      <c r="G7616" s="31" t="str">
        <f t="shared" si="472"/>
        <v>Data Error</v>
      </c>
      <c r="H7616" s="31"/>
      <c r="I7616" s="23" t="str">
        <f t="shared" si="473"/>
        <v>Data Error</v>
      </c>
      <c r="J7616" s="23"/>
      <c r="K7616" s="7" t="str">
        <f t="shared" si="474"/>
        <v>Data Error</v>
      </c>
      <c r="M7616" s="20" t="str">
        <f>IF(C7616="Data Error","Data Error",IF(C7616&lt;=K7616,0,1-IFERROR(INDEX(BAAL!$C:$D,MATCH(ROUNDUP(C7616-K7616,0),BAAL!$B:$B,0),MATCH(LEFT(M$2,4),BAAL!$C$2:$D$2,0)),0)))</f>
        <v>Data Error</v>
      </c>
      <c r="N7616" s="20"/>
      <c r="O7616" s="26"/>
      <c r="P7616" s="26"/>
      <c r="Q7616" s="6">
        <f t="shared" si="475"/>
        <v>11</v>
      </c>
      <c r="R7616" s="20"/>
    </row>
    <row r="7617" spans="1:18" x14ac:dyDescent="0.25">
      <c r="A7617" s="6">
        <v>7</v>
      </c>
      <c r="B7617" s="4">
        <v>42687.291666661935</v>
      </c>
      <c r="C7617" s="2" t="str">
        <f>IF([2]Analysis!AG7617="Data Error","Data Error",[2]Analysis!AI7617*C$1)</f>
        <v>Data Error</v>
      </c>
      <c r="D7617" s="2"/>
      <c r="E7617" s="3" t="str">
        <f>IF(C7617="Data Error","Data Error",INDEX('[2]BAAL Adj Cap'!$CB$65:$CY$72,MONTH($B7617),$A7617+1))</f>
        <v>Data Error</v>
      </c>
      <c r="F7617" s="3"/>
      <c r="G7617" s="31" t="str">
        <f t="shared" si="472"/>
        <v>Data Error</v>
      </c>
      <c r="H7617" s="31"/>
      <c r="I7617" s="23" t="str">
        <f t="shared" si="473"/>
        <v>Data Error</v>
      </c>
      <c r="J7617" s="23"/>
      <c r="K7617" s="7" t="str">
        <f t="shared" si="474"/>
        <v>Data Error</v>
      </c>
      <c r="M7617" s="20" t="str">
        <f>IF(C7617="Data Error","Data Error",IF(C7617&lt;=K7617,0,1-IFERROR(INDEX(BAAL!$C:$D,MATCH(ROUNDUP(C7617-K7617,0),BAAL!$B:$B,0),MATCH(LEFT(M$2,4),BAAL!$C$2:$D$2,0)),0)))</f>
        <v>Data Error</v>
      </c>
      <c r="N7617" s="20"/>
      <c r="O7617" s="26"/>
      <c r="P7617" s="26"/>
      <c r="Q7617" s="6">
        <f t="shared" si="475"/>
        <v>11</v>
      </c>
      <c r="R7617" s="20"/>
    </row>
    <row r="7618" spans="1:18" x14ac:dyDescent="0.25">
      <c r="A7618" s="6">
        <v>8</v>
      </c>
      <c r="B7618" s="4">
        <v>42687.333333328599</v>
      </c>
      <c r="C7618" s="2" t="str">
        <f>IF([2]Analysis!AG7618="Data Error","Data Error",[2]Analysis!AI7618*C$1)</f>
        <v>Data Error</v>
      </c>
      <c r="D7618" s="2"/>
      <c r="E7618" s="3" t="str">
        <f>IF(C7618="Data Error","Data Error",INDEX('[2]BAAL Adj Cap'!$CB$65:$CY$72,MONTH($B7618),$A7618+1))</f>
        <v>Data Error</v>
      </c>
      <c r="F7618" s="3"/>
      <c r="G7618" s="31" t="str">
        <f t="shared" si="472"/>
        <v>Data Error</v>
      </c>
      <c r="H7618" s="31"/>
      <c r="I7618" s="23" t="str">
        <f t="shared" si="473"/>
        <v>Data Error</v>
      </c>
      <c r="J7618" s="23"/>
      <c r="K7618" s="7" t="str">
        <f t="shared" si="474"/>
        <v>Data Error</v>
      </c>
      <c r="M7618" s="20" t="str">
        <f>IF(C7618="Data Error","Data Error",IF(C7618&lt;=K7618,0,1-IFERROR(INDEX(BAAL!$C:$D,MATCH(ROUNDUP(C7618-K7618,0),BAAL!$B:$B,0),MATCH(LEFT(M$2,4),BAAL!$C$2:$D$2,0)),0)))</f>
        <v>Data Error</v>
      </c>
      <c r="N7618" s="20"/>
      <c r="O7618" s="26"/>
      <c r="P7618" s="26"/>
      <c r="Q7618" s="6">
        <f t="shared" si="475"/>
        <v>11</v>
      </c>
      <c r="R7618" s="20"/>
    </row>
    <row r="7619" spans="1:18" x14ac:dyDescent="0.25">
      <c r="A7619" s="6">
        <v>9</v>
      </c>
      <c r="B7619" s="4">
        <v>42687.374999995263</v>
      </c>
      <c r="C7619" s="2" t="str">
        <f>IF([2]Analysis!AG7619="Data Error","Data Error",[2]Analysis!AI7619*C$1)</f>
        <v>Data Error</v>
      </c>
      <c r="D7619" s="2"/>
      <c r="E7619" s="3" t="str">
        <f>IF(C7619="Data Error","Data Error",INDEX('[2]BAAL Adj Cap'!$CB$65:$CY$72,MONTH($B7619),$A7619+1))</f>
        <v>Data Error</v>
      </c>
      <c r="F7619" s="3"/>
      <c r="G7619" s="31" t="str">
        <f t="shared" si="472"/>
        <v>Data Error</v>
      </c>
      <c r="H7619" s="31"/>
      <c r="I7619" s="23" t="str">
        <f t="shared" si="473"/>
        <v>Data Error</v>
      </c>
      <c r="J7619" s="23"/>
      <c r="K7619" s="7" t="str">
        <f t="shared" si="474"/>
        <v>Data Error</v>
      </c>
      <c r="M7619" s="20" t="str">
        <f>IF(C7619="Data Error","Data Error",IF(C7619&lt;=K7619,0,1-IFERROR(INDEX(BAAL!$C:$D,MATCH(ROUNDUP(C7619-K7619,0),BAAL!$B:$B,0),MATCH(LEFT(M$2,4),BAAL!$C$2:$D$2,0)),0)))</f>
        <v>Data Error</v>
      </c>
      <c r="N7619" s="20"/>
      <c r="O7619" s="26"/>
      <c r="P7619" s="26"/>
      <c r="Q7619" s="6">
        <f t="shared" si="475"/>
        <v>11</v>
      </c>
      <c r="R7619" s="20"/>
    </row>
    <row r="7620" spans="1:18" x14ac:dyDescent="0.25">
      <c r="A7620" s="6">
        <v>10</v>
      </c>
      <c r="B7620" s="4">
        <v>42687.416666661928</v>
      </c>
      <c r="C7620" s="2" t="str">
        <f>IF([2]Analysis!AG7620="Data Error","Data Error",[2]Analysis!AI7620*C$1)</f>
        <v>Data Error</v>
      </c>
      <c r="D7620" s="2"/>
      <c r="E7620" s="3" t="str">
        <f>IF(C7620="Data Error","Data Error",INDEX('[2]BAAL Adj Cap'!$CB$65:$CY$72,MONTH($B7620),$A7620+1))</f>
        <v>Data Error</v>
      </c>
      <c r="F7620" s="3"/>
      <c r="G7620" s="31" t="str">
        <f t="shared" ref="G7620:G7683" si="476">IF(C7620="Data Error","Data Error",E7620*E$1-C7620)</f>
        <v>Data Error</v>
      </c>
      <c r="H7620" s="31"/>
      <c r="I7620" s="23" t="str">
        <f t="shared" ref="I7620:I7683" si="477">IF(E7620="Data Error","Data Error",E7620)</f>
        <v>Data Error</v>
      </c>
      <c r="J7620" s="23"/>
      <c r="K7620" s="7" t="str">
        <f t="shared" ref="K7620:K7683" si="478">IF(C7620="Data Error","Data Error",C$1*MAX(0,MIN(AF$9,E7620*AF$10)))</f>
        <v>Data Error</v>
      </c>
      <c r="M7620" s="20" t="str">
        <f>IF(C7620="Data Error","Data Error",IF(C7620&lt;=K7620,0,1-IFERROR(INDEX(BAAL!$C:$D,MATCH(ROUNDUP(C7620-K7620,0),BAAL!$B:$B,0),MATCH(LEFT(M$2,4),BAAL!$C$2:$D$2,0)),0)))</f>
        <v>Data Error</v>
      </c>
      <c r="N7620" s="20"/>
      <c r="O7620" s="26"/>
      <c r="P7620" s="26"/>
      <c r="Q7620" s="6">
        <f t="shared" ref="Q7620:Q7683" si="479">MONTH(B7620)</f>
        <v>11</v>
      </c>
      <c r="R7620" s="20"/>
    </row>
    <row r="7621" spans="1:18" x14ac:dyDescent="0.25">
      <c r="A7621" s="6">
        <v>11</v>
      </c>
      <c r="B7621" s="4">
        <v>42687.458333328592</v>
      </c>
      <c r="C7621" s="2" t="str">
        <f>IF([2]Analysis!AG7621="Data Error","Data Error",[2]Analysis!AI7621*C$1)</f>
        <v>Data Error</v>
      </c>
      <c r="D7621" s="2"/>
      <c r="E7621" s="3" t="str">
        <f>IF(C7621="Data Error","Data Error",INDEX('[2]BAAL Adj Cap'!$CB$65:$CY$72,MONTH($B7621),$A7621+1))</f>
        <v>Data Error</v>
      </c>
      <c r="F7621" s="3"/>
      <c r="G7621" s="31" t="str">
        <f t="shared" si="476"/>
        <v>Data Error</v>
      </c>
      <c r="H7621" s="31"/>
      <c r="I7621" s="23" t="str">
        <f t="shared" si="477"/>
        <v>Data Error</v>
      </c>
      <c r="J7621" s="23"/>
      <c r="K7621" s="7" t="str">
        <f t="shared" si="478"/>
        <v>Data Error</v>
      </c>
      <c r="M7621" s="20" t="str">
        <f>IF(C7621="Data Error","Data Error",IF(C7621&lt;=K7621,0,1-IFERROR(INDEX(BAAL!$C:$D,MATCH(ROUNDUP(C7621-K7621,0),BAAL!$B:$B,0),MATCH(LEFT(M$2,4),BAAL!$C$2:$D$2,0)),0)))</f>
        <v>Data Error</v>
      </c>
      <c r="N7621" s="20"/>
      <c r="O7621" s="26"/>
      <c r="P7621" s="26"/>
      <c r="Q7621" s="6">
        <f t="shared" si="479"/>
        <v>11</v>
      </c>
      <c r="R7621" s="20"/>
    </row>
    <row r="7622" spans="1:18" x14ac:dyDescent="0.25">
      <c r="A7622" s="6">
        <v>12</v>
      </c>
      <c r="B7622" s="4">
        <v>42687.499999995256</v>
      </c>
      <c r="C7622" s="2" t="str">
        <f>IF([2]Analysis!AG7622="Data Error","Data Error",[2]Analysis!AI7622*C$1)</f>
        <v>Data Error</v>
      </c>
      <c r="D7622" s="2"/>
      <c r="E7622" s="3" t="str">
        <f>IF(C7622="Data Error","Data Error",INDEX('[2]BAAL Adj Cap'!$CB$65:$CY$72,MONTH($B7622),$A7622+1))</f>
        <v>Data Error</v>
      </c>
      <c r="F7622" s="3"/>
      <c r="G7622" s="31" t="str">
        <f t="shared" si="476"/>
        <v>Data Error</v>
      </c>
      <c r="H7622" s="31"/>
      <c r="I7622" s="23" t="str">
        <f t="shared" si="477"/>
        <v>Data Error</v>
      </c>
      <c r="J7622" s="23"/>
      <c r="K7622" s="7" t="str">
        <f t="shared" si="478"/>
        <v>Data Error</v>
      </c>
      <c r="M7622" s="20" t="str">
        <f>IF(C7622="Data Error","Data Error",IF(C7622&lt;=K7622,0,1-IFERROR(INDEX(BAAL!$C:$D,MATCH(ROUNDUP(C7622-K7622,0),BAAL!$B:$B,0),MATCH(LEFT(M$2,4),BAAL!$C$2:$D$2,0)),0)))</f>
        <v>Data Error</v>
      </c>
      <c r="N7622" s="20"/>
      <c r="O7622" s="26"/>
      <c r="P7622" s="26"/>
      <c r="Q7622" s="6">
        <f t="shared" si="479"/>
        <v>11</v>
      </c>
      <c r="R7622" s="20"/>
    </row>
    <row r="7623" spans="1:18" x14ac:dyDescent="0.25">
      <c r="A7623" s="6">
        <v>13</v>
      </c>
      <c r="B7623" s="4">
        <v>42687.54166666192</v>
      </c>
      <c r="C7623" s="2" t="str">
        <f>IF([2]Analysis!AG7623="Data Error","Data Error",[2]Analysis!AI7623*C$1)</f>
        <v>Data Error</v>
      </c>
      <c r="D7623" s="2"/>
      <c r="E7623" s="3" t="str">
        <f>IF(C7623="Data Error","Data Error",INDEX('[2]BAAL Adj Cap'!$CB$65:$CY$72,MONTH($B7623),$A7623+1))</f>
        <v>Data Error</v>
      </c>
      <c r="F7623" s="3"/>
      <c r="G7623" s="31" t="str">
        <f t="shared" si="476"/>
        <v>Data Error</v>
      </c>
      <c r="H7623" s="31"/>
      <c r="I7623" s="23" t="str">
        <f t="shared" si="477"/>
        <v>Data Error</v>
      </c>
      <c r="J7623" s="23"/>
      <c r="K7623" s="7" t="str">
        <f t="shared" si="478"/>
        <v>Data Error</v>
      </c>
      <c r="M7623" s="20" t="str">
        <f>IF(C7623="Data Error","Data Error",IF(C7623&lt;=K7623,0,1-IFERROR(INDEX(BAAL!$C:$D,MATCH(ROUNDUP(C7623-K7623,0),BAAL!$B:$B,0),MATCH(LEFT(M$2,4),BAAL!$C$2:$D$2,0)),0)))</f>
        <v>Data Error</v>
      </c>
      <c r="N7623" s="20"/>
      <c r="O7623" s="26"/>
      <c r="P7623" s="26"/>
      <c r="Q7623" s="6">
        <f t="shared" si="479"/>
        <v>11</v>
      </c>
      <c r="R7623" s="20"/>
    </row>
    <row r="7624" spans="1:18" x14ac:dyDescent="0.25">
      <c r="A7624" s="6">
        <v>14</v>
      </c>
      <c r="B7624" s="4">
        <v>42687.583333328585</v>
      </c>
      <c r="C7624" s="2" t="str">
        <f>IF([2]Analysis!AG7624="Data Error","Data Error",[2]Analysis!AI7624*C$1)</f>
        <v>Data Error</v>
      </c>
      <c r="D7624" s="2"/>
      <c r="E7624" s="3" t="str">
        <f>IF(C7624="Data Error","Data Error",INDEX('[2]BAAL Adj Cap'!$CB$65:$CY$72,MONTH($B7624),$A7624+1))</f>
        <v>Data Error</v>
      </c>
      <c r="F7624" s="3"/>
      <c r="G7624" s="31" t="str">
        <f t="shared" si="476"/>
        <v>Data Error</v>
      </c>
      <c r="H7624" s="31"/>
      <c r="I7624" s="23" t="str">
        <f t="shared" si="477"/>
        <v>Data Error</v>
      </c>
      <c r="J7624" s="23"/>
      <c r="K7624" s="7" t="str">
        <f t="shared" si="478"/>
        <v>Data Error</v>
      </c>
      <c r="M7624" s="20" t="str">
        <f>IF(C7624="Data Error","Data Error",IF(C7624&lt;=K7624,0,1-IFERROR(INDEX(BAAL!$C:$D,MATCH(ROUNDUP(C7624-K7624,0),BAAL!$B:$B,0),MATCH(LEFT(M$2,4),BAAL!$C$2:$D$2,0)),0)))</f>
        <v>Data Error</v>
      </c>
      <c r="N7624" s="20"/>
      <c r="O7624" s="26"/>
      <c r="P7624" s="26"/>
      <c r="Q7624" s="6">
        <f t="shared" si="479"/>
        <v>11</v>
      </c>
      <c r="R7624" s="20"/>
    </row>
    <row r="7625" spans="1:18" x14ac:dyDescent="0.25">
      <c r="A7625" s="6">
        <v>15</v>
      </c>
      <c r="B7625" s="4">
        <v>42687.624999995249</v>
      </c>
      <c r="C7625" s="2" t="str">
        <f>IF([2]Analysis!AG7625="Data Error","Data Error",[2]Analysis!AI7625*C$1)</f>
        <v>Data Error</v>
      </c>
      <c r="D7625" s="2"/>
      <c r="E7625" s="3" t="str">
        <f>IF(C7625="Data Error","Data Error",INDEX('[2]BAAL Adj Cap'!$CB$65:$CY$72,MONTH($B7625),$A7625+1))</f>
        <v>Data Error</v>
      </c>
      <c r="F7625" s="3"/>
      <c r="G7625" s="31" t="str">
        <f t="shared" si="476"/>
        <v>Data Error</v>
      </c>
      <c r="H7625" s="31"/>
      <c r="I7625" s="23" t="str">
        <f t="shared" si="477"/>
        <v>Data Error</v>
      </c>
      <c r="J7625" s="23"/>
      <c r="K7625" s="7" t="str">
        <f t="shared" si="478"/>
        <v>Data Error</v>
      </c>
      <c r="M7625" s="20" t="str">
        <f>IF(C7625="Data Error","Data Error",IF(C7625&lt;=K7625,0,1-IFERROR(INDEX(BAAL!$C:$D,MATCH(ROUNDUP(C7625-K7625,0),BAAL!$B:$B,0),MATCH(LEFT(M$2,4),BAAL!$C$2:$D$2,0)),0)))</f>
        <v>Data Error</v>
      </c>
      <c r="N7625" s="20"/>
      <c r="O7625" s="26"/>
      <c r="P7625" s="26"/>
      <c r="Q7625" s="6">
        <f t="shared" si="479"/>
        <v>11</v>
      </c>
      <c r="R7625" s="20"/>
    </row>
    <row r="7626" spans="1:18" x14ac:dyDescent="0.25">
      <c r="A7626" s="6">
        <v>16</v>
      </c>
      <c r="B7626" s="4">
        <v>42687.666666661913</v>
      </c>
      <c r="C7626" s="2" t="str">
        <f>IF([2]Analysis!AG7626="Data Error","Data Error",[2]Analysis!AI7626*C$1)</f>
        <v>Data Error</v>
      </c>
      <c r="D7626" s="2"/>
      <c r="E7626" s="3" t="str">
        <f>IF(C7626="Data Error","Data Error",INDEX('[2]BAAL Adj Cap'!$CB$65:$CY$72,MONTH($B7626),$A7626+1))</f>
        <v>Data Error</v>
      </c>
      <c r="F7626" s="3"/>
      <c r="G7626" s="31" t="str">
        <f t="shared" si="476"/>
        <v>Data Error</v>
      </c>
      <c r="H7626" s="31"/>
      <c r="I7626" s="23" t="str">
        <f t="shared" si="477"/>
        <v>Data Error</v>
      </c>
      <c r="J7626" s="23"/>
      <c r="K7626" s="7" t="str">
        <f t="shared" si="478"/>
        <v>Data Error</v>
      </c>
      <c r="M7626" s="20" t="str">
        <f>IF(C7626="Data Error","Data Error",IF(C7626&lt;=K7626,0,1-IFERROR(INDEX(BAAL!$C:$D,MATCH(ROUNDUP(C7626-K7626,0),BAAL!$B:$B,0),MATCH(LEFT(M$2,4),BAAL!$C$2:$D$2,0)),0)))</f>
        <v>Data Error</v>
      </c>
      <c r="N7626" s="20"/>
      <c r="O7626" s="26"/>
      <c r="P7626" s="26"/>
      <c r="Q7626" s="6">
        <f t="shared" si="479"/>
        <v>11</v>
      </c>
      <c r="R7626" s="20"/>
    </row>
    <row r="7627" spans="1:18" x14ac:dyDescent="0.25">
      <c r="A7627" s="6">
        <v>17</v>
      </c>
      <c r="B7627" s="4">
        <v>42687.708333328577</v>
      </c>
      <c r="C7627" s="2" t="str">
        <f>IF([2]Analysis!AG7627="Data Error","Data Error",[2]Analysis!AI7627*C$1)</f>
        <v>Data Error</v>
      </c>
      <c r="D7627" s="2"/>
      <c r="E7627" s="3" t="str">
        <f>IF(C7627="Data Error","Data Error",INDEX('[2]BAAL Adj Cap'!$CB$65:$CY$72,MONTH($B7627),$A7627+1))</f>
        <v>Data Error</v>
      </c>
      <c r="F7627" s="3"/>
      <c r="G7627" s="31" t="str">
        <f t="shared" si="476"/>
        <v>Data Error</v>
      </c>
      <c r="H7627" s="31"/>
      <c r="I7627" s="23" t="str">
        <f t="shared" si="477"/>
        <v>Data Error</v>
      </c>
      <c r="J7627" s="23"/>
      <c r="K7627" s="7" t="str">
        <f t="shared" si="478"/>
        <v>Data Error</v>
      </c>
      <c r="M7627" s="20" t="str">
        <f>IF(C7627="Data Error","Data Error",IF(C7627&lt;=K7627,0,1-IFERROR(INDEX(BAAL!$C:$D,MATCH(ROUNDUP(C7627-K7627,0),BAAL!$B:$B,0),MATCH(LEFT(M$2,4),BAAL!$C$2:$D$2,0)),0)))</f>
        <v>Data Error</v>
      </c>
      <c r="N7627" s="20"/>
      <c r="O7627" s="26"/>
      <c r="P7627" s="26"/>
      <c r="Q7627" s="6">
        <f t="shared" si="479"/>
        <v>11</v>
      </c>
      <c r="R7627" s="20"/>
    </row>
    <row r="7628" spans="1:18" x14ac:dyDescent="0.25">
      <c r="A7628" s="6">
        <v>18</v>
      </c>
      <c r="B7628" s="4">
        <v>42687.749999995242</v>
      </c>
      <c r="C7628" s="2" t="str">
        <f>IF([2]Analysis!AG7628="Data Error","Data Error",[2]Analysis!AI7628*C$1)</f>
        <v>Data Error</v>
      </c>
      <c r="D7628" s="2"/>
      <c r="E7628" s="3" t="str">
        <f>IF(C7628="Data Error","Data Error",INDEX('[2]BAAL Adj Cap'!$CB$65:$CY$72,MONTH($B7628),$A7628+1))</f>
        <v>Data Error</v>
      </c>
      <c r="F7628" s="3"/>
      <c r="G7628" s="31" t="str">
        <f t="shared" si="476"/>
        <v>Data Error</v>
      </c>
      <c r="H7628" s="31"/>
      <c r="I7628" s="23" t="str">
        <f t="shared" si="477"/>
        <v>Data Error</v>
      </c>
      <c r="J7628" s="23"/>
      <c r="K7628" s="7" t="str">
        <f t="shared" si="478"/>
        <v>Data Error</v>
      </c>
      <c r="M7628" s="20" t="str">
        <f>IF(C7628="Data Error","Data Error",IF(C7628&lt;=K7628,0,1-IFERROR(INDEX(BAAL!$C:$D,MATCH(ROUNDUP(C7628-K7628,0),BAAL!$B:$B,0),MATCH(LEFT(M$2,4),BAAL!$C$2:$D$2,0)),0)))</f>
        <v>Data Error</v>
      </c>
      <c r="N7628" s="20"/>
      <c r="O7628" s="26"/>
      <c r="P7628" s="26"/>
      <c r="Q7628" s="6">
        <f t="shared" si="479"/>
        <v>11</v>
      </c>
      <c r="R7628" s="20"/>
    </row>
    <row r="7629" spans="1:18" x14ac:dyDescent="0.25">
      <c r="A7629" s="6">
        <v>19</v>
      </c>
      <c r="B7629" s="4">
        <v>42687.791666661906</v>
      </c>
      <c r="C7629" s="2" t="str">
        <f>IF([2]Analysis!AG7629="Data Error","Data Error",[2]Analysis!AI7629*C$1)</f>
        <v>Data Error</v>
      </c>
      <c r="D7629" s="2"/>
      <c r="E7629" s="3" t="str">
        <f>IF(C7629="Data Error","Data Error",INDEX('[2]BAAL Adj Cap'!$CB$65:$CY$72,MONTH($B7629),$A7629+1))</f>
        <v>Data Error</v>
      </c>
      <c r="F7629" s="3"/>
      <c r="G7629" s="31" t="str">
        <f t="shared" si="476"/>
        <v>Data Error</v>
      </c>
      <c r="H7629" s="31"/>
      <c r="I7629" s="23" t="str">
        <f t="shared" si="477"/>
        <v>Data Error</v>
      </c>
      <c r="J7629" s="23"/>
      <c r="K7629" s="7" t="str">
        <f t="shared" si="478"/>
        <v>Data Error</v>
      </c>
      <c r="M7629" s="20" t="str">
        <f>IF(C7629="Data Error","Data Error",IF(C7629&lt;=K7629,0,1-IFERROR(INDEX(BAAL!$C:$D,MATCH(ROUNDUP(C7629-K7629,0),BAAL!$B:$B,0),MATCH(LEFT(M$2,4),BAAL!$C$2:$D$2,0)),0)))</f>
        <v>Data Error</v>
      </c>
      <c r="N7629" s="20"/>
      <c r="O7629" s="26"/>
      <c r="P7629" s="26"/>
      <c r="Q7629" s="6">
        <f t="shared" si="479"/>
        <v>11</v>
      </c>
      <c r="R7629" s="20"/>
    </row>
    <row r="7630" spans="1:18" x14ac:dyDescent="0.25">
      <c r="A7630" s="6">
        <v>20</v>
      </c>
      <c r="B7630" s="4">
        <v>42687.83333332857</v>
      </c>
      <c r="C7630" s="2" t="str">
        <f>IF([2]Analysis!AG7630="Data Error","Data Error",[2]Analysis!AI7630*C$1)</f>
        <v>Data Error</v>
      </c>
      <c r="D7630" s="2"/>
      <c r="E7630" s="3" t="str">
        <f>IF(C7630="Data Error","Data Error",INDEX('[2]BAAL Adj Cap'!$CB$65:$CY$72,MONTH($B7630),$A7630+1))</f>
        <v>Data Error</v>
      </c>
      <c r="F7630" s="3"/>
      <c r="G7630" s="31" t="str">
        <f t="shared" si="476"/>
        <v>Data Error</v>
      </c>
      <c r="H7630" s="31"/>
      <c r="I7630" s="23" t="str">
        <f t="shared" si="477"/>
        <v>Data Error</v>
      </c>
      <c r="J7630" s="23"/>
      <c r="K7630" s="7" t="str">
        <f t="shared" si="478"/>
        <v>Data Error</v>
      </c>
      <c r="M7630" s="20" t="str">
        <f>IF(C7630="Data Error","Data Error",IF(C7630&lt;=K7630,0,1-IFERROR(INDEX(BAAL!$C:$D,MATCH(ROUNDUP(C7630-K7630,0),BAAL!$B:$B,0),MATCH(LEFT(M$2,4),BAAL!$C$2:$D$2,0)),0)))</f>
        <v>Data Error</v>
      </c>
      <c r="N7630" s="20"/>
      <c r="O7630" s="26"/>
      <c r="P7630" s="26"/>
      <c r="Q7630" s="6">
        <f t="shared" si="479"/>
        <v>11</v>
      </c>
      <c r="R7630" s="20"/>
    </row>
    <row r="7631" spans="1:18" x14ac:dyDescent="0.25">
      <c r="A7631" s="6">
        <v>21</v>
      </c>
      <c r="B7631" s="4">
        <v>42687.874999995234</v>
      </c>
      <c r="C7631" s="2" t="str">
        <f>IF([2]Analysis!AG7631="Data Error","Data Error",[2]Analysis!AI7631*C$1)</f>
        <v>Data Error</v>
      </c>
      <c r="D7631" s="2"/>
      <c r="E7631" s="3" t="str">
        <f>IF(C7631="Data Error","Data Error",INDEX('[2]BAAL Adj Cap'!$CB$65:$CY$72,MONTH($B7631),$A7631+1))</f>
        <v>Data Error</v>
      </c>
      <c r="F7631" s="3"/>
      <c r="G7631" s="31" t="str">
        <f t="shared" si="476"/>
        <v>Data Error</v>
      </c>
      <c r="H7631" s="31"/>
      <c r="I7631" s="23" t="str">
        <f t="shared" si="477"/>
        <v>Data Error</v>
      </c>
      <c r="J7631" s="23"/>
      <c r="K7631" s="7" t="str">
        <f t="shared" si="478"/>
        <v>Data Error</v>
      </c>
      <c r="M7631" s="20" t="str">
        <f>IF(C7631="Data Error","Data Error",IF(C7631&lt;=K7631,0,1-IFERROR(INDEX(BAAL!$C:$D,MATCH(ROUNDUP(C7631-K7631,0),BAAL!$B:$B,0),MATCH(LEFT(M$2,4),BAAL!$C$2:$D$2,0)),0)))</f>
        <v>Data Error</v>
      </c>
      <c r="N7631" s="20"/>
      <c r="O7631" s="26"/>
      <c r="P7631" s="26"/>
      <c r="Q7631" s="6">
        <f t="shared" si="479"/>
        <v>11</v>
      </c>
      <c r="R7631" s="20"/>
    </row>
    <row r="7632" spans="1:18" x14ac:dyDescent="0.25">
      <c r="A7632" s="6">
        <v>22</v>
      </c>
      <c r="B7632" s="4">
        <v>42687.916666661898</v>
      </c>
      <c r="C7632" s="2" t="str">
        <f>IF([2]Analysis!AG7632="Data Error","Data Error",[2]Analysis!AI7632*C$1)</f>
        <v>Data Error</v>
      </c>
      <c r="D7632" s="2"/>
      <c r="E7632" s="3" t="str">
        <f>IF(C7632="Data Error","Data Error",INDEX('[2]BAAL Adj Cap'!$CB$65:$CY$72,MONTH($B7632),$A7632+1))</f>
        <v>Data Error</v>
      </c>
      <c r="F7632" s="3"/>
      <c r="G7632" s="31" t="str">
        <f t="shared" si="476"/>
        <v>Data Error</v>
      </c>
      <c r="H7632" s="31"/>
      <c r="I7632" s="23" t="str">
        <f t="shared" si="477"/>
        <v>Data Error</v>
      </c>
      <c r="J7632" s="23"/>
      <c r="K7632" s="7" t="str">
        <f t="shared" si="478"/>
        <v>Data Error</v>
      </c>
      <c r="M7632" s="20" t="str">
        <f>IF(C7632="Data Error","Data Error",IF(C7632&lt;=K7632,0,1-IFERROR(INDEX(BAAL!$C:$D,MATCH(ROUNDUP(C7632-K7632,0),BAAL!$B:$B,0),MATCH(LEFT(M$2,4),BAAL!$C$2:$D$2,0)),0)))</f>
        <v>Data Error</v>
      </c>
      <c r="N7632" s="20"/>
      <c r="O7632" s="26"/>
      <c r="P7632" s="26"/>
      <c r="Q7632" s="6">
        <f t="shared" si="479"/>
        <v>11</v>
      </c>
      <c r="R7632" s="20"/>
    </row>
    <row r="7633" spans="1:18" x14ac:dyDescent="0.25">
      <c r="A7633" s="6">
        <v>23</v>
      </c>
      <c r="B7633" s="4">
        <v>42687.958333328563</v>
      </c>
      <c r="C7633" s="2" t="str">
        <f>IF([2]Analysis!AG7633="Data Error","Data Error",[2]Analysis!AI7633*C$1)</f>
        <v>Data Error</v>
      </c>
      <c r="D7633" s="2"/>
      <c r="E7633" s="3" t="str">
        <f>IF(C7633="Data Error","Data Error",INDEX('[2]BAAL Adj Cap'!$CB$65:$CY$72,MONTH($B7633),$A7633+1))</f>
        <v>Data Error</v>
      </c>
      <c r="F7633" s="3"/>
      <c r="G7633" s="31" t="str">
        <f t="shared" si="476"/>
        <v>Data Error</v>
      </c>
      <c r="H7633" s="31"/>
      <c r="I7633" s="23" t="str">
        <f t="shared" si="477"/>
        <v>Data Error</v>
      </c>
      <c r="J7633" s="23"/>
      <c r="K7633" s="7" t="str">
        <f t="shared" si="478"/>
        <v>Data Error</v>
      </c>
      <c r="M7633" s="20" t="str">
        <f>IF(C7633="Data Error","Data Error",IF(C7633&lt;=K7633,0,1-IFERROR(INDEX(BAAL!$C:$D,MATCH(ROUNDUP(C7633-K7633,0),BAAL!$B:$B,0),MATCH(LEFT(M$2,4),BAAL!$C$2:$D$2,0)),0)))</f>
        <v>Data Error</v>
      </c>
      <c r="N7633" s="20"/>
      <c r="O7633" s="26"/>
      <c r="P7633" s="26"/>
      <c r="Q7633" s="6">
        <f t="shared" si="479"/>
        <v>11</v>
      </c>
      <c r="R7633" s="20"/>
    </row>
    <row r="7634" spans="1:18" x14ac:dyDescent="0.25">
      <c r="A7634" s="6">
        <v>0</v>
      </c>
      <c r="B7634" s="1">
        <v>42687.999999995227</v>
      </c>
      <c r="C7634" s="2" t="str">
        <f>IF([2]Analysis!AG7634="Data Error","Data Error",[2]Analysis!AI7634*C$1)</f>
        <v>Data Error</v>
      </c>
      <c r="D7634" s="2"/>
      <c r="E7634" s="3" t="str">
        <f>IF(C7634="Data Error","Data Error",INDEX('[2]BAAL Adj Cap'!$CB$65:$CY$72,MONTH($B7634),$A7634+1))</f>
        <v>Data Error</v>
      </c>
      <c r="F7634" s="3"/>
      <c r="G7634" s="31" t="str">
        <f t="shared" si="476"/>
        <v>Data Error</v>
      </c>
      <c r="H7634" s="31"/>
      <c r="I7634" s="23" t="str">
        <f t="shared" si="477"/>
        <v>Data Error</v>
      </c>
      <c r="J7634" s="23"/>
      <c r="K7634" s="7" t="str">
        <f t="shared" si="478"/>
        <v>Data Error</v>
      </c>
      <c r="M7634" s="20" t="str">
        <f>IF(C7634="Data Error","Data Error",IF(C7634&lt;=K7634,0,1-IFERROR(INDEX(BAAL!$C:$D,MATCH(ROUNDUP(C7634-K7634,0),BAAL!$B:$B,0),MATCH(LEFT(M$2,4),BAAL!$C$2:$D$2,0)),0)))</f>
        <v>Data Error</v>
      </c>
      <c r="N7634" s="20"/>
      <c r="O7634" s="26"/>
      <c r="P7634" s="26"/>
      <c r="Q7634" s="6">
        <f t="shared" si="479"/>
        <v>11</v>
      </c>
      <c r="R7634" s="20"/>
    </row>
    <row r="7635" spans="1:18" x14ac:dyDescent="0.25">
      <c r="A7635" s="6">
        <v>1</v>
      </c>
      <c r="B7635" s="4">
        <v>42688.041666661891</v>
      </c>
      <c r="C7635" s="2" t="str">
        <f>IF([2]Analysis!AG7635="Data Error","Data Error",[2]Analysis!AI7635*C$1)</f>
        <v>Data Error</v>
      </c>
      <c r="D7635" s="2"/>
      <c r="E7635" s="3" t="str">
        <f>IF(C7635="Data Error","Data Error",INDEX('[2]BAAL Adj Cap'!$CB$65:$CY$72,MONTH($B7635),$A7635+1))</f>
        <v>Data Error</v>
      </c>
      <c r="F7635" s="3"/>
      <c r="G7635" s="31" t="str">
        <f t="shared" si="476"/>
        <v>Data Error</v>
      </c>
      <c r="H7635" s="31"/>
      <c r="I7635" s="23" t="str">
        <f t="shared" si="477"/>
        <v>Data Error</v>
      </c>
      <c r="J7635" s="23"/>
      <c r="K7635" s="7" t="str">
        <f t="shared" si="478"/>
        <v>Data Error</v>
      </c>
      <c r="M7635" s="20" t="str">
        <f>IF(C7635="Data Error","Data Error",IF(C7635&lt;=K7635,0,1-IFERROR(INDEX(BAAL!$C:$D,MATCH(ROUNDUP(C7635-K7635,0),BAAL!$B:$B,0),MATCH(LEFT(M$2,4),BAAL!$C$2:$D$2,0)),0)))</f>
        <v>Data Error</v>
      </c>
      <c r="N7635" s="20"/>
      <c r="O7635" s="26"/>
      <c r="P7635" s="26"/>
      <c r="Q7635" s="6">
        <f t="shared" si="479"/>
        <v>11</v>
      </c>
      <c r="R7635" s="20"/>
    </row>
    <row r="7636" spans="1:18" x14ac:dyDescent="0.25">
      <c r="A7636" s="6">
        <v>2</v>
      </c>
      <c r="B7636" s="4">
        <v>42688.083333328555</v>
      </c>
      <c r="C7636" s="2" t="str">
        <f>IF([2]Analysis!AG7636="Data Error","Data Error",[2]Analysis!AI7636*C$1)</f>
        <v>Data Error</v>
      </c>
      <c r="D7636" s="2"/>
      <c r="E7636" s="3" t="str">
        <f>IF(C7636="Data Error","Data Error",INDEX('[2]BAAL Adj Cap'!$CB$65:$CY$72,MONTH($B7636),$A7636+1))</f>
        <v>Data Error</v>
      </c>
      <c r="F7636" s="3"/>
      <c r="G7636" s="31" t="str">
        <f t="shared" si="476"/>
        <v>Data Error</v>
      </c>
      <c r="H7636" s="31"/>
      <c r="I7636" s="23" t="str">
        <f t="shared" si="477"/>
        <v>Data Error</v>
      </c>
      <c r="J7636" s="23"/>
      <c r="K7636" s="7" t="str">
        <f t="shared" si="478"/>
        <v>Data Error</v>
      </c>
      <c r="M7636" s="20" t="str">
        <f>IF(C7636="Data Error","Data Error",IF(C7636&lt;=K7636,0,1-IFERROR(INDEX(BAAL!$C:$D,MATCH(ROUNDUP(C7636-K7636,0),BAAL!$B:$B,0),MATCH(LEFT(M$2,4),BAAL!$C$2:$D$2,0)),0)))</f>
        <v>Data Error</v>
      </c>
      <c r="N7636" s="20"/>
      <c r="O7636" s="26"/>
      <c r="P7636" s="26"/>
      <c r="Q7636" s="6">
        <f t="shared" si="479"/>
        <v>11</v>
      </c>
      <c r="R7636" s="20"/>
    </row>
    <row r="7637" spans="1:18" x14ac:dyDescent="0.25">
      <c r="A7637" s="6">
        <v>3</v>
      </c>
      <c r="B7637" s="4">
        <v>42688.12499999522</v>
      </c>
      <c r="C7637" s="2" t="str">
        <f>IF([2]Analysis!AG7637="Data Error","Data Error",[2]Analysis!AI7637*C$1)</f>
        <v>Data Error</v>
      </c>
      <c r="D7637" s="2"/>
      <c r="E7637" s="3" t="str">
        <f>IF(C7637="Data Error","Data Error",INDEX('[2]BAAL Adj Cap'!$CB$65:$CY$72,MONTH($B7637),$A7637+1))</f>
        <v>Data Error</v>
      </c>
      <c r="F7637" s="3"/>
      <c r="G7637" s="31" t="str">
        <f t="shared" si="476"/>
        <v>Data Error</v>
      </c>
      <c r="H7637" s="31"/>
      <c r="I7637" s="23" t="str">
        <f t="shared" si="477"/>
        <v>Data Error</v>
      </c>
      <c r="J7637" s="23"/>
      <c r="K7637" s="7" t="str">
        <f t="shared" si="478"/>
        <v>Data Error</v>
      </c>
      <c r="M7637" s="20" t="str">
        <f>IF(C7637="Data Error","Data Error",IF(C7637&lt;=K7637,0,1-IFERROR(INDEX(BAAL!$C:$D,MATCH(ROUNDUP(C7637-K7637,0),BAAL!$B:$B,0),MATCH(LEFT(M$2,4),BAAL!$C$2:$D$2,0)),0)))</f>
        <v>Data Error</v>
      </c>
      <c r="N7637" s="20"/>
      <c r="O7637" s="26"/>
      <c r="P7637" s="26"/>
      <c r="Q7637" s="6">
        <f t="shared" si="479"/>
        <v>11</v>
      </c>
      <c r="R7637" s="20"/>
    </row>
    <row r="7638" spans="1:18" x14ac:dyDescent="0.25">
      <c r="A7638" s="6">
        <v>4</v>
      </c>
      <c r="B7638" s="4">
        <v>42688.166666661884</v>
      </c>
      <c r="C7638" s="2" t="str">
        <f>IF([2]Analysis!AG7638="Data Error","Data Error",[2]Analysis!AI7638*C$1)</f>
        <v>Data Error</v>
      </c>
      <c r="D7638" s="2"/>
      <c r="E7638" s="3" t="str">
        <f>IF(C7638="Data Error","Data Error",INDEX('[2]BAAL Adj Cap'!$CB$65:$CY$72,MONTH($B7638),$A7638+1))</f>
        <v>Data Error</v>
      </c>
      <c r="F7638" s="3"/>
      <c r="G7638" s="31" t="str">
        <f t="shared" si="476"/>
        <v>Data Error</v>
      </c>
      <c r="H7638" s="31"/>
      <c r="I7638" s="23" t="str">
        <f t="shared" si="477"/>
        <v>Data Error</v>
      </c>
      <c r="J7638" s="23"/>
      <c r="K7638" s="7" t="str">
        <f t="shared" si="478"/>
        <v>Data Error</v>
      </c>
      <c r="M7638" s="20" t="str">
        <f>IF(C7638="Data Error","Data Error",IF(C7638&lt;=K7638,0,1-IFERROR(INDEX(BAAL!$C:$D,MATCH(ROUNDUP(C7638-K7638,0),BAAL!$B:$B,0),MATCH(LEFT(M$2,4),BAAL!$C$2:$D$2,0)),0)))</f>
        <v>Data Error</v>
      </c>
      <c r="N7638" s="20"/>
      <c r="O7638" s="26"/>
      <c r="P7638" s="26"/>
      <c r="Q7638" s="6">
        <f t="shared" si="479"/>
        <v>11</v>
      </c>
      <c r="R7638" s="20"/>
    </row>
    <row r="7639" spans="1:18" x14ac:dyDescent="0.25">
      <c r="A7639" s="6">
        <v>5</v>
      </c>
      <c r="B7639" s="4">
        <v>42688.208333328548</v>
      </c>
      <c r="C7639" s="2" t="str">
        <f>IF([2]Analysis!AG7639="Data Error","Data Error",[2]Analysis!AI7639*C$1)</f>
        <v>Data Error</v>
      </c>
      <c r="D7639" s="2"/>
      <c r="E7639" s="3" t="str">
        <f>IF(C7639="Data Error","Data Error",INDEX('[2]BAAL Adj Cap'!$CB$65:$CY$72,MONTH($B7639),$A7639+1))</f>
        <v>Data Error</v>
      </c>
      <c r="F7639" s="3"/>
      <c r="G7639" s="31" t="str">
        <f t="shared" si="476"/>
        <v>Data Error</v>
      </c>
      <c r="H7639" s="31"/>
      <c r="I7639" s="23" t="str">
        <f t="shared" si="477"/>
        <v>Data Error</v>
      </c>
      <c r="J7639" s="23"/>
      <c r="K7639" s="7" t="str">
        <f t="shared" si="478"/>
        <v>Data Error</v>
      </c>
      <c r="M7639" s="20" t="str">
        <f>IF(C7639="Data Error","Data Error",IF(C7639&lt;=K7639,0,1-IFERROR(INDEX(BAAL!$C:$D,MATCH(ROUNDUP(C7639-K7639,0),BAAL!$B:$B,0),MATCH(LEFT(M$2,4),BAAL!$C$2:$D$2,0)),0)))</f>
        <v>Data Error</v>
      </c>
      <c r="N7639" s="20"/>
      <c r="O7639" s="26"/>
      <c r="P7639" s="26"/>
      <c r="Q7639" s="6">
        <f t="shared" si="479"/>
        <v>11</v>
      </c>
      <c r="R7639" s="20"/>
    </row>
    <row r="7640" spans="1:18" x14ac:dyDescent="0.25">
      <c r="A7640" s="6">
        <v>6</v>
      </c>
      <c r="B7640" s="4">
        <v>42688.249999995212</v>
      </c>
      <c r="C7640" s="2" t="str">
        <f>IF([2]Analysis!AG7640="Data Error","Data Error",[2]Analysis!AI7640*C$1)</f>
        <v>Data Error</v>
      </c>
      <c r="D7640" s="2"/>
      <c r="E7640" s="3" t="str">
        <f>IF(C7640="Data Error","Data Error",INDEX('[2]BAAL Adj Cap'!$CB$65:$CY$72,MONTH($B7640),$A7640+1))</f>
        <v>Data Error</v>
      </c>
      <c r="F7640" s="3"/>
      <c r="G7640" s="31" t="str">
        <f t="shared" si="476"/>
        <v>Data Error</v>
      </c>
      <c r="H7640" s="31"/>
      <c r="I7640" s="23" t="str">
        <f t="shared" si="477"/>
        <v>Data Error</v>
      </c>
      <c r="J7640" s="23"/>
      <c r="K7640" s="7" t="str">
        <f t="shared" si="478"/>
        <v>Data Error</v>
      </c>
      <c r="M7640" s="20" t="str">
        <f>IF(C7640="Data Error","Data Error",IF(C7640&lt;=K7640,0,1-IFERROR(INDEX(BAAL!$C:$D,MATCH(ROUNDUP(C7640-K7640,0),BAAL!$B:$B,0),MATCH(LEFT(M$2,4),BAAL!$C$2:$D$2,0)),0)))</f>
        <v>Data Error</v>
      </c>
      <c r="N7640" s="20"/>
      <c r="O7640" s="26"/>
      <c r="P7640" s="26"/>
      <c r="Q7640" s="6">
        <f t="shared" si="479"/>
        <v>11</v>
      </c>
      <c r="R7640" s="20"/>
    </row>
    <row r="7641" spans="1:18" x14ac:dyDescent="0.25">
      <c r="A7641" s="6">
        <v>7</v>
      </c>
      <c r="B7641" s="4">
        <v>42688.291666661877</v>
      </c>
      <c r="C7641" s="2" t="str">
        <f>IF([2]Analysis!AG7641="Data Error","Data Error",[2]Analysis!AI7641*C$1)</f>
        <v>Data Error</v>
      </c>
      <c r="D7641" s="2"/>
      <c r="E7641" s="3" t="str">
        <f>IF(C7641="Data Error","Data Error",INDEX('[2]BAAL Adj Cap'!$CB$65:$CY$72,MONTH($B7641),$A7641+1))</f>
        <v>Data Error</v>
      </c>
      <c r="F7641" s="3"/>
      <c r="G7641" s="31" t="str">
        <f t="shared" si="476"/>
        <v>Data Error</v>
      </c>
      <c r="H7641" s="31"/>
      <c r="I7641" s="23" t="str">
        <f t="shared" si="477"/>
        <v>Data Error</v>
      </c>
      <c r="J7641" s="23"/>
      <c r="K7641" s="7" t="str">
        <f t="shared" si="478"/>
        <v>Data Error</v>
      </c>
      <c r="M7641" s="20" t="str">
        <f>IF(C7641="Data Error","Data Error",IF(C7641&lt;=K7641,0,1-IFERROR(INDEX(BAAL!$C:$D,MATCH(ROUNDUP(C7641-K7641,0),BAAL!$B:$B,0),MATCH(LEFT(M$2,4),BAAL!$C$2:$D$2,0)),0)))</f>
        <v>Data Error</v>
      </c>
      <c r="N7641" s="20"/>
      <c r="O7641" s="26"/>
      <c r="P7641" s="26"/>
      <c r="Q7641" s="6">
        <f t="shared" si="479"/>
        <v>11</v>
      </c>
      <c r="R7641" s="20"/>
    </row>
    <row r="7642" spans="1:18" x14ac:dyDescent="0.25">
      <c r="A7642" s="6">
        <v>8</v>
      </c>
      <c r="B7642" s="4">
        <v>42688.333333328541</v>
      </c>
      <c r="C7642" s="2" t="str">
        <f>IF([2]Analysis!AG7642="Data Error","Data Error",[2]Analysis!AI7642*C$1)</f>
        <v>Data Error</v>
      </c>
      <c r="D7642" s="2"/>
      <c r="E7642" s="3" t="str">
        <f>IF(C7642="Data Error","Data Error",INDEX('[2]BAAL Adj Cap'!$CB$65:$CY$72,MONTH($B7642),$A7642+1))</f>
        <v>Data Error</v>
      </c>
      <c r="F7642" s="3"/>
      <c r="G7642" s="31" t="str">
        <f t="shared" si="476"/>
        <v>Data Error</v>
      </c>
      <c r="H7642" s="31"/>
      <c r="I7642" s="23" t="str">
        <f t="shared" si="477"/>
        <v>Data Error</v>
      </c>
      <c r="J7642" s="23"/>
      <c r="K7642" s="7" t="str">
        <f t="shared" si="478"/>
        <v>Data Error</v>
      </c>
      <c r="M7642" s="20" t="str">
        <f>IF(C7642="Data Error","Data Error",IF(C7642&lt;=K7642,0,1-IFERROR(INDEX(BAAL!$C:$D,MATCH(ROUNDUP(C7642-K7642,0),BAAL!$B:$B,0),MATCH(LEFT(M$2,4),BAAL!$C$2:$D$2,0)),0)))</f>
        <v>Data Error</v>
      </c>
      <c r="N7642" s="20"/>
      <c r="O7642" s="26"/>
      <c r="P7642" s="26"/>
      <c r="Q7642" s="6">
        <f t="shared" si="479"/>
        <v>11</v>
      </c>
      <c r="R7642" s="20"/>
    </row>
    <row r="7643" spans="1:18" x14ac:dyDescent="0.25">
      <c r="A7643" s="6">
        <v>9</v>
      </c>
      <c r="B7643" s="4">
        <v>42688.374999995205</v>
      </c>
      <c r="C7643" s="2" t="str">
        <f>IF([2]Analysis!AG7643="Data Error","Data Error",[2]Analysis!AI7643*C$1)</f>
        <v>Data Error</v>
      </c>
      <c r="D7643" s="2"/>
      <c r="E7643" s="3" t="str">
        <f>IF(C7643="Data Error","Data Error",INDEX('[2]BAAL Adj Cap'!$CB$65:$CY$72,MONTH($B7643),$A7643+1))</f>
        <v>Data Error</v>
      </c>
      <c r="F7643" s="3"/>
      <c r="G7643" s="31" t="str">
        <f t="shared" si="476"/>
        <v>Data Error</v>
      </c>
      <c r="H7643" s="31"/>
      <c r="I7643" s="23" t="str">
        <f t="shared" si="477"/>
        <v>Data Error</v>
      </c>
      <c r="J7643" s="23"/>
      <c r="K7643" s="7" t="str">
        <f t="shared" si="478"/>
        <v>Data Error</v>
      </c>
      <c r="M7643" s="20" t="str">
        <f>IF(C7643="Data Error","Data Error",IF(C7643&lt;=K7643,0,1-IFERROR(INDEX(BAAL!$C:$D,MATCH(ROUNDUP(C7643-K7643,0),BAAL!$B:$B,0),MATCH(LEFT(M$2,4),BAAL!$C$2:$D$2,0)),0)))</f>
        <v>Data Error</v>
      </c>
      <c r="N7643" s="20"/>
      <c r="O7643" s="26"/>
      <c r="P7643" s="26"/>
      <c r="Q7643" s="6">
        <f t="shared" si="479"/>
        <v>11</v>
      </c>
      <c r="R7643" s="20"/>
    </row>
    <row r="7644" spans="1:18" x14ac:dyDescent="0.25">
      <c r="A7644" s="6">
        <v>10</v>
      </c>
      <c r="B7644" s="4">
        <v>42688.416666661869</v>
      </c>
      <c r="C7644" s="2" t="str">
        <f>IF([2]Analysis!AG7644="Data Error","Data Error",[2]Analysis!AI7644*C$1)</f>
        <v>Data Error</v>
      </c>
      <c r="D7644" s="2"/>
      <c r="E7644" s="3" t="str">
        <f>IF(C7644="Data Error","Data Error",INDEX('[2]BAAL Adj Cap'!$CB$65:$CY$72,MONTH($B7644),$A7644+1))</f>
        <v>Data Error</v>
      </c>
      <c r="F7644" s="3"/>
      <c r="G7644" s="31" t="str">
        <f t="shared" si="476"/>
        <v>Data Error</v>
      </c>
      <c r="H7644" s="31"/>
      <c r="I7644" s="23" t="str">
        <f t="shared" si="477"/>
        <v>Data Error</v>
      </c>
      <c r="J7644" s="23"/>
      <c r="K7644" s="7" t="str">
        <f t="shared" si="478"/>
        <v>Data Error</v>
      </c>
      <c r="M7644" s="20" t="str">
        <f>IF(C7644="Data Error","Data Error",IF(C7644&lt;=K7644,0,1-IFERROR(INDEX(BAAL!$C:$D,MATCH(ROUNDUP(C7644-K7644,0),BAAL!$B:$B,0),MATCH(LEFT(M$2,4),BAAL!$C$2:$D$2,0)),0)))</f>
        <v>Data Error</v>
      </c>
      <c r="N7644" s="20"/>
      <c r="O7644" s="26"/>
      <c r="P7644" s="26"/>
      <c r="Q7644" s="6">
        <f t="shared" si="479"/>
        <v>11</v>
      </c>
      <c r="R7644" s="20"/>
    </row>
    <row r="7645" spans="1:18" x14ac:dyDescent="0.25">
      <c r="A7645" s="6">
        <v>11</v>
      </c>
      <c r="B7645" s="4">
        <v>42688.458333328534</v>
      </c>
      <c r="C7645" s="2" t="str">
        <f>IF([2]Analysis!AG7645="Data Error","Data Error",[2]Analysis!AI7645*C$1)</f>
        <v>Data Error</v>
      </c>
      <c r="D7645" s="2"/>
      <c r="E7645" s="3" t="str">
        <f>IF(C7645="Data Error","Data Error",INDEX('[2]BAAL Adj Cap'!$CB$65:$CY$72,MONTH($B7645),$A7645+1))</f>
        <v>Data Error</v>
      </c>
      <c r="F7645" s="3"/>
      <c r="G7645" s="31" t="str">
        <f t="shared" si="476"/>
        <v>Data Error</v>
      </c>
      <c r="H7645" s="31"/>
      <c r="I7645" s="23" t="str">
        <f t="shared" si="477"/>
        <v>Data Error</v>
      </c>
      <c r="J7645" s="23"/>
      <c r="K7645" s="7" t="str">
        <f t="shared" si="478"/>
        <v>Data Error</v>
      </c>
      <c r="M7645" s="20" t="str">
        <f>IF(C7645="Data Error","Data Error",IF(C7645&lt;=K7645,0,1-IFERROR(INDEX(BAAL!$C:$D,MATCH(ROUNDUP(C7645-K7645,0),BAAL!$B:$B,0),MATCH(LEFT(M$2,4),BAAL!$C$2:$D$2,0)),0)))</f>
        <v>Data Error</v>
      </c>
      <c r="N7645" s="20"/>
      <c r="O7645" s="26"/>
      <c r="P7645" s="26"/>
      <c r="Q7645" s="6">
        <f t="shared" si="479"/>
        <v>11</v>
      </c>
      <c r="R7645" s="20"/>
    </row>
    <row r="7646" spans="1:18" x14ac:dyDescent="0.25">
      <c r="A7646" s="6">
        <v>12</v>
      </c>
      <c r="B7646" s="4">
        <v>42688.499999995198</v>
      </c>
      <c r="C7646" s="2" t="str">
        <f>IF([2]Analysis!AG7646="Data Error","Data Error",[2]Analysis!AI7646*C$1)</f>
        <v>Data Error</v>
      </c>
      <c r="D7646" s="2"/>
      <c r="E7646" s="3" t="str">
        <f>IF(C7646="Data Error","Data Error",INDEX('[2]BAAL Adj Cap'!$CB$65:$CY$72,MONTH($B7646),$A7646+1))</f>
        <v>Data Error</v>
      </c>
      <c r="F7646" s="3"/>
      <c r="G7646" s="31" t="str">
        <f t="shared" si="476"/>
        <v>Data Error</v>
      </c>
      <c r="H7646" s="31"/>
      <c r="I7646" s="23" t="str">
        <f t="shared" si="477"/>
        <v>Data Error</v>
      </c>
      <c r="J7646" s="23"/>
      <c r="K7646" s="7" t="str">
        <f t="shared" si="478"/>
        <v>Data Error</v>
      </c>
      <c r="M7646" s="20" t="str">
        <f>IF(C7646="Data Error","Data Error",IF(C7646&lt;=K7646,0,1-IFERROR(INDEX(BAAL!$C:$D,MATCH(ROUNDUP(C7646-K7646,0),BAAL!$B:$B,0),MATCH(LEFT(M$2,4),BAAL!$C$2:$D$2,0)),0)))</f>
        <v>Data Error</v>
      </c>
      <c r="N7646" s="20"/>
      <c r="O7646" s="26"/>
      <c r="P7646" s="26"/>
      <c r="Q7646" s="6">
        <f t="shared" si="479"/>
        <v>11</v>
      </c>
      <c r="R7646" s="20"/>
    </row>
    <row r="7647" spans="1:18" x14ac:dyDescent="0.25">
      <c r="A7647" s="6">
        <v>13</v>
      </c>
      <c r="B7647" s="4">
        <v>42688.541666661862</v>
      </c>
      <c r="C7647" s="2" t="str">
        <f>IF([2]Analysis!AG7647="Data Error","Data Error",[2]Analysis!AI7647*C$1)</f>
        <v>Data Error</v>
      </c>
      <c r="D7647" s="2"/>
      <c r="E7647" s="3" t="str">
        <f>IF(C7647="Data Error","Data Error",INDEX('[2]BAAL Adj Cap'!$CB$65:$CY$72,MONTH($B7647),$A7647+1))</f>
        <v>Data Error</v>
      </c>
      <c r="F7647" s="3"/>
      <c r="G7647" s="31" t="str">
        <f t="shared" si="476"/>
        <v>Data Error</v>
      </c>
      <c r="H7647" s="31"/>
      <c r="I7647" s="23" t="str">
        <f t="shared" si="477"/>
        <v>Data Error</v>
      </c>
      <c r="J7647" s="23"/>
      <c r="K7647" s="7" t="str">
        <f t="shared" si="478"/>
        <v>Data Error</v>
      </c>
      <c r="M7647" s="20" t="str">
        <f>IF(C7647="Data Error","Data Error",IF(C7647&lt;=K7647,0,1-IFERROR(INDEX(BAAL!$C:$D,MATCH(ROUNDUP(C7647-K7647,0),BAAL!$B:$B,0),MATCH(LEFT(M$2,4),BAAL!$C$2:$D$2,0)),0)))</f>
        <v>Data Error</v>
      </c>
      <c r="N7647" s="20"/>
      <c r="O7647" s="26"/>
      <c r="P7647" s="26"/>
      <c r="Q7647" s="6">
        <f t="shared" si="479"/>
        <v>11</v>
      </c>
      <c r="R7647" s="20"/>
    </row>
    <row r="7648" spans="1:18" x14ac:dyDescent="0.25">
      <c r="A7648" s="6">
        <v>14</v>
      </c>
      <c r="B7648" s="4">
        <v>42688.583333328526</v>
      </c>
      <c r="C7648" s="2" t="str">
        <f>IF([2]Analysis!AG7648="Data Error","Data Error",[2]Analysis!AI7648*C$1)</f>
        <v>Data Error</v>
      </c>
      <c r="D7648" s="2"/>
      <c r="E7648" s="3" t="str">
        <f>IF(C7648="Data Error","Data Error",INDEX('[2]BAAL Adj Cap'!$CB$65:$CY$72,MONTH($B7648),$A7648+1))</f>
        <v>Data Error</v>
      </c>
      <c r="F7648" s="3"/>
      <c r="G7648" s="31" t="str">
        <f t="shared" si="476"/>
        <v>Data Error</v>
      </c>
      <c r="H7648" s="31"/>
      <c r="I7648" s="23" t="str">
        <f t="shared" si="477"/>
        <v>Data Error</v>
      </c>
      <c r="J7648" s="23"/>
      <c r="K7648" s="7" t="str">
        <f t="shared" si="478"/>
        <v>Data Error</v>
      </c>
      <c r="M7648" s="20" t="str">
        <f>IF(C7648="Data Error","Data Error",IF(C7648&lt;=K7648,0,1-IFERROR(INDEX(BAAL!$C:$D,MATCH(ROUNDUP(C7648-K7648,0),BAAL!$B:$B,0),MATCH(LEFT(M$2,4),BAAL!$C$2:$D$2,0)),0)))</f>
        <v>Data Error</v>
      </c>
      <c r="N7648" s="20"/>
      <c r="O7648" s="26"/>
      <c r="P7648" s="26"/>
      <c r="Q7648" s="6">
        <f t="shared" si="479"/>
        <v>11</v>
      </c>
      <c r="R7648" s="20"/>
    </row>
    <row r="7649" spans="1:18" x14ac:dyDescent="0.25">
      <c r="A7649" s="6">
        <v>15</v>
      </c>
      <c r="B7649" s="4">
        <v>42688.624999995191</v>
      </c>
      <c r="C7649" s="2" t="str">
        <f>IF([2]Analysis!AG7649="Data Error","Data Error",[2]Analysis!AI7649*C$1)</f>
        <v>Data Error</v>
      </c>
      <c r="D7649" s="2"/>
      <c r="E7649" s="3" t="str">
        <f>IF(C7649="Data Error","Data Error",INDEX('[2]BAAL Adj Cap'!$CB$65:$CY$72,MONTH($B7649),$A7649+1))</f>
        <v>Data Error</v>
      </c>
      <c r="F7649" s="3"/>
      <c r="G7649" s="31" t="str">
        <f t="shared" si="476"/>
        <v>Data Error</v>
      </c>
      <c r="H7649" s="31"/>
      <c r="I7649" s="23" t="str">
        <f t="shared" si="477"/>
        <v>Data Error</v>
      </c>
      <c r="J7649" s="23"/>
      <c r="K7649" s="7" t="str">
        <f t="shared" si="478"/>
        <v>Data Error</v>
      </c>
      <c r="M7649" s="20" t="str">
        <f>IF(C7649="Data Error","Data Error",IF(C7649&lt;=K7649,0,1-IFERROR(INDEX(BAAL!$C:$D,MATCH(ROUNDUP(C7649-K7649,0),BAAL!$B:$B,0),MATCH(LEFT(M$2,4),BAAL!$C$2:$D$2,0)),0)))</f>
        <v>Data Error</v>
      </c>
      <c r="N7649" s="20"/>
      <c r="O7649" s="26"/>
      <c r="P7649" s="26"/>
      <c r="Q7649" s="6">
        <f t="shared" si="479"/>
        <v>11</v>
      </c>
      <c r="R7649" s="20"/>
    </row>
    <row r="7650" spans="1:18" x14ac:dyDescent="0.25">
      <c r="A7650" s="6">
        <v>16</v>
      </c>
      <c r="B7650" s="4">
        <v>42688.666666661855</v>
      </c>
      <c r="C7650" s="2" t="str">
        <f>IF([2]Analysis!AG7650="Data Error","Data Error",[2]Analysis!AI7650*C$1)</f>
        <v>Data Error</v>
      </c>
      <c r="D7650" s="2"/>
      <c r="E7650" s="3" t="str">
        <f>IF(C7650="Data Error","Data Error",INDEX('[2]BAAL Adj Cap'!$CB$65:$CY$72,MONTH($B7650),$A7650+1))</f>
        <v>Data Error</v>
      </c>
      <c r="F7650" s="3"/>
      <c r="G7650" s="31" t="str">
        <f t="shared" si="476"/>
        <v>Data Error</v>
      </c>
      <c r="H7650" s="31"/>
      <c r="I7650" s="23" t="str">
        <f t="shared" si="477"/>
        <v>Data Error</v>
      </c>
      <c r="J7650" s="23"/>
      <c r="K7650" s="7" t="str">
        <f t="shared" si="478"/>
        <v>Data Error</v>
      </c>
      <c r="M7650" s="20" t="str">
        <f>IF(C7650="Data Error","Data Error",IF(C7650&lt;=K7650,0,1-IFERROR(INDEX(BAAL!$C:$D,MATCH(ROUNDUP(C7650-K7650,0),BAAL!$B:$B,0),MATCH(LEFT(M$2,4),BAAL!$C$2:$D$2,0)),0)))</f>
        <v>Data Error</v>
      </c>
      <c r="N7650" s="20"/>
      <c r="O7650" s="26"/>
      <c r="P7650" s="26"/>
      <c r="Q7650" s="6">
        <f t="shared" si="479"/>
        <v>11</v>
      </c>
      <c r="R7650" s="20"/>
    </row>
    <row r="7651" spans="1:18" x14ac:dyDescent="0.25">
      <c r="A7651" s="6">
        <v>17</v>
      </c>
      <c r="B7651" s="4">
        <v>42688.708333328519</v>
      </c>
      <c r="C7651" s="2" t="str">
        <f>IF([2]Analysis!AG7651="Data Error","Data Error",[2]Analysis!AI7651*C$1)</f>
        <v>Data Error</v>
      </c>
      <c r="D7651" s="2"/>
      <c r="E7651" s="3" t="str">
        <f>IF(C7651="Data Error","Data Error",INDEX('[2]BAAL Adj Cap'!$CB$65:$CY$72,MONTH($B7651),$A7651+1))</f>
        <v>Data Error</v>
      </c>
      <c r="F7651" s="3"/>
      <c r="G7651" s="31" t="str">
        <f t="shared" si="476"/>
        <v>Data Error</v>
      </c>
      <c r="H7651" s="31"/>
      <c r="I7651" s="23" t="str">
        <f t="shared" si="477"/>
        <v>Data Error</v>
      </c>
      <c r="J7651" s="23"/>
      <c r="K7651" s="7" t="str">
        <f t="shared" si="478"/>
        <v>Data Error</v>
      </c>
      <c r="M7651" s="20" t="str">
        <f>IF(C7651="Data Error","Data Error",IF(C7651&lt;=K7651,0,1-IFERROR(INDEX(BAAL!$C:$D,MATCH(ROUNDUP(C7651-K7651,0),BAAL!$B:$B,0),MATCH(LEFT(M$2,4),BAAL!$C$2:$D$2,0)),0)))</f>
        <v>Data Error</v>
      </c>
      <c r="N7651" s="20"/>
      <c r="O7651" s="26"/>
      <c r="P7651" s="26"/>
      <c r="Q7651" s="6">
        <f t="shared" si="479"/>
        <v>11</v>
      </c>
      <c r="R7651" s="20"/>
    </row>
    <row r="7652" spans="1:18" x14ac:dyDescent="0.25">
      <c r="A7652" s="6">
        <v>18</v>
      </c>
      <c r="B7652" s="4">
        <v>42688.749999995183</v>
      </c>
      <c r="C7652" s="2" t="str">
        <f>IF([2]Analysis!AG7652="Data Error","Data Error",[2]Analysis!AI7652*C$1)</f>
        <v>Data Error</v>
      </c>
      <c r="D7652" s="2"/>
      <c r="E7652" s="3" t="str">
        <f>IF(C7652="Data Error","Data Error",INDEX('[2]BAAL Adj Cap'!$CB$65:$CY$72,MONTH($B7652),$A7652+1))</f>
        <v>Data Error</v>
      </c>
      <c r="F7652" s="3"/>
      <c r="G7652" s="31" t="str">
        <f t="shared" si="476"/>
        <v>Data Error</v>
      </c>
      <c r="H7652" s="31"/>
      <c r="I7652" s="23" t="str">
        <f t="shared" si="477"/>
        <v>Data Error</v>
      </c>
      <c r="J7652" s="23"/>
      <c r="K7652" s="7" t="str">
        <f t="shared" si="478"/>
        <v>Data Error</v>
      </c>
      <c r="M7652" s="20" t="str">
        <f>IF(C7652="Data Error","Data Error",IF(C7652&lt;=K7652,0,1-IFERROR(INDEX(BAAL!$C:$D,MATCH(ROUNDUP(C7652-K7652,0),BAAL!$B:$B,0),MATCH(LEFT(M$2,4),BAAL!$C$2:$D$2,0)),0)))</f>
        <v>Data Error</v>
      </c>
      <c r="N7652" s="20"/>
      <c r="O7652" s="26"/>
      <c r="P7652" s="26"/>
      <c r="Q7652" s="6">
        <f t="shared" si="479"/>
        <v>11</v>
      </c>
      <c r="R7652" s="20"/>
    </row>
    <row r="7653" spans="1:18" x14ac:dyDescent="0.25">
      <c r="A7653" s="6">
        <v>19</v>
      </c>
      <c r="B7653" s="4">
        <v>42688.791666661848</v>
      </c>
      <c r="C7653" s="2" t="str">
        <f>IF([2]Analysis!AG7653="Data Error","Data Error",[2]Analysis!AI7653*C$1)</f>
        <v>Data Error</v>
      </c>
      <c r="D7653" s="2"/>
      <c r="E7653" s="3" t="str">
        <f>IF(C7653="Data Error","Data Error",INDEX('[2]BAAL Adj Cap'!$CB$65:$CY$72,MONTH($B7653),$A7653+1))</f>
        <v>Data Error</v>
      </c>
      <c r="F7653" s="3"/>
      <c r="G7653" s="31" t="str">
        <f t="shared" si="476"/>
        <v>Data Error</v>
      </c>
      <c r="H7653" s="31"/>
      <c r="I7653" s="23" t="str">
        <f t="shared" si="477"/>
        <v>Data Error</v>
      </c>
      <c r="J7653" s="23"/>
      <c r="K7653" s="7" t="str">
        <f t="shared" si="478"/>
        <v>Data Error</v>
      </c>
      <c r="M7653" s="20" t="str">
        <f>IF(C7653="Data Error","Data Error",IF(C7653&lt;=K7653,0,1-IFERROR(INDEX(BAAL!$C:$D,MATCH(ROUNDUP(C7653-K7653,0),BAAL!$B:$B,0),MATCH(LEFT(M$2,4),BAAL!$C$2:$D$2,0)),0)))</f>
        <v>Data Error</v>
      </c>
      <c r="N7653" s="20"/>
      <c r="O7653" s="26"/>
      <c r="P7653" s="26"/>
      <c r="Q7653" s="6">
        <f t="shared" si="479"/>
        <v>11</v>
      </c>
      <c r="R7653" s="20"/>
    </row>
    <row r="7654" spans="1:18" x14ac:dyDescent="0.25">
      <c r="A7654" s="6">
        <v>20</v>
      </c>
      <c r="B7654" s="4">
        <v>42688.833333328512</v>
      </c>
      <c r="C7654" s="2" t="str">
        <f>IF([2]Analysis!AG7654="Data Error","Data Error",[2]Analysis!AI7654*C$1)</f>
        <v>Data Error</v>
      </c>
      <c r="D7654" s="2"/>
      <c r="E7654" s="3" t="str">
        <f>IF(C7654="Data Error","Data Error",INDEX('[2]BAAL Adj Cap'!$CB$65:$CY$72,MONTH($B7654),$A7654+1))</f>
        <v>Data Error</v>
      </c>
      <c r="F7654" s="3"/>
      <c r="G7654" s="31" t="str">
        <f t="shared" si="476"/>
        <v>Data Error</v>
      </c>
      <c r="H7654" s="31"/>
      <c r="I7654" s="23" t="str">
        <f t="shared" si="477"/>
        <v>Data Error</v>
      </c>
      <c r="J7654" s="23"/>
      <c r="K7654" s="7" t="str">
        <f t="shared" si="478"/>
        <v>Data Error</v>
      </c>
      <c r="M7654" s="20" t="str">
        <f>IF(C7654="Data Error","Data Error",IF(C7654&lt;=K7654,0,1-IFERROR(INDEX(BAAL!$C:$D,MATCH(ROUNDUP(C7654-K7654,0),BAAL!$B:$B,0),MATCH(LEFT(M$2,4),BAAL!$C$2:$D$2,0)),0)))</f>
        <v>Data Error</v>
      </c>
      <c r="N7654" s="20"/>
      <c r="O7654" s="26"/>
      <c r="P7654" s="26"/>
      <c r="Q7654" s="6">
        <f t="shared" si="479"/>
        <v>11</v>
      </c>
      <c r="R7654" s="20"/>
    </row>
    <row r="7655" spans="1:18" x14ac:dyDescent="0.25">
      <c r="A7655" s="6">
        <v>21</v>
      </c>
      <c r="B7655" s="4">
        <v>42688.874999995176</v>
      </c>
      <c r="C7655" s="2" t="str">
        <f>IF([2]Analysis!AG7655="Data Error","Data Error",[2]Analysis!AI7655*C$1)</f>
        <v>Data Error</v>
      </c>
      <c r="D7655" s="2"/>
      <c r="E7655" s="3" t="str">
        <f>IF(C7655="Data Error","Data Error",INDEX('[2]BAAL Adj Cap'!$CB$65:$CY$72,MONTH($B7655),$A7655+1))</f>
        <v>Data Error</v>
      </c>
      <c r="F7655" s="3"/>
      <c r="G7655" s="31" t="str">
        <f t="shared" si="476"/>
        <v>Data Error</v>
      </c>
      <c r="H7655" s="31"/>
      <c r="I7655" s="23" t="str">
        <f t="shared" si="477"/>
        <v>Data Error</v>
      </c>
      <c r="J7655" s="23"/>
      <c r="K7655" s="7" t="str">
        <f t="shared" si="478"/>
        <v>Data Error</v>
      </c>
      <c r="M7655" s="20" t="str">
        <f>IF(C7655="Data Error","Data Error",IF(C7655&lt;=K7655,0,1-IFERROR(INDEX(BAAL!$C:$D,MATCH(ROUNDUP(C7655-K7655,0),BAAL!$B:$B,0),MATCH(LEFT(M$2,4),BAAL!$C$2:$D$2,0)),0)))</f>
        <v>Data Error</v>
      </c>
      <c r="N7655" s="20"/>
      <c r="O7655" s="26"/>
      <c r="P7655" s="26"/>
      <c r="Q7655" s="6">
        <f t="shared" si="479"/>
        <v>11</v>
      </c>
      <c r="R7655" s="20"/>
    </row>
    <row r="7656" spans="1:18" x14ac:dyDescent="0.25">
      <c r="A7656" s="6">
        <v>22</v>
      </c>
      <c r="B7656" s="4">
        <v>42688.91666666184</v>
      </c>
      <c r="C7656" s="2" t="str">
        <f>IF([2]Analysis!AG7656="Data Error","Data Error",[2]Analysis!AI7656*C$1)</f>
        <v>Data Error</v>
      </c>
      <c r="D7656" s="2"/>
      <c r="E7656" s="3" t="str">
        <f>IF(C7656="Data Error","Data Error",INDEX('[2]BAAL Adj Cap'!$CB$65:$CY$72,MONTH($B7656),$A7656+1))</f>
        <v>Data Error</v>
      </c>
      <c r="F7656" s="3"/>
      <c r="G7656" s="31" t="str">
        <f t="shared" si="476"/>
        <v>Data Error</v>
      </c>
      <c r="H7656" s="31"/>
      <c r="I7656" s="23" t="str">
        <f t="shared" si="477"/>
        <v>Data Error</v>
      </c>
      <c r="J7656" s="23"/>
      <c r="K7656" s="7" t="str">
        <f t="shared" si="478"/>
        <v>Data Error</v>
      </c>
      <c r="M7656" s="20" t="str">
        <f>IF(C7656="Data Error","Data Error",IF(C7656&lt;=K7656,0,1-IFERROR(INDEX(BAAL!$C:$D,MATCH(ROUNDUP(C7656-K7656,0),BAAL!$B:$B,0),MATCH(LEFT(M$2,4),BAAL!$C$2:$D$2,0)),0)))</f>
        <v>Data Error</v>
      </c>
      <c r="N7656" s="20"/>
      <c r="O7656" s="26"/>
      <c r="P7656" s="26"/>
      <c r="Q7656" s="6">
        <f t="shared" si="479"/>
        <v>11</v>
      </c>
      <c r="R7656" s="20"/>
    </row>
    <row r="7657" spans="1:18" x14ac:dyDescent="0.25">
      <c r="A7657" s="6">
        <v>23</v>
      </c>
      <c r="B7657" s="4">
        <v>42688.958333328505</v>
      </c>
      <c r="C7657" s="2" t="str">
        <f>IF([2]Analysis!AG7657="Data Error","Data Error",[2]Analysis!AI7657*C$1)</f>
        <v>Data Error</v>
      </c>
      <c r="D7657" s="2"/>
      <c r="E7657" s="3" t="str">
        <f>IF(C7657="Data Error","Data Error",INDEX('[2]BAAL Adj Cap'!$CB$65:$CY$72,MONTH($B7657),$A7657+1))</f>
        <v>Data Error</v>
      </c>
      <c r="F7657" s="3"/>
      <c r="G7657" s="31" t="str">
        <f t="shared" si="476"/>
        <v>Data Error</v>
      </c>
      <c r="H7657" s="31"/>
      <c r="I7657" s="23" t="str">
        <f t="shared" si="477"/>
        <v>Data Error</v>
      </c>
      <c r="J7657" s="23"/>
      <c r="K7657" s="7" t="str">
        <f t="shared" si="478"/>
        <v>Data Error</v>
      </c>
      <c r="M7657" s="20" t="str">
        <f>IF(C7657="Data Error","Data Error",IF(C7657&lt;=K7657,0,1-IFERROR(INDEX(BAAL!$C:$D,MATCH(ROUNDUP(C7657-K7657,0),BAAL!$B:$B,0),MATCH(LEFT(M$2,4),BAAL!$C$2:$D$2,0)),0)))</f>
        <v>Data Error</v>
      </c>
      <c r="N7657" s="20"/>
      <c r="O7657" s="26"/>
      <c r="P7657" s="26"/>
      <c r="Q7657" s="6">
        <f t="shared" si="479"/>
        <v>11</v>
      </c>
      <c r="R7657" s="20"/>
    </row>
    <row r="7658" spans="1:18" x14ac:dyDescent="0.25">
      <c r="A7658" s="6">
        <v>0</v>
      </c>
      <c r="B7658" s="1">
        <v>42688.999999995169</v>
      </c>
      <c r="C7658" s="2" t="str">
        <f>IF([2]Analysis!AG7658="Data Error","Data Error",[2]Analysis!AI7658*C$1)</f>
        <v>Data Error</v>
      </c>
      <c r="D7658" s="2"/>
      <c r="E7658" s="3" t="str">
        <f>IF(C7658="Data Error","Data Error",INDEX('[2]BAAL Adj Cap'!$CB$65:$CY$72,MONTH($B7658),$A7658+1))</f>
        <v>Data Error</v>
      </c>
      <c r="F7658" s="3"/>
      <c r="G7658" s="31" t="str">
        <f t="shared" si="476"/>
        <v>Data Error</v>
      </c>
      <c r="H7658" s="31"/>
      <c r="I7658" s="23" t="str">
        <f t="shared" si="477"/>
        <v>Data Error</v>
      </c>
      <c r="J7658" s="23"/>
      <c r="K7658" s="7" t="str">
        <f t="shared" si="478"/>
        <v>Data Error</v>
      </c>
      <c r="M7658" s="20" t="str">
        <f>IF(C7658="Data Error","Data Error",IF(C7658&lt;=K7658,0,1-IFERROR(INDEX(BAAL!$C:$D,MATCH(ROUNDUP(C7658-K7658,0),BAAL!$B:$B,0),MATCH(LEFT(M$2,4),BAAL!$C$2:$D$2,0)),0)))</f>
        <v>Data Error</v>
      </c>
      <c r="N7658" s="20"/>
      <c r="O7658" s="26"/>
      <c r="P7658" s="26"/>
      <c r="Q7658" s="6">
        <f t="shared" si="479"/>
        <v>11</v>
      </c>
      <c r="R7658" s="20"/>
    </row>
    <row r="7659" spans="1:18" x14ac:dyDescent="0.25">
      <c r="A7659" s="6">
        <v>1</v>
      </c>
      <c r="B7659" s="4">
        <v>42689.041666661833</v>
      </c>
      <c r="C7659" s="2" t="str">
        <f>IF([2]Analysis!AG7659="Data Error","Data Error",[2]Analysis!AI7659*C$1)</f>
        <v>Data Error</v>
      </c>
      <c r="D7659" s="2"/>
      <c r="E7659" s="3" t="str">
        <f>IF(C7659="Data Error","Data Error",INDEX('[2]BAAL Adj Cap'!$CB$65:$CY$72,MONTH($B7659),$A7659+1))</f>
        <v>Data Error</v>
      </c>
      <c r="F7659" s="3"/>
      <c r="G7659" s="31" t="str">
        <f t="shared" si="476"/>
        <v>Data Error</v>
      </c>
      <c r="H7659" s="31"/>
      <c r="I7659" s="23" t="str">
        <f t="shared" si="477"/>
        <v>Data Error</v>
      </c>
      <c r="J7659" s="23"/>
      <c r="K7659" s="7" t="str">
        <f t="shared" si="478"/>
        <v>Data Error</v>
      </c>
      <c r="M7659" s="20" t="str">
        <f>IF(C7659="Data Error","Data Error",IF(C7659&lt;=K7659,0,1-IFERROR(INDEX(BAAL!$C:$D,MATCH(ROUNDUP(C7659-K7659,0),BAAL!$B:$B,0),MATCH(LEFT(M$2,4),BAAL!$C$2:$D$2,0)),0)))</f>
        <v>Data Error</v>
      </c>
      <c r="N7659" s="20"/>
      <c r="O7659" s="26"/>
      <c r="P7659" s="26"/>
      <c r="Q7659" s="6">
        <f t="shared" si="479"/>
        <v>11</v>
      </c>
      <c r="R7659" s="20"/>
    </row>
    <row r="7660" spans="1:18" x14ac:dyDescent="0.25">
      <c r="A7660" s="6">
        <v>2</v>
      </c>
      <c r="B7660" s="4">
        <v>42689.083333328497</v>
      </c>
      <c r="C7660" s="2" t="str">
        <f>IF([2]Analysis!AG7660="Data Error","Data Error",[2]Analysis!AI7660*C$1)</f>
        <v>Data Error</v>
      </c>
      <c r="D7660" s="2"/>
      <c r="E7660" s="3" t="str">
        <f>IF(C7660="Data Error","Data Error",INDEX('[2]BAAL Adj Cap'!$CB$65:$CY$72,MONTH($B7660),$A7660+1))</f>
        <v>Data Error</v>
      </c>
      <c r="F7660" s="3"/>
      <c r="G7660" s="31" t="str">
        <f t="shared" si="476"/>
        <v>Data Error</v>
      </c>
      <c r="H7660" s="31"/>
      <c r="I7660" s="23" t="str">
        <f t="shared" si="477"/>
        <v>Data Error</v>
      </c>
      <c r="J7660" s="23"/>
      <c r="K7660" s="7" t="str">
        <f t="shared" si="478"/>
        <v>Data Error</v>
      </c>
      <c r="M7660" s="20" t="str">
        <f>IF(C7660="Data Error","Data Error",IF(C7660&lt;=K7660,0,1-IFERROR(INDEX(BAAL!$C:$D,MATCH(ROUNDUP(C7660-K7660,0),BAAL!$B:$B,0),MATCH(LEFT(M$2,4),BAAL!$C$2:$D$2,0)),0)))</f>
        <v>Data Error</v>
      </c>
      <c r="N7660" s="20"/>
      <c r="O7660" s="26"/>
      <c r="P7660" s="26"/>
      <c r="Q7660" s="6">
        <f t="shared" si="479"/>
        <v>11</v>
      </c>
      <c r="R7660" s="20"/>
    </row>
    <row r="7661" spans="1:18" x14ac:dyDescent="0.25">
      <c r="A7661" s="6">
        <v>3</v>
      </c>
      <c r="B7661" s="4">
        <v>42689.124999995161</v>
      </c>
      <c r="C7661" s="2" t="str">
        <f>IF([2]Analysis!AG7661="Data Error","Data Error",[2]Analysis!AI7661*C$1)</f>
        <v>Data Error</v>
      </c>
      <c r="D7661" s="2"/>
      <c r="E7661" s="3" t="str">
        <f>IF(C7661="Data Error","Data Error",INDEX('[2]BAAL Adj Cap'!$CB$65:$CY$72,MONTH($B7661),$A7661+1))</f>
        <v>Data Error</v>
      </c>
      <c r="F7661" s="3"/>
      <c r="G7661" s="31" t="str">
        <f t="shared" si="476"/>
        <v>Data Error</v>
      </c>
      <c r="H7661" s="31"/>
      <c r="I7661" s="23" t="str">
        <f t="shared" si="477"/>
        <v>Data Error</v>
      </c>
      <c r="J7661" s="23"/>
      <c r="K7661" s="7" t="str">
        <f t="shared" si="478"/>
        <v>Data Error</v>
      </c>
      <c r="M7661" s="20" t="str">
        <f>IF(C7661="Data Error","Data Error",IF(C7661&lt;=K7661,0,1-IFERROR(INDEX(BAAL!$C:$D,MATCH(ROUNDUP(C7661-K7661,0),BAAL!$B:$B,0),MATCH(LEFT(M$2,4),BAAL!$C$2:$D$2,0)),0)))</f>
        <v>Data Error</v>
      </c>
      <c r="N7661" s="20"/>
      <c r="O7661" s="26"/>
      <c r="P7661" s="26"/>
      <c r="Q7661" s="6">
        <f t="shared" si="479"/>
        <v>11</v>
      </c>
      <c r="R7661" s="20"/>
    </row>
    <row r="7662" spans="1:18" x14ac:dyDescent="0.25">
      <c r="A7662" s="6">
        <v>4</v>
      </c>
      <c r="B7662" s="4">
        <v>42689.166666661826</v>
      </c>
      <c r="C7662" s="2" t="str">
        <f>IF([2]Analysis!AG7662="Data Error","Data Error",[2]Analysis!AI7662*C$1)</f>
        <v>Data Error</v>
      </c>
      <c r="D7662" s="2"/>
      <c r="E7662" s="3" t="str">
        <f>IF(C7662="Data Error","Data Error",INDEX('[2]BAAL Adj Cap'!$CB$65:$CY$72,MONTH($B7662),$A7662+1))</f>
        <v>Data Error</v>
      </c>
      <c r="F7662" s="3"/>
      <c r="G7662" s="31" t="str">
        <f t="shared" si="476"/>
        <v>Data Error</v>
      </c>
      <c r="H7662" s="31"/>
      <c r="I7662" s="23" t="str">
        <f t="shared" si="477"/>
        <v>Data Error</v>
      </c>
      <c r="J7662" s="23"/>
      <c r="K7662" s="7" t="str">
        <f t="shared" si="478"/>
        <v>Data Error</v>
      </c>
      <c r="M7662" s="20" t="str">
        <f>IF(C7662="Data Error","Data Error",IF(C7662&lt;=K7662,0,1-IFERROR(INDEX(BAAL!$C:$D,MATCH(ROUNDUP(C7662-K7662,0),BAAL!$B:$B,0),MATCH(LEFT(M$2,4),BAAL!$C$2:$D$2,0)),0)))</f>
        <v>Data Error</v>
      </c>
      <c r="N7662" s="20"/>
      <c r="O7662" s="26"/>
      <c r="P7662" s="26"/>
      <c r="Q7662" s="6">
        <f t="shared" si="479"/>
        <v>11</v>
      </c>
      <c r="R7662" s="20"/>
    </row>
    <row r="7663" spans="1:18" x14ac:dyDescent="0.25">
      <c r="A7663" s="6">
        <v>5</v>
      </c>
      <c r="B7663" s="4">
        <v>42689.20833332849</v>
      </c>
      <c r="C7663" s="2" t="str">
        <f>IF([2]Analysis!AG7663="Data Error","Data Error",[2]Analysis!AI7663*C$1)</f>
        <v>Data Error</v>
      </c>
      <c r="D7663" s="2"/>
      <c r="E7663" s="3" t="str">
        <f>IF(C7663="Data Error","Data Error",INDEX('[2]BAAL Adj Cap'!$CB$65:$CY$72,MONTH($B7663),$A7663+1))</f>
        <v>Data Error</v>
      </c>
      <c r="F7663" s="3"/>
      <c r="G7663" s="31" t="str">
        <f t="shared" si="476"/>
        <v>Data Error</v>
      </c>
      <c r="H7663" s="31"/>
      <c r="I7663" s="23" t="str">
        <f t="shared" si="477"/>
        <v>Data Error</v>
      </c>
      <c r="J7663" s="23"/>
      <c r="K7663" s="7" t="str">
        <f t="shared" si="478"/>
        <v>Data Error</v>
      </c>
      <c r="M7663" s="20" t="str">
        <f>IF(C7663="Data Error","Data Error",IF(C7663&lt;=K7663,0,1-IFERROR(INDEX(BAAL!$C:$D,MATCH(ROUNDUP(C7663-K7663,0),BAAL!$B:$B,0),MATCH(LEFT(M$2,4),BAAL!$C$2:$D$2,0)),0)))</f>
        <v>Data Error</v>
      </c>
      <c r="N7663" s="20"/>
      <c r="O7663" s="26"/>
      <c r="P7663" s="26"/>
      <c r="Q7663" s="6">
        <f t="shared" si="479"/>
        <v>11</v>
      </c>
      <c r="R7663" s="20"/>
    </row>
    <row r="7664" spans="1:18" x14ac:dyDescent="0.25">
      <c r="A7664" s="6">
        <v>6</v>
      </c>
      <c r="B7664" s="4">
        <v>42689.249999995154</v>
      </c>
      <c r="C7664" s="2" t="str">
        <f>IF([2]Analysis!AG7664="Data Error","Data Error",[2]Analysis!AI7664*C$1)</f>
        <v>Data Error</v>
      </c>
      <c r="D7664" s="2"/>
      <c r="E7664" s="3" t="str">
        <f>IF(C7664="Data Error","Data Error",INDEX('[2]BAAL Adj Cap'!$CB$65:$CY$72,MONTH($B7664),$A7664+1))</f>
        <v>Data Error</v>
      </c>
      <c r="F7664" s="3"/>
      <c r="G7664" s="31" t="str">
        <f t="shared" si="476"/>
        <v>Data Error</v>
      </c>
      <c r="H7664" s="31"/>
      <c r="I7664" s="23" t="str">
        <f t="shared" si="477"/>
        <v>Data Error</v>
      </c>
      <c r="J7664" s="23"/>
      <c r="K7664" s="7" t="str">
        <f t="shared" si="478"/>
        <v>Data Error</v>
      </c>
      <c r="M7664" s="20" t="str">
        <f>IF(C7664="Data Error","Data Error",IF(C7664&lt;=K7664,0,1-IFERROR(INDEX(BAAL!$C:$D,MATCH(ROUNDUP(C7664-K7664,0),BAAL!$B:$B,0),MATCH(LEFT(M$2,4),BAAL!$C$2:$D$2,0)),0)))</f>
        <v>Data Error</v>
      </c>
      <c r="N7664" s="20"/>
      <c r="O7664" s="26"/>
      <c r="P7664" s="26"/>
      <c r="Q7664" s="6">
        <f t="shared" si="479"/>
        <v>11</v>
      </c>
      <c r="R7664" s="20"/>
    </row>
    <row r="7665" spans="1:18" x14ac:dyDescent="0.25">
      <c r="A7665" s="6">
        <v>7</v>
      </c>
      <c r="B7665" s="4">
        <v>42689.291666661818</v>
      </c>
      <c r="C7665" s="2" t="str">
        <f>IF([2]Analysis!AG7665="Data Error","Data Error",[2]Analysis!AI7665*C$1)</f>
        <v>Data Error</v>
      </c>
      <c r="D7665" s="2"/>
      <c r="E7665" s="3" t="str">
        <f>IF(C7665="Data Error","Data Error",INDEX('[2]BAAL Adj Cap'!$CB$65:$CY$72,MONTH($B7665),$A7665+1))</f>
        <v>Data Error</v>
      </c>
      <c r="F7665" s="3"/>
      <c r="G7665" s="31" t="str">
        <f t="shared" si="476"/>
        <v>Data Error</v>
      </c>
      <c r="H7665" s="31"/>
      <c r="I7665" s="23" t="str">
        <f t="shared" si="477"/>
        <v>Data Error</v>
      </c>
      <c r="J7665" s="23"/>
      <c r="K7665" s="7" t="str">
        <f t="shared" si="478"/>
        <v>Data Error</v>
      </c>
      <c r="M7665" s="20" t="str">
        <f>IF(C7665="Data Error","Data Error",IF(C7665&lt;=K7665,0,1-IFERROR(INDEX(BAAL!$C:$D,MATCH(ROUNDUP(C7665-K7665,0),BAAL!$B:$B,0),MATCH(LEFT(M$2,4),BAAL!$C$2:$D$2,0)),0)))</f>
        <v>Data Error</v>
      </c>
      <c r="N7665" s="20"/>
      <c r="O7665" s="26"/>
      <c r="P7665" s="26"/>
      <c r="Q7665" s="6">
        <f t="shared" si="479"/>
        <v>11</v>
      </c>
      <c r="R7665" s="20"/>
    </row>
    <row r="7666" spans="1:18" x14ac:dyDescent="0.25">
      <c r="A7666" s="6">
        <v>8</v>
      </c>
      <c r="B7666" s="4">
        <v>42689.333333328483</v>
      </c>
      <c r="C7666" s="2" t="str">
        <f>IF([2]Analysis!AG7666="Data Error","Data Error",[2]Analysis!AI7666*C$1)</f>
        <v>Data Error</v>
      </c>
      <c r="D7666" s="2"/>
      <c r="E7666" s="3" t="str">
        <f>IF(C7666="Data Error","Data Error",INDEX('[2]BAAL Adj Cap'!$CB$65:$CY$72,MONTH($B7666),$A7666+1))</f>
        <v>Data Error</v>
      </c>
      <c r="F7666" s="3"/>
      <c r="G7666" s="31" t="str">
        <f t="shared" si="476"/>
        <v>Data Error</v>
      </c>
      <c r="H7666" s="31"/>
      <c r="I7666" s="23" t="str">
        <f t="shared" si="477"/>
        <v>Data Error</v>
      </c>
      <c r="J7666" s="23"/>
      <c r="K7666" s="7" t="str">
        <f t="shared" si="478"/>
        <v>Data Error</v>
      </c>
      <c r="M7666" s="20" t="str">
        <f>IF(C7666="Data Error","Data Error",IF(C7666&lt;=K7666,0,1-IFERROR(INDEX(BAAL!$C:$D,MATCH(ROUNDUP(C7666-K7666,0),BAAL!$B:$B,0),MATCH(LEFT(M$2,4),BAAL!$C$2:$D$2,0)),0)))</f>
        <v>Data Error</v>
      </c>
      <c r="N7666" s="20"/>
      <c r="O7666" s="26"/>
      <c r="P7666" s="26"/>
      <c r="Q7666" s="6">
        <f t="shared" si="479"/>
        <v>11</v>
      </c>
      <c r="R7666" s="20"/>
    </row>
    <row r="7667" spans="1:18" x14ac:dyDescent="0.25">
      <c r="A7667" s="6">
        <v>9</v>
      </c>
      <c r="B7667" s="4">
        <v>42689.374999995147</v>
      </c>
      <c r="C7667" s="2" t="str">
        <f>IF([2]Analysis!AG7667="Data Error","Data Error",[2]Analysis!AI7667*C$1)</f>
        <v>Data Error</v>
      </c>
      <c r="D7667" s="2"/>
      <c r="E7667" s="3" t="str">
        <f>IF(C7667="Data Error","Data Error",INDEX('[2]BAAL Adj Cap'!$CB$65:$CY$72,MONTH($B7667),$A7667+1))</f>
        <v>Data Error</v>
      </c>
      <c r="F7667" s="3"/>
      <c r="G7667" s="31" t="str">
        <f t="shared" si="476"/>
        <v>Data Error</v>
      </c>
      <c r="H7667" s="31"/>
      <c r="I7667" s="23" t="str">
        <f t="shared" si="477"/>
        <v>Data Error</v>
      </c>
      <c r="J7667" s="23"/>
      <c r="K7667" s="7" t="str">
        <f t="shared" si="478"/>
        <v>Data Error</v>
      </c>
      <c r="M7667" s="20" t="str">
        <f>IF(C7667="Data Error","Data Error",IF(C7667&lt;=K7667,0,1-IFERROR(INDEX(BAAL!$C:$D,MATCH(ROUNDUP(C7667-K7667,0),BAAL!$B:$B,0),MATCH(LEFT(M$2,4),BAAL!$C$2:$D$2,0)),0)))</f>
        <v>Data Error</v>
      </c>
      <c r="N7667" s="20"/>
      <c r="O7667" s="26"/>
      <c r="P7667" s="26"/>
      <c r="Q7667" s="6">
        <f t="shared" si="479"/>
        <v>11</v>
      </c>
      <c r="R7667" s="20"/>
    </row>
    <row r="7668" spans="1:18" x14ac:dyDescent="0.25">
      <c r="A7668" s="6">
        <v>10</v>
      </c>
      <c r="B7668" s="4">
        <v>42689.416666661811</v>
      </c>
      <c r="C7668" s="2" t="str">
        <f>IF([2]Analysis!AG7668="Data Error","Data Error",[2]Analysis!AI7668*C$1)</f>
        <v>Data Error</v>
      </c>
      <c r="D7668" s="2"/>
      <c r="E7668" s="3" t="str">
        <f>IF(C7668="Data Error","Data Error",INDEX('[2]BAAL Adj Cap'!$CB$65:$CY$72,MONTH($B7668),$A7668+1))</f>
        <v>Data Error</v>
      </c>
      <c r="F7668" s="3"/>
      <c r="G7668" s="31" t="str">
        <f t="shared" si="476"/>
        <v>Data Error</v>
      </c>
      <c r="H7668" s="31"/>
      <c r="I7668" s="23" t="str">
        <f t="shared" si="477"/>
        <v>Data Error</v>
      </c>
      <c r="J7668" s="23"/>
      <c r="K7668" s="7" t="str">
        <f t="shared" si="478"/>
        <v>Data Error</v>
      </c>
      <c r="M7668" s="20" t="str">
        <f>IF(C7668="Data Error","Data Error",IF(C7668&lt;=K7668,0,1-IFERROR(INDEX(BAAL!$C:$D,MATCH(ROUNDUP(C7668-K7668,0),BAAL!$B:$B,0),MATCH(LEFT(M$2,4),BAAL!$C$2:$D$2,0)),0)))</f>
        <v>Data Error</v>
      </c>
      <c r="N7668" s="20"/>
      <c r="O7668" s="26"/>
      <c r="P7668" s="26"/>
      <c r="Q7668" s="6">
        <f t="shared" si="479"/>
        <v>11</v>
      </c>
      <c r="R7668" s="20"/>
    </row>
    <row r="7669" spans="1:18" x14ac:dyDescent="0.25">
      <c r="A7669" s="6">
        <v>11</v>
      </c>
      <c r="B7669" s="4">
        <v>42689.458333328475</v>
      </c>
      <c r="C7669" s="2" t="str">
        <f>IF([2]Analysis!AG7669="Data Error","Data Error",[2]Analysis!AI7669*C$1)</f>
        <v>Data Error</v>
      </c>
      <c r="D7669" s="2"/>
      <c r="E7669" s="3" t="str">
        <f>IF(C7669="Data Error","Data Error",INDEX('[2]BAAL Adj Cap'!$CB$65:$CY$72,MONTH($B7669),$A7669+1))</f>
        <v>Data Error</v>
      </c>
      <c r="F7669" s="3"/>
      <c r="G7669" s="31" t="str">
        <f t="shared" si="476"/>
        <v>Data Error</v>
      </c>
      <c r="H7669" s="31"/>
      <c r="I7669" s="23" t="str">
        <f t="shared" si="477"/>
        <v>Data Error</v>
      </c>
      <c r="J7669" s="23"/>
      <c r="K7669" s="7" t="str">
        <f t="shared" si="478"/>
        <v>Data Error</v>
      </c>
      <c r="M7669" s="20" t="str">
        <f>IF(C7669="Data Error","Data Error",IF(C7669&lt;=K7669,0,1-IFERROR(INDEX(BAAL!$C:$D,MATCH(ROUNDUP(C7669-K7669,0),BAAL!$B:$B,0),MATCH(LEFT(M$2,4),BAAL!$C$2:$D$2,0)),0)))</f>
        <v>Data Error</v>
      </c>
      <c r="N7669" s="20"/>
      <c r="O7669" s="26"/>
      <c r="P7669" s="26"/>
      <c r="Q7669" s="6">
        <f t="shared" si="479"/>
        <v>11</v>
      </c>
      <c r="R7669" s="20"/>
    </row>
    <row r="7670" spans="1:18" x14ac:dyDescent="0.25">
      <c r="A7670" s="6">
        <v>12</v>
      </c>
      <c r="B7670" s="4">
        <v>42689.49999999514</v>
      </c>
      <c r="C7670" s="2" t="str">
        <f>IF([2]Analysis!AG7670="Data Error","Data Error",[2]Analysis!AI7670*C$1)</f>
        <v>Data Error</v>
      </c>
      <c r="D7670" s="2"/>
      <c r="E7670" s="3" t="str">
        <f>IF(C7670="Data Error","Data Error",INDEX('[2]BAAL Adj Cap'!$CB$65:$CY$72,MONTH($B7670),$A7670+1))</f>
        <v>Data Error</v>
      </c>
      <c r="F7670" s="3"/>
      <c r="G7670" s="31" t="str">
        <f t="shared" si="476"/>
        <v>Data Error</v>
      </c>
      <c r="H7670" s="31"/>
      <c r="I7670" s="23" t="str">
        <f t="shared" si="477"/>
        <v>Data Error</v>
      </c>
      <c r="J7670" s="23"/>
      <c r="K7670" s="7" t="str">
        <f t="shared" si="478"/>
        <v>Data Error</v>
      </c>
      <c r="M7670" s="20" t="str">
        <f>IF(C7670="Data Error","Data Error",IF(C7670&lt;=K7670,0,1-IFERROR(INDEX(BAAL!$C:$D,MATCH(ROUNDUP(C7670-K7670,0),BAAL!$B:$B,0),MATCH(LEFT(M$2,4),BAAL!$C$2:$D$2,0)),0)))</f>
        <v>Data Error</v>
      </c>
      <c r="N7670" s="20"/>
      <c r="O7670" s="26"/>
      <c r="P7670" s="26"/>
      <c r="Q7670" s="6">
        <f t="shared" si="479"/>
        <v>11</v>
      </c>
      <c r="R7670" s="20"/>
    </row>
    <row r="7671" spans="1:18" x14ac:dyDescent="0.25">
      <c r="A7671" s="6">
        <v>13</v>
      </c>
      <c r="B7671" s="4">
        <v>42689.541666661804</v>
      </c>
      <c r="C7671" s="2" t="str">
        <f>IF([2]Analysis!AG7671="Data Error","Data Error",[2]Analysis!AI7671*C$1)</f>
        <v>Data Error</v>
      </c>
      <c r="D7671" s="2"/>
      <c r="E7671" s="3" t="str">
        <f>IF(C7671="Data Error","Data Error",INDEX('[2]BAAL Adj Cap'!$CB$65:$CY$72,MONTH($B7671),$A7671+1))</f>
        <v>Data Error</v>
      </c>
      <c r="F7671" s="3"/>
      <c r="G7671" s="31" t="str">
        <f t="shared" si="476"/>
        <v>Data Error</v>
      </c>
      <c r="H7671" s="31"/>
      <c r="I7671" s="23" t="str">
        <f t="shared" si="477"/>
        <v>Data Error</v>
      </c>
      <c r="J7671" s="23"/>
      <c r="K7671" s="7" t="str">
        <f t="shared" si="478"/>
        <v>Data Error</v>
      </c>
      <c r="M7671" s="20" t="str">
        <f>IF(C7671="Data Error","Data Error",IF(C7671&lt;=K7671,0,1-IFERROR(INDEX(BAAL!$C:$D,MATCH(ROUNDUP(C7671-K7671,0),BAAL!$B:$B,0),MATCH(LEFT(M$2,4),BAAL!$C$2:$D$2,0)),0)))</f>
        <v>Data Error</v>
      </c>
      <c r="N7671" s="20"/>
      <c r="O7671" s="26"/>
      <c r="P7671" s="26"/>
      <c r="Q7671" s="6">
        <f t="shared" si="479"/>
        <v>11</v>
      </c>
      <c r="R7671" s="20"/>
    </row>
    <row r="7672" spans="1:18" x14ac:dyDescent="0.25">
      <c r="A7672" s="6">
        <v>14</v>
      </c>
      <c r="B7672" s="4">
        <v>42689.583333328468</v>
      </c>
      <c r="C7672" s="2" t="str">
        <f>IF([2]Analysis!AG7672="Data Error","Data Error",[2]Analysis!AI7672*C$1)</f>
        <v>Data Error</v>
      </c>
      <c r="D7672" s="2"/>
      <c r="E7672" s="3" t="str">
        <f>IF(C7672="Data Error","Data Error",INDEX('[2]BAAL Adj Cap'!$CB$65:$CY$72,MONTH($B7672),$A7672+1))</f>
        <v>Data Error</v>
      </c>
      <c r="F7672" s="3"/>
      <c r="G7672" s="31" t="str">
        <f t="shared" si="476"/>
        <v>Data Error</v>
      </c>
      <c r="H7672" s="31"/>
      <c r="I7672" s="23" t="str">
        <f t="shared" si="477"/>
        <v>Data Error</v>
      </c>
      <c r="J7672" s="23"/>
      <c r="K7672" s="7" t="str">
        <f t="shared" si="478"/>
        <v>Data Error</v>
      </c>
      <c r="M7672" s="20" t="str">
        <f>IF(C7672="Data Error","Data Error",IF(C7672&lt;=K7672,0,1-IFERROR(INDEX(BAAL!$C:$D,MATCH(ROUNDUP(C7672-K7672,0),BAAL!$B:$B,0),MATCH(LEFT(M$2,4),BAAL!$C$2:$D$2,0)),0)))</f>
        <v>Data Error</v>
      </c>
      <c r="N7672" s="20"/>
      <c r="O7672" s="26"/>
      <c r="P7672" s="26"/>
      <c r="Q7672" s="6">
        <f t="shared" si="479"/>
        <v>11</v>
      </c>
      <c r="R7672" s="20"/>
    </row>
    <row r="7673" spans="1:18" x14ac:dyDescent="0.25">
      <c r="A7673" s="6">
        <v>15</v>
      </c>
      <c r="B7673" s="4">
        <v>42689.624999995132</v>
      </c>
      <c r="C7673" s="2" t="str">
        <f>IF([2]Analysis!AG7673="Data Error","Data Error",[2]Analysis!AI7673*C$1)</f>
        <v>Data Error</v>
      </c>
      <c r="D7673" s="2"/>
      <c r="E7673" s="3" t="str">
        <f>IF(C7673="Data Error","Data Error",INDEX('[2]BAAL Adj Cap'!$CB$65:$CY$72,MONTH($B7673),$A7673+1))</f>
        <v>Data Error</v>
      </c>
      <c r="F7673" s="3"/>
      <c r="G7673" s="31" t="str">
        <f t="shared" si="476"/>
        <v>Data Error</v>
      </c>
      <c r="H7673" s="31"/>
      <c r="I7673" s="23" t="str">
        <f t="shared" si="477"/>
        <v>Data Error</v>
      </c>
      <c r="J7673" s="23"/>
      <c r="K7673" s="7" t="str">
        <f t="shared" si="478"/>
        <v>Data Error</v>
      </c>
      <c r="M7673" s="20" t="str">
        <f>IF(C7673="Data Error","Data Error",IF(C7673&lt;=K7673,0,1-IFERROR(INDEX(BAAL!$C:$D,MATCH(ROUNDUP(C7673-K7673,0),BAAL!$B:$B,0),MATCH(LEFT(M$2,4),BAAL!$C$2:$D$2,0)),0)))</f>
        <v>Data Error</v>
      </c>
      <c r="N7673" s="20"/>
      <c r="O7673" s="26"/>
      <c r="P7673" s="26"/>
      <c r="Q7673" s="6">
        <f t="shared" si="479"/>
        <v>11</v>
      </c>
      <c r="R7673" s="20"/>
    </row>
    <row r="7674" spans="1:18" x14ac:dyDescent="0.25">
      <c r="A7674" s="6">
        <v>16</v>
      </c>
      <c r="B7674" s="4">
        <v>42689.666666661797</v>
      </c>
      <c r="C7674" s="2" t="str">
        <f>IF([2]Analysis!AG7674="Data Error","Data Error",[2]Analysis!AI7674*C$1)</f>
        <v>Data Error</v>
      </c>
      <c r="D7674" s="2"/>
      <c r="E7674" s="3" t="str">
        <f>IF(C7674="Data Error","Data Error",INDEX('[2]BAAL Adj Cap'!$CB$65:$CY$72,MONTH($B7674),$A7674+1))</f>
        <v>Data Error</v>
      </c>
      <c r="F7674" s="3"/>
      <c r="G7674" s="31" t="str">
        <f t="shared" si="476"/>
        <v>Data Error</v>
      </c>
      <c r="H7674" s="31"/>
      <c r="I7674" s="23" t="str">
        <f t="shared" si="477"/>
        <v>Data Error</v>
      </c>
      <c r="J7674" s="23"/>
      <c r="K7674" s="7" t="str">
        <f t="shared" si="478"/>
        <v>Data Error</v>
      </c>
      <c r="M7674" s="20" t="str">
        <f>IF(C7674="Data Error","Data Error",IF(C7674&lt;=K7674,0,1-IFERROR(INDEX(BAAL!$C:$D,MATCH(ROUNDUP(C7674-K7674,0),BAAL!$B:$B,0),MATCH(LEFT(M$2,4),BAAL!$C$2:$D$2,0)),0)))</f>
        <v>Data Error</v>
      </c>
      <c r="N7674" s="20"/>
      <c r="O7674" s="26"/>
      <c r="P7674" s="26"/>
      <c r="Q7674" s="6">
        <f t="shared" si="479"/>
        <v>11</v>
      </c>
      <c r="R7674" s="20"/>
    </row>
    <row r="7675" spans="1:18" x14ac:dyDescent="0.25">
      <c r="A7675" s="6">
        <v>17</v>
      </c>
      <c r="B7675" s="4">
        <v>42689.708333328461</v>
      </c>
      <c r="C7675" s="2" t="str">
        <f>IF([2]Analysis!AG7675="Data Error","Data Error",[2]Analysis!AI7675*C$1)</f>
        <v>Data Error</v>
      </c>
      <c r="D7675" s="2"/>
      <c r="E7675" s="3" t="str">
        <f>IF(C7675="Data Error","Data Error",INDEX('[2]BAAL Adj Cap'!$CB$65:$CY$72,MONTH($B7675),$A7675+1))</f>
        <v>Data Error</v>
      </c>
      <c r="F7675" s="3"/>
      <c r="G7675" s="31" t="str">
        <f t="shared" si="476"/>
        <v>Data Error</v>
      </c>
      <c r="H7675" s="31"/>
      <c r="I7675" s="23" t="str">
        <f t="shared" si="477"/>
        <v>Data Error</v>
      </c>
      <c r="J7675" s="23"/>
      <c r="K7675" s="7" t="str">
        <f t="shared" si="478"/>
        <v>Data Error</v>
      </c>
      <c r="M7675" s="20" t="str">
        <f>IF(C7675="Data Error","Data Error",IF(C7675&lt;=K7675,0,1-IFERROR(INDEX(BAAL!$C:$D,MATCH(ROUNDUP(C7675-K7675,0),BAAL!$B:$B,0),MATCH(LEFT(M$2,4),BAAL!$C$2:$D$2,0)),0)))</f>
        <v>Data Error</v>
      </c>
      <c r="N7675" s="20"/>
      <c r="O7675" s="26"/>
      <c r="P7675" s="26"/>
      <c r="Q7675" s="6">
        <f t="shared" si="479"/>
        <v>11</v>
      </c>
      <c r="R7675" s="20"/>
    </row>
    <row r="7676" spans="1:18" x14ac:dyDescent="0.25">
      <c r="A7676" s="6">
        <v>18</v>
      </c>
      <c r="B7676" s="4">
        <v>42689.749999995125</v>
      </c>
      <c r="C7676" s="2" t="str">
        <f>IF([2]Analysis!AG7676="Data Error","Data Error",[2]Analysis!AI7676*C$1)</f>
        <v>Data Error</v>
      </c>
      <c r="D7676" s="2"/>
      <c r="E7676" s="3" t="str">
        <f>IF(C7676="Data Error","Data Error",INDEX('[2]BAAL Adj Cap'!$CB$65:$CY$72,MONTH($B7676),$A7676+1))</f>
        <v>Data Error</v>
      </c>
      <c r="F7676" s="3"/>
      <c r="G7676" s="31" t="str">
        <f t="shared" si="476"/>
        <v>Data Error</v>
      </c>
      <c r="H7676" s="31"/>
      <c r="I7676" s="23" t="str">
        <f t="shared" si="477"/>
        <v>Data Error</v>
      </c>
      <c r="J7676" s="23"/>
      <c r="K7676" s="7" t="str">
        <f t="shared" si="478"/>
        <v>Data Error</v>
      </c>
      <c r="M7676" s="20" t="str">
        <f>IF(C7676="Data Error","Data Error",IF(C7676&lt;=K7676,0,1-IFERROR(INDEX(BAAL!$C:$D,MATCH(ROUNDUP(C7676-K7676,0),BAAL!$B:$B,0),MATCH(LEFT(M$2,4),BAAL!$C$2:$D$2,0)),0)))</f>
        <v>Data Error</v>
      </c>
      <c r="N7676" s="20"/>
      <c r="O7676" s="26"/>
      <c r="P7676" s="26"/>
      <c r="Q7676" s="6">
        <f t="shared" si="479"/>
        <v>11</v>
      </c>
      <c r="R7676" s="20"/>
    </row>
    <row r="7677" spans="1:18" x14ac:dyDescent="0.25">
      <c r="A7677" s="6">
        <v>19</v>
      </c>
      <c r="B7677" s="4">
        <v>42689.791666661789</v>
      </c>
      <c r="C7677" s="2" t="str">
        <f>IF([2]Analysis!AG7677="Data Error","Data Error",[2]Analysis!AI7677*C$1)</f>
        <v>Data Error</v>
      </c>
      <c r="D7677" s="2"/>
      <c r="E7677" s="3" t="str">
        <f>IF(C7677="Data Error","Data Error",INDEX('[2]BAAL Adj Cap'!$CB$65:$CY$72,MONTH($B7677),$A7677+1))</f>
        <v>Data Error</v>
      </c>
      <c r="F7677" s="3"/>
      <c r="G7677" s="31" t="str">
        <f t="shared" si="476"/>
        <v>Data Error</v>
      </c>
      <c r="H7677" s="31"/>
      <c r="I7677" s="23" t="str">
        <f t="shared" si="477"/>
        <v>Data Error</v>
      </c>
      <c r="J7677" s="23"/>
      <c r="K7677" s="7" t="str">
        <f t="shared" si="478"/>
        <v>Data Error</v>
      </c>
      <c r="M7677" s="20" t="str">
        <f>IF(C7677="Data Error","Data Error",IF(C7677&lt;=K7677,0,1-IFERROR(INDEX(BAAL!$C:$D,MATCH(ROUNDUP(C7677-K7677,0),BAAL!$B:$B,0),MATCH(LEFT(M$2,4),BAAL!$C$2:$D$2,0)),0)))</f>
        <v>Data Error</v>
      </c>
      <c r="N7677" s="20"/>
      <c r="O7677" s="26"/>
      <c r="P7677" s="26"/>
      <c r="Q7677" s="6">
        <f t="shared" si="479"/>
        <v>11</v>
      </c>
      <c r="R7677" s="20"/>
    </row>
    <row r="7678" spans="1:18" x14ac:dyDescent="0.25">
      <c r="A7678" s="6">
        <v>20</v>
      </c>
      <c r="B7678" s="4">
        <v>42689.833333328454</v>
      </c>
      <c r="C7678" s="2" t="str">
        <f>IF([2]Analysis!AG7678="Data Error","Data Error",[2]Analysis!AI7678*C$1)</f>
        <v>Data Error</v>
      </c>
      <c r="D7678" s="2"/>
      <c r="E7678" s="3" t="str">
        <f>IF(C7678="Data Error","Data Error",INDEX('[2]BAAL Adj Cap'!$CB$65:$CY$72,MONTH($B7678),$A7678+1))</f>
        <v>Data Error</v>
      </c>
      <c r="F7678" s="3"/>
      <c r="G7678" s="31" t="str">
        <f t="shared" si="476"/>
        <v>Data Error</v>
      </c>
      <c r="H7678" s="31"/>
      <c r="I7678" s="23" t="str">
        <f t="shared" si="477"/>
        <v>Data Error</v>
      </c>
      <c r="J7678" s="23"/>
      <c r="K7678" s="7" t="str">
        <f t="shared" si="478"/>
        <v>Data Error</v>
      </c>
      <c r="M7678" s="20" t="str">
        <f>IF(C7678="Data Error","Data Error",IF(C7678&lt;=K7678,0,1-IFERROR(INDEX(BAAL!$C:$D,MATCH(ROUNDUP(C7678-K7678,0),BAAL!$B:$B,0),MATCH(LEFT(M$2,4),BAAL!$C$2:$D$2,0)),0)))</f>
        <v>Data Error</v>
      </c>
      <c r="N7678" s="20"/>
      <c r="O7678" s="26"/>
      <c r="P7678" s="26"/>
      <c r="Q7678" s="6">
        <f t="shared" si="479"/>
        <v>11</v>
      </c>
      <c r="R7678" s="20"/>
    </row>
    <row r="7679" spans="1:18" x14ac:dyDescent="0.25">
      <c r="A7679" s="6">
        <v>21</v>
      </c>
      <c r="B7679" s="4">
        <v>42689.874999995118</v>
      </c>
      <c r="C7679" s="2" t="str">
        <f>IF([2]Analysis!AG7679="Data Error","Data Error",[2]Analysis!AI7679*C$1)</f>
        <v>Data Error</v>
      </c>
      <c r="D7679" s="2"/>
      <c r="E7679" s="3" t="str">
        <f>IF(C7679="Data Error","Data Error",INDEX('[2]BAAL Adj Cap'!$CB$65:$CY$72,MONTH($B7679),$A7679+1))</f>
        <v>Data Error</v>
      </c>
      <c r="F7679" s="3"/>
      <c r="G7679" s="31" t="str">
        <f t="shared" si="476"/>
        <v>Data Error</v>
      </c>
      <c r="H7679" s="31"/>
      <c r="I7679" s="23" t="str">
        <f t="shared" si="477"/>
        <v>Data Error</v>
      </c>
      <c r="J7679" s="23"/>
      <c r="K7679" s="7" t="str">
        <f t="shared" si="478"/>
        <v>Data Error</v>
      </c>
      <c r="M7679" s="20" t="str">
        <f>IF(C7679="Data Error","Data Error",IF(C7679&lt;=K7679,0,1-IFERROR(INDEX(BAAL!$C:$D,MATCH(ROUNDUP(C7679-K7679,0),BAAL!$B:$B,0),MATCH(LEFT(M$2,4),BAAL!$C$2:$D$2,0)),0)))</f>
        <v>Data Error</v>
      </c>
      <c r="N7679" s="20"/>
      <c r="O7679" s="26"/>
      <c r="P7679" s="26"/>
      <c r="Q7679" s="6">
        <f t="shared" si="479"/>
        <v>11</v>
      </c>
      <c r="R7679" s="20"/>
    </row>
    <row r="7680" spans="1:18" x14ac:dyDescent="0.25">
      <c r="A7680" s="6">
        <v>22</v>
      </c>
      <c r="B7680" s="4">
        <v>42689.916666661782</v>
      </c>
      <c r="C7680" s="2" t="str">
        <f>IF([2]Analysis!AG7680="Data Error","Data Error",[2]Analysis!AI7680*C$1)</f>
        <v>Data Error</v>
      </c>
      <c r="D7680" s="2"/>
      <c r="E7680" s="3" t="str">
        <f>IF(C7680="Data Error","Data Error",INDEX('[2]BAAL Adj Cap'!$CB$65:$CY$72,MONTH($B7680),$A7680+1))</f>
        <v>Data Error</v>
      </c>
      <c r="F7680" s="3"/>
      <c r="G7680" s="31" t="str">
        <f t="shared" si="476"/>
        <v>Data Error</v>
      </c>
      <c r="H7680" s="31"/>
      <c r="I7680" s="23" t="str">
        <f t="shared" si="477"/>
        <v>Data Error</v>
      </c>
      <c r="J7680" s="23"/>
      <c r="K7680" s="7" t="str">
        <f t="shared" si="478"/>
        <v>Data Error</v>
      </c>
      <c r="M7680" s="20" t="str">
        <f>IF(C7680="Data Error","Data Error",IF(C7680&lt;=K7680,0,1-IFERROR(INDEX(BAAL!$C:$D,MATCH(ROUNDUP(C7680-K7680,0),BAAL!$B:$B,0),MATCH(LEFT(M$2,4),BAAL!$C$2:$D$2,0)),0)))</f>
        <v>Data Error</v>
      </c>
      <c r="N7680" s="20"/>
      <c r="O7680" s="26"/>
      <c r="P7680" s="26"/>
      <c r="Q7680" s="6">
        <f t="shared" si="479"/>
        <v>11</v>
      </c>
      <c r="R7680" s="20"/>
    </row>
    <row r="7681" spans="1:18" x14ac:dyDescent="0.25">
      <c r="A7681" s="6">
        <v>23</v>
      </c>
      <c r="B7681" s="4">
        <v>42689.958333328446</v>
      </c>
      <c r="C7681" s="2" t="str">
        <f>IF([2]Analysis!AG7681="Data Error","Data Error",[2]Analysis!AI7681*C$1)</f>
        <v>Data Error</v>
      </c>
      <c r="D7681" s="2"/>
      <c r="E7681" s="3" t="str">
        <f>IF(C7681="Data Error","Data Error",INDEX('[2]BAAL Adj Cap'!$CB$65:$CY$72,MONTH($B7681),$A7681+1))</f>
        <v>Data Error</v>
      </c>
      <c r="F7681" s="3"/>
      <c r="G7681" s="31" t="str">
        <f t="shared" si="476"/>
        <v>Data Error</v>
      </c>
      <c r="H7681" s="31"/>
      <c r="I7681" s="23" t="str">
        <f t="shared" si="477"/>
        <v>Data Error</v>
      </c>
      <c r="J7681" s="23"/>
      <c r="K7681" s="7" t="str">
        <f t="shared" si="478"/>
        <v>Data Error</v>
      </c>
      <c r="M7681" s="20" t="str">
        <f>IF(C7681="Data Error","Data Error",IF(C7681&lt;=K7681,0,1-IFERROR(INDEX(BAAL!$C:$D,MATCH(ROUNDUP(C7681-K7681,0),BAAL!$B:$B,0),MATCH(LEFT(M$2,4),BAAL!$C$2:$D$2,0)),0)))</f>
        <v>Data Error</v>
      </c>
      <c r="N7681" s="20"/>
      <c r="O7681" s="26"/>
      <c r="P7681" s="26"/>
      <c r="Q7681" s="6">
        <f t="shared" si="479"/>
        <v>11</v>
      </c>
      <c r="R7681" s="20"/>
    </row>
    <row r="7682" spans="1:18" x14ac:dyDescent="0.25">
      <c r="A7682" s="6">
        <v>0</v>
      </c>
      <c r="B7682" s="1">
        <v>42689.999999995111</v>
      </c>
      <c r="C7682" s="2" t="str">
        <f>IF([2]Analysis!AG7682="Data Error","Data Error",[2]Analysis!AI7682*C$1)</f>
        <v>Data Error</v>
      </c>
      <c r="D7682" s="2"/>
      <c r="E7682" s="3" t="str">
        <f>IF(C7682="Data Error","Data Error",INDEX('[2]BAAL Adj Cap'!$CB$65:$CY$72,MONTH($B7682),$A7682+1))</f>
        <v>Data Error</v>
      </c>
      <c r="F7682" s="3"/>
      <c r="G7682" s="31" t="str">
        <f t="shared" si="476"/>
        <v>Data Error</v>
      </c>
      <c r="H7682" s="31"/>
      <c r="I7682" s="23" t="str">
        <f t="shared" si="477"/>
        <v>Data Error</v>
      </c>
      <c r="J7682" s="23"/>
      <c r="K7682" s="7" t="str">
        <f t="shared" si="478"/>
        <v>Data Error</v>
      </c>
      <c r="M7682" s="20" t="str">
        <f>IF(C7682="Data Error","Data Error",IF(C7682&lt;=K7682,0,1-IFERROR(INDEX(BAAL!$C:$D,MATCH(ROUNDUP(C7682-K7682,0),BAAL!$B:$B,0),MATCH(LEFT(M$2,4),BAAL!$C$2:$D$2,0)),0)))</f>
        <v>Data Error</v>
      </c>
      <c r="N7682" s="20"/>
      <c r="O7682" s="26"/>
      <c r="P7682" s="26"/>
      <c r="Q7682" s="6">
        <f t="shared" si="479"/>
        <v>11</v>
      </c>
      <c r="R7682" s="20"/>
    </row>
    <row r="7683" spans="1:18" x14ac:dyDescent="0.25">
      <c r="A7683" s="6">
        <v>1</v>
      </c>
      <c r="B7683" s="4">
        <v>42690.041666661775</v>
      </c>
      <c r="C7683" s="2" t="str">
        <f>IF([2]Analysis!AG7683="Data Error","Data Error",[2]Analysis!AI7683*C$1)</f>
        <v>Data Error</v>
      </c>
      <c r="D7683" s="2"/>
      <c r="E7683" s="3" t="str">
        <f>IF(C7683="Data Error","Data Error",INDEX('[2]BAAL Adj Cap'!$CB$65:$CY$72,MONTH($B7683),$A7683+1))</f>
        <v>Data Error</v>
      </c>
      <c r="F7683" s="3"/>
      <c r="G7683" s="31" t="str">
        <f t="shared" si="476"/>
        <v>Data Error</v>
      </c>
      <c r="H7683" s="31"/>
      <c r="I7683" s="23" t="str">
        <f t="shared" si="477"/>
        <v>Data Error</v>
      </c>
      <c r="J7683" s="23"/>
      <c r="K7683" s="7" t="str">
        <f t="shared" si="478"/>
        <v>Data Error</v>
      </c>
      <c r="M7683" s="20" t="str">
        <f>IF(C7683="Data Error","Data Error",IF(C7683&lt;=K7683,0,1-IFERROR(INDEX(BAAL!$C:$D,MATCH(ROUNDUP(C7683-K7683,0),BAAL!$B:$B,0),MATCH(LEFT(M$2,4),BAAL!$C$2:$D$2,0)),0)))</f>
        <v>Data Error</v>
      </c>
      <c r="N7683" s="20"/>
      <c r="O7683" s="26"/>
      <c r="P7683" s="26"/>
      <c r="Q7683" s="6">
        <f t="shared" si="479"/>
        <v>11</v>
      </c>
      <c r="R7683" s="20"/>
    </row>
    <row r="7684" spans="1:18" x14ac:dyDescent="0.25">
      <c r="A7684" s="6">
        <v>2</v>
      </c>
      <c r="B7684" s="4">
        <v>42690.083333328439</v>
      </c>
      <c r="C7684" s="2" t="str">
        <f>IF([2]Analysis!AG7684="Data Error","Data Error",[2]Analysis!AI7684*C$1)</f>
        <v>Data Error</v>
      </c>
      <c r="D7684" s="2"/>
      <c r="E7684" s="3" t="str">
        <f>IF(C7684="Data Error","Data Error",INDEX('[2]BAAL Adj Cap'!$CB$65:$CY$72,MONTH($B7684),$A7684+1))</f>
        <v>Data Error</v>
      </c>
      <c r="F7684" s="3"/>
      <c r="G7684" s="31" t="str">
        <f t="shared" ref="G7684:G7747" si="480">IF(C7684="Data Error","Data Error",E7684*E$1-C7684)</f>
        <v>Data Error</v>
      </c>
      <c r="H7684" s="31"/>
      <c r="I7684" s="23" t="str">
        <f t="shared" ref="I7684:I7747" si="481">IF(E7684="Data Error","Data Error",E7684)</f>
        <v>Data Error</v>
      </c>
      <c r="J7684" s="23"/>
      <c r="K7684" s="7" t="str">
        <f t="shared" ref="K7684:K7747" si="482">IF(C7684="Data Error","Data Error",C$1*MAX(0,MIN(AF$9,E7684*AF$10)))</f>
        <v>Data Error</v>
      </c>
      <c r="M7684" s="20" t="str">
        <f>IF(C7684="Data Error","Data Error",IF(C7684&lt;=K7684,0,1-IFERROR(INDEX(BAAL!$C:$D,MATCH(ROUNDUP(C7684-K7684,0),BAAL!$B:$B,0),MATCH(LEFT(M$2,4),BAAL!$C$2:$D$2,0)),0)))</f>
        <v>Data Error</v>
      </c>
      <c r="N7684" s="20"/>
      <c r="O7684" s="26"/>
      <c r="P7684" s="26"/>
      <c r="Q7684" s="6">
        <f t="shared" ref="Q7684:Q7747" si="483">MONTH(B7684)</f>
        <v>11</v>
      </c>
      <c r="R7684" s="20"/>
    </row>
    <row r="7685" spans="1:18" x14ac:dyDescent="0.25">
      <c r="A7685" s="6">
        <v>3</v>
      </c>
      <c r="B7685" s="4">
        <v>42690.124999995103</v>
      </c>
      <c r="C7685" s="2" t="str">
        <f>IF([2]Analysis!AG7685="Data Error","Data Error",[2]Analysis!AI7685*C$1)</f>
        <v>Data Error</v>
      </c>
      <c r="D7685" s="2"/>
      <c r="E7685" s="3" t="str">
        <f>IF(C7685="Data Error","Data Error",INDEX('[2]BAAL Adj Cap'!$CB$65:$CY$72,MONTH($B7685),$A7685+1))</f>
        <v>Data Error</v>
      </c>
      <c r="F7685" s="3"/>
      <c r="G7685" s="31" t="str">
        <f t="shared" si="480"/>
        <v>Data Error</v>
      </c>
      <c r="H7685" s="31"/>
      <c r="I7685" s="23" t="str">
        <f t="shared" si="481"/>
        <v>Data Error</v>
      </c>
      <c r="J7685" s="23"/>
      <c r="K7685" s="7" t="str">
        <f t="shared" si="482"/>
        <v>Data Error</v>
      </c>
      <c r="M7685" s="20" t="str">
        <f>IF(C7685="Data Error","Data Error",IF(C7685&lt;=K7685,0,1-IFERROR(INDEX(BAAL!$C:$D,MATCH(ROUNDUP(C7685-K7685,0),BAAL!$B:$B,0),MATCH(LEFT(M$2,4),BAAL!$C$2:$D$2,0)),0)))</f>
        <v>Data Error</v>
      </c>
      <c r="N7685" s="20"/>
      <c r="O7685" s="26"/>
      <c r="P7685" s="26"/>
      <c r="Q7685" s="6">
        <f t="shared" si="483"/>
        <v>11</v>
      </c>
      <c r="R7685" s="20"/>
    </row>
    <row r="7686" spans="1:18" x14ac:dyDescent="0.25">
      <c r="A7686" s="6">
        <v>4</v>
      </c>
      <c r="B7686" s="4">
        <v>42690.166666661768</v>
      </c>
      <c r="C7686" s="2" t="str">
        <f>IF([2]Analysis!AG7686="Data Error","Data Error",[2]Analysis!AI7686*C$1)</f>
        <v>Data Error</v>
      </c>
      <c r="D7686" s="2"/>
      <c r="E7686" s="3" t="str">
        <f>IF(C7686="Data Error","Data Error",INDEX('[2]BAAL Adj Cap'!$CB$65:$CY$72,MONTH($B7686),$A7686+1))</f>
        <v>Data Error</v>
      </c>
      <c r="F7686" s="3"/>
      <c r="G7686" s="31" t="str">
        <f t="shared" si="480"/>
        <v>Data Error</v>
      </c>
      <c r="H7686" s="31"/>
      <c r="I7686" s="23" t="str">
        <f t="shared" si="481"/>
        <v>Data Error</v>
      </c>
      <c r="J7686" s="23"/>
      <c r="K7686" s="7" t="str">
        <f t="shared" si="482"/>
        <v>Data Error</v>
      </c>
      <c r="M7686" s="20" t="str">
        <f>IF(C7686="Data Error","Data Error",IF(C7686&lt;=K7686,0,1-IFERROR(INDEX(BAAL!$C:$D,MATCH(ROUNDUP(C7686-K7686,0),BAAL!$B:$B,0),MATCH(LEFT(M$2,4),BAAL!$C$2:$D$2,0)),0)))</f>
        <v>Data Error</v>
      </c>
      <c r="N7686" s="20"/>
      <c r="O7686" s="26"/>
      <c r="P7686" s="26"/>
      <c r="Q7686" s="6">
        <f t="shared" si="483"/>
        <v>11</v>
      </c>
      <c r="R7686" s="20"/>
    </row>
    <row r="7687" spans="1:18" x14ac:dyDescent="0.25">
      <c r="A7687" s="6">
        <v>5</v>
      </c>
      <c r="B7687" s="4">
        <v>42690.208333328432</v>
      </c>
      <c r="C7687" s="2" t="str">
        <f>IF([2]Analysis!AG7687="Data Error","Data Error",[2]Analysis!AI7687*C$1)</f>
        <v>Data Error</v>
      </c>
      <c r="D7687" s="2"/>
      <c r="E7687" s="3" t="str">
        <f>IF(C7687="Data Error","Data Error",INDEX('[2]BAAL Adj Cap'!$CB$65:$CY$72,MONTH($B7687),$A7687+1))</f>
        <v>Data Error</v>
      </c>
      <c r="F7687" s="3"/>
      <c r="G7687" s="31" t="str">
        <f t="shared" si="480"/>
        <v>Data Error</v>
      </c>
      <c r="H7687" s="31"/>
      <c r="I7687" s="23" t="str">
        <f t="shared" si="481"/>
        <v>Data Error</v>
      </c>
      <c r="J7687" s="23"/>
      <c r="K7687" s="7" t="str">
        <f t="shared" si="482"/>
        <v>Data Error</v>
      </c>
      <c r="M7687" s="20" t="str">
        <f>IF(C7687="Data Error","Data Error",IF(C7687&lt;=K7687,0,1-IFERROR(INDEX(BAAL!$C:$D,MATCH(ROUNDUP(C7687-K7687,0),BAAL!$B:$B,0),MATCH(LEFT(M$2,4),BAAL!$C$2:$D$2,0)),0)))</f>
        <v>Data Error</v>
      </c>
      <c r="N7687" s="20"/>
      <c r="O7687" s="26"/>
      <c r="P7687" s="26"/>
      <c r="Q7687" s="6">
        <f t="shared" si="483"/>
        <v>11</v>
      </c>
      <c r="R7687" s="20"/>
    </row>
    <row r="7688" spans="1:18" x14ac:dyDescent="0.25">
      <c r="A7688" s="6">
        <v>6</v>
      </c>
      <c r="B7688" s="4">
        <v>42690.249999995096</v>
      </c>
      <c r="C7688" s="2" t="str">
        <f>IF([2]Analysis!AG7688="Data Error","Data Error",[2]Analysis!AI7688*C$1)</f>
        <v>Data Error</v>
      </c>
      <c r="D7688" s="2"/>
      <c r="E7688" s="3" t="str">
        <f>IF(C7688="Data Error","Data Error",INDEX('[2]BAAL Adj Cap'!$CB$65:$CY$72,MONTH($B7688),$A7688+1))</f>
        <v>Data Error</v>
      </c>
      <c r="F7688" s="3"/>
      <c r="G7688" s="31" t="str">
        <f t="shared" si="480"/>
        <v>Data Error</v>
      </c>
      <c r="H7688" s="31"/>
      <c r="I7688" s="23" t="str">
        <f t="shared" si="481"/>
        <v>Data Error</v>
      </c>
      <c r="J7688" s="23"/>
      <c r="K7688" s="7" t="str">
        <f t="shared" si="482"/>
        <v>Data Error</v>
      </c>
      <c r="M7688" s="20" t="str">
        <f>IF(C7688="Data Error","Data Error",IF(C7688&lt;=K7688,0,1-IFERROR(INDEX(BAAL!$C:$D,MATCH(ROUNDUP(C7688-K7688,0),BAAL!$B:$B,0),MATCH(LEFT(M$2,4),BAAL!$C$2:$D$2,0)),0)))</f>
        <v>Data Error</v>
      </c>
      <c r="N7688" s="20"/>
      <c r="O7688" s="26"/>
      <c r="P7688" s="26"/>
      <c r="Q7688" s="6">
        <f t="shared" si="483"/>
        <v>11</v>
      </c>
      <c r="R7688" s="20"/>
    </row>
    <row r="7689" spans="1:18" x14ac:dyDescent="0.25">
      <c r="A7689" s="6">
        <v>7</v>
      </c>
      <c r="B7689" s="4">
        <v>42690.29166666176</v>
      </c>
      <c r="C7689" s="2" t="str">
        <f>IF([2]Analysis!AG7689="Data Error","Data Error",[2]Analysis!AI7689*C$1)</f>
        <v>Data Error</v>
      </c>
      <c r="D7689" s="2"/>
      <c r="E7689" s="3" t="str">
        <f>IF(C7689="Data Error","Data Error",INDEX('[2]BAAL Adj Cap'!$CB$65:$CY$72,MONTH($B7689),$A7689+1))</f>
        <v>Data Error</v>
      </c>
      <c r="F7689" s="3"/>
      <c r="G7689" s="31" t="str">
        <f t="shared" si="480"/>
        <v>Data Error</v>
      </c>
      <c r="H7689" s="31"/>
      <c r="I7689" s="23" t="str">
        <f t="shared" si="481"/>
        <v>Data Error</v>
      </c>
      <c r="J7689" s="23"/>
      <c r="K7689" s="7" t="str">
        <f t="shared" si="482"/>
        <v>Data Error</v>
      </c>
      <c r="M7689" s="20" t="str">
        <f>IF(C7689="Data Error","Data Error",IF(C7689&lt;=K7689,0,1-IFERROR(INDEX(BAAL!$C:$D,MATCH(ROUNDUP(C7689-K7689,0),BAAL!$B:$B,0),MATCH(LEFT(M$2,4),BAAL!$C$2:$D$2,0)),0)))</f>
        <v>Data Error</v>
      </c>
      <c r="N7689" s="20"/>
      <c r="O7689" s="26"/>
      <c r="P7689" s="26"/>
      <c r="Q7689" s="6">
        <f t="shared" si="483"/>
        <v>11</v>
      </c>
      <c r="R7689" s="20"/>
    </row>
    <row r="7690" spans="1:18" x14ac:dyDescent="0.25">
      <c r="A7690" s="6">
        <v>8</v>
      </c>
      <c r="B7690" s="4">
        <v>42690.333333328424</v>
      </c>
      <c r="C7690" s="2" t="str">
        <f>IF([2]Analysis!AG7690="Data Error","Data Error",[2]Analysis!AI7690*C$1)</f>
        <v>Data Error</v>
      </c>
      <c r="D7690" s="2"/>
      <c r="E7690" s="3" t="str">
        <f>IF(C7690="Data Error","Data Error",INDEX('[2]BAAL Adj Cap'!$CB$65:$CY$72,MONTH($B7690),$A7690+1))</f>
        <v>Data Error</v>
      </c>
      <c r="F7690" s="3"/>
      <c r="G7690" s="31" t="str">
        <f t="shared" si="480"/>
        <v>Data Error</v>
      </c>
      <c r="H7690" s="31"/>
      <c r="I7690" s="23" t="str">
        <f t="shared" si="481"/>
        <v>Data Error</v>
      </c>
      <c r="J7690" s="23"/>
      <c r="K7690" s="7" t="str">
        <f t="shared" si="482"/>
        <v>Data Error</v>
      </c>
      <c r="M7690" s="20" t="str">
        <f>IF(C7690="Data Error","Data Error",IF(C7690&lt;=K7690,0,1-IFERROR(INDEX(BAAL!$C:$D,MATCH(ROUNDUP(C7690-K7690,0),BAAL!$B:$B,0),MATCH(LEFT(M$2,4),BAAL!$C$2:$D$2,0)),0)))</f>
        <v>Data Error</v>
      </c>
      <c r="N7690" s="20"/>
      <c r="O7690" s="26"/>
      <c r="P7690" s="26"/>
      <c r="Q7690" s="6">
        <f t="shared" si="483"/>
        <v>11</v>
      </c>
      <c r="R7690" s="20"/>
    </row>
    <row r="7691" spans="1:18" x14ac:dyDescent="0.25">
      <c r="A7691" s="6">
        <v>9</v>
      </c>
      <c r="B7691" s="4">
        <v>42690.374999995089</v>
      </c>
      <c r="C7691" s="2" t="str">
        <f>IF([2]Analysis!AG7691="Data Error","Data Error",[2]Analysis!AI7691*C$1)</f>
        <v>Data Error</v>
      </c>
      <c r="D7691" s="2"/>
      <c r="E7691" s="3" t="str">
        <f>IF(C7691="Data Error","Data Error",INDEX('[2]BAAL Adj Cap'!$CB$65:$CY$72,MONTH($B7691),$A7691+1))</f>
        <v>Data Error</v>
      </c>
      <c r="F7691" s="3"/>
      <c r="G7691" s="31" t="str">
        <f t="shared" si="480"/>
        <v>Data Error</v>
      </c>
      <c r="H7691" s="31"/>
      <c r="I7691" s="23" t="str">
        <f t="shared" si="481"/>
        <v>Data Error</v>
      </c>
      <c r="J7691" s="23"/>
      <c r="K7691" s="7" t="str">
        <f t="shared" si="482"/>
        <v>Data Error</v>
      </c>
      <c r="M7691" s="20" t="str">
        <f>IF(C7691="Data Error","Data Error",IF(C7691&lt;=K7691,0,1-IFERROR(INDEX(BAAL!$C:$D,MATCH(ROUNDUP(C7691-K7691,0),BAAL!$B:$B,0),MATCH(LEFT(M$2,4),BAAL!$C$2:$D$2,0)),0)))</f>
        <v>Data Error</v>
      </c>
      <c r="N7691" s="20"/>
      <c r="O7691" s="26"/>
      <c r="P7691" s="26"/>
      <c r="Q7691" s="6">
        <f t="shared" si="483"/>
        <v>11</v>
      </c>
      <c r="R7691" s="20"/>
    </row>
    <row r="7692" spans="1:18" x14ac:dyDescent="0.25">
      <c r="A7692" s="6">
        <v>10</v>
      </c>
      <c r="B7692" s="4">
        <v>42690.416666661753</v>
      </c>
      <c r="C7692" s="2" t="str">
        <f>IF([2]Analysis!AG7692="Data Error","Data Error",[2]Analysis!AI7692*C$1)</f>
        <v>Data Error</v>
      </c>
      <c r="D7692" s="2"/>
      <c r="E7692" s="3" t="str">
        <f>IF(C7692="Data Error","Data Error",INDEX('[2]BAAL Adj Cap'!$CB$65:$CY$72,MONTH($B7692),$A7692+1))</f>
        <v>Data Error</v>
      </c>
      <c r="F7692" s="3"/>
      <c r="G7692" s="31" t="str">
        <f t="shared" si="480"/>
        <v>Data Error</v>
      </c>
      <c r="H7692" s="31"/>
      <c r="I7692" s="23" t="str">
        <f t="shared" si="481"/>
        <v>Data Error</v>
      </c>
      <c r="J7692" s="23"/>
      <c r="K7692" s="7" t="str">
        <f t="shared" si="482"/>
        <v>Data Error</v>
      </c>
      <c r="M7692" s="20" t="str">
        <f>IF(C7692="Data Error","Data Error",IF(C7692&lt;=K7692,0,1-IFERROR(INDEX(BAAL!$C:$D,MATCH(ROUNDUP(C7692-K7692,0),BAAL!$B:$B,0),MATCH(LEFT(M$2,4),BAAL!$C$2:$D$2,0)),0)))</f>
        <v>Data Error</v>
      </c>
      <c r="N7692" s="20"/>
      <c r="O7692" s="26"/>
      <c r="P7692" s="26"/>
      <c r="Q7692" s="6">
        <f t="shared" si="483"/>
        <v>11</v>
      </c>
      <c r="R7692" s="20"/>
    </row>
    <row r="7693" spans="1:18" x14ac:dyDescent="0.25">
      <c r="A7693" s="6">
        <v>11</v>
      </c>
      <c r="B7693" s="4">
        <v>42690.458333328417</v>
      </c>
      <c r="C7693" s="2" t="str">
        <f>IF([2]Analysis!AG7693="Data Error","Data Error",[2]Analysis!AI7693*C$1)</f>
        <v>Data Error</v>
      </c>
      <c r="D7693" s="2"/>
      <c r="E7693" s="3" t="str">
        <f>IF(C7693="Data Error","Data Error",INDEX('[2]BAAL Adj Cap'!$CB$65:$CY$72,MONTH($B7693),$A7693+1))</f>
        <v>Data Error</v>
      </c>
      <c r="F7693" s="3"/>
      <c r="G7693" s="31" t="str">
        <f t="shared" si="480"/>
        <v>Data Error</v>
      </c>
      <c r="H7693" s="31"/>
      <c r="I7693" s="23" t="str">
        <f t="shared" si="481"/>
        <v>Data Error</v>
      </c>
      <c r="J7693" s="23"/>
      <c r="K7693" s="7" t="str">
        <f t="shared" si="482"/>
        <v>Data Error</v>
      </c>
      <c r="M7693" s="20" t="str">
        <f>IF(C7693="Data Error","Data Error",IF(C7693&lt;=K7693,0,1-IFERROR(INDEX(BAAL!$C:$D,MATCH(ROUNDUP(C7693-K7693,0),BAAL!$B:$B,0),MATCH(LEFT(M$2,4),BAAL!$C$2:$D$2,0)),0)))</f>
        <v>Data Error</v>
      </c>
      <c r="N7693" s="20"/>
      <c r="O7693" s="26"/>
      <c r="P7693" s="26"/>
      <c r="Q7693" s="6">
        <f t="shared" si="483"/>
        <v>11</v>
      </c>
      <c r="R7693" s="20"/>
    </row>
    <row r="7694" spans="1:18" x14ac:dyDescent="0.25">
      <c r="A7694" s="6">
        <v>12</v>
      </c>
      <c r="B7694" s="4">
        <v>42690.499999995081</v>
      </c>
      <c r="C7694" s="2" t="str">
        <f>IF([2]Analysis!AG7694="Data Error","Data Error",[2]Analysis!AI7694*C$1)</f>
        <v>Data Error</v>
      </c>
      <c r="D7694" s="2"/>
      <c r="E7694" s="3" t="str">
        <f>IF(C7694="Data Error","Data Error",INDEX('[2]BAAL Adj Cap'!$CB$65:$CY$72,MONTH($B7694),$A7694+1))</f>
        <v>Data Error</v>
      </c>
      <c r="F7694" s="3"/>
      <c r="G7694" s="31" t="str">
        <f t="shared" si="480"/>
        <v>Data Error</v>
      </c>
      <c r="H7694" s="31"/>
      <c r="I7694" s="23" t="str">
        <f t="shared" si="481"/>
        <v>Data Error</v>
      </c>
      <c r="J7694" s="23"/>
      <c r="K7694" s="7" t="str">
        <f t="shared" si="482"/>
        <v>Data Error</v>
      </c>
      <c r="M7694" s="20" t="str">
        <f>IF(C7694="Data Error","Data Error",IF(C7694&lt;=K7694,0,1-IFERROR(INDEX(BAAL!$C:$D,MATCH(ROUNDUP(C7694-K7694,0),BAAL!$B:$B,0),MATCH(LEFT(M$2,4),BAAL!$C$2:$D$2,0)),0)))</f>
        <v>Data Error</v>
      </c>
      <c r="N7694" s="20"/>
      <c r="O7694" s="26"/>
      <c r="P7694" s="26"/>
      <c r="Q7694" s="6">
        <f t="shared" si="483"/>
        <v>11</v>
      </c>
      <c r="R7694" s="20"/>
    </row>
    <row r="7695" spans="1:18" x14ac:dyDescent="0.25">
      <c r="A7695" s="6">
        <v>13</v>
      </c>
      <c r="B7695" s="4">
        <v>42690.541666661746</v>
      </c>
      <c r="C7695" s="2" t="str">
        <f>IF([2]Analysis!AG7695="Data Error","Data Error",[2]Analysis!AI7695*C$1)</f>
        <v>Data Error</v>
      </c>
      <c r="D7695" s="2"/>
      <c r="E7695" s="3" t="str">
        <f>IF(C7695="Data Error","Data Error",INDEX('[2]BAAL Adj Cap'!$CB$65:$CY$72,MONTH($B7695),$A7695+1))</f>
        <v>Data Error</v>
      </c>
      <c r="F7695" s="3"/>
      <c r="G7695" s="31" t="str">
        <f t="shared" si="480"/>
        <v>Data Error</v>
      </c>
      <c r="H7695" s="31"/>
      <c r="I7695" s="23" t="str">
        <f t="shared" si="481"/>
        <v>Data Error</v>
      </c>
      <c r="J7695" s="23"/>
      <c r="K7695" s="7" t="str">
        <f t="shared" si="482"/>
        <v>Data Error</v>
      </c>
      <c r="M7695" s="20" t="str">
        <f>IF(C7695="Data Error","Data Error",IF(C7695&lt;=K7695,0,1-IFERROR(INDEX(BAAL!$C:$D,MATCH(ROUNDUP(C7695-K7695,0),BAAL!$B:$B,0),MATCH(LEFT(M$2,4),BAAL!$C$2:$D$2,0)),0)))</f>
        <v>Data Error</v>
      </c>
      <c r="N7695" s="20"/>
      <c r="O7695" s="26"/>
      <c r="P7695" s="26"/>
      <c r="Q7695" s="6">
        <f t="shared" si="483"/>
        <v>11</v>
      </c>
      <c r="R7695" s="20"/>
    </row>
    <row r="7696" spans="1:18" x14ac:dyDescent="0.25">
      <c r="A7696" s="6">
        <v>14</v>
      </c>
      <c r="B7696" s="4">
        <v>42690.58333332841</v>
      </c>
      <c r="C7696" s="2" t="str">
        <f>IF([2]Analysis!AG7696="Data Error","Data Error",[2]Analysis!AI7696*C$1)</f>
        <v>Data Error</v>
      </c>
      <c r="D7696" s="2"/>
      <c r="E7696" s="3" t="str">
        <f>IF(C7696="Data Error","Data Error",INDEX('[2]BAAL Adj Cap'!$CB$65:$CY$72,MONTH($B7696),$A7696+1))</f>
        <v>Data Error</v>
      </c>
      <c r="F7696" s="3"/>
      <c r="G7696" s="31" t="str">
        <f t="shared" si="480"/>
        <v>Data Error</v>
      </c>
      <c r="H7696" s="31"/>
      <c r="I7696" s="23" t="str">
        <f t="shared" si="481"/>
        <v>Data Error</v>
      </c>
      <c r="J7696" s="23"/>
      <c r="K7696" s="7" t="str">
        <f t="shared" si="482"/>
        <v>Data Error</v>
      </c>
      <c r="M7696" s="20" t="str">
        <f>IF(C7696="Data Error","Data Error",IF(C7696&lt;=K7696,0,1-IFERROR(INDEX(BAAL!$C:$D,MATCH(ROUNDUP(C7696-K7696,0),BAAL!$B:$B,0),MATCH(LEFT(M$2,4),BAAL!$C$2:$D$2,0)),0)))</f>
        <v>Data Error</v>
      </c>
      <c r="N7696" s="20"/>
      <c r="O7696" s="26"/>
      <c r="P7696" s="26"/>
      <c r="Q7696" s="6">
        <f t="shared" si="483"/>
        <v>11</v>
      </c>
      <c r="R7696" s="20"/>
    </row>
    <row r="7697" spans="1:18" x14ac:dyDescent="0.25">
      <c r="A7697" s="6">
        <v>15</v>
      </c>
      <c r="B7697" s="4">
        <v>42690.624999995074</v>
      </c>
      <c r="C7697" s="2" t="str">
        <f>IF([2]Analysis!AG7697="Data Error","Data Error",[2]Analysis!AI7697*C$1)</f>
        <v>Data Error</v>
      </c>
      <c r="D7697" s="2"/>
      <c r="E7697" s="3" t="str">
        <f>IF(C7697="Data Error","Data Error",INDEX('[2]BAAL Adj Cap'!$CB$65:$CY$72,MONTH($B7697),$A7697+1))</f>
        <v>Data Error</v>
      </c>
      <c r="F7697" s="3"/>
      <c r="G7697" s="31" t="str">
        <f t="shared" si="480"/>
        <v>Data Error</v>
      </c>
      <c r="H7697" s="31"/>
      <c r="I7697" s="23" t="str">
        <f t="shared" si="481"/>
        <v>Data Error</v>
      </c>
      <c r="J7697" s="23"/>
      <c r="K7697" s="7" t="str">
        <f t="shared" si="482"/>
        <v>Data Error</v>
      </c>
      <c r="M7697" s="20" t="str">
        <f>IF(C7697="Data Error","Data Error",IF(C7697&lt;=K7697,0,1-IFERROR(INDEX(BAAL!$C:$D,MATCH(ROUNDUP(C7697-K7697,0),BAAL!$B:$B,0),MATCH(LEFT(M$2,4),BAAL!$C$2:$D$2,0)),0)))</f>
        <v>Data Error</v>
      </c>
      <c r="N7697" s="20"/>
      <c r="O7697" s="26"/>
      <c r="P7697" s="26"/>
      <c r="Q7697" s="6">
        <f t="shared" si="483"/>
        <v>11</v>
      </c>
      <c r="R7697" s="20"/>
    </row>
    <row r="7698" spans="1:18" x14ac:dyDescent="0.25">
      <c r="A7698" s="6">
        <v>16</v>
      </c>
      <c r="B7698" s="4">
        <v>42690.666666661738</v>
      </c>
      <c r="C7698" s="2" t="str">
        <f>IF([2]Analysis!AG7698="Data Error","Data Error",[2]Analysis!AI7698*C$1)</f>
        <v>Data Error</v>
      </c>
      <c r="D7698" s="2"/>
      <c r="E7698" s="3" t="str">
        <f>IF(C7698="Data Error","Data Error",INDEX('[2]BAAL Adj Cap'!$CB$65:$CY$72,MONTH($B7698),$A7698+1))</f>
        <v>Data Error</v>
      </c>
      <c r="F7698" s="3"/>
      <c r="G7698" s="31" t="str">
        <f t="shared" si="480"/>
        <v>Data Error</v>
      </c>
      <c r="H7698" s="31"/>
      <c r="I7698" s="23" t="str">
        <f t="shared" si="481"/>
        <v>Data Error</v>
      </c>
      <c r="J7698" s="23"/>
      <c r="K7698" s="7" t="str">
        <f t="shared" si="482"/>
        <v>Data Error</v>
      </c>
      <c r="M7698" s="20" t="str">
        <f>IF(C7698="Data Error","Data Error",IF(C7698&lt;=K7698,0,1-IFERROR(INDEX(BAAL!$C:$D,MATCH(ROUNDUP(C7698-K7698,0),BAAL!$B:$B,0),MATCH(LEFT(M$2,4),BAAL!$C$2:$D$2,0)),0)))</f>
        <v>Data Error</v>
      </c>
      <c r="N7698" s="20"/>
      <c r="O7698" s="26"/>
      <c r="P7698" s="26"/>
      <c r="Q7698" s="6">
        <f t="shared" si="483"/>
        <v>11</v>
      </c>
      <c r="R7698" s="20"/>
    </row>
    <row r="7699" spans="1:18" x14ac:dyDescent="0.25">
      <c r="A7699" s="6">
        <v>17</v>
      </c>
      <c r="B7699" s="4">
        <v>42690.708333328403</v>
      </c>
      <c r="C7699" s="2" t="str">
        <f>IF([2]Analysis!AG7699="Data Error","Data Error",[2]Analysis!AI7699*C$1)</f>
        <v>Data Error</v>
      </c>
      <c r="D7699" s="2"/>
      <c r="E7699" s="3" t="str">
        <f>IF(C7699="Data Error","Data Error",INDEX('[2]BAAL Adj Cap'!$CB$65:$CY$72,MONTH($B7699),$A7699+1))</f>
        <v>Data Error</v>
      </c>
      <c r="F7699" s="3"/>
      <c r="G7699" s="31" t="str">
        <f t="shared" si="480"/>
        <v>Data Error</v>
      </c>
      <c r="H7699" s="31"/>
      <c r="I7699" s="23" t="str">
        <f t="shared" si="481"/>
        <v>Data Error</v>
      </c>
      <c r="J7699" s="23"/>
      <c r="K7699" s="7" t="str">
        <f t="shared" si="482"/>
        <v>Data Error</v>
      </c>
      <c r="M7699" s="20" t="str">
        <f>IF(C7699="Data Error","Data Error",IF(C7699&lt;=K7699,0,1-IFERROR(INDEX(BAAL!$C:$D,MATCH(ROUNDUP(C7699-K7699,0),BAAL!$B:$B,0),MATCH(LEFT(M$2,4),BAAL!$C$2:$D$2,0)),0)))</f>
        <v>Data Error</v>
      </c>
      <c r="N7699" s="20"/>
      <c r="O7699" s="26"/>
      <c r="P7699" s="26"/>
      <c r="Q7699" s="6">
        <f t="shared" si="483"/>
        <v>11</v>
      </c>
      <c r="R7699" s="20"/>
    </row>
    <row r="7700" spans="1:18" x14ac:dyDescent="0.25">
      <c r="A7700" s="6">
        <v>18</v>
      </c>
      <c r="B7700" s="4">
        <v>42690.749999995067</v>
      </c>
      <c r="C7700" s="2" t="str">
        <f>IF([2]Analysis!AG7700="Data Error","Data Error",[2]Analysis!AI7700*C$1)</f>
        <v>Data Error</v>
      </c>
      <c r="D7700" s="2"/>
      <c r="E7700" s="3" t="str">
        <f>IF(C7700="Data Error","Data Error",INDEX('[2]BAAL Adj Cap'!$CB$65:$CY$72,MONTH($B7700),$A7700+1))</f>
        <v>Data Error</v>
      </c>
      <c r="F7700" s="3"/>
      <c r="G7700" s="31" t="str">
        <f t="shared" si="480"/>
        <v>Data Error</v>
      </c>
      <c r="H7700" s="31"/>
      <c r="I7700" s="23" t="str">
        <f t="shared" si="481"/>
        <v>Data Error</v>
      </c>
      <c r="J7700" s="23"/>
      <c r="K7700" s="7" t="str">
        <f t="shared" si="482"/>
        <v>Data Error</v>
      </c>
      <c r="M7700" s="20" t="str">
        <f>IF(C7700="Data Error","Data Error",IF(C7700&lt;=K7700,0,1-IFERROR(INDEX(BAAL!$C:$D,MATCH(ROUNDUP(C7700-K7700,0),BAAL!$B:$B,0),MATCH(LEFT(M$2,4),BAAL!$C$2:$D$2,0)),0)))</f>
        <v>Data Error</v>
      </c>
      <c r="N7700" s="20"/>
      <c r="O7700" s="26"/>
      <c r="P7700" s="26"/>
      <c r="Q7700" s="6">
        <f t="shared" si="483"/>
        <v>11</v>
      </c>
      <c r="R7700" s="20"/>
    </row>
    <row r="7701" spans="1:18" x14ac:dyDescent="0.25">
      <c r="A7701" s="6">
        <v>19</v>
      </c>
      <c r="B7701" s="4">
        <v>42690.791666661731</v>
      </c>
      <c r="C7701" s="2" t="str">
        <f>IF([2]Analysis!AG7701="Data Error","Data Error",[2]Analysis!AI7701*C$1)</f>
        <v>Data Error</v>
      </c>
      <c r="D7701" s="2"/>
      <c r="E7701" s="3" t="str">
        <f>IF(C7701="Data Error","Data Error",INDEX('[2]BAAL Adj Cap'!$CB$65:$CY$72,MONTH($B7701),$A7701+1))</f>
        <v>Data Error</v>
      </c>
      <c r="F7701" s="3"/>
      <c r="G7701" s="31" t="str">
        <f t="shared" si="480"/>
        <v>Data Error</v>
      </c>
      <c r="H7701" s="31"/>
      <c r="I7701" s="23" t="str">
        <f t="shared" si="481"/>
        <v>Data Error</v>
      </c>
      <c r="J7701" s="23"/>
      <c r="K7701" s="7" t="str">
        <f t="shared" si="482"/>
        <v>Data Error</v>
      </c>
      <c r="M7701" s="20" t="str">
        <f>IF(C7701="Data Error","Data Error",IF(C7701&lt;=K7701,0,1-IFERROR(INDEX(BAAL!$C:$D,MATCH(ROUNDUP(C7701-K7701,0),BAAL!$B:$B,0),MATCH(LEFT(M$2,4),BAAL!$C$2:$D$2,0)),0)))</f>
        <v>Data Error</v>
      </c>
      <c r="N7701" s="20"/>
      <c r="O7701" s="26"/>
      <c r="P7701" s="26"/>
      <c r="Q7701" s="6">
        <f t="shared" si="483"/>
        <v>11</v>
      </c>
      <c r="R7701" s="20"/>
    </row>
    <row r="7702" spans="1:18" x14ac:dyDescent="0.25">
      <c r="A7702" s="6">
        <v>20</v>
      </c>
      <c r="B7702" s="4">
        <v>42690.833333328395</v>
      </c>
      <c r="C7702" s="2" t="str">
        <f>IF([2]Analysis!AG7702="Data Error","Data Error",[2]Analysis!AI7702*C$1)</f>
        <v>Data Error</v>
      </c>
      <c r="D7702" s="2"/>
      <c r="E7702" s="3" t="str">
        <f>IF(C7702="Data Error","Data Error",INDEX('[2]BAAL Adj Cap'!$CB$65:$CY$72,MONTH($B7702),$A7702+1))</f>
        <v>Data Error</v>
      </c>
      <c r="F7702" s="3"/>
      <c r="G7702" s="31" t="str">
        <f t="shared" si="480"/>
        <v>Data Error</v>
      </c>
      <c r="H7702" s="31"/>
      <c r="I7702" s="23" t="str">
        <f t="shared" si="481"/>
        <v>Data Error</v>
      </c>
      <c r="J7702" s="23"/>
      <c r="K7702" s="7" t="str">
        <f t="shared" si="482"/>
        <v>Data Error</v>
      </c>
      <c r="M7702" s="20" t="str">
        <f>IF(C7702="Data Error","Data Error",IF(C7702&lt;=K7702,0,1-IFERROR(INDEX(BAAL!$C:$D,MATCH(ROUNDUP(C7702-K7702,0),BAAL!$B:$B,0),MATCH(LEFT(M$2,4),BAAL!$C$2:$D$2,0)),0)))</f>
        <v>Data Error</v>
      </c>
      <c r="N7702" s="20"/>
      <c r="O7702" s="26"/>
      <c r="P7702" s="26"/>
      <c r="Q7702" s="6">
        <f t="shared" si="483"/>
        <v>11</v>
      </c>
      <c r="R7702" s="20"/>
    </row>
    <row r="7703" spans="1:18" x14ac:dyDescent="0.25">
      <c r="A7703" s="6">
        <v>21</v>
      </c>
      <c r="B7703" s="4">
        <v>42690.87499999506</v>
      </c>
      <c r="C7703" s="2" t="str">
        <f>IF([2]Analysis!AG7703="Data Error","Data Error",[2]Analysis!AI7703*C$1)</f>
        <v>Data Error</v>
      </c>
      <c r="D7703" s="2"/>
      <c r="E7703" s="3" t="str">
        <f>IF(C7703="Data Error","Data Error",INDEX('[2]BAAL Adj Cap'!$CB$65:$CY$72,MONTH($B7703),$A7703+1))</f>
        <v>Data Error</v>
      </c>
      <c r="F7703" s="3"/>
      <c r="G7703" s="31" t="str">
        <f t="shared" si="480"/>
        <v>Data Error</v>
      </c>
      <c r="H7703" s="31"/>
      <c r="I7703" s="23" t="str">
        <f t="shared" si="481"/>
        <v>Data Error</v>
      </c>
      <c r="J7703" s="23"/>
      <c r="K7703" s="7" t="str">
        <f t="shared" si="482"/>
        <v>Data Error</v>
      </c>
      <c r="M7703" s="20" t="str">
        <f>IF(C7703="Data Error","Data Error",IF(C7703&lt;=K7703,0,1-IFERROR(INDEX(BAAL!$C:$D,MATCH(ROUNDUP(C7703-K7703,0),BAAL!$B:$B,0),MATCH(LEFT(M$2,4),BAAL!$C$2:$D$2,0)),0)))</f>
        <v>Data Error</v>
      </c>
      <c r="N7703" s="20"/>
      <c r="O7703" s="26"/>
      <c r="P7703" s="26"/>
      <c r="Q7703" s="6">
        <f t="shared" si="483"/>
        <v>11</v>
      </c>
      <c r="R7703" s="20"/>
    </row>
    <row r="7704" spans="1:18" x14ac:dyDescent="0.25">
      <c r="A7704" s="6">
        <v>22</v>
      </c>
      <c r="B7704" s="4">
        <v>42690.916666661724</v>
      </c>
      <c r="C7704" s="2" t="str">
        <f>IF([2]Analysis!AG7704="Data Error","Data Error",[2]Analysis!AI7704*C$1)</f>
        <v>Data Error</v>
      </c>
      <c r="D7704" s="2"/>
      <c r="E7704" s="3" t="str">
        <f>IF(C7704="Data Error","Data Error",INDEX('[2]BAAL Adj Cap'!$CB$65:$CY$72,MONTH($B7704),$A7704+1))</f>
        <v>Data Error</v>
      </c>
      <c r="F7704" s="3"/>
      <c r="G7704" s="31" t="str">
        <f t="shared" si="480"/>
        <v>Data Error</v>
      </c>
      <c r="H7704" s="31"/>
      <c r="I7704" s="23" t="str">
        <f t="shared" si="481"/>
        <v>Data Error</v>
      </c>
      <c r="J7704" s="23"/>
      <c r="K7704" s="7" t="str">
        <f t="shared" si="482"/>
        <v>Data Error</v>
      </c>
      <c r="M7704" s="20" t="str">
        <f>IF(C7704="Data Error","Data Error",IF(C7704&lt;=K7704,0,1-IFERROR(INDEX(BAAL!$C:$D,MATCH(ROUNDUP(C7704-K7704,0),BAAL!$B:$B,0),MATCH(LEFT(M$2,4),BAAL!$C$2:$D$2,0)),0)))</f>
        <v>Data Error</v>
      </c>
      <c r="N7704" s="20"/>
      <c r="O7704" s="26"/>
      <c r="P7704" s="26"/>
      <c r="Q7704" s="6">
        <f t="shared" si="483"/>
        <v>11</v>
      </c>
      <c r="R7704" s="20"/>
    </row>
    <row r="7705" spans="1:18" x14ac:dyDescent="0.25">
      <c r="A7705" s="6">
        <v>23</v>
      </c>
      <c r="B7705" s="4">
        <v>42690.958333328388</v>
      </c>
      <c r="C7705" s="2" t="str">
        <f>IF([2]Analysis!AG7705="Data Error","Data Error",[2]Analysis!AI7705*C$1)</f>
        <v>Data Error</v>
      </c>
      <c r="D7705" s="2"/>
      <c r="E7705" s="3" t="str">
        <f>IF(C7705="Data Error","Data Error",INDEX('[2]BAAL Adj Cap'!$CB$65:$CY$72,MONTH($B7705),$A7705+1))</f>
        <v>Data Error</v>
      </c>
      <c r="F7705" s="3"/>
      <c r="G7705" s="31" t="str">
        <f t="shared" si="480"/>
        <v>Data Error</v>
      </c>
      <c r="H7705" s="31"/>
      <c r="I7705" s="23" t="str">
        <f t="shared" si="481"/>
        <v>Data Error</v>
      </c>
      <c r="J7705" s="23"/>
      <c r="K7705" s="7" t="str">
        <f t="shared" si="482"/>
        <v>Data Error</v>
      </c>
      <c r="M7705" s="20" t="str">
        <f>IF(C7705="Data Error","Data Error",IF(C7705&lt;=K7705,0,1-IFERROR(INDEX(BAAL!$C:$D,MATCH(ROUNDUP(C7705-K7705,0),BAAL!$B:$B,0),MATCH(LEFT(M$2,4),BAAL!$C$2:$D$2,0)),0)))</f>
        <v>Data Error</v>
      </c>
      <c r="N7705" s="20"/>
      <c r="O7705" s="26"/>
      <c r="P7705" s="26"/>
      <c r="Q7705" s="6">
        <f t="shared" si="483"/>
        <v>11</v>
      </c>
      <c r="R7705" s="20"/>
    </row>
    <row r="7706" spans="1:18" x14ac:dyDescent="0.25">
      <c r="A7706" s="6">
        <v>0</v>
      </c>
      <c r="B7706" s="1">
        <v>42690.999999995052</v>
      </c>
      <c r="C7706" s="2" t="str">
        <f>IF([2]Analysis!AG7706="Data Error","Data Error",[2]Analysis!AI7706*C$1)</f>
        <v>Data Error</v>
      </c>
      <c r="D7706" s="2"/>
      <c r="E7706" s="3" t="str">
        <f>IF(C7706="Data Error","Data Error",INDEX('[2]BAAL Adj Cap'!$CB$65:$CY$72,MONTH($B7706),$A7706+1))</f>
        <v>Data Error</v>
      </c>
      <c r="F7706" s="3"/>
      <c r="G7706" s="31" t="str">
        <f t="shared" si="480"/>
        <v>Data Error</v>
      </c>
      <c r="H7706" s="31"/>
      <c r="I7706" s="23" t="str">
        <f t="shared" si="481"/>
        <v>Data Error</v>
      </c>
      <c r="J7706" s="23"/>
      <c r="K7706" s="7" t="str">
        <f t="shared" si="482"/>
        <v>Data Error</v>
      </c>
      <c r="M7706" s="20" t="str">
        <f>IF(C7706="Data Error","Data Error",IF(C7706&lt;=K7706,0,1-IFERROR(INDEX(BAAL!$C:$D,MATCH(ROUNDUP(C7706-K7706,0),BAAL!$B:$B,0),MATCH(LEFT(M$2,4),BAAL!$C$2:$D$2,0)),0)))</f>
        <v>Data Error</v>
      </c>
      <c r="N7706" s="20"/>
      <c r="O7706" s="26"/>
      <c r="P7706" s="26"/>
      <c r="Q7706" s="6">
        <f t="shared" si="483"/>
        <v>11</v>
      </c>
      <c r="R7706" s="20"/>
    </row>
    <row r="7707" spans="1:18" x14ac:dyDescent="0.25">
      <c r="A7707" s="6">
        <v>1</v>
      </c>
      <c r="B7707" s="4">
        <v>42691.041666661717</v>
      </c>
      <c r="C7707" s="2" t="str">
        <f>IF([2]Analysis!AG7707="Data Error","Data Error",[2]Analysis!AI7707*C$1)</f>
        <v>Data Error</v>
      </c>
      <c r="D7707" s="2"/>
      <c r="E7707" s="3" t="str">
        <f>IF(C7707="Data Error","Data Error",INDEX('[2]BAAL Adj Cap'!$CB$65:$CY$72,MONTH($B7707),$A7707+1))</f>
        <v>Data Error</v>
      </c>
      <c r="F7707" s="3"/>
      <c r="G7707" s="31" t="str">
        <f t="shared" si="480"/>
        <v>Data Error</v>
      </c>
      <c r="H7707" s="31"/>
      <c r="I7707" s="23" t="str">
        <f t="shared" si="481"/>
        <v>Data Error</v>
      </c>
      <c r="J7707" s="23"/>
      <c r="K7707" s="7" t="str">
        <f t="shared" si="482"/>
        <v>Data Error</v>
      </c>
      <c r="M7707" s="20" t="str">
        <f>IF(C7707="Data Error","Data Error",IF(C7707&lt;=K7707,0,1-IFERROR(INDEX(BAAL!$C:$D,MATCH(ROUNDUP(C7707-K7707,0),BAAL!$B:$B,0),MATCH(LEFT(M$2,4),BAAL!$C$2:$D$2,0)),0)))</f>
        <v>Data Error</v>
      </c>
      <c r="N7707" s="20"/>
      <c r="O7707" s="26"/>
      <c r="P7707" s="26"/>
      <c r="Q7707" s="6">
        <f t="shared" si="483"/>
        <v>11</v>
      </c>
      <c r="R7707" s="20"/>
    </row>
    <row r="7708" spans="1:18" x14ac:dyDescent="0.25">
      <c r="A7708" s="6">
        <v>2</v>
      </c>
      <c r="B7708" s="4">
        <v>42691.083333328381</v>
      </c>
      <c r="C7708" s="2" t="str">
        <f>IF([2]Analysis!AG7708="Data Error","Data Error",[2]Analysis!AI7708*C$1)</f>
        <v>Data Error</v>
      </c>
      <c r="D7708" s="2"/>
      <c r="E7708" s="3" t="str">
        <f>IF(C7708="Data Error","Data Error",INDEX('[2]BAAL Adj Cap'!$CB$65:$CY$72,MONTH($B7708),$A7708+1))</f>
        <v>Data Error</v>
      </c>
      <c r="F7708" s="3"/>
      <c r="G7708" s="31" t="str">
        <f t="shared" si="480"/>
        <v>Data Error</v>
      </c>
      <c r="H7708" s="31"/>
      <c r="I7708" s="23" t="str">
        <f t="shared" si="481"/>
        <v>Data Error</v>
      </c>
      <c r="J7708" s="23"/>
      <c r="K7708" s="7" t="str">
        <f t="shared" si="482"/>
        <v>Data Error</v>
      </c>
      <c r="M7708" s="20" t="str">
        <f>IF(C7708="Data Error","Data Error",IF(C7708&lt;=K7708,0,1-IFERROR(INDEX(BAAL!$C:$D,MATCH(ROUNDUP(C7708-K7708,0),BAAL!$B:$B,0),MATCH(LEFT(M$2,4),BAAL!$C$2:$D$2,0)),0)))</f>
        <v>Data Error</v>
      </c>
      <c r="N7708" s="20"/>
      <c r="O7708" s="26"/>
      <c r="P7708" s="26"/>
      <c r="Q7708" s="6">
        <f t="shared" si="483"/>
        <v>11</v>
      </c>
      <c r="R7708" s="20"/>
    </row>
    <row r="7709" spans="1:18" x14ac:dyDescent="0.25">
      <c r="A7709" s="6">
        <v>3</v>
      </c>
      <c r="B7709" s="4">
        <v>42691.124999995045</v>
      </c>
      <c r="C7709" s="2" t="str">
        <f>IF([2]Analysis!AG7709="Data Error","Data Error",[2]Analysis!AI7709*C$1)</f>
        <v>Data Error</v>
      </c>
      <c r="D7709" s="2"/>
      <c r="E7709" s="3" t="str">
        <f>IF(C7709="Data Error","Data Error",INDEX('[2]BAAL Adj Cap'!$CB$65:$CY$72,MONTH($B7709),$A7709+1))</f>
        <v>Data Error</v>
      </c>
      <c r="F7709" s="3"/>
      <c r="G7709" s="31" t="str">
        <f t="shared" si="480"/>
        <v>Data Error</v>
      </c>
      <c r="H7709" s="31"/>
      <c r="I7709" s="23" t="str">
        <f t="shared" si="481"/>
        <v>Data Error</v>
      </c>
      <c r="J7709" s="23"/>
      <c r="K7709" s="7" t="str">
        <f t="shared" si="482"/>
        <v>Data Error</v>
      </c>
      <c r="M7709" s="20" t="str">
        <f>IF(C7709="Data Error","Data Error",IF(C7709&lt;=K7709,0,1-IFERROR(INDEX(BAAL!$C:$D,MATCH(ROUNDUP(C7709-K7709,0),BAAL!$B:$B,0),MATCH(LEFT(M$2,4),BAAL!$C$2:$D$2,0)),0)))</f>
        <v>Data Error</v>
      </c>
      <c r="N7709" s="20"/>
      <c r="O7709" s="26"/>
      <c r="P7709" s="26"/>
      <c r="Q7709" s="6">
        <f t="shared" si="483"/>
        <v>11</v>
      </c>
      <c r="R7709" s="20"/>
    </row>
    <row r="7710" spans="1:18" x14ac:dyDescent="0.25">
      <c r="A7710" s="6">
        <v>4</v>
      </c>
      <c r="B7710" s="4">
        <v>42691.166666661709</v>
      </c>
      <c r="C7710" s="2" t="str">
        <f>IF([2]Analysis!AG7710="Data Error","Data Error",[2]Analysis!AI7710*C$1)</f>
        <v>Data Error</v>
      </c>
      <c r="D7710" s="2"/>
      <c r="E7710" s="3" t="str">
        <f>IF(C7710="Data Error","Data Error",INDEX('[2]BAAL Adj Cap'!$CB$65:$CY$72,MONTH($B7710),$A7710+1))</f>
        <v>Data Error</v>
      </c>
      <c r="F7710" s="3"/>
      <c r="G7710" s="31" t="str">
        <f t="shared" si="480"/>
        <v>Data Error</v>
      </c>
      <c r="H7710" s="31"/>
      <c r="I7710" s="23" t="str">
        <f t="shared" si="481"/>
        <v>Data Error</v>
      </c>
      <c r="J7710" s="23"/>
      <c r="K7710" s="7" t="str">
        <f t="shared" si="482"/>
        <v>Data Error</v>
      </c>
      <c r="M7710" s="20" t="str">
        <f>IF(C7710="Data Error","Data Error",IF(C7710&lt;=K7710,0,1-IFERROR(INDEX(BAAL!$C:$D,MATCH(ROUNDUP(C7710-K7710,0),BAAL!$B:$B,0),MATCH(LEFT(M$2,4),BAAL!$C$2:$D$2,0)),0)))</f>
        <v>Data Error</v>
      </c>
      <c r="N7710" s="20"/>
      <c r="O7710" s="26"/>
      <c r="P7710" s="26"/>
      <c r="Q7710" s="6">
        <f t="shared" si="483"/>
        <v>11</v>
      </c>
      <c r="R7710" s="20"/>
    </row>
    <row r="7711" spans="1:18" x14ac:dyDescent="0.25">
      <c r="A7711" s="6">
        <v>5</v>
      </c>
      <c r="B7711" s="4">
        <v>42691.208333328374</v>
      </c>
      <c r="C7711" s="2" t="str">
        <f>IF([2]Analysis!AG7711="Data Error","Data Error",[2]Analysis!AI7711*C$1)</f>
        <v>Data Error</v>
      </c>
      <c r="D7711" s="2"/>
      <c r="E7711" s="3" t="str">
        <f>IF(C7711="Data Error","Data Error",INDEX('[2]BAAL Adj Cap'!$CB$65:$CY$72,MONTH($B7711),$A7711+1))</f>
        <v>Data Error</v>
      </c>
      <c r="F7711" s="3"/>
      <c r="G7711" s="31" t="str">
        <f t="shared" si="480"/>
        <v>Data Error</v>
      </c>
      <c r="H7711" s="31"/>
      <c r="I7711" s="23" t="str">
        <f t="shared" si="481"/>
        <v>Data Error</v>
      </c>
      <c r="J7711" s="23"/>
      <c r="K7711" s="7" t="str">
        <f t="shared" si="482"/>
        <v>Data Error</v>
      </c>
      <c r="M7711" s="20" t="str">
        <f>IF(C7711="Data Error","Data Error",IF(C7711&lt;=K7711,0,1-IFERROR(INDEX(BAAL!$C:$D,MATCH(ROUNDUP(C7711-K7711,0),BAAL!$B:$B,0),MATCH(LEFT(M$2,4),BAAL!$C$2:$D$2,0)),0)))</f>
        <v>Data Error</v>
      </c>
      <c r="N7711" s="20"/>
      <c r="O7711" s="26"/>
      <c r="P7711" s="26"/>
      <c r="Q7711" s="6">
        <f t="shared" si="483"/>
        <v>11</v>
      </c>
      <c r="R7711" s="20"/>
    </row>
    <row r="7712" spans="1:18" x14ac:dyDescent="0.25">
      <c r="A7712" s="6">
        <v>6</v>
      </c>
      <c r="B7712" s="4">
        <v>42691.249999995038</v>
      </c>
      <c r="C7712" s="2" t="str">
        <f>IF([2]Analysis!AG7712="Data Error","Data Error",[2]Analysis!AI7712*C$1)</f>
        <v>Data Error</v>
      </c>
      <c r="D7712" s="2"/>
      <c r="E7712" s="3" t="str">
        <f>IF(C7712="Data Error","Data Error",INDEX('[2]BAAL Adj Cap'!$CB$65:$CY$72,MONTH($B7712),$A7712+1))</f>
        <v>Data Error</v>
      </c>
      <c r="F7712" s="3"/>
      <c r="G7712" s="31" t="str">
        <f t="shared" si="480"/>
        <v>Data Error</v>
      </c>
      <c r="H7712" s="31"/>
      <c r="I7712" s="23" t="str">
        <f t="shared" si="481"/>
        <v>Data Error</v>
      </c>
      <c r="J7712" s="23"/>
      <c r="K7712" s="7" t="str">
        <f t="shared" si="482"/>
        <v>Data Error</v>
      </c>
      <c r="M7712" s="20" t="str">
        <f>IF(C7712="Data Error","Data Error",IF(C7712&lt;=K7712,0,1-IFERROR(INDEX(BAAL!$C:$D,MATCH(ROUNDUP(C7712-K7712,0),BAAL!$B:$B,0),MATCH(LEFT(M$2,4),BAAL!$C$2:$D$2,0)),0)))</f>
        <v>Data Error</v>
      </c>
      <c r="N7712" s="20"/>
      <c r="O7712" s="26"/>
      <c r="P7712" s="26"/>
      <c r="Q7712" s="6">
        <f t="shared" si="483"/>
        <v>11</v>
      </c>
      <c r="R7712" s="20"/>
    </row>
    <row r="7713" spans="1:18" x14ac:dyDescent="0.25">
      <c r="A7713" s="6">
        <v>7</v>
      </c>
      <c r="B7713" s="4">
        <v>42691.291666661702</v>
      </c>
      <c r="C7713" s="2" t="str">
        <f>IF([2]Analysis!AG7713="Data Error","Data Error",[2]Analysis!AI7713*C$1)</f>
        <v>Data Error</v>
      </c>
      <c r="D7713" s="2"/>
      <c r="E7713" s="3" t="str">
        <f>IF(C7713="Data Error","Data Error",INDEX('[2]BAAL Adj Cap'!$CB$65:$CY$72,MONTH($B7713),$A7713+1))</f>
        <v>Data Error</v>
      </c>
      <c r="F7713" s="3"/>
      <c r="G7713" s="31" t="str">
        <f t="shared" si="480"/>
        <v>Data Error</v>
      </c>
      <c r="H7713" s="31"/>
      <c r="I7713" s="23" t="str">
        <f t="shared" si="481"/>
        <v>Data Error</v>
      </c>
      <c r="J7713" s="23"/>
      <c r="K7713" s="7" t="str">
        <f t="shared" si="482"/>
        <v>Data Error</v>
      </c>
      <c r="M7713" s="20" t="str">
        <f>IF(C7713="Data Error","Data Error",IF(C7713&lt;=K7713,0,1-IFERROR(INDEX(BAAL!$C:$D,MATCH(ROUNDUP(C7713-K7713,0),BAAL!$B:$B,0),MATCH(LEFT(M$2,4),BAAL!$C$2:$D$2,0)),0)))</f>
        <v>Data Error</v>
      </c>
      <c r="N7713" s="20"/>
      <c r="O7713" s="26"/>
      <c r="P7713" s="26"/>
      <c r="Q7713" s="6">
        <f t="shared" si="483"/>
        <v>11</v>
      </c>
      <c r="R7713" s="20"/>
    </row>
    <row r="7714" spans="1:18" x14ac:dyDescent="0.25">
      <c r="A7714" s="6">
        <v>8</v>
      </c>
      <c r="B7714" s="4">
        <v>42691.333333328366</v>
      </c>
      <c r="C7714" s="2" t="str">
        <f>IF([2]Analysis!AG7714="Data Error","Data Error",[2]Analysis!AI7714*C$1)</f>
        <v>Data Error</v>
      </c>
      <c r="D7714" s="2"/>
      <c r="E7714" s="3" t="str">
        <f>IF(C7714="Data Error","Data Error",INDEX('[2]BAAL Adj Cap'!$CB$65:$CY$72,MONTH($B7714),$A7714+1))</f>
        <v>Data Error</v>
      </c>
      <c r="F7714" s="3"/>
      <c r="G7714" s="31" t="str">
        <f t="shared" si="480"/>
        <v>Data Error</v>
      </c>
      <c r="H7714" s="31"/>
      <c r="I7714" s="23" t="str">
        <f t="shared" si="481"/>
        <v>Data Error</v>
      </c>
      <c r="J7714" s="23"/>
      <c r="K7714" s="7" t="str">
        <f t="shared" si="482"/>
        <v>Data Error</v>
      </c>
      <c r="M7714" s="20" t="str">
        <f>IF(C7714="Data Error","Data Error",IF(C7714&lt;=K7714,0,1-IFERROR(INDEX(BAAL!$C:$D,MATCH(ROUNDUP(C7714-K7714,0),BAAL!$B:$B,0),MATCH(LEFT(M$2,4),BAAL!$C$2:$D$2,0)),0)))</f>
        <v>Data Error</v>
      </c>
      <c r="N7714" s="20"/>
      <c r="O7714" s="26"/>
      <c r="P7714" s="26"/>
      <c r="Q7714" s="6">
        <f t="shared" si="483"/>
        <v>11</v>
      </c>
      <c r="R7714" s="20"/>
    </row>
    <row r="7715" spans="1:18" x14ac:dyDescent="0.25">
      <c r="A7715" s="6">
        <v>9</v>
      </c>
      <c r="B7715" s="4">
        <v>42691.374999995031</v>
      </c>
      <c r="C7715" s="2" t="str">
        <f>IF([2]Analysis!AG7715="Data Error","Data Error",[2]Analysis!AI7715*C$1)</f>
        <v>Data Error</v>
      </c>
      <c r="D7715" s="2"/>
      <c r="E7715" s="3" t="str">
        <f>IF(C7715="Data Error","Data Error",INDEX('[2]BAAL Adj Cap'!$CB$65:$CY$72,MONTH($B7715),$A7715+1))</f>
        <v>Data Error</v>
      </c>
      <c r="F7715" s="3"/>
      <c r="G7715" s="31" t="str">
        <f t="shared" si="480"/>
        <v>Data Error</v>
      </c>
      <c r="H7715" s="31"/>
      <c r="I7715" s="23" t="str">
        <f t="shared" si="481"/>
        <v>Data Error</v>
      </c>
      <c r="J7715" s="23"/>
      <c r="K7715" s="7" t="str">
        <f t="shared" si="482"/>
        <v>Data Error</v>
      </c>
      <c r="M7715" s="20" t="str">
        <f>IF(C7715="Data Error","Data Error",IF(C7715&lt;=K7715,0,1-IFERROR(INDEX(BAAL!$C:$D,MATCH(ROUNDUP(C7715-K7715,0),BAAL!$B:$B,0),MATCH(LEFT(M$2,4),BAAL!$C$2:$D$2,0)),0)))</f>
        <v>Data Error</v>
      </c>
      <c r="N7715" s="20"/>
      <c r="O7715" s="26"/>
      <c r="P7715" s="26"/>
      <c r="Q7715" s="6">
        <f t="shared" si="483"/>
        <v>11</v>
      </c>
      <c r="R7715" s="20"/>
    </row>
    <row r="7716" spans="1:18" x14ac:dyDescent="0.25">
      <c r="A7716" s="6">
        <v>10</v>
      </c>
      <c r="B7716" s="4">
        <v>42691.416666661695</v>
      </c>
      <c r="C7716" s="2" t="str">
        <f>IF([2]Analysis!AG7716="Data Error","Data Error",[2]Analysis!AI7716*C$1)</f>
        <v>Data Error</v>
      </c>
      <c r="D7716" s="2"/>
      <c r="E7716" s="3" t="str">
        <f>IF(C7716="Data Error","Data Error",INDEX('[2]BAAL Adj Cap'!$CB$65:$CY$72,MONTH($B7716),$A7716+1))</f>
        <v>Data Error</v>
      </c>
      <c r="F7716" s="3"/>
      <c r="G7716" s="31" t="str">
        <f t="shared" si="480"/>
        <v>Data Error</v>
      </c>
      <c r="H7716" s="31"/>
      <c r="I7716" s="23" t="str">
        <f t="shared" si="481"/>
        <v>Data Error</v>
      </c>
      <c r="J7716" s="23"/>
      <c r="K7716" s="7" t="str">
        <f t="shared" si="482"/>
        <v>Data Error</v>
      </c>
      <c r="M7716" s="20" t="str">
        <f>IF(C7716="Data Error","Data Error",IF(C7716&lt;=K7716,0,1-IFERROR(INDEX(BAAL!$C:$D,MATCH(ROUNDUP(C7716-K7716,0),BAAL!$B:$B,0),MATCH(LEFT(M$2,4),BAAL!$C$2:$D$2,0)),0)))</f>
        <v>Data Error</v>
      </c>
      <c r="N7716" s="20"/>
      <c r="O7716" s="26"/>
      <c r="P7716" s="26"/>
      <c r="Q7716" s="6">
        <f t="shared" si="483"/>
        <v>11</v>
      </c>
      <c r="R7716" s="20"/>
    </row>
    <row r="7717" spans="1:18" x14ac:dyDescent="0.25">
      <c r="A7717" s="6">
        <v>11</v>
      </c>
      <c r="B7717" s="4">
        <v>42691.458333328359</v>
      </c>
      <c r="C7717" s="2" t="str">
        <f>IF([2]Analysis!AG7717="Data Error","Data Error",[2]Analysis!AI7717*C$1)</f>
        <v>Data Error</v>
      </c>
      <c r="D7717" s="2"/>
      <c r="E7717" s="3" t="str">
        <f>IF(C7717="Data Error","Data Error",INDEX('[2]BAAL Adj Cap'!$CB$65:$CY$72,MONTH($B7717),$A7717+1))</f>
        <v>Data Error</v>
      </c>
      <c r="F7717" s="3"/>
      <c r="G7717" s="31" t="str">
        <f t="shared" si="480"/>
        <v>Data Error</v>
      </c>
      <c r="H7717" s="31"/>
      <c r="I7717" s="23" t="str">
        <f t="shared" si="481"/>
        <v>Data Error</v>
      </c>
      <c r="J7717" s="23"/>
      <c r="K7717" s="7" t="str">
        <f t="shared" si="482"/>
        <v>Data Error</v>
      </c>
      <c r="M7717" s="20" t="str">
        <f>IF(C7717="Data Error","Data Error",IF(C7717&lt;=K7717,0,1-IFERROR(INDEX(BAAL!$C:$D,MATCH(ROUNDUP(C7717-K7717,0),BAAL!$B:$B,0),MATCH(LEFT(M$2,4),BAAL!$C$2:$D$2,0)),0)))</f>
        <v>Data Error</v>
      </c>
      <c r="N7717" s="20"/>
      <c r="O7717" s="26"/>
      <c r="P7717" s="26"/>
      <c r="Q7717" s="6">
        <f t="shared" si="483"/>
        <v>11</v>
      </c>
      <c r="R7717" s="20"/>
    </row>
    <row r="7718" spans="1:18" x14ac:dyDescent="0.25">
      <c r="A7718" s="6">
        <v>12</v>
      </c>
      <c r="B7718" s="4">
        <v>42691.499999995023</v>
      </c>
      <c r="C7718" s="2" t="str">
        <f>IF([2]Analysis!AG7718="Data Error","Data Error",[2]Analysis!AI7718*C$1)</f>
        <v>Data Error</v>
      </c>
      <c r="D7718" s="2"/>
      <c r="E7718" s="3" t="str">
        <f>IF(C7718="Data Error","Data Error",INDEX('[2]BAAL Adj Cap'!$CB$65:$CY$72,MONTH($B7718),$A7718+1))</f>
        <v>Data Error</v>
      </c>
      <c r="F7718" s="3"/>
      <c r="G7718" s="31" t="str">
        <f t="shared" si="480"/>
        <v>Data Error</v>
      </c>
      <c r="H7718" s="31"/>
      <c r="I7718" s="23" t="str">
        <f t="shared" si="481"/>
        <v>Data Error</v>
      </c>
      <c r="J7718" s="23"/>
      <c r="K7718" s="7" t="str">
        <f t="shared" si="482"/>
        <v>Data Error</v>
      </c>
      <c r="M7718" s="20" t="str">
        <f>IF(C7718="Data Error","Data Error",IF(C7718&lt;=K7718,0,1-IFERROR(INDEX(BAAL!$C:$D,MATCH(ROUNDUP(C7718-K7718,0),BAAL!$B:$B,0),MATCH(LEFT(M$2,4),BAAL!$C$2:$D$2,0)),0)))</f>
        <v>Data Error</v>
      </c>
      <c r="N7718" s="20"/>
      <c r="O7718" s="26"/>
      <c r="P7718" s="26"/>
      <c r="Q7718" s="6">
        <f t="shared" si="483"/>
        <v>11</v>
      </c>
      <c r="R7718" s="20"/>
    </row>
    <row r="7719" spans="1:18" x14ac:dyDescent="0.25">
      <c r="A7719" s="6">
        <v>13</v>
      </c>
      <c r="B7719" s="4">
        <v>42691.541666661687</v>
      </c>
      <c r="C7719" s="2" t="str">
        <f>IF([2]Analysis!AG7719="Data Error","Data Error",[2]Analysis!AI7719*C$1)</f>
        <v>Data Error</v>
      </c>
      <c r="D7719" s="2"/>
      <c r="E7719" s="3" t="str">
        <f>IF(C7719="Data Error","Data Error",INDEX('[2]BAAL Adj Cap'!$CB$65:$CY$72,MONTH($B7719),$A7719+1))</f>
        <v>Data Error</v>
      </c>
      <c r="F7719" s="3"/>
      <c r="G7719" s="31" t="str">
        <f t="shared" si="480"/>
        <v>Data Error</v>
      </c>
      <c r="H7719" s="31"/>
      <c r="I7719" s="23" t="str">
        <f t="shared" si="481"/>
        <v>Data Error</v>
      </c>
      <c r="J7719" s="23"/>
      <c r="K7719" s="7" t="str">
        <f t="shared" si="482"/>
        <v>Data Error</v>
      </c>
      <c r="M7719" s="20" t="str">
        <f>IF(C7719="Data Error","Data Error",IF(C7719&lt;=K7719,0,1-IFERROR(INDEX(BAAL!$C:$D,MATCH(ROUNDUP(C7719-K7719,0),BAAL!$B:$B,0),MATCH(LEFT(M$2,4),BAAL!$C$2:$D$2,0)),0)))</f>
        <v>Data Error</v>
      </c>
      <c r="N7719" s="20"/>
      <c r="O7719" s="26"/>
      <c r="P7719" s="26"/>
      <c r="Q7719" s="6">
        <f t="shared" si="483"/>
        <v>11</v>
      </c>
      <c r="R7719" s="20"/>
    </row>
    <row r="7720" spans="1:18" x14ac:dyDescent="0.25">
      <c r="A7720" s="6">
        <v>14</v>
      </c>
      <c r="B7720" s="4">
        <v>42691.583333328352</v>
      </c>
      <c r="C7720" s="2" t="str">
        <f>IF([2]Analysis!AG7720="Data Error","Data Error",[2]Analysis!AI7720*C$1)</f>
        <v>Data Error</v>
      </c>
      <c r="D7720" s="2"/>
      <c r="E7720" s="3" t="str">
        <f>IF(C7720="Data Error","Data Error",INDEX('[2]BAAL Adj Cap'!$CB$65:$CY$72,MONTH($B7720),$A7720+1))</f>
        <v>Data Error</v>
      </c>
      <c r="F7720" s="3"/>
      <c r="G7720" s="31" t="str">
        <f t="shared" si="480"/>
        <v>Data Error</v>
      </c>
      <c r="H7720" s="31"/>
      <c r="I7720" s="23" t="str">
        <f t="shared" si="481"/>
        <v>Data Error</v>
      </c>
      <c r="J7720" s="23"/>
      <c r="K7720" s="7" t="str">
        <f t="shared" si="482"/>
        <v>Data Error</v>
      </c>
      <c r="M7720" s="20" t="str">
        <f>IF(C7720="Data Error","Data Error",IF(C7720&lt;=K7720,0,1-IFERROR(INDEX(BAAL!$C:$D,MATCH(ROUNDUP(C7720-K7720,0),BAAL!$B:$B,0),MATCH(LEFT(M$2,4),BAAL!$C$2:$D$2,0)),0)))</f>
        <v>Data Error</v>
      </c>
      <c r="N7720" s="20"/>
      <c r="O7720" s="26"/>
      <c r="P7720" s="26"/>
      <c r="Q7720" s="6">
        <f t="shared" si="483"/>
        <v>11</v>
      </c>
      <c r="R7720" s="20"/>
    </row>
    <row r="7721" spans="1:18" x14ac:dyDescent="0.25">
      <c r="A7721" s="6">
        <v>15</v>
      </c>
      <c r="B7721" s="4">
        <v>42691.624999995016</v>
      </c>
      <c r="C7721" s="2" t="str">
        <f>IF([2]Analysis!AG7721="Data Error","Data Error",[2]Analysis!AI7721*C$1)</f>
        <v>Data Error</v>
      </c>
      <c r="D7721" s="2"/>
      <c r="E7721" s="3" t="str">
        <f>IF(C7721="Data Error","Data Error",INDEX('[2]BAAL Adj Cap'!$CB$65:$CY$72,MONTH($B7721),$A7721+1))</f>
        <v>Data Error</v>
      </c>
      <c r="F7721" s="3"/>
      <c r="G7721" s="31" t="str">
        <f t="shared" si="480"/>
        <v>Data Error</v>
      </c>
      <c r="H7721" s="31"/>
      <c r="I7721" s="23" t="str">
        <f t="shared" si="481"/>
        <v>Data Error</v>
      </c>
      <c r="J7721" s="23"/>
      <c r="K7721" s="7" t="str">
        <f t="shared" si="482"/>
        <v>Data Error</v>
      </c>
      <c r="M7721" s="20" t="str">
        <f>IF(C7721="Data Error","Data Error",IF(C7721&lt;=K7721,0,1-IFERROR(INDEX(BAAL!$C:$D,MATCH(ROUNDUP(C7721-K7721,0),BAAL!$B:$B,0),MATCH(LEFT(M$2,4),BAAL!$C$2:$D$2,0)),0)))</f>
        <v>Data Error</v>
      </c>
      <c r="N7721" s="20"/>
      <c r="O7721" s="26"/>
      <c r="P7721" s="26"/>
      <c r="Q7721" s="6">
        <f t="shared" si="483"/>
        <v>11</v>
      </c>
      <c r="R7721" s="20"/>
    </row>
    <row r="7722" spans="1:18" x14ac:dyDescent="0.25">
      <c r="A7722" s="6">
        <v>16</v>
      </c>
      <c r="B7722" s="4">
        <v>42691.66666666168</v>
      </c>
      <c r="C7722" s="2" t="str">
        <f>IF([2]Analysis!AG7722="Data Error","Data Error",[2]Analysis!AI7722*C$1)</f>
        <v>Data Error</v>
      </c>
      <c r="D7722" s="2"/>
      <c r="E7722" s="3" t="str">
        <f>IF(C7722="Data Error","Data Error",INDEX('[2]BAAL Adj Cap'!$CB$65:$CY$72,MONTH($B7722),$A7722+1))</f>
        <v>Data Error</v>
      </c>
      <c r="F7722" s="3"/>
      <c r="G7722" s="31" t="str">
        <f t="shared" si="480"/>
        <v>Data Error</v>
      </c>
      <c r="H7722" s="31"/>
      <c r="I7722" s="23" t="str">
        <f t="shared" si="481"/>
        <v>Data Error</v>
      </c>
      <c r="J7722" s="23"/>
      <c r="K7722" s="7" t="str">
        <f t="shared" si="482"/>
        <v>Data Error</v>
      </c>
      <c r="M7722" s="20" t="str">
        <f>IF(C7722="Data Error","Data Error",IF(C7722&lt;=K7722,0,1-IFERROR(INDEX(BAAL!$C:$D,MATCH(ROUNDUP(C7722-K7722,0),BAAL!$B:$B,0),MATCH(LEFT(M$2,4),BAAL!$C$2:$D$2,0)),0)))</f>
        <v>Data Error</v>
      </c>
      <c r="N7722" s="20"/>
      <c r="O7722" s="26"/>
      <c r="P7722" s="26"/>
      <c r="Q7722" s="6">
        <f t="shared" si="483"/>
        <v>11</v>
      </c>
      <c r="R7722" s="20"/>
    </row>
    <row r="7723" spans="1:18" x14ac:dyDescent="0.25">
      <c r="A7723" s="6">
        <v>17</v>
      </c>
      <c r="B7723" s="4">
        <v>42691.708333328344</v>
      </c>
      <c r="C7723" s="2" t="str">
        <f>IF([2]Analysis!AG7723="Data Error","Data Error",[2]Analysis!AI7723*C$1)</f>
        <v>Data Error</v>
      </c>
      <c r="D7723" s="2"/>
      <c r="E7723" s="3" t="str">
        <f>IF(C7723="Data Error","Data Error",INDEX('[2]BAAL Adj Cap'!$CB$65:$CY$72,MONTH($B7723),$A7723+1))</f>
        <v>Data Error</v>
      </c>
      <c r="F7723" s="3"/>
      <c r="G7723" s="31" t="str">
        <f t="shared" si="480"/>
        <v>Data Error</v>
      </c>
      <c r="H7723" s="31"/>
      <c r="I7723" s="23" t="str">
        <f t="shared" si="481"/>
        <v>Data Error</v>
      </c>
      <c r="J7723" s="23"/>
      <c r="K7723" s="7" t="str">
        <f t="shared" si="482"/>
        <v>Data Error</v>
      </c>
      <c r="M7723" s="20" t="str">
        <f>IF(C7723="Data Error","Data Error",IF(C7723&lt;=K7723,0,1-IFERROR(INDEX(BAAL!$C:$D,MATCH(ROUNDUP(C7723-K7723,0),BAAL!$B:$B,0),MATCH(LEFT(M$2,4),BAAL!$C$2:$D$2,0)),0)))</f>
        <v>Data Error</v>
      </c>
      <c r="N7723" s="20"/>
      <c r="O7723" s="26"/>
      <c r="P7723" s="26"/>
      <c r="Q7723" s="6">
        <f t="shared" si="483"/>
        <v>11</v>
      </c>
      <c r="R7723" s="20"/>
    </row>
    <row r="7724" spans="1:18" x14ac:dyDescent="0.25">
      <c r="A7724" s="6">
        <v>18</v>
      </c>
      <c r="B7724" s="4">
        <v>42691.749999995009</v>
      </c>
      <c r="C7724" s="2" t="str">
        <f>IF([2]Analysis!AG7724="Data Error","Data Error",[2]Analysis!AI7724*C$1)</f>
        <v>Data Error</v>
      </c>
      <c r="D7724" s="2"/>
      <c r="E7724" s="3" t="str">
        <f>IF(C7724="Data Error","Data Error",INDEX('[2]BAAL Adj Cap'!$CB$65:$CY$72,MONTH($B7724),$A7724+1))</f>
        <v>Data Error</v>
      </c>
      <c r="F7724" s="3"/>
      <c r="G7724" s="31" t="str">
        <f t="shared" si="480"/>
        <v>Data Error</v>
      </c>
      <c r="H7724" s="31"/>
      <c r="I7724" s="23" t="str">
        <f t="shared" si="481"/>
        <v>Data Error</v>
      </c>
      <c r="J7724" s="23"/>
      <c r="K7724" s="7" t="str">
        <f t="shared" si="482"/>
        <v>Data Error</v>
      </c>
      <c r="M7724" s="20" t="str">
        <f>IF(C7724="Data Error","Data Error",IF(C7724&lt;=K7724,0,1-IFERROR(INDEX(BAAL!$C:$D,MATCH(ROUNDUP(C7724-K7724,0),BAAL!$B:$B,0),MATCH(LEFT(M$2,4),BAAL!$C$2:$D$2,0)),0)))</f>
        <v>Data Error</v>
      </c>
      <c r="N7724" s="20"/>
      <c r="O7724" s="26"/>
      <c r="P7724" s="26"/>
      <c r="Q7724" s="6">
        <f t="shared" si="483"/>
        <v>11</v>
      </c>
      <c r="R7724" s="20"/>
    </row>
    <row r="7725" spans="1:18" x14ac:dyDescent="0.25">
      <c r="A7725" s="6">
        <v>19</v>
      </c>
      <c r="B7725" s="4">
        <v>42691.791666661673</v>
      </c>
      <c r="C7725" s="2" t="str">
        <f>IF([2]Analysis!AG7725="Data Error","Data Error",[2]Analysis!AI7725*C$1)</f>
        <v>Data Error</v>
      </c>
      <c r="D7725" s="2"/>
      <c r="E7725" s="3" t="str">
        <f>IF(C7725="Data Error","Data Error",INDEX('[2]BAAL Adj Cap'!$CB$65:$CY$72,MONTH($B7725),$A7725+1))</f>
        <v>Data Error</v>
      </c>
      <c r="F7725" s="3"/>
      <c r="G7725" s="31" t="str">
        <f t="shared" si="480"/>
        <v>Data Error</v>
      </c>
      <c r="H7725" s="31"/>
      <c r="I7725" s="23" t="str">
        <f t="shared" si="481"/>
        <v>Data Error</v>
      </c>
      <c r="J7725" s="23"/>
      <c r="K7725" s="7" t="str">
        <f t="shared" si="482"/>
        <v>Data Error</v>
      </c>
      <c r="M7725" s="20" t="str">
        <f>IF(C7725="Data Error","Data Error",IF(C7725&lt;=K7725,0,1-IFERROR(INDEX(BAAL!$C:$D,MATCH(ROUNDUP(C7725-K7725,0),BAAL!$B:$B,0),MATCH(LEFT(M$2,4),BAAL!$C$2:$D$2,0)),0)))</f>
        <v>Data Error</v>
      </c>
      <c r="N7725" s="20"/>
      <c r="O7725" s="26"/>
      <c r="P7725" s="26"/>
      <c r="Q7725" s="6">
        <f t="shared" si="483"/>
        <v>11</v>
      </c>
      <c r="R7725" s="20"/>
    </row>
    <row r="7726" spans="1:18" x14ac:dyDescent="0.25">
      <c r="A7726" s="6">
        <v>20</v>
      </c>
      <c r="B7726" s="4">
        <v>42691.833333328337</v>
      </c>
      <c r="C7726" s="2" t="str">
        <f>IF([2]Analysis!AG7726="Data Error","Data Error",[2]Analysis!AI7726*C$1)</f>
        <v>Data Error</v>
      </c>
      <c r="D7726" s="2"/>
      <c r="E7726" s="3" t="str">
        <f>IF(C7726="Data Error","Data Error",INDEX('[2]BAAL Adj Cap'!$CB$65:$CY$72,MONTH($B7726),$A7726+1))</f>
        <v>Data Error</v>
      </c>
      <c r="F7726" s="3"/>
      <c r="G7726" s="31" t="str">
        <f t="shared" si="480"/>
        <v>Data Error</v>
      </c>
      <c r="H7726" s="31"/>
      <c r="I7726" s="23" t="str">
        <f t="shared" si="481"/>
        <v>Data Error</v>
      </c>
      <c r="J7726" s="23"/>
      <c r="K7726" s="7" t="str">
        <f t="shared" si="482"/>
        <v>Data Error</v>
      </c>
      <c r="M7726" s="20" t="str">
        <f>IF(C7726="Data Error","Data Error",IF(C7726&lt;=K7726,0,1-IFERROR(INDEX(BAAL!$C:$D,MATCH(ROUNDUP(C7726-K7726,0),BAAL!$B:$B,0),MATCH(LEFT(M$2,4),BAAL!$C$2:$D$2,0)),0)))</f>
        <v>Data Error</v>
      </c>
      <c r="N7726" s="20"/>
      <c r="O7726" s="26"/>
      <c r="P7726" s="26"/>
      <c r="Q7726" s="6">
        <f t="shared" si="483"/>
        <v>11</v>
      </c>
      <c r="R7726" s="20"/>
    </row>
    <row r="7727" spans="1:18" x14ac:dyDescent="0.25">
      <c r="A7727" s="6">
        <v>21</v>
      </c>
      <c r="B7727" s="4">
        <v>42691.874999995001</v>
      </c>
      <c r="C7727" s="2" t="str">
        <f>IF([2]Analysis!AG7727="Data Error","Data Error",[2]Analysis!AI7727*C$1)</f>
        <v>Data Error</v>
      </c>
      <c r="D7727" s="2"/>
      <c r="E7727" s="3" t="str">
        <f>IF(C7727="Data Error","Data Error",INDEX('[2]BAAL Adj Cap'!$CB$65:$CY$72,MONTH($B7727),$A7727+1))</f>
        <v>Data Error</v>
      </c>
      <c r="F7727" s="3"/>
      <c r="G7727" s="31" t="str">
        <f t="shared" si="480"/>
        <v>Data Error</v>
      </c>
      <c r="H7727" s="31"/>
      <c r="I7727" s="23" t="str">
        <f t="shared" si="481"/>
        <v>Data Error</v>
      </c>
      <c r="J7727" s="23"/>
      <c r="K7727" s="7" t="str">
        <f t="shared" si="482"/>
        <v>Data Error</v>
      </c>
      <c r="M7727" s="20" t="str">
        <f>IF(C7727="Data Error","Data Error",IF(C7727&lt;=K7727,0,1-IFERROR(INDEX(BAAL!$C:$D,MATCH(ROUNDUP(C7727-K7727,0),BAAL!$B:$B,0),MATCH(LEFT(M$2,4),BAAL!$C$2:$D$2,0)),0)))</f>
        <v>Data Error</v>
      </c>
      <c r="N7727" s="20"/>
      <c r="O7727" s="26"/>
      <c r="P7727" s="26"/>
      <c r="Q7727" s="6">
        <f t="shared" si="483"/>
        <v>11</v>
      </c>
      <c r="R7727" s="20"/>
    </row>
    <row r="7728" spans="1:18" x14ac:dyDescent="0.25">
      <c r="A7728" s="6">
        <v>22</v>
      </c>
      <c r="B7728" s="4">
        <v>42691.916666661666</v>
      </c>
      <c r="C7728" s="2" t="str">
        <f>IF([2]Analysis!AG7728="Data Error","Data Error",[2]Analysis!AI7728*C$1)</f>
        <v>Data Error</v>
      </c>
      <c r="D7728" s="2"/>
      <c r="E7728" s="3" t="str">
        <f>IF(C7728="Data Error","Data Error",INDEX('[2]BAAL Adj Cap'!$CB$65:$CY$72,MONTH($B7728),$A7728+1))</f>
        <v>Data Error</v>
      </c>
      <c r="F7728" s="3"/>
      <c r="G7728" s="31" t="str">
        <f t="shared" si="480"/>
        <v>Data Error</v>
      </c>
      <c r="H7728" s="31"/>
      <c r="I7728" s="23" t="str">
        <f t="shared" si="481"/>
        <v>Data Error</v>
      </c>
      <c r="J7728" s="23"/>
      <c r="K7728" s="7" t="str">
        <f t="shared" si="482"/>
        <v>Data Error</v>
      </c>
      <c r="M7728" s="20" t="str">
        <f>IF(C7728="Data Error","Data Error",IF(C7728&lt;=K7728,0,1-IFERROR(INDEX(BAAL!$C:$D,MATCH(ROUNDUP(C7728-K7728,0),BAAL!$B:$B,0),MATCH(LEFT(M$2,4),BAAL!$C$2:$D$2,0)),0)))</f>
        <v>Data Error</v>
      </c>
      <c r="N7728" s="20"/>
      <c r="O7728" s="26"/>
      <c r="P7728" s="26"/>
      <c r="Q7728" s="6">
        <f t="shared" si="483"/>
        <v>11</v>
      </c>
      <c r="R7728" s="20"/>
    </row>
    <row r="7729" spans="1:18" x14ac:dyDescent="0.25">
      <c r="A7729" s="6">
        <v>23</v>
      </c>
      <c r="B7729" s="4">
        <v>42691.95833332833</v>
      </c>
      <c r="C7729" s="2" t="str">
        <f>IF([2]Analysis!AG7729="Data Error","Data Error",[2]Analysis!AI7729*C$1)</f>
        <v>Data Error</v>
      </c>
      <c r="D7729" s="2"/>
      <c r="E7729" s="3" t="str">
        <f>IF(C7729="Data Error","Data Error",INDEX('[2]BAAL Adj Cap'!$CB$65:$CY$72,MONTH($B7729),$A7729+1))</f>
        <v>Data Error</v>
      </c>
      <c r="F7729" s="3"/>
      <c r="G7729" s="31" t="str">
        <f t="shared" si="480"/>
        <v>Data Error</v>
      </c>
      <c r="H7729" s="31"/>
      <c r="I7729" s="23" t="str">
        <f t="shared" si="481"/>
        <v>Data Error</v>
      </c>
      <c r="J7729" s="23"/>
      <c r="K7729" s="7" t="str">
        <f t="shared" si="482"/>
        <v>Data Error</v>
      </c>
      <c r="M7729" s="20" t="str">
        <f>IF(C7729="Data Error","Data Error",IF(C7729&lt;=K7729,0,1-IFERROR(INDEX(BAAL!$C:$D,MATCH(ROUNDUP(C7729-K7729,0),BAAL!$B:$B,0),MATCH(LEFT(M$2,4),BAAL!$C$2:$D$2,0)),0)))</f>
        <v>Data Error</v>
      </c>
      <c r="N7729" s="20"/>
      <c r="O7729" s="26"/>
      <c r="P7729" s="26"/>
      <c r="Q7729" s="6">
        <f t="shared" si="483"/>
        <v>11</v>
      </c>
      <c r="R7729" s="20"/>
    </row>
    <row r="7730" spans="1:18" x14ac:dyDescent="0.25">
      <c r="A7730" s="6">
        <v>0</v>
      </c>
      <c r="B7730" s="1">
        <v>42691.999999994994</v>
      </c>
      <c r="C7730" s="2" t="str">
        <f>IF([2]Analysis!AG7730="Data Error","Data Error",[2]Analysis!AI7730*C$1)</f>
        <v>Data Error</v>
      </c>
      <c r="D7730" s="2"/>
      <c r="E7730" s="3" t="str">
        <f>IF(C7730="Data Error","Data Error",INDEX('[2]BAAL Adj Cap'!$CB$65:$CY$72,MONTH($B7730),$A7730+1))</f>
        <v>Data Error</v>
      </c>
      <c r="F7730" s="3"/>
      <c r="G7730" s="31" t="str">
        <f t="shared" si="480"/>
        <v>Data Error</v>
      </c>
      <c r="H7730" s="31"/>
      <c r="I7730" s="23" t="str">
        <f t="shared" si="481"/>
        <v>Data Error</v>
      </c>
      <c r="J7730" s="23"/>
      <c r="K7730" s="7" t="str">
        <f t="shared" si="482"/>
        <v>Data Error</v>
      </c>
      <c r="M7730" s="20" t="str">
        <f>IF(C7730="Data Error","Data Error",IF(C7730&lt;=K7730,0,1-IFERROR(INDEX(BAAL!$C:$D,MATCH(ROUNDUP(C7730-K7730,0),BAAL!$B:$B,0),MATCH(LEFT(M$2,4),BAAL!$C$2:$D$2,0)),0)))</f>
        <v>Data Error</v>
      </c>
      <c r="N7730" s="20"/>
      <c r="O7730" s="26"/>
      <c r="P7730" s="26"/>
      <c r="Q7730" s="6">
        <f t="shared" si="483"/>
        <v>11</v>
      </c>
      <c r="R7730" s="20"/>
    </row>
    <row r="7731" spans="1:18" x14ac:dyDescent="0.25">
      <c r="A7731" s="6">
        <v>1</v>
      </c>
      <c r="B7731" s="4">
        <v>42692.041666661658</v>
      </c>
      <c r="C7731" s="2" t="str">
        <f>IF([2]Analysis!AG7731="Data Error","Data Error",[2]Analysis!AI7731*C$1)</f>
        <v>Data Error</v>
      </c>
      <c r="D7731" s="2"/>
      <c r="E7731" s="3" t="str">
        <f>IF(C7731="Data Error","Data Error",INDEX('[2]BAAL Adj Cap'!$CB$65:$CY$72,MONTH($B7731),$A7731+1))</f>
        <v>Data Error</v>
      </c>
      <c r="F7731" s="3"/>
      <c r="G7731" s="31" t="str">
        <f t="shared" si="480"/>
        <v>Data Error</v>
      </c>
      <c r="H7731" s="31"/>
      <c r="I7731" s="23" t="str">
        <f t="shared" si="481"/>
        <v>Data Error</v>
      </c>
      <c r="J7731" s="23"/>
      <c r="K7731" s="7" t="str">
        <f t="shared" si="482"/>
        <v>Data Error</v>
      </c>
      <c r="M7731" s="20" t="str">
        <f>IF(C7731="Data Error","Data Error",IF(C7731&lt;=K7731,0,1-IFERROR(INDEX(BAAL!$C:$D,MATCH(ROUNDUP(C7731-K7731,0),BAAL!$B:$B,0),MATCH(LEFT(M$2,4),BAAL!$C$2:$D$2,0)),0)))</f>
        <v>Data Error</v>
      </c>
      <c r="N7731" s="20"/>
      <c r="O7731" s="26"/>
      <c r="P7731" s="26"/>
      <c r="Q7731" s="6">
        <f t="shared" si="483"/>
        <v>11</v>
      </c>
      <c r="R7731" s="20"/>
    </row>
    <row r="7732" spans="1:18" x14ac:dyDescent="0.25">
      <c r="A7732" s="6">
        <v>2</v>
      </c>
      <c r="B7732" s="4">
        <v>42692.083333328323</v>
      </c>
      <c r="C7732" s="2" t="str">
        <f>IF([2]Analysis!AG7732="Data Error","Data Error",[2]Analysis!AI7732*C$1)</f>
        <v>Data Error</v>
      </c>
      <c r="D7732" s="2"/>
      <c r="E7732" s="3" t="str">
        <f>IF(C7732="Data Error","Data Error",INDEX('[2]BAAL Adj Cap'!$CB$65:$CY$72,MONTH($B7732),$A7732+1))</f>
        <v>Data Error</v>
      </c>
      <c r="F7732" s="3"/>
      <c r="G7732" s="31" t="str">
        <f t="shared" si="480"/>
        <v>Data Error</v>
      </c>
      <c r="H7732" s="31"/>
      <c r="I7732" s="23" t="str">
        <f t="shared" si="481"/>
        <v>Data Error</v>
      </c>
      <c r="J7732" s="23"/>
      <c r="K7732" s="7" t="str">
        <f t="shared" si="482"/>
        <v>Data Error</v>
      </c>
      <c r="M7732" s="20" t="str">
        <f>IF(C7732="Data Error","Data Error",IF(C7732&lt;=K7732,0,1-IFERROR(INDEX(BAAL!$C:$D,MATCH(ROUNDUP(C7732-K7732,0),BAAL!$B:$B,0),MATCH(LEFT(M$2,4),BAAL!$C$2:$D$2,0)),0)))</f>
        <v>Data Error</v>
      </c>
      <c r="N7732" s="20"/>
      <c r="O7732" s="26"/>
      <c r="P7732" s="26"/>
      <c r="Q7732" s="6">
        <f t="shared" si="483"/>
        <v>11</v>
      </c>
      <c r="R7732" s="20"/>
    </row>
    <row r="7733" spans="1:18" x14ac:dyDescent="0.25">
      <c r="A7733" s="6">
        <v>3</v>
      </c>
      <c r="B7733" s="4">
        <v>42692.124999994987</v>
      </c>
      <c r="C7733" s="2" t="str">
        <f>IF([2]Analysis!AG7733="Data Error","Data Error",[2]Analysis!AI7733*C$1)</f>
        <v>Data Error</v>
      </c>
      <c r="D7733" s="2"/>
      <c r="E7733" s="3" t="str">
        <f>IF(C7733="Data Error","Data Error",INDEX('[2]BAAL Adj Cap'!$CB$65:$CY$72,MONTH($B7733),$A7733+1))</f>
        <v>Data Error</v>
      </c>
      <c r="F7733" s="3"/>
      <c r="G7733" s="31" t="str">
        <f t="shared" si="480"/>
        <v>Data Error</v>
      </c>
      <c r="H7733" s="31"/>
      <c r="I7733" s="23" t="str">
        <f t="shared" si="481"/>
        <v>Data Error</v>
      </c>
      <c r="J7733" s="23"/>
      <c r="K7733" s="7" t="str">
        <f t="shared" si="482"/>
        <v>Data Error</v>
      </c>
      <c r="M7733" s="20" t="str">
        <f>IF(C7733="Data Error","Data Error",IF(C7733&lt;=K7733,0,1-IFERROR(INDEX(BAAL!$C:$D,MATCH(ROUNDUP(C7733-K7733,0),BAAL!$B:$B,0),MATCH(LEFT(M$2,4),BAAL!$C$2:$D$2,0)),0)))</f>
        <v>Data Error</v>
      </c>
      <c r="N7733" s="20"/>
      <c r="O7733" s="26"/>
      <c r="P7733" s="26"/>
      <c r="Q7733" s="6">
        <f t="shared" si="483"/>
        <v>11</v>
      </c>
      <c r="R7733" s="20"/>
    </row>
    <row r="7734" spans="1:18" x14ac:dyDescent="0.25">
      <c r="A7734" s="6">
        <v>4</v>
      </c>
      <c r="B7734" s="4">
        <v>42692.166666661651</v>
      </c>
      <c r="C7734" s="2" t="str">
        <f>IF([2]Analysis!AG7734="Data Error","Data Error",[2]Analysis!AI7734*C$1)</f>
        <v>Data Error</v>
      </c>
      <c r="D7734" s="2"/>
      <c r="E7734" s="3" t="str">
        <f>IF(C7734="Data Error","Data Error",INDEX('[2]BAAL Adj Cap'!$CB$65:$CY$72,MONTH($B7734),$A7734+1))</f>
        <v>Data Error</v>
      </c>
      <c r="F7734" s="3"/>
      <c r="G7734" s="31" t="str">
        <f t="shared" si="480"/>
        <v>Data Error</v>
      </c>
      <c r="H7734" s="31"/>
      <c r="I7734" s="23" t="str">
        <f t="shared" si="481"/>
        <v>Data Error</v>
      </c>
      <c r="J7734" s="23"/>
      <c r="K7734" s="7" t="str">
        <f t="shared" si="482"/>
        <v>Data Error</v>
      </c>
      <c r="M7734" s="20" t="str">
        <f>IF(C7734="Data Error","Data Error",IF(C7734&lt;=K7734,0,1-IFERROR(INDEX(BAAL!$C:$D,MATCH(ROUNDUP(C7734-K7734,0),BAAL!$B:$B,0),MATCH(LEFT(M$2,4),BAAL!$C$2:$D$2,0)),0)))</f>
        <v>Data Error</v>
      </c>
      <c r="N7734" s="20"/>
      <c r="O7734" s="26"/>
      <c r="P7734" s="26"/>
      <c r="Q7734" s="6">
        <f t="shared" si="483"/>
        <v>11</v>
      </c>
      <c r="R7734" s="20"/>
    </row>
    <row r="7735" spans="1:18" x14ac:dyDescent="0.25">
      <c r="A7735" s="6">
        <v>5</v>
      </c>
      <c r="B7735" s="4">
        <v>42692.208333328315</v>
      </c>
      <c r="C7735" s="2" t="str">
        <f>IF([2]Analysis!AG7735="Data Error","Data Error",[2]Analysis!AI7735*C$1)</f>
        <v>Data Error</v>
      </c>
      <c r="D7735" s="2"/>
      <c r="E7735" s="3" t="str">
        <f>IF(C7735="Data Error","Data Error",INDEX('[2]BAAL Adj Cap'!$CB$65:$CY$72,MONTH($B7735),$A7735+1))</f>
        <v>Data Error</v>
      </c>
      <c r="F7735" s="3"/>
      <c r="G7735" s="31" t="str">
        <f t="shared" si="480"/>
        <v>Data Error</v>
      </c>
      <c r="H7735" s="31"/>
      <c r="I7735" s="23" t="str">
        <f t="shared" si="481"/>
        <v>Data Error</v>
      </c>
      <c r="J7735" s="23"/>
      <c r="K7735" s="7" t="str">
        <f t="shared" si="482"/>
        <v>Data Error</v>
      </c>
      <c r="M7735" s="20" t="str">
        <f>IF(C7735="Data Error","Data Error",IF(C7735&lt;=K7735,0,1-IFERROR(INDEX(BAAL!$C:$D,MATCH(ROUNDUP(C7735-K7735,0),BAAL!$B:$B,0),MATCH(LEFT(M$2,4),BAAL!$C$2:$D$2,0)),0)))</f>
        <v>Data Error</v>
      </c>
      <c r="N7735" s="20"/>
      <c r="O7735" s="26"/>
      <c r="P7735" s="26"/>
      <c r="Q7735" s="6">
        <f t="shared" si="483"/>
        <v>11</v>
      </c>
      <c r="R7735" s="20"/>
    </row>
    <row r="7736" spans="1:18" x14ac:dyDescent="0.25">
      <c r="A7736" s="6">
        <v>6</v>
      </c>
      <c r="B7736" s="4">
        <v>42692.24999999498</v>
      </c>
      <c r="C7736" s="2" t="str">
        <f>IF([2]Analysis!AG7736="Data Error","Data Error",[2]Analysis!AI7736*C$1)</f>
        <v>Data Error</v>
      </c>
      <c r="D7736" s="2"/>
      <c r="E7736" s="3" t="str">
        <f>IF(C7736="Data Error","Data Error",INDEX('[2]BAAL Adj Cap'!$CB$65:$CY$72,MONTH($B7736),$A7736+1))</f>
        <v>Data Error</v>
      </c>
      <c r="F7736" s="3"/>
      <c r="G7736" s="31" t="str">
        <f t="shared" si="480"/>
        <v>Data Error</v>
      </c>
      <c r="H7736" s="31"/>
      <c r="I7736" s="23" t="str">
        <f t="shared" si="481"/>
        <v>Data Error</v>
      </c>
      <c r="J7736" s="23"/>
      <c r="K7736" s="7" t="str">
        <f t="shared" si="482"/>
        <v>Data Error</v>
      </c>
      <c r="M7736" s="20" t="str">
        <f>IF(C7736="Data Error","Data Error",IF(C7736&lt;=K7736,0,1-IFERROR(INDEX(BAAL!$C:$D,MATCH(ROUNDUP(C7736-K7736,0),BAAL!$B:$B,0),MATCH(LEFT(M$2,4),BAAL!$C$2:$D$2,0)),0)))</f>
        <v>Data Error</v>
      </c>
      <c r="N7736" s="20"/>
      <c r="O7736" s="26"/>
      <c r="P7736" s="26"/>
      <c r="Q7736" s="6">
        <f t="shared" si="483"/>
        <v>11</v>
      </c>
      <c r="R7736" s="20"/>
    </row>
    <row r="7737" spans="1:18" x14ac:dyDescent="0.25">
      <c r="A7737" s="6">
        <v>7</v>
      </c>
      <c r="B7737" s="4">
        <v>42692.291666661644</v>
      </c>
      <c r="C7737" s="2" t="str">
        <f>IF([2]Analysis!AG7737="Data Error","Data Error",[2]Analysis!AI7737*C$1)</f>
        <v>Data Error</v>
      </c>
      <c r="D7737" s="2"/>
      <c r="E7737" s="3" t="str">
        <f>IF(C7737="Data Error","Data Error",INDEX('[2]BAAL Adj Cap'!$CB$65:$CY$72,MONTH($B7737),$A7737+1))</f>
        <v>Data Error</v>
      </c>
      <c r="F7737" s="3"/>
      <c r="G7737" s="31" t="str">
        <f t="shared" si="480"/>
        <v>Data Error</v>
      </c>
      <c r="H7737" s="31"/>
      <c r="I7737" s="23" t="str">
        <f t="shared" si="481"/>
        <v>Data Error</v>
      </c>
      <c r="J7737" s="23"/>
      <c r="K7737" s="7" t="str">
        <f t="shared" si="482"/>
        <v>Data Error</v>
      </c>
      <c r="M7737" s="20" t="str">
        <f>IF(C7737="Data Error","Data Error",IF(C7737&lt;=K7737,0,1-IFERROR(INDEX(BAAL!$C:$D,MATCH(ROUNDUP(C7737-K7737,0),BAAL!$B:$B,0),MATCH(LEFT(M$2,4),BAAL!$C$2:$D$2,0)),0)))</f>
        <v>Data Error</v>
      </c>
      <c r="N7737" s="20"/>
      <c r="O7737" s="26"/>
      <c r="P7737" s="26"/>
      <c r="Q7737" s="6">
        <f t="shared" si="483"/>
        <v>11</v>
      </c>
      <c r="R7737" s="20"/>
    </row>
    <row r="7738" spans="1:18" x14ac:dyDescent="0.25">
      <c r="A7738" s="6">
        <v>8</v>
      </c>
      <c r="B7738" s="4">
        <v>42692.333333328308</v>
      </c>
      <c r="C7738" s="2" t="str">
        <f>IF([2]Analysis!AG7738="Data Error","Data Error",[2]Analysis!AI7738*C$1)</f>
        <v>Data Error</v>
      </c>
      <c r="D7738" s="2"/>
      <c r="E7738" s="3" t="str">
        <f>IF(C7738="Data Error","Data Error",INDEX('[2]BAAL Adj Cap'!$CB$65:$CY$72,MONTH($B7738),$A7738+1))</f>
        <v>Data Error</v>
      </c>
      <c r="F7738" s="3"/>
      <c r="G7738" s="31" t="str">
        <f t="shared" si="480"/>
        <v>Data Error</v>
      </c>
      <c r="H7738" s="31"/>
      <c r="I7738" s="23" t="str">
        <f t="shared" si="481"/>
        <v>Data Error</v>
      </c>
      <c r="J7738" s="23"/>
      <c r="K7738" s="7" t="str">
        <f t="shared" si="482"/>
        <v>Data Error</v>
      </c>
      <c r="M7738" s="20" t="str">
        <f>IF(C7738="Data Error","Data Error",IF(C7738&lt;=K7738,0,1-IFERROR(INDEX(BAAL!$C:$D,MATCH(ROUNDUP(C7738-K7738,0),BAAL!$B:$B,0),MATCH(LEFT(M$2,4),BAAL!$C$2:$D$2,0)),0)))</f>
        <v>Data Error</v>
      </c>
      <c r="N7738" s="20"/>
      <c r="O7738" s="26"/>
      <c r="P7738" s="26"/>
      <c r="Q7738" s="6">
        <f t="shared" si="483"/>
        <v>11</v>
      </c>
      <c r="R7738" s="20"/>
    </row>
    <row r="7739" spans="1:18" x14ac:dyDescent="0.25">
      <c r="A7739" s="6">
        <v>9</v>
      </c>
      <c r="B7739" s="4">
        <v>42692.374999994972</v>
      </c>
      <c r="C7739" s="2" t="str">
        <f>IF([2]Analysis!AG7739="Data Error","Data Error",[2]Analysis!AI7739*C$1)</f>
        <v>Data Error</v>
      </c>
      <c r="D7739" s="2"/>
      <c r="E7739" s="3" t="str">
        <f>IF(C7739="Data Error","Data Error",INDEX('[2]BAAL Adj Cap'!$CB$65:$CY$72,MONTH($B7739),$A7739+1))</f>
        <v>Data Error</v>
      </c>
      <c r="F7739" s="3"/>
      <c r="G7739" s="31" t="str">
        <f t="shared" si="480"/>
        <v>Data Error</v>
      </c>
      <c r="H7739" s="31"/>
      <c r="I7739" s="23" t="str">
        <f t="shared" si="481"/>
        <v>Data Error</v>
      </c>
      <c r="J7739" s="23"/>
      <c r="K7739" s="7" t="str">
        <f t="shared" si="482"/>
        <v>Data Error</v>
      </c>
      <c r="M7739" s="20" t="str">
        <f>IF(C7739="Data Error","Data Error",IF(C7739&lt;=K7739,0,1-IFERROR(INDEX(BAAL!$C:$D,MATCH(ROUNDUP(C7739-K7739,0),BAAL!$B:$B,0),MATCH(LEFT(M$2,4),BAAL!$C$2:$D$2,0)),0)))</f>
        <v>Data Error</v>
      </c>
      <c r="N7739" s="20"/>
      <c r="O7739" s="26"/>
      <c r="P7739" s="26"/>
      <c r="Q7739" s="6">
        <f t="shared" si="483"/>
        <v>11</v>
      </c>
      <c r="R7739" s="20"/>
    </row>
    <row r="7740" spans="1:18" x14ac:dyDescent="0.25">
      <c r="A7740" s="6">
        <v>10</v>
      </c>
      <c r="B7740" s="4">
        <v>42692.416666661637</v>
      </c>
      <c r="C7740" s="2" t="str">
        <f>IF([2]Analysis!AG7740="Data Error","Data Error",[2]Analysis!AI7740*C$1)</f>
        <v>Data Error</v>
      </c>
      <c r="D7740" s="2"/>
      <c r="E7740" s="3" t="str">
        <f>IF(C7740="Data Error","Data Error",INDEX('[2]BAAL Adj Cap'!$CB$65:$CY$72,MONTH($B7740),$A7740+1))</f>
        <v>Data Error</v>
      </c>
      <c r="F7740" s="3"/>
      <c r="G7740" s="31" t="str">
        <f t="shared" si="480"/>
        <v>Data Error</v>
      </c>
      <c r="H7740" s="31"/>
      <c r="I7740" s="23" t="str">
        <f t="shared" si="481"/>
        <v>Data Error</v>
      </c>
      <c r="J7740" s="23"/>
      <c r="K7740" s="7" t="str">
        <f t="shared" si="482"/>
        <v>Data Error</v>
      </c>
      <c r="M7740" s="20" t="str">
        <f>IF(C7740="Data Error","Data Error",IF(C7740&lt;=K7740,0,1-IFERROR(INDEX(BAAL!$C:$D,MATCH(ROUNDUP(C7740-K7740,0),BAAL!$B:$B,0),MATCH(LEFT(M$2,4),BAAL!$C$2:$D$2,0)),0)))</f>
        <v>Data Error</v>
      </c>
      <c r="N7740" s="20"/>
      <c r="O7740" s="26"/>
      <c r="P7740" s="26"/>
      <c r="Q7740" s="6">
        <f t="shared" si="483"/>
        <v>11</v>
      </c>
      <c r="R7740" s="20"/>
    </row>
    <row r="7741" spans="1:18" x14ac:dyDescent="0.25">
      <c r="A7741" s="6">
        <v>11</v>
      </c>
      <c r="B7741" s="4">
        <v>42692.458333328301</v>
      </c>
      <c r="C7741" s="2" t="str">
        <f>IF([2]Analysis!AG7741="Data Error","Data Error",[2]Analysis!AI7741*C$1)</f>
        <v>Data Error</v>
      </c>
      <c r="D7741" s="2"/>
      <c r="E7741" s="3" t="str">
        <f>IF(C7741="Data Error","Data Error",INDEX('[2]BAAL Adj Cap'!$CB$65:$CY$72,MONTH($B7741),$A7741+1))</f>
        <v>Data Error</v>
      </c>
      <c r="F7741" s="3"/>
      <c r="G7741" s="31" t="str">
        <f t="shared" si="480"/>
        <v>Data Error</v>
      </c>
      <c r="H7741" s="31"/>
      <c r="I7741" s="23" t="str">
        <f t="shared" si="481"/>
        <v>Data Error</v>
      </c>
      <c r="J7741" s="23"/>
      <c r="K7741" s="7" t="str">
        <f t="shared" si="482"/>
        <v>Data Error</v>
      </c>
      <c r="M7741" s="20" t="str">
        <f>IF(C7741="Data Error","Data Error",IF(C7741&lt;=K7741,0,1-IFERROR(INDEX(BAAL!$C:$D,MATCH(ROUNDUP(C7741-K7741,0),BAAL!$B:$B,0),MATCH(LEFT(M$2,4),BAAL!$C$2:$D$2,0)),0)))</f>
        <v>Data Error</v>
      </c>
      <c r="N7741" s="20"/>
      <c r="O7741" s="26"/>
      <c r="P7741" s="26"/>
      <c r="Q7741" s="6">
        <f t="shared" si="483"/>
        <v>11</v>
      </c>
      <c r="R7741" s="20"/>
    </row>
    <row r="7742" spans="1:18" x14ac:dyDescent="0.25">
      <c r="A7742" s="6">
        <v>12</v>
      </c>
      <c r="B7742" s="4">
        <v>42692.499999994965</v>
      </c>
      <c r="C7742" s="2" t="str">
        <f>IF([2]Analysis!AG7742="Data Error","Data Error",[2]Analysis!AI7742*C$1)</f>
        <v>Data Error</v>
      </c>
      <c r="D7742" s="2"/>
      <c r="E7742" s="3" t="str">
        <f>IF(C7742="Data Error","Data Error",INDEX('[2]BAAL Adj Cap'!$CB$65:$CY$72,MONTH($B7742),$A7742+1))</f>
        <v>Data Error</v>
      </c>
      <c r="F7742" s="3"/>
      <c r="G7742" s="31" t="str">
        <f t="shared" si="480"/>
        <v>Data Error</v>
      </c>
      <c r="H7742" s="31"/>
      <c r="I7742" s="23" t="str">
        <f t="shared" si="481"/>
        <v>Data Error</v>
      </c>
      <c r="J7742" s="23"/>
      <c r="K7742" s="7" t="str">
        <f t="shared" si="482"/>
        <v>Data Error</v>
      </c>
      <c r="M7742" s="20" t="str">
        <f>IF(C7742="Data Error","Data Error",IF(C7742&lt;=K7742,0,1-IFERROR(INDEX(BAAL!$C:$D,MATCH(ROUNDUP(C7742-K7742,0),BAAL!$B:$B,0),MATCH(LEFT(M$2,4),BAAL!$C$2:$D$2,0)),0)))</f>
        <v>Data Error</v>
      </c>
      <c r="N7742" s="20"/>
      <c r="O7742" s="26"/>
      <c r="P7742" s="26"/>
      <c r="Q7742" s="6">
        <f t="shared" si="483"/>
        <v>11</v>
      </c>
      <c r="R7742" s="20"/>
    </row>
    <row r="7743" spans="1:18" x14ac:dyDescent="0.25">
      <c r="A7743" s="6">
        <v>13</v>
      </c>
      <c r="B7743" s="4">
        <v>42692.541666661629</v>
      </c>
      <c r="C7743" s="2" t="str">
        <f>IF([2]Analysis!AG7743="Data Error","Data Error",[2]Analysis!AI7743*C$1)</f>
        <v>Data Error</v>
      </c>
      <c r="D7743" s="2"/>
      <c r="E7743" s="3" t="str">
        <f>IF(C7743="Data Error","Data Error",INDEX('[2]BAAL Adj Cap'!$CB$65:$CY$72,MONTH($B7743),$A7743+1))</f>
        <v>Data Error</v>
      </c>
      <c r="F7743" s="3"/>
      <c r="G7743" s="31" t="str">
        <f t="shared" si="480"/>
        <v>Data Error</v>
      </c>
      <c r="H7743" s="31"/>
      <c r="I7743" s="23" t="str">
        <f t="shared" si="481"/>
        <v>Data Error</v>
      </c>
      <c r="J7743" s="23"/>
      <c r="K7743" s="7" t="str">
        <f t="shared" si="482"/>
        <v>Data Error</v>
      </c>
      <c r="M7743" s="20" t="str">
        <f>IF(C7743="Data Error","Data Error",IF(C7743&lt;=K7743,0,1-IFERROR(INDEX(BAAL!$C:$D,MATCH(ROUNDUP(C7743-K7743,0),BAAL!$B:$B,0),MATCH(LEFT(M$2,4),BAAL!$C$2:$D$2,0)),0)))</f>
        <v>Data Error</v>
      </c>
      <c r="N7743" s="20"/>
      <c r="O7743" s="26"/>
      <c r="P7743" s="26"/>
      <c r="Q7743" s="6">
        <f t="shared" si="483"/>
        <v>11</v>
      </c>
      <c r="R7743" s="20"/>
    </row>
    <row r="7744" spans="1:18" x14ac:dyDescent="0.25">
      <c r="A7744" s="6">
        <v>14</v>
      </c>
      <c r="B7744" s="4">
        <v>42692.583333328294</v>
      </c>
      <c r="C7744" s="2" t="str">
        <f>IF([2]Analysis!AG7744="Data Error","Data Error",[2]Analysis!AI7744*C$1)</f>
        <v>Data Error</v>
      </c>
      <c r="D7744" s="2"/>
      <c r="E7744" s="3" t="str">
        <f>IF(C7744="Data Error","Data Error",INDEX('[2]BAAL Adj Cap'!$CB$65:$CY$72,MONTH($B7744),$A7744+1))</f>
        <v>Data Error</v>
      </c>
      <c r="F7744" s="3"/>
      <c r="G7744" s="31" t="str">
        <f t="shared" si="480"/>
        <v>Data Error</v>
      </c>
      <c r="H7744" s="31"/>
      <c r="I7744" s="23" t="str">
        <f t="shared" si="481"/>
        <v>Data Error</v>
      </c>
      <c r="J7744" s="23"/>
      <c r="K7744" s="7" t="str">
        <f t="shared" si="482"/>
        <v>Data Error</v>
      </c>
      <c r="M7744" s="20" t="str">
        <f>IF(C7744="Data Error","Data Error",IF(C7744&lt;=K7744,0,1-IFERROR(INDEX(BAAL!$C:$D,MATCH(ROUNDUP(C7744-K7744,0),BAAL!$B:$B,0),MATCH(LEFT(M$2,4),BAAL!$C$2:$D$2,0)),0)))</f>
        <v>Data Error</v>
      </c>
      <c r="N7744" s="20"/>
      <c r="O7744" s="26"/>
      <c r="P7744" s="26"/>
      <c r="Q7744" s="6">
        <f t="shared" si="483"/>
        <v>11</v>
      </c>
      <c r="R7744" s="20"/>
    </row>
    <row r="7745" spans="1:18" x14ac:dyDescent="0.25">
      <c r="A7745" s="6">
        <v>15</v>
      </c>
      <c r="B7745" s="4">
        <v>42692.624999994958</v>
      </c>
      <c r="C7745" s="2" t="str">
        <f>IF([2]Analysis!AG7745="Data Error","Data Error",[2]Analysis!AI7745*C$1)</f>
        <v>Data Error</v>
      </c>
      <c r="D7745" s="2"/>
      <c r="E7745" s="3" t="str">
        <f>IF(C7745="Data Error","Data Error",INDEX('[2]BAAL Adj Cap'!$CB$65:$CY$72,MONTH($B7745),$A7745+1))</f>
        <v>Data Error</v>
      </c>
      <c r="F7745" s="3"/>
      <c r="G7745" s="31" t="str">
        <f t="shared" si="480"/>
        <v>Data Error</v>
      </c>
      <c r="H7745" s="31"/>
      <c r="I7745" s="23" t="str">
        <f t="shared" si="481"/>
        <v>Data Error</v>
      </c>
      <c r="J7745" s="23"/>
      <c r="K7745" s="7" t="str">
        <f t="shared" si="482"/>
        <v>Data Error</v>
      </c>
      <c r="M7745" s="20" t="str">
        <f>IF(C7745="Data Error","Data Error",IF(C7745&lt;=K7745,0,1-IFERROR(INDEX(BAAL!$C:$D,MATCH(ROUNDUP(C7745-K7745,0),BAAL!$B:$B,0),MATCH(LEFT(M$2,4),BAAL!$C$2:$D$2,0)),0)))</f>
        <v>Data Error</v>
      </c>
      <c r="N7745" s="20"/>
      <c r="O7745" s="26"/>
      <c r="P7745" s="26"/>
      <c r="Q7745" s="6">
        <f t="shared" si="483"/>
        <v>11</v>
      </c>
      <c r="R7745" s="20"/>
    </row>
    <row r="7746" spans="1:18" x14ac:dyDescent="0.25">
      <c r="A7746" s="6">
        <v>16</v>
      </c>
      <c r="B7746" s="4">
        <v>42692.666666661622</v>
      </c>
      <c r="C7746" s="2" t="str">
        <f>IF([2]Analysis!AG7746="Data Error","Data Error",[2]Analysis!AI7746*C$1)</f>
        <v>Data Error</v>
      </c>
      <c r="D7746" s="2"/>
      <c r="E7746" s="3" t="str">
        <f>IF(C7746="Data Error","Data Error",INDEX('[2]BAAL Adj Cap'!$CB$65:$CY$72,MONTH($B7746),$A7746+1))</f>
        <v>Data Error</v>
      </c>
      <c r="F7746" s="3"/>
      <c r="G7746" s="31" t="str">
        <f t="shared" si="480"/>
        <v>Data Error</v>
      </c>
      <c r="H7746" s="31"/>
      <c r="I7746" s="23" t="str">
        <f t="shared" si="481"/>
        <v>Data Error</v>
      </c>
      <c r="J7746" s="23"/>
      <c r="K7746" s="7" t="str">
        <f t="shared" si="482"/>
        <v>Data Error</v>
      </c>
      <c r="M7746" s="20" t="str">
        <f>IF(C7746="Data Error","Data Error",IF(C7746&lt;=K7746,0,1-IFERROR(INDEX(BAAL!$C:$D,MATCH(ROUNDUP(C7746-K7746,0),BAAL!$B:$B,0),MATCH(LEFT(M$2,4),BAAL!$C$2:$D$2,0)),0)))</f>
        <v>Data Error</v>
      </c>
      <c r="N7746" s="20"/>
      <c r="O7746" s="26"/>
      <c r="P7746" s="26"/>
      <c r="Q7746" s="6">
        <f t="shared" si="483"/>
        <v>11</v>
      </c>
      <c r="R7746" s="20"/>
    </row>
    <row r="7747" spans="1:18" x14ac:dyDescent="0.25">
      <c r="A7747" s="6">
        <v>17</v>
      </c>
      <c r="B7747" s="4">
        <v>42692.708333328286</v>
      </c>
      <c r="C7747" s="2" t="str">
        <f>IF([2]Analysis!AG7747="Data Error","Data Error",[2]Analysis!AI7747*C$1)</f>
        <v>Data Error</v>
      </c>
      <c r="D7747" s="2"/>
      <c r="E7747" s="3" t="str">
        <f>IF(C7747="Data Error","Data Error",INDEX('[2]BAAL Adj Cap'!$CB$65:$CY$72,MONTH($B7747),$A7747+1))</f>
        <v>Data Error</v>
      </c>
      <c r="F7747" s="3"/>
      <c r="G7747" s="31" t="str">
        <f t="shared" si="480"/>
        <v>Data Error</v>
      </c>
      <c r="H7747" s="31"/>
      <c r="I7747" s="23" t="str">
        <f t="shared" si="481"/>
        <v>Data Error</v>
      </c>
      <c r="J7747" s="23"/>
      <c r="K7747" s="7" t="str">
        <f t="shared" si="482"/>
        <v>Data Error</v>
      </c>
      <c r="M7747" s="20" t="str">
        <f>IF(C7747="Data Error","Data Error",IF(C7747&lt;=K7747,0,1-IFERROR(INDEX(BAAL!$C:$D,MATCH(ROUNDUP(C7747-K7747,0),BAAL!$B:$B,0),MATCH(LEFT(M$2,4),BAAL!$C$2:$D$2,0)),0)))</f>
        <v>Data Error</v>
      </c>
      <c r="N7747" s="20"/>
      <c r="O7747" s="26"/>
      <c r="P7747" s="26"/>
      <c r="Q7747" s="6">
        <f t="shared" si="483"/>
        <v>11</v>
      </c>
      <c r="R7747" s="20"/>
    </row>
    <row r="7748" spans="1:18" x14ac:dyDescent="0.25">
      <c r="A7748" s="6">
        <v>18</v>
      </c>
      <c r="B7748" s="4">
        <v>42692.74999999495</v>
      </c>
      <c r="C7748" s="2" t="str">
        <f>IF([2]Analysis!AG7748="Data Error","Data Error",[2]Analysis!AI7748*C$1)</f>
        <v>Data Error</v>
      </c>
      <c r="D7748" s="2"/>
      <c r="E7748" s="3" t="str">
        <f>IF(C7748="Data Error","Data Error",INDEX('[2]BAAL Adj Cap'!$CB$65:$CY$72,MONTH($B7748),$A7748+1))</f>
        <v>Data Error</v>
      </c>
      <c r="F7748" s="3"/>
      <c r="G7748" s="31" t="str">
        <f t="shared" ref="G7748:G7811" si="484">IF(C7748="Data Error","Data Error",E7748*E$1-C7748)</f>
        <v>Data Error</v>
      </c>
      <c r="H7748" s="31"/>
      <c r="I7748" s="23" t="str">
        <f t="shared" ref="I7748:I7811" si="485">IF(E7748="Data Error","Data Error",E7748)</f>
        <v>Data Error</v>
      </c>
      <c r="J7748" s="23"/>
      <c r="K7748" s="7" t="str">
        <f t="shared" ref="K7748:K7811" si="486">IF(C7748="Data Error","Data Error",C$1*MAX(0,MIN(AF$9,E7748*AF$10)))</f>
        <v>Data Error</v>
      </c>
      <c r="M7748" s="20" t="str">
        <f>IF(C7748="Data Error","Data Error",IF(C7748&lt;=K7748,0,1-IFERROR(INDEX(BAAL!$C:$D,MATCH(ROUNDUP(C7748-K7748,0),BAAL!$B:$B,0),MATCH(LEFT(M$2,4),BAAL!$C$2:$D$2,0)),0)))</f>
        <v>Data Error</v>
      </c>
      <c r="N7748" s="20"/>
      <c r="O7748" s="26"/>
      <c r="P7748" s="26"/>
      <c r="Q7748" s="6">
        <f t="shared" ref="Q7748:Q7811" si="487">MONTH(B7748)</f>
        <v>11</v>
      </c>
      <c r="R7748" s="20"/>
    </row>
    <row r="7749" spans="1:18" x14ac:dyDescent="0.25">
      <c r="A7749" s="6">
        <v>19</v>
      </c>
      <c r="B7749" s="4">
        <v>42692.791666661615</v>
      </c>
      <c r="C7749" s="2" t="str">
        <f>IF([2]Analysis!AG7749="Data Error","Data Error",[2]Analysis!AI7749*C$1)</f>
        <v>Data Error</v>
      </c>
      <c r="D7749" s="2"/>
      <c r="E7749" s="3" t="str">
        <f>IF(C7749="Data Error","Data Error",INDEX('[2]BAAL Adj Cap'!$CB$65:$CY$72,MONTH($B7749),$A7749+1))</f>
        <v>Data Error</v>
      </c>
      <c r="F7749" s="3"/>
      <c r="G7749" s="31" t="str">
        <f t="shared" si="484"/>
        <v>Data Error</v>
      </c>
      <c r="H7749" s="31"/>
      <c r="I7749" s="23" t="str">
        <f t="shared" si="485"/>
        <v>Data Error</v>
      </c>
      <c r="J7749" s="23"/>
      <c r="K7749" s="7" t="str">
        <f t="shared" si="486"/>
        <v>Data Error</v>
      </c>
      <c r="M7749" s="20" t="str">
        <f>IF(C7749="Data Error","Data Error",IF(C7749&lt;=K7749,0,1-IFERROR(INDEX(BAAL!$C:$D,MATCH(ROUNDUP(C7749-K7749,0),BAAL!$B:$B,0),MATCH(LEFT(M$2,4),BAAL!$C$2:$D$2,0)),0)))</f>
        <v>Data Error</v>
      </c>
      <c r="N7749" s="20"/>
      <c r="O7749" s="26"/>
      <c r="P7749" s="26"/>
      <c r="Q7749" s="6">
        <f t="shared" si="487"/>
        <v>11</v>
      </c>
      <c r="R7749" s="20"/>
    </row>
    <row r="7750" spans="1:18" x14ac:dyDescent="0.25">
      <c r="A7750" s="6">
        <v>20</v>
      </c>
      <c r="B7750" s="4">
        <v>42692.833333328279</v>
      </c>
      <c r="C7750" s="2" t="str">
        <f>IF([2]Analysis!AG7750="Data Error","Data Error",[2]Analysis!AI7750*C$1)</f>
        <v>Data Error</v>
      </c>
      <c r="D7750" s="2"/>
      <c r="E7750" s="3" t="str">
        <f>IF(C7750="Data Error","Data Error",INDEX('[2]BAAL Adj Cap'!$CB$65:$CY$72,MONTH($B7750),$A7750+1))</f>
        <v>Data Error</v>
      </c>
      <c r="F7750" s="3"/>
      <c r="G7750" s="31" t="str">
        <f t="shared" si="484"/>
        <v>Data Error</v>
      </c>
      <c r="H7750" s="31"/>
      <c r="I7750" s="23" t="str">
        <f t="shared" si="485"/>
        <v>Data Error</v>
      </c>
      <c r="J7750" s="23"/>
      <c r="K7750" s="7" t="str">
        <f t="shared" si="486"/>
        <v>Data Error</v>
      </c>
      <c r="M7750" s="20" t="str">
        <f>IF(C7750="Data Error","Data Error",IF(C7750&lt;=K7750,0,1-IFERROR(INDEX(BAAL!$C:$D,MATCH(ROUNDUP(C7750-K7750,0),BAAL!$B:$B,0),MATCH(LEFT(M$2,4),BAAL!$C$2:$D$2,0)),0)))</f>
        <v>Data Error</v>
      </c>
      <c r="N7750" s="20"/>
      <c r="O7750" s="26"/>
      <c r="P7750" s="26"/>
      <c r="Q7750" s="6">
        <f t="shared" si="487"/>
        <v>11</v>
      </c>
      <c r="R7750" s="20"/>
    </row>
    <row r="7751" spans="1:18" x14ac:dyDescent="0.25">
      <c r="A7751" s="6">
        <v>21</v>
      </c>
      <c r="B7751" s="4">
        <v>42692.874999994943</v>
      </c>
      <c r="C7751" s="2" t="str">
        <f>IF([2]Analysis!AG7751="Data Error","Data Error",[2]Analysis!AI7751*C$1)</f>
        <v>Data Error</v>
      </c>
      <c r="D7751" s="2"/>
      <c r="E7751" s="3" t="str">
        <f>IF(C7751="Data Error","Data Error",INDEX('[2]BAAL Adj Cap'!$CB$65:$CY$72,MONTH($B7751),$A7751+1))</f>
        <v>Data Error</v>
      </c>
      <c r="F7751" s="3"/>
      <c r="G7751" s="31" t="str">
        <f t="shared" si="484"/>
        <v>Data Error</v>
      </c>
      <c r="H7751" s="31"/>
      <c r="I7751" s="23" t="str">
        <f t="shared" si="485"/>
        <v>Data Error</v>
      </c>
      <c r="J7751" s="23"/>
      <c r="K7751" s="7" t="str">
        <f t="shared" si="486"/>
        <v>Data Error</v>
      </c>
      <c r="M7751" s="20" t="str">
        <f>IF(C7751="Data Error","Data Error",IF(C7751&lt;=K7751,0,1-IFERROR(INDEX(BAAL!$C:$D,MATCH(ROUNDUP(C7751-K7751,0),BAAL!$B:$B,0),MATCH(LEFT(M$2,4),BAAL!$C$2:$D$2,0)),0)))</f>
        <v>Data Error</v>
      </c>
      <c r="N7751" s="20"/>
      <c r="O7751" s="26"/>
      <c r="P7751" s="26"/>
      <c r="Q7751" s="6">
        <f t="shared" si="487"/>
        <v>11</v>
      </c>
      <c r="R7751" s="20"/>
    </row>
    <row r="7752" spans="1:18" x14ac:dyDescent="0.25">
      <c r="A7752" s="6">
        <v>22</v>
      </c>
      <c r="B7752" s="4">
        <v>42692.916666661607</v>
      </c>
      <c r="C7752" s="2" t="str">
        <f>IF([2]Analysis!AG7752="Data Error","Data Error",[2]Analysis!AI7752*C$1)</f>
        <v>Data Error</v>
      </c>
      <c r="D7752" s="2"/>
      <c r="E7752" s="3" t="str">
        <f>IF(C7752="Data Error","Data Error",INDEX('[2]BAAL Adj Cap'!$CB$65:$CY$72,MONTH($B7752),$A7752+1))</f>
        <v>Data Error</v>
      </c>
      <c r="F7752" s="3"/>
      <c r="G7752" s="31" t="str">
        <f t="shared" si="484"/>
        <v>Data Error</v>
      </c>
      <c r="H7752" s="31"/>
      <c r="I7752" s="23" t="str">
        <f t="shared" si="485"/>
        <v>Data Error</v>
      </c>
      <c r="J7752" s="23"/>
      <c r="K7752" s="7" t="str">
        <f t="shared" si="486"/>
        <v>Data Error</v>
      </c>
      <c r="M7752" s="20" t="str">
        <f>IF(C7752="Data Error","Data Error",IF(C7752&lt;=K7752,0,1-IFERROR(INDEX(BAAL!$C:$D,MATCH(ROUNDUP(C7752-K7752,0),BAAL!$B:$B,0),MATCH(LEFT(M$2,4),BAAL!$C$2:$D$2,0)),0)))</f>
        <v>Data Error</v>
      </c>
      <c r="N7752" s="20"/>
      <c r="O7752" s="26"/>
      <c r="P7752" s="26"/>
      <c r="Q7752" s="6">
        <f t="shared" si="487"/>
        <v>11</v>
      </c>
      <c r="R7752" s="20"/>
    </row>
    <row r="7753" spans="1:18" x14ac:dyDescent="0.25">
      <c r="A7753" s="6">
        <v>23</v>
      </c>
      <c r="B7753" s="4">
        <v>42692.958333328272</v>
      </c>
      <c r="C7753" s="2" t="str">
        <f>IF([2]Analysis!AG7753="Data Error","Data Error",[2]Analysis!AI7753*C$1)</f>
        <v>Data Error</v>
      </c>
      <c r="D7753" s="2"/>
      <c r="E7753" s="3" t="str">
        <f>IF(C7753="Data Error","Data Error",INDEX('[2]BAAL Adj Cap'!$CB$65:$CY$72,MONTH($B7753),$A7753+1))</f>
        <v>Data Error</v>
      </c>
      <c r="F7753" s="3"/>
      <c r="G7753" s="31" t="str">
        <f t="shared" si="484"/>
        <v>Data Error</v>
      </c>
      <c r="H7753" s="31"/>
      <c r="I7753" s="23" t="str">
        <f t="shared" si="485"/>
        <v>Data Error</v>
      </c>
      <c r="J7753" s="23"/>
      <c r="K7753" s="7" t="str">
        <f t="shared" si="486"/>
        <v>Data Error</v>
      </c>
      <c r="M7753" s="20" t="str">
        <f>IF(C7753="Data Error","Data Error",IF(C7753&lt;=K7753,0,1-IFERROR(INDEX(BAAL!$C:$D,MATCH(ROUNDUP(C7753-K7753,0),BAAL!$B:$B,0),MATCH(LEFT(M$2,4),BAAL!$C$2:$D$2,0)),0)))</f>
        <v>Data Error</v>
      </c>
      <c r="N7753" s="20"/>
      <c r="O7753" s="26"/>
      <c r="P7753" s="26"/>
      <c r="Q7753" s="6">
        <f t="shared" si="487"/>
        <v>11</v>
      </c>
      <c r="R7753" s="20"/>
    </row>
    <row r="7754" spans="1:18" x14ac:dyDescent="0.25">
      <c r="A7754" s="6">
        <v>0</v>
      </c>
      <c r="B7754" s="1">
        <v>42692.999999994936</v>
      </c>
      <c r="C7754" s="2" t="str">
        <f>IF([2]Analysis!AG7754="Data Error","Data Error",[2]Analysis!AI7754*C$1)</f>
        <v>Data Error</v>
      </c>
      <c r="D7754" s="2"/>
      <c r="E7754" s="3" t="str">
        <f>IF(C7754="Data Error","Data Error",INDEX('[2]BAAL Adj Cap'!$CB$65:$CY$72,MONTH($B7754),$A7754+1))</f>
        <v>Data Error</v>
      </c>
      <c r="F7754" s="3"/>
      <c r="G7754" s="31" t="str">
        <f t="shared" si="484"/>
        <v>Data Error</v>
      </c>
      <c r="H7754" s="31"/>
      <c r="I7754" s="23" t="str">
        <f t="shared" si="485"/>
        <v>Data Error</v>
      </c>
      <c r="J7754" s="23"/>
      <c r="K7754" s="7" t="str">
        <f t="shared" si="486"/>
        <v>Data Error</v>
      </c>
      <c r="M7754" s="20" t="str">
        <f>IF(C7754="Data Error","Data Error",IF(C7754&lt;=K7754,0,1-IFERROR(INDEX(BAAL!$C:$D,MATCH(ROUNDUP(C7754-K7754,0),BAAL!$B:$B,0),MATCH(LEFT(M$2,4),BAAL!$C$2:$D$2,0)),0)))</f>
        <v>Data Error</v>
      </c>
      <c r="N7754" s="20"/>
      <c r="O7754" s="26"/>
      <c r="P7754" s="26"/>
      <c r="Q7754" s="6">
        <f t="shared" si="487"/>
        <v>11</v>
      </c>
      <c r="R7754" s="20"/>
    </row>
    <row r="7755" spans="1:18" x14ac:dyDescent="0.25">
      <c r="A7755" s="6">
        <v>1</v>
      </c>
      <c r="B7755" s="4">
        <v>42693.0416666616</v>
      </c>
      <c r="C7755" s="2" t="str">
        <f>IF([2]Analysis!AG7755="Data Error","Data Error",[2]Analysis!AI7755*C$1)</f>
        <v>Data Error</v>
      </c>
      <c r="D7755" s="2"/>
      <c r="E7755" s="3" t="str">
        <f>IF(C7755="Data Error","Data Error",INDEX('[2]BAAL Adj Cap'!$CB$65:$CY$72,MONTH($B7755),$A7755+1))</f>
        <v>Data Error</v>
      </c>
      <c r="F7755" s="3"/>
      <c r="G7755" s="31" t="str">
        <f t="shared" si="484"/>
        <v>Data Error</v>
      </c>
      <c r="H7755" s="31"/>
      <c r="I7755" s="23" t="str">
        <f t="shared" si="485"/>
        <v>Data Error</v>
      </c>
      <c r="J7755" s="23"/>
      <c r="K7755" s="7" t="str">
        <f t="shared" si="486"/>
        <v>Data Error</v>
      </c>
      <c r="M7755" s="20" t="str">
        <f>IF(C7755="Data Error","Data Error",IF(C7755&lt;=K7755,0,1-IFERROR(INDEX(BAAL!$C:$D,MATCH(ROUNDUP(C7755-K7755,0),BAAL!$B:$B,0),MATCH(LEFT(M$2,4),BAAL!$C$2:$D$2,0)),0)))</f>
        <v>Data Error</v>
      </c>
      <c r="N7755" s="20"/>
      <c r="O7755" s="26"/>
      <c r="P7755" s="26"/>
      <c r="Q7755" s="6">
        <f t="shared" si="487"/>
        <v>11</v>
      </c>
      <c r="R7755" s="20"/>
    </row>
    <row r="7756" spans="1:18" x14ac:dyDescent="0.25">
      <c r="A7756" s="6">
        <v>2</v>
      </c>
      <c r="B7756" s="4">
        <v>42693.083333328264</v>
      </c>
      <c r="C7756" s="2" t="str">
        <f>IF([2]Analysis!AG7756="Data Error","Data Error",[2]Analysis!AI7756*C$1)</f>
        <v>Data Error</v>
      </c>
      <c r="D7756" s="2"/>
      <c r="E7756" s="3" t="str">
        <f>IF(C7756="Data Error","Data Error",INDEX('[2]BAAL Adj Cap'!$CB$65:$CY$72,MONTH($B7756),$A7756+1))</f>
        <v>Data Error</v>
      </c>
      <c r="F7756" s="3"/>
      <c r="G7756" s="31" t="str">
        <f t="shared" si="484"/>
        <v>Data Error</v>
      </c>
      <c r="H7756" s="31"/>
      <c r="I7756" s="23" t="str">
        <f t="shared" si="485"/>
        <v>Data Error</v>
      </c>
      <c r="J7756" s="23"/>
      <c r="K7756" s="7" t="str">
        <f t="shared" si="486"/>
        <v>Data Error</v>
      </c>
      <c r="M7756" s="20" t="str">
        <f>IF(C7756="Data Error","Data Error",IF(C7756&lt;=K7756,0,1-IFERROR(INDEX(BAAL!$C:$D,MATCH(ROUNDUP(C7756-K7756,0),BAAL!$B:$B,0),MATCH(LEFT(M$2,4),BAAL!$C$2:$D$2,0)),0)))</f>
        <v>Data Error</v>
      </c>
      <c r="N7756" s="20"/>
      <c r="O7756" s="26"/>
      <c r="P7756" s="26"/>
      <c r="Q7756" s="6">
        <f t="shared" si="487"/>
        <v>11</v>
      </c>
      <c r="R7756" s="20"/>
    </row>
    <row r="7757" spans="1:18" x14ac:dyDescent="0.25">
      <c r="A7757" s="6">
        <v>3</v>
      </c>
      <c r="B7757" s="4">
        <v>42693.124999994929</v>
      </c>
      <c r="C7757" s="2" t="str">
        <f>IF([2]Analysis!AG7757="Data Error","Data Error",[2]Analysis!AI7757*C$1)</f>
        <v>Data Error</v>
      </c>
      <c r="D7757" s="2"/>
      <c r="E7757" s="3" t="str">
        <f>IF(C7757="Data Error","Data Error",INDEX('[2]BAAL Adj Cap'!$CB$65:$CY$72,MONTH($B7757),$A7757+1))</f>
        <v>Data Error</v>
      </c>
      <c r="F7757" s="3"/>
      <c r="G7757" s="31" t="str">
        <f t="shared" si="484"/>
        <v>Data Error</v>
      </c>
      <c r="H7757" s="31"/>
      <c r="I7757" s="23" t="str">
        <f t="shared" si="485"/>
        <v>Data Error</v>
      </c>
      <c r="J7757" s="23"/>
      <c r="K7757" s="7" t="str">
        <f t="shared" si="486"/>
        <v>Data Error</v>
      </c>
      <c r="M7757" s="20" t="str">
        <f>IF(C7757="Data Error","Data Error",IF(C7757&lt;=K7757,0,1-IFERROR(INDEX(BAAL!$C:$D,MATCH(ROUNDUP(C7757-K7757,0),BAAL!$B:$B,0),MATCH(LEFT(M$2,4),BAAL!$C$2:$D$2,0)),0)))</f>
        <v>Data Error</v>
      </c>
      <c r="N7757" s="20"/>
      <c r="O7757" s="26"/>
      <c r="P7757" s="26"/>
      <c r="Q7757" s="6">
        <f t="shared" si="487"/>
        <v>11</v>
      </c>
      <c r="R7757" s="20"/>
    </row>
    <row r="7758" spans="1:18" x14ac:dyDescent="0.25">
      <c r="A7758" s="6">
        <v>4</v>
      </c>
      <c r="B7758" s="4">
        <v>42693.166666661593</v>
      </c>
      <c r="C7758" s="2" t="str">
        <f>IF([2]Analysis!AG7758="Data Error","Data Error",[2]Analysis!AI7758*C$1)</f>
        <v>Data Error</v>
      </c>
      <c r="D7758" s="2"/>
      <c r="E7758" s="3" t="str">
        <f>IF(C7758="Data Error","Data Error",INDEX('[2]BAAL Adj Cap'!$CB$65:$CY$72,MONTH($B7758),$A7758+1))</f>
        <v>Data Error</v>
      </c>
      <c r="F7758" s="3"/>
      <c r="G7758" s="31" t="str">
        <f t="shared" si="484"/>
        <v>Data Error</v>
      </c>
      <c r="H7758" s="31"/>
      <c r="I7758" s="23" t="str">
        <f t="shared" si="485"/>
        <v>Data Error</v>
      </c>
      <c r="J7758" s="23"/>
      <c r="K7758" s="7" t="str">
        <f t="shared" si="486"/>
        <v>Data Error</v>
      </c>
      <c r="M7758" s="20" t="str">
        <f>IF(C7758="Data Error","Data Error",IF(C7758&lt;=K7758,0,1-IFERROR(INDEX(BAAL!$C:$D,MATCH(ROUNDUP(C7758-K7758,0),BAAL!$B:$B,0),MATCH(LEFT(M$2,4),BAAL!$C$2:$D$2,0)),0)))</f>
        <v>Data Error</v>
      </c>
      <c r="N7758" s="20"/>
      <c r="O7758" s="26"/>
      <c r="P7758" s="26"/>
      <c r="Q7758" s="6">
        <f t="shared" si="487"/>
        <v>11</v>
      </c>
      <c r="R7758" s="20"/>
    </row>
    <row r="7759" spans="1:18" x14ac:dyDescent="0.25">
      <c r="A7759" s="6">
        <v>5</v>
      </c>
      <c r="B7759" s="4">
        <v>42693.208333328257</v>
      </c>
      <c r="C7759" s="2" t="str">
        <f>IF([2]Analysis!AG7759="Data Error","Data Error",[2]Analysis!AI7759*C$1)</f>
        <v>Data Error</v>
      </c>
      <c r="D7759" s="2"/>
      <c r="E7759" s="3" t="str">
        <f>IF(C7759="Data Error","Data Error",INDEX('[2]BAAL Adj Cap'!$CB$65:$CY$72,MONTH($B7759),$A7759+1))</f>
        <v>Data Error</v>
      </c>
      <c r="F7759" s="3"/>
      <c r="G7759" s="31" t="str">
        <f t="shared" si="484"/>
        <v>Data Error</v>
      </c>
      <c r="H7759" s="31"/>
      <c r="I7759" s="23" t="str">
        <f t="shared" si="485"/>
        <v>Data Error</v>
      </c>
      <c r="J7759" s="23"/>
      <c r="K7759" s="7" t="str">
        <f t="shared" si="486"/>
        <v>Data Error</v>
      </c>
      <c r="M7759" s="20" t="str">
        <f>IF(C7759="Data Error","Data Error",IF(C7759&lt;=K7759,0,1-IFERROR(INDEX(BAAL!$C:$D,MATCH(ROUNDUP(C7759-K7759,0),BAAL!$B:$B,0),MATCH(LEFT(M$2,4),BAAL!$C$2:$D$2,0)),0)))</f>
        <v>Data Error</v>
      </c>
      <c r="N7759" s="20"/>
      <c r="O7759" s="26"/>
      <c r="P7759" s="26"/>
      <c r="Q7759" s="6">
        <f t="shared" si="487"/>
        <v>11</v>
      </c>
      <c r="R7759" s="20"/>
    </row>
    <row r="7760" spans="1:18" x14ac:dyDescent="0.25">
      <c r="A7760" s="6">
        <v>6</v>
      </c>
      <c r="B7760" s="4">
        <v>42693.249999994921</v>
      </c>
      <c r="C7760" s="2" t="str">
        <f>IF([2]Analysis!AG7760="Data Error","Data Error",[2]Analysis!AI7760*C$1)</f>
        <v>Data Error</v>
      </c>
      <c r="D7760" s="2"/>
      <c r="E7760" s="3" t="str">
        <f>IF(C7760="Data Error","Data Error",INDEX('[2]BAAL Adj Cap'!$CB$65:$CY$72,MONTH($B7760),$A7760+1))</f>
        <v>Data Error</v>
      </c>
      <c r="F7760" s="3"/>
      <c r="G7760" s="31" t="str">
        <f t="shared" si="484"/>
        <v>Data Error</v>
      </c>
      <c r="H7760" s="31"/>
      <c r="I7760" s="23" t="str">
        <f t="shared" si="485"/>
        <v>Data Error</v>
      </c>
      <c r="J7760" s="23"/>
      <c r="K7760" s="7" t="str">
        <f t="shared" si="486"/>
        <v>Data Error</v>
      </c>
      <c r="M7760" s="20" t="str">
        <f>IF(C7760="Data Error","Data Error",IF(C7760&lt;=K7760,0,1-IFERROR(INDEX(BAAL!$C:$D,MATCH(ROUNDUP(C7760-K7760,0),BAAL!$B:$B,0),MATCH(LEFT(M$2,4),BAAL!$C$2:$D$2,0)),0)))</f>
        <v>Data Error</v>
      </c>
      <c r="N7760" s="20"/>
      <c r="O7760" s="26"/>
      <c r="P7760" s="26"/>
      <c r="Q7760" s="6">
        <f t="shared" si="487"/>
        <v>11</v>
      </c>
      <c r="R7760" s="20"/>
    </row>
    <row r="7761" spans="1:18" x14ac:dyDescent="0.25">
      <c r="A7761" s="6">
        <v>7</v>
      </c>
      <c r="B7761" s="4">
        <v>42693.291666661586</v>
      </c>
      <c r="C7761" s="2" t="str">
        <f>IF([2]Analysis!AG7761="Data Error","Data Error",[2]Analysis!AI7761*C$1)</f>
        <v>Data Error</v>
      </c>
      <c r="D7761" s="2"/>
      <c r="E7761" s="3" t="str">
        <f>IF(C7761="Data Error","Data Error",INDEX('[2]BAAL Adj Cap'!$CB$65:$CY$72,MONTH($B7761),$A7761+1))</f>
        <v>Data Error</v>
      </c>
      <c r="F7761" s="3"/>
      <c r="G7761" s="31" t="str">
        <f t="shared" si="484"/>
        <v>Data Error</v>
      </c>
      <c r="H7761" s="31"/>
      <c r="I7761" s="23" t="str">
        <f t="shared" si="485"/>
        <v>Data Error</v>
      </c>
      <c r="J7761" s="23"/>
      <c r="K7761" s="7" t="str">
        <f t="shared" si="486"/>
        <v>Data Error</v>
      </c>
      <c r="M7761" s="20" t="str">
        <f>IF(C7761="Data Error","Data Error",IF(C7761&lt;=K7761,0,1-IFERROR(INDEX(BAAL!$C:$D,MATCH(ROUNDUP(C7761-K7761,0),BAAL!$B:$B,0),MATCH(LEFT(M$2,4),BAAL!$C$2:$D$2,0)),0)))</f>
        <v>Data Error</v>
      </c>
      <c r="N7761" s="20"/>
      <c r="O7761" s="26"/>
      <c r="P7761" s="26"/>
      <c r="Q7761" s="6">
        <f t="shared" si="487"/>
        <v>11</v>
      </c>
      <c r="R7761" s="20"/>
    </row>
    <row r="7762" spans="1:18" x14ac:dyDescent="0.25">
      <c r="A7762" s="6">
        <v>8</v>
      </c>
      <c r="B7762" s="4">
        <v>42693.33333332825</v>
      </c>
      <c r="C7762" s="2" t="str">
        <f>IF([2]Analysis!AG7762="Data Error","Data Error",[2]Analysis!AI7762*C$1)</f>
        <v>Data Error</v>
      </c>
      <c r="D7762" s="2"/>
      <c r="E7762" s="3" t="str">
        <f>IF(C7762="Data Error","Data Error",INDEX('[2]BAAL Adj Cap'!$CB$65:$CY$72,MONTH($B7762),$A7762+1))</f>
        <v>Data Error</v>
      </c>
      <c r="F7762" s="3"/>
      <c r="G7762" s="31" t="str">
        <f t="shared" si="484"/>
        <v>Data Error</v>
      </c>
      <c r="H7762" s="31"/>
      <c r="I7762" s="23" t="str">
        <f t="shared" si="485"/>
        <v>Data Error</v>
      </c>
      <c r="J7762" s="23"/>
      <c r="K7762" s="7" t="str">
        <f t="shared" si="486"/>
        <v>Data Error</v>
      </c>
      <c r="M7762" s="20" t="str">
        <f>IF(C7762="Data Error","Data Error",IF(C7762&lt;=K7762,0,1-IFERROR(INDEX(BAAL!$C:$D,MATCH(ROUNDUP(C7762-K7762,0),BAAL!$B:$B,0),MATCH(LEFT(M$2,4),BAAL!$C$2:$D$2,0)),0)))</f>
        <v>Data Error</v>
      </c>
      <c r="N7762" s="20"/>
      <c r="O7762" s="26"/>
      <c r="P7762" s="26"/>
      <c r="Q7762" s="6">
        <f t="shared" si="487"/>
        <v>11</v>
      </c>
      <c r="R7762" s="20"/>
    </row>
    <row r="7763" spans="1:18" x14ac:dyDescent="0.25">
      <c r="A7763" s="6">
        <v>9</v>
      </c>
      <c r="B7763" s="4">
        <v>42693.374999994914</v>
      </c>
      <c r="C7763" s="2" t="str">
        <f>IF([2]Analysis!AG7763="Data Error","Data Error",[2]Analysis!AI7763*C$1)</f>
        <v>Data Error</v>
      </c>
      <c r="D7763" s="2"/>
      <c r="E7763" s="3" t="str">
        <f>IF(C7763="Data Error","Data Error",INDEX('[2]BAAL Adj Cap'!$CB$65:$CY$72,MONTH($B7763),$A7763+1))</f>
        <v>Data Error</v>
      </c>
      <c r="F7763" s="3"/>
      <c r="G7763" s="31" t="str">
        <f t="shared" si="484"/>
        <v>Data Error</v>
      </c>
      <c r="H7763" s="31"/>
      <c r="I7763" s="23" t="str">
        <f t="shared" si="485"/>
        <v>Data Error</v>
      </c>
      <c r="J7763" s="23"/>
      <c r="K7763" s="7" t="str">
        <f t="shared" si="486"/>
        <v>Data Error</v>
      </c>
      <c r="M7763" s="20" t="str">
        <f>IF(C7763="Data Error","Data Error",IF(C7763&lt;=K7763,0,1-IFERROR(INDEX(BAAL!$C:$D,MATCH(ROUNDUP(C7763-K7763,0),BAAL!$B:$B,0),MATCH(LEFT(M$2,4),BAAL!$C$2:$D$2,0)),0)))</f>
        <v>Data Error</v>
      </c>
      <c r="N7763" s="20"/>
      <c r="O7763" s="26"/>
      <c r="P7763" s="26"/>
      <c r="Q7763" s="6">
        <f t="shared" si="487"/>
        <v>11</v>
      </c>
      <c r="R7763" s="20"/>
    </row>
    <row r="7764" spans="1:18" x14ac:dyDescent="0.25">
      <c r="A7764" s="6">
        <v>10</v>
      </c>
      <c r="B7764" s="4">
        <v>42693.416666661578</v>
      </c>
      <c r="C7764" s="2" t="str">
        <f>IF([2]Analysis!AG7764="Data Error","Data Error",[2]Analysis!AI7764*C$1)</f>
        <v>Data Error</v>
      </c>
      <c r="D7764" s="2"/>
      <c r="E7764" s="3" t="str">
        <f>IF(C7764="Data Error","Data Error",INDEX('[2]BAAL Adj Cap'!$CB$65:$CY$72,MONTH($B7764),$A7764+1))</f>
        <v>Data Error</v>
      </c>
      <c r="F7764" s="3"/>
      <c r="G7764" s="31" t="str">
        <f t="shared" si="484"/>
        <v>Data Error</v>
      </c>
      <c r="H7764" s="31"/>
      <c r="I7764" s="23" t="str">
        <f t="shared" si="485"/>
        <v>Data Error</v>
      </c>
      <c r="J7764" s="23"/>
      <c r="K7764" s="7" t="str">
        <f t="shared" si="486"/>
        <v>Data Error</v>
      </c>
      <c r="M7764" s="20" t="str">
        <f>IF(C7764="Data Error","Data Error",IF(C7764&lt;=K7764,0,1-IFERROR(INDEX(BAAL!$C:$D,MATCH(ROUNDUP(C7764-K7764,0),BAAL!$B:$B,0),MATCH(LEFT(M$2,4),BAAL!$C$2:$D$2,0)),0)))</f>
        <v>Data Error</v>
      </c>
      <c r="N7764" s="20"/>
      <c r="O7764" s="26"/>
      <c r="P7764" s="26"/>
      <c r="Q7764" s="6">
        <f t="shared" si="487"/>
        <v>11</v>
      </c>
      <c r="R7764" s="20"/>
    </row>
    <row r="7765" spans="1:18" x14ac:dyDescent="0.25">
      <c r="A7765" s="6">
        <v>11</v>
      </c>
      <c r="B7765" s="4">
        <v>42693.458333328243</v>
      </c>
      <c r="C7765" s="2" t="str">
        <f>IF([2]Analysis!AG7765="Data Error","Data Error",[2]Analysis!AI7765*C$1)</f>
        <v>Data Error</v>
      </c>
      <c r="D7765" s="2"/>
      <c r="E7765" s="3" t="str">
        <f>IF(C7765="Data Error","Data Error",INDEX('[2]BAAL Adj Cap'!$CB$65:$CY$72,MONTH($B7765),$A7765+1))</f>
        <v>Data Error</v>
      </c>
      <c r="F7765" s="3"/>
      <c r="G7765" s="31" t="str">
        <f t="shared" si="484"/>
        <v>Data Error</v>
      </c>
      <c r="H7765" s="31"/>
      <c r="I7765" s="23" t="str">
        <f t="shared" si="485"/>
        <v>Data Error</v>
      </c>
      <c r="J7765" s="23"/>
      <c r="K7765" s="7" t="str">
        <f t="shared" si="486"/>
        <v>Data Error</v>
      </c>
      <c r="M7765" s="20" t="str">
        <f>IF(C7765="Data Error","Data Error",IF(C7765&lt;=K7765,0,1-IFERROR(INDEX(BAAL!$C:$D,MATCH(ROUNDUP(C7765-K7765,0),BAAL!$B:$B,0),MATCH(LEFT(M$2,4),BAAL!$C$2:$D$2,0)),0)))</f>
        <v>Data Error</v>
      </c>
      <c r="N7765" s="20"/>
      <c r="O7765" s="26"/>
      <c r="P7765" s="26"/>
      <c r="Q7765" s="6">
        <f t="shared" si="487"/>
        <v>11</v>
      </c>
      <c r="R7765" s="20"/>
    </row>
    <row r="7766" spans="1:18" x14ac:dyDescent="0.25">
      <c r="A7766" s="6">
        <v>12</v>
      </c>
      <c r="B7766" s="4">
        <v>42693.499999994907</v>
      </c>
      <c r="C7766" s="2" t="str">
        <f>IF([2]Analysis!AG7766="Data Error","Data Error",[2]Analysis!AI7766*C$1)</f>
        <v>Data Error</v>
      </c>
      <c r="D7766" s="2"/>
      <c r="E7766" s="3" t="str">
        <f>IF(C7766="Data Error","Data Error",INDEX('[2]BAAL Adj Cap'!$CB$65:$CY$72,MONTH($B7766),$A7766+1))</f>
        <v>Data Error</v>
      </c>
      <c r="F7766" s="3"/>
      <c r="G7766" s="31" t="str">
        <f t="shared" si="484"/>
        <v>Data Error</v>
      </c>
      <c r="H7766" s="31"/>
      <c r="I7766" s="23" t="str">
        <f t="shared" si="485"/>
        <v>Data Error</v>
      </c>
      <c r="J7766" s="23"/>
      <c r="K7766" s="7" t="str">
        <f t="shared" si="486"/>
        <v>Data Error</v>
      </c>
      <c r="M7766" s="20" t="str">
        <f>IF(C7766="Data Error","Data Error",IF(C7766&lt;=K7766,0,1-IFERROR(INDEX(BAAL!$C:$D,MATCH(ROUNDUP(C7766-K7766,0),BAAL!$B:$B,0),MATCH(LEFT(M$2,4),BAAL!$C$2:$D$2,0)),0)))</f>
        <v>Data Error</v>
      </c>
      <c r="N7766" s="20"/>
      <c r="O7766" s="26"/>
      <c r="P7766" s="26"/>
      <c r="Q7766" s="6">
        <f t="shared" si="487"/>
        <v>11</v>
      </c>
      <c r="R7766" s="20"/>
    </row>
    <row r="7767" spans="1:18" x14ac:dyDescent="0.25">
      <c r="A7767" s="6">
        <v>13</v>
      </c>
      <c r="B7767" s="4">
        <v>42693.541666661571</v>
      </c>
      <c r="C7767" s="2" t="str">
        <f>IF([2]Analysis!AG7767="Data Error","Data Error",[2]Analysis!AI7767*C$1)</f>
        <v>Data Error</v>
      </c>
      <c r="D7767" s="2"/>
      <c r="E7767" s="3" t="str">
        <f>IF(C7767="Data Error","Data Error",INDEX('[2]BAAL Adj Cap'!$CB$65:$CY$72,MONTH($B7767),$A7767+1))</f>
        <v>Data Error</v>
      </c>
      <c r="F7767" s="3"/>
      <c r="G7767" s="31" t="str">
        <f t="shared" si="484"/>
        <v>Data Error</v>
      </c>
      <c r="H7767" s="31"/>
      <c r="I7767" s="23" t="str">
        <f t="shared" si="485"/>
        <v>Data Error</v>
      </c>
      <c r="J7767" s="23"/>
      <c r="K7767" s="7" t="str">
        <f t="shared" si="486"/>
        <v>Data Error</v>
      </c>
      <c r="M7767" s="20" t="str">
        <f>IF(C7767="Data Error","Data Error",IF(C7767&lt;=K7767,0,1-IFERROR(INDEX(BAAL!$C:$D,MATCH(ROUNDUP(C7767-K7767,0),BAAL!$B:$B,0),MATCH(LEFT(M$2,4),BAAL!$C$2:$D$2,0)),0)))</f>
        <v>Data Error</v>
      </c>
      <c r="N7767" s="20"/>
      <c r="O7767" s="26"/>
      <c r="P7767" s="26"/>
      <c r="Q7767" s="6">
        <f t="shared" si="487"/>
        <v>11</v>
      </c>
      <c r="R7767" s="20"/>
    </row>
    <row r="7768" spans="1:18" x14ac:dyDescent="0.25">
      <c r="A7768" s="6">
        <v>14</v>
      </c>
      <c r="B7768" s="4">
        <v>42693.583333328235</v>
      </c>
      <c r="C7768" s="2" t="str">
        <f>IF([2]Analysis!AG7768="Data Error","Data Error",[2]Analysis!AI7768*C$1)</f>
        <v>Data Error</v>
      </c>
      <c r="D7768" s="2"/>
      <c r="E7768" s="3" t="str">
        <f>IF(C7768="Data Error","Data Error",INDEX('[2]BAAL Adj Cap'!$CB$65:$CY$72,MONTH($B7768),$A7768+1))</f>
        <v>Data Error</v>
      </c>
      <c r="F7768" s="3"/>
      <c r="G7768" s="31" t="str">
        <f t="shared" si="484"/>
        <v>Data Error</v>
      </c>
      <c r="H7768" s="31"/>
      <c r="I7768" s="23" t="str">
        <f t="shared" si="485"/>
        <v>Data Error</v>
      </c>
      <c r="J7768" s="23"/>
      <c r="K7768" s="7" t="str">
        <f t="shared" si="486"/>
        <v>Data Error</v>
      </c>
      <c r="M7768" s="20" t="str">
        <f>IF(C7768="Data Error","Data Error",IF(C7768&lt;=K7768,0,1-IFERROR(INDEX(BAAL!$C:$D,MATCH(ROUNDUP(C7768-K7768,0),BAAL!$B:$B,0),MATCH(LEFT(M$2,4),BAAL!$C$2:$D$2,0)),0)))</f>
        <v>Data Error</v>
      </c>
      <c r="N7768" s="20"/>
      <c r="O7768" s="26"/>
      <c r="P7768" s="26"/>
      <c r="Q7768" s="6">
        <f t="shared" si="487"/>
        <v>11</v>
      </c>
      <c r="R7768" s="20"/>
    </row>
    <row r="7769" spans="1:18" x14ac:dyDescent="0.25">
      <c r="A7769" s="6">
        <v>15</v>
      </c>
      <c r="B7769" s="4">
        <v>42693.6249999949</v>
      </c>
      <c r="C7769" s="2" t="str">
        <f>IF([2]Analysis!AG7769="Data Error","Data Error",[2]Analysis!AI7769*C$1)</f>
        <v>Data Error</v>
      </c>
      <c r="D7769" s="2"/>
      <c r="E7769" s="3" t="str">
        <f>IF(C7769="Data Error","Data Error",INDEX('[2]BAAL Adj Cap'!$CB$65:$CY$72,MONTH($B7769),$A7769+1))</f>
        <v>Data Error</v>
      </c>
      <c r="F7769" s="3"/>
      <c r="G7769" s="31" t="str">
        <f t="shared" si="484"/>
        <v>Data Error</v>
      </c>
      <c r="H7769" s="31"/>
      <c r="I7769" s="23" t="str">
        <f t="shared" si="485"/>
        <v>Data Error</v>
      </c>
      <c r="J7769" s="23"/>
      <c r="K7769" s="7" t="str">
        <f t="shared" si="486"/>
        <v>Data Error</v>
      </c>
      <c r="M7769" s="20" t="str">
        <f>IF(C7769="Data Error","Data Error",IF(C7769&lt;=K7769,0,1-IFERROR(INDEX(BAAL!$C:$D,MATCH(ROUNDUP(C7769-K7769,0),BAAL!$B:$B,0),MATCH(LEFT(M$2,4),BAAL!$C$2:$D$2,0)),0)))</f>
        <v>Data Error</v>
      </c>
      <c r="N7769" s="20"/>
      <c r="O7769" s="26"/>
      <c r="P7769" s="26"/>
      <c r="Q7769" s="6">
        <f t="shared" si="487"/>
        <v>11</v>
      </c>
      <c r="R7769" s="20"/>
    </row>
    <row r="7770" spans="1:18" x14ac:dyDescent="0.25">
      <c r="A7770" s="6">
        <v>16</v>
      </c>
      <c r="B7770" s="4">
        <v>42693.666666661564</v>
      </c>
      <c r="C7770" s="2" t="str">
        <f>IF([2]Analysis!AG7770="Data Error","Data Error",[2]Analysis!AI7770*C$1)</f>
        <v>Data Error</v>
      </c>
      <c r="D7770" s="2"/>
      <c r="E7770" s="3" t="str">
        <f>IF(C7770="Data Error","Data Error",INDEX('[2]BAAL Adj Cap'!$CB$65:$CY$72,MONTH($B7770),$A7770+1))</f>
        <v>Data Error</v>
      </c>
      <c r="F7770" s="3"/>
      <c r="G7770" s="31" t="str">
        <f t="shared" si="484"/>
        <v>Data Error</v>
      </c>
      <c r="H7770" s="31"/>
      <c r="I7770" s="23" t="str">
        <f t="shared" si="485"/>
        <v>Data Error</v>
      </c>
      <c r="J7770" s="23"/>
      <c r="K7770" s="7" t="str">
        <f t="shared" si="486"/>
        <v>Data Error</v>
      </c>
      <c r="M7770" s="20" t="str">
        <f>IF(C7770="Data Error","Data Error",IF(C7770&lt;=K7770,0,1-IFERROR(INDEX(BAAL!$C:$D,MATCH(ROUNDUP(C7770-K7770,0),BAAL!$B:$B,0),MATCH(LEFT(M$2,4),BAAL!$C$2:$D$2,0)),0)))</f>
        <v>Data Error</v>
      </c>
      <c r="N7770" s="20"/>
      <c r="O7770" s="26"/>
      <c r="P7770" s="26"/>
      <c r="Q7770" s="6">
        <f t="shared" si="487"/>
        <v>11</v>
      </c>
      <c r="R7770" s="20"/>
    </row>
    <row r="7771" spans="1:18" x14ac:dyDescent="0.25">
      <c r="A7771" s="6">
        <v>17</v>
      </c>
      <c r="B7771" s="4">
        <v>42693.708333328228</v>
      </c>
      <c r="C7771" s="2" t="str">
        <f>IF([2]Analysis!AG7771="Data Error","Data Error",[2]Analysis!AI7771*C$1)</f>
        <v>Data Error</v>
      </c>
      <c r="D7771" s="2"/>
      <c r="E7771" s="3" t="str">
        <f>IF(C7771="Data Error","Data Error",INDEX('[2]BAAL Adj Cap'!$CB$65:$CY$72,MONTH($B7771),$A7771+1))</f>
        <v>Data Error</v>
      </c>
      <c r="F7771" s="3"/>
      <c r="G7771" s="31" t="str">
        <f t="shared" si="484"/>
        <v>Data Error</v>
      </c>
      <c r="H7771" s="31"/>
      <c r="I7771" s="23" t="str">
        <f t="shared" si="485"/>
        <v>Data Error</v>
      </c>
      <c r="J7771" s="23"/>
      <c r="K7771" s="7" t="str">
        <f t="shared" si="486"/>
        <v>Data Error</v>
      </c>
      <c r="M7771" s="20" t="str">
        <f>IF(C7771="Data Error","Data Error",IF(C7771&lt;=K7771,0,1-IFERROR(INDEX(BAAL!$C:$D,MATCH(ROUNDUP(C7771-K7771,0),BAAL!$B:$B,0),MATCH(LEFT(M$2,4),BAAL!$C$2:$D$2,0)),0)))</f>
        <v>Data Error</v>
      </c>
      <c r="N7771" s="20"/>
      <c r="O7771" s="26"/>
      <c r="P7771" s="26"/>
      <c r="Q7771" s="6">
        <f t="shared" si="487"/>
        <v>11</v>
      </c>
      <c r="R7771" s="20"/>
    </row>
    <row r="7772" spans="1:18" x14ac:dyDescent="0.25">
      <c r="A7772" s="6">
        <v>18</v>
      </c>
      <c r="B7772" s="4">
        <v>42693.749999994892</v>
      </c>
      <c r="C7772" s="2" t="str">
        <f>IF([2]Analysis!AG7772="Data Error","Data Error",[2]Analysis!AI7772*C$1)</f>
        <v>Data Error</v>
      </c>
      <c r="D7772" s="2"/>
      <c r="E7772" s="3" t="str">
        <f>IF(C7772="Data Error","Data Error",INDEX('[2]BAAL Adj Cap'!$CB$65:$CY$72,MONTH($B7772),$A7772+1))</f>
        <v>Data Error</v>
      </c>
      <c r="F7772" s="3"/>
      <c r="G7772" s="31" t="str">
        <f t="shared" si="484"/>
        <v>Data Error</v>
      </c>
      <c r="H7772" s="31"/>
      <c r="I7772" s="23" t="str">
        <f t="shared" si="485"/>
        <v>Data Error</v>
      </c>
      <c r="J7772" s="23"/>
      <c r="K7772" s="7" t="str">
        <f t="shared" si="486"/>
        <v>Data Error</v>
      </c>
      <c r="M7772" s="20" t="str">
        <f>IF(C7772="Data Error","Data Error",IF(C7772&lt;=K7772,0,1-IFERROR(INDEX(BAAL!$C:$D,MATCH(ROUNDUP(C7772-K7772,0),BAAL!$B:$B,0),MATCH(LEFT(M$2,4),BAAL!$C$2:$D$2,0)),0)))</f>
        <v>Data Error</v>
      </c>
      <c r="N7772" s="20"/>
      <c r="O7772" s="26"/>
      <c r="P7772" s="26"/>
      <c r="Q7772" s="6">
        <f t="shared" si="487"/>
        <v>11</v>
      </c>
      <c r="R7772" s="20"/>
    </row>
    <row r="7773" spans="1:18" x14ac:dyDescent="0.25">
      <c r="A7773" s="6">
        <v>19</v>
      </c>
      <c r="B7773" s="4">
        <v>42693.791666661557</v>
      </c>
      <c r="C7773" s="2" t="str">
        <f>IF([2]Analysis!AG7773="Data Error","Data Error",[2]Analysis!AI7773*C$1)</f>
        <v>Data Error</v>
      </c>
      <c r="D7773" s="2"/>
      <c r="E7773" s="3" t="str">
        <f>IF(C7773="Data Error","Data Error",INDEX('[2]BAAL Adj Cap'!$CB$65:$CY$72,MONTH($B7773),$A7773+1))</f>
        <v>Data Error</v>
      </c>
      <c r="F7773" s="3"/>
      <c r="G7773" s="31" t="str">
        <f t="shared" si="484"/>
        <v>Data Error</v>
      </c>
      <c r="H7773" s="31"/>
      <c r="I7773" s="23" t="str">
        <f t="shared" si="485"/>
        <v>Data Error</v>
      </c>
      <c r="J7773" s="23"/>
      <c r="K7773" s="7" t="str">
        <f t="shared" si="486"/>
        <v>Data Error</v>
      </c>
      <c r="M7773" s="20" t="str">
        <f>IF(C7773="Data Error","Data Error",IF(C7773&lt;=K7773,0,1-IFERROR(INDEX(BAAL!$C:$D,MATCH(ROUNDUP(C7773-K7773,0),BAAL!$B:$B,0),MATCH(LEFT(M$2,4),BAAL!$C$2:$D$2,0)),0)))</f>
        <v>Data Error</v>
      </c>
      <c r="N7773" s="20"/>
      <c r="O7773" s="26"/>
      <c r="P7773" s="26"/>
      <c r="Q7773" s="6">
        <f t="shared" si="487"/>
        <v>11</v>
      </c>
      <c r="R7773" s="20"/>
    </row>
    <row r="7774" spans="1:18" x14ac:dyDescent="0.25">
      <c r="A7774" s="6">
        <v>20</v>
      </c>
      <c r="B7774" s="4">
        <v>42693.833333328221</v>
      </c>
      <c r="C7774" s="2" t="str">
        <f>IF([2]Analysis!AG7774="Data Error","Data Error",[2]Analysis!AI7774*C$1)</f>
        <v>Data Error</v>
      </c>
      <c r="D7774" s="2"/>
      <c r="E7774" s="3" t="str">
        <f>IF(C7774="Data Error","Data Error",INDEX('[2]BAAL Adj Cap'!$CB$65:$CY$72,MONTH($B7774),$A7774+1))</f>
        <v>Data Error</v>
      </c>
      <c r="F7774" s="3"/>
      <c r="G7774" s="31" t="str">
        <f t="shared" si="484"/>
        <v>Data Error</v>
      </c>
      <c r="H7774" s="31"/>
      <c r="I7774" s="23" t="str">
        <f t="shared" si="485"/>
        <v>Data Error</v>
      </c>
      <c r="J7774" s="23"/>
      <c r="K7774" s="7" t="str">
        <f t="shared" si="486"/>
        <v>Data Error</v>
      </c>
      <c r="M7774" s="20" t="str">
        <f>IF(C7774="Data Error","Data Error",IF(C7774&lt;=K7774,0,1-IFERROR(INDEX(BAAL!$C:$D,MATCH(ROUNDUP(C7774-K7774,0),BAAL!$B:$B,0),MATCH(LEFT(M$2,4),BAAL!$C$2:$D$2,0)),0)))</f>
        <v>Data Error</v>
      </c>
      <c r="N7774" s="20"/>
      <c r="O7774" s="26"/>
      <c r="P7774" s="26"/>
      <c r="Q7774" s="6">
        <f t="shared" si="487"/>
        <v>11</v>
      </c>
      <c r="R7774" s="20"/>
    </row>
    <row r="7775" spans="1:18" x14ac:dyDescent="0.25">
      <c r="A7775" s="6">
        <v>21</v>
      </c>
      <c r="B7775" s="4">
        <v>42693.874999994885</v>
      </c>
      <c r="C7775" s="2" t="str">
        <f>IF([2]Analysis!AG7775="Data Error","Data Error",[2]Analysis!AI7775*C$1)</f>
        <v>Data Error</v>
      </c>
      <c r="D7775" s="2"/>
      <c r="E7775" s="3" t="str">
        <f>IF(C7775="Data Error","Data Error",INDEX('[2]BAAL Adj Cap'!$CB$65:$CY$72,MONTH($B7775),$A7775+1))</f>
        <v>Data Error</v>
      </c>
      <c r="F7775" s="3"/>
      <c r="G7775" s="31" t="str">
        <f t="shared" si="484"/>
        <v>Data Error</v>
      </c>
      <c r="H7775" s="31"/>
      <c r="I7775" s="23" t="str">
        <f t="shared" si="485"/>
        <v>Data Error</v>
      </c>
      <c r="J7775" s="23"/>
      <c r="K7775" s="7" t="str">
        <f t="shared" si="486"/>
        <v>Data Error</v>
      </c>
      <c r="M7775" s="20" t="str">
        <f>IF(C7775="Data Error","Data Error",IF(C7775&lt;=K7775,0,1-IFERROR(INDEX(BAAL!$C:$D,MATCH(ROUNDUP(C7775-K7775,0),BAAL!$B:$B,0),MATCH(LEFT(M$2,4),BAAL!$C$2:$D$2,0)),0)))</f>
        <v>Data Error</v>
      </c>
      <c r="N7775" s="20"/>
      <c r="O7775" s="26"/>
      <c r="P7775" s="26"/>
      <c r="Q7775" s="6">
        <f t="shared" si="487"/>
        <v>11</v>
      </c>
      <c r="R7775" s="20"/>
    </row>
    <row r="7776" spans="1:18" x14ac:dyDescent="0.25">
      <c r="A7776" s="6">
        <v>22</v>
      </c>
      <c r="B7776" s="4">
        <v>42693.916666661549</v>
      </c>
      <c r="C7776" s="2" t="str">
        <f>IF([2]Analysis!AG7776="Data Error","Data Error",[2]Analysis!AI7776*C$1)</f>
        <v>Data Error</v>
      </c>
      <c r="D7776" s="2"/>
      <c r="E7776" s="3" t="str">
        <f>IF(C7776="Data Error","Data Error",INDEX('[2]BAAL Adj Cap'!$CB$65:$CY$72,MONTH($B7776),$A7776+1))</f>
        <v>Data Error</v>
      </c>
      <c r="F7776" s="3"/>
      <c r="G7776" s="31" t="str">
        <f t="shared" si="484"/>
        <v>Data Error</v>
      </c>
      <c r="H7776" s="31"/>
      <c r="I7776" s="23" t="str">
        <f t="shared" si="485"/>
        <v>Data Error</v>
      </c>
      <c r="J7776" s="23"/>
      <c r="K7776" s="7" t="str">
        <f t="shared" si="486"/>
        <v>Data Error</v>
      </c>
      <c r="M7776" s="20" t="str">
        <f>IF(C7776="Data Error","Data Error",IF(C7776&lt;=K7776,0,1-IFERROR(INDEX(BAAL!$C:$D,MATCH(ROUNDUP(C7776-K7776,0),BAAL!$B:$B,0),MATCH(LEFT(M$2,4),BAAL!$C$2:$D$2,0)),0)))</f>
        <v>Data Error</v>
      </c>
      <c r="N7776" s="20"/>
      <c r="O7776" s="26"/>
      <c r="P7776" s="26"/>
      <c r="Q7776" s="6">
        <f t="shared" si="487"/>
        <v>11</v>
      </c>
      <c r="R7776" s="20"/>
    </row>
    <row r="7777" spans="1:18" x14ac:dyDescent="0.25">
      <c r="A7777" s="6">
        <v>23</v>
      </c>
      <c r="B7777" s="4">
        <v>42693.958333328213</v>
      </c>
      <c r="C7777" s="2" t="str">
        <f>IF([2]Analysis!AG7777="Data Error","Data Error",[2]Analysis!AI7777*C$1)</f>
        <v>Data Error</v>
      </c>
      <c r="D7777" s="2"/>
      <c r="E7777" s="3" t="str">
        <f>IF(C7777="Data Error","Data Error",INDEX('[2]BAAL Adj Cap'!$CB$65:$CY$72,MONTH($B7777),$A7777+1))</f>
        <v>Data Error</v>
      </c>
      <c r="F7777" s="3"/>
      <c r="G7777" s="31" t="str">
        <f t="shared" si="484"/>
        <v>Data Error</v>
      </c>
      <c r="H7777" s="31"/>
      <c r="I7777" s="23" t="str">
        <f t="shared" si="485"/>
        <v>Data Error</v>
      </c>
      <c r="J7777" s="23"/>
      <c r="K7777" s="7" t="str">
        <f t="shared" si="486"/>
        <v>Data Error</v>
      </c>
      <c r="M7777" s="20" t="str">
        <f>IF(C7777="Data Error","Data Error",IF(C7777&lt;=K7777,0,1-IFERROR(INDEX(BAAL!$C:$D,MATCH(ROUNDUP(C7777-K7777,0),BAAL!$B:$B,0),MATCH(LEFT(M$2,4),BAAL!$C$2:$D$2,0)),0)))</f>
        <v>Data Error</v>
      </c>
      <c r="N7777" s="20"/>
      <c r="O7777" s="26"/>
      <c r="P7777" s="26"/>
      <c r="Q7777" s="6">
        <f t="shared" si="487"/>
        <v>11</v>
      </c>
      <c r="R7777" s="20"/>
    </row>
    <row r="7778" spans="1:18" x14ac:dyDescent="0.25">
      <c r="A7778" s="6">
        <v>0</v>
      </c>
      <c r="B7778" s="1">
        <v>42693.999999994878</v>
      </c>
      <c r="C7778" s="2" t="str">
        <f>IF([2]Analysis!AG7778="Data Error","Data Error",[2]Analysis!AI7778*C$1)</f>
        <v>Data Error</v>
      </c>
      <c r="D7778" s="2"/>
      <c r="E7778" s="3" t="str">
        <f>IF(C7778="Data Error","Data Error",INDEX('[2]BAAL Adj Cap'!$CB$65:$CY$72,MONTH($B7778),$A7778+1))</f>
        <v>Data Error</v>
      </c>
      <c r="F7778" s="3"/>
      <c r="G7778" s="31" t="str">
        <f t="shared" si="484"/>
        <v>Data Error</v>
      </c>
      <c r="H7778" s="31"/>
      <c r="I7778" s="23" t="str">
        <f t="shared" si="485"/>
        <v>Data Error</v>
      </c>
      <c r="J7778" s="23"/>
      <c r="K7778" s="7" t="str">
        <f t="shared" si="486"/>
        <v>Data Error</v>
      </c>
      <c r="M7778" s="20" t="str">
        <f>IF(C7778="Data Error","Data Error",IF(C7778&lt;=K7778,0,1-IFERROR(INDEX(BAAL!$C:$D,MATCH(ROUNDUP(C7778-K7778,0),BAAL!$B:$B,0),MATCH(LEFT(M$2,4),BAAL!$C$2:$D$2,0)),0)))</f>
        <v>Data Error</v>
      </c>
      <c r="N7778" s="20"/>
      <c r="O7778" s="26"/>
      <c r="P7778" s="26"/>
      <c r="Q7778" s="6">
        <f t="shared" si="487"/>
        <v>11</v>
      </c>
      <c r="R7778" s="20"/>
    </row>
    <row r="7779" spans="1:18" x14ac:dyDescent="0.25">
      <c r="A7779" s="6">
        <v>1</v>
      </c>
      <c r="B7779" s="4">
        <v>42694.041666661542</v>
      </c>
      <c r="C7779" s="2" t="str">
        <f>IF([2]Analysis!AG7779="Data Error","Data Error",[2]Analysis!AI7779*C$1)</f>
        <v>Data Error</v>
      </c>
      <c r="D7779" s="2"/>
      <c r="E7779" s="3" t="str">
        <f>IF(C7779="Data Error","Data Error",INDEX('[2]BAAL Adj Cap'!$CB$65:$CY$72,MONTH($B7779),$A7779+1))</f>
        <v>Data Error</v>
      </c>
      <c r="F7779" s="3"/>
      <c r="G7779" s="31" t="str">
        <f t="shared" si="484"/>
        <v>Data Error</v>
      </c>
      <c r="H7779" s="31"/>
      <c r="I7779" s="23" t="str">
        <f t="shared" si="485"/>
        <v>Data Error</v>
      </c>
      <c r="J7779" s="23"/>
      <c r="K7779" s="7" t="str">
        <f t="shared" si="486"/>
        <v>Data Error</v>
      </c>
      <c r="M7779" s="20" t="str">
        <f>IF(C7779="Data Error","Data Error",IF(C7779&lt;=K7779,0,1-IFERROR(INDEX(BAAL!$C:$D,MATCH(ROUNDUP(C7779-K7779,0),BAAL!$B:$B,0),MATCH(LEFT(M$2,4),BAAL!$C$2:$D$2,0)),0)))</f>
        <v>Data Error</v>
      </c>
      <c r="N7779" s="20"/>
      <c r="O7779" s="26"/>
      <c r="P7779" s="26"/>
      <c r="Q7779" s="6">
        <f t="shared" si="487"/>
        <v>11</v>
      </c>
      <c r="R7779" s="20"/>
    </row>
    <row r="7780" spans="1:18" x14ac:dyDescent="0.25">
      <c r="A7780" s="6">
        <v>2</v>
      </c>
      <c r="B7780" s="4">
        <v>42694.083333328206</v>
      </c>
      <c r="C7780" s="2" t="str">
        <f>IF([2]Analysis!AG7780="Data Error","Data Error",[2]Analysis!AI7780*C$1)</f>
        <v>Data Error</v>
      </c>
      <c r="D7780" s="2"/>
      <c r="E7780" s="3" t="str">
        <f>IF(C7780="Data Error","Data Error",INDEX('[2]BAAL Adj Cap'!$CB$65:$CY$72,MONTH($B7780),$A7780+1))</f>
        <v>Data Error</v>
      </c>
      <c r="F7780" s="3"/>
      <c r="G7780" s="31" t="str">
        <f t="shared" si="484"/>
        <v>Data Error</v>
      </c>
      <c r="H7780" s="31"/>
      <c r="I7780" s="23" t="str">
        <f t="shared" si="485"/>
        <v>Data Error</v>
      </c>
      <c r="J7780" s="23"/>
      <c r="K7780" s="7" t="str">
        <f t="shared" si="486"/>
        <v>Data Error</v>
      </c>
      <c r="M7780" s="20" t="str">
        <f>IF(C7780="Data Error","Data Error",IF(C7780&lt;=K7780,0,1-IFERROR(INDEX(BAAL!$C:$D,MATCH(ROUNDUP(C7780-K7780,0),BAAL!$B:$B,0),MATCH(LEFT(M$2,4),BAAL!$C$2:$D$2,0)),0)))</f>
        <v>Data Error</v>
      </c>
      <c r="N7780" s="20"/>
      <c r="O7780" s="26"/>
      <c r="P7780" s="26"/>
      <c r="Q7780" s="6">
        <f t="shared" si="487"/>
        <v>11</v>
      </c>
      <c r="R7780" s="20"/>
    </row>
    <row r="7781" spans="1:18" x14ac:dyDescent="0.25">
      <c r="A7781" s="6">
        <v>3</v>
      </c>
      <c r="B7781" s="4">
        <v>42694.12499999487</v>
      </c>
      <c r="C7781" s="2" t="str">
        <f>IF([2]Analysis!AG7781="Data Error","Data Error",[2]Analysis!AI7781*C$1)</f>
        <v>Data Error</v>
      </c>
      <c r="D7781" s="2"/>
      <c r="E7781" s="3" t="str">
        <f>IF(C7781="Data Error","Data Error",INDEX('[2]BAAL Adj Cap'!$CB$65:$CY$72,MONTH($B7781),$A7781+1))</f>
        <v>Data Error</v>
      </c>
      <c r="F7781" s="3"/>
      <c r="G7781" s="31" t="str">
        <f t="shared" si="484"/>
        <v>Data Error</v>
      </c>
      <c r="H7781" s="31"/>
      <c r="I7781" s="23" t="str">
        <f t="shared" si="485"/>
        <v>Data Error</v>
      </c>
      <c r="J7781" s="23"/>
      <c r="K7781" s="7" t="str">
        <f t="shared" si="486"/>
        <v>Data Error</v>
      </c>
      <c r="M7781" s="20" t="str">
        <f>IF(C7781="Data Error","Data Error",IF(C7781&lt;=K7781,0,1-IFERROR(INDEX(BAAL!$C:$D,MATCH(ROUNDUP(C7781-K7781,0),BAAL!$B:$B,0),MATCH(LEFT(M$2,4),BAAL!$C$2:$D$2,0)),0)))</f>
        <v>Data Error</v>
      </c>
      <c r="N7781" s="20"/>
      <c r="O7781" s="26"/>
      <c r="P7781" s="26"/>
      <c r="Q7781" s="6">
        <f t="shared" si="487"/>
        <v>11</v>
      </c>
      <c r="R7781" s="20"/>
    </row>
    <row r="7782" spans="1:18" x14ac:dyDescent="0.25">
      <c r="A7782" s="6">
        <v>4</v>
      </c>
      <c r="B7782" s="4">
        <v>42694.166666661535</v>
      </c>
      <c r="C7782" s="2" t="str">
        <f>IF([2]Analysis!AG7782="Data Error","Data Error",[2]Analysis!AI7782*C$1)</f>
        <v>Data Error</v>
      </c>
      <c r="D7782" s="2"/>
      <c r="E7782" s="3" t="str">
        <f>IF(C7782="Data Error","Data Error",INDEX('[2]BAAL Adj Cap'!$CB$65:$CY$72,MONTH($B7782),$A7782+1))</f>
        <v>Data Error</v>
      </c>
      <c r="F7782" s="3"/>
      <c r="G7782" s="31" t="str">
        <f t="shared" si="484"/>
        <v>Data Error</v>
      </c>
      <c r="H7782" s="31"/>
      <c r="I7782" s="23" t="str">
        <f t="shared" si="485"/>
        <v>Data Error</v>
      </c>
      <c r="J7782" s="23"/>
      <c r="K7782" s="7" t="str">
        <f t="shared" si="486"/>
        <v>Data Error</v>
      </c>
      <c r="M7782" s="20" t="str">
        <f>IF(C7782="Data Error","Data Error",IF(C7782&lt;=K7782,0,1-IFERROR(INDEX(BAAL!$C:$D,MATCH(ROUNDUP(C7782-K7782,0),BAAL!$B:$B,0),MATCH(LEFT(M$2,4),BAAL!$C$2:$D$2,0)),0)))</f>
        <v>Data Error</v>
      </c>
      <c r="N7782" s="20"/>
      <c r="O7782" s="26"/>
      <c r="P7782" s="26"/>
      <c r="Q7782" s="6">
        <f t="shared" si="487"/>
        <v>11</v>
      </c>
      <c r="R7782" s="20"/>
    </row>
    <row r="7783" spans="1:18" x14ac:dyDescent="0.25">
      <c r="A7783" s="6">
        <v>5</v>
      </c>
      <c r="B7783" s="4">
        <v>42694.208333328199</v>
      </c>
      <c r="C7783" s="2" t="str">
        <f>IF([2]Analysis!AG7783="Data Error","Data Error",[2]Analysis!AI7783*C$1)</f>
        <v>Data Error</v>
      </c>
      <c r="D7783" s="2"/>
      <c r="E7783" s="3" t="str">
        <f>IF(C7783="Data Error","Data Error",INDEX('[2]BAAL Adj Cap'!$CB$65:$CY$72,MONTH($B7783),$A7783+1))</f>
        <v>Data Error</v>
      </c>
      <c r="F7783" s="3"/>
      <c r="G7783" s="31" t="str">
        <f t="shared" si="484"/>
        <v>Data Error</v>
      </c>
      <c r="H7783" s="31"/>
      <c r="I7783" s="23" t="str">
        <f t="shared" si="485"/>
        <v>Data Error</v>
      </c>
      <c r="J7783" s="23"/>
      <c r="K7783" s="7" t="str">
        <f t="shared" si="486"/>
        <v>Data Error</v>
      </c>
      <c r="M7783" s="20" t="str">
        <f>IF(C7783="Data Error","Data Error",IF(C7783&lt;=K7783,0,1-IFERROR(INDEX(BAAL!$C:$D,MATCH(ROUNDUP(C7783-K7783,0),BAAL!$B:$B,0),MATCH(LEFT(M$2,4),BAAL!$C$2:$D$2,0)),0)))</f>
        <v>Data Error</v>
      </c>
      <c r="N7783" s="20"/>
      <c r="O7783" s="26"/>
      <c r="P7783" s="26"/>
      <c r="Q7783" s="6">
        <f t="shared" si="487"/>
        <v>11</v>
      </c>
      <c r="R7783" s="20"/>
    </row>
    <row r="7784" spans="1:18" x14ac:dyDescent="0.25">
      <c r="A7784" s="6">
        <v>6</v>
      </c>
      <c r="B7784" s="4">
        <v>42694.249999994863</v>
      </c>
      <c r="C7784" s="2" t="str">
        <f>IF([2]Analysis!AG7784="Data Error","Data Error",[2]Analysis!AI7784*C$1)</f>
        <v>Data Error</v>
      </c>
      <c r="D7784" s="2"/>
      <c r="E7784" s="3" t="str">
        <f>IF(C7784="Data Error","Data Error",INDEX('[2]BAAL Adj Cap'!$CB$65:$CY$72,MONTH($B7784),$A7784+1))</f>
        <v>Data Error</v>
      </c>
      <c r="F7784" s="3"/>
      <c r="G7784" s="31" t="str">
        <f t="shared" si="484"/>
        <v>Data Error</v>
      </c>
      <c r="H7784" s="31"/>
      <c r="I7784" s="23" t="str">
        <f t="shared" si="485"/>
        <v>Data Error</v>
      </c>
      <c r="J7784" s="23"/>
      <c r="K7784" s="7" t="str">
        <f t="shared" si="486"/>
        <v>Data Error</v>
      </c>
      <c r="M7784" s="20" t="str">
        <f>IF(C7784="Data Error","Data Error",IF(C7784&lt;=K7784,0,1-IFERROR(INDEX(BAAL!$C:$D,MATCH(ROUNDUP(C7784-K7784,0),BAAL!$B:$B,0),MATCH(LEFT(M$2,4),BAAL!$C$2:$D$2,0)),0)))</f>
        <v>Data Error</v>
      </c>
      <c r="N7784" s="20"/>
      <c r="O7784" s="26"/>
      <c r="P7784" s="26"/>
      <c r="Q7784" s="6">
        <f t="shared" si="487"/>
        <v>11</v>
      </c>
      <c r="R7784" s="20"/>
    </row>
    <row r="7785" spans="1:18" x14ac:dyDescent="0.25">
      <c r="A7785" s="6">
        <v>7</v>
      </c>
      <c r="B7785" s="4">
        <v>42694.291666661527</v>
      </c>
      <c r="C7785" s="2" t="str">
        <f>IF([2]Analysis!AG7785="Data Error","Data Error",[2]Analysis!AI7785*C$1)</f>
        <v>Data Error</v>
      </c>
      <c r="D7785" s="2"/>
      <c r="E7785" s="3" t="str">
        <f>IF(C7785="Data Error","Data Error",INDEX('[2]BAAL Adj Cap'!$CB$65:$CY$72,MONTH($B7785),$A7785+1))</f>
        <v>Data Error</v>
      </c>
      <c r="F7785" s="3"/>
      <c r="G7785" s="31" t="str">
        <f t="shared" si="484"/>
        <v>Data Error</v>
      </c>
      <c r="H7785" s="31"/>
      <c r="I7785" s="23" t="str">
        <f t="shared" si="485"/>
        <v>Data Error</v>
      </c>
      <c r="J7785" s="23"/>
      <c r="K7785" s="7" t="str">
        <f t="shared" si="486"/>
        <v>Data Error</v>
      </c>
      <c r="M7785" s="20" t="str">
        <f>IF(C7785="Data Error","Data Error",IF(C7785&lt;=K7785,0,1-IFERROR(INDEX(BAAL!$C:$D,MATCH(ROUNDUP(C7785-K7785,0),BAAL!$B:$B,0),MATCH(LEFT(M$2,4),BAAL!$C$2:$D$2,0)),0)))</f>
        <v>Data Error</v>
      </c>
      <c r="N7785" s="20"/>
      <c r="O7785" s="26"/>
      <c r="P7785" s="26"/>
      <c r="Q7785" s="6">
        <f t="shared" si="487"/>
        <v>11</v>
      </c>
      <c r="R7785" s="20"/>
    </row>
    <row r="7786" spans="1:18" x14ac:dyDescent="0.25">
      <c r="A7786" s="6">
        <v>8</v>
      </c>
      <c r="B7786" s="4">
        <v>42694.333333328192</v>
      </c>
      <c r="C7786" s="2" t="str">
        <f>IF([2]Analysis!AG7786="Data Error","Data Error",[2]Analysis!AI7786*C$1)</f>
        <v>Data Error</v>
      </c>
      <c r="D7786" s="2"/>
      <c r="E7786" s="3" t="str">
        <f>IF(C7786="Data Error","Data Error",INDEX('[2]BAAL Adj Cap'!$CB$65:$CY$72,MONTH($B7786),$A7786+1))</f>
        <v>Data Error</v>
      </c>
      <c r="F7786" s="3"/>
      <c r="G7786" s="31" t="str">
        <f t="shared" si="484"/>
        <v>Data Error</v>
      </c>
      <c r="H7786" s="31"/>
      <c r="I7786" s="23" t="str">
        <f t="shared" si="485"/>
        <v>Data Error</v>
      </c>
      <c r="J7786" s="23"/>
      <c r="K7786" s="7" t="str">
        <f t="shared" si="486"/>
        <v>Data Error</v>
      </c>
      <c r="M7786" s="20" t="str">
        <f>IF(C7786="Data Error","Data Error",IF(C7786&lt;=K7786,0,1-IFERROR(INDEX(BAAL!$C:$D,MATCH(ROUNDUP(C7786-K7786,0),BAAL!$B:$B,0),MATCH(LEFT(M$2,4),BAAL!$C$2:$D$2,0)),0)))</f>
        <v>Data Error</v>
      </c>
      <c r="N7786" s="20"/>
      <c r="O7786" s="26"/>
      <c r="P7786" s="26"/>
      <c r="Q7786" s="6">
        <f t="shared" si="487"/>
        <v>11</v>
      </c>
      <c r="R7786" s="20"/>
    </row>
    <row r="7787" spans="1:18" x14ac:dyDescent="0.25">
      <c r="A7787" s="6">
        <v>9</v>
      </c>
      <c r="B7787" s="4">
        <v>42694.374999994856</v>
      </c>
      <c r="C7787" s="2" t="str">
        <f>IF([2]Analysis!AG7787="Data Error","Data Error",[2]Analysis!AI7787*C$1)</f>
        <v>Data Error</v>
      </c>
      <c r="D7787" s="2"/>
      <c r="E7787" s="3" t="str">
        <f>IF(C7787="Data Error","Data Error",INDEX('[2]BAAL Adj Cap'!$CB$65:$CY$72,MONTH($B7787),$A7787+1))</f>
        <v>Data Error</v>
      </c>
      <c r="F7787" s="3"/>
      <c r="G7787" s="31" t="str">
        <f t="shared" si="484"/>
        <v>Data Error</v>
      </c>
      <c r="H7787" s="31"/>
      <c r="I7787" s="23" t="str">
        <f t="shared" si="485"/>
        <v>Data Error</v>
      </c>
      <c r="J7787" s="23"/>
      <c r="K7787" s="7" t="str">
        <f t="shared" si="486"/>
        <v>Data Error</v>
      </c>
      <c r="M7787" s="20" t="str">
        <f>IF(C7787="Data Error","Data Error",IF(C7787&lt;=K7787,0,1-IFERROR(INDEX(BAAL!$C:$D,MATCH(ROUNDUP(C7787-K7787,0),BAAL!$B:$B,0),MATCH(LEFT(M$2,4),BAAL!$C$2:$D$2,0)),0)))</f>
        <v>Data Error</v>
      </c>
      <c r="N7787" s="20"/>
      <c r="O7787" s="26"/>
      <c r="P7787" s="26"/>
      <c r="Q7787" s="6">
        <f t="shared" si="487"/>
        <v>11</v>
      </c>
      <c r="R7787" s="20"/>
    </row>
    <row r="7788" spans="1:18" x14ac:dyDescent="0.25">
      <c r="A7788" s="6">
        <v>10</v>
      </c>
      <c r="B7788" s="4">
        <v>42694.41666666152</v>
      </c>
      <c r="C7788" s="2" t="str">
        <f>IF([2]Analysis!AG7788="Data Error","Data Error",[2]Analysis!AI7788*C$1)</f>
        <v>Data Error</v>
      </c>
      <c r="D7788" s="2"/>
      <c r="E7788" s="3" t="str">
        <f>IF(C7788="Data Error","Data Error",INDEX('[2]BAAL Adj Cap'!$CB$65:$CY$72,MONTH($B7788),$A7788+1))</f>
        <v>Data Error</v>
      </c>
      <c r="F7788" s="3"/>
      <c r="G7788" s="31" t="str">
        <f t="shared" si="484"/>
        <v>Data Error</v>
      </c>
      <c r="H7788" s="31"/>
      <c r="I7788" s="23" t="str">
        <f t="shared" si="485"/>
        <v>Data Error</v>
      </c>
      <c r="J7788" s="23"/>
      <c r="K7788" s="7" t="str">
        <f t="shared" si="486"/>
        <v>Data Error</v>
      </c>
      <c r="M7788" s="20" t="str">
        <f>IF(C7788="Data Error","Data Error",IF(C7788&lt;=K7788,0,1-IFERROR(INDEX(BAAL!$C:$D,MATCH(ROUNDUP(C7788-K7788,0),BAAL!$B:$B,0),MATCH(LEFT(M$2,4),BAAL!$C$2:$D$2,0)),0)))</f>
        <v>Data Error</v>
      </c>
      <c r="N7788" s="20"/>
      <c r="O7788" s="26"/>
      <c r="P7788" s="26"/>
      <c r="Q7788" s="6">
        <f t="shared" si="487"/>
        <v>11</v>
      </c>
      <c r="R7788" s="20"/>
    </row>
    <row r="7789" spans="1:18" x14ac:dyDescent="0.25">
      <c r="A7789" s="6">
        <v>11</v>
      </c>
      <c r="B7789" s="4">
        <v>42694.458333328184</v>
      </c>
      <c r="C7789" s="2" t="str">
        <f>IF([2]Analysis!AG7789="Data Error","Data Error",[2]Analysis!AI7789*C$1)</f>
        <v>Data Error</v>
      </c>
      <c r="D7789" s="2"/>
      <c r="E7789" s="3" t="str">
        <f>IF(C7789="Data Error","Data Error",INDEX('[2]BAAL Adj Cap'!$CB$65:$CY$72,MONTH($B7789),$A7789+1))</f>
        <v>Data Error</v>
      </c>
      <c r="F7789" s="3"/>
      <c r="G7789" s="31" t="str">
        <f t="shared" si="484"/>
        <v>Data Error</v>
      </c>
      <c r="H7789" s="31"/>
      <c r="I7789" s="23" t="str">
        <f t="shared" si="485"/>
        <v>Data Error</v>
      </c>
      <c r="J7789" s="23"/>
      <c r="K7789" s="7" t="str">
        <f t="shared" si="486"/>
        <v>Data Error</v>
      </c>
      <c r="M7789" s="20" t="str">
        <f>IF(C7789="Data Error","Data Error",IF(C7789&lt;=K7789,0,1-IFERROR(INDEX(BAAL!$C:$D,MATCH(ROUNDUP(C7789-K7789,0),BAAL!$B:$B,0),MATCH(LEFT(M$2,4),BAAL!$C$2:$D$2,0)),0)))</f>
        <v>Data Error</v>
      </c>
      <c r="N7789" s="20"/>
      <c r="O7789" s="26"/>
      <c r="P7789" s="26"/>
      <c r="Q7789" s="6">
        <f t="shared" si="487"/>
        <v>11</v>
      </c>
      <c r="R7789" s="20"/>
    </row>
    <row r="7790" spans="1:18" x14ac:dyDescent="0.25">
      <c r="A7790" s="6">
        <v>12</v>
      </c>
      <c r="B7790" s="4">
        <v>42694.499999994849</v>
      </c>
      <c r="C7790" s="2" t="str">
        <f>IF([2]Analysis!AG7790="Data Error","Data Error",[2]Analysis!AI7790*C$1)</f>
        <v>Data Error</v>
      </c>
      <c r="D7790" s="2"/>
      <c r="E7790" s="3" t="str">
        <f>IF(C7790="Data Error","Data Error",INDEX('[2]BAAL Adj Cap'!$CB$65:$CY$72,MONTH($B7790),$A7790+1))</f>
        <v>Data Error</v>
      </c>
      <c r="F7790" s="3"/>
      <c r="G7790" s="31" t="str">
        <f t="shared" si="484"/>
        <v>Data Error</v>
      </c>
      <c r="H7790" s="31"/>
      <c r="I7790" s="23" t="str">
        <f t="shared" si="485"/>
        <v>Data Error</v>
      </c>
      <c r="J7790" s="23"/>
      <c r="K7790" s="7" t="str">
        <f t="shared" si="486"/>
        <v>Data Error</v>
      </c>
      <c r="M7790" s="20" t="str">
        <f>IF(C7790="Data Error","Data Error",IF(C7790&lt;=K7790,0,1-IFERROR(INDEX(BAAL!$C:$D,MATCH(ROUNDUP(C7790-K7790,0),BAAL!$B:$B,0),MATCH(LEFT(M$2,4),BAAL!$C$2:$D$2,0)),0)))</f>
        <v>Data Error</v>
      </c>
      <c r="N7790" s="20"/>
      <c r="O7790" s="26"/>
      <c r="P7790" s="26"/>
      <c r="Q7790" s="6">
        <f t="shared" si="487"/>
        <v>11</v>
      </c>
      <c r="R7790" s="20"/>
    </row>
    <row r="7791" spans="1:18" x14ac:dyDescent="0.25">
      <c r="A7791" s="6">
        <v>13</v>
      </c>
      <c r="B7791" s="4">
        <v>42694.541666661513</v>
      </c>
      <c r="C7791" s="2" t="str">
        <f>IF([2]Analysis!AG7791="Data Error","Data Error",[2]Analysis!AI7791*C$1)</f>
        <v>Data Error</v>
      </c>
      <c r="D7791" s="2"/>
      <c r="E7791" s="3" t="str">
        <f>IF(C7791="Data Error","Data Error",INDEX('[2]BAAL Adj Cap'!$CB$65:$CY$72,MONTH($B7791),$A7791+1))</f>
        <v>Data Error</v>
      </c>
      <c r="F7791" s="3"/>
      <c r="G7791" s="31" t="str">
        <f t="shared" si="484"/>
        <v>Data Error</v>
      </c>
      <c r="H7791" s="31"/>
      <c r="I7791" s="23" t="str">
        <f t="shared" si="485"/>
        <v>Data Error</v>
      </c>
      <c r="J7791" s="23"/>
      <c r="K7791" s="7" t="str">
        <f t="shared" si="486"/>
        <v>Data Error</v>
      </c>
      <c r="M7791" s="20" t="str">
        <f>IF(C7791="Data Error","Data Error",IF(C7791&lt;=K7791,0,1-IFERROR(INDEX(BAAL!$C:$D,MATCH(ROUNDUP(C7791-K7791,0),BAAL!$B:$B,0),MATCH(LEFT(M$2,4),BAAL!$C$2:$D$2,0)),0)))</f>
        <v>Data Error</v>
      </c>
      <c r="N7791" s="20"/>
      <c r="O7791" s="26"/>
      <c r="P7791" s="26"/>
      <c r="Q7791" s="6">
        <f t="shared" si="487"/>
        <v>11</v>
      </c>
      <c r="R7791" s="20"/>
    </row>
    <row r="7792" spans="1:18" x14ac:dyDescent="0.25">
      <c r="A7792" s="6">
        <v>14</v>
      </c>
      <c r="B7792" s="4">
        <v>42694.583333328177</v>
      </c>
      <c r="C7792" s="2" t="str">
        <f>IF([2]Analysis!AG7792="Data Error","Data Error",[2]Analysis!AI7792*C$1)</f>
        <v>Data Error</v>
      </c>
      <c r="D7792" s="2"/>
      <c r="E7792" s="3" t="str">
        <f>IF(C7792="Data Error","Data Error",INDEX('[2]BAAL Adj Cap'!$CB$65:$CY$72,MONTH($B7792),$A7792+1))</f>
        <v>Data Error</v>
      </c>
      <c r="F7792" s="3"/>
      <c r="G7792" s="31" t="str">
        <f t="shared" si="484"/>
        <v>Data Error</v>
      </c>
      <c r="H7792" s="31"/>
      <c r="I7792" s="23" t="str">
        <f t="shared" si="485"/>
        <v>Data Error</v>
      </c>
      <c r="J7792" s="23"/>
      <c r="K7792" s="7" t="str">
        <f t="shared" si="486"/>
        <v>Data Error</v>
      </c>
      <c r="M7792" s="20" t="str">
        <f>IF(C7792="Data Error","Data Error",IF(C7792&lt;=K7792,0,1-IFERROR(INDEX(BAAL!$C:$D,MATCH(ROUNDUP(C7792-K7792,0),BAAL!$B:$B,0),MATCH(LEFT(M$2,4),BAAL!$C$2:$D$2,0)),0)))</f>
        <v>Data Error</v>
      </c>
      <c r="N7792" s="20"/>
      <c r="O7792" s="26"/>
      <c r="P7792" s="26"/>
      <c r="Q7792" s="6">
        <f t="shared" si="487"/>
        <v>11</v>
      </c>
      <c r="R7792" s="20"/>
    </row>
    <row r="7793" spans="1:18" x14ac:dyDescent="0.25">
      <c r="A7793" s="6">
        <v>15</v>
      </c>
      <c r="B7793" s="4">
        <v>42694.624999994841</v>
      </c>
      <c r="C7793" s="2" t="str">
        <f>IF([2]Analysis!AG7793="Data Error","Data Error",[2]Analysis!AI7793*C$1)</f>
        <v>Data Error</v>
      </c>
      <c r="D7793" s="2"/>
      <c r="E7793" s="3" t="str">
        <f>IF(C7793="Data Error","Data Error",INDEX('[2]BAAL Adj Cap'!$CB$65:$CY$72,MONTH($B7793),$A7793+1))</f>
        <v>Data Error</v>
      </c>
      <c r="F7793" s="3"/>
      <c r="G7793" s="31" t="str">
        <f t="shared" si="484"/>
        <v>Data Error</v>
      </c>
      <c r="H7793" s="31"/>
      <c r="I7793" s="23" t="str">
        <f t="shared" si="485"/>
        <v>Data Error</v>
      </c>
      <c r="J7793" s="23"/>
      <c r="K7793" s="7" t="str">
        <f t="shared" si="486"/>
        <v>Data Error</v>
      </c>
      <c r="M7793" s="20" t="str">
        <f>IF(C7793="Data Error","Data Error",IF(C7793&lt;=K7793,0,1-IFERROR(INDEX(BAAL!$C:$D,MATCH(ROUNDUP(C7793-K7793,0),BAAL!$B:$B,0),MATCH(LEFT(M$2,4),BAAL!$C$2:$D$2,0)),0)))</f>
        <v>Data Error</v>
      </c>
      <c r="N7793" s="20"/>
      <c r="O7793" s="26"/>
      <c r="P7793" s="26"/>
      <c r="Q7793" s="6">
        <f t="shared" si="487"/>
        <v>11</v>
      </c>
      <c r="R7793" s="20"/>
    </row>
    <row r="7794" spans="1:18" x14ac:dyDescent="0.25">
      <c r="A7794" s="6">
        <v>16</v>
      </c>
      <c r="B7794" s="4">
        <v>42694.666666661506</v>
      </c>
      <c r="C7794" s="2" t="str">
        <f>IF([2]Analysis!AG7794="Data Error","Data Error",[2]Analysis!AI7794*C$1)</f>
        <v>Data Error</v>
      </c>
      <c r="D7794" s="2"/>
      <c r="E7794" s="3" t="str">
        <f>IF(C7794="Data Error","Data Error",INDEX('[2]BAAL Adj Cap'!$CB$65:$CY$72,MONTH($B7794),$A7794+1))</f>
        <v>Data Error</v>
      </c>
      <c r="F7794" s="3"/>
      <c r="G7794" s="31" t="str">
        <f t="shared" si="484"/>
        <v>Data Error</v>
      </c>
      <c r="H7794" s="31"/>
      <c r="I7794" s="23" t="str">
        <f t="shared" si="485"/>
        <v>Data Error</v>
      </c>
      <c r="J7794" s="23"/>
      <c r="K7794" s="7" t="str">
        <f t="shared" si="486"/>
        <v>Data Error</v>
      </c>
      <c r="M7794" s="20" t="str">
        <f>IF(C7794="Data Error","Data Error",IF(C7794&lt;=K7794,0,1-IFERROR(INDEX(BAAL!$C:$D,MATCH(ROUNDUP(C7794-K7794,0),BAAL!$B:$B,0),MATCH(LEFT(M$2,4),BAAL!$C$2:$D$2,0)),0)))</f>
        <v>Data Error</v>
      </c>
      <c r="N7794" s="20"/>
      <c r="O7794" s="26"/>
      <c r="P7794" s="26"/>
      <c r="Q7794" s="6">
        <f t="shared" si="487"/>
        <v>11</v>
      </c>
      <c r="R7794" s="20"/>
    </row>
    <row r="7795" spans="1:18" x14ac:dyDescent="0.25">
      <c r="A7795" s="6">
        <v>17</v>
      </c>
      <c r="B7795" s="4">
        <v>42694.70833332817</v>
      </c>
      <c r="C7795" s="2" t="str">
        <f>IF([2]Analysis!AG7795="Data Error","Data Error",[2]Analysis!AI7795*C$1)</f>
        <v>Data Error</v>
      </c>
      <c r="D7795" s="2"/>
      <c r="E7795" s="3" t="str">
        <f>IF(C7795="Data Error","Data Error",INDEX('[2]BAAL Adj Cap'!$CB$65:$CY$72,MONTH($B7795),$A7795+1))</f>
        <v>Data Error</v>
      </c>
      <c r="F7795" s="3"/>
      <c r="G7795" s="31" t="str">
        <f t="shared" si="484"/>
        <v>Data Error</v>
      </c>
      <c r="H7795" s="31"/>
      <c r="I7795" s="23" t="str">
        <f t="shared" si="485"/>
        <v>Data Error</v>
      </c>
      <c r="J7795" s="23"/>
      <c r="K7795" s="7" t="str">
        <f t="shared" si="486"/>
        <v>Data Error</v>
      </c>
      <c r="M7795" s="20" t="str">
        <f>IF(C7795="Data Error","Data Error",IF(C7795&lt;=K7795,0,1-IFERROR(INDEX(BAAL!$C:$D,MATCH(ROUNDUP(C7795-K7795,0),BAAL!$B:$B,0),MATCH(LEFT(M$2,4),BAAL!$C$2:$D$2,0)),0)))</f>
        <v>Data Error</v>
      </c>
      <c r="N7795" s="20"/>
      <c r="O7795" s="26"/>
      <c r="P7795" s="26"/>
      <c r="Q7795" s="6">
        <f t="shared" si="487"/>
        <v>11</v>
      </c>
      <c r="R7795" s="20"/>
    </row>
    <row r="7796" spans="1:18" x14ac:dyDescent="0.25">
      <c r="A7796" s="6">
        <v>18</v>
      </c>
      <c r="B7796" s="4">
        <v>42694.749999994834</v>
      </c>
      <c r="C7796" s="2" t="str">
        <f>IF([2]Analysis!AG7796="Data Error","Data Error",[2]Analysis!AI7796*C$1)</f>
        <v>Data Error</v>
      </c>
      <c r="D7796" s="2"/>
      <c r="E7796" s="3" t="str">
        <f>IF(C7796="Data Error","Data Error",INDEX('[2]BAAL Adj Cap'!$CB$65:$CY$72,MONTH($B7796),$A7796+1))</f>
        <v>Data Error</v>
      </c>
      <c r="F7796" s="3"/>
      <c r="G7796" s="31" t="str">
        <f t="shared" si="484"/>
        <v>Data Error</v>
      </c>
      <c r="H7796" s="31"/>
      <c r="I7796" s="23" t="str">
        <f t="shared" si="485"/>
        <v>Data Error</v>
      </c>
      <c r="J7796" s="23"/>
      <c r="K7796" s="7" t="str">
        <f t="shared" si="486"/>
        <v>Data Error</v>
      </c>
      <c r="M7796" s="20" t="str">
        <f>IF(C7796="Data Error","Data Error",IF(C7796&lt;=K7796,0,1-IFERROR(INDEX(BAAL!$C:$D,MATCH(ROUNDUP(C7796-K7796,0),BAAL!$B:$B,0),MATCH(LEFT(M$2,4),BAAL!$C$2:$D$2,0)),0)))</f>
        <v>Data Error</v>
      </c>
      <c r="N7796" s="20"/>
      <c r="O7796" s="26"/>
      <c r="P7796" s="26"/>
      <c r="Q7796" s="6">
        <f t="shared" si="487"/>
        <v>11</v>
      </c>
      <c r="R7796" s="20"/>
    </row>
    <row r="7797" spans="1:18" x14ac:dyDescent="0.25">
      <c r="A7797" s="6">
        <v>19</v>
      </c>
      <c r="B7797" s="4">
        <v>42694.791666661498</v>
      </c>
      <c r="C7797" s="2" t="str">
        <f>IF([2]Analysis!AG7797="Data Error","Data Error",[2]Analysis!AI7797*C$1)</f>
        <v>Data Error</v>
      </c>
      <c r="D7797" s="2"/>
      <c r="E7797" s="3" t="str">
        <f>IF(C7797="Data Error","Data Error",INDEX('[2]BAAL Adj Cap'!$CB$65:$CY$72,MONTH($B7797),$A7797+1))</f>
        <v>Data Error</v>
      </c>
      <c r="F7797" s="3"/>
      <c r="G7797" s="31" t="str">
        <f t="shared" si="484"/>
        <v>Data Error</v>
      </c>
      <c r="H7797" s="31"/>
      <c r="I7797" s="23" t="str">
        <f t="shared" si="485"/>
        <v>Data Error</v>
      </c>
      <c r="J7797" s="23"/>
      <c r="K7797" s="7" t="str">
        <f t="shared" si="486"/>
        <v>Data Error</v>
      </c>
      <c r="M7797" s="20" t="str">
        <f>IF(C7797="Data Error","Data Error",IF(C7797&lt;=K7797,0,1-IFERROR(INDEX(BAAL!$C:$D,MATCH(ROUNDUP(C7797-K7797,0),BAAL!$B:$B,0),MATCH(LEFT(M$2,4),BAAL!$C$2:$D$2,0)),0)))</f>
        <v>Data Error</v>
      </c>
      <c r="N7797" s="20"/>
      <c r="O7797" s="26"/>
      <c r="P7797" s="26"/>
      <c r="Q7797" s="6">
        <f t="shared" si="487"/>
        <v>11</v>
      </c>
      <c r="R7797" s="20"/>
    </row>
    <row r="7798" spans="1:18" x14ac:dyDescent="0.25">
      <c r="A7798" s="6">
        <v>20</v>
      </c>
      <c r="B7798" s="4">
        <v>42694.833333328163</v>
      </c>
      <c r="C7798" s="2" t="str">
        <f>IF([2]Analysis!AG7798="Data Error","Data Error",[2]Analysis!AI7798*C$1)</f>
        <v>Data Error</v>
      </c>
      <c r="D7798" s="2"/>
      <c r="E7798" s="3" t="str">
        <f>IF(C7798="Data Error","Data Error",INDEX('[2]BAAL Adj Cap'!$CB$65:$CY$72,MONTH($B7798),$A7798+1))</f>
        <v>Data Error</v>
      </c>
      <c r="F7798" s="3"/>
      <c r="G7798" s="31" t="str">
        <f t="shared" si="484"/>
        <v>Data Error</v>
      </c>
      <c r="H7798" s="31"/>
      <c r="I7798" s="23" t="str">
        <f t="shared" si="485"/>
        <v>Data Error</v>
      </c>
      <c r="J7798" s="23"/>
      <c r="K7798" s="7" t="str">
        <f t="shared" si="486"/>
        <v>Data Error</v>
      </c>
      <c r="M7798" s="20" t="str">
        <f>IF(C7798="Data Error","Data Error",IF(C7798&lt;=K7798,0,1-IFERROR(INDEX(BAAL!$C:$D,MATCH(ROUNDUP(C7798-K7798,0),BAAL!$B:$B,0),MATCH(LEFT(M$2,4),BAAL!$C$2:$D$2,0)),0)))</f>
        <v>Data Error</v>
      </c>
      <c r="N7798" s="20"/>
      <c r="O7798" s="26"/>
      <c r="P7798" s="26"/>
      <c r="Q7798" s="6">
        <f t="shared" si="487"/>
        <v>11</v>
      </c>
      <c r="R7798" s="20"/>
    </row>
    <row r="7799" spans="1:18" x14ac:dyDescent="0.25">
      <c r="A7799" s="6">
        <v>21</v>
      </c>
      <c r="B7799" s="4">
        <v>42694.874999994827</v>
      </c>
      <c r="C7799" s="2" t="str">
        <f>IF([2]Analysis!AG7799="Data Error","Data Error",[2]Analysis!AI7799*C$1)</f>
        <v>Data Error</v>
      </c>
      <c r="D7799" s="2"/>
      <c r="E7799" s="3" t="str">
        <f>IF(C7799="Data Error","Data Error",INDEX('[2]BAAL Adj Cap'!$CB$65:$CY$72,MONTH($B7799),$A7799+1))</f>
        <v>Data Error</v>
      </c>
      <c r="F7799" s="3"/>
      <c r="G7799" s="31" t="str">
        <f t="shared" si="484"/>
        <v>Data Error</v>
      </c>
      <c r="H7799" s="31"/>
      <c r="I7799" s="23" t="str">
        <f t="shared" si="485"/>
        <v>Data Error</v>
      </c>
      <c r="J7799" s="23"/>
      <c r="K7799" s="7" t="str">
        <f t="shared" si="486"/>
        <v>Data Error</v>
      </c>
      <c r="M7799" s="20" t="str">
        <f>IF(C7799="Data Error","Data Error",IF(C7799&lt;=K7799,0,1-IFERROR(INDEX(BAAL!$C:$D,MATCH(ROUNDUP(C7799-K7799,0),BAAL!$B:$B,0),MATCH(LEFT(M$2,4),BAAL!$C$2:$D$2,0)),0)))</f>
        <v>Data Error</v>
      </c>
      <c r="N7799" s="20"/>
      <c r="O7799" s="26"/>
      <c r="P7799" s="26"/>
      <c r="Q7799" s="6">
        <f t="shared" si="487"/>
        <v>11</v>
      </c>
      <c r="R7799" s="20"/>
    </row>
    <row r="7800" spans="1:18" x14ac:dyDescent="0.25">
      <c r="A7800" s="6">
        <v>22</v>
      </c>
      <c r="B7800" s="4">
        <v>42694.916666661491</v>
      </c>
      <c r="C7800" s="2" t="str">
        <f>IF([2]Analysis!AG7800="Data Error","Data Error",[2]Analysis!AI7800*C$1)</f>
        <v>Data Error</v>
      </c>
      <c r="D7800" s="2"/>
      <c r="E7800" s="3" t="str">
        <f>IF(C7800="Data Error","Data Error",INDEX('[2]BAAL Adj Cap'!$CB$65:$CY$72,MONTH($B7800),$A7800+1))</f>
        <v>Data Error</v>
      </c>
      <c r="F7800" s="3"/>
      <c r="G7800" s="31" t="str">
        <f t="shared" si="484"/>
        <v>Data Error</v>
      </c>
      <c r="H7800" s="31"/>
      <c r="I7800" s="23" t="str">
        <f t="shared" si="485"/>
        <v>Data Error</v>
      </c>
      <c r="J7800" s="23"/>
      <c r="K7800" s="7" t="str">
        <f t="shared" si="486"/>
        <v>Data Error</v>
      </c>
      <c r="M7800" s="20" t="str">
        <f>IF(C7800="Data Error","Data Error",IF(C7800&lt;=K7800,0,1-IFERROR(INDEX(BAAL!$C:$D,MATCH(ROUNDUP(C7800-K7800,0),BAAL!$B:$B,0),MATCH(LEFT(M$2,4),BAAL!$C$2:$D$2,0)),0)))</f>
        <v>Data Error</v>
      </c>
      <c r="N7800" s="20"/>
      <c r="O7800" s="26"/>
      <c r="P7800" s="26"/>
      <c r="Q7800" s="6">
        <f t="shared" si="487"/>
        <v>11</v>
      </c>
      <c r="R7800" s="20"/>
    </row>
    <row r="7801" spans="1:18" x14ac:dyDescent="0.25">
      <c r="A7801" s="6">
        <v>23</v>
      </c>
      <c r="B7801" s="4">
        <v>42694.958333328155</v>
      </c>
      <c r="C7801" s="2" t="str">
        <f>IF([2]Analysis!AG7801="Data Error","Data Error",[2]Analysis!AI7801*C$1)</f>
        <v>Data Error</v>
      </c>
      <c r="D7801" s="2"/>
      <c r="E7801" s="3" t="str">
        <f>IF(C7801="Data Error","Data Error",INDEX('[2]BAAL Adj Cap'!$CB$65:$CY$72,MONTH($B7801),$A7801+1))</f>
        <v>Data Error</v>
      </c>
      <c r="F7801" s="3"/>
      <c r="G7801" s="31" t="str">
        <f t="shared" si="484"/>
        <v>Data Error</v>
      </c>
      <c r="H7801" s="31"/>
      <c r="I7801" s="23" t="str">
        <f t="shared" si="485"/>
        <v>Data Error</v>
      </c>
      <c r="J7801" s="23"/>
      <c r="K7801" s="7" t="str">
        <f t="shared" si="486"/>
        <v>Data Error</v>
      </c>
      <c r="M7801" s="20" t="str">
        <f>IF(C7801="Data Error","Data Error",IF(C7801&lt;=K7801,0,1-IFERROR(INDEX(BAAL!$C:$D,MATCH(ROUNDUP(C7801-K7801,0),BAAL!$B:$B,0),MATCH(LEFT(M$2,4),BAAL!$C$2:$D$2,0)),0)))</f>
        <v>Data Error</v>
      </c>
      <c r="N7801" s="20"/>
      <c r="O7801" s="26"/>
      <c r="P7801" s="26"/>
      <c r="Q7801" s="6">
        <f t="shared" si="487"/>
        <v>11</v>
      </c>
      <c r="R7801" s="20"/>
    </row>
    <row r="7802" spans="1:18" x14ac:dyDescent="0.25">
      <c r="A7802" s="6">
        <v>0</v>
      </c>
      <c r="B7802" s="1">
        <v>42694.99999999482</v>
      </c>
      <c r="C7802" s="2" t="str">
        <f>IF([2]Analysis!AG7802="Data Error","Data Error",[2]Analysis!AI7802*C$1)</f>
        <v>Data Error</v>
      </c>
      <c r="D7802" s="2"/>
      <c r="E7802" s="3" t="str">
        <f>IF(C7802="Data Error","Data Error",INDEX('[2]BAAL Adj Cap'!$CB$65:$CY$72,MONTH($B7802),$A7802+1))</f>
        <v>Data Error</v>
      </c>
      <c r="F7802" s="3"/>
      <c r="G7802" s="31" t="str">
        <f t="shared" si="484"/>
        <v>Data Error</v>
      </c>
      <c r="H7802" s="31"/>
      <c r="I7802" s="23" t="str">
        <f t="shared" si="485"/>
        <v>Data Error</v>
      </c>
      <c r="J7802" s="23"/>
      <c r="K7802" s="7" t="str">
        <f t="shared" si="486"/>
        <v>Data Error</v>
      </c>
      <c r="M7802" s="20" t="str">
        <f>IF(C7802="Data Error","Data Error",IF(C7802&lt;=K7802,0,1-IFERROR(INDEX(BAAL!$C:$D,MATCH(ROUNDUP(C7802-K7802,0),BAAL!$B:$B,0),MATCH(LEFT(M$2,4),BAAL!$C$2:$D$2,0)),0)))</f>
        <v>Data Error</v>
      </c>
      <c r="N7802" s="20"/>
      <c r="O7802" s="26"/>
      <c r="P7802" s="26"/>
      <c r="Q7802" s="6">
        <f t="shared" si="487"/>
        <v>11</v>
      </c>
      <c r="R7802" s="20"/>
    </row>
    <row r="7803" spans="1:18" x14ac:dyDescent="0.25">
      <c r="A7803" s="6">
        <v>1</v>
      </c>
      <c r="B7803" s="4">
        <v>42695.041666661484</v>
      </c>
      <c r="C7803" s="2" t="str">
        <f>IF([2]Analysis!AG7803="Data Error","Data Error",[2]Analysis!AI7803*C$1)</f>
        <v>Data Error</v>
      </c>
      <c r="D7803" s="2"/>
      <c r="E7803" s="3" t="str">
        <f>IF(C7803="Data Error","Data Error",INDEX('[2]BAAL Adj Cap'!$CB$65:$CY$72,MONTH($B7803),$A7803+1))</f>
        <v>Data Error</v>
      </c>
      <c r="F7803" s="3"/>
      <c r="G7803" s="31" t="str">
        <f t="shared" si="484"/>
        <v>Data Error</v>
      </c>
      <c r="H7803" s="31"/>
      <c r="I7803" s="23" t="str">
        <f t="shared" si="485"/>
        <v>Data Error</v>
      </c>
      <c r="J7803" s="23"/>
      <c r="K7803" s="7" t="str">
        <f t="shared" si="486"/>
        <v>Data Error</v>
      </c>
      <c r="M7803" s="20" t="str">
        <f>IF(C7803="Data Error","Data Error",IF(C7803&lt;=K7803,0,1-IFERROR(INDEX(BAAL!$C:$D,MATCH(ROUNDUP(C7803-K7803,0),BAAL!$B:$B,0),MATCH(LEFT(M$2,4),BAAL!$C$2:$D$2,0)),0)))</f>
        <v>Data Error</v>
      </c>
      <c r="N7803" s="20"/>
      <c r="O7803" s="26"/>
      <c r="P7803" s="26"/>
      <c r="Q7803" s="6">
        <f t="shared" si="487"/>
        <v>11</v>
      </c>
      <c r="R7803" s="20"/>
    </row>
    <row r="7804" spans="1:18" x14ac:dyDescent="0.25">
      <c r="A7804" s="6">
        <v>2</v>
      </c>
      <c r="B7804" s="4">
        <v>42695.083333328148</v>
      </c>
      <c r="C7804" s="2" t="str">
        <f>IF([2]Analysis!AG7804="Data Error","Data Error",[2]Analysis!AI7804*C$1)</f>
        <v>Data Error</v>
      </c>
      <c r="D7804" s="2"/>
      <c r="E7804" s="3" t="str">
        <f>IF(C7804="Data Error","Data Error",INDEX('[2]BAAL Adj Cap'!$CB$65:$CY$72,MONTH($B7804),$A7804+1))</f>
        <v>Data Error</v>
      </c>
      <c r="F7804" s="3"/>
      <c r="G7804" s="31" t="str">
        <f t="shared" si="484"/>
        <v>Data Error</v>
      </c>
      <c r="H7804" s="31"/>
      <c r="I7804" s="23" t="str">
        <f t="shared" si="485"/>
        <v>Data Error</v>
      </c>
      <c r="J7804" s="23"/>
      <c r="K7804" s="7" t="str">
        <f t="shared" si="486"/>
        <v>Data Error</v>
      </c>
      <c r="M7804" s="20" t="str">
        <f>IF(C7804="Data Error","Data Error",IF(C7804&lt;=K7804,0,1-IFERROR(INDEX(BAAL!$C:$D,MATCH(ROUNDUP(C7804-K7804,0),BAAL!$B:$B,0),MATCH(LEFT(M$2,4),BAAL!$C$2:$D$2,0)),0)))</f>
        <v>Data Error</v>
      </c>
      <c r="N7804" s="20"/>
      <c r="O7804" s="26"/>
      <c r="P7804" s="26"/>
      <c r="Q7804" s="6">
        <f t="shared" si="487"/>
        <v>11</v>
      </c>
      <c r="R7804" s="20"/>
    </row>
    <row r="7805" spans="1:18" x14ac:dyDescent="0.25">
      <c r="A7805" s="6">
        <v>3</v>
      </c>
      <c r="B7805" s="4">
        <v>42695.124999994812</v>
      </c>
      <c r="C7805" s="2" t="str">
        <f>IF([2]Analysis!AG7805="Data Error","Data Error",[2]Analysis!AI7805*C$1)</f>
        <v>Data Error</v>
      </c>
      <c r="D7805" s="2"/>
      <c r="E7805" s="3" t="str">
        <f>IF(C7805="Data Error","Data Error",INDEX('[2]BAAL Adj Cap'!$CB$65:$CY$72,MONTH($B7805),$A7805+1))</f>
        <v>Data Error</v>
      </c>
      <c r="F7805" s="3"/>
      <c r="G7805" s="31" t="str">
        <f t="shared" si="484"/>
        <v>Data Error</v>
      </c>
      <c r="H7805" s="31"/>
      <c r="I7805" s="23" t="str">
        <f t="shared" si="485"/>
        <v>Data Error</v>
      </c>
      <c r="J7805" s="23"/>
      <c r="K7805" s="7" t="str">
        <f t="shared" si="486"/>
        <v>Data Error</v>
      </c>
      <c r="M7805" s="20" t="str">
        <f>IF(C7805="Data Error","Data Error",IF(C7805&lt;=K7805,0,1-IFERROR(INDEX(BAAL!$C:$D,MATCH(ROUNDUP(C7805-K7805,0),BAAL!$B:$B,0),MATCH(LEFT(M$2,4),BAAL!$C$2:$D$2,0)),0)))</f>
        <v>Data Error</v>
      </c>
      <c r="N7805" s="20"/>
      <c r="O7805" s="26"/>
      <c r="P7805" s="26"/>
      <c r="Q7805" s="6">
        <f t="shared" si="487"/>
        <v>11</v>
      </c>
      <c r="R7805" s="20"/>
    </row>
    <row r="7806" spans="1:18" x14ac:dyDescent="0.25">
      <c r="A7806" s="6">
        <v>4</v>
      </c>
      <c r="B7806" s="4">
        <v>42695.166666661476</v>
      </c>
      <c r="C7806" s="2" t="str">
        <f>IF([2]Analysis!AG7806="Data Error","Data Error",[2]Analysis!AI7806*C$1)</f>
        <v>Data Error</v>
      </c>
      <c r="D7806" s="2"/>
      <c r="E7806" s="3" t="str">
        <f>IF(C7806="Data Error","Data Error",INDEX('[2]BAAL Adj Cap'!$CB$65:$CY$72,MONTH($B7806),$A7806+1))</f>
        <v>Data Error</v>
      </c>
      <c r="F7806" s="3"/>
      <c r="G7806" s="31" t="str">
        <f t="shared" si="484"/>
        <v>Data Error</v>
      </c>
      <c r="H7806" s="31"/>
      <c r="I7806" s="23" t="str">
        <f t="shared" si="485"/>
        <v>Data Error</v>
      </c>
      <c r="J7806" s="23"/>
      <c r="K7806" s="7" t="str">
        <f t="shared" si="486"/>
        <v>Data Error</v>
      </c>
      <c r="M7806" s="20" t="str">
        <f>IF(C7806="Data Error","Data Error",IF(C7806&lt;=K7806,0,1-IFERROR(INDEX(BAAL!$C:$D,MATCH(ROUNDUP(C7806-K7806,0),BAAL!$B:$B,0),MATCH(LEFT(M$2,4),BAAL!$C$2:$D$2,0)),0)))</f>
        <v>Data Error</v>
      </c>
      <c r="N7806" s="20"/>
      <c r="O7806" s="26"/>
      <c r="P7806" s="26"/>
      <c r="Q7806" s="6">
        <f t="shared" si="487"/>
        <v>11</v>
      </c>
      <c r="R7806" s="20"/>
    </row>
    <row r="7807" spans="1:18" x14ac:dyDescent="0.25">
      <c r="A7807" s="6">
        <v>5</v>
      </c>
      <c r="B7807" s="4">
        <v>42695.208333328141</v>
      </c>
      <c r="C7807" s="2" t="str">
        <f>IF([2]Analysis!AG7807="Data Error","Data Error",[2]Analysis!AI7807*C$1)</f>
        <v>Data Error</v>
      </c>
      <c r="D7807" s="2"/>
      <c r="E7807" s="3" t="str">
        <f>IF(C7807="Data Error","Data Error",INDEX('[2]BAAL Adj Cap'!$CB$65:$CY$72,MONTH($B7807),$A7807+1))</f>
        <v>Data Error</v>
      </c>
      <c r="F7807" s="3"/>
      <c r="G7807" s="31" t="str">
        <f t="shared" si="484"/>
        <v>Data Error</v>
      </c>
      <c r="H7807" s="31"/>
      <c r="I7807" s="23" t="str">
        <f t="shared" si="485"/>
        <v>Data Error</v>
      </c>
      <c r="J7807" s="23"/>
      <c r="K7807" s="7" t="str">
        <f t="shared" si="486"/>
        <v>Data Error</v>
      </c>
      <c r="M7807" s="20" t="str">
        <f>IF(C7807="Data Error","Data Error",IF(C7807&lt;=K7807,0,1-IFERROR(INDEX(BAAL!$C:$D,MATCH(ROUNDUP(C7807-K7807,0),BAAL!$B:$B,0),MATCH(LEFT(M$2,4),BAAL!$C$2:$D$2,0)),0)))</f>
        <v>Data Error</v>
      </c>
      <c r="N7807" s="20"/>
      <c r="O7807" s="26"/>
      <c r="P7807" s="26"/>
      <c r="Q7807" s="6">
        <f t="shared" si="487"/>
        <v>11</v>
      </c>
      <c r="R7807" s="20"/>
    </row>
    <row r="7808" spans="1:18" x14ac:dyDescent="0.25">
      <c r="A7808" s="6">
        <v>6</v>
      </c>
      <c r="B7808" s="4">
        <v>42695.249999994805</v>
      </c>
      <c r="C7808" s="2" t="str">
        <f>IF([2]Analysis!AG7808="Data Error","Data Error",[2]Analysis!AI7808*C$1)</f>
        <v>Data Error</v>
      </c>
      <c r="D7808" s="2"/>
      <c r="E7808" s="3" t="str">
        <f>IF(C7808="Data Error","Data Error",INDEX('[2]BAAL Adj Cap'!$CB$65:$CY$72,MONTH($B7808),$A7808+1))</f>
        <v>Data Error</v>
      </c>
      <c r="F7808" s="3"/>
      <c r="G7808" s="31" t="str">
        <f t="shared" si="484"/>
        <v>Data Error</v>
      </c>
      <c r="H7808" s="31"/>
      <c r="I7808" s="23" t="str">
        <f t="shared" si="485"/>
        <v>Data Error</v>
      </c>
      <c r="J7808" s="23"/>
      <c r="K7808" s="7" t="str">
        <f t="shared" si="486"/>
        <v>Data Error</v>
      </c>
      <c r="M7808" s="20" t="str">
        <f>IF(C7808="Data Error","Data Error",IF(C7808&lt;=K7808,0,1-IFERROR(INDEX(BAAL!$C:$D,MATCH(ROUNDUP(C7808-K7808,0),BAAL!$B:$B,0),MATCH(LEFT(M$2,4),BAAL!$C$2:$D$2,0)),0)))</f>
        <v>Data Error</v>
      </c>
      <c r="N7808" s="20"/>
      <c r="O7808" s="26"/>
      <c r="P7808" s="26"/>
      <c r="Q7808" s="6">
        <f t="shared" si="487"/>
        <v>11</v>
      </c>
      <c r="R7808" s="20"/>
    </row>
    <row r="7809" spans="1:18" x14ac:dyDescent="0.25">
      <c r="A7809" s="6">
        <v>7</v>
      </c>
      <c r="B7809" s="4">
        <v>42695.291666661469</v>
      </c>
      <c r="C7809" s="2" t="str">
        <f>IF([2]Analysis!AG7809="Data Error","Data Error",[2]Analysis!AI7809*C$1)</f>
        <v>Data Error</v>
      </c>
      <c r="D7809" s="2"/>
      <c r="E7809" s="3" t="str">
        <f>IF(C7809="Data Error","Data Error",INDEX('[2]BAAL Adj Cap'!$CB$65:$CY$72,MONTH($B7809),$A7809+1))</f>
        <v>Data Error</v>
      </c>
      <c r="F7809" s="3"/>
      <c r="G7809" s="31" t="str">
        <f t="shared" si="484"/>
        <v>Data Error</v>
      </c>
      <c r="H7809" s="31"/>
      <c r="I7809" s="23" t="str">
        <f t="shared" si="485"/>
        <v>Data Error</v>
      </c>
      <c r="J7809" s="23"/>
      <c r="K7809" s="7" t="str">
        <f t="shared" si="486"/>
        <v>Data Error</v>
      </c>
      <c r="M7809" s="20" t="str">
        <f>IF(C7809="Data Error","Data Error",IF(C7809&lt;=K7809,0,1-IFERROR(INDEX(BAAL!$C:$D,MATCH(ROUNDUP(C7809-K7809,0),BAAL!$B:$B,0),MATCH(LEFT(M$2,4),BAAL!$C$2:$D$2,0)),0)))</f>
        <v>Data Error</v>
      </c>
      <c r="N7809" s="20"/>
      <c r="O7809" s="26"/>
      <c r="P7809" s="26"/>
      <c r="Q7809" s="6">
        <f t="shared" si="487"/>
        <v>11</v>
      </c>
      <c r="R7809" s="20"/>
    </row>
    <row r="7810" spans="1:18" x14ac:dyDescent="0.25">
      <c r="A7810" s="6">
        <v>8</v>
      </c>
      <c r="B7810" s="4">
        <v>42695.333333328133</v>
      </c>
      <c r="C7810" s="2" t="str">
        <f>IF([2]Analysis!AG7810="Data Error","Data Error",[2]Analysis!AI7810*C$1)</f>
        <v>Data Error</v>
      </c>
      <c r="D7810" s="2"/>
      <c r="E7810" s="3" t="str">
        <f>IF(C7810="Data Error","Data Error",INDEX('[2]BAAL Adj Cap'!$CB$65:$CY$72,MONTH($B7810),$A7810+1))</f>
        <v>Data Error</v>
      </c>
      <c r="F7810" s="3"/>
      <c r="G7810" s="31" t="str">
        <f t="shared" si="484"/>
        <v>Data Error</v>
      </c>
      <c r="H7810" s="31"/>
      <c r="I7810" s="23" t="str">
        <f t="shared" si="485"/>
        <v>Data Error</v>
      </c>
      <c r="J7810" s="23"/>
      <c r="K7810" s="7" t="str">
        <f t="shared" si="486"/>
        <v>Data Error</v>
      </c>
      <c r="M7810" s="20" t="str">
        <f>IF(C7810="Data Error","Data Error",IF(C7810&lt;=K7810,0,1-IFERROR(INDEX(BAAL!$C:$D,MATCH(ROUNDUP(C7810-K7810,0),BAAL!$B:$B,0),MATCH(LEFT(M$2,4),BAAL!$C$2:$D$2,0)),0)))</f>
        <v>Data Error</v>
      </c>
      <c r="N7810" s="20"/>
      <c r="O7810" s="26"/>
      <c r="P7810" s="26"/>
      <c r="Q7810" s="6">
        <f t="shared" si="487"/>
        <v>11</v>
      </c>
      <c r="R7810" s="20"/>
    </row>
    <row r="7811" spans="1:18" x14ac:dyDescent="0.25">
      <c r="A7811" s="6">
        <v>9</v>
      </c>
      <c r="B7811" s="4">
        <v>42695.374999994798</v>
      </c>
      <c r="C7811" s="2" t="str">
        <f>IF([2]Analysis!AG7811="Data Error","Data Error",[2]Analysis!AI7811*C$1)</f>
        <v>Data Error</v>
      </c>
      <c r="D7811" s="2"/>
      <c r="E7811" s="3" t="str">
        <f>IF(C7811="Data Error","Data Error",INDEX('[2]BAAL Adj Cap'!$CB$65:$CY$72,MONTH($B7811),$A7811+1))</f>
        <v>Data Error</v>
      </c>
      <c r="F7811" s="3"/>
      <c r="G7811" s="31" t="str">
        <f t="shared" si="484"/>
        <v>Data Error</v>
      </c>
      <c r="H7811" s="31"/>
      <c r="I7811" s="23" t="str">
        <f t="shared" si="485"/>
        <v>Data Error</v>
      </c>
      <c r="J7811" s="23"/>
      <c r="K7811" s="7" t="str">
        <f t="shared" si="486"/>
        <v>Data Error</v>
      </c>
      <c r="M7811" s="20" t="str">
        <f>IF(C7811="Data Error","Data Error",IF(C7811&lt;=K7811,0,1-IFERROR(INDEX(BAAL!$C:$D,MATCH(ROUNDUP(C7811-K7811,0),BAAL!$B:$B,0),MATCH(LEFT(M$2,4),BAAL!$C$2:$D$2,0)),0)))</f>
        <v>Data Error</v>
      </c>
      <c r="N7811" s="20"/>
      <c r="O7811" s="26"/>
      <c r="P7811" s="26"/>
      <c r="Q7811" s="6">
        <f t="shared" si="487"/>
        <v>11</v>
      </c>
      <c r="R7811" s="20"/>
    </row>
    <row r="7812" spans="1:18" x14ac:dyDescent="0.25">
      <c r="A7812" s="6">
        <v>10</v>
      </c>
      <c r="B7812" s="4">
        <v>42695.416666661462</v>
      </c>
      <c r="C7812" s="2" t="str">
        <f>IF([2]Analysis!AG7812="Data Error","Data Error",[2]Analysis!AI7812*C$1)</f>
        <v>Data Error</v>
      </c>
      <c r="D7812" s="2"/>
      <c r="E7812" s="3" t="str">
        <f>IF(C7812="Data Error","Data Error",INDEX('[2]BAAL Adj Cap'!$CB$65:$CY$72,MONTH($B7812),$A7812+1))</f>
        <v>Data Error</v>
      </c>
      <c r="F7812" s="3"/>
      <c r="G7812" s="31" t="str">
        <f t="shared" ref="G7812:G7875" si="488">IF(C7812="Data Error","Data Error",E7812*E$1-C7812)</f>
        <v>Data Error</v>
      </c>
      <c r="H7812" s="31"/>
      <c r="I7812" s="23" t="str">
        <f t="shared" ref="I7812:I7875" si="489">IF(E7812="Data Error","Data Error",E7812)</f>
        <v>Data Error</v>
      </c>
      <c r="J7812" s="23"/>
      <c r="K7812" s="7" t="str">
        <f t="shared" ref="K7812:K7875" si="490">IF(C7812="Data Error","Data Error",C$1*MAX(0,MIN(AF$9,E7812*AF$10)))</f>
        <v>Data Error</v>
      </c>
      <c r="M7812" s="20" t="str">
        <f>IF(C7812="Data Error","Data Error",IF(C7812&lt;=K7812,0,1-IFERROR(INDEX(BAAL!$C:$D,MATCH(ROUNDUP(C7812-K7812,0),BAAL!$B:$B,0),MATCH(LEFT(M$2,4),BAAL!$C$2:$D$2,0)),0)))</f>
        <v>Data Error</v>
      </c>
      <c r="N7812" s="20"/>
      <c r="O7812" s="26"/>
      <c r="P7812" s="26"/>
      <c r="Q7812" s="6">
        <f t="shared" ref="Q7812:Q7875" si="491">MONTH(B7812)</f>
        <v>11</v>
      </c>
      <c r="R7812" s="20"/>
    </row>
    <row r="7813" spans="1:18" x14ac:dyDescent="0.25">
      <c r="A7813" s="6">
        <v>11</v>
      </c>
      <c r="B7813" s="4">
        <v>42695.458333328126</v>
      </c>
      <c r="C7813" s="2" t="str">
        <f>IF([2]Analysis!AG7813="Data Error","Data Error",[2]Analysis!AI7813*C$1)</f>
        <v>Data Error</v>
      </c>
      <c r="D7813" s="2"/>
      <c r="E7813" s="3" t="str">
        <f>IF(C7813="Data Error","Data Error",INDEX('[2]BAAL Adj Cap'!$CB$65:$CY$72,MONTH($B7813),$A7813+1))</f>
        <v>Data Error</v>
      </c>
      <c r="F7813" s="3"/>
      <c r="G7813" s="31" t="str">
        <f t="shared" si="488"/>
        <v>Data Error</v>
      </c>
      <c r="H7813" s="31"/>
      <c r="I7813" s="23" t="str">
        <f t="shared" si="489"/>
        <v>Data Error</v>
      </c>
      <c r="J7813" s="23"/>
      <c r="K7813" s="7" t="str">
        <f t="shared" si="490"/>
        <v>Data Error</v>
      </c>
      <c r="M7813" s="20" t="str">
        <f>IF(C7813="Data Error","Data Error",IF(C7813&lt;=K7813,0,1-IFERROR(INDEX(BAAL!$C:$D,MATCH(ROUNDUP(C7813-K7813,0),BAAL!$B:$B,0),MATCH(LEFT(M$2,4),BAAL!$C$2:$D$2,0)),0)))</f>
        <v>Data Error</v>
      </c>
      <c r="N7813" s="20"/>
      <c r="O7813" s="26"/>
      <c r="P7813" s="26"/>
      <c r="Q7813" s="6">
        <f t="shared" si="491"/>
        <v>11</v>
      </c>
      <c r="R7813" s="20"/>
    </row>
    <row r="7814" spans="1:18" x14ac:dyDescent="0.25">
      <c r="A7814" s="6">
        <v>12</v>
      </c>
      <c r="B7814" s="4">
        <v>42695.49999999479</v>
      </c>
      <c r="C7814" s="2" t="str">
        <f>IF([2]Analysis!AG7814="Data Error","Data Error",[2]Analysis!AI7814*C$1)</f>
        <v>Data Error</v>
      </c>
      <c r="D7814" s="2"/>
      <c r="E7814" s="3" t="str">
        <f>IF(C7814="Data Error","Data Error",INDEX('[2]BAAL Adj Cap'!$CB$65:$CY$72,MONTH($B7814),$A7814+1))</f>
        <v>Data Error</v>
      </c>
      <c r="F7814" s="3"/>
      <c r="G7814" s="31" t="str">
        <f t="shared" si="488"/>
        <v>Data Error</v>
      </c>
      <c r="H7814" s="31"/>
      <c r="I7814" s="23" t="str">
        <f t="shared" si="489"/>
        <v>Data Error</v>
      </c>
      <c r="J7814" s="23"/>
      <c r="K7814" s="7" t="str">
        <f t="shared" si="490"/>
        <v>Data Error</v>
      </c>
      <c r="M7814" s="20" t="str">
        <f>IF(C7814="Data Error","Data Error",IF(C7814&lt;=K7814,0,1-IFERROR(INDEX(BAAL!$C:$D,MATCH(ROUNDUP(C7814-K7814,0),BAAL!$B:$B,0),MATCH(LEFT(M$2,4),BAAL!$C$2:$D$2,0)),0)))</f>
        <v>Data Error</v>
      </c>
      <c r="N7814" s="20"/>
      <c r="O7814" s="26"/>
      <c r="P7814" s="26"/>
      <c r="Q7814" s="6">
        <f t="shared" si="491"/>
        <v>11</v>
      </c>
      <c r="R7814" s="20"/>
    </row>
    <row r="7815" spans="1:18" x14ac:dyDescent="0.25">
      <c r="A7815" s="6">
        <v>13</v>
      </c>
      <c r="B7815" s="4">
        <v>42695.541666661455</v>
      </c>
      <c r="C7815" s="2" t="str">
        <f>IF([2]Analysis!AG7815="Data Error","Data Error",[2]Analysis!AI7815*C$1)</f>
        <v>Data Error</v>
      </c>
      <c r="D7815" s="2"/>
      <c r="E7815" s="3" t="str">
        <f>IF(C7815="Data Error","Data Error",INDEX('[2]BAAL Adj Cap'!$CB$65:$CY$72,MONTH($B7815),$A7815+1))</f>
        <v>Data Error</v>
      </c>
      <c r="F7815" s="3"/>
      <c r="G7815" s="31" t="str">
        <f t="shared" si="488"/>
        <v>Data Error</v>
      </c>
      <c r="H7815" s="31"/>
      <c r="I7815" s="23" t="str">
        <f t="shared" si="489"/>
        <v>Data Error</v>
      </c>
      <c r="J7815" s="23"/>
      <c r="K7815" s="7" t="str">
        <f t="shared" si="490"/>
        <v>Data Error</v>
      </c>
      <c r="M7815" s="20" t="str">
        <f>IF(C7815="Data Error","Data Error",IF(C7815&lt;=K7815,0,1-IFERROR(INDEX(BAAL!$C:$D,MATCH(ROUNDUP(C7815-K7815,0),BAAL!$B:$B,0),MATCH(LEFT(M$2,4),BAAL!$C$2:$D$2,0)),0)))</f>
        <v>Data Error</v>
      </c>
      <c r="N7815" s="20"/>
      <c r="O7815" s="26"/>
      <c r="P7815" s="26"/>
      <c r="Q7815" s="6">
        <f t="shared" si="491"/>
        <v>11</v>
      </c>
      <c r="R7815" s="20"/>
    </row>
    <row r="7816" spans="1:18" x14ac:dyDescent="0.25">
      <c r="A7816" s="6">
        <v>14</v>
      </c>
      <c r="B7816" s="4">
        <v>42695.583333328119</v>
      </c>
      <c r="C7816" s="2" t="str">
        <f>IF([2]Analysis!AG7816="Data Error","Data Error",[2]Analysis!AI7816*C$1)</f>
        <v>Data Error</v>
      </c>
      <c r="D7816" s="2"/>
      <c r="E7816" s="3" t="str">
        <f>IF(C7816="Data Error","Data Error",INDEX('[2]BAAL Adj Cap'!$CB$65:$CY$72,MONTH($B7816),$A7816+1))</f>
        <v>Data Error</v>
      </c>
      <c r="F7816" s="3"/>
      <c r="G7816" s="31" t="str">
        <f t="shared" si="488"/>
        <v>Data Error</v>
      </c>
      <c r="H7816" s="31"/>
      <c r="I7816" s="23" t="str">
        <f t="shared" si="489"/>
        <v>Data Error</v>
      </c>
      <c r="J7816" s="23"/>
      <c r="K7816" s="7" t="str">
        <f t="shared" si="490"/>
        <v>Data Error</v>
      </c>
      <c r="M7816" s="20" t="str">
        <f>IF(C7816="Data Error","Data Error",IF(C7816&lt;=K7816,0,1-IFERROR(INDEX(BAAL!$C:$D,MATCH(ROUNDUP(C7816-K7816,0),BAAL!$B:$B,0),MATCH(LEFT(M$2,4),BAAL!$C$2:$D$2,0)),0)))</f>
        <v>Data Error</v>
      </c>
      <c r="N7816" s="20"/>
      <c r="O7816" s="26"/>
      <c r="P7816" s="26"/>
      <c r="Q7816" s="6">
        <f t="shared" si="491"/>
        <v>11</v>
      </c>
      <c r="R7816" s="20"/>
    </row>
    <row r="7817" spans="1:18" x14ac:dyDescent="0.25">
      <c r="A7817" s="6">
        <v>15</v>
      </c>
      <c r="B7817" s="4">
        <v>42695.624999994783</v>
      </c>
      <c r="C7817" s="2" t="str">
        <f>IF([2]Analysis!AG7817="Data Error","Data Error",[2]Analysis!AI7817*C$1)</f>
        <v>Data Error</v>
      </c>
      <c r="D7817" s="2"/>
      <c r="E7817" s="3" t="str">
        <f>IF(C7817="Data Error","Data Error",INDEX('[2]BAAL Adj Cap'!$CB$65:$CY$72,MONTH($B7817),$A7817+1))</f>
        <v>Data Error</v>
      </c>
      <c r="F7817" s="3"/>
      <c r="G7817" s="31" t="str">
        <f t="shared" si="488"/>
        <v>Data Error</v>
      </c>
      <c r="H7817" s="31"/>
      <c r="I7817" s="23" t="str">
        <f t="shared" si="489"/>
        <v>Data Error</v>
      </c>
      <c r="J7817" s="23"/>
      <c r="K7817" s="7" t="str">
        <f t="shared" si="490"/>
        <v>Data Error</v>
      </c>
      <c r="M7817" s="20" t="str">
        <f>IF(C7817="Data Error","Data Error",IF(C7817&lt;=K7817,0,1-IFERROR(INDEX(BAAL!$C:$D,MATCH(ROUNDUP(C7817-K7817,0),BAAL!$B:$B,0),MATCH(LEFT(M$2,4),BAAL!$C$2:$D$2,0)),0)))</f>
        <v>Data Error</v>
      </c>
      <c r="N7817" s="20"/>
      <c r="O7817" s="26"/>
      <c r="P7817" s="26"/>
      <c r="Q7817" s="6">
        <f t="shared" si="491"/>
        <v>11</v>
      </c>
      <c r="R7817" s="20"/>
    </row>
    <row r="7818" spans="1:18" x14ac:dyDescent="0.25">
      <c r="A7818" s="6">
        <v>16</v>
      </c>
      <c r="B7818" s="4">
        <v>42695.666666661447</v>
      </c>
      <c r="C7818" s="2" t="str">
        <f>IF([2]Analysis!AG7818="Data Error","Data Error",[2]Analysis!AI7818*C$1)</f>
        <v>Data Error</v>
      </c>
      <c r="D7818" s="2"/>
      <c r="E7818" s="3" t="str">
        <f>IF(C7818="Data Error","Data Error",INDEX('[2]BAAL Adj Cap'!$CB$65:$CY$72,MONTH($B7818),$A7818+1))</f>
        <v>Data Error</v>
      </c>
      <c r="F7818" s="3"/>
      <c r="G7818" s="31" t="str">
        <f t="shared" si="488"/>
        <v>Data Error</v>
      </c>
      <c r="H7818" s="31"/>
      <c r="I7818" s="23" t="str">
        <f t="shared" si="489"/>
        <v>Data Error</v>
      </c>
      <c r="J7818" s="23"/>
      <c r="K7818" s="7" t="str">
        <f t="shared" si="490"/>
        <v>Data Error</v>
      </c>
      <c r="M7818" s="20" t="str">
        <f>IF(C7818="Data Error","Data Error",IF(C7818&lt;=K7818,0,1-IFERROR(INDEX(BAAL!$C:$D,MATCH(ROUNDUP(C7818-K7818,0),BAAL!$B:$B,0),MATCH(LEFT(M$2,4),BAAL!$C$2:$D$2,0)),0)))</f>
        <v>Data Error</v>
      </c>
      <c r="N7818" s="20"/>
      <c r="O7818" s="26"/>
      <c r="P7818" s="26"/>
      <c r="Q7818" s="6">
        <f t="shared" si="491"/>
        <v>11</v>
      </c>
      <c r="R7818" s="20"/>
    </row>
    <row r="7819" spans="1:18" x14ac:dyDescent="0.25">
      <c r="A7819" s="6">
        <v>17</v>
      </c>
      <c r="B7819" s="4">
        <v>42695.708333328112</v>
      </c>
      <c r="C7819" s="2" t="str">
        <f>IF([2]Analysis!AG7819="Data Error","Data Error",[2]Analysis!AI7819*C$1)</f>
        <v>Data Error</v>
      </c>
      <c r="D7819" s="2"/>
      <c r="E7819" s="3" t="str">
        <f>IF(C7819="Data Error","Data Error",INDEX('[2]BAAL Adj Cap'!$CB$65:$CY$72,MONTH($B7819),$A7819+1))</f>
        <v>Data Error</v>
      </c>
      <c r="F7819" s="3"/>
      <c r="G7819" s="31" t="str">
        <f t="shared" si="488"/>
        <v>Data Error</v>
      </c>
      <c r="H7819" s="31"/>
      <c r="I7819" s="23" t="str">
        <f t="shared" si="489"/>
        <v>Data Error</v>
      </c>
      <c r="J7819" s="23"/>
      <c r="K7819" s="7" t="str">
        <f t="shared" si="490"/>
        <v>Data Error</v>
      </c>
      <c r="M7819" s="20" t="str">
        <f>IF(C7819="Data Error","Data Error",IF(C7819&lt;=K7819,0,1-IFERROR(INDEX(BAAL!$C:$D,MATCH(ROUNDUP(C7819-K7819,0),BAAL!$B:$B,0),MATCH(LEFT(M$2,4),BAAL!$C$2:$D$2,0)),0)))</f>
        <v>Data Error</v>
      </c>
      <c r="N7819" s="20"/>
      <c r="O7819" s="26"/>
      <c r="P7819" s="26"/>
      <c r="Q7819" s="6">
        <f t="shared" si="491"/>
        <v>11</v>
      </c>
      <c r="R7819" s="20"/>
    </row>
    <row r="7820" spans="1:18" x14ac:dyDescent="0.25">
      <c r="A7820" s="6">
        <v>18</v>
      </c>
      <c r="B7820" s="4">
        <v>42695.749999994776</v>
      </c>
      <c r="C7820" s="2" t="str">
        <f>IF([2]Analysis!AG7820="Data Error","Data Error",[2]Analysis!AI7820*C$1)</f>
        <v>Data Error</v>
      </c>
      <c r="D7820" s="2"/>
      <c r="E7820" s="3" t="str">
        <f>IF(C7820="Data Error","Data Error",INDEX('[2]BAAL Adj Cap'!$CB$65:$CY$72,MONTH($B7820),$A7820+1))</f>
        <v>Data Error</v>
      </c>
      <c r="F7820" s="3"/>
      <c r="G7820" s="31" t="str">
        <f t="shared" si="488"/>
        <v>Data Error</v>
      </c>
      <c r="H7820" s="31"/>
      <c r="I7820" s="23" t="str">
        <f t="shared" si="489"/>
        <v>Data Error</v>
      </c>
      <c r="J7820" s="23"/>
      <c r="K7820" s="7" t="str">
        <f t="shared" si="490"/>
        <v>Data Error</v>
      </c>
      <c r="M7820" s="20" t="str">
        <f>IF(C7820="Data Error","Data Error",IF(C7820&lt;=K7820,0,1-IFERROR(INDEX(BAAL!$C:$D,MATCH(ROUNDUP(C7820-K7820,0),BAAL!$B:$B,0),MATCH(LEFT(M$2,4),BAAL!$C$2:$D$2,0)),0)))</f>
        <v>Data Error</v>
      </c>
      <c r="N7820" s="20"/>
      <c r="O7820" s="26"/>
      <c r="P7820" s="26"/>
      <c r="Q7820" s="6">
        <f t="shared" si="491"/>
        <v>11</v>
      </c>
      <c r="R7820" s="20"/>
    </row>
    <row r="7821" spans="1:18" x14ac:dyDescent="0.25">
      <c r="A7821" s="6">
        <v>19</v>
      </c>
      <c r="B7821" s="4">
        <v>42695.79166666144</v>
      </c>
      <c r="C7821" s="2" t="str">
        <f>IF([2]Analysis!AG7821="Data Error","Data Error",[2]Analysis!AI7821*C$1)</f>
        <v>Data Error</v>
      </c>
      <c r="D7821" s="2"/>
      <c r="E7821" s="3" t="str">
        <f>IF(C7821="Data Error","Data Error",INDEX('[2]BAAL Adj Cap'!$CB$65:$CY$72,MONTH($B7821),$A7821+1))</f>
        <v>Data Error</v>
      </c>
      <c r="F7821" s="3"/>
      <c r="G7821" s="31" t="str">
        <f t="shared" si="488"/>
        <v>Data Error</v>
      </c>
      <c r="H7821" s="31"/>
      <c r="I7821" s="23" t="str">
        <f t="shared" si="489"/>
        <v>Data Error</v>
      </c>
      <c r="J7821" s="23"/>
      <c r="K7821" s="7" t="str">
        <f t="shared" si="490"/>
        <v>Data Error</v>
      </c>
      <c r="M7821" s="20" t="str">
        <f>IF(C7821="Data Error","Data Error",IF(C7821&lt;=K7821,0,1-IFERROR(INDEX(BAAL!$C:$D,MATCH(ROUNDUP(C7821-K7821,0),BAAL!$B:$B,0),MATCH(LEFT(M$2,4),BAAL!$C$2:$D$2,0)),0)))</f>
        <v>Data Error</v>
      </c>
      <c r="N7821" s="20"/>
      <c r="O7821" s="26"/>
      <c r="P7821" s="26"/>
      <c r="Q7821" s="6">
        <f t="shared" si="491"/>
        <v>11</v>
      </c>
      <c r="R7821" s="20"/>
    </row>
    <row r="7822" spans="1:18" x14ac:dyDescent="0.25">
      <c r="A7822" s="6">
        <v>20</v>
      </c>
      <c r="B7822" s="4">
        <v>42695.833333328104</v>
      </c>
      <c r="C7822" s="2" t="str">
        <f>IF([2]Analysis!AG7822="Data Error","Data Error",[2]Analysis!AI7822*C$1)</f>
        <v>Data Error</v>
      </c>
      <c r="D7822" s="2"/>
      <c r="E7822" s="3" t="str">
        <f>IF(C7822="Data Error","Data Error",INDEX('[2]BAAL Adj Cap'!$CB$65:$CY$72,MONTH($B7822),$A7822+1))</f>
        <v>Data Error</v>
      </c>
      <c r="F7822" s="3"/>
      <c r="G7822" s="31" t="str">
        <f t="shared" si="488"/>
        <v>Data Error</v>
      </c>
      <c r="H7822" s="31"/>
      <c r="I7822" s="23" t="str">
        <f t="shared" si="489"/>
        <v>Data Error</v>
      </c>
      <c r="J7822" s="23"/>
      <c r="K7822" s="7" t="str">
        <f t="shared" si="490"/>
        <v>Data Error</v>
      </c>
      <c r="M7822" s="20" t="str">
        <f>IF(C7822="Data Error","Data Error",IF(C7822&lt;=K7822,0,1-IFERROR(INDEX(BAAL!$C:$D,MATCH(ROUNDUP(C7822-K7822,0),BAAL!$B:$B,0),MATCH(LEFT(M$2,4),BAAL!$C$2:$D$2,0)),0)))</f>
        <v>Data Error</v>
      </c>
      <c r="N7822" s="20"/>
      <c r="O7822" s="26"/>
      <c r="P7822" s="26"/>
      <c r="Q7822" s="6">
        <f t="shared" si="491"/>
        <v>11</v>
      </c>
      <c r="R7822" s="20"/>
    </row>
    <row r="7823" spans="1:18" x14ac:dyDescent="0.25">
      <c r="A7823" s="6">
        <v>21</v>
      </c>
      <c r="B7823" s="4">
        <v>42695.874999994769</v>
      </c>
      <c r="C7823" s="2" t="str">
        <f>IF([2]Analysis!AG7823="Data Error","Data Error",[2]Analysis!AI7823*C$1)</f>
        <v>Data Error</v>
      </c>
      <c r="D7823" s="2"/>
      <c r="E7823" s="3" t="str">
        <f>IF(C7823="Data Error","Data Error",INDEX('[2]BAAL Adj Cap'!$CB$65:$CY$72,MONTH($B7823),$A7823+1))</f>
        <v>Data Error</v>
      </c>
      <c r="F7823" s="3"/>
      <c r="G7823" s="31" t="str">
        <f t="shared" si="488"/>
        <v>Data Error</v>
      </c>
      <c r="H7823" s="31"/>
      <c r="I7823" s="23" t="str">
        <f t="shared" si="489"/>
        <v>Data Error</v>
      </c>
      <c r="J7823" s="23"/>
      <c r="K7823" s="7" t="str">
        <f t="shared" si="490"/>
        <v>Data Error</v>
      </c>
      <c r="M7823" s="20" t="str">
        <f>IF(C7823="Data Error","Data Error",IF(C7823&lt;=K7823,0,1-IFERROR(INDEX(BAAL!$C:$D,MATCH(ROUNDUP(C7823-K7823,0),BAAL!$B:$B,0),MATCH(LEFT(M$2,4),BAAL!$C$2:$D$2,0)),0)))</f>
        <v>Data Error</v>
      </c>
      <c r="N7823" s="20"/>
      <c r="O7823" s="26"/>
      <c r="P7823" s="26"/>
      <c r="Q7823" s="6">
        <f t="shared" si="491"/>
        <v>11</v>
      </c>
      <c r="R7823" s="20"/>
    </row>
    <row r="7824" spans="1:18" x14ac:dyDescent="0.25">
      <c r="A7824" s="6">
        <v>22</v>
      </c>
      <c r="B7824" s="4">
        <v>42695.916666661433</v>
      </c>
      <c r="C7824" s="2" t="str">
        <f>IF([2]Analysis!AG7824="Data Error","Data Error",[2]Analysis!AI7824*C$1)</f>
        <v>Data Error</v>
      </c>
      <c r="D7824" s="2"/>
      <c r="E7824" s="3" t="str">
        <f>IF(C7824="Data Error","Data Error",INDEX('[2]BAAL Adj Cap'!$CB$65:$CY$72,MONTH($B7824),$A7824+1))</f>
        <v>Data Error</v>
      </c>
      <c r="F7824" s="3"/>
      <c r="G7824" s="31" t="str">
        <f t="shared" si="488"/>
        <v>Data Error</v>
      </c>
      <c r="H7824" s="31"/>
      <c r="I7824" s="23" t="str">
        <f t="shared" si="489"/>
        <v>Data Error</v>
      </c>
      <c r="J7824" s="23"/>
      <c r="K7824" s="7" t="str">
        <f t="shared" si="490"/>
        <v>Data Error</v>
      </c>
      <c r="M7824" s="20" t="str">
        <f>IF(C7824="Data Error","Data Error",IF(C7824&lt;=K7824,0,1-IFERROR(INDEX(BAAL!$C:$D,MATCH(ROUNDUP(C7824-K7824,0),BAAL!$B:$B,0),MATCH(LEFT(M$2,4),BAAL!$C$2:$D$2,0)),0)))</f>
        <v>Data Error</v>
      </c>
      <c r="N7824" s="20"/>
      <c r="O7824" s="26"/>
      <c r="P7824" s="26"/>
      <c r="Q7824" s="6">
        <f t="shared" si="491"/>
        <v>11</v>
      </c>
      <c r="R7824" s="20"/>
    </row>
    <row r="7825" spans="1:18" x14ac:dyDescent="0.25">
      <c r="A7825" s="6">
        <v>23</v>
      </c>
      <c r="B7825" s="4">
        <v>42695.958333328097</v>
      </c>
      <c r="C7825" s="2" t="str">
        <f>IF([2]Analysis!AG7825="Data Error","Data Error",[2]Analysis!AI7825*C$1)</f>
        <v>Data Error</v>
      </c>
      <c r="D7825" s="2"/>
      <c r="E7825" s="3" t="str">
        <f>IF(C7825="Data Error","Data Error",INDEX('[2]BAAL Adj Cap'!$CB$65:$CY$72,MONTH($B7825),$A7825+1))</f>
        <v>Data Error</v>
      </c>
      <c r="F7825" s="3"/>
      <c r="G7825" s="31" t="str">
        <f t="shared" si="488"/>
        <v>Data Error</v>
      </c>
      <c r="H7825" s="31"/>
      <c r="I7825" s="23" t="str">
        <f t="shared" si="489"/>
        <v>Data Error</v>
      </c>
      <c r="J7825" s="23"/>
      <c r="K7825" s="7" t="str">
        <f t="shared" si="490"/>
        <v>Data Error</v>
      </c>
      <c r="M7825" s="20" t="str">
        <f>IF(C7825="Data Error","Data Error",IF(C7825&lt;=K7825,0,1-IFERROR(INDEX(BAAL!$C:$D,MATCH(ROUNDUP(C7825-K7825,0),BAAL!$B:$B,0),MATCH(LEFT(M$2,4),BAAL!$C$2:$D$2,0)),0)))</f>
        <v>Data Error</v>
      </c>
      <c r="N7825" s="20"/>
      <c r="O7825" s="26"/>
      <c r="P7825" s="26"/>
      <c r="Q7825" s="6">
        <f t="shared" si="491"/>
        <v>11</v>
      </c>
      <c r="R7825" s="20"/>
    </row>
    <row r="7826" spans="1:18" x14ac:dyDescent="0.25">
      <c r="A7826" s="6">
        <v>0</v>
      </c>
      <c r="B7826" s="1">
        <v>42695.999999994761</v>
      </c>
      <c r="C7826" s="2" t="str">
        <f>IF([2]Analysis!AG7826="Data Error","Data Error",[2]Analysis!AI7826*C$1)</f>
        <v>Data Error</v>
      </c>
      <c r="D7826" s="2"/>
      <c r="E7826" s="3" t="str">
        <f>IF(C7826="Data Error","Data Error",INDEX('[2]BAAL Adj Cap'!$CB$65:$CY$72,MONTH($B7826),$A7826+1))</f>
        <v>Data Error</v>
      </c>
      <c r="F7826" s="3"/>
      <c r="G7826" s="31" t="str">
        <f t="shared" si="488"/>
        <v>Data Error</v>
      </c>
      <c r="H7826" s="31"/>
      <c r="I7826" s="23" t="str">
        <f t="shared" si="489"/>
        <v>Data Error</v>
      </c>
      <c r="J7826" s="23"/>
      <c r="K7826" s="7" t="str">
        <f t="shared" si="490"/>
        <v>Data Error</v>
      </c>
      <c r="M7826" s="20" t="str">
        <f>IF(C7826="Data Error","Data Error",IF(C7826&lt;=K7826,0,1-IFERROR(INDEX(BAAL!$C:$D,MATCH(ROUNDUP(C7826-K7826,0),BAAL!$B:$B,0),MATCH(LEFT(M$2,4),BAAL!$C$2:$D$2,0)),0)))</f>
        <v>Data Error</v>
      </c>
      <c r="N7826" s="20"/>
      <c r="O7826" s="26"/>
      <c r="P7826" s="26"/>
      <c r="Q7826" s="6">
        <f t="shared" si="491"/>
        <v>11</v>
      </c>
      <c r="R7826" s="20"/>
    </row>
    <row r="7827" spans="1:18" x14ac:dyDescent="0.25">
      <c r="A7827" s="6">
        <v>1</v>
      </c>
      <c r="B7827" s="4">
        <v>42696.041666661426</v>
      </c>
      <c r="C7827" s="2" t="str">
        <f>IF([2]Analysis!AG7827="Data Error","Data Error",[2]Analysis!AI7827*C$1)</f>
        <v>Data Error</v>
      </c>
      <c r="D7827" s="2"/>
      <c r="E7827" s="3" t="str">
        <f>IF(C7827="Data Error","Data Error",INDEX('[2]BAAL Adj Cap'!$CB$65:$CY$72,MONTH($B7827),$A7827+1))</f>
        <v>Data Error</v>
      </c>
      <c r="F7827" s="3"/>
      <c r="G7827" s="31" t="str">
        <f t="shared" si="488"/>
        <v>Data Error</v>
      </c>
      <c r="H7827" s="31"/>
      <c r="I7827" s="23" t="str">
        <f t="shared" si="489"/>
        <v>Data Error</v>
      </c>
      <c r="J7827" s="23"/>
      <c r="K7827" s="7" t="str">
        <f t="shared" si="490"/>
        <v>Data Error</v>
      </c>
      <c r="M7827" s="20" t="str">
        <f>IF(C7827="Data Error","Data Error",IF(C7827&lt;=K7827,0,1-IFERROR(INDEX(BAAL!$C:$D,MATCH(ROUNDUP(C7827-K7827,0),BAAL!$B:$B,0),MATCH(LEFT(M$2,4),BAAL!$C$2:$D$2,0)),0)))</f>
        <v>Data Error</v>
      </c>
      <c r="N7827" s="20"/>
      <c r="O7827" s="26"/>
      <c r="P7827" s="26"/>
      <c r="Q7827" s="6">
        <f t="shared" si="491"/>
        <v>11</v>
      </c>
      <c r="R7827" s="20"/>
    </row>
    <row r="7828" spans="1:18" x14ac:dyDescent="0.25">
      <c r="A7828" s="6">
        <v>2</v>
      </c>
      <c r="B7828" s="4">
        <v>42696.08333332809</v>
      </c>
      <c r="C7828" s="2" t="str">
        <f>IF([2]Analysis!AG7828="Data Error","Data Error",[2]Analysis!AI7828*C$1)</f>
        <v>Data Error</v>
      </c>
      <c r="D7828" s="2"/>
      <c r="E7828" s="3" t="str">
        <f>IF(C7828="Data Error","Data Error",INDEX('[2]BAAL Adj Cap'!$CB$65:$CY$72,MONTH($B7828),$A7828+1))</f>
        <v>Data Error</v>
      </c>
      <c r="F7828" s="3"/>
      <c r="G7828" s="31" t="str">
        <f t="shared" si="488"/>
        <v>Data Error</v>
      </c>
      <c r="H7828" s="31"/>
      <c r="I7828" s="23" t="str">
        <f t="shared" si="489"/>
        <v>Data Error</v>
      </c>
      <c r="J7828" s="23"/>
      <c r="K7828" s="7" t="str">
        <f t="shared" si="490"/>
        <v>Data Error</v>
      </c>
      <c r="M7828" s="20" t="str">
        <f>IF(C7828="Data Error","Data Error",IF(C7828&lt;=K7828,0,1-IFERROR(INDEX(BAAL!$C:$D,MATCH(ROUNDUP(C7828-K7828,0),BAAL!$B:$B,0),MATCH(LEFT(M$2,4),BAAL!$C$2:$D$2,0)),0)))</f>
        <v>Data Error</v>
      </c>
      <c r="N7828" s="20"/>
      <c r="O7828" s="26"/>
      <c r="P7828" s="26"/>
      <c r="Q7828" s="6">
        <f t="shared" si="491"/>
        <v>11</v>
      </c>
      <c r="R7828" s="20"/>
    </row>
    <row r="7829" spans="1:18" x14ac:dyDescent="0.25">
      <c r="A7829" s="6">
        <v>3</v>
      </c>
      <c r="B7829" s="4">
        <v>42696.124999994754</v>
      </c>
      <c r="C7829" s="2" t="str">
        <f>IF([2]Analysis!AG7829="Data Error","Data Error",[2]Analysis!AI7829*C$1)</f>
        <v>Data Error</v>
      </c>
      <c r="D7829" s="2"/>
      <c r="E7829" s="3" t="str">
        <f>IF(C7829="Data Error","Data Error",INDEX('[2]BAAL Adj Cap'!$CB$65:$CY$72,MONTH($B7829),$A7829+1))</f>
        <v>Data Error</v>
      </c>
      <c r="F7829" s="3"/>
      <c r="G7829" s="31" t="str">
        <f t="shared" si="488"/>
        <v>Data Error</v>
      </c>
      <c r="H7829" s="31"/>
      <c r="I7829" s="23" t="str">
        <f t="shared" si="489"/>
        <v>Data Error</v>
      </c>
      <c r="J7829" s="23"/>
      <c r="K7829" s="7" t="str">
        <f t="shared" si="490"/>
        <v>Data Error</v>
      </c>
      <c r="M7829" s="20" t="str">
        <f>IF(C7829="Data Error","Data Error",IF(C7829&lt;=K7829,0,1-IFERROR(INDEX(BAAL!$C:$D,MATCH(ROUNDUP(C7829-K7829,0),BAAL!$B:$B,0),MATCH(LEFT(M$2,4),BAAL!$C$2:$D$2,0)),0)))</f>
        <v>Data Error</v>
      </c>
      <c r="N7829" s="20"/>
      <c r="O7829" s="26"/>
      <c r="P7829" s="26"/>
      <c r="Q7829" s="6">
        <f t="shared" si="491"/>
        <v>11</v>
      </c>
      <c r="R7829" s="20"/>
    </row>
    <row r="7830" spans="1:18" x14ac:dyDescent="0.25">
      <c r="A7830" s="6">
        <v>4</v>
      </c>
      <c r="B7830" s="4">
        <v>42696.166666661418</v>
      </c>
      <c r="C7830" s="2" t="str">
        <f>IF([2]Analysis!AG7830="Data Error","Data Error",[2]Analysis!AI7830*C$1)</f>
        <v>Data Error</v>
      </c>
      <c r="D7830" s="2"/>
      <c r="E7830" s="3" t="str">
        <f>IF(C7830="Data Error","Data Error",INDEX('[2]BAAL Adj Cap'!$CB$65:$CY$72,MONTH($B7830),$A7830+1))</f>
        <v>Data Error</v>
      </c>
      <c r="F7830" s="3"/>
      <c r="G7830" s="31" t="str">
        <f t="shared" si="488"/>
        <v>Data Error</v>
      </c>
      <c r="H7830" s="31"/>
      <c r="I7830" s="23" t="str">
        <f t="shared" si="489"/>
        <v>Data Error</v>
      </c>
      <c r="J7830" s="23"/>
      <c r="K7830" s="7" t="str">
        <f t="shared" si="490"/>
        <v>Data Error</v>
      </c>
      <c r="M7830" s="20" t="str">
        <f>IF(C7830="Data Error","Data Error",IF(C7830&lt;=K7830,0,1-IFERROR(INDEX(BAAL!$C:$D,MATCH(ROUNDUP(C7830-K7830,0),BAAL!$B:$B,0),MATCH(LEFT(M$2,4),BAAL!$C$2:$D$2,0)),0)))</f>
        <v>Data Error</v>
      </c>
      <c r="N7830" s="20"/>
      <c r="O7830" s="26"/>
      <c r="P7830" s="26"/>
      <c r="Q7830" s="6">
        <f t="shared" si="491"/>
        <v>11</v>
      </c>
      <c r="R7830" s="20"/>
    </row>
    <row r="7831" spans="1:18" x14ac:dyDescent="0.25">
      <c r="A7831" s="6">
        <v>5</v>
      </c>
      <c r="B7831" s="4">
        <v>42696.208333328083</v>
      </c>
      <c r="C7831" s="2" t="str">
        <f>IF([2]Analysis!AG7831="Data Error","Data Error",[2]Analysis!AI7831*C$1)</f>
        <v>Data Error</v>
      </c>
      <c r="D7831" s="2"/>
      <c r="E7831" s="3" t="str">
        <f>IF(C7831="Data Error","Data Error",INDEX('[2]BAAL Adj Cap'!$CB$65:$CY$72,MONTH($B7831),$A7831+1))</f>
        <v>Data Error</v>
      </c>
      <c r="F7831" s="3"/>
      <c r="G7831" s="31" t="str">
        <f t="shared" si="488"/>
        <v>Data Error</v>
      </c>
      <c r="H7831" s="31"/>
      <c r="I7831" s="23" t="str">
        <f t="shared" si="489"/>
        <v>Data Error</v>
      </c>
      <c r="J7831" s="23"/>
      <c r="K7831" s="7" t="str">
        <f t="shared" si="490"/>
        <v>Data Error</v>
      </c>
      <c r="M7831" s="20" t="str">
        <f>IF(C7831="Data Error","Data Error",IF(C7831&lt;=K7831,0,1-IFERROR(INDEX(BAAL!$C:$D,MATCH(ROUNDUP(C7831-K7831,0),BAAL!$B:$B,0),MATCH(LEFT(M$2,4),BAAL!$C$2:$D$2,0)),0)))</f>
        <v>Data Error</v>
      </c>
      <c r="N7831" s="20"/>
      <c r="O7831" s="26"/>
      <c r="P7831" s="26"/>
      <c r="Q7831" s="6">
        <f t="shared" si="491"/>
        <v>11</v>
      </c>
      <c r="R7831" s="20"/>
    </row>
    <row r="7832" spans="1:18" x14ac:dyDescent="0.25">
      <c r="A7832" s="6">
        <v>6</v>
      </c>
      <c r="B7832" s="4">
        <v>42696.249999994747</v>
      </c>
      <c r="C7832" s="2" t="str">
        <f>IF([2]Analysis!AG7832="Data Error","Data Error",[2]Analysis!AI7832*C$1)</f>
        <v>Data Error</v>
      </c>
      <c r="D7832" s="2"/>
      <c r="E7832" s="3" t="str">
        <f>IF(C7832="Data Error","Data Error",INDEX('[2]BAAL Adj Cap'!$CB$65:$CY$72,MONTH($B7832),$A7832+1))</f>
        <v>Data Error</v>
      </c>
      <c r="F7832" s="3"/>
      <c r="G7832" s="31" t="str">
        <f t="shared" si="488"/>
        <v>Data Error</v>
      </c>
      <c r="H7832" s="31"/>
      <c r="I7832" s="23" t="str">
        <f t="shared" si="489"/>
        <v>Data Error</v>
      </c>
      <c r="J7832" s="23"/>
      <c r="K7832" s="7" t="str">
        <f t="shared" si="490"/>
        <v>Data Error</v>
      </c>
      <c r="M7832" s="20" t="str">
        <f>IF(C7832="Data Error","Data Error",IF(C7832&lt;=K7832,0,1-IFERROR(INDEX(BAAL!$C:$D,MATCH(ROUNDUP(C7832-K7832,0),BAAL!$B:$B,0),MATCH(LEFT(M$2,4),BAAL!$C$2:$D$2,0)),0)))</f>
        <v>Data Error</v>
      </c>
      <c r="N7832" s="20"/>
      <c r="O7832" s="26"/>
      <c r="P7832" s="26"/>
      <c r="Q7832" s="6">
        <f t="shared" si="491"/>
        <v>11</v>
      </c>
      <c r="R7832" s="20"/>
    </row>
    <row r="7833" spans="1:18" x14ac:dyDescent="0.25">
      <c r="A7833" s="6">
        <v>7</v>
      </c>
      <c r="B7833" s="4">
        <v>42696.291666661411</v>
      </c>
      <c r="C7833" s="2" t="str">
        <f>IF([2]Analysis!AG7833="Data Error","Data Error",[2]Analysis!AI7833*C$1)</f>
        <v>Data Error</v>
      </c>
      <c r="D7833" s="2"/>
      <c r="E7833" s="3" t="str">
        <f>IF(C7833="Data Error","Data Error",INDEX('[2]BAAL Adj Cap'!$CB$65:$CY$72,MONTH($B7833),$A7833+1))</f>
        <v>Data Error</v>
      </c>
      <c r="F7833" s="3"/>
      <c r="G7833" s="31" t="str">
        <f t="shared" si="488"/>
        <v>Data Error</v>
      </c>
      <c r="H7833" s="31"/>
      <c r="I7833" s="23" t="str">
        <f t="shared" si="489"/>
        <v>Data Error</v>
      </c>
      <c r="J7833" s="23"/>
      <c r="K7833" s="7" t="str">
        <f t="shared" si="490"/>
        <v>Data Error</v>
      </c>
      <c r="M7833" s="20" t="str">
        <f>IF(C7833="Data Error","Data Error",IF(C7833&lt;=K7833,0,1-IFERROR(INDEX(BAAL!$C:$D,MATCH(ROUNDUP(C7833-K7833,0),BAAL!$B:$B,0),MATCH(LEFT(M$2,4),BAAL!$C$2:$D$2,0)),0)))</f>
        <v>Data Error</v>
      </c>
      <c r="N7833" s="20"/>
      <c r="O7833" s="26"/>
      <c r="P7833" s="26"/>
      <c r="Q7833" s="6">
        <f t="shared" si="491"/>
        <v>11</v>
      </c>
      <c r="R7833" s="20"/>
    </row>
    <row r="7834" spans="1:18" x14ac:dyDescent="0.25">
      <c r="A7834" s="6">
        <v>8</v>
      </c>
      <c r="B7834" s="4">
        <v>42696.333333328075</v>
      </c>
      <c r="C7834" s="2" t="str">
        <f>IF([2]Analysis!AG7834="Data Error","Data Error",[2]Analysis!AI7834*C$1)</f>
        <v>Data Error</v>
      </c>
      <c r="D7834" s="2"/>
      <c r="E7834" s="3" t="str">
        <f>IF(C7834="Data Error","Data Error",INDEX('[2]BAAL Adj Cap'!$CB$65:$CY$72,MONTH($B7834),$A7834+1))</f>
        <v>Data Error</v>
      </c>
      <c r="F7834" s="3"/>
      <c r="G7834" s="31" t="str">
        <f t="shared" si="488"/>
        <v>Data Error</v>
      </c>
      <c r="H7834" s="31"/>
      <c r="I7834" s="23" t="str">
        <f t="shared" si="489"/>
        <v>Data Error</v>
      </c>
      <c r="J7834" s="23"/>
      <c r="K7834" s="7" t="str">
        <f t="shared" si="490"/>
        <v>Data Error</v>
      </c>
      <c r="M7834" s="20" t="str">
        <f>IF(C7834="Data Error","Data Error",IF(C7834&lt;=K7834,0,1-IFERROR(INDEX(BAAL!$C:$D,MATCH(ROUNDUP(C7834-K7834,0),BAAL!$B:$B,0),MATCH(LEFT(M$2,4),BAAL!$C$2:$D$2,0)),0)))</f>
        <v>Data Error</v>
      </c>
      <c r="N7834" s="20"/>
      <c r="O7834" s="26"/>
      <c r="P7834" s="26"/>
      <c r="Q7834" s="6">
        <f t="shared" si="491"/>
        <v>11</v>
      </c>
      <c r="R7834" s="20"/>
    </row>
    <row r="7835" spans="1:18" x14ac:dyDescent="0.25">
      <c r="A7835" s="6">
        <v>9</v>
      </c>
      <c r="B7835" s="4">
        <v>42696.374999994739</v>
      </c>
      <c r="C7835" s="2" t="str">
        <f>IF([2]Analysis!AG7835="Data Error","Data Error",[2]Analysis!AI7835*C$1)</f>
        <v>Data Error</v>
      </c>
      <c r="D7835" s="2"/>
      <c r="E7835" s="3" t="str">
        <f>IF(C7835="Data Error","Data Error",INDEX('[2]BAAL Adj Cap'!$CB$65:$CY$72,MONTH($B7835),$A7835+1))</f>
        <v>Data Error</v>
      </c>
      <c r="F7835" s="3"/>
      <c r="G7835" s="31" t="str">
        <f t="shared" si="488"/>
        <v>Data Error</v>
      </c>
      <c r="H7835" s="31"/>
      <c r="I7835" s="23" t="str">
        <f t="shared" si="489"/>
        <v>Data Error</v>
      </c>
      <c r="J7835" s="23"/>
      <c r="K7835" s="7" t="str">
        <f t="shared" si="490"/>
        <v>Data Error</v>
      </c>
      <c r="M7835" s="20" t="str">
        <f>IF(C7835="Data Error","Data Error",IF(C7835&lt;=K7835,0,1-IFERROR(INDEX(BAAL!$C:$D,MATCH(ROUNDUP(C7835-K7835,0),BAAL!$B:$B,0),MATCH(LEFT(M$2,4),BAAL!$C$2:$D$2,0)),0)))</f>
        <v>Data Error</v>
      </c>
      <c r="N7835" s="20"/>
      <c r="O7835" s="26"/>
      <c r="P7835" s="26"/>
      <c r="Q7835" s="6">
        <f t="shared" si="491"/>
        <v>11</v>
      </c>
      <c r="R7835" s="20"/>
    </row>
    <row r="7836" spans="1:18" x14ac:dyDescent="0.25">
      <c r="A7836" s="6">
        <v>10</v>
      </c>
      <c r="B7836" s="4">
        <v>42696.416666661404</v>
      </c>
      <c r="C7836" s="2" t="str">
        <f>IF([2]Analysis!AG7836="Data Error","Data Error",[2]Analysis!AI7836*C$1)</f>
        <v>Data Error</v>
      </c>
      <c r="D7836" s="2"/>
      <c r="E7836" s="3" t="str">
        <f>IF(C7836="Data Error","Data Error",INDEX('[2]BAAL Adj Cap'!$CB$65:$CY$72,MONTH($B7836),$A7836+1))</f>
        <v>Data Error</v>
      </c>
      <c r="F7836" s="3"/>
      <c r="G7836" s="31" t="str">
        <f t="shared" si="488"/>
        <v>Data Error</v>
      </c>
      <c r="H7836" s="31"/>
      <c r="I7836" s="23" t="str">
        <f t="shared" si="489"/>
        <v>Data Error</v>
      </c>
      <c r="J7836" s="23"/>
      <c r="K7836" s="7" t="str">
        <f t="shared" si="490"/>
        <v>Data Error</v>
      </c>
      <c r="M7836" s="20" t="str">
        <f>IF(C7836="Data Error","Data Error",IF(C7836&lt;=K7836,0,1-IFERROR(INDEX(BAAL!$C:$D,MATCH(ROUNDUP(C7836-K7836,0),BAAL!$B:$B,0),MATCH(LEFT(M$2,4),BAAL!$C$2:$D$2,0)),0)))</f>
        <v>Data Error</v>
      </c>
      <c r="N7836" s="20"/>
      <c r="O7836" s="26"/>
      <c r="P7836" s="26"/>
      <c r="Q7836" s="6">
        <f t="shared" si="491"/>
        <v>11</v>
      </c>
      <c r="R7836" s="20"/>
    </row>
    <row r="7837" spans="1:18" x14ac:dyDescent="0.25">
      <c r="A7837" s="6">
        <v>11</v>
      </c>
      <c r="B7837" s="4">
        <v>42696.458333328068</v>
      </c>
      <c r="C7837" s="2" t="str">
        <f>IF([2]Analysis!AG7837="Data Error","Data Error",[2]Analysis!AI7837*C$1)</f>
        <v>Data Error</v>
      </c>
      <c r="D7837" s="2"/>
      <c r="E7837" s="3" t="str">
        <f>IF(C7837="Data Error","Data Error",INDEX('[2]BAAL Adj Cap'!$CB$65:$CY$72,MONTH($B7837),$A7837+1))</f>
        <v>Data Error</v>
      </c>
      <c r="F7837" s="3"/>
      <c r="G7837" s="31" t="str">
        <f t="shared" si="488"/>
        <v>Data Error</v>
      </c>
      <c r="H7837" s="31"/>
      <c r="I7837" s="23" t="str">
        <f t="shared" si="489"/>
        <v>Data Error</v>
      </c>
      <c r="J7837" s="23"/>
      <c r="K7837" s="7" t="str">
        <f t="shared" si="490"/>
        <v>Data Error</v>
      </c>
      <c r="M7837" s="20" t="str">
        <f>IF(C7837="Data Error","Data Error",IF(C7837&lt;=K7837,0,1-IFERROR(INDEX(BAAL!$C:$D,MATCH(ROUNDUP(C7837-K7837,0),BAAL!$B:$B,0),MATCH(LEFT(M$2,4),BAAL!$C$2:$D$2,0)),0)))</f>
        <v>Data Error</v>
      </c>
      <c r="N7837" s="20"/>
      <c r="O7837" s="26"/>
      <c r="P7837" s="26"/>
      <c r="Q7837" s="6">
        <f t="shared" si="491"/>
        <v>11</v>
      </c>
      <c r="R7837" s="20"/>
    </row>
    <row r="7838" spans="1:18" x14ac:dyDescent="0.25">
      <c r="A7838" s="6">
        <v>12</v>
      </c>
      <c r="B7838" s="4">
        <v>42696.499999994732</v>
      </c>
      <c r="C7838" s="2" t="str">
        <f>IF([2]Analysis!AG7838="Data Error","Data Error",[2]Analysis!AI7838*C$1)</f>
        <v>Data Error</v>
      </c>
      <c r="D7838" s="2"/>
      <c r="E7838" s="3" t="str">
        <f>IF(C7838="Data Error","Data Error",INDEX('[2]BAAL Adj Cap'!$CB$65:$CY$72,MONTH($B7838),$A7838+1))</f>
        <v>Data Error</v>
      </c>
      <c r="F7838" s="3"/>
      <c r="G7838" s="31" t="str">
        <f t="shared" si="488"/>
        <v>Data Error</v>
      </c>
      <c r="H7838" s="31"/>
      <c r="I7838" s="23" t="str">
        <f t="shared" si="489"/>
        <v>Data Error</v>
      </c>
      <c r="J7838" s="23"/>
      <c r="K7838" s="7" t="str">
        <f t="shared" si="490"/>
        <v>Data Error</v>
      </c>
      <c r="M7838" s="20" t="str">
        <f>IF(C7838="Data Error","Data Error",IF(C7838&lt;=K7838,0,1-IFERROR(INDEX(BAAL!$C:$D,MATCH(ROUNDUP(C7838-K7838,0),BAAL!$B:$B,0),MATCH(LEFT(M$2,4),BAAL!$C$2:$D$2,0)),0)))</f>
        <v>Data Error</v>
      </c>
      <c r="N7838" s="20"/>
      <c r="O7838" s="26"/>
      <c r="P7838" s="26"/>
      <c r="Q7838" s="6">
        <f t="shared" si="491"/>
        <v>11</v>
      </c>
      <c r="R7838" s="20"/>
    </row>
    <row r="7839" spans="1:18" x14ac:dyDescent="0.25">
      <c r="A7839" s="6">
        <v>13</v>
      </c>
      <c r="B7839" s="4">
        <v>42696.541666661396</v>
      </c>
      <c r="C7839" s="2" t="str">
        <f>IF([2]Analysis!AG7839="Data Error","Data Error",[2]Analysis!AI7839*C$1)</f>
        <v>Data Error</v>
      </c>
      <c r="D7839" s="2"/>
      <c r="E7839" s="3" t="str">
        <f>IF(C7839="Data Error","Data Error",INDEX('[2]BAAL Adj Cap'!$CB$65:$CY$72,MONTH($B7839),$A7839+1))</f>
        <v>Data Error</v>
      </c>
      <c r="F7839" s="3"/>
      <c r="G7839" s="31" t="str">
        <f t="shared" si="488"/>
        <v>Data Error</v>
      </c>
      <c r="H7839" s="31"/>
      <c r="I7839" s="23" t="str">
        <f t="shared" si="489"/>
        <v>Data Error</v>
      </c>
      <c r="J7839" s="23"/>
      <c r="K7839" s="7" t="str">
        <f t="shared" si="490"/>
        <v>Data Error</v>
      </c>
      <c r="M7839" s="20" t="str">
        <f>IF(C7839="Data Error","Data Error",IF(C7839&lt;=K7839,0,1-IFERROR(INDEX(BAAL!$C:$D,MATCH(ROUNDUP(C7839-K7839,0),BAAL!$B:$B,0),MATCH(LEFT(M$2,4),BAAL!$C$2:$D$2,0)),0)))</f>
        <v>Data Error</v>
      </c>
      <c r="N7839" s="20"/>
      <c r="O7839" s="26"/>
      <c r="P7839" s="26"/>
      <c r="Q7839" s="6">
        <f t="shared" si="491"/>
        <v>11</v>
      </c>
      <c r="R7839" s="20"/>
    </row>
    <row r="7840" spans="1:18" x14ac:dyDescent="0.25">
      <c r="A7840" s="6">
        <v>14</v>
      </c>
      <c r="B7840" s="4">
        <v>42696.583333328061</v>
      </c>
      <c r="C7840" s="2" t="str">
        <f>IF([2]Analysis!AG7840="Data Error","Data Error",[2]Analysis!AI7840*C$1)</f>
        <v>Data Error</v>
      </c>
      <c r="D7840" s="2"/>
      <c r="E7840" s="3" t="str">
        <f>IF(C7840="Data Error","Data Error",INDEX('[2]BAAL Adj Cap'!$CB$65:$CY$72,MONTH($B7840),$A7840+1))</f>
        <v>Data Error</v>
      </c>
      <c r="F7840" s="3"/>
      <c r="G7840" s="31" t="str">
        <f t="shared" si="488"/>
        <v>Data Error</v>
      </c>
      <c r="H7840" s="31"/>
      <c r="I7840" s="23" t="str">
        <f t="shared" si="489"/>
        <v>Data Error</v>
      </c>
      <c r="J7840" s="23"/>
      <c r="K7840" s="7" t="str">
        <f t="shared" si="490"/>
        <v>Data Error</v>
      </c>
      <c r="M7840" s="20" t="str">
        <f>IF(C7840="Data Error","Data Error",IF(C7840&lt;=K7840,0,1-IFERROR(INDEX(BAAL!$C:$D,MATCH(ROUNDUP(C7840-K7840,0),BAAL!$B:$B,0),MATCH(LEFT(M$2,4),BAAL!$C$2:$D$2,0)),0)))</f>
        <v>Data Error</v>
      </c>
      <c r="N7840" s="20"/>
      <c r="O7840" s="26"/>
      <c r="P7840" s="26"/>
      <c r="Q7840" s="6">
        <f t="shared" si="491"/>
        <v>11</v>
      </c>
      <c r="R7840" s="20"/>
    </row>
    <row r="7841" spans="1:18" x14ac:dyDescent="0.25">
      <c r="A7841" s="6">
        <v>15</v>
      </c>
      <c r="B7841" s="4">
        <v>42696.624999994725</v>
      </c>
      <c r="C7841" s="2" t="str">
        <f>IF([2]Analysis!AG7841="Data Error","Data Error",[2]Analysis!AI7841*C$1)</f>
        <v>Data Error</v>
      </c>
      <c r="D7841" s="2"/>
      <c r="E7841" s="3" t="str">
        <f>IF(C7841="Data Error","Data Error",INDEX('[2]BAAL Adj Cap'!$CB$65:$CY$72,MONTH($B7841),$A7841+1))</f>
        <v>Data Error</v>
      </c>
      <c r="F7841" s="3"/>
      <c r="G7841" s="31" t="str">
        <f t="shared" si="488"/>
        <v>Data Error</v>
      </c>
      <c r="H7841" s="31"/>
      <c r="I7841" s="23" t="str">
        <f t="shared" si="489"/>
        <v>Data Error</v>
      </c>
      <c r="J7841" s="23"/>
      <c r="K7841" s="7" t="str">
        <f t="shared" si="490"/>
        <v>Data Error</v>
      </c>
      <c r="M7841" s="20" t="str">
        <f>IF(C7841="Data Error","Data Error",IF(C7841&lt;=K7841,0,1-IFERROR(INDEX(BAAL!$C:$D,MATCH(ROUNDUP(C7841-K7841,0),BAAL!$B:$B,0),MATCH(LEFT(M$2,4),BAAL!$C$2:$D$2,0)),0)))</f>
        <v>Data Error</v>
      </c>
      <c r="N7841" s="20"/>
      <c r="O7841" s="26"/>
      <c r="P7841" s="26"/>
      <c r="Q7841" s="6">
        <f t="shared" si="491"/>
        <v>11</v>
      </c>
      <c r="R7841" s="20"/>
    </row>
    <row r="7842" spans="1:18" x14ac:dyDescent="0.25">
      <c r="A7842" s="6">
        <v>16</v>
      </c>
      <c r="B7842" s="4">
        <v>42696.666666661389</v>
      </c>
      <c r="C7842" s="2" t="str">
        <f>IF([2]Analysis!AG7842="Data Error","Data Error",[2]Analysis!AI7842*C$1)</f>
        <v>Data Error</v>
      </c>
      <c r="D7842" s="2"/>
      <c r="E7842" s="3" t="str">
        <f>IF(C7842="Data Error","Data Error",INDEX('[2]BAAL Adj Cap'!$CB$65:$CY$72,MONTH($B7842),$A7842+1))</f>
        <v>Data Error</v>
      </c>
      <c r="F7842" s="3"/>
      <c r="G7842" s="31" t="str">
        <f t="shared" si="488"/>
        <v>Data Error</v>
      </c>
      <c r="H7842" s="31"/>
      <c r="I7842" s="23" t="str">
        <f t="shared" si="489"/>
        <v>Data Error</v>
      </c>
      <c r="J7842" s="23"/>
      <c r="K7842" s="7" t="str">
        <f t="shared" si="490"/>
        <v>Data Error</v>
      </c>
      <c r="M7842" s="20" t="str">
        <f>IF(C7842="Data Error","Data Error",IF(C7842&lt;=K7842,0,1-IFERROR(INDEX(BAAL!$C:$D,MATCH(ROUNDUP(C7842-K7842,0),BAAL!$B:$B,0),MATCH(LEFT(M$2,4),BAAL!$C$2:$D$2,0)),0)))</f>
        <v>Data Error</v>
      </c>
      <c r="N7842" s="20"/>
      <c r="O7842" s="26"/>
      <c r="P7842" s="26"/>
      <c r="Q7842" s="6">
        <f t="shared" si="491"/>
        <v>11</v>
      </c>
      <c r="R7842" s="20"/>
    </row>
    <row r="7843" spans="1:18" x14ac:dyDescent="0.25">
      <c r="A7843" s="6">
        <v>17</v>
      </c>
      <c r="B7843" s="4">
        <v>42696.708333328053</v>
      </c>
      <c r="C7843" s="2" t="str">
        <f>IF([2]Analysis!AG7843="Data Error","Data Error",[2]Analysis!AI7843*C$1)</f>
        <v>Data Error</v>
      </c>
      <c r="D7843" s="2"/>
      <c r="E7843" s="3" t="str">
        <f>IF(C7843="Data Error","Data Error",INDEX('[2]BAAL Adj Cap'!$CB$65:$CY$72,MONTH($B7843),$A7843+1))</f>
        <v>Data Error</v>
      </c>
      <c r="F7843" s="3"/>
      <c r="G7843" s="31" t="str">
        <f t="shared" si="488"/>
        <v>Data Error</v>
      </c>
      <c r="H7843" s="31"/>
      <c r="I7843" s="23" t="str">
        <f t="shared" si="489"/>
        <v>Data Error</v>
      </c>
      <c r="J7843" s="23"/>
      <c r="K7843" s="7" t="str">
        <f t="shared" si="490"/>
        <v>Data Error</v>
      </c>
      <c r="M7843" s="20" t="str">
        <f>IF(C7843="Data Error","Data Error",IF(C7843&lt;=K7843,0,1-IFERROR(INDEX(BAAL!$C:$D,MATCH(ROUNDUP(C7843-K7843,0),BAAL!$B:$B,0),MATCH(LEFT(M$2,4),BAAL!$C$2:$D$2,0)),0)))</f>
        <v>Data Error</v>
      </c>
      <c r="N7843" s="20"/>
      <c r="O7843" s="26"/>
      <c r="P7843" s="26"/>
      <c r="Q7843" s="6">
        <f t="shared" si="491"/>
        <v>11</v>
      </c>
      <c r="R7843" s="20"/>
    </row>
    <row r="7844" spans="1:18" x14ac:dyDescent="0.25">
      <c r="A7844" s="6">
        <v>18</v>
      </c>
      <c r="B7844" s="4">
        <v>42696.749999994718</v>
      </c>
      <c r="C7844" s="2" t="str">
        <f>IF([2]Analysis!AG7844="Data Error","Data Error",[2]Analysis!AI7844*C$1)</f>
        <v>Data Error</v>
      </c>
      <c r="D7844" s="2"/>
      <c r="E7844" s="3" t="str">
        <f>IF(C7844="Data Error","Data Error",INDEX('[2]BAAL Adj Cap'!$CB$65:$CY$72,MONTH($B7844),$A7844+1))</f>
        <v>Data Error</v>
      </c>
      <c r="F7844" s="3"/>
      <c r="G7844" s="31" t="str">
        <f t="shared" si="488"/>
        <v>Data Error</v>
      </c>
      <c r="H7844" s="31"/>
      <c r="I7844" s="23" t="str">
        <f t="shared" si="489"/>
        <v>Data Error</v>
      </c>
      <c r="J7844" s="23"/>
      <c r="K7844" s="7" t="str">
        <f t="shared" si="490"/>
        <v>Data Error</v>
      </c>
      <c r="M7844" s="20" t="str">
        <f>IF(C7844="Data Error","Data Error",IF(C7844&lt;=K7844,0,1-IFERROR(INDEX(BAAL!$C:$D,MATCH(ROUNDUP(C7844-K7844,0),BAAL!$B:$B,0),MATCH(LEFT(M$2,4),BAAL!$C$2:$D$2,0)),0)))</f>
        <v>Data Error</v>
      </c>
      <c r="N7844" s="20"/>
      <c r="O7844" s="26"/>
      <c r="P7844" s="26"/>
      <c r="Q7844" s="6">
        <f t="shared" si="491"/>
        <v>11</v>
      </c>
      <c r="R7844" s="20"/>
    </row>
    <row r="7845" spans="1:18" x14ac:dyDescent="0.25">
      <c r="A7845" s="6">
        <v>19</v>
      </c>
      <c r="B7845" s="4">
        <v>42696.791666661382</v>
      </c>
      <c r="C7845" s="2" t="str">
        <f>IF([2]Analysis!AG7845="Data Error","Data Error",[2]Analysis!AI7845*C$1)</f>
        <v>Data Error</v>
      </c>
      <c r="D7845" s="2"/>
      <c r="E7845" s="3" t="str">
        <f>IF(C7845="Data Error","Data Error",INDEX('[2]BAAL Adj Cap'!$CB$65:$CY$72,MONTH($B7845),$A7845+1))</f>
        <v>Data Error</v>
      </c>
      <c r="F7845" s="3"/>
      <c r="G7845" s="31" t="str">
        <f t="shared" si="488"/>
        <v>Data Error</v>
      </c>
      <c r="H7845" s="31"/>
      <c r="I7845" s="23" t="str">
        <f t="shared" si="489"/>
        <v>Data Error</v>
      </c>
      <c r="J7845" s="23"/>
      <c r="K7845" s="7" t="str">
        <f t="shared" si="490"/>
        <v>Data Error</v>
      </c>
      <c r="M7845" s="20" t="str">
        <f>IF(C7845="Data Error","Data Error",IF(C7845&lt;=K7845,0,1-IFERROR(INDEX(BAAL!$C:$D,MATCH(ROUNDUP(C7845-K7845,0),BAAL!$B:$B,0),MATCH(LEFT(M$2,4),BAAL!$C$2:$D$2,0)),0)))</f>
        <v>Data Error</v>
      </c>
      <c r="N7845" s="20"/>
      <c r="O7845" s="26"/>
      <c r="P7845" s="26"/>
      <c r="Q7845" s="6">
        <f t="shared" si="491"/>
        <v>11</v>
      </c>
      <c r="R7845" s="20"/>
    </row>
    <row r="7846" spans="1:18" x14ac:dyDescent="0.25">
      <c r="A7846" s="6">
        <v>20</v>
      </c>
      <c r="B7846" s="4">
        <v>42696.833333328046</v>
      </c>
      <c r="C7846" s="2" t="str">
        <f>IF([2]Analysis!AG7846="Data Error","Data Error",[2]Analysis!AI7846*C$1)</f>
        <v>Data Error</v>
      </c>
      <c r="D7846" s="2"/>
      <c r="E7846" s="3" t="str">
        <f>IF(C7846="Data Error","Data Error",INDEX('[2]BAAL Adj Cap'!$CB$65:$CY$72,MONTH($B7846),$A7846+1))</f>
        <v>Data Error</v>
      </c>
      <c r="F7846" s="3"/>
      <c r="G7846" s="31" t="str">
        <f t="shared" si="488"/>
        <v>Data Error</v>
      </c>
      <c r="H7846" s="31"/>
      <c r="I7846" s="23" t="str">
        <f t="shared" si="489"/>
        <v>Data Error</v>
      </c>
      <c r="J7846" s="23"/>
      <c r="K7846" s="7" t="str">
        <f t="shared" si="490"/>
        <v>Data Error</v>
      </c>
      <c r="M7846" s="20" t="str">
        <f>IF(C7846="Data Error","Data Error",IF(C7846&lt;=K7846,0,1-IFERROR(INDEX(BAAL!$C:$D,MATCH(ROUNDUP(C7846-K7846,0),BAAL!$B:$B,0),MATCH(LEFT(M$2,4),BAAL!$C$2:$D$2,0)),0)))</f>
        <v>Data Error</v>
      </c>
      <c r="N7846" s="20"/>
      <c r="O7846" s="26"/>
      <c r="P7846" s="26"/>
      <c r="Q7846" s="6">
        <f t="shared" si="491"/>
        <v>11</v>
      </c>
      <c r="R7846" s="20"/>
    </row>
    <row r="7847" spans="1:18" x14ac:dyDescent="0.25">
      <c r="A7847" s="6">
        <v>21</v>
      </c>
      <c r="B7847" s="4">
        <v>42696.87499999471</v>
      </c>
      <c r="C7847" s="2" t="str">
        <f>IF([2]Analysis!AG7847="Data Error","Data Error",[2]Analysis!AI7847*C$1)</f>
        <v>Data Error</v>
      </c>
      <c r="D7847" s="2"/>
      <c r="E7847" s="3" t="str">
        <f>IF(C7847="Data Error","Data Error",INDEX('[2]BAAL Adj Cap'!$CB$65:$CY$72,MONTH($B7847),$A7847+1))</f>
        <v>Data Error</v>
      </c>
      <c r="F7847" s="3"/>
      <c r="G7847" s="31" t="str">
        <f t="shared" si="488"/>
        <v>Data Error</v>
      </c>
      <c r="H7847" s="31"/>
      <c r="I7847" s="23" t="str">
        <f t="shared" si="489"/>
        <v>Data Error</v>
      </c>
      <c r="J7847" s="23"/>
      <c r="K7847" s="7" t="str">
        <f t="shared" si="490"/>
        <v>Data Error</v>
      </c>
      <c r="M7847" s="20" t="str">
        <f>IF(C7847="Data Error","Data Error",IF(C7847&lt;=K7847,0,1-IFERROR(INDEX(BAAL!$C:$D,MATCH(ROUNDUP(C7847-K7847,0),BAAL!$B:$B,0),MATCH(LEFT(M$2,4),BAAL!$C$2:$D$2,0)),0)))</f>
        <v>Data Error</v>
      </c>
      <c r="N7847" s="20"/>
      <c r="O7847" s="26"/>
      <c r="P7847" s="26"/>
      <c r="Q7847" s="6">
        <f t="shared" si="491"/>
        <v>11</v>
      </c>
      <c r="R7847" s="20"/>
    </row>
    <row r="7848" spans="1:18" x14ac:dyDescent="0.25">
      <c r="A7848" s="6">
        <v>22</v>
      </c>
      <c r="B7848" s="4">
        <v>42696.916666661375</v>
      </c>
      <c r="C7848" s="2" t="str">
        <f>IF([2]Analysis!AG7848="Data Error","Data Error",[2]Analysis!AI7848*C$1)</f>
        <v>Data Error</v>
      </c>
      <c r="D7848" s="2"/>
      <c r="E7848" s="3" t="str">
        <f>IF(C7848="Data Error","Data Error",INDEX('[2]BAAL Adj Cap'!$CB$65:$CY$72,MONTH($B7848),$A7848+1))</f>
        <v>Data Error</v>
      </c>
      <c r="F7848" s="3"/>
      <c r="G7848" s="31" t="str">
        <f t="shared" si="488"/>
        <v>Data Error</v>
      </c>
      <c r="H7848" s="31"/>
      <c r="I7848" s="23" t="str">
        <f t="shared" si="489"/>
        <v>Data Error</v>
      </c>
      <c r="J7848" s="23"/>
      <c r="K7848" s="7" t="str">
        <f t="shared" si="490"/>
        <v>Data Error</v>
      </c>
      <c r="M7848" s="20" t="str">
        <f>IF(C7848="Data Error","Data Error",IF(C7848&lt;=K7848,0,1-IFERROR(INDEX(BAAL!$C:$D,MATCH(ROUNDUP(C7848-K7848,0),BAAL!$B:$B,0),MATCH(LEFT(M$2,4),BAAL!$C$2:$D$2,0)),0)))</f>
        <v>Data Error</v>
      </c>
      <c r="N7848" s="20"/>
      <c r="O7848" s="26"/>
      <c r="P7848" s="26"/>
      <c r="Q7848" s="6">
        <f t="shared" si="491"/>
        <v>11</v>
      </c>
      <c r="R7848" s="20"/>
    </row>
    <row r="7849" spans="1:18" x14ac:dyDescent="0.25">
      <c r="A7849" s="6">
        <v>23</v>
      </c>
      <c r="B7849" s="4">
        <v>42696.958333328039</v>
      </c>
      <c r="C7849" s="2" t="str">
        <f>IF([2]Analysis!AG7849="Data Error","Data Error",[2]Analysis!AI7849*C$1)</f>
        <v>Data Error</v>
      </c>
      <c r="D7849" s="2"/>
      <c r="E7849" s="3" t="str">
        <f>IF(C7849="Data Error","Data Error",INDEX('[2]BAAL Adj Cap'!$CB$65:$CY$72,MONTH($B7849),$A7849+1))</f>
        <v>Data Error</v>
      </c>
      <c r="F7849" s="3"/>
      <c r="G7849" s="31" t="str">
        <f t="shared" si="488"/>
        <v>Data Error</v>
      </c>
      <c r="H7849" s="31"/>
      <c r="I7849" s="23" t="str">
        <f t="shared" si="489"/>
        <v>Data Error</v>
      </c>
      <c r="J7849" s="23"/>
      <c r="K7849" s="7" t="str">
        <f t="shared" si="490"/>
        <v>Data Error</v>
      </c>
      <c r="M7849" s="20" t="str">
        <f>IF(C7849="Data Error","Data Error",IF(C7849&lt;=K7849,0,1-IFERROR(INDEX(BAAL!$C:$D,MATCH(ROUNDUP(C7849-K7849,0),BAAL!$B:$B,0),MATCH(LEFT(M$2,4),BAAL!$C$2:$D$2,0)),0)))</f>
        <v>Data Error</v>
      </c>
      <c r="N7849" s="20"/>
      <c r="O7849" s="26"/>
      <c r="P7849" s="26"/>
      <c r="Q7849" s="6">
        <f t="shared" si="491"/>
        <v>11</v>
      </c>
      <c r="R7849" s="20"/>
    </row>
    <row r="7850" spans="1:18" x14ac:dyDescent="0.25">
      <c r="A7850" s="6">
        <v>0</v>
      </c>
      <c r="B7850" s="1">
        <v>42696.999999994703</v>
      </c>
      <c r="C7850" s="2" t="str">
        <f>IF([2]Analysis!AG7850="Data Error","Data Error",[2]Analysis!AI7850*C$1)</f>
        <v>Data Error</v>
      </c>
      <c r="D7850" s="2"/>
      <c r="E7850" s="3" t="str">
        <f>IF(C7850="Data Error","Data Error",INDEX('[2]BAAL Adj Cap'!$CB$65:$CY$72,MONTH($B7850),$A7850+1))</f>
        <v>Data Error</v>
      </c>
      <c r="F7850" s="3"/>
      <c r="G7850" s="31" t="str">
        <f t="shared" si="488"/>
        <v>Data Error</v>
      </c>
      <c r="H7850" s="31"/>
      <c r="I7850" s="23" t="str">
        <f t="shared" si="489"/>
        <v>Data Error</v>
      </c>
      <c r="J7850" s="23"/>
      <c r="K7850" s="7" t="str">
        <f t="shared" si="490"/>
        <v>Data Error</v>
      </c>
      <c r="M7850" s="20" t="str">
        <f>IF(C7850="Data Error","Data Error",IF(C7850&lt;=K7850,0,1-IFERROR(INDEX(BAAL!$C:$D,MATCH(ROUNDUP(C7850-K7850,0),BAAL!$B:$B,0),MATCH(LEFT(M$2,4),BAAL!$C$2:$D$2,0)),0)))</f>
        <v>Data Error</v>
      </c>
      <c r="N7850" s="20"/>
      <c r="O7850" s="26"/>
      <c r="P7850" s="26"/>
      <c r="Q7850" s="6">
        <f t="shared" si="491"/>
        <v>11</v>
      </c>
      <c r="R7850" s="20"/>
    </row>
    <row r="7851" spans="1:18" x14ac:dyDescent="0.25">
      <c r="A7851" s="6">
        <v>1</v>
      </c>
      <c r="B7851" s="4">
        <v>42697.041666661367</v>
      </c>
      <c r="C7851" s="2" t="str">
        <f>IF([2]Analysis!AG7851="Data Error","Data Error",[2]Analysis!AI7851*C$1)</f>
        <v>Data Error</v>
      </c>
      <c r="D7851" s="2"/>
      <c r="E7851" s="3" t="str">
        <f>IF(C7851="Data Error","Data Error",INDEX('[2]BAAL Adj Cap'!$CB$65:$CY$72,MONTH($B7851),$A7851+1))</f>
        <v>Data Error</v>
      </c>
      <c r="F7851" s="3"/>
      <c r="G7851" s="31" t="str">
        <f t="shared" si="488"/>
        <v>Data Error</v>
      </c>
      <c r="H7851" s="31"/>
      <c r="I7851" s="23" t="str">
        <f t="shared" si="489"/>
        <v>Data Error</v>
      </c>
      <c r="J7851" s="23"/>
      <c r="K7851" s="7" t="str">
        <f t="shared" si="490"/>
        <v>Data Error</v>
      </c>
      <c r="M7851" s="20" t="str">
        <f>IF(C7851="Data Error","Data Error",IF(C7851&lt;=K7851,0,1-IFERROR(INDEX(BAAL!$C:$D,MATCH(ROUNDUP(C7851-K7851,0),BAAL!$B:$B,0),MATCH(LEFT(M$2,4),BAAL!$C$2:$D$2,0)),0)))</f>
        <v>Data Error</v>
      </c>
      <c r="N7851" s="20"/>
      <c r="O7851" s="26"/>
      <c r="P7851" s="26"/>
      <c r="Q7851" s="6">
        <f t="shared" si="491"/>
        <v>11</v>
      </c>
      <c r="R7851" s="20"/>
    </row>
    <row r="7852" spans="1:18" x14ac:dyDescent="0.25">
      <c r="A7852" s="6">
        <v>2</v>
      </c>
      <c r="B7852" s="4">
        <v>42697.083333328032</v>
      </c>
      <c r="C7852" s="2" t="str">
        <f>IF([2]Analysis!AG7852="Data Error","Data Error",[2]Analysis!AI7852*C$1)</f>
        <v>Data Error</v>
      </c>
      <c r="D7852" s="2"/>
      <c r="E7852" s="3" t="str">
        <f>IF(C7852="Data Error","Data Error",INDEX('[2]BAAL Adj Cap'!$CB$65:$CY$72,MONTH($B7852),$A7852+1))</f>
        <v>Data Error</v>
      </c>
      <c r="F7852" s="3"/>
      <c r="G7852" s="31" t="str">
        <f t="shared" si="488"/>
        <v>Data Error</v>
      </c>
      <c r="H7852" s="31"/>
      <c r="I7852" s="23" t="str">
        <f t="shared" si="489"/>
        <v>Data Error</v>
      </c>
      <c r="J7852" s="23"/>
      <c r="K7852" s="7" t="str">
        <f t="shared" si="490"/>
        <v>Data Error</v>
      </c>
      <c r="M7852" s="20" t="str">
        <f>IF(C7852="Data Error","Data Error",IF(C7852&lt;=K7852,0,1-IFERROR(INDEX(BAAL!$C:$D,MATCH(ROUNDUP(C7852-K7852,0),BAAL!$B:$B,0),MATCH(LEFT(M$2,4),BAAL!$C$2:$D$2,0)),0)))</f>
        <v>Data Error</v>
      </c>
      <c r="N7852" s="20"/>
      <c r="O7852" s="26"/>
      <c r="P7852" s="26"/>
      <c r="Q7852" s="6">
        <f t="shared" si="491"/>
        <v>11</v>
      </c>
      <c r="R7852" s="20"/>
    </row>
    <row r="7853" spans="1:18" x14ac:dyDescent="0.25">
      <c r="A7853" s="6">
        <v>3</v>
      </c>
      <c r="B7853" s="4">
        <v>42697.124999994696</v>
      </c>
      <c r="C7853" s="2" t="str">
        <f>IF([2]Analysis!AG7853="Data Error","Data Error",[2]Analysis!AI7853*C$1)</f>
        <v>Data Error</v>
      </c>
      <c r="D7853" s="2"/>
      <c r="E7853" s="3" t="str">
        <f>IF(C7853="Data Error","Data Error",INDEX('[2]BAAL Adj Cap'!$CB$65:$CY$72,MONTH($B7853),$A7853+1))</f>
        <v>Data Error</v>
      </c>
      <c r="F7853" s="3"/>
      <c r="G7853" s="31" t="str">
        <f t="shared" si="488"/>
        <v>Data Error</v>
      </c>
      <c r="H7853" s="31"/>
      <c r="I7853" s="23" t="str">
        <f t="shared" si="489"/>
        <v>Data Error</v>
      </c>
      <c r="J7853" s="23"/>
      <c r="K7853" s="7" t="str">
        <f t="shared" si="490"/>
        <v>Data Error</v>
      </c>
      <c r="M7853" s="20" t="str">
        <f>IF(C7853="Data Error","Data Error",IF(C7853&lt;=K7853,0,1-IFERROR(INDEX(BAAL!$C:$D,MATCH(ROUNDUP(C7853-K7853,0),BAAL!$B:$B,0),MATCH(LEFT(M$2,4),BAAL!$C$2:$D$2,0)),0)))</f>
        <v>Data Error</v>
      </c>
      <c r="N7853" s="20"/>
      <c r="O7853" s="26"/>
      <c r="P7853" s="26"/>
      <c r="Q7853" s="6">
        <f t="shared" si="491"/>
        <v>11</v>
      </c>
      <c r="R7853" s="20"/>
    </row>
    <row r="7854" spans="1:18" x14ac:dyDescent="0.25">
      <c r="A7854" s="6">
        <v>4</v>
      </c>
      <c r="B7854" s="4">
        <v>42697.16666666136</v>
      </c>
      <c r="C7854" s="2" t="str">
        <f>IF([2]Analysis!AG7854="Data Error","Data Error",[2]Analysis!AI7854*C$1)</f>
        <v>Data Error</v>
      </c>
      <c r="D7854" s="2"/>
      <c r="E7854" s="3" t="str">
        <f>IF(C7854="Data Error","Data Error",INDEX('[2]BAAL Adj Cap'!$CB$65:$CY$72,MONTH($B7854),$A7854+1))</f>
        <v>Data Error</v>
      </c>
      <c r="F7854" s="3"/>
      <c r="G7854" s="31" t="str">
        <f t="shared" si="488"/>
        <v>Data Error</v>
      </c>
      <c r="H7854" s="31"/>
      <c r="I7854" s="23" t="str">
        <f t="shared" si="489"/>
        <v>Data Error</v>
      </c>
      <c r="J7854" s="23"/>
      <c r="K7854" s="7" t="str">
        <f t="shared" si="490"/>
        <v>Data Error</v>
      </c>
      <c r="M7854" s="20" t="str">
        <f>IF(C7854="Data Error","Data Error",IF(C7854&lt;=K7854,0,1-IFERROR(INDEX(BAAL!$C:$D,MATCH(ROUNDUP(C7854-K7854,0),BAAL!$B:$B,0),MATCH(LEFT(M$2,4),BAAL!$C$2:$D$2,0)),0)))</f>
        <v>Data Error</v>
      </c>
      <c r="N7854" s="20"/>
      <c r="O7854" s="26"/>
      <c r="P7854" s="26"/>
      <c r="Q7854" s="6">
        <f t="shared" si="491"/>
        <v>11</v>
      </c>
      <c r="R7854" s="20"/>
    </row>
    <row r="7855" spans="1:18" x14ac:dyDescent="0.25">
      <c r="A7855" s="6">
        <v>5</v>
      </c>
      <c r="B7855" s="4">
        <v>42697.208333328024</v>
      </c>
      <c r="C7855" s="2" t="str">
        <f>IF([2]Analysis!AG7855="Data Error","Data Error",[2]Analysis!AI7855*C$1)</f>
        <v>Data Error</v>
      </c>
      <c r="D7855" s="2"/>
      <c r="E7855" s="3" t="str">
        <f>IF(C7855="Data Error","Data Error",INDEX('[2]BAAL Adj Cap'!$CB$65:$CY$72,MONTH($B7855),$A7855+1))</f>
        <v>Data Error</v>
      </c>
      <c r="F7855" s="3"/>
      <c r="G7855" s="31" t="str">
        <f t="shared" si="488"/>
        <v>Data Error</v>
      </c>
      <c r="H7855" s="31"/>
      <c r="I7855" s="23" t="str">
        <f t="shared" si="489"/>
        <v>Data Error</v>
      </c>
      <c r="J7855" s="23"/>
      <c r="K7855" s="7" t="str">
        <f t="shared" si="490"/>
        <v>Data Error</v>
      </c>
      <c r="M7855" s="20" t="str">
        <f>IF(C7855="Data Error","Data Error",IF(C7855&lt;=K7855,0,1-IFERROR(INDEX(BAAL!$C:$D,MATCH(ROUNDUP(C7855-K7855,0),BAAL!$B:$B,0),MATCH(LEFT(M$2,4),BAAL!$C$2:$D$2,0)),0)))</f>
        <v>Data Error</v>
      </c>
      <c r="N7855" s="20"/>
      <c r="O7855" s="26"/>
      <c r="P7855" s="26"/>
      <c r="Q7855" s="6">
        <f t="shared" si="491"/>
        <v>11</v>
      </c>
      <c r="R7855" s="20"/>
    </row>
    <row r="7856" spans="1:18" x14ac:dyDescent="0.25">
      <c r="A7856" s="6">
        <v>6</v>
      </c>
      <c r="B7856" s="4">
        <v>42697.249999994689</v>
      </c>
      <c r="C7856" s="2" t="str">
        <f>IF([2]Analysis!AG7856="Data Error","Data Error",[2]Analysis!AI7856*C$1)</f>
        <v>Data Error</v>
      </c>
      <c r="D7856" s="2"/>
      <c r="E7856" s="3" t="str">
        <f>IF(C7856="Data Error","Data Error",INDEX('[2]BAAL Adj Cap'!$CB$65:$CY$72,MONTH($B7856),$A7856+1))</f>
        <v>Data Error</v>
      </c>
      <c r="F7856" s="3"/>
      <c r="G7856" s="31" t="str">
        <f t="shared" si="488"/>
        <v>Data Error</v>
      </c>
      <c r="H7856" s="31"/>
      <c r="I7856" s="23" t="str">
        <f t="shared" si="489"/>
        <v>Data Error</v>
      </c>
      <c r="J7856" s="23"/>
      <c r="K7856" s="7" t="str">
        <f t="shared" si="490"/>
        <v>Data Error</v>
      </c>
      <c r="M7856" s="20" t="str">
        <f>IF(C7856="Data Error","Data Error",IF(C7856&lt;=K7856,0,1-IFERROR(INDEX(BAAL!$C:$D,MATCH(ROUNDUP(C7856-K7856,0),BAAL!$B:$B,0),MATCH(LEFT(M$2,4),BAAL!$C$2:$D$2,0)),0)))</f>
        <v>Data Error</v>
      </c>
      <c r="N7856" s="20"/>
      <c r="O7856" s="26"/>
      <c r="P7856" s="26"/>
      <c r="Q7856" s="6">
        <f t="shared" si="491"/>
        <v>11</v>
      </c>
      <c r="R7856" s="20"/>
    </row>
    <row r="7857" spans="1:18" x14ac:dyDescent="0.25">
      <c r="A7857" s="6">
        <v>7</v>
      </c>
      <c r="B7857" s="4">
        <v>42697.291666661353</v>
      </c>
      <c r="C7857" s="2" t="str">
        <f>IF([2]Analysis!AG7857="Data Error","Data Error",[2]Analysis!AI7857*C$1)</f>
        <v>Data Error</v>
      </c>
      <c r="D7857" s="2"/>
      <c r="E7857" s="3" t="str">
        <f>IF(C7857="Data Error","Data Error",INDEX('[2]BAAL Adj Cap'!$CB$65:$CY$72,MONTH($B7857),$A7857+1))</f>
        <v>Data Error</v>
      </c>
      <c r="F7857" s="3"/>
      <c r="G7857" s="31" t="str">
        <f t="shared" si="488"/>
        <v>Data Error</v>
      </c>
      <c r="H7857" s="31"/>
      <c r="I7857" s="23" t="str">
        <f t="shared" si="489"/>
        <v>Data Error</v>
      </c>
      <c r="J7857" s="23"/>
      <c r="K7857" s="7" t="str">
        <f t="shared" si="490"/>
        <v>Data Error</v>
      </c>
      <c r="M7857" s="20" t="str">
        <f>IF(C7857="Data Error","Data Error",IF(C7857&lt;=K7857,0,1-IFERROR(INDEX(BAAL!$C:$D,MATCH(ROUNDUP(C7857-K7857,0),BAAL!$B:$B,0),MATCH(LEFT(M$2,4),BAAL!$C$2:$D$2,0)),0)))</f>
        <v>Data Error</v>
      </c>
      <c r="N7857" s="20"/>
      <c r="O7857" s="26"/>
      <c r="P7857" s="26"/>
      <c r="Q7857" s="6">
        <f t="shared" si="491"/>
        <v>11</v>
      </c>
      <c r="R7857" s="20"/>
    </row>
    <row r="7858" spans="1:18" x14ac:dyDescent="0.25">
      <c r="A7858" s="6">
        <v>8</v>
      </c>
      <c r="B7858" s="4">
        <v>42697.333333328017</v>
      </c>
      <c r="C7858" s="2" t="str">
        <f>IF([2]Analysis!AG7858="Data Error","Data Error",[2]Analysis!AI7858*C$1)</f>
        <v>Data Error</v>
      </c>
      <c r="D7858" s="2"/>
      <c r="E7858" s="3" t="str">
        <f>IF(C7858="Data Error","Data Error",INDEX('[2]BAAL Adj Cap'!$CB$65:$CY$72,MONTH($B7858),$A7858+1))</f>
        <v>Data Error</v>
      </c>
      <c r="F7858" s="3"/>
      <c r="G7858" s="31" t="str">
        <f t="shared" si="488"/>
        <v>Data Error</v>
      </c>
      <c r="H7858" s="31"/>
      <c r="I7858" s="23" t="str">
        <f t="shared" si="489"/>
        <v>Data Error</v>
      </c>
      <c r="J7858" s="23"/>
      <c r="K7858" s="7" t="str">
        <f t="shared" si="490"/>
        <v>Data Error</v>
      </c>
      <c r="M7858" s="20" t="str">
        <f>IF(C7858="Data Error","Data Error",IF(C7858&lt;=K7858,0,1-IFERROR(INDEX(BAAL!$C:$D,MATCH(ROUNDUP(C7858-K7858,0),BAAL!$B:$B,0),MATCH(LEFT(M$2,4),BAAL!$C$2:$D$2,0)),0)))</f>
        <v>Data Error</v>
      </c>
      <c r="N7858" s="20"/>
      <c r="O7858" s="26"/>
      <c r="P7858" s="26"/>
      <c r="Q7858" s="6">
        <f t="shared" si="491"/>
        <v>11</v>
      </c>
      <c r="R7858" s="20"/>
    </row>
    <row r="7859" spans="1:18" x14ac:dyDescent="0.25">
      <c r="A7859" s="6">
        <v>9</v>
      </c>
      <c r="B7859" s="4">
        <v>42697.374999994681</v>
      </c>
      <c r="C7859" s="2" t="str">
        <f>IF([2]Analysis!AG7859="Data Error","Data Error",[2]Analysis!AI7859*C$1)</f>
        <v>Data Error</v>
      </c>
      <c r="D7859" s="2"/>
      <c r="E7859" s="3" t="str">
        <f>IF(C7859="Data Error","Data Error",INDEX('[2]BAAL Adj Cap'!$CB$65:$CY$72,MONTH($B7859),$A7859+1))</f>
        <v>Data Error</v>
      </c>
      <c r="F7859" s="3"/>
      <c r="G7859" s="31" t="str">
        <f t="shared" si="488"/>
        <v>Data Error</v>
      </c>
      <c r="H7859" s="31"/>
      <c r="I7859" s="23" t="str">
        <f t="shared" si="489"/>
        <v>Data Error</v>
      </c>
      <c r="J7859" s="23"/>
      <c r="K7859" s="7" t="str">
        <f t="shared" si="490"/>
        <v>Data Error</v>
      </c>
      <c r="M7859" s="20" t="str">
        <f>IF(C7859="Data Error","Data Error",IF(C7859&lt;=K7859,0,1-IFERROR(INDEX(BAAL!$C:$D,MATCH(ROUNDUP(C7859-K7859,0),BAAL!$B:$B,0),MATCH(LEFT(M$2,4),BAAL!$C$2:$D$2,0)),0)))</f>
        <v>Data Error</v>
      </c>
      <c r="N7859" s="20"/>
      <c r="O7859" s="26"/>
      <c r="P7859" s="26"/>
      <c r="Q7859" s="6">
        <f t="shared" si="491"/>
        <v>11</v>
      </c>
      <c r="R7859" s="20"/>
    </row>
    <row r="7860" spans="1:18" x14ac:dyDescent="0.25">
      <c r="A7860" s="6">
        <v>10</v>
      </c>
      <c r="B7860" s="4">
        <v>42697.416666661346</v>
      </c>
      <c r="C7860" s="2" t="str">
        <f>IF([2]Analysis!AG7860="Data Error","Data Error",[2]Analysis!AI7860*C$1)</f>
        <v>Data Error</v>
      </c>
      <c r="D7860" s="2"/>
      <c r="E7860" s="3" t="str">
        <f>IF(C7860="Data Error","Data Error",INDEX('[2]BAAL Adj Cap'!$CB$65:$CY$72,MONTH($B7860),$A7860+1))</f>
        <v>Data Error</v>
      </c>
      <c r="F7860" s="3"/>
      <c r="G7860" s="31" t="str">
        <f t="shared" si="488"/>
        <v>Data Error</v>
      </c>
      <c r="H7860" s="31"/>
      <c r="I7860" s="23" t="str">
        <f t="shared" si="489"/>
        <v>Data Error</v>
      </c>
      <c r="J7860" s="23"/>
      <c r="K7860" s="7" t="str">
        <f t="shared" si="490"/>
        <v>Data Error</v>
      </c>
      <c r="M7860" s="20" t="str">
        <f>IF(C7860="Data Error","Data Error",IF(C7860&lt;=K7860,0,1-IFERROR(INDEX(BAAL!$C:$D,MATCH(ROUNDUP(C7860-K7860,0),BAAL!$B:$B,0),MATCH(LEFT(M$2,4),BAAL!$C$2:$D$2,0)),0)))</f>
        <v>Data Error</v>
      </c>
      <c r="N7860" s="20"/>
      <c r="O7860" s="26"/>
      <c r="P7860" s="26"/>
      <c r="Q7860" s="6">
        <f t="shared" si="491"/>
        <v>11</v>
      </c>
      <c r="R7860" s="20"/>
    </row>
    <row r="7861" spans="1:18" x14ac:dyDescent="0.25">
      <c r="A7861" s="6">
        <v>11</v>
      </c>
      <c r="B7861" s="4">
        <v>42697.45833332801</v>
      </c>
      <c r="C7861" s="2" t="str">
        <f>IF([2]Analysis!AG7861="Data Error","Data Error",[2]Analysis!AI7861*C$1)</f>
        <v>Data Error</v>
      </c>
      <c r="D7861" s="2"/>
      <c r="E7861" s="3" t="str">
        <f>IF(C7861="Data Error","Data Error",INDEX('[2]BAAL Adj Cap'!$CB$65:$CY$72,MONTH($B7861),$A7861+1))</f>
        <v>Data Error</v>
      </c>
      <c r="F7861" s="3"/>
      <c r="G7861" s="31" t="str">
        <f t="shared" si="488"/>
        <v>Data Error</v>
      </c>
      <c r="H7861" s="31"/>
      <c r="I7861" s="23" t="str">
        <f t="shared" si="489"/>
        <v>Data Error</v>
      </c>
      <c r="J7861" s="23"/>
      <c r="K7861" s="7" t="str">
        <f t="shared" si="490"/>
        <v>Data Error</v>
      </c>
      <c r="M7861" s="20" t="str">
        <f>IF(C7861="Data Error","Data Error",IF(C7861&lt;=K7861,0,1-IFERROR(INDEX(BAAL!$C:$D,MATCH(ROUNDUP(C7861-K7861,0),BAAL!$B:$B,0),MATCH(LEFT(M$2,4),BAAL!$C$2:$D$2,0)),0)))</f>
        <v>Data Error</v>
      </c>
      <c r="N7861" s="20"/>
      <c r="O7861" s="26"/>
      <c r="P7861" s="26"/>
      <c r="Q7861" s="6">
        <f t="shared" si="491"/>
        <v>11</v>
      </c>
      <c r="R7861" s="20"/>
    </row>
    <row r="7862" spans="1:18" x14ac:dyDescent="0.25">
      <c r="A7862" s="6">
        <v>12</v>
      </c>
      <c r="B7862" s="4">
        <v>42697.499999994674</v>
      </c>
      <c r="C7862" s="2" t="str">
        <f>IF([2]Analysis!AG7862="Data Error","Data Error",[2]Analysis!AI7862*C$1)</f>
        <v>Data Error</v>
      </c>
      <c r="D7862" s="2"/>
      <c r="E7862" s="3" t="str">
        <f>IF(C7862="Data Error","Data Error",INDEX('[2]BAAL Adj Cap'!$CB$65:$CY$72,MONTH($B7862),$A7862+1))</f>
        <v>Data Error</v>
      </c>
      <c r="F7862" s="3"/>
      <c r="G7862" s="31" t="str">
        <f t="shared" si="488"/>
        <v>Data Error</v>
      </c>
      <c r="H7862" s="31"/>
      <c r="I7862" s="23" t="str">
        <f t="shared" si="489"/>
        <v>Data Error</v>
      </c>
      <c r="J7862" s="23"/>
      <c r="K7862" s="7" t="str">
        <f t="shared" si="490"/>
        <v>Data Error</v>
      </c>
      <c r="M7862" s="20" t="str">
        <f>IF(C7862="Data Error","Data Error",IF(C7862&lt;=K7862,0,1-IFERROR(INDEX(BAAL!$C:$D,MATCH(ROUNDUP(C7862-K7862,0),BAAL!$B:$B,0),MATCH(LEFT(M$2,4),BAAL!$C$2:$D$2,0)),0)))</f>
        <v>Data Error</v>
      </c>
      <c r="N7862" s="20"/>
      <c r="O7862" s="26"/>
      <c r="P7862" s="26"/>
      <c r="Q7862" s="6">
        <f t="shared" si="491"/>
        <v>11</v>
      </c>
      <c r="R7862" s="20"/>
    </row>
    <row r="7863" spans="1:18" x14ac:dyDescent="0.25">
      <c r="A7863" s="6">
        <v>13</v>
      </c>
      <c r="B7863" s="4">
        <v>42697.541666661338</v>
      </c>
      <c r="C7863" s="2" t="str">
        <f>IF([2]Analysis!AG7863="Data Error","Data Error",[2]Analysis!AI7863*C$1)</f>
        <v>Data Error</v>
      </c>
      <c r="D7863" s="2"/>
      <c r="E7863" s="3" t="str">
        <f>IF(C7863="Data Error","Data Error",INDEX('[2]BAAL Adj Cap'!$CB$65:$CY$72,MONTH($B7863),$A7863+1))</f>
        <v>Data Error</v>
      </c>
      <c r="F7863" s="3"/>
      <c r="G7863" s="31" t="str">
        <f t="shared" si="488"/>
        <v>Data Error</v>
      </c>
      <c r="H7863" s="31"/>
      <c r="I7863" s="23" t="str">
        <f t="shared" si="489"/>
        <v>Data Error</v>
      </c>
      <c r="J7863" s="23"/>
      <c r="K7863" s="7" t="str">
        <f t="shared" si="490"/>
        <v>Data Error</v>
      </c>
      <c r="M7863" s="20" t="str">
        <f>IF(C7863="Data Error","Data Error",IF(C7863&lt;=K7863,0,1-IFERROR(INDEX(BAAL!$C:$D,MATCH(ROUNDUP(C7863-K7863,0),BAAL!$B:$B,0),MATCH(LEFT(M$2,4),BAAL!$C$2:$D$2,0)),0)))</f>
        <v>Data Error</v>
      </c>
      <c r="N7863" s="20"/>
      <c r="O7863" s="26"/>
      <c r="P7863" s="26"/>
      <c r="Q7863" s="6">
        <f t="shared" si="491"/>
        <v>11</v>
      </c>
      <c r="R7863" s="20"/>
    </row>
    <row r="7864" spans="1:18" x14ac:dyDescent="0.25">
      <c r="A7864" s="6">
        <v>14</v>
      </c>
      <c r="B7864" s="4">
        <v>42697.583333328002</v>
      </c>
      <c r="C7864" s="2" t="str">
        <f>IF([2]Analysis!AG7864="Data Error","Data Error",[2]Analysis!AI7864*C$1)</f>
        <v>Data Error</v>
      </c>
      <c r="D7864" s="2"/>
      <c r="E7864" s="3" t="str">
        <f>IF(C7864="Data Error","Data Error",INDEX('[2]BAAL Adj Cap'!$CB$65:$CY$72,MONTH($B7864),$A7864+1))</f>
        <v>Data Error</v>
      </c>
      <c r="F7864" s="3"/>
      <c r="G7864" s="31" t="str">
        <f t="shared" si="488"/>
        <v>Data Error</v>
      </c>
      <c r="H7864" s="31"/>
      <c r="I7864" s="23" t="str">
        <f t="shared" si="489"/>
        <v>Data Error</v>
      </c>
      <c r="J7864" s="23"/>
      <c r="K7864" s="7" t="str">
        <f t="shared" si="490"/>
        <v>Data Error</v>
      </c>
      <c r="M7864" s="20" t="str">
        <f>IF(C7864="Data Error","Data Error",IF(C7864&lt;=K7864,0,1-IFERROR(INDEX(BAAL!$C:$D,MATCH(ROUNDUP(C7864-K7864,0),BAAL!$B:$B,0),MATCH(LEFT(M$2,4),BAAL!$C$2:$D$2,0)),0)))</f>
        <v>Data Error</v>
      </c>
      <c r="N7864" s="20"/>
      <c r="O7864" s="26"/>
      <c r="P7864" s="26"/>
      <c r="Q7864" s="6">
        <f t="shared" si="491"/>
        <v>11</v>
      </c>
      <c r="R7864" s="20"/>
    </row>
    <row r="7865" spans="1:18" x14ac:dyDescent="0.25">
      <c r="A7865" s="6">
        <v>15</v>
      </c>
      <c r="B7865" s="4">
        <v>42697.624999994667</v>
      </c>
      <c r="C7865" s="2" t="str">
        <f>IF([2]Analysis!AG7865="Data Error","Data Error",[2]Analysis!AI7865*C$1)</f>
        <v>Data Error</v>
      </c>
      <c r="D7865" s="2"/>
      <c r="E7865" s="3" t="str">
        <f>IF(C7865="Data Error","Data Error",INDEX('[2]BAAL Adj Cap'!$CB$65:$CY$72,MONTH($B7865),$A7865+1))</f>
        <v>Data Error</v>
      </c>
      <c r="F7865" s="3"/>
      <c r="G7865" s="31" t="str">
        <f t="shared" si="488"/>
        <v>Data Error</v>
      </c>
      <c r="H7865" s="31"/>
      <c r="I7865" s="23" t="str">
        <f t="shared" si="489"/>
        <v>Data Error</v>
      </c>
      <c r="J7865" s="23"/>
      <c r="K7865" s="7" t="str">
        <f t="shared" si="490"/>
        <v>Data Error</v>
      </c>
      <c r="M7865" s="20" t="str">
        <f>IF(C7865="Data Error","Data Error",IF(C7865&lt;=K7865,0,1-IFERROR(INDEX(BAAL!$C:$D,MATCH(ROUNDUP(C7865-K7865,0),BAAL!$B:$B,0),MATCH(LEFT(M$2,4),BAAL!$C$2:$D$2,0)),0)))</f>
        <v>Data Error</v>
      </c>
      <c r="N7865" s="20"/>
      <c r="O7865" s="26"/>
      <c r="P7865" s="26"/>
      <c r="Q7865" s="6">
        <f t="shared" si="491"/>
        <v>11</v>
      </c>
      <c r="R7865" s="20"/>
    </row>
    <row r="7866" spans="1:18" x14ac:dyDescent="0.25">
      <c r="A7866" s="6">
        <v>16</v>
      </c>
      <c r="B7866" s="4">
        <v>42697.666666661331</v>
      </c>
      <c r="C7866" s="2" t="str">
        <f>IF([2]Analysis!AG7866="Data Error","Data Error",[2]Analysis!AI7866*C$1)</f>
        <v>Data Error</v>
      </c>
      <c r="D7866" s="2"/>
      <c r="E7866" s="3" t="str">
        <f>IF(C7866="Data Error","Data Error",INDEX('[2]BAAL Adj Cap'!$CB$65:$CY$72,MONTH($B7866),$A7866+1))</f>
        <v>Data Error</v>
      </c>
      <c r="F7866" s="3"/>
      <c r="G7866" s="31" t="str">
        <f t="shared" si="488"/>
        <v>Data Error</v>
      </c>
      <c r="H7866" s="31"/>
      <c r="I7866" s="23" t="str">
        <f t="shared" si="489"/>
        <v>Data Error</v>
      </c>
      <c r="J7866" s="23"/>
      <c r="K7866" s="7" t="str">
        <f t="shared" si="490"/>
        <v>Data Error</v>
      </c>
      <c r="M7866" s="20" t="str">
        <f>IF(C7866="Data Error","Data Error",IF(C7866&lt;=K7866,0,1-IFERROR(INDEX(BAAL!$C:$D,MATCH(ROUNDUP(C7866-K7866,0),BAAL!$B:$B,0),MATCH(LEFT(M$2,4),BAAL!$C$2:$D$2,0)),0)))</f>
        <v>Data Error</v>
      </c>
      <c r="N7866" s="20"/>
      <c r="O7866" s="26"/>
      <c r="P7866" s="26"/>
      <c r="Q7866" s="6">
        <f t="shared" si="491"/>
        <v>11</v>
      </c>
      <c r="R7866" s="20"/>
    </row>
    <row r="7867" spans="1:18" x14ac:dyDescent="0.25">
      <c r="A7867" s="6">
        <v>17</v>
      </c>
      <c r="B7867" s="4">
        <v>42697.708333327995</v>
      </c>
      <c r="C7867" s="2" t="str">
        <f>IF([2]Analysis!AG7867="Data Error","Data Error",[2]Analysis!AI7867*C$1)</f>
        <v>Data Error</v>
      </c>
      <c r="D7867" s="2"/>
      <c r="E7867" s="3" t="str">
        <f>IF(C7867="Data Error","Data Error",INDEX('[2]BAAL Adj Cap'!$CB$65:$CY$72,MONTH($B7867),$A7867+1))</f>
        <v>Data Error</v>
      </c>
      <c r="F7867" s="3"/>
      <c r="G7867" s="31" t="str">
        <f t="shared" si="488"/>
        <v>Data Error</v>
      </c>
      <c r="H7867" s="31"/>
      <c r="I7867" s="23" t="str">
        <f t="shared" si="489"/>
        <v>Data Error</v>
      </c>
      <c r="J7867" s="23"/>
      <c r="K7867" s="7" t="str">
        <f t="shared" si="490"/>
        <v>Data Error</v>
      </c>
      <c r="M7867" s="20" t="str">
        <f>IF(C7867="Data Error","Data Error",IF(C7867&lt;=K7867,0,1-IFERROR(INDEX(BAAL!$C:$D,MATCH(ROUNDUP(C7867-K7867,0),BAAL!$B:$B,0),MATCH(LEFT(M$2,4),BAAL!$C$2:$D$2,0)),0)))</f>
        <v>Data Error</v>
      </c>
      <c r="N7867" s="20"/>
      <c r="O7867" s="26"/>
      <c r="P7867" s="26"/>
      <c r="Q7867" s="6">
        <f t="shared" si="491"/>
        <v>11</v>
      </c>
      <c r="R7867" s="20"/>
    </row>
    <row r="7868" spans="1:18" x14ac:dyDescent="0.25">
      <c r="A7868" s="6">
        <v>18</v>
      </c>
      <c r="B7868" s="4">
        <v>42697.749999994659</v>
      </c>
      <c r="C7868" s="2" t="str">
        <f>IF([2]Analysis!AG7868="Data Error","Data Error",[2]Analysis!AI7868*C$1)</f>
        <v>Data Error</v>
      </c>
      <c r="D7868" s="2"/>
      <c r="E7868" s="3" t="str">
        <f>IF(C7868="Data Error","Data Error",INDEX('[2]BAAL Adj Cap'!$CB$65:$CY$72,MONTH($B7868),$A7868+1))</f>
        <v>Data Error</v>
      </c>
      <c r="F7868" s="3"/>
      <c r="G7868" s="31" t="str">
        <f t="shared" si="488"/>
        <v>Data Error</v>
      </c>
      <c r="H7868" s="31"/>
      <c r="I7868" s="23" t="str">
        <f t="shared" si="489"/>
        <v>Data Error</v>
      </c>
      <c r="J7868" s="23"/>
      <c r="K7868" s="7" t="str">
        <f t="shared" si="490"/>
        <v>Data Error</v>
      </c>
      <c r="M7868" s="20" t="str">
        <f>IF(C7868="Data Error","Data Error",IF(C7868&lt;=K7868,0,1-IFERROR(INDEX(BAAL!$C:$D,MATCH(ROUNDUP(C7868-K7868,0),BAAL!$B:$B,0),MATCH(LEFT(M$2,4),BAAL!$C$2:$D$2,0)),0)))</f>
        <v>Data Error</v>
      </c>
      <c r="N7868" s="20"/>
      <c r="O7868" s="26"/>
      <c r="P7868" s="26"/>
      <c r="Q7868" s="6">
        <f t="shared" si="491"/>
        <v>11</v>
      </c>
      <c r="R7868" s="20"/>
    </row>
    <row r="7869" spans="1:18" x14ac:dyDescent="0.25">
      <c r="A7869" s="6">
        <v>19</v>
      </c>
      <c r="B7869" s="4">
        <v>42697.791666661324</v>
      </c>
      <c r="C7869" s="2" t="str">
        <f>IF([2]Analysis!AG7869="Data Error","Data Error",[2]Analysis!AI7869*C$1)</f>
        <v>Data Error</v>
      </c>
      <c r="D7869" s="2"/>
      <c r="E7869" s="3" t="str">
        <f>IF(C7869="Data Error","Data Error",INDEX('[2]BAAL Adj Cap'!$CB$65:$CY$72,MONTH($B7869),$A7869+1))</f>
        <v>Data Error</v>
      </c>
      <c r="F7869" s="3"/>
      <c r="G7869" s="31" t="str">
        <f t="shared" si="488"/>
        <v>Data Error</v>
      </c>
      <c r="H7869" s="31"/>
      <c r="I7869" s="23" t="str">
        <f t="shared" si="489"/>
        <v>Data Error</v>
      </c>
      <c r="J7869" s="23"/>
      <c r="K7869" s="7" t="str">
        <f t="shared" si="490"/>
        <v>Data Error</v>
      </c>
      <c r="M7869" s="20" t="str">
        <f>IF(C7869="Data Error","Data Error",IF(C7869&lt;=K7869,0,1-IFERROR(INDEX(BAAL!$C:$D,MATCH(ROUNDUP(C7869-K7869,0),BAAL!$B:$B,0),MATCH(LEFT(M$2,4),BAAL!$C$2:$D$2,0)),0)))</f>
        <v>Data Error</v>
      </c>
      <c r="N7869" s="20"/>
      <c r="O7869" s="26"/>
      <c r="P7869" s="26"/>
      <c r="Q7869" s="6">
        <f t="shared" si="491"/>
        <v>11</v>
      </c>
      <c r="R7869" s="20"/>
    </row>
    <row r="7870" spans="1:18" x14ac:dyDescent="0.25">
      <c r="A7870" s="6">
        <v>20</v>
      </c>
      <c r="B7870" s="4">
        <v>42697.833333327988</v>
      </c>
      <c r="C7870" s="2" t="str">
        <f>IF([2]Analysis!AG7870="Data Error","Data Error",[2]Analysis!AI7870*C$1)</f>
        <v>Data Error</v>
      </c>
      <c r="D7870" s="2"/>
      <c r="E7870" s="3" t="str">
        <f>IF(C7870="Data Error","Data Error",INDEX('[2]BAAL Adj Cap'!$CB$65:$CY$72,MONTH($B7870),$A7870+1))</f>
        <v>Data Error</v>
      </c>
      <c r="F7870" s="3"/>
      <c r="G7870" s="31" t="str">
        <f t="shared" si="488"/>
        <v>Data Error</v>
      </c>
      <c r="H7870" s="31"/>
      <c r="I7870" s="23" t="str">
        <f t="shared" si="489"/>
        <v>Data Error</v>
      </c>
      <c r="J7870" s="23"/>
      <c r="K7870" s="7" t="str">
        <f t="shared" si="490"/>
        <v>Data Error</v>
      </c>
      <c r="M7870" s="20" t="str">
        <f>IF(C7870="Data Error","Data Error",IF(C7870&lt;=K7870,0,1-IFERROR(INDEX(BAAL!$C:$D,MATCH(ROUNDUP(C7870-K7870,0),BAAL!$B:$B,0),MATCH(LEFT(M$2,4),BAAL!$C$2:$D$2,0)),0)))</f>
        <v>Data Error</v>
      </c>
      <c r="N7870" s="20"/>
      <c r="O7870" s="26"/>
      <c r="P7870" s="26"/>
      <c r="Q7870" s="6">
        <f t="shared" si="491"/>
        <v>11</v>
      </c>
      <c r="R7870" s="20"/>
    </row>
    <row r="7871" spans="1:18" x14ac:dyDescent="0.25">
      <c r="A7871" s="6">
        <v>21</v>
      </c>
      <c r="B7871" s="4">
        <v>42697.874999994652</v>
      </c>
      <c r="C7871" s="2" t="str">
        <f>IF([2]Analysis!AG7871="Data Error","Data Error",[2]Analysis!AI7871*C$1)</f>
        <v>Data Error</v>
      </c>
      <c r="D7871" s="2"/>
      <c r="E7871" s="3" t="str">
        <f>IF(C7871="Data Error","Data Error",INDEX('[2]BAAL Adj Cap'!$CB$65:$CY$72,MONTH($B7871),$A7871+1))</f>
        <v>Data Error</v>
      </c>
      <c r="F7871" s="3"/>
      <c r="G7871" s="31" t="str">
        <f t="shared" si="488"/>
        <v>Data Error</v>
      </c>
      <c r="H7871" s="31"/>
      <c r="I7871" s="23" t="str">
        <f t="shared" si="489"/>
        <v>Data Error</v>
      </c>
      <c r="J7871" s="23"/>
      <c r="K7871" s="7" t="str">
        <f t="shared" si="490"/>
        <v>Data Error</v>
      </c>
      <c r="M7871" s="20" t="str">
        <f>IF(C7871="Data Error","Data Error",IF(C7871&lt;=K7871,0,1-IFERROR(INDEX(BAAL!$C:$D,MATCH(ROUNDUP(C7871-K7871,0),BAAL!$B:$B,0),MATCH(LEFT(M$2,4),BAAL!$C$2:$D$2,0)),0)))</f>
        <v>Data Error</v>
      </c>
      <c r="N7871" s="20"/>
      <c r="O7871" s="26"/>
      <c r="P7871" s="26"/>
      <c r="Q7871" s="6">
        <f t="shared" si="491"/>
        <v>11</v>
      </c>
      <c r="R7871" s="20"/>
    </row>
    <row r="7872" spans="1:18" x14ac:dyDescent="0.25">
      <c r="A7872" s="6">
        <v>22</v>
      </c>
      <c r="B7872" s="4">
        <v>42697.916666661316</v>
      </c>
      <c r="C7872" s="2" t="str">
        <f>IF([2]Analysis!AG7872="Data Error","Data Error",[2]Analysis!AI7872*C$1)</f>
        <v>Data Error</v>
      </c>
      <c r="D7872" s="2"/>
      <c r="E7872" s="3" t="str">
        <f>IF(C7872="Data Error","Data Error",INDEX('[2]BAAL Adj Cap'!$CB$65:$CY$72,MONTH($B7872),$A7872+1))</f>
        <v>Data Error</v>
      </c>
      <c r="F7872" s="3"/>
      <c r="G7872" s="31" t="str">
        <f t="shared" si="488"/>
        <v>Data Error</v>
      </c>
      <c r="H7872" s="31"/>
      <c r="I7872" s="23" t="str">
        <f t="shared" si="489"/>
        <v>Data Error</v>
      </c>
      <c r="J7872" s="23"/>
      <c r="K7872" s="7" t="str">
        <f t="shared" si="490"/>
        <v>Data Error</v>
      </c>
      <c r="M7872" s="20" t="str">
        <f>IF(C7872="Data Error","Data Error",IF(C7872&lt;=K7872,0,1-IFERROR(INDEX(BAAL!$C:$D,MATCH(ROUNDUP(C7872-K7872,0),BAAL!$B:$B,0),MATCH(LEFT(M$2,4),BAAL!$C$2:$D$2,0)),0)))</f>
        <v>Data Error</v>
      </c>
      <c r="N7872" s="20"/>
      <c r="O7872" s="26"/>
      <c r="P7872" s="26"/>
      <c r="Q7872" s="6">
        <f t="shared" si="491"/>
        <v>11</v>
      </c>
      <c r="R7872" s="20"/>
    </row>
    <row r="7873" spans="1:18" x14ac:dyDescent="0.25">
      <c r="A7873" s="6">
        <v>23</v>
      </c>
      <c r="B7873" s="4">
        <v>42697.958333327981</v>
      </c>
      <c r="C7873" s="2" t="str">
        <f>IF([2]Analysis!AG7873="Data Error","Data Error",[2]Analysis!AI7873*C$1)</f>
        <v>Data Error</v>
      </c>
      <c r="D7873" s="2"/>
      <c r="E7873" s="3" t="str">
        <f>IF(C7873="Data Error","Data Error",INDEX('[2]BAAL Adj Cap'!$CB$65:$CY$72,MONTH($B7873),$A7873+1))</f>
        <v>Data Error</v>
      </c>
      <c r="F7873" s="3"/>
      <c r="G7873" s="31" t="str">
        <f t="shared" si="488"/>
        <v>Data Error</v>
      </c>
      <c r="H7873" s="31"/>
      <c r="I7873" s="23" t="str">
        <f t="shared" si="489"/>
        <v>Data Error</v>
      </c>
      <c r="J7873" s="23"/>
      <c r="K7873" s="7" t="str">
        <f t="shared" si="490"/>
        <v>Data Error</v>
      </c>
      <c r="M7873" s="20" t="str">
        <f>IF(C7873="Data Error","Data Error",IF(C7873&lt;=K7873,0,1-IFERROR(INDEX(BAAL!$C:$D,MATCH(ROUNDUP(C7873-K7873,0),BAAL!$B:$B,0),MATCH(LEFT(M$2,4),BAAL!$C$2:$D$2,0)),0)))</f>
        <v>Data Error</v>
      </c>
      <c r="N7873" s="20"/>
      <c r="O7873" s="26"/>
      <c r="P7873" s="26"/>
      <c r="Q7873" s="6">
        <f t="shared" si="491"/>
        <v>11</v>
      </c>
      <c r="R7873" s="20"/>
    </row>
    <row r="7874" spans="1:18" x14ac:dyDescent="0.25">
      <c r="A7874" s="6">
        <v>0</v>
      </c>
      <c r="B7874" s="1">
        <v>42697.999999994645</v>
      </c>
      <c r="C7874" s="2" t="str">
        <f>IF([2]Analysis!AG7874="Data Error","Data Error",[2]Analysis!AI7874*C$1)</f>
        <v>Data Error</v>
      </c>
      <c r="D7874" s="2"/>
      <c r="E7874" s="3" t="str">
        <f>IF(C7874="Data Error","Data Error",INDEX('[2]BAAL Adj Cap'!$CB$65:$CY$72,MONTH($B7874),$A7874+1))</f>
        <v>Data Error</v>
      </c>
      <c r="F7874" s="3"/>
      <c r="G7874" s="31" t="str">
        <f t="shared" si="488"/>
        <v>Data Error</v>
      </c>
      <c r="H7874" s="31"/>
      <c r="I7874" s="23" t="str">
        <f t="shared" si="489"/>
        <v>Data Error</v>
      </c>
      <c r="J7874" s="23"/>
      <c r="K7874" s="7" t="str">
        <f t="shared" si="490"/>
        <v>Data Error</v>
      </c>
      <c r="M7874" s="20" t="str">
        <f>IF(C7874="Data Error","Data Error",IF(C7874&lt;=K7874,0,1-IFERROR(INDEX(BAAL!$C:$D,MATCH(ROUNDUP(C7874-K7874,0),BAAL!$B:$B,0),MATCH(LEFT(M$2,4),BAAL!$C$2:$D$2,0)),0)))</f>
        <v>Data Error</v>
      </c>
      <c r="N7874" s="20"/>
      <c r="O7874" s="26"/>
      <c r="P7874" s="26"/>
      <c r="Q7874" s="6">
        <f t="shared" si="491"/>
        <v>11</v>
      </c>
      <c r="R7874" s="20"/>
    </row>
    <row r="7875" spans="1:18" x14ac:dyDescent="0.25">
      <c r="A7875" s="6">
        <v>1</v>
      </c>
      <c r="B7875" s="4">
        <v>42698.041666661309</v>
      </c>
      <c r="C7875" s="2" t="str">
        <f>IF([2]Analysis!AG7875="Data Error","Data Error",[2]Analysis!AI7875*C$1)</f>
        <v>Data Error</v>
      </c>
      <c r="D7875" s="2"/>
      <c r="E7875" s="3" t="str">
        <f>IF(C7875="Data Error","Data Error",INDEX('[2]BAAL Adj Cap'!$CB$65:$CY$72,MONTH($B7875),$A7875+1))</f>
        <v>Data Error</v>
      </c>
      <c r="F7875" s="3"/>
      <c r="G7875" s="31" t="str">
        <f t="shared" si="488"/>
        <v>Data Error</v>
      </c>
      <c r="H7875" s="31"/>
      <c r="I7875" s="23" t="str">
        <f t="shared" si="489"/>
        <v>Data Error</v>
      </c>
      <c r="J7875" s="23"/>
      <c r="K7875" s="7" t="str">
        <f t="shared" si="490"/>
        <v>Data Error</v>
      </c>
      <c r="M7875" s="20" t="str">
        <f>IF(C7875="Data Error","Data Error",IF(C7875&lt;=K7875,0,1-IFERROR(INDEX(BAAL!$C:$D,MATCH(ROUNDUP(C7875-K7875,0),BAAL!$B:$B,0),MATCH(LEFT(M$2,4),BAAL!$C$2:$D$2,0)),0)))</f>
        <v>Data Error</v>
      </c>
      <c r="N7875" s="20"/>
      <c r="O7875" s="26"/>
      <c r="P7875" s="26"/>
      <c r="Q7875" s="6">
        <f t="shared" si="491"/>
        <v>11</v>
      </c>
      <c r="R7875" s="20"/>
    </row>
    <row r="7876" spans="1:18" x14ac:dyDescent="0.25">
      <c r="A7876" s="6">
        <v>2</v>
      </c>
      <c r="B7876" s="4">
        <v>42698.083333327973</v>
      </c>
      <c r="C7876" s="2" t="str">
        <f>IF([2]Analysis!AG7876="Data Error","Data Error",[2]Analysis!AI7876*C$1)</f>
        <v>Data Error</v>
      </c>
      <c r="D7876" s="2"/>
      <c r="E7876" s="3" t="str">
        <f>IF(C7876="Data Error","Data Error",INDEX('[2]BAAL Adj Cap'!$CB$65:$CY$72,MONTH($B7876),$A7876+1))</f>
        <v>Data Error</v>
      </c>
      <c r="F7876" s="3"/>
      <c r="G7876" s="31" t="str">
        <f t="shared" ref="G7876:G7939" si="492">IF(C7876="Data Error","Data Error",E7876*E$1-C7876)</f>
        <v>Data Error</v>
      </c>
      <c r="H7876" s="31"/>
      <c r="I7876" s="23" t="str">
        <f t="shared" ref="I7876:I7939" si="493">IF(E7876="Data Error","Data Error",E7876)</f>
        <v>Data Error</v>
      </c>
      <c r="J7876" s="23"/>
      <c r="K7876" s="7" t="str">
        <f t="shared" ref="K7876:K7939" si="494">IF(C7876="Data Error","Data Error",C$1*MAX(0,MIN(AF$9,E7876*AF$10)))</f>
        <v>Data Error</v>
      </c>
      <c r="M7876" s="20" t="str">
        <f>IF(C7876="Data Error","Data Error",IF(C7876&lt;=K7876,0,1-IFERROR(INDEX(BAAL!$C:$D,MATCH(ROUNDUP(C7876-K7876,0),BAAL!$B:$B,0),MATCH(LEFT(M$2,4),BAAL!$C$2:$D$2,0)),0)))</f>
        <v>Data Error</v>
      </c>
      <c r="N7876" s="20"/>
      <c r="O7876" s="26"/>
      <c r="P7876" s="26"/>
      <c r="Q7876" s="6">
        <f t="shared" ref="Q7876:Q7939" si="495">MONTH(B7876)</f>
        <v>11</v>
      </c>
      <c r="R7876" s="20"/>
    </row>
    <row r="7877" spans="1:18" x14ac:dyDescent="0.25">
      <c r="A7877" s="6">
        <v>3</v>
      </c>
      <c r="B7877" s="4">
        <v>42698.124999994638</v>
      </c>
      <c r="C7877" s="2" t="str">
        <f>IF([2]Analysis!AG7877="Data Error","Data Error",[2]Analysis!AI7877*C$1)</f>
        <v>Data Error</v>
      </c>
      <c r="D7877" s="2"/>
      <c r="E7877" s="3" t="str">
        <f>IF(C7877="Data Error","Data Error",INDEX('[2]BAAL Adj Cap'!$CB$65:$CY$72,MONTH($B7877),$A7877+1))</f>
        <v>Data Error</v>
      </c>
      <c r="F7877" s="3"/>
      <c r="G7877" s="31" t="str">
        <f t="shared" si="492"/>
        <v>Data Error</v>
      </c>
      <c r="H7877" s="31"/>
      <c r="I7877" s="23" t="str">
        <f t="shared" si="493"/>
        <v>Data Error</v>
      </c>
      <c r="J7877" s="23"/>
      <c r="K7877" s="7" t="str">
        <f t="shared" si="494"/>
        <v>Data Error</v>
      </c>
      <c r="M7877" s="20" t="str">
        <f>IF(C7877="Data Error","Data Error",IF(C7877&lt;=K7877,0,1-IFERROR(INDEX(BAAL!$C:$D,MATCH(ROUNDUP(C7877-K7877,0),BAAL!$B:$B,0),MATCH(LEFT(M$2,4),BAAL!$C$2:$D$2,0)),0)))</f>
        <v>Data Error</v>
      </c>
      <c r="N7877" s="20"/>
      <c r="O7877" s="26"/>
      <c r="P7877" s="26"/>
      <c r="Q7877" s="6">
        <f t="shared" si="495"/>
        <v>11</v>
      </c>
      <c r="R7877" s="20"/>
    </row>
    <row r="7878" spans="1:18" x14ac:dyDescent="0.25">
      <c r="A7878" s="6">
        <v>4</v>
      </c>
      <c r="B7878" s="4">
        <v>42698.166666661302</v>
      </c>
      <c r="C7878" s="2" t="str">
        <f>IF([2]Analysis!AG7878="Data Error","Data Error",[2]Analysis!AI7878*C$1)</f>
        <v>Data Error</v>
      </c>
      <c r="D7878" s="2"/>
      <c r="E7878" s="3" t="str">
        <f>IF(C7878="Data Error","Data Error",INDEX('[2]BAAL Adj Cap'!$CB$65:$CY$72,MONTH($B7878),$A7878+1))</f>
        <v>Data Error</v>
      </c>
      <c r="F7878" s="3"/>
      <c r="G7878" s="31" t="str">
        <f t="shared" si="492"/>
        <v>Data Error</v>
      </c>
      <c r="H7878" s="31"/>
      <c r="I7878" s="23" t="str">
        <f t="shared" si="493"/>
        <v>Data Error</v>
      </c>
      <c r="J7878" s="23"/>
      <c r="K7878" s="7" t="str">
        <f t="shared" si="494"/>
        <v>Data Error</v>
      </c>
      <c r="M7878" s="20" t="str">
        <f>IF(C7878="Data Error","Data Error",IF(C7878&lt;=K7878,0,1-IFERROR(INDEX(BAAL!$C:$D,MATCH(ROUNDUP(C7878-K7878,0),BAAL!$B:$B,0),MATCH(LEFT(M$2,4),BAAL!$C$2:$D$2,0)),0)))</f>
        <v>Data Error</v>
      </c>
      <c r="N7878" s="20"/>
      <c r="O7878" s="26"/>
      <c r="P7878" s="26"/>
      <c r="Q7878" s="6">
        <f t="shared" si="495"/>
        <v>11</v>
      </c>
      <c r="R7878" s="20"/>
    </row>
    <row r="7879" spans="1:18" x14ac:dyDescent="0.25">
      <c r="A7879" s="6">
        <v>5</v>
      </c>
      <c r="B7879" s="4">
        <v>42698.208333327966</v>
      </c>
      <c r="C7879" s="2" t="str">
        <f>IF([2]Analysis!AG7879="Data Error","Data Error",[2]Analysis!AI7879*C$1)</f>
        <v>Data Error</v>
      </c>
      <c r="D7879" s="2"/>
      <c r="E7879" s="3" t="str">
        <f>IF(C7879="Data Error","Data Error",INDEX('[2]BAAL Adj Cap'!$CB$65:$CY$72,MONTH($B7879),$A7879+1))</f>
        <v>Data Error</v>
      </c>
      <c r="F7879" s="3"/>
      <c r="G7879" s="31" t="str">
        <f t="shared" si="492"/>
        <v>Data Error</v>
      </c>
      <c r="H7879" s="31"/>
      <c r="I7879" s="23" t="str">
        <f t="shared" si="493"/>
        <v>Data Error</v>
      </c>
      <c r="J7879" s="23"/>
      <c r="K7879" s="7" t="str">
        <f t="shared" si="494"/>
        <v>Data Error</v>
      </c>
      <c r="M7879" s="20" t="str">
        <f>IF(C7879="Data Error","Data Error",IF(C7879&lt;=K7879,0,1-IFERROR(INDEX(BAAL!$C:$D,MATCH(ROUNDUP(C7879-K7879,0),BAAL!$B:$B,0),MATCH(LEFT(M$2,4),BAAL!$C$2:$D$2,0)),0)))</f>
        <v>Data Error</v>
      </c>
      <c r="N7879" s="20"/>
      <c r="O7879" s="26"/>
      <c r="P7879" s="26"/>
      <c r="Q7879" s="6">
        <f t="shared" si="495"/>
        <v>11</v>
      </c>
      <c r="R7879" s="20"/>
    </row>
    <row r="7880" spans="1:18" x14ac:dyDescent="0.25">
      <c r="A7880" s="6">
        <v>6</v>
      </c>
      <c r="B7880" s="4">
        <v>42698.24999999463</v>
      </c>
      <c r="C7880" s="2" t="str">
        <f>IF([2]Analysis!AG7880="Data Error","Data Error",[2]Analysis!AI7880*C$1)</f>
        <v>Data Error</v>
      </c>
      <c r="D7880" s="2"/>
      <c r="E7880" s="3" t="str">
        <f>IF(C7880="Data Error","Data Error",INDEX('[2]BAAL Adj Cap'!$CB$65:$CY$72,MONTH($B7880),$A7880+1))</f>
        <v>Data Error</v>
      </c>
      <c r="F7880" s="3"/>
      <c r="G7880" s="31" t="str">
        <f t="shared" si="492"/>
        <v>Data Error</v>
      </c>
      <c r="H7880" s="31"/>
      <c r="I7880" s="23" t="str">
        <f t="shared" si="493"/>
        <v>Data Error</v>
      </c>
      <c r="J7880" s="23"/>
      <c r="K7880" s="7" t="str">
        <f t="shared" si="494"/>
        <v>Data Error</v>
      </c>
      <c r="M7880" s="20" t="str">
        <f>IF(C7880="Data Error","Data Error",IF(C7880&lt;=K7880,0,1-IFERROR(INDEX(BAAL!$C:$D,MATCH(ROUNDUP(C7880-K7880,0),BAAL!$B:$B,0),MATCH(LEFT(M$2,4),BAAL!$C$2:$D$2,0)),0)))</f>
        <v>Data Error</v>
      </c>
      <c r="N7880" s="20"/>
      <c r="O7880" s="26"/>
      <c r="P7880" s="26"/>
      <c r="Q7880" s="6">
        <f t="shared" si="495"/>
        <v>11</v>
      </c>
      <c r="R7880" s="20"/>
    </row>
    <row r="7881" spans="1:18" x14ac:dyDescent="0.25">
      <c r="A7881" s="6">
        <v>7</v>
      </c>
      <c r="B7881" s="4">
        <v>42698.291666661295</v>
      </c>
      <c r="C7881" s="2" t="str">
        <f>IF([2]Analysis!AG7881="Data Error","Data Error",[2]Analysis!AI7881*C$1)</f>
        <v>Data Error</v>
      </c>
      <c r="D7881" s="2"/>
      <c r="E7881" s="3" t="str">
        <f>IF(C7881="Data Error","Data Error",INDEX('[2]BAAL Adj Cap'!$CB$65:$CY$72,MONTH($B7881),$A7881+1))</f>
        <v>Data Error</v>
      </c>
      <c r="F7881" s="3"/>
      <c r="G7881" s="31" t="str">
        <f t="shared" si="492"/>
        <v>Data Error</v>
      </c>
      <c r="H7881" s="31"/>
      <c r="I7881" s="23" t="str">
        <f t="shared" si="493"/>
        <v>Data Error</v>
      </c>
      <c r="J7881" s="23"/>
      <c r="K7881" s="7" t="str">
        <f t="shared" si="494"/>
        <v>Data Error</v>
      </c>
      <c r="M7881" s="20" t="str">
        <f>IF(C7881="Data Error","Data Error",IF(C7881&lt;=K7881,0,1-IFERROR(INDEX(BAAL!$C:$D,MATCH(ROUNDUP(C7881-K7881,0),BAAL!$B:$B,0),MATCH(LEFT(M$2,4),BAAL!$C$2:$D$2,0)),0)))</f>
        <v>Data Error</v>
      </c>
      <c r="N7881" s="20"/>
      <c r="O7881" s="26"/>
      <c r="P7881" s="26"/>
      <c r="Q7881" s="6">
        <f t="shared" si="495"/>
        <v>11</v>
      </c>
      <c r="R7881" s="20"/>
    </row>
    <row r="7882" spans="1:18" x14ac:dyDescent="0.25">
      <c r="A7882" s="6">
        <v>8</v>
      </c>
      <c r="B7882" s="4">
        <v>42698.333333327959</v>
      </c>
      <c r="C7882" s="2" t="str">
        <f>IF([2]Analysis!AG7882="Data Error","Data Error",[2]Analysis!AI7882*C$1)</f>
        <v>Data Error</v>
      </c>
      <c r="D7882" s="2"/>
      <c r="E7882" s="3" t="str">
        <f>IF(C7882="Data Error","Data Error",INDEX('[2]BAAL Adj Cap'!$CB$65:$CY$72,MONTH($B7882),$A7882+1))</f>
        <v>Data Error</v>
      </c>
      <c r="F7882" s="3"/>
      <c r="G7882" s="31" t="str">
        <f t="shared" si="492"/>
        <v>Data Error</v>
      </c>
      <c r="H7882" s="31"/>
      <c r="I7882" s="23" t="str">
        <f t="shared" si="493"/>
        <v>Data Error</v>
      </c>
      <c r="J7882" s="23"/>
      <c r="K7882" s="7" t="str">
        <f t="shared" si="494"/>
        <v>Data Error</v>
      </c>
      <c r="M7882" s="20" t="str">
        <f>IF(C7882="Data Error","Data Error",IF(C7882&lt;=K7882,0,1-IFERROR(INDEX(BAAL!$C:$D,MATCH(ROUNDUP(C7882-K7882,0),BAAL!$B:$B,0),MATCH(LEFT(M$2,4),BAAL!$C$2:$D$2,0)),0)))</f>
        <v>Data Error</v>
      </c>
      <c r="N7882" s="20"/>
      <c r="O7882" s="26"/>
      <c r="P7882" s="26"/>
      <c r="Q7882" s="6">
        <f t="shared" si="495"/>
        <v>11</v>
      </c>
      <c r="R7882" s="20"/>
    </row>
    <row r="7883" spans="1:18" x14ac:dyDescent="0.25">
      <c r="A7883" s="6">
        <v>9</v>
      </c>
      <c r="B7883" s="4">
        <v>42698.374999994623</v>
      </c>
      <c r="C7883" s="2" t="str">
        <f>IF([2]Analysis!AG7883="Data Error","Data Error",[2]Analysis!AI7883*C$1)</f>
        <v>Data Error</v>
      </c>
      <c r="D7883" s="2"/>
      <c r="E7883" s="3" t="str">
        <f>IF(C7883="Data Error","Data Error",INDEX('[2]BAAL Adj Cap'!$CB$65:$CY$72,MONTH($B7883),$A7883+1))</f>
        <v>Data Error</v>
      </c>
      <c r="F7883" s="3"/>
      <c r="G7883" s="31" t="str">
        <f t="shared" si="492"/>
        <v>Data Error</v>
      </c>
      <c r="H7883" s="31"/>
      <c r="I7883" s="23" t="str">
        <f t="shared" si="493"/>
        <v>Data Error</v>
      </c>
      <c r="J7883" s="23"/>
      <c r="K7883" s="7" t="str">
        <f t="shared" si="494"/>
        <v>Data Error</v>
      </c>
      <c r="M7883" s="20" t="str">
        <f>IF(C7883="Data Error","Data Error",IF(C7883&lt;=K7883,0,1-IFERROR(INDEX(BAAL!$C:$D,MATCH(ROUNDUP(C7883-K7883,0),BAAL!$B:$B,0),MATCH(LEFT(M$2,4),BAAL!$C$2:$D$2,0)),0)))</f>
        <v>Data Error</v>
      </c>
      <c r="N7883" s="20"/>
      <c r="O7883" s="26"/>
      <c r="P7883" s="26"/>
      <c r="Q7883" s="6">
        <f t="shared" si="495"/>
        <v>11</v>
      </c>
      <c r="R7883" s="20"/>
    </row>
    <row r="7884" spans="1:18" x14ac:dyDescent="0.25">
      <c r="A7884" s="6">
        <v>10</v>
      </c>
      <c r="B7884" s="4">
        <v>42698.416666661287</v>
      </c>
      <c r="C7884" s="2" t="str">
        <f>IF([2]Analysis!AG7884="Data Error","Data Error",[2]Analysis!AI7884*C$1)</f>
        <v>Data Error</v>
      </c>
      <c r="D7884" s="2"/>
      <c r="E7884" s="3" t="str">
        <f>IF(C7884="Data Error","Data Error",INDEX('[2]BAAL Adj Cap'!$CB$65:$CY$72,MONTH($B7884),$A7884+1))</f>
        <v>Data Error</v>
      </c>
      <c r="F7884" s="3"/>
      <c r="G7884" s="31" t="str">
        <f t="shared" si="492"/>
        <v>Data Error</v>
      </c>
      <c r="H7884" s="31"/>
      <c r="I7884" s="23" t="str">
        <f t="shared" si="493"/>
        <v>Data Error</v>
      </c>
      <c r="J7884" s="23"/>
      <c r="K7884" s="7" t="str">
        <f t="shared" si="494"/>
        <v>Data Error</v>
      </c>
      <c r="M7884" s="20" t="str">
        <f>IF(C7884="Data Error","Data Error",IF(C7884&lt;=K7884,0,1-IFERROR(INDEX(BAAL!$C:$D,MATCH(ROUNDUP(C7884-K7884,0),BAAL!$B:$B,0),MATCH(LEFT(M$2,4),BAAL!$C$2:$D$2,0)),0)))</f>
        <v>Data Error</v>
      </c>
      <c r="N7884" s="20"/>
      <c r="O7884" s="26"/>
      <c r="P7884" s="26"/>
      <c r="Q7884" s="6">
        <f t="shared" si="495"/>
        <v>11</v>
      </c>
      <c r="R7884" s="20"/>
    </row>
    <row r="7885" spans="1:18" x14ac:dyDescent="0.25">
      <c r="A7885" s="6">
        <v>11</v>
      </c>
      <c r="B7885" s="4">
        <v>42698.458333327952</v>
      </c>
      <c r="C7885" s="2" t="str">
        <f>IF([2]Analysis!AG7885="Data Error","Data Error",[2]Analysis!AI7885*C$1)</f>
        <v>Data Error</v>
      </c>
      <c r="D7885" s="2"/>
      <c r="E7885" s="3" t="str">
        <f>IF(C7885="Data Error","Data Error",INDEX('[2]BAAL Adj Cap'!$CB$65:$CY$72,MONTH($B7885),$A7885+1))</f>
        <v>Data Error</v>
      </c>
      <c r="F7885" s="3"/>
      <c r="G7885" s="31" t="str">
        <f t="shared" si="492"/>
        <v>Data Error</v>
      </c>
      <c r="H7885" s="31"/>
      <c r="I7885" s="23" t="str">
        <f t="shared" si="493"/>
        <v>Data Error</v>
      </c>
      <c r="J7885" s="23"/>
      <c r="K7885" s="7" t="str">
        <f t="shared" si="494"/>
        <v>Data Error</v>
      </c>
      <c r="M7885" s="20" t="str">
        <f>IF(C7885="Data Error","Data Error",IF(C7885&lt;=K7885,0,1-IFERROR(INDEX(BAAL!$C:$D,MATCH(ROUNDUP(C7885-K7885,0),BAAL!$B:$B,0),MATCH(LEFT(M$2,4),BAAL!$C$2:$D$2,0)),0)))</f>
        <v>Data Error</v>
      </c>
      <c r="N7885" s="20"/>
      <c r="O7885" s="26"/>
      <c r="P7885" s="26"/>
      <c r="Q7885" s="6">
        <f t="shared" si="495"/>
        <v>11</v>
      </c>
      <c r="R7885" s="20"/>
    </row>
    <row r="7886" spans="1:18" x14ac:dyDescent="0.25">
      <c r="A7886" s="6">
        <v>12</v>
      </c>
      <c r="B7886" s="4">
        <v>42698.499999994616</v>
      </c>
      <c r="C7886" s="2" t="str">
        <f>IF([2]Analysis!AG7886="Data Error","Data Error",[2]Analysis!AI7886*C$1)</f>
        <v>Data Error</v>
      </c>
      <c r="D7886" s="2"/>
      <c r="E7886" s="3" t="str">
        <f>IF(C7886="Data Error","Data Error",INDEX('[2]BAAL Adj Cap'!$CB$65:$CY$72,MONTH($B7886),$A7886+1))</f>
        <v>Data Error</v>
      </c>
      <c r="F7886" s="3"/>
      <c r="G7886" s="31" t="str">
        <f t="shared" si="492"/>
        <v>Data Error</v>
      </c>
      <c r="H7886" s="31"/>
      <c r="I7886" s="23" t="str">
        <f t="shared" si="493"/>
        <v>Data Error</v>
      </c>
      <c r="J7886" s="23"/>
      <c r="K7886" s="7" t="str">
        <f t="shared" si="494"/>
        <v>Data Error</v>
      </c>
      <c r="M7886" s="20" t="str">
        <f>IF(C7886="Data Error","Data Error",IF(C7886&lt;=K7886,0,1-IFERROR(INDEX(BAAL!$C:$D,MATCH(ROUNDUP(C7886-K7886,0),BAAL!$B:$B,0),MATCH(LEFT(M$2,4),BAAL!$C$2:$D$2,0)),0)))</f>
        <v>Data Error</v>
      </c>
      <c r="N7886" s="20"/>
      <c r="O7886" s="26"/>
      <c r="P7886" s="26"/>
      <c r="Q7886" s="6">
        <f t="shared" si="495"/>
        <v>11</v>
      </c>
      <c r="R7886" s="20"/>
    </row>
    <row r="7887" spans="1:18" x14ac:dyDescent="0.25">
      <c r="A7887" s="6">
        <v>13</v>
      </c>
      <c r="B7887" s="4">
        <v>42698.54166666128</v>
      </c>
      <c r="C7887" s="2" t="str">
        <f>IF([2]Analysis!AG7887="Data Error","Data Error",[2]Analysis!AI7887*C$1)</f>
        <v>Data Error</v>
      </c>
      <c r="D7887" s="2"/>
      <c r="E7887" s="3" t="str">
        <f>IF(C7887="Data Error","Data Error",INDEX('[2]BAAL Adj Cap'!$CB$65:$CY$72,MONTH($B7887),$A7887+1))</f>
        <v>Data Error</v>
      </c>
      <c r="F7887" s="3"/>
      <c r="G7887" s="31" t="str">
        <f t="shared" si="492"/>
        <v>Data Error</v>
      </c>
      <c r="H7887" s="31"/>
      <c r="I7887" s="23" t="str">
        <f t="shared" si="493"/>
        <v>Data Error</v>
      </c>
      <c r="J7887" s="23"/>
      <c r="K7887" s="7" t="str">
        <f t="shared" si="494"/>
        <v>Data Error</v>
      </c>
      <c r="M7887" s="20" t="str">
        <f>IF(C7887="Data Error","Data Error",IF(C7887&lt;=K7887,0,1-IFERROR(INDEX(BAAL!$C:$D,MATCH(ROUNDUP(C7887-K7887,0),BAAL!$B:$B,0),MATCH(LEFT(M$2,4),BAAL!$C$2:$D$2,0)),0)))</f>
        <v>Data Error</v>
      </c>
      <c r="N7887" s="20"/>
      <c r="O7887" s="26"/>
      <c r="P7887" s="26"/>
      <c r="Q7887" s="6">
        <f t="shared" si="495"/>
        <v>11</v>
      </c>
      <c r="R7887" s="20"/>
    </row>
    <row r="7888" spans="1:18" x14ac:dyDescent="0.25">
      <c r="A7888" s="6">
        <v>14</v>
      </c>
      <c r="B7888" s="4">
        <v>42698.583333327944</v>
      </c>
      <c r="C7888" s="2" t="str">
        <f>IF([2]Analysis!AG7888="Data Error","Data Error",[2]Analysis!AI7888*C$1)</f>
        <v>Data Error</v>
      </c>
      <c r="D7888" s="2"/>
      <c r="E7888" s="3" t="str">
        <f>IF(C7888="Data Error","Data Error",INDEX('[2]BAAL Adj Cap'!$CB$65:$CY$72,MONTH($B7888),$A7888+1))</f>
        <v>Data Error</v>
      </c>
      <c r="F7888" s="3"/>
      <c r="G7888" s="31" t="str">
        <f t="shared" si="492"/>
        <v>Data Error</v>
      </c>
      <c r="H7888" s="31"/>
      <c r="I7888" s="23" t="str">
        <f t="shared" si="493"/>
        <v>Data Error</v>
      </c>
      <c r="J7888" s="23"/>
      <c r="K7888" s="7" t="str">
        <f t="shared" si="494"/>
        <v>Data Error</v>
      </c>
      <c r="M7888" s="20" t="str">
        <f>IF(C7888="Data Error","Data Error",IF(C7888&lt;=K7888,0,1-IFERROR(INDEX(BAAL!$C:$D,MATCH(ROUNDUP(C7888-K7888,0),BAAL!$B:$B,0),MATCH(LEFT(M$2,4),BAAL!$C$2:$D$2,0)),0)))</f>
        <v>Data Error</v>
      </c>
      <c r="N7888" s="20"/>
      <c r="O7888" s="26"/>
      <c r="P7888" s="26"/>
      <c r="Q7888" s="6">
        <f t="shared" si="495"/>
        <v>11</v>
      </c>
      <c r="R7888" s="20"/>
    </row>
    <row r="7889" spans="1:18" x14ac:dyDescent="0.25">
      <c r="A7889" s="6">
        <v>15</v>
      </c>
      <c r="B7889" s="4">
        <v>42698.624999994609</v>
      </c>
      <c r="C7889" s="2" t="str">
        <f>IF([2]Analysis!AG7889="Data Error","Data Error",[2]Analysis!AI7889*C$1)</f>
        <v>Data Error</v>
      </c>
      <c r="D7889" s="2"/>
      <c r="E7889" s="3" t="str">
        <f>IF(C7889="Data Error","Data Error",INDEX('[2]BAAL Adj Cap'!$CB$65:$CY$72,MONTH($B7889),$A7889+1))</f>
        <v>Data Error</v>
      </c>
      <c r="F7889" s="3"/>
      <c r="G7889" s="31" t="str">
        <f t="shared" si="492"/>
        <v>Data Error</v>
      </c>
      <c r="H7889" s="31"/>
      <c r="I7889" s="23" t="str">
        <f t="shared" si="493"/>
        <v>Data Error</v>
      </c>
      <c r="J7889" s="23"/>
      <c r="K7889" s="7" t="str">
        <f t="shared" si="494"/>
        <v>Data Error</v>
      </c>
      <c r="M7889" s="20" t="str">
        <f>IF(C7889="Data Error","Data Error",IF(C7889&lt;=K7889,0,1-IFERROR(INDEX(BAAL!$C:$D,MATCH(ROUNDUP(C7889-K7889,0),BAAL!$B:$B,0),MATCH(LEFT(M$2,4),BAAL!$C$2:$D$2,0)),0)))</f>
        <v>Data Error</v>
      </c>
      <c r="N7889" s="20"/>
      <c r="O7889" s="26"/>
      <c r="P7889" s="26"/>
      <c r="Q7889" s="6">
        <f t="shared" si="495"/>
        <v>11</v>
      </c>
      <c r="R7889" s="20"/>
    </row>
    <row r="7890" spans="1:18" x14ac:dyDescent="0.25">
      <c r="A7890" s="6">
        <v>16</v>
      </c>
      <c r="B7890" s="4">
        <v>42698.666666661273</v>
      </c>
      <c r="C7890" s="2" t="str">
        <f>IF([2]Analysis!AG7890="Data Error","Data Error",[2]Analysis!AI7890*C$1)</f>
        <v>Data Error</v>
      </c>
      <c r="D7890" s="2"/>
      <c r="E7890" s="3" t="str">
        <f>IF(C7890="Data Error","Data Error",INDEX('[2]BAAL Adj Cap'!$CB$65:$CY$72,MONTH($B7890),$A7890+1))</f>
        <v>Data Error</v>
      </c>
      <c r="F7890" s="3"/>
      <c r="G7890" s="31" t="str">
        <f t="shared" si="492"/>
        <v>Data Error</v>
      </c>
      <c r="H7890" s="31"/>
      <c r="I7890" s="23" t="str">
        <f t="shared" si="493"/>
        <v>Data Error</v>
      </c>
      <c r="J7890" s="23"/>
      <c r="K7890" s="7" t="str">
        <f t="shared" si="494"/>
        <v>Data Error</v>
      </c>
      <c r="M7890" s="20" t="str">
        <f>IF(C7890="Data Error","Data Error",IF(C7890&lt;=K7890,0,1-IFERROR(INDEX(BAAL!$C:$D,MATCH(ROUNDUP(C7890-K7890,0),BAAL!$B:$B,0),MATCH(LEFT(M$2,4),BAAL!$C$2:$D$2,0)),0)))</f>
        <v>Data Error</v>
      </c>
      <c r="N7890" s="20"/>
      <c r="O7890" s="26"/>
      <c r="P7890" s="26"/>
      <c r="Q7890" s="6">
        <f t="shared" si="495"/>
        <v>11</v>
      </c>
      <c r="R7890" s="20"/>
    </row>
    <row r="7891" spans="1:18" x14ac:dyDescent="0.25">
      <c r="A7891" s="6">
        <v>17</v>
      </c>
      <c r="B7891" s="4">
        <v>42698.708333327937</v>
      </c>
      <c r="C7891" s="2" t="str">
        <f>IF([2]Analysis!AG7891="Data Error","Data Error",[2]Analysis!AI7891*C$1)</f>
        <v>Data Error</v>
      </c>
      <c r="D7891" s="2"/>
      <c r="E7891" s="3" t="str">
        <f>IF(C7891="Data Error","Data Error",INDEX('[2]BAAL Adj Cap'!$CB$65:$CY$72,MONTH($B7891),$A7891+1))</f>
        <v>Data Error</v>
      </c>
      <c r="F7891" s="3"/>
      <c r="G7891" s="31" t="str">
        <f t="shared" si="492"/>
        <v>Data Error</v>
      </c>
      <c r="H7891" s="31"/>
      <c r="I7891" s="23" t="str">
        <f t="shared" si="493"/>
        <v>Data Error</v>
      </c>
      <c r="J7891" s="23"/>
      <c r="K7891" s="7" t="str">
        <f t="shared" si="494"/>
        <v>Data Error</v>
      </c>
      <c r="M7891" s="20" t="str">
        <f>IF(C7891="Data Error","Data Error",IF(C7891&lt;=K7891,0,1-IFERROR(INDEX(BAAL!$C:$D,MATCH(ROUNDUP(C7891-K7891,0),BAAL!$B:$B,0),MATCH(LEFT(M$2,4),BAAL!$C$2:$D$2,0)),0)))</f>
        <v>Data Error</v>
      </c>
      <c r="N7891" s="20"/>
      <c r="O7891" s="26"/>
      <c r="P7891" s="26"/>
      <c r="Q7891" s="6">
        <f t="shared" si="495"/>
        <v>11</v>
      </c>
      <c r="R7891" s="20"/>
    </row>
    <row r="7892" spans="1:18" x14ac:dyDescent="0.25">
      <c r="A7892" s="6">
        <v>18</v>
      </c>
      <c r="B7892" s="4">
        <v>42698.749999994601</v>
      </c>
      <c r="C7892" s="2" t="str">
        <f>IF([2]Analysis!AG7892="Data Error","Data Error",[2]Analysis!AI7892*C$1)</f>
        <v>Data Error</v>
      </c>
      <c r="D7892" s="2"/>
      <c r="E7892" s="3" t="str">
        <f>IF(C7892="Data Error","Data Error",INDEX('[2]BAAL Adj Cap'!$CB$65:$CY$72,MONTH($B7892),$A7892+1))</f>
        <v>Data Error</v>
      </c>
      <c r="F7892" s="3"/>
      <c r="G7892" s="31" t="str">
        <f t="shared" si="492"/>
        <v>Data Error</v>
      </c>
      <c r="H7892" s="31"/>
      <c r="I7892" s="23" t="str">
        <f t="shared" si="493"/>
        <v>Data Error</v>
      </c>
      <c r="J7892" s="23"/>
      <c r="K7892" s="7" t="str">
        <f t="shared" si="494"/>
        <v>Data Error</v>
      </c>
      <c r="M7892" s="20" t="str">
        <f>IF(C7892="Data Error","Data Error",IF(C7892&lt;=K7892,0,1-IFERROR(INDEX(BAAL!$C:$D,MATCH(ROUNDUP(C7892-K7892,0),BAAL!$B:$B,0),MATCH(LEFT(M$2,4),BAAL!$C$2:$D$2,0)),0)))</f>
        <v>Data Error</v>
      </c>
      <c r="N7892" s="20"/>
      <c r="O7892" s="26"/>
      <c r="P7892" s="26"/>
      <c r="Q7892" s="6">
        <f t="shared" si="495"/>
        <v>11</v>
      </c>
      <c r="R7892" s="20"/>
    </row>
    <row r="7893" spans="1:18" x14ac:dyDescent="0.25">
      <c r="A7893" s="6">
        <v>19</v>
      </c>
      <c r="B7893" s="4">
        <v>42698.791666661265</v>
      </c>
      <c r="C7893" s="2" t="str">
        <f>IF([2]Analysis!AG7893="Data Error","Data Error",[2]Analysis!AI7893*C$1)</f>
        <v>Data Error</v>
      </c>
      <c r="D7893" s="2"/>
      <c r="E7893" s="3" t="str">
        <f>IF(C7893="Data Error","Data Error",INDEX('[2]BAAL Adj Cap'!$CB$65:$CY$72,MONTH($B7893),$A7893+1))</f>
        <v>Data Error</v>
      </c>
      <c r="F7893" s="3"/>
      <c r="G7893" s="31" t="str">
        <f t="shared" si="492"/>
        <v>Data Error</v>
      </c>
      <c r="H7893" s="31"/>
      <c r="I7893" s="23" t="str">
        <f t="shared" si="493"/>
        <v>Data Error</v>
      </c>
      <c r="J7893" s="23"/>
      <c r="K7893" s="7" t="str">
        <f t="shared" si="494"/>
        <v>Data Error</v>
      </c>
      <c r="M7893" s="20" t="str">
        <f>IF(C7893="Data Error","Data Error",IF(C7893&lt;=K7893,0,1-IFERROR(INDEX(BAAL!$C:$D,MATCH(ROUNDUP(C7893-K7893,0),BAAL!$B:$B,0),MATCH(LEFT(M$2,4),BAAL!$C$2:$D$2,0)),0)))</f>
        <v>Data Error</v>
      </c>
      <c r="N7893" s="20"/>
      <c r="O7893" s="26"/>
      <c r="P7893" s="26"/>
      <c r="Q7893" s="6">
        <f t="shared" si="495"/>
        <v>11</v>
      </c>
      <c r="R7893" s="20"/>
    </row>
    <row r="7894" spans="1:18" x14ac:dyDescent="0.25">
      <c r="A7894" s="6">
        <v>20</v>
      </c>
      <c r="B7894" s="4">
        <v>42698.83333332793</v>
      </c>
      <c r="C7894" s="2" t="str">
        <f>IF([2]Analysis!AG7894="Data Error","Data Error",[2]Analysis!AI7894*C$1)</f>
        <v>Data Error</v>
      </c>
      <c r="D7894" s="2"/>
      <c r="E7894" s="3" t="str">
        <f>IF(C7894="Data Error","Data Error",INDEX('[2]BAAL Adj Cap'!$CB$65:$CY$72,MONTH($B7894),$A7894+1))</f>
        <v>Data Error</v>
      </c>
      <c r="F7894" s="3"/>
      <c r="G7894" s="31" t="str">
        <f t="shared" si="492"/>
        <v>Data Error</v>
      </c>
      <c r="H7894" s="31"/>
      <c r="I7894" s="23" t="str">
        <f t="shared" si="493"/>
        <v>Data Error</v>
      </c>
      <c r="J7894" s="23"/>
      <c r="K7894" s="7" t="str">
        <f t="shared" si="494"/>
        <v>Data Error</v>
      </c>
      <c r="M7894" s="20" t="str">
        <f>IF(C7894="Data Error","Data Error",IF(C7894&lt;=K7894,0,1-IFERROR(INDEX(BAAL!$C:$D,MATCH(ROUNDUP(C7894-K7894,0),BAAL!$B:$B,0),MATCH(LEFT(M$2,4),BAAL!$C$2:$D$2,0)),0)))</f>
        <v>Data Error</v>
      </c>
      <c r="N7894" s="20"/>
      <c r="O7894" s="26"/>
      <c r="P7894" s="26"/>
      <c r="Q7894" s="6">
        <f t="shared" si="495"/>
        <v>11</v>
      </c>
      <c r="R7894" s="20"/>
    </row>
    <row r="7895" spans="1:18" x14ac:dyDescent="0.25">
      <c r="A7895" s="6">
        <v>21</v>
      </c>
      <c r="B7895" s="4">
        <v>42698.874999994594</v>
      </c>
      <c r="C7895" s="2" t="str">
        <f>IF([2]Analysis!AG7895="Data Error","Data Error",[2]Analysis!AI7895*C$1)</f>
        <v>Data Error</v>
      </c>
      <c r="D7895" s="2"/>
      <c r="E7895" s="3" t="str">
        <f>IF(C7895="Data Error","Data Error",INDEX('[2]BAAL Adj Cap'!$CB$65:$CY$72,MONTH($B7895),$A7895+1))</f>
        <v>Data Error</v>
      </c>
      <c r="F7895" s="3"/>
      <c r="G7895" s="31" t="str">
        <f t="shared" si="492"/>
        <v>Data Error</v>
      </c>
      <c r="H7895" s="31"/>
      <c r="I7895" s="23" t="str">
        <f t="shared" si="493"/>
        <v>Data Error</v>
      </c>
      <c r="J7895" s="23"/>
      <c r="K7895" s="7" t="str">
        <f t="shared" si="494"/>
        <v>Data Error</v>
      </c>
      <c r="M7895" s="20" t="str">
        <f>IF(C7895="Data Error","Data Error",IF(C7895&lt;=K7895,0,1-IFERROR(INDEX(BAAL!$C:$D,MATCH(ROUNDUP(C7895-K7895,0),BAAL!$B:$B,0),MATCH(LEFT(M$2,4),BAAL!$C$2:$D$2,0)),0)))</f>
        <v>Data Error</v>
      </c>
      <c r="N7895" s="20"/>
      <c r="O7895" s="26"/>
      <c r="P7895" s="26"/>
      <c r="Q7895" s="6">
        <f t="shared" si="495"/>
        <v>11</v>
      </c>
      <c r="R7895" s="20"/>
    </row>
    <row r="7896" spans="1:18" x14ac:dyDescent="0.25">
      <c r="A7896" s="6">
        <v>22</v>
      </c>
      <c r="B7896" s="4">
        <v>42698.916666661258</v>
      </c>
      <c r="C7896" s="2" t="str">
        <f>IF([2]Analysis!AG7896="Data Error","Data Error",[2]Analysis!AI7896*C$1)</f>
        <v>Data Error</v>
      </c>
      <c r="D7896" s="2"/>
      <c r="E7896" s="3" t="str">
        <f>IF(C7896="Data Error","Data Error",INDEX('[2]BAAL Adj Cap'!$CB$65:$CY$72,MONTH($B7896),$A7896+1))</f>
        <v>Data Error</v>
      </c>
      <c r="F7896" s="3"/>
      <c r="G7896" s="31" t="str">
        <f t="shared" si="492"/>
        <v>Data Error</v>
      </c>
      <c r="H7896" s="31"/>
      <c r="I7896" s="23" t="str">
        <f t="shared" si="493"/>
        <v>Data Error</v>
      </c>
      <c r="J7896" s="23"/>
      <c r="K7896" s="7" t="str">
        <f t="shared" si="494"/>
        <v>Data Error</v>
      </c>
      <c r="M7896" s="20" t="str">
        <f>IF(C7896="Data Error","Data Error",IF(C7896&lt;=K7896,0,1-IFERROR(INDEX(BAAL!$C:$D,MATCH(ROUNDUP(C7896-K7896,0),BAAL!$B:$B,0),MATCH(LEFT(M$2,4),BAAL!$C$2:$D$2,0)),0)))</f>
        <v>Data Error</v>
      </c>
      <c r="N7896" s="20"/>
      <c r="O7896" s="26"/>
      <c r="P7896" s="26"/>
      <c r="Q7896" s="6">
        <f t="shared" si="495"/>
        <v>11</v>
      </c>
      <c r="R7896" s="20"/>
    </row>
    <row r="7897" spans="1:18" x14ac:dyDescent="0.25">
      <c r="A7897" s="6">
        <v>23</v>
      </c>
      <c r="B7897" s="4">
        <v>42698.958333327922</v>
      </c>
      <c r="C7897" s="2" t="str">
        <f>IF([2]Analysis!AG7897="Data Error","Data Error",[2]Analysis!AI7897*C$1)</f>
        <v>Data Error</v>
      </c>
      <c r="D7897" s="2"/>
      <c r="E7897" s="3" t="str">
        <f>IF(C7897="Data Error","Data Error",INDEX('[2]BAAL Adj Cap'!$CB$65:$CY$72,MONTH($B7897),$A7897+1))</f>
        <v>Data Error</v>
      </c>
      <c r="F7897" s="3"/>
      <c r="G7897" s="31" t="str">
        <f t="shared" si="492"/>
        <v>Data Error</v>
      </c>
      <c r="H7897" s="31"/>
      <c r="I7897" s="23" t="str">
        <f t="shared" si="493"/>
        <v>Data Error</v>
      </c>
      <c r="J7897" s="23"/>
      <c r="K7897" s="7" t="str">
        <f t="shared" si="494"/>
        <v>Data Error</v>
      </c>
      <c r="M7897" s="20" t="str">
        <f>IF(C7897="Data Error","Data Error",IF(C7897&lt;=K7897,0,1-IFERROR(INDEX(BAAL!$C:$D,MATCH(ROUNDUP(C7897-K7897,0),BAAL!$B:$B,0),MATCH(LEFT(M$2,4),BAAL!$C$2:$D$2,0)),0)))</f>
        <v>Data Error</v>
      </c>
      <c r="N7897" s="20"/>
      <c r="O7897" s="26"/>
      <c r="P7897" s="26"/>
      <c r="Q7897" s="6">
        <f t="shared" si="495"/>
        <v>11</v>
      </c>
      <c r="R7897" s="20"/>
    </row>
    <row r="7898" spans="1:18" x14ac:dyDescent="0.25">
      <c r="A7898" s="6">
        <v>0</v>
      </c>
      <c r="B7898" s="1">
        <v>42698.999999994587</v>
      </c>
      <c r="C7898" s="2" t="str">
        <f>IF([2]Analysis!AG7898="Data Error","Data Error",[2]Analysis!AI7898*C$1)</f>
        <v>Data Error</v>
      </c>
      <c r="D7898" s="2"/>
      <c r="E7898" s="3" t="str">
        <f>IF(C7898="Data Error","Data Error",INDEX('[2]BAAL Adj Cap'!$CB$65:$CY$72,MONTH($B7898),$A7898+1))</f>
        <v>Data Error</v>
      </c>
      <c r="F7898" s="3"/>
      <c r="G7898" s="31" t="str">
        <f t="shared" si="492"/>
        <v>Data Error</v>
      </c>
      <c r="H7898" s="31"/>
      <c r="I7898" s="23" t="str">
        <f t="shared" si="493"/>
        <v>Data Error</v>
      </c>
      <c r="J7898" s="23"/>
      <c r="K7898" s="7" t="str">
        <f t="shared" si="494"/>
        <v>Data Error</v>
      </c>
      <c r="M7898" s="20" t="str">
        <f>IF(C7898="Data Error","Data Error",IF(C7898&lt;=K7898,0,1-IFERROR(INDEX(BAAL!$C:$D,MATCH(ROUNDUP(C7898-K7898,0),BAAL!$B:$B,0),MATCH(LEFT(M$2,4),BAAL!$C$2:$D$2,0)),0)))</f>
        <v>Data Error</v>
      </c>
      <c r="N7898" s="20"/>
      <c r="O7898" s="26"/>
      <c r="P7898" s="26"/>
      <c r="Q7898" s="6">
        <f t="shared" si="495"/>
        <v>11</v>
      </c>
      <c r="R7898" s="20"/>
    </row>
    <row r="7899" spans="1:18" x14ac:dyDescent="0.25">
      <c r="A7899" s="6">
        <v>1</v>
      </c>
      <c r="B7899" s="4">
        <v>42699.041666661251</v>
      </c>
      <c r="C7899" s="2" t="str">
        <f>IF([2]Analysis!AG7899="Data Error","Data Error",[2]Analysis!AI7899*C$1)</f>
        <v>Data Error</v>
      </c>
      <c r="D7899" s="2"/>
      <c r="E7899" s="3" t="str">
        <f>IF(C7899="Data Error","Data Error",INDEX('[2]BAAL Adj Cap'!$CB$65:$CY$72,MONTH($B7899),$A7899+1))</f>
        <v>Data Error</v>
      </c>
      <c r="F7899" s="3"/>
      <c r="G7899" s="31" t="str">
        <f t="shared" si="492"/>
        <v>Data Error</v>
      </c>
      <c r="H7899" s="31"/>
      <c r="I7899" s="23" t="str">
        <f t="shared" si="493"/>
        <v>Data Error</v>
      </c>
      <c r="J7899" s="23"/>
      <c r="K7899" s="7" t="str">
        <f t="shared" si="494"/>
        <v>Data Error</v>
      </c>
      <c r="M7899" s="20" t="str">
        <f>IF(C7899="Data Error","Data Error",IF(C7899&lt;=K7899,0,1-IFERROR(INDEX(BAAL!$C:$D,MATCH(ROUNDUP(C7899-K7899,0),BAAL!$B:$B,0),MATCH(LEFT(M$2,4),BAAL!$C$2:$D$2,0)),0)))</f>
        <v>Data Error</v>
      </c>
      <c r="N7899" s="20"/>
      <c r="O7899" s="26"/>
      <c r="P7899" s="26"/>
      <c r="Q7899" s="6">
        <f t="shared" si="495"/>
        <v>11</v>
      </c>
      <c r="R7899" s="20"/>
    </row>
    <row r="7900" spans="1:18" x14ac:dyDescent="0.25">
      <c r="A7900" s="6">
        <v>2</v>
      </c>
      <c r="B7900" s="4">
        <v>42699.083333327915</v>
      </c>
      <c r="C7900" s="2" t="str">
        <f>IF([2]Analysis!AG7900="Data Error","Data Error",[2]Analysis!AI7900*C$1)</f>
        <v>Data Error</v>
      </c>
      <c r="D7900" s="2"/>
      <c r="E7900" s="3" t="str">
        <f>IF(C7900="Data Error","Data Error",INDEX('[2]BAAL Adj Cap'!$CB$65:$CY$72,MONTH($B7900),$A7900+1))</f>
        <v>Data Error</v>
      </c>
      <c r="F7900" s="3"/>
      <c r="G7900" s="31" t="str">
        <f t="shared" si="492"/>
        <v>Data Error</v>
      </c>
      <c r="H7900" s="31"/>
      <c r="I7900" s="23" t="str">
        <f t="shared" si="493"/>
        <v>Data Error</v>
      </c>
      <c r="J7900" s="23"/>
      <c r="K7900" s="7" t="str">
        <f t="shared" si="494"/>
        <v>Data Error</v>
      </c>
      <c r="M7900" s="20" t="str">
        <f>IF(C7900="Data Error","Data Error",IF(C7900&lt;=K7900,0,1-IFERROR(INDEX(BAAL!$C:$D,MATCH(ROUNDUP(C7900-K7900,0),BAAL!$B:$B,0),MATCH(LEFT(M$2,4),BAAL!$C$2:$D$2,0)),0)))</f>
        <v>Data Error</v>
      </c>
      <c r="N7900" s="20"/>
      <c r="O7900" s="26"/>
      <c r="P7900" s="26"/>
      <c r="Q7900" s="6">
        <f t="shared" si="495"/>
        <v>11</v>
      </c>
      <c r="R7900" s="20"/>
    </row>
    <row r="7901" spans="1:18" x14ac:dyDescent="0.25">
      <c r="A7901" s="6">
        <v>3</v>
      </c>
      <c r="B7901" s="4">
        <v>42699.124999994579</v>
      </c>
      <c r="C7901" s="2" t="str">
        <f>IF([2]Analysis!AG7901="Data Error","Data Error",[2]Analysis!AI7901*C$1)</f>
        <v>Data Error</v>
      </c>
      <c r="D7901" s="2"/>
      <c r="E7901" s="3" t="str">
        <f>IF(C7901="Data Error","Data Error",INDEX('[2]BAAL Adj Cap'!$CB$65:$CY$72,MONTH($B7901),$A7901+1))</f>
        <v>Data Error</v>
      </c>
      <c r="F7901" s="3"/>
      <c r="G7901" s="31" t="str">
        <f t="shared" si="492"/>
        <v>Data Error</v>
      </c>
      <c r="H7901" s="31"/>
      <c r="I7901" s="23" t="str">
        <f t="shared" si="493"/>
        <v>Data Error</v>
      </c>
      <c r="J7901" s="23"/>
      <c r="K7901" s="7" t="str">
        <f t="shared" si="494"/>
        <v>Data Error</v>
      </c>
      <c r="M7901" s="20" t="str">
        <f>IF(C7901="Data Error","Data Error",IF(C7901&lt;=K7901,0,1-IFERROR(INDEX(BAAL!$C:$D,MATCH(ROUNDUP(C7901-K7901,0),BAAL!$B:$B,0),MATCH(LEFT(M$2,4),BAAL!$C$2:$D$2,0)),0)))</f>
        <v>Data Error</v>
      </c>
      <c r="N7901" s="20"/>
      <c r="O7901" s="26"/>
      <c r="P7901" s="26"/>
      <c r="Q7901" s="6">
        <f t="shared" si="495"/>
        <v>11</v>
      </c>
      <c r="R7901" s="20"/>
    </row>
    <row r="7902" spans="1:18" x14ac:dyDescent="0.25">
      <c r="A7902" s="6">
        <v>4</v>
      </c>
      <c r="B7902" s="4">
        <v>42699.166666661244</v>
      </c>
      <c r="C7902" s="2" t="str">
        <f>IF([2]Analysis!AG7902="Data Error","Data Error",[2]Analysis!AI7902*C$1)</f>
        <v>Data Error</v>
      </c>
      <c r="D7902" s="2"/>
      <c r="E7902" s="3" t="str">
        <f>IF(C7902="Data Error","Data Error",INDEX('[2]BAAL Adj Cap'!$CB$65:$CY$72,MONTH($B7902),$A7902+1))</f>
        <v>Data Error</v>
      </c>
      <c r="F7902" s="3"/>
      <c r="G7902" s="31" t="str">
        <f t="shared" si="492"/>
        <v>Data Error</v>
      </c>
      <c r="H7902" s="31"/>
      <c r="I7902" s="23" t="str">
        <f t="shared" si="493"/>
        <v>Data Error</v>
      </c>
      <c r="J7902" s="23"/>
      <c r="K7902" s="7" t="str">
        <f t="shared" si="494"/>
        <v>Data Error</v>
      </c>
      <c r="M7902" s="20" t="str">
        <f>IF(C7902="Data Error","Data Error",IF(C7902&lt;=K7902,0,1-IFERROR(INDEX(BAAL!$C:$D,MATCH(ROUNDUP(C7902-K7902,0),BAAL!$B:$B,0),MATCH(LEFT(M$2,4),BAAL!$C$2:$D$2,0)),0)))</f>
        <v>Data Error</v>
      </c>
      <c r="N7902" s="20"/>
      <c r="O7902" s="26"/>
      <c r="P7902" s="26"/>
      <c r="Q7902" s="6">
        <f t="shared" si="495"/>
        <v>11</v>
      </c>
      <c r="R7902" s="20"/>
    </row>
    <row r="7903" spans="1:18" x14ac:dyDescent="0.25">
      <c r="A7903" s="6">
        <v>5</v>
      </c>
      <c r="B7903" s="4">
        <v>42699.208333327908</v>
      </c>
      <c r="C7903" s="2" t="str">
        <f>IF([2]Analysis!AG7903="Data Error","Data Error",[2]Analysis!AI7903*C$1)</f>
        <v>Data Error</v>
      </c>
      <c r="D7903" s="2"/>
      <c r="E7903" s="3" t="str">
        <f>IF(C7903="Data Error","Data Error",INDEX('[2]BAAL Adj Cap'!$CB$65:$CY$72,MONTH($B7903),$A7903+1))</f>
        <v>Data Error</v>
      </c>
      <c r="F7903" s="3"/>
      <c r="G7903" s="31" t="str">
        <f t="shared" si="492"/>
        <v>Data Error</v>
      </c>
      <c r="H7903" s="31"/>
      <c r="I7903" s="23" t="str">
        <f t="shared" si="493"/>
        <v>Data Error</v>
      </c>
      <c r="J7903" s="23"/>
      <c r="K7903" s="7" t="str">
        <f t="shared" si="494"/>
        <v>Data Error</v>
      </c>
      <c r="M7903" s="20" t="str">
        <f>IF(C7903="Data Error","Data Error",IF(C7903&lt;=K7903,0,1-IFERROR(INDEX(BAAL!$C:$D,MATCH(ROUNDUP(C7903-K7903,0),BAAL!$B:$B,0),MATCH(LEFT(M$2,4),BAAL!$C$2:$D$2,0)),0)))</f>
        <v>Data Error</v>
      </c>
      <c r="N7903" s="20"/>
      <c r="O7903" s="26"/>
      <c r="P7903" s="26"/>
      <c r="Q7903" s="6">
        <f t="shared" si="495"/>
        <v>11</v>
      </c>
      <c r="R7903" s="20"/>
    </row>
    <row r="7904" spans="1:18" x14ac:dyDescent="0.25">
      <c r="A7904" s="6">
        <v>6</v>
      </c>
      <c r="B7904" s="4">
        <v>42699.249999994572</v>
      </c>
      <c r="C7904" s="2" t="str">
        <f>IF([2]Analysis!AG7904="Data Error","Data Error",[2]Analysis!AI7904*C$1)</f>
        <v>Data Error</v>
      </c>
      <c r="D7904" s="2"/>
      <c r="E7904" s="3" t="str">
        <f>IF(C7904="Data Error","Data Error",INDEX('[2]BAAL Adj Cap'!$CB$65:$CY$72,MONTH($B7904),$A7904+1))</f>
        <v>Data Error</v>
      </c>
      <c r="F7904" s="3"/>
      <c r="G7904" s="31" t="str">
        <f t="shared" si="492"/>
        <v>Data Error</v>
      </c>
      <c r="H7904" s="31"/>
      <c r="I7904" s="23" t="str">
        <f t="shared" si="493"/>
        <v>Data Error</v>
      </c>
      <c r="J7904" s="23"/>
      <c r="K7904" s="7" t="str">
        <f t="shared" si="494"/>
        <v>Data Error</v>
      </c>
      <c r="M7904" s="20" t="str">
        <f>IF(C7904="Data Error","Data Error",IF(C7904&lt;=K7904,0,1-IFERROR(INDEX(BAAL!$C:$D,MATCH(ROUNDUP(C7904-K7904,0),BAAL!$B:$B,0),MATCH(LEFT(M$2,4),BAAL!$C$2:$D$2,0)),0)))</f>
        <v>Data Error</v>
      </c>
      <c r="N7904" s="20"/>
      <c r="O7904" s="26"/>
      <c r="P7904" s="26"/>
      <c r="Q7904" s="6">
        <f t="shared" si="495"/>
        <v>11</v>
      </c>
      <c r="R7904" s="20"/>
    </row>
    <row r="7905" spans="1:18" x14ac:dyDescent="0.25">
      <c r="A7905" s="6">
        <v>7</v>
      </c>
      <c r="B7905" s="4">
        <v>42699.291666661236</v>
      </c>
      <c r="C7905" s="2" t="str">
        <f>IF([2]Analysis!AG7905="Data Error","Data Error",[2]Analysis!AI7905*C$1)</f>
        <v>Data Error</v>
      </c>
      <c r="D7905" s="2"/>
      <c r="E7905" s="3" t="str">
        <f>IF(C7905="Data Error","Data Error",INDEX('[2]BAAL Adj Cap'!$CB$65:$CY$72,MONTH($B7905),$A7905+1))</f>
        <v>Data Error</v>
      </c>
      <c r="F7905" s="3"/>
      <c r="G7905" s="31" t="str">
        <f t="shared" si="492"/>
        <v>Data Error</v>
      </c>
      <c r="H7905" s="31"/>
      <c r="I7905" s="23" t="str">
        <f t="shared" si="493"/>
        <v>Data Error</v>
      </c>
      <c r="J7905" s="23"/>
      <c r="K7905" s="7" t="str">
        <f t="shared" si="494"/>
        <v>Data Error</v>
      </c>
      <c r="M7905" s="20" t="str">
        <f>IF(C7905="Data Error","Data Error",IF(C7905&lt;=K7905,0,1-IFERROR(INDEX(BAAL!$C:$D,MATCH(ROUNDUP(C7905-K7905,0),BAAL!$B:$B,0),MATCH(LEFT(M$2,4),BAAL!$C$2:$D$2,0)),0)))</f>
        <v>Data Error</v>
      </c>
      <c r="N7905" s="20"/>
      <c r="O7905" s="26"/>
      <c r="P7905" s="26"/>
      <c r="Q7905" s="6">
        <f t="shared" si="495"/>
        <v>11</v>
      </c>
      <c r="R7905" s="20"/>
    </row>
    <row r="7906" spans="1:18" x14ac:dyDescent="0.25">
      <c r="A7906" s="6">
        <v>8</v>
      </c>
      <c r="B7906" s="4">
        <v>42699.333333327901</v>
      </c>
      <c r="C7906" s="2" t="str">
        <f>IF([2]Analysis!AG7906="Data Error","Data Error",[2]Analysis!AI7906*C$1)</f>
        <v>Data Error</v>
      </c>
      <c r="D7906" s="2"/>
      <c r="E7906" s="3" t="str">
        <f>IF(C7906="Data Error","Data Error",INDEX('[2]BAAL Adj Cap'!$CB$65:$CY$72,MONTH($B7906),$A7906+1))</f>
        <v>Data Error</v>
      </c>
      <c r="F7906" s="3"/>
      <c r="G7906" s="31" t="str">
        <f t="shared" si="492"/>
        <v>Data Error</v>
      </c>
      <c r="H7906" s="31"/>
      <c r="I7906" s="23" t="str">
        <f t="shared" si="493"/>
        <v>Data Error</v>
      </c>
      <c r="J7906" s="23"/>
      <c r="K7906" s="7" t="str">
        <f t="shared" si="494"/>
        <v>Data Error</v>
      </c>
      <c r="M7906" s="20" t="str">
        <f>IF(C7906="Data Error","Data Error",IF(C7906&lt;=K7906,0,1-IFERROR(INDEX(BAAL!$C:$D,MATCH(ROUNDUP(C7906-K7906,0),BAAL!$B:$B,0),MATCH(LEFT(M$2,4),BAAL!$C$2:$D$2,0)),0)))</f>
        <v>Data Error</v>
      </c>
      <c r="N7906" s="20"/>
      <c r="O7906" s="26"/>
      <c r="P7906" s="26"/>
      <c r="Q7906" s="6">
        <f t="shared" si="495"/>
        <v>11</v>
      </c>
      <c r="R7906" s="20"/>
    </row>
    <row r="7907" spans="1:18" x14ac:dyDescent="0.25">
      <c r="A7907" s="6">
        <v>9</v>
      </c>
      <c r="B7907" s="4">
        <v>42699.374999994565</v>
      </c>
      <c r="C7907" s="2" t="str">
        <f>IF([2]Analysis!AG7907="Data Error","Data Error",[2]Analysis!AI7907*C$1)</f>
        <v>Data Error</v>
      </c>
      <c r="D7907" s="2"/>
      <c r="E7907" s="3" t="str">
        <f>IF(C7907="Data Error","Data Error",INDEX('[2]BAAL Adj Cap'!$CB$65:$CY$72,MONTH($B7907),$A7907+1))</f>
        <v>Data Error</v>
      </c>
      <c r="F7907" s="3"/>
      <c r="G7907" s="31" t="str">
        <f t="shared" si="492"/>
        <v>Data Error</v>
      </c>
      <c r="H7907" s="31"/>
      <c r="I7907" s="23" t="str">
        <f t="shared" si="493"/>
        <v>Data Error</v>
      </c>
      <c r="J7907" s="23"/>
      <c r="K7907" s="7" t="str">
        <f t="shared" si="494"/>
        <v>Data Error</v>
      </c>
      <c r="M7907" s="20" t="str">
        <f>IF(C7907="Data Error","Data Error",IF(C7907&lt;=K7907,0,1-IFERROR(INDEX(BAAL!$C:$D,MATCH(ROUNDUP(C7907-K7907,0),BAAL!$B:$B,0),MATCH(LEFT(M$2,4),BAAL!$C$2:$D$2,0)),0)))</f>
        <v>Data Error</v>
      </c>
      <c r="N7907" s="20"/>
      <c r="O7907" s="26"/>
      <c r="P7907" s="26"/>
      <c r="Q7907" s="6">
        <f t="shared" si="495"/>
        <v>11</v>
      </c>
      <c r="R7907" s="20"/>
    </row>
    <row r="7908" spans="1:18" x14ac:dyDescent="0.25">
      <c r="A7908" s="6">
        <v>10</v>
      </c>
      <c r="B7908" s="4">
        <v>42699.416666661229</v>
      </c>
      <c r="C7908" s="2" t="str">
        <f>IF([2]Analysis!AG7908="Data Error","Data Error",[2]Analysis!AI7908*C$1)</f>
        <v>Data Error</v>
      </c>
      <c r="D7908" s="2"/>
      <c r="E7908" s="3" t="str">
        <f>IF(C7908="Data Error","Data Error",INDEX('[2]BAAL Adj Cap'!$CB$65:$CY$72,MONTH($B7908),$A7908+1))</f>
        <v>Data Error</v>
      </c>
      <c r="F7908" s="3"/>
      <c r="G7908" s="31" t="str">
        <f t="shared" si="492"/>
        <v>Data Error</v>
      </c>
      <c r="H7908" s="31"/>
      <c r="I7908" s="23" t="str">
        <f t="shared" si="493"/>
        <v>Data Error</v>
      </c>
      <c r="J7908" s="23"/>
      <c r="K7908" s="7" t="str">
        <f t="shared" si="494"/>
        <v>Data Error</v>
      </c>
      <c r="M7908" s="20" t="str">
        <f>IF(C7908="Data Error","Data Error",IF(C7908&lt;=K7908,0,1-IFERROR(INDEX(BAAL!$C:$D,MATCH(ROUNDUP(C7908-K7908,0),BAAL!$B:$B,0),MATCH(LEFT(M$2,4),BAAL!$C$2:$D$2,0)),0)))</f>
        <v>Data Error</v>
      </c>
      <c r="N7908" s="20"/>
      <c r="O7908" s="26"/>
      <c r="P7908" s="26"/>
      <c r="Q7908" s="6">
        <f t="shared" si="495"/>
        <v>11</v>
      </c>
      <c r="R7908" s="20"/>
    </row>
    <row r="7909" spans="1:18" x14ac:dyDescent="0.25">
      <c r="A7909" s="6">
        <v>11</v>
      </c>
      <c r="B7909" s="4">
        <v>42699.458333327893</v>
      </c>
      <c r="C7909" s="2" t="str">
        <f>IF([2]Analysis!AG7909="Data Error","Data Error",[2]Analysis!AI7909*C$1)</f>
        <v>Data Error</v>
      </c>
      <c r="D7909" s="2"/>
      <c r="E7909" s="3" t="str">
        <f>IF(C7909="Data Error","Data Error",INDEX('[2]BAAL Adj Cap'!$CB$65:$CY$72,MONTH($B7909),$A7909+1))</f>
        <v>Data Error</v>
      </c>
      <c r="F7909" s="3"/>
      <c r="G7909" s="31" t="str">
        <f t="shared" si="492"/>
        <v>Data Error</v>
      </c>
      <c r="H7909" s="31"/>
      <c r="I7909" s="23" t="str">
        <f t="shared" si="493"/>
        <v>Data Error</v>
      </c>
      <c r="J7909" s="23"/>
      <c r="K7909" s="7" t="str">
        <f t="shared" si="494"/>
        <v>Data Error</v>
      </c>
      <c r="M7909" s="20" t="str">
        <f>IF(C7909="Data Error","Data Error",IF(C7909&lt;=K7909,0,1-IFERROR(INDEX(BAAL!$C:$D,MATCH(ROUNDUP(C7909-K7909,0),BAAL!$B:$B,0),MATCH(LEFT(M$2,4),BAAL!$C$2:$D$2,0)),0)))</f>
        <v>Data Error</v>
      </c>
      <c r="N7909" s="20"/>
      <c r="O7909" s="26"/>
      <c r="P7909" s="26"/>
      <c r="Q7909" s="6">
        <f t="shared" si="495"/>
        <v>11</v>
      </c>
      <c r="R7909" s="20"/>
    </row>
    <row r="7910" spans="1:18" x14ac:dyDescent="0.25">
      <c r="A7910" s="6">
        <v>12</v>
      </c>
      <c r="B7910" s="4">
        <v>42699.499999994558</v>
      </c>
      <c r="C7910" s="2" t="str">
        <f>IF([2]Analysis!AG7910="Data Error","Data Error",[2]Analysis!AI7910*C$1)</f>
        <v>Data Error</v>
      </c>
      <c r="D7910" s="2"/>
      <c r="E7910" s="3" t="str">
        <f>IF(C7910="Data Error","Data Error",INDEX('[2]BAAL Adj Cap'!$CB$65:$CY$72,MONTH($B7910),$A7910+1))</f>
        <v>Data Error</v>
      </c>
      <c r="F7910" s="3"/>
      <c r="G7910" s="31" t="str">
        <f t="shared" si="492"/>
        <v>Data Error</v>
      </c>
      <c r="H7910" s="31"/>
      <c r="I7910" s="23" t="str">
        <f t="shared" si="493"/>
        <v>Data Error</v>
      </c>
      <c r="J7910" s="23"/>
      <c r="K7910" s="7" t="str">
        <f t="shared" si="494"/>
        <v>Data Error</v>
      </c>
      <c r="M7910" s="20" t="str">
        <f>IF(C7910="Data Error","Data Error",IF(C7910&lt;=K7910,0,1-IFERROR(INDEX(BAAL!$C:$D,MATCH(ROUNDUP(C7910-K7910,0),BAAL!$B:$B,0),MATCH(LEFT(M$2,4),BAAL!$C$2:$D$2,0)),0)))</f>
        <v>Data Error</v>
      </c>
      <c r="N7910" s="20"/>
      <c r="O7910" s="26"/>
      <c r="P7910" s="26"/>
      <c r="Q7910" s="6">
        <f t="shared" si="495"/>
        <v>11</v>
      </c>
      <c r="R7910" s="20"/>
    </row>
    <row r="7911" spans="1:18" x14ac:dyDescent="0.25">
      <c r="A7911" s="6">
        <v>13</v>
      </c>
      <c r="B7911" s="4">
        <v>42699.541666661222</v>
      </c>
      <c r="C7911" s="2" t="str">
        <f>IF([2]Analysis!AG7911="Data Error","Data Error",[2]Analysis!AI7911*C$1)</f>
        <v>Data Error</v>
      </c>
      <c r="D7911" s="2"/>
      <c r="E7911" s="3" t="str">
        <f>IF(C7911="Data Error","Data Error",INDEX('[2]BAAL Adj Cap'!$CB$65:$CY$72,MONTH($B7911),$A7911+1))</f>
        <v>Data Error</v>
      </c>
      <c r="F7911" s="3"/>
      <c r="G7911" s="31" t="str">
        <f t="shared" si="492"/>
        <v>Data Error</v>
      </c>
      <c r="H7911" s="31"/>
      <c r="I7911" s="23" t="str">
        <f t="shared" si="493"/>
        <v>Data Error</v>
      </c>
      <c r="J7911" s="23"/>
      <c r="K7911" s="7" t="str">
        <f t="shared" si="494"/>
        <v>Data Error</v>
      </c>
      <c r="M7911" s="20" t="str">
        <f>IF(C7911="Data Error","Data Error",IF(C7911&lt;=K7911,0,1-IFERROR(INDEX(BAAL!$C:$D,MATCH(ROUNDUP(C7911-K7911,0),BAAL!$B:$B,0),MATCH(LEFT(M$2,4),BAAL!$C$2:$D$2,0)),0)))</f>
        <v>Data Error</v>
      </c>
      <c r="N7911" s="20"/>
      <c r="O7911" s="26"/>
      <c r="P7911" s="26"/>
      <c r="Q7911" s="6">
        <f t="shared" si="495"/>
        <v>11</v>
      </c>
      <c r="R7911" s="20"/>
    </row>
    <row r="7912" spans="1:18" x14ac:dyDescent="0.25">
      <c r="A7912" s="6">
        <v>14</v>
      </c>
      <c r="B7912" s="4">
        <v>42699.583333327886</v>
      </c>
      <c r="C7912" s="2" t="str">
        <f>IF([2]Analysis!AG7912="Data Error","Data Error",[2]Analysis!AI7912*C$1)</f>
        <v>Data Error</v>
      </c>
      <c r="D7912" s="2"/>
      <c r="E7912" s="3" t="str">
        <f>IF(C7912="Data Error","Data Error",INDEX('[2]BAAL Adj Cap'!$CB$65:$CY$72,MONTH($B7912),$A7912+1))</f>
        <v>Data Error</v>
      </c>
      <c r="F7912" s="3"/>
      <c r="G7912" s="31" t="str">
        <f t="shared" si="492"/>
        <v>Data Error</v>
      </c>
      <c r="H7912" s="31"/>
      <c r="I7912" s="23" t="str">
        <f t="shared" si="493"/>
        <v>Data Error</v>
      </c>
      <c r="J7912" s="23"/>
      <c r="K7912" s="7" t="str">
        <f t="shared" si="494"/>
        <v>Data Error</v>
      </c>
      <c r="M7912" s="20" t="str">
        <f>IF(C7912="Data Error","Data Error",IF(C7912&lt;=K7912,0,1-IFERROR(INDEX(BAAL!$C:$D,MATCH(ROUNDUP(C7912-K7912,0),BAAL!$B:$B,0),MATCH(LEFT(M$2,4),BAAL!$C$2:$D$2,0)),0)))</f>
        <v>Data Error</v>
      </c>
      <c r="N7912" s="20"/>
      <c r="O7912" s="26"/>
      <c r="P7912" s="26"/>
      <c r="Q7912" s="6">
        <f t="shared" si="495"/>
        <v>11</v>
      </c>
      <c r="R7912" s="20"/>
    </row>
    <row r="7913" spans="1:18" x14ac:dyDescent="0.25">
      <c r="A7913" s="6">
        <v>15</v>
      </c>
      <c r="B7913" s="4">
        <v>42699.62499999455</v>
      </c>
      <c r="C7913" s="2" t="str">
        <f>IF([2]Analysis!AG7913="Data Error","Data Error",[2]Analysis!AI7913*C$1)</f>
        <v>Data Error</v>
      </c>
      <c r="D7913" s="2"/>
      <c r="E7913" s="3" t="str">
        <f>IF(C7913="Data Error","Data Error",INDEX('[2]BAAL Adj Cap'!$CB$65:$CY$72,MONTH($B7913),$A7913+1))</f>
        <v>Data Error</v>
      </c>
      <c r="F7913" s="3"/>
      <c r="G7913" s="31" t="str">
        <f t="shared" si="492"/>
        <v>Data Error</v>
      </c>
      <c r="H7913" s="31"/>
      <c r="I7913" s="23" t="str">
        <f t="shared" si="493"/>
        <v>Data Error</v>
      </c>
      <c r="J7913" s="23"/>
      <c r="K7913" s="7" t="str">
        <f t="shared" si="494"/>
        <v>Data Error</v>
      </c>
      <c r="M7913" s="20" t="str">
        <f>IF(C7913="Data Error","Data Error",IF(C7913&lt;=K7913,0,1-IFERROR(INDEX(BAAL!$C:$D,MATCH(ROUNDUP(C7913-K7913,0),BAAL!$B:$B,0),MATCH(LEFT(M$2,4),BAAL!$C$2:$D$2,0)),0)))</f>
        <v>Data Error</v>
      </c>
      <c r="N7913" s="20"/>
      <c r="O7913" s="26"/>
      <c r="P7913" s="26"/>
      <c r="Q7913" s="6">
        <f t="shared" si="495"/>
        <v>11</v>
      </c>
      <c r="R7913" s="20"/>
    </row>
    <row r="7914" spans="1:18" x14ac:dyDescent="0.25">
      <c r="A7914" s="6">
        <v>16</v>
      </c>
      <c r="B7914" s="4">
        <v>42699.666666661215</v>
      </c>
      <c r="C7914" s="2" t="str">
        <f>IF([2]Analysis!AG7914="Data Error","Data Error",[2]Analysis!AI7914*C$1)</f>
        <v>Data Error</v>
      </c>
      <c r="D7914" s="2"/>
      <c r="E7914" s="3" t="str">
        <f>IF(C7914="Data Error","Data Error",INDEX('[2]BAAL Adj Cap'!$CB$65:$CY$72,MONTH($B7914),$A7914+1))</f>
        <v>Data Error</v>
      </c>
      <c r="F7914" s="3"/>
      <c r="G7914" s="31" t="str">
        <f t="shared" si="492"/>
        <v>Data Error</v>
      </c>
      <c r="H7914" s="31"/>
      <c r="I7914" s="23" t="str">
        <f t="shared" si="493"/>
        <v>Data Error</v>
      </c>
      <c r="J7914" s="23"/>
      <c r="K7914" s="7" t="str">
        <f t="shared" si="494"/>
        <v>Data Error</v>
      </c>
      <c r="M7914" s="20" t="str">
        <f>IF(C7914="Data Error","Data Error",IF(C7914&lt;=K7914,0,1-IFERROR(INDEX(BAAL!$C:$D,MATCH(ROUNDUP(C7914-K7914,0),BAAL!$B:$B,0),MATCH(LEFT(M$2,4),BAAL!$C$2:$D$2,0)),0)))</f>
        <v>Data Error</v>
      </c>
      <c r="N7914" s="20"/>
      <c r="O7914" s="26"/>
      <c r="P7914" s="26"/>
      <c r="Q7914" s="6">
        <f t="shared" si="495"/>
        <v>11</v>
      </c>
      <c r="R7914" s="20"/>
    </row>
    <row r="7915" spans="1:18" x14ac:dyDescent="0.25">
      <c r="A7915" s="6">
        <v>17</v>
      </c>
      <c r="B7915" s="4">
        <v>42699.708333327879</v>
      </c>
      <c r="C7915" s="2" t="str">
        <f>IF([2]Analysis!AG7915="Data Error","Data Error",[2]Analysis!AI7915*C$1)</f>
        <v>Data Error</v>
      </c>
      <c r="D7915" s="2"/>
      <c r="E7915" s="3" t="str">
        <f>IF(C7915="Data Error","Data Error",INDEX('[2]BAAL Adj Cap'!$CB$65:$CY$72,MONTH($B7915),$A7915+1))</f>
        <v>Data Error</v>
      </c>
      <c r="F7915" s="3"/>
      <c r="G7915" s="31" t="str">
        <f t="shared" si="492"/>
        <v>Data Error</v>
      </c>
      <c r="H7915" s="31"/>
      <c r="I7915" s="23" t="str">
        <f t="shared" si="493"/>
        <v>Data Error</v>
      </c>
      <c r="J7915" s="23"/>
      <c r="K7915" s="7" t="str">
        <f t="shared" si="494"/>
        <v>Data Error</v>
      </c>
      <c r="M7915" s="20" t="str">
        <f>IF(C7915="Data Error","Data Error",IF(C7915&lt;=K7915,0,1-IFERROR(INDEX(BAAL!$C:$D,MATCH(ROUNDUP(C7915-K7915,0),BAAL!$B:$B,0),MATCH(LEFT(M$2,4),BAAL!$C$2:$D$2,0)),0)))</f>
        <v>Data Error</v>
      </c>
      <c r="N7915" s="20"/>
      <c r="O7915" s="26"/>
      <c r="P7915" s="26"/>
      <c r="Q7915" s="6">
        <f t="shared" si="495"/>
        <v>11</v>
      </c>
      <c r="R7915" s="20"/>
    </row>
    <row r="7916" spans="1:18" x14ac:dyDescent="0.25">
      <c r="A7916" s="6">
        <v>18</v>
      </c>
      <c r="B7916" s="4">
        <v>42699.749999994543</v>
      </c>
      <c r="C7916" s="2" t="str">
        <f>IF([2]Analysis!AG7916="Data Error","Data Error",[2]Analysis!AI7916*C$1)</f>
        <v>Data Error</v>
      </c>
      <c r="D7916" s="2"/>
      <c r="E7916" s="3" t="str">
        <f>IF(C7916="Data Error","Data Error",INDEX('[2]BAAL Adj Cap'!$CB$65:$CY$72,MONTH($B7916),$A7916+1))</f>
        <v>Data Error</v>
      </c>
      <c r="F7916" s="3"/>
      <c r="G7916" s="31" t="str">
        <f t="shared" si="492"/>
        <v>Data Error</v>
      </c>
      <c r="H7916" s="31"/>
      <c r="I7916" s="23" t="str">
        <f t="shared" si="493"/>
        <v>Data Error</v>
      </c>
      <c r="J7916" s="23"/>
      <c r="K7916" s="7" t="str">
        <f t="shared" si="494"/>
        <v>Data Error</v>
      </c>
      <c r="M7916" s="20" t="str">
        <f>IF(C7916="Data Error","Data Error",IF(C7916&lt;=K7916,0,1-IFERROR(INDEX(BAAL!$C:$D,MATCH(ROUNDUP(C7916-K7916,0),BAAL!$B:$B,0),MATCH(LEFT(M$2,4),BAAL!$C$2:$D$2,0)),0)))</f>
        <v>Data Error</v>
      </c>
      <c r="N7916" s="20"/>
      <c r="O7916" s="26"/>
      <c r="P7916" s="26"/>
      <c r="Q7916" s="6">
        <f t="shared" si="495"/>
        <v>11</v>
      </c>
      <c r="R7916" s="20"/>
    </row>
    <row r="7917" spans="1:18" x14ac:dyDescent="0.25">
      <c r="A7917" s="6">
        <v>19</v>
      </c>
      <c r="B7917" s="4">
        <v>42699.791666661207</v>
      </c>
      <c r="C7917" s="2" t="str">
        <f>IF([2]Analysis!AG7917="Data Error","Data Error",[2]Analysis!AI7917*C$1)</f>
        <v>Data Error</v>
      </c>
      <c r="D7917" s="2"/>
      <c r="E7917" s="3" t="str">
        <f>IF(C7917="Data Error","Data Error",INDEX('[2]BAAL Adj Cap'!$CB$65:$CY$72,MONTH($B7917),$A7917+1))</f>
        <v>Data Error</v>
      </c>
      <c r="F7917" s="3"/>
      <c r="G7917" s="31" t="str">
        <f t="shared" si="492"/>
        <v>Data Error</v>
      </c>
      <c r="H7917" s="31"/>
      <c r="I7917" s="23" t="str">
        <f t="shared" si="493"/>
        <v>Data Error</v>
      </c>
      <c r="J7917" s="23"/>
      <c r="K7917" s="7" t="str">
        <f t="shared" si="494"/>
        <v>Data Error</v>
      </c>
      <c r="M7917" s="20" t="str">
        <f>IF(C7917="Data Error","Data Error",IF(C7917&lt;=K7917,0,1-IFERROR(INDEX(BAAL!$C:$D,MATCH(ROUNDUP(C7917-K7917,0),BAAL!$B:$B,0),MATCH(LEFT(M$2,4),BAAL!$C$2:$D$2,0)),0)))</f>
        <v>Data Error</v>
      </c>
      <c r="N7917" s="20"/>
      <c r="O7917" s="26"/>
      <c r="P7917" s="26"/>
      <c r="Q7917" s="6">
        <f t="shared" si="495"/>
        <v>11</v>
      </c>
      <c r="R7917" s="20"/>
    </row>
    <row r="7918" spans="1:18" x14ac:dyDescent="0.25">
      <c r="A7918" s="6">
        <v>20</v>
      </c>
      <c r="B7918" s="4">
        <v>42699.833333327872</v>
      </c>
      <c r="C7918" s="2" t="str">
        <f>IF([2]Analysis!AG7918="Data Error","Data Error",[2]Analysis!AI7918*C$1)</f>
        <v>Data Error</v>
      </c>
      <c r="D7918" s="2"/>
      <c r="E7918" s="3" t="str">
        <f>IF(C7918="Data Error","Data Error",INDEX('[2]BAAL Adj Cap'!$CB$65:$CY$72,MONTH($B7918),$A7918+1))</f>
        <v>Data Error</v>
      </c>
      <c r="F7918" s="3"/>
      <c r="G7918" s="31" t="str">
        <f t="shared" si="492"/>
        <v>Data Error</v>
      </c>
      <c r="H7918" s="31"/>
      <c r="I7918" s="23" t="str">
        <f t="shared" si="493"/>
        <v>Data Error</v>
      </c>
      <c r="J7918" s="23"/>
      <c r="K7918" s="7" t="str">
        <f t="shared" si="494"/>
        <v>Data Error</v>
      </c>
      <c r="M7918" s="20" t="str">
        <f>IF(C7918="Data Error","Data Error",IF(C7918&lt;=K7918,0,1-IFERROR(INDEX(BAAL!$C:$D,MATCH(ROUNDUP(C7918-K7918,0),BAAL!$B:$B,0),MATCH(LEFT(M$2,4),BAAL!$C$2:$D$2,0)),0)))</f>
        <v>Data Error</v>
      </c>
      <c r="N7918" s="20"/>
      <c r="O7918" s="26"/>
      <c r="P7918" s="26"/>
      <c r="Q7918" s="6">
        <f t="shared" si="495"/>
        <v>11</v>
      </c>
      <c r="R7918" s="20"/>
    </row>
    <row r="7919" spans="1:18" x14ac:dyDescent="0.25">
      <c r="A7919" s="6">
        <v>21</v>
      </c>
      <c r="B7919" s="4">
        <v>42699.874999994536</v>
      </c>
      <c r="C7919" s="2" t="str">
        <f>IF([2]Analysis!AG7919="Data Error","Data Error",[2]Analysis!AI7919*C$1)</f>
        <v>Data Error</v>
      </c>
      <c r="D7919" s="2"/>
      <c r="E7919" s="3" t="str">
        <f>IF(C7919="Data Error","Data Error",INDEX('[2]BAAL Adj Cap'!$CB$65:$CY$72,MONTH($B7919),$A7919+1))</f>
        <v>Data Error</v>
      </c>
      <c r="F7919" s="3"/>
      <c r="G7919" s="31" t="str">
        <f t="shared" si="492"/>
        <v>Data Error</v>
      </c>
      <c r="H7919" s="31"/>
      <c r="I7919" s="23" t="str">
        <f t="shared" si="493"/>
        <v>Data Error</v>
      </c>
      <c r="J7919" s="23"/>
      <c r="K7919" s="7" t="str">
        <f t="shared" si="494"/>
        <v>Data Error</v>
      </c>
      <c r="M7919" s="20" t="str">
        <f>IF(C7919="Data Error","Data Error",IF(C7919&lt;=K7919,0,1-IFERROR(INDEX(BAAL!$C:$D,MATCH(ROUNDUP(C7919-K7919,0),BAAL!$B:$B,0),MATCH(LEFT(M$2,4),BAAL!$C$2:$D$2,0)),0)))</f>
        <v>Data Error</v>
      </c>
      <c r="N7919" s="20"/>
      <c r="O7919" s="26"/>
      <c r="P7919" s="26"/>
      <c r="Q7919" s="6">
        <f t="shared" si="495"/>
        <v>11</v>
      </c>
      <c r="R7919" s="20"/>
    </row>
    <row r="7920" spans="1:18" x14ac:dyDescent="0.25">
      <c r="A7920" s="6">
        <v>22</v>
      </c>
      <c r="B7920" s="4">
        <v>42699.9166666612</v>
      </c>
      <c r="C7920" s="2" t="str">
        <f>IF([2]Analysis!AG7920="Data Error","Data Error",[2]Analysis!AI7920*C$1)</f>
        <v>Data Error</v>
      </c>
      <c r="D7920" s="2"/>
      <c r="E7920" s="3" t="str">
        <f>IF(C7920="Data Error","Data Error",INDEX('[2]BAAL Adj Cap'!$CB$65:$CY$72,MONTH($B7920),$A7920+1))</f>
        <v>Data Error</v>
      </c>
      <c r="F7920" s="3"/>
      <c r="G7920" s="31" t="str">
        <f t="shared" si="492"/>
        <v>Data Error</v>
      </c>
      <c r="H7920" s="31"/>
      <c r="I7920" s="23" t="str">
        <f t="shared" si="493"/>
        <v>Data Error</v>
      </c>
      <c r="J7920" s="23"/>
      <c r="K7920" s="7" t="str">
        <f t="shared" si="494"/>
        <v>Data Error</v>
      </c>
      <c r="M7920" s="20" t="str">
        <f>IF(C7920="Data Error","Data Error",IF(C7920&lt;=K7920,0,1-IFERROR(INDEX(BAAL!$C:$D,MATCH(ROUNDUP(C7920-K7920,0),BAAL!$B:$B,0),MATCH(LEFT(M$2,4),BAAL!$C$2:$D$2,0)),0)))</f>
        <v>Data Error</v>
      </c>
      <c r="N7920" s="20"/>
      <c r="O7920" s="26"/>
      <c r="P7920" s="26"/>
      <c r="Q7920" s="6">
        <f t="shared" si="495"/>
        <v>11</v>
      </c>
      <c r="R7920" s="20"/>
    </row>
    <row r="7921" spans="1:18" x14ac:dyDescent="0.25">
      <c r="A7921" s="6">
        <v>23</v>
      </c>
      <c r="B7921" s="4">
        <v>42699.958333327864</v>
      </c>
      <c r="C7921" s="2" t="str">
        <f>IF([2]Analysis!AG7921="Data Error","Data Error",[2]Analysis!AI7921*C$1)</f>
        <v>Data Error</v>
      </c>
      <c r="D7921" s="2"/>
      <c r="E7921" s="3" t="str">
        <f>IF(C7921="Data Error","Data Error",INDEX('[2]BAAL Adj Cap'!$CB$65:$CY$72,MONTH($B7921),$A7921+1))</f>
        <v>Data Error</v>
      </c>
      <c r="F7921" s="3"/>
      <c r="G7921" s="31" t="str">
        <f t="shared" si="492"/>
        <v>Data Error</v>
      </c>
      <c r="H7921" s="31"/>
      <c r="I7921" s="23" t="str">
        <f t="shared" si="493"/>
        <v>Data Error</v>
      </c>
      <c r="J7921" s="23"/>
      <c r="K7921" s="7" t="str">
        <f t="shared" si="494"/>
        <v>Data Error</v>
      </c>
      <c r="M7921" s="20" t="str">
        <f>IF(C7921="Data Error","Data Error",IF(C7921&lt;=K7921,0,1-IFERROR(INDEX(BAAL!$C:$D,MATCH(ROUNDUP(C7921-K7921,0),BAAL!$B:$B,0),MATCH(LEFT(M$2,4),BAAL!$C$2:$D$2,0)),0)))</f>
        <v>Data Error</v>
      </c>
      <c r="N7921" s="20"/>
      <c r="O7921" s="26"/>
      <c r="P7921" s="26"/>
      <c r="Q7921" s="6">
        <f t="shared" si="495"/>
        <v>11</v>
      </c>
      <c r="R7921" s="20"/>
    </row>
    <row r="7922" spans="1:18" x14ac:dyDescent="0.25">
      <c r="A7922" s="6">
        <v>0</v>
      </c>
      <c r="B7922" s="1">
        <v>42699.999999994528</v>
      </c>
      <c r="C7922" s="2" t="str">
        <f>IF([2]Analysis!AG7922="Data Error","Data Error",[2]Analysis!AI7922*C$1)</f>
        <v>Data Error</v>
      </c>
      <c r="D7922" s="2"/>
      <c r="E7922" s="3" t="str">
        <f>IF(C7922="Data Error","Data Error",INDEX('[2]BAAL Adj Cap'!$CB$65:$CY$72,MONTH($B7922),$A7922+1))</f>
        <v>Data Error</v>
      </c>
      <c r="F7922" s="3"/>
      <c r="G7922" s="31" t="str">
        <f t="shared" si="492"/>
        <v>Data Error</v>
      </c>
      <c r="H7922" s="31"/>
      <c r="I7922" s="23" t="str">
        <f t="shared" si="493"/>
        <v>Data Error</v>
      </c>
      <c r="J7922" s="23"/>
      <c r="K7922" s="7" t="str">
        <f t="shared" si="494"/>
        <v>Data Error</v>
      </c>
      <c r="M7922" s="20" t="str">
        <f>IF(C7922="Data Error","Data Error",IF(C7922&lt;=K7922,0,1-IFERROR(INDEX(BAAL!$C:$D,MATCH(ROUNDUP(C7922-K7922,0),BAAL!$B:$B,0),MATCH(LEFT(M$2,4),BAAL!$C$2:$D$2,0)),0)))</f>
        <v>Data Error</v>
      </c>
      <c r="N7922" s="20"/>
      <c r="O7922" s="26"/>
      <c r="P7922" s="26"/>
      <c r="Q7922" s="6">
        <f t="shared" si="495"/>
        <v>11</v>
      </c>
      <c r="R7922" s="20"/>
    </row>
    <row r="7923" spans="1:18" x14ac:dyDescent="0.25">
      <c r="A7923" s="6">
        <v>1</v>
      </c>
      <c r="B7923" s="4">
        <v>42700.041666661193</v>
      </c>
      <c r="C7923" s="2" t="str">
        <f>IF([2]Analysis!AG7923="Data Error","Data Error",[2]Analysis!AI7923*C$1)</f>
        <v>Data Error</v>
      </c>
      <c r="D7923" s="2"/>
      <c r="E7923" s="3" t="str">
        <f>IF(C7923="Data Error","Data Error",INDEX('[2]BAAL Adj Cap'!$CB$65:$CY$72,MONTH($B7923),$A7923+1))</f>
        <v>Data Error</v>
      </c>
      <c r="F7923" s="3"/>
      <c r="G7923" s="31" t="str">
        <f t="shared" si="492"/>
        <v>Data Error</v>
      </c>
      <c r="H7923" s="31"/>
      <c r="I7923" s="23" t="str">
        <f t="shared" si="493"/>
        <v>Data Error</v>
      </c>
      <c r="J7923" s="23"/>
      <c r="K7923" s="7" t="str">
        <f t="shared" si="494"/>
        <v>Data Error</v>
      </c>
      <c r="M7923" s="20" t="str">
        <f>IF(C7923="Data Error","Data Error",IF(C7923&lt;=K7923,0,1-IFERROR(INDEX(BAAL!$C:$D,MATCH(ROUNDUP(C7923-K7923,0),BAAL!$B:$B,0),MATCH(LEFT(M$2,4),BAAL!$C$2:$D$2,0)),0)))</f>
        <v>Data Error</v>
      </c>
      <c r="N7923" s="20"/>
      <c r="O7923" s="26"/>
      <c r="P7923" s="26"/>
      <c r="Q7923" s="6">
        <f t="shared" si="495"/>
        <v>11</v>
      </c>
      <c r="R7923" s="20"/>
    </row>
    <row r="7924" spans="1:18" x14ac:dyDescent="0.25">
      <c r="A7924" s="6">
        <v>2</v>
      </c>
      <c r="B7924" s="4">
        <v>42700.083333327857</v>
      </c>
      <c r="C7924" s="2" t="str">
        <f>IF([2]Analysis!AG7924="Data Error","Data Error",[2]Analysis!AI7924*C$1)</f>
        <v>Data Error</v>
      </c>
      <c r="D7924" s="2"/>
      <c r="E7924" s="3" t="str">
        <f>IF(C7924="Data Error","Data Error",INDEX('[2]BAAL Adj Cap'!$CB$65:$CY$72,MONTH($B7924),$A7924+1))</f>
        <v>Data Error</v>
      </c>
      <c r="F7924" s="3"/>
      <c r="G7924" s="31" t="str">
        <f t="shared" si="492"/>
        <v>Data Error</v>
      </c>
      <c r="H7924" s="31"/>
      <c r="I7924" s="23" t="str">
        <f t="shared" si="493"/>
        <v>Data Error</v>
      </c>
      <c r="J7924" s="23"/>
      <c r="K7924" s="7" t="str">
        <f t="shared" si="494"/>
        <v>Data Error</v>
      </c>
      <c r="M7924" s="20" t="str">
        <f>IF(C7924="Data Error","Data Error",IF(C7924&lt;=K7924,0,1-IFERROR(INDEX(BAAL!$C:$D,MATCH(ROUNDUP(C7924-K7924,0),BAAL!$B:$B,0),MATCH(LEFT(M$2,4),BAAL!$C$2:$D$2,0)),0)))</f>
        <v>Data Error</v>
      </c>
      <c r="N7924" s="20"/>
      <c r="O7924" s="26"/>
      <c r="P7924" s="26"/>
      <c r="Q7924" s="6">
        <f t="shared" si="495"/>
        <v>11</v>
      </c>
      <c r="R7924" s="20"/>
    </row>
    <row r="7925" spans="1:18" x14ac:dyDescent="0.25">
      <c r="A7925" s="6">
        <v>3</v>
      </c>
      <c r="B7925" s="4">
        <v>42700.124999994521</v>
      </c>
      <c r="C7925" s="2" t="str">
        <f>IF([2]Analysis!AG7925="Data Error","Data Error",[2]Analysis!AI7925*C$1)</f>
        <v>Data Error</v>
      </c>
      <c r="D7925" s="2"/>
      <c r="E7925" s="3" t="str">
        <f>IF(C7925="Data Error","Data Error",INDEX('[2]BAAL Adj Cap'!$CB$65:$CY$72,MONTH($B7925),$A7925+1))</f>
        <v>Data Error</v>
      </c>
      <c r="F7925" s="3"/>
      <c r="G7925" s="31" t="str">
        <f t="shared" si="492"/>
        <v>Data Error</v>
      </c>
      <c r="H7925" s="31"/>
      <c r="I7925" s="23" t="str">
        <f t="shared" si="493"/>
        <v>Data Error</v>
      </c>
      <c r="J7925" s="23"/>
      <c r="K7925" s="7" t="str">
        <f t="shared" si="494"/>
        <v>Data Error</v>
      </c>
      <c r="M7925" s="20" t="str">
        <f>IF(C7925="Data Error","Data Error",IF(C7925&lt;=K7925,0,1-IFERROR(INDEX(BAAL!$C:$D,MATCH(ROUNDUP(C7925-K7925,0),BAAL!$B:$B,0),MATCH(LEFT(M$2,4),BAAL!$C$2:$D$2,0)),0)))</f>
        <v>Data Error</v>
      </c>
      <c r="N7925" s="20"/>
      <c r="O7925" s="26"/>
      <c r="P7925" s="26"/>
      <c r="Q7925" s="6">
        <f t="shared" si="495"/>
        <v>11</v>
      </c>
      <c r="R7925" s="20"/>
    </row>
    <row r="7926" spans="1:18" x14ac:dyDescent="0.25">
      <c r="A7926" s="6">
        <v>4</v>
      </c>
      <c r="B7926" s="4">
        <v>42700.166666661185</v>
      </c>
      <c r="C7926" s="2" t="str">
        <f>IF([2]Analysis!AG7926="Data Error","Data Error",[2]Analysis!AI7926*C$1)</f>
        <v>Data Error</v>
      </c>
      <c r="D7926" s="2"/>
      <c r="E7926" s="3" t="str">
        <f>IF(C7926="Data Error","Data Error",INDEX('[2]BAAL Adj Cap'!$CB$65:$CY$72,MONTH($B7926),$A7926+1))</f>
        <v>Data Error</v>
      </c>
      <c r="F7926" s="3"/>
      <c r="G7926" s="31" t="str">
        <f t="shared" si="492"/>
        <v>Data Error</v>
      </c>
      <c r="H7926" s="31"/>
      <c r="I7926" s="23" t="str">
        <f t="shared" si="493"/>
        <v>Data Error</v>
      </c>
      <c r="J7926" s="23"/>
      <c r="K7926" s="7" t="str">
        <f t="shared" si="494"/>
        <v>Data Error</v>
      </c>
      <c r="M7926" s="20" t="str">
        <f>IF(C7926="Data Error","Data Error",IF(C7926&lt;=K7926,0,1-IFERROR(INDEX(BAAL!$C:$D,MATCH(ROUNDUP(C7926-K7926,0),BAAL!$B:$B,0),MATCH(LEFT(M$2,4),BAAL!$C$2:$D$2,0)),0)))</f>
        <v>Data Error</v>
      </c>
      <c r="N7926" s="20"/>
      <c r="O7926" s="26"/>
      <c r="P7926" s="26"/>
      <c r="Q7926" s="6">
        <f t="shared" si="495"/>
        <v>11</v>
      </c>
      <c r="R7926" s="20"/>
    </row>
    <row r="7927" spans="1:18" x14ac:dyDescent="0.25">
      <c r="A7927" s="6">
        <v>5</v>
      </c>
      <c r="B7927" s="4">
        <v>42700.20833332785</v>
      </c>
      <c r="C7927" s="2" t="str">
        <f>IF([2]Analysis!AG7927="Data Error","Data Error",[2]Analysis!AI7927*C$1)</f>
        <v>Data Error</v>
      </c>
      <c r="D7927" s="2"/>
      <c r="E7927" s="3" t="str">
        <f>IF(C7927="Data Error","Data Error",INDEX('[2]BAAL Adj Cap'!$CB$65:$CY$72,MONTH($B7927),$A7927+1))</f>
        <v>Data Error</v>
      </c>
      <c r="F7927" s="3"/>
      <c r="G7927" s="31" t="str">
        <f t="shared" si="492"/>
        <v>Data Error</v>
      </c>
      <c r="H7927" s="31"/>
      <c r="I7927" s="23" t="str">
        <f t="shared" si="493"/>
        <v>Data Error</v>
      </c>
      <c r="J7927" s="23"/>
      <c r="K7927" s="7" t="str">
        <f t="shared" si="494"/>
        <v>Data Error</v>
      </c>
      <c r="M7927" s="20" t="str">
        <f>IF(C7927="Data Error","Data Error",IF(C7927&lt;=K7927,0,1-IFERROR(INDEX(BAAL!$C:$D,MATCH(ROUNDUP(C7927-K7927,0),BAAL!$B:$B,0),MATCH(LEFT(M$2,4),BAAL!$C$2:$D$2,0)),0)))</f>
        <v>Data Error</v>
      </c>
      <c r="N7927" s="20"/>
      <c r="O7927" s="26"/>
      <c r="P7927" s="26"/>
      <c r="Q7927" s="6">
        <f t="shared" si="495"/>
        <v>11</v>
      </c>
      <c r="R7927" s="20"/>
    </row>
    <row r="7928" spans="1:18" x14ac:dyDescent="0.25">
      <c r="A7928" s="6">
        <v>6</v>
      </c>
      <c r="B7928" s="4">
        <v>42700.249999994514</v>
      </c>
      <c r="C7928" s="2" t="str">
        <f>IF([2]Analysis!AG7928="Data Error","Data Error",[2]Analysis!AI7928*C$1)</f>
        <v>Data Error</v>
      </c>
      <c r="D7928" s="2"/>
      <c r="E7928" s="3" t="str">
        <f>IF(C7928="Data Error","Data Error",INDEX('[2]BAAL Adj Cap'!$CB$65:$CY$72,MONTH($B7928),$A7928+1))</f>
        <v>Data Error</v>
      </c>
      <c r="F7928" s="3"/>
      <c r="G7928" s="31" t="str">
        <f t="shared" si="492"/>
        <v>Data Error</v>
      </c>
      <c r="H7928" s="31"/>
      <c r="I7928" s="23" t="str">
        <f t="shared" si="493"/>
        <v>Data Error</v>
      </c>
      <c r="J7928" s="23"/>
      <c r="K7928" s="7" t="str">
        <f t="shared" si="494"/>
        <v>Data Error</v>
      </c>
      <c r="M7928" s="20" t="str">
        <f>IF(C7928="Data Error","Data Error",IF(C7928&lt;=K7928,0,1-IFERROR(INDEX(BAAL!$C:$D,MATCH(ROUNDUP(C7928-K7928,0),BAAL!$B:$B,0),MATCH(LEFT(M$2,4),BAAL!$C$2:$D$2,0)),0)))</f>
        <v>Data Error</v>
      </c>
      <c r="N7928" s="20"/>
      <c r="O7928" s="26"/>
      <c r="P7928" s="26"/>
      <c r="Q7928" s="6">
        <f t="shared" si="495"/>
        <v>11</v>
      </c>
      <c r="R7928" s="20"/>
    </row>
    <row r="7929" spans="1:18" x14ac:dyDescent="0.25">
      <c r="A7929" s="6">
        <v>7</v>
      </c>
      <c r="B7929" s="4">
        <v>42700.291666661178</v>
      </c>
      <c r="C7929" s="2" t="str">
        <f>IF([2]Analysis!AG7929="Data Error","Data Error",[2]Analysis!AI7929*C$1)</f>
        <v>Data Error</v>
      </c>
      <c r="D7929" s="2"/>
      <c r="E7929" s="3" t="str">
        <f>IF(C7929="Data Error","Data Error",INDEX('[2]BAAL Adj Cap'!$CB$65:$CY$72,MONTH($B7929),$A7929+1))</f>
        <v>Data Error</v>
      </c>
      <c r="F7929" s="3"/>
      <c r="G7929" s="31" t="str">
        <f t="shared" si="492"/>
        <v>Data Error</v>
      </c>
      <c r="H7929" s="31"/>
      <c r="I7929" s="23" t="str">
        <f t="shared" si="493"/>
        <v>Data Error</v>
      </c>
      <c r="J7929" s="23"/>
      <c r="K7929" s="7" t="str">
        <f t="shared" si="494"/>
        <v>Data Error</v>
      </c>
      <c r="M7929" s="20" t="str">
        <f>IF(C7929="Data Error","Data Error",IF(C7929&lt;=K7929,0,1-IFERROR(INDEX(BAAL!$C:$D,MATCH(ROUNDUP(C7929-K7929,0),BAAL!$B:$B,0),MATCH(LEFT(M$2,4),BAAL!$C$2:$D$2,0)),0)))</f>
        <v>Data Error</v>
      </c>
      <c r="N7929" s="20"/>
      <c r="O7929" s="26"/>
      <c r="P7929" s="26"/>
      <c r="Q7929" s="6">
        <f t="shared" si="495"/>
        <v>11</v>
      </c>
      <c r="R7929" s="20"/>
    </row>
    <row r="7930" spans="1:18" x14ac:dyDescent="0.25">
      <c r="A7930" s="6">
        <v>8</v>
      </c>
      <c r="B7930" s="4">
        <v>42700.333333327842</v>
      </c>
      <c r="C7930" s="2" t="str">
        <f>IF([2]Analysis!AG7930="Data Error","Data Error",[2]Analysis!AI7930*C$1)</f>
        <v>Data Error</v>
      </c>
      <c r="D7930" s="2"/>
      <c r="E7930" s="3" t="str">
        <f>IF(C7930="Data Error","Data Error",INDEX('[2]BAAL Adj Cap'!$CB$65:$CY$72,MONTH($B7930),$A7930+1))</f>
        <v>Data Error</v>
      </c>
      <c r="F7930" s="3"/>
      <c r="G7930" s="31" t="str">
        <f t="shared" si="492"/>
        <v>Data Error</v>
      </c>
      <c r="H7930" s="31"/>
      <c r="I7930" s="23" t="str">
        <f t="shared" si="493"/>
        <v>Data Error</v>
      </c>
      <c r="J7930" s="23"/>
      <c r="K7930" s="7" t="str">
        <f t="shared" si="494"/>
        <v>Data Error</v>
      </c>
      <c r="M7930" s="20" t="str">
        <f>IF(C7930="Data Error","Data Error",IF(C7930&lt;=K7930,0,1-IFERROR(INDEX(BAAL!$C:$D,MATCH(ROUNDUP(C7930-K7930,0),BAAL!$B:$B,0),MATCH(LEFT(M$2,4),BAAL!$C$2:$D$2,0)),0)))</f>
        <v>Data Error</v>
      </c>
      <c r="N7930" s="20"/>
      <c r="O7930" s="26"/>
      <c r="P7930" s="26"/>
      <c r="Q7930" s="6">
        <f t="shared" si="495"/>
        <v>11</v>
      </c>
      <c r="R7930" s="20"/>
    </row>
    <row r="7931" spans="1:18" x14ac:dyDescent="0.25">
      <c r="A7931" s="6">
        <v>9</v>
      </c>
      <c r="B7931" s="4">
        <v>42700.374999994507</v>
      </c>
      <c r="C7931" s="2" t="str">
        <f>IF([2]Analysis!AG7931="Data Error","Data Error",[2]Analysis!AI7931*C$1)</f>
        <v>Data Error</v>
      </c>
      <c r="D7931" s="2"/>
      <c r="E7931" s="3" t="str">
        <f>IF(C7931="Data Error","Data Error",INDEX('[2]BAAL Adj Cap'!$CB$65:$CY$72,MONTH($B7931),$A7931+1))</f>
        <v>Data Error</v>
      </c>
      <c r="F7931" s="3"/>
      <c r="G7931" s="31" t="str">
        <f t="shared" si="492"/>
        <v>Data Error</v>
      </c>
      <c r="H7931" s="31"/>
      <c r="I7931" s="23" t="str">
        <f t="shared" si="493"/>
        <v>Data Error</v>
      </c>
      <c r="J7931" s="23"/>
      <c r="K7931" s="7" t="str">
        <f t="shared" si="494"/>
        <v>Data Error</v>
      </c>
      <c r="M7931" s="20" t="str">
        <f>IF(C7931="Data Error","Data Error",IF(C7931&lt;=K7931,0,1-IFERROR(INDEX(BAAL!$C:$D,MATCH(ROUNDUP(C7931-K7931,0),BAAL!$B:$B,0),MATCH(LEFT(M$2,4),BAAL!$C$2:$D$2,0)),0)))</f>
        <v>Data Error</v>
      </c>
      <c r="N7931" s="20"/>
      <c r="O7931" s="26"/>
      <c r="P7931" s="26"/>
      <c r="Q7931" s="6">
        <f t="shared" si="495"/>
        <v>11</v>
      </c>
      <c r="R7931" s="20"/>
    </row>
    <row r="7932" spans="1:18" x14ac:dyDescent="0.25">
      <c r="A7932" s="6">
        <v>10</v>
      </c>
      <c r="B7932" s="4">
        <v>42700.416666661171</v>
      </c>
      <c r="C7932" s="2" t="str">
        <f>IF([2]Analysis!AG7932="Data Error","Data Error",[2]Analysis!AI7932*C$1)</f>
        <v>Data Error</v>
      </c>
      <c r="D7932" s="2"/>
      <c r="E7932" s="3" t="str">
        <f>IF(C7932="Data Error","Data Error",INDEX('[2]BAAL Adj Cap'!$CB$65:$CY$72,MONTH($B7932),$A7932+1))</f>
        <v>Data Error</v>
      </c>
      <c r="F7932" s="3"/>
      <c r="G7932" s="31" t="str">
        <f t="shared" si="492"/>
        <v>Data Error</v>
      </c>
      <c r="H7932" s="31"/>
      <c r="I7932" s="23" t="str">
        <f t="shared" si="493"/>
        <v>Data Error</v>
      </c>
      <c r="J7932" s="23"/>
      <c r="K7932" s="7" t="str">
        <f t="shared" si="494"/>
        <v>Data Error</v>
      </c>
      <c r="M7932" s="20" t="str">
        <f>IF(C7932="Data Error","Data Error",IF(C7932&lt;=K7932,0,1-IFERROR(INDEX(BAAL!$C:$D,MATCH(ROUNDUP(C7932-K7932,0),BAAL!$B:$B,0),MATCH(LEFT(M$2,4),BAAL!$C$2:$D$2,0)),0)))</f>
        <v>Data Error</v>
      </c>
      <c r="N7932" s="20"/>
      <c r="O7932" s="26"/>
      <c r="P7932" s="26"/>
      <c r="Q7932" s="6">
        <f t="shared" si="495"/>
        <v>11</v>
      </c>
      <c r="R7932" s="20"/>
    </row>
    <row r="7933" spans="1:18" x14ac:dyDescent="0.25">
      <c r="A7933" s="6">
        <v>11</v>
      </c>
      <c r="B7933" s="4">
        <v>42700.458333327835</v>
      </c>
      <c r="C7933" s="2" t="str">
        <f>IF([2]Analysis!AG7933="Data Error","Data Error",[2]Analysis!AI7933*C$1)</f>
        <v>Data Error</v>
      </c>
      <c r="D7933" s="2"/>
      <c r="E7933" s="3" t="str">
        <f>IF(C7933="Data Error","Data Error",INDEX('[2]BAAL Adj Cap'!$CB$65:$CY$72,MONTH($B7933),$A7933+1))</f>
        <v>Data Error</v>
      </c>
      <c r="F7933" s="3"/>
      <c r="G7933" s="31" t="str">
        <f t="shared" si="492"/>
        <v>Data Error</v>
      </c>
      <c r="H7933" s="31"/>
      <c r="I7933" s="23" t="str">
        <f t="shared" si="493"/>
        <v>Data Error</v>
      </c>
      <c r="J7933" s="23"/>
      <c r="K7933" s="7" t="str">
        <f t="shared" si="494"/>
        <v>Data Error</v>
      </c>
      <c r="M7933" s="20" t="str">
        <f>IF(C7933="Data Error","Data Error",IF(C7933&lt;=K7933,0,1-IFERROR(INDEX(BAAL!$C:$D,MATCH(ROUNDUP(C7933-K7933,0),BAAL!$B:$B,0),MATCH(LEFT(M$2,4),BAAL!$C$2:$D$2,0)),0)))</f>
        <v>Data Error</v>
      </c>
      <c r="N7933" s="20"/>
      <c r="O7933" s="26"/>
      <c r="P7933" s="26"/>
      <c r="Q7933" s="6">
        <f t="shared" si="495"/>
        <v>11</v>
      </c>
      <c r="R7933" s="20"/>
    </row>
    <row r="7934" spans="1:18" x14ac:dyDescent="0.25">
      <c r="A7934" s="6">
        <v>12</v>
      </c>
      <c r="B7934" s="4">
        <v>42700.499999994499</v>
      </c>
      <c r="C7934" s="2" t="str">
        <f>IF([2]Analysis!AG7934="Data Error","Data Error",[2]Analysis!AI7934*C$1)</f>
        <v>Data Error</v>
      </c>
      <c r="D7934" s="2"/>
      <c r="E7934" s="3" t="str">
        <f>IF(C7934="Data Error","Data Error",INDEX('[2]BAAL Adj Cap'!$CB$65:$CY$72,MONTH($B7934),$A7934+1))</f>
        <v>Data Error</v>
      </c>
      <c r="F7934" s="3"/>
      <c r="G7934" s="31" t="str">
        <f t="shared" si="492"/>
        <v>Data Error</v>
      </c>
      <c r="H7934" s="31"/>
      <c r="I7934" s="23" t="str">
        <f t="shared" si="493"/>
        <v>Data Error</v>
      </c>
      <c r="J7934" s="23"/>
      <c r="K7934" s="7" t="str">
        <f t="shared" si="494"/>
        <v>Data Error</v>
      </c>
      <c r="M7934" s="20" t="str">
        <f>IF(C7934="Data Error","Data Error",IF(C7934&lt;=K7934,0,1-IFERROR(INDEX(BAAL!$C:$D,MATCH(ROUNDUP(C7934-K7934,0),BAAL!$B:$B,0),MATCH(LEFT(M$2,4),BAAL!$C$2:$D$2,0)),0)))</f>
        <v>Data Error</v>
      </c>
      <c r="N7934" s="20"/>
      <c r="O7934" s="26"/>
      <c r="P7934" s="26"/>
      <c r="Q7934" s="6">
        <f t="shared" si="495"/>
        <v>11</v>
      </c>
      <c r="R7934" s="20"/>
    </row>
    <row r="7935" spans="1:18" x14ac:dyDescent="0.25">
      <c r="A7935" s="6">
        <v>13</v>
      </c>
      <c r="B7935" s="4">
        <v>42700.541666661164</v>
      </c>
      <c r="C7935" s="2" t="str">
        <f>IF([2]Analysis!AG7935="Data Error","Data Error",[2]Analysis!AI7935*C$1)</f>
        <v>Data Error</v>
      </c>
      <c r="D7935" s="2"/>
      <c r="E7935" s="3" t="str">
        <f>IF(C7935="Data Error","Data Error",INDEX('[2]BAAL Adj Cap'!$CB$65:$CY$72,MONTH($B7935),$A7935+1))</f>
        <v>Data Error</v>
      </c>
      <c r="F7935" s="3"/>
      <c r="G7935" s="31" t="str">
        <f t="shared" si="492"/>
        <v>Data Error</v>
      </c>
      <c r="H7935" s="31"/>
      <c r="I7935" s="23" t="str">
        <f t="shared" si="493"/>
        <v>Data Error</v>
      </c>
      <c r="J7935" s="23"/>
      <c r="K7935" s="7" t="str">
        <f t="shared" si="494"/>
        <v>Data Error</v>
      </c>
      <c r="M7935" s="20" t="str">
        <f>IF(C7935="Data Error","Data Error",IF(C7935&lt;=K7935,0,1-IFERROR(INDEX(BAAL!$C:$D,MATCH(ROUNDUP(C7935-K7935,0),BAAL!$B:$B,0),MATCH(LEFT(M$2,4),BAAL!$C$2:$D$2,0)),0)))</f>
        <v>Data Error</v>
      </c>
      <c r="N7935" s="20"/>
      <c r="O7935" s="26"/>
      <c r="P7935" s="26"/>
      <c r="Q7935" s="6">
        <f t="shared" si="495"/>
        <v>11</v>
      </c>
      <c r="R7935" s="20"/>
    </row>
    <row r="7936" spans="1:18" x14ac:dyDescent="0.25">
      <c r="A7936" s="6">
        <v>14</v>
      </c>
      <c r="B7936" s="4">
        <v>42700.583333327828</v>
      </c>
      <c r="C7936" s="2" t="str">
        <f>IF([2]Analysis!AG7936="Data Error","Data Error",[2]Analysis!AI7936*C$1)</f>
        <v>Data Error</v>
      </c>
      <c r="D7936" s="2"/>
      <c r="E7936" s="3" t="str">
        <f>IF(C7936="Data Error","Data Error",INDEX('[2]BAAL Adj Cap'!$CB$65:$CY$72,MONTH($B7936),$A7936+1))</f>
        <v>Data Error</v>
      </c>
      <c r="F7936" s="3"/>
      <c r="G7936" s="31" t="str">
        <f t="shared" si="492"/>
        <v>Data Error</v>
      </c>
      <c r="H7936" s="31"/>
      <c r="I7936" s="23" t="str">
        <f t="shared" si="493"/>
        <v>Data Error</v>
      </c>
      <c r="J7936" s="23"/>
      <c r="K7936" s="7" t="str">
        <f t="shared" si="494"/>
        <v>Data Error</v>
      </c>
      <c r="M7936" s="20" t="str">
        <f>IF(C7936="Data Error","Data Error",IF(C7936&lt;=K7936,0,1-IFERROR(INDEX(BAAL!$C:$D,MATCH(ROUNDUP(C7936-K7936,0),BAAL!$B:$B,0),MATCH(LEFT(M$2,4),BAAL!$C$2:$D$2,0)),0)))</f>
        <v>Data Error</v>
      </c>
      <c r="N7936" s="20"/>
      <c r="O7936" s="26"/>
      <c r="P7936" s="26"/>
      <c r="Q7936" s="6">
        <f t="shared" si="495"/>
        <v>11</v>
      </c>
      <c r="R7936" s="20"/>
    </row>
    <row r="7937" spans="1:18" x14ac:dyDescent="0.25">
      <c r="A7937" s="6">
        <v>15</v>
      </c>
      <c r="B7937" s="4">
        <v>42700.624999994492</v>
      </c>
      <c r="C7937" s="2" t="str">
        <f>IF([2]Analysis!AG7937="Data Error","Data Error",[2]Analysis!AI7937*C$1)</f>
        <v>Data Error</v>
      </c>
      <c r="D7937" s="2"/>
      <c r="E7937" s="3" t="str">
        <f>IF(C7937="Data Error","Data Error",INDEX('[2]BAAL Adj Cap'!$CB$65:$CY$72,MONTH($B7937),$A7937+1))</f>
        <v>Data Error</v>
      </c>
      <c r="F7937" s="3"/>
      <c r="G7937" s="31" t="str">
        <f t="shared" si="492"/>
        <v>Data Error</v>
      </c>
      <c r="H7937" s="31"/>
      <c r="I7937" s="23" t="str">
        <f t="shared" si="493"/>
        <v>Data Error</v>
      </c>
      <c r="J7937" s="23"/>
      <c r="K7937" s="7" t="str">
        <f t="shared" si="494"/>
        <v>Data Error</v>
      </c>
      <c r="M7937" s="20" t="str">
        <f>IF(C7937="Data Error","Data Error",IF(C7937&lt;=K7937,0,1-IFERROR(INDEX(BAAL!$C:$D,MATCH(ROUNDUP(C7937-K7937,0),BAAL!$B:$B,0),MATCH(LEFT(M$2,4),BAAL!$C$2:$D$2,0)),0)))</f>
        <v>Data Error</v>
      </c>
      <c r="N7937" s="20"/>
      <c r="O7937" s="26"/>
      <c r="P7937" s="26"/>
      <c r="Q7937" s="6">
        <f t="shared" si="495"/>
        <v>11</v>
      </c>
      <c r="R7937" s="20"/>
    </row>
    <row r="7938" spans="1:18" x14ac:dyDescent="0.25">
      <c r="A7938" s="6">
        <v>16</v>
      </c>
      <c r="B7938" s="4">
        <v>42700.666666661156</v>
      </c>
      <c r="C7938" s="2" t="str">
        <f>IF([2]Analysis!AG7938="Data Error","Data Error",[2]Analysis!AI7938*C$1)</f>
        <v>Data Error</v>
      </c>
      <c r="D7938" s="2"/>
      <c r="E7938" s="3" t="str">
        <f>IF(C7938="Data Error","Data Error",INDEX('[2]BAAL Adj Cap'!$CB$65:$CY$72,MONTH($B7938),$A7938+1))</f>
        <v>Data Error</v>
      </c>
      <c r="F7938" s="3"/>
      <c r="G7938" s="31" t="str">
        <f t="shared" si="492"/>
        <v>Data Error</v>
      </c>
      <c r="H7938" s="31"/>
      <c r="I7938" s="23" t="str">
        <f t="shared" si="493"/>
        <v>Data Error</v>
      </c>
      <c r="J7938" s="23"/>
      <c r="K7938" s="7" t="str">
        <f t="shared" si="494"/>
        <v>Data Error</v>
      </c>
      <c r="M7938" s="20" t="str">
        <f>IF(C7938="Data Error","Data Error",IF(C7938&lt;=K7938,0,1-IFERROR(INDEX(BAAL!$C:$D,MATCH(ROUNDUP(C7938-K7938,0),BAAL!$B:$B,0),MATCH(LEFT(M$2,4),BAAL!$C$2:$D$2,0)),0)))</f>
        <v>Data Error</v>
      </c>
      <c r="N7938" s="20"/>
      <c r="O7938" s="26"/>
      <c r="P7938" s="26"/>
      <c r="Q7938" s="6">
        <f t="shared" si="495"/>
        <v>11</v>
      </c>
      <c r="R7938" s="20"/>
    </row>
    <row r="7939" spans="1:18" x14ac:dyDescent="0.25">
      <c r="A7939" s="6">
        <v>17</v>
      </c>
      <c r="B7939" s="4">
        <v>42700.708333327821</v>
      </c>
      <c r="C7939" s="2" t="str">
        <f>IF([2]Analysis!AG7939="Data Error","Data Error",[2]Analysis!AI7939*C$1)</f>
        <v>Data Error</v>
      </c>
      <c r="D7939" s="2"/>
      <c r="E7939" s="3" t="str">
        <f>IF(C7939="Data Error","Data Error",INDEX('[2]BAAL Adj Cap'!$CB$65:$CY$72,MONTH($B7939),$A7939+1))</f>
        <v>Data Error</v>
      </c>
      <c r="F7939" s="3"/>
      <c r="G7939" s="31" t="str">
        <f t="shared" si="492"/>
        <v>Data Error</v>
      </c>
      <c r="H7939" s="31"/>
      <c r="I7939" s="23" t="str">
        <f t="shared" si="493"/>
        <v>Data Error</v>
      </c>
      <c r="J7939" s="23"/>
      <c r="K7939" s="7" t="str">
        <f t="shared" si="494"/>
        <v>Data Error</v>
      </c>
      <c r="M7939" s="20" t="str">
        <f>IF(C7939="Data Error","Data Error",IF(C7939&lt;=K7939,0,1-IFERROR(INDEX(BAAL!$C:$D,MATCH(ROUNDUP(C7939-K7939,0),BAAL!$B:$B,0),MATCH(LEFT(M$2,4),BAAL!$C$2:$D$2,0)),0)))</f>
        <v>Data Error</v>
      </c>
      <c r="N7939" s="20"/>
      <c r="O7939" s="26"/>
      <c r="P7939" s="26"/>
      <c r="Q7939" s="6">
        <f t="shared" si="495"/>
        <v>11</v>
      </c>
      <c r="R7939" s="20"/>
    </row>
    <row r="7940" spans="1:18" x14ac:dyDescent="0.25">
      <c r="A7940" s="6">
        <v>18</v>
      </c>
      <c r="B7940" s="4">
        <v>42700.749999994485</v>
      </c>
      <c r="C7940" s="2" t="str">
        <f>IF([2]Analysis!AG7940="Data Error","Data Error",[2]Analysis!AI7940*C$1)</f>
        <v>Data Error</v>
      </c>
      <c r="D7940" s="2"/>
      <c r="E7940" s="3" t="str">
        <f>IF(C7940="Data Error","Data Error",INDEX('[2]BAAL Adj Cap'!$CB$65:$CY$72,MONTH($B7940),$A7940+1))</f>
        <v>Data Error</v>
      </c>
      <c r="F7940" s="3"/>
      <c r="G7940" s="31" t="str">
        <f t="shared" ref="G7940:G8003" si="496">IF(C7940="Data Error","Data Error",E7940*E$1-C7940)</f>
        <v>Data Error</v>
      </c>
      <c r="H7940" s="31"/>
      <c r="I7940" s="23" t="str">
        <f t="shared" ref="I7940:I8003" si="497">IF(E7940="Data Error","Data Error",E7940)</f>
        <v>Data Error</v>
      </c>
      <c r="J7940" s="23"/>
      <c r="K7940" s="7" t="str">
        <f t="shared" ref="K7940:K8003" si="498">IF(C7940="Data Error","Data Error",C$1*MAX(0,MIN(AF$9,E7940*AF$10)))</f>
        <v>Data Error</v>
      </c>
      <c r="M7940" s="20" t="str">
        <f>IF(C7940="Data Error","Data Error",IF(C7940&lt;=K7940,0,1-IFERROR(INDEX(BAAL!$C:$D,MATCH(ROUNDUP(C7940-K7940,0),BAAL!$B:$B,0),MATCH(LEFT(M$2,4),BAAL!$C$2:$D$2,0)),0)))</f>
        <v>Data Error</v>
      </c>
      <c r="N7940" s="20"/>
      <c r="O7940" s="26"/>
      <c r="P7940" s="26"/>
      <c r="Q7940" s="6">
        <f t="shared" ref="Q7940:Q8003" si="499">MONTH(B7940)</f>
        <v>11</v>
      </c>
      <c r="R7940" s="20"/>
    </row>
    <row r="7941" spans="1:18" x14ac:dyDescent="0.25">
      <c r="A7941" s="6">
        <v>19</v>
      </c>
      <c r="B7941" s="4">
        <v>42700.791666661149</v>
      </c>
      <c r="C7941" s="2" t="str">
        <f>IF([2]Analysis!AG7941="Data Error","Data Error",[2]Analysis!AI7941*C$1)</f>
        <v>Data Error</v>
      </c>
      <c r="D7941" s="2"/>
      <c r="E7941" s="3" t="str">
        <f>IF(C7941="Data Error","Data Error",INDEX('[2]BAAL Adj Cap'!$CB$65:$CY$72,MONTH($B7941),$A7941+1))</f>
        <v>Data Error</v>
      </c>
      <c r="F7941" s="3"/>
      <c r="G7941" s="31" t="str">
        <f t="shared" si="496"/>
        <v>Data Error</v>
      </c>
      <c r="H7941" s="31"/>
      <c r="I7941" s="23" t="str">
        <f t="shared" si="497"/>
        <v>Data Error</v>
      </c>
      <c r="J7941" s="23"/>
      <c r="K7941" s="7" t="str">
        <f t="shared" si="498"/>
        <v>Data Error</v>
      </c>
      <c r="M7941" s="20" t="str">
        <f>IF(C7941="Data Error","Data Error",IF(C7941&lt;=K7941,0,1-IFERROR(INDEX(BAAL!$C:$D,MATCH(ROUNDUP(C7941-K7941,0),BAAL!$B:$B,0),MATCH(LEFT(M$2,4),BAAL!$C$2:$D$2,0)),0)))</f>
        <v>Data Error</v>
      </c>
      <c r="N7941" s="20"/>
      <c r="O7941" s="26"/>
      <c r="P7941" s="26"/>
      <c r="Q7941" s="6">
        <f t="shared" si="499"/>
        <v>11</v>
      </c>
      <c r="R7941" s="20"/>
    </row>
    <row r="7942" spans="1:18" x14ac:dyDescent="0.25">
      <c r="A7942" s="6">
        <v>20</v>
      </c>
      <c r="B7942" s="4">
        <v>42700.833333327813</v>
      </c>
      <c r="C7942" s="2" t="str">
        <f>IF([2]Analysis!AG7942="Data Error","Data Error",[2]Analysis!AI7942*C$1)</f>
        <v>Data Error</v>
      </c>
      <c r="D7942" s="2"/>
      <c r="E7942" s="3" t="str">
        <f>IF(C7942="Data Error","Data Error",INDEX('[2]BAAL Adj Cap'!$CB$65:$CY$72,MONTH($B7942),$A7942+1))</f>
        <v>Data Error</v>
      </c>
      <c r="F7942" s="3"/>
      <c r="G7942" s="31" t="str">
        <f t="shared" si="496"/>
        <v>Data Error</v>
      </c>
      <c r="H7942" s="31"/>
      <c r="I7942" s="23" t="str">
        <f t="shared" si="497"/>
        <v>Data Error</v>
      </c>
      <c r="J7942" s="23"/>
      <c r="K7942" s="7" t="str">
        <f t="shared" si="498"/>
        <v>Data Error</v>
      </c>
      <c r="M7942" s="20" t="str">
        <f>IF(C7942="Data Error","Data Error",IF(C7942&lt;=K7942,0,1-IFERROR(INDEX(BAAL!$C:$D,MATCH(ROUNDUP(C7942-K7942,0),BAAL!$B:$B,0),MATCH(LEFT(M$2,4),BAAL!$C$2:$D$2,0)),0)))</f>
        <v>Data Error</v>
      </c>
      <c r="N7942" s="20"/>
      <c r="O7942" s="26"/>
      <c r="P7942" s="26"/>
      <c r="Q7942" s="6">
        <f t="shared" si="499"/>
        <v>11</v>
      </c>
      <c r="R7942" s="20"/>
    </row>
    <row r="7943" spans="1:18" x14ac:dyDescent="0.25">
      <c r="A7943" s="6">
        <v>21</v>
      </c>
      <c r="B7943" s="4">
        <v>42700.874999994478</v>
      </c>
      <c r="C7943" s="2" t="str">
        <f>IF([2]Analysis!AG7943="Data Error","Data Error",[2]Analysis!AI7943*C$1)</f>
        <v>Data Error</v>
      </c>
      <c r="D7943" s="2"/>
      <c r="E7943" s="3" t="str">
        <f>IF(C7943="Data Error","Data Error",INDEX('[2]BAAL Adj Cap'!$CB$65:$CY$72,MONTH($B7943),$A7943+1))</f>
        <v>Data Error</v>
      </c>
      <c r="F7943" s="3"/>
      <c r="G7943" s="31" t="str">
        <f t="shared" si="496"/>
        <v>Data Error</v>
      </c>
      <c r="H7943" s="31"/>
      <c r="I7943" s="23" t="str">
        <f t="shared" si="497"/>
        <v>Data Error</v>
      </c>
      <c r="J7943" s="23"/>
      <c r="K7943" s="7" t="str">
        <f t="shared" si="498"/>
        <v>Data Error</v>
      </c>
      <c r="M7943" s="20" t="str">
        <f>IF(C7943="Data Error","Data Error",IF(C7943&lt;=K7943,0,1-IFERROR(INDEX(BAAL!$C:$D,MATCH(ROUNDUP(C7943-K7943,0),BAAL!$B:$B,0),MATCH(LEFT(M$2,4),BAAL!$C$2:$D$2,0)),0)))</f>
        <v>Data Error</v>
      </c>
      <c r="N7943" s="20"/>
      <c r="O7943" s="26"/>
      <c r="P7943" s="26"/>
      <c r="Q7943" s="6">
        <f t="shared" si="499"/>
        <v>11</v>
      </c>
      <c r="R7943" s="20"/>
    </row>
    <row r="7944" spans="1:18" x14ac:dyDescent="0.25">
      <c r="A7944" s="6">
        <v>22</v>
      </c>
      <c r="B7944" s="4">
        <v>42700.916666661142</v>
      </c>
      <c r="C7944" s="2" t="str">
        <f>IF([2]Analysis!AG7944="Data Error","Data Error",[2]Analysis!AI7944*C$1)</f>
        <v>Data Error</v>
      </c>
      <c r="D7944" s="2"/>
      <c r="E7944" s="3" t="str">
        <f>IF(C7944="Data Error","Data Error",INDEX('[2]BAAL Adj Cap'!$CB$65:$CY$72,MONTH($B7944),$A7944+1))</f>
        <v>Data Error</v>
      </c>
      <c r="F7944" s="3"/>
      <c r="G7944" s="31" t="str">
        <f t="shared" si="496"/>
        <v>Data Error</v>
      </c>
      <c r="H7944" s="31"/>
      <c r="I7944" s="23" t="str">
        <f t="shared" si="497"/>
        <v>Data Error</v>
      </c>
      <c r="J7944" s="23"/>
      <c r="K7944" s="7" t="str">
        <f t="shared" si="498"/>
        <v>Data Error</v>
      </c>
      <c r="M7944" s="20" t="str">
        <f>IF(C7944="Data Error","Data Error",IF(C7944&lt;=K7944,0,1-IFERROR(INDEX(BAAL!$C:$D,MATCH(ROUNDUP(C7944-K7944,0),BAAL!$B:$B,0),MATCH(LEFT(M$2,4),BAAL!$C$2:$D$2,0)),0)))</f>
        <v>Data Error</v>
      </c>
      <c r="N7944" s="20"/>
      <c r="O7944" s="26"/>
      <c r="P7944" s="26"/>
      <c r="Q7944" s="6">
        <f t="shared" si="499"/>
        <v>11</v>
      </c>
      <c r="R7944" s="20"/>
    </row>
    <row r="7945" spans="1:18" x14ac:dyDescent="0.25">
      <c r="A7945" s="6">
        <v>23</v>
      </c>
      <c r="B7945" s="4">
        <v>42700.958333327806</v>
      </c>
      <c r="C7945" s="2" t="str">
        <f>IF([2]Analysis!AG7945="Data Error","Data Error",[2]Analysis!AI7945*C$1)</f>
        <v>Data Error</v>
      </c>
      <c r="D7945" s="2"/>
      <c r="E7945" s="3" t="str">
        <f>IF(C7945="Data Error","Data Error",INDEX('[2]BAAL Adj Cap'!$CB$65:$CY$72,MONTH($B7945),$A7945+1))</f>
        <v>Data Error</v>
      </c>
      <c r="F7945" s="3"/>
      <c r="G7945" s="31" t="str">
        <f t="shared" si="496"/>
        <v>Data Error</v>
      </c>
      <c r="H7945" s="31"/>
      <c r="I7945" s="23" t="str">
        <f t="shared" si="497"/>
        <v>Data Error</v>
      </c>
      <c r="J7945" s="23"/>
      <c r="K7945" s="7" t="str">
        <f t="shared" si="498"/>
        <v>Data Error</v>
      </c>
      <c r="M7945" s="20" t="str">
        <f>IF(C7945="Data Error","Data Error",IF(C7945&lt;=K7945,0,1-IFERROR(INDEX(BAAL!$C:$D,MATCH(ROUNDUP(C7945-K7945,0),BAAL!$B:$B,0),MATCH(LEFT(M$2,4),BAAL!$C$2:$D$2,0)),0)))</f>
        <v>Data Error</v>
      </c>
      <c r="N7945" s="20"/>
      <c r="O7945" s="26"/>
      <c r="P7945" s="26"/>
      <c r="Q7945" s="6">
        <f t="shared" si="499"/>
        <v>11</v>
      </c>
      <c r="R7945" s="20"/>
    </row>
    <row r="7946" spans="1:18" x14ac:dyDescent="0.25">
      <c r="A7946" s="6">
        <v>0</v>
      </c>
      <c r="B7946" s="1">
        <v>42700.99999999447</v>
      </c>
      <c r="C7946" s="2" t="str">
        <f>IF([2]Analysis!AG7946="Data Error","Data Error",[2]Analysis!AI7946*C$1)</f>
        <v>Data Error</v>
      </c>
      <c r="D7946" s="2"/>
      <c r="E7946" s="3" t="str">
        <f>IF(C7946="Data Error","Data Error",INDEX('[2]BAAL Adj Cap'!$CB$65:$CY$72,MONTH($B7946),$A7946+1))</f>
        <v>Data Error</v>
      </c>
      <c r="F7946" s="3"/>
      <c r="G7946" s="31" t="str">
        <f t="shared" si="496"/>
        <v>Data Error</v>
      </c>
      <c r="H7946" s="31"/>
      <c r="I7946" s="23" t="str">
        <f t="shared" si="497"/>
        <v>Data Error</v>
      </c>
      <c r="J7946" s="23"/>
      <c r="K7946" s="7" t="str">
        <f t="shared" si="498"/>
        <v>Data Error</v>
      </c>
      <c r="M7946" s="20" t="str">
        <f>IF(C7946="Data Error","Data Error",IF(C7946&lt;=K7946,0,1-IFERROR(INDEX(BAAL!$C:$D,MATCH(ROUNDUP(C7946-K7946,0),BAAL!$B:$B,0),MATCH(LEFT(M$2,4),BAAL!$C$2:$D$2,0)),0)))</f>
        <v>Data Error</v>
      </c>
      <c r="N7946" s="20"/>
      <c r="O7946" s="26"/>
      <c r="P7946" s="26"/>
      <c r="Q7946" s="6">
        <f t="shared" si="499"/>
        <v>11</v>
      </c>
      <c r="R7946" s="20"/>
    </row>
    <row r="7947" spans="1:18" x14ac:dyDescent="0.25">
      <c r="A7947" s="6">
        <v>1</v>
      </c>
      <c r="B7947" s="4">
        <v>42701.041666661135</v>
      </c>
      <c r="C7947" s="2" t="str">
        <f>IF([2]Analysis!AG7947="Data Error","Data Error",[2]Analysis!AI7947*C$1)</f>
        <v>Data Error</v>
      </c>
      <c r="D7947" s="2"/>
      <c r="E7947" s="3" t="str">
        <f>IF(C7947="Data Error","Data Error",INDEX('[2]BAAL Adj Cap'!$CB$65:$CY$72,MONTH($B7947),$A7947+1))</f>
        <v>Data Error</v>
      </c>
      <c r="F7947" s="3"/>
      <c r="G7947" s="31" t="str">
        <f t="shared" si="496"/>
        <v>Data Error</v>
      </c>
      <c r="H7947" s="31"/>
      <c r="I7947" s="23" t="str">
        <f t="shared" si="497"/>
        <v>Data Error</v>
      </c>
      <c r="J7947" s="23"/>
      <c r="K7947" s="7" t="str">
        <f t="shared" si="498"/>
        <v>Data Error</v>
      </c>
      <c r="M7947" s="20" t="str">
        <f>IF(C7947="Data Error","Data Error",IF(C7947&lt;=K7947,0,1-IFERROR(INDEX(BAAL!$C:$D,MATCH(ROUNDUP(C7947-K7947,0),BAAL!$B:$B,0),MATCH(LEFT(M$2,4),BAAL!$C$2:$D$2,0)),0)))</f>
        <v>Data Error</v>
      </c>
      <c r="N7947" s="20"/>
      <c r="O7947" s="26"/>
      <c r="P7947" s="26"/>
      <c r="Q7947" s="6">
        <f t="shared" si="499"/>
        <v>11</v>
      </c>
      <c r="R7947" s="20"/>
    </row>
    <row r="7948" spans="1:18" x14ac:dyDescent="0.25">
      <c r="A7948" s="6">
        <v>2</v>
      </c>
      <c r="B7948" s="4">
        <v>42701.083333327799</v>
      </c>
      <c r="C7948" s="2" t="str">
        <f>IF([2]Analysis!AG7948="Data Error","Data Error",[2]Analysis!AI7948*C$1)</f>
        <v>Data Error</v>
      </c>
      <c r="D7948" s="2"/>
      <c r="E7948" s="3" t="str">
        <f>IF(C7948="Data Error","Data Error",INDEX('[2]BAAL Adj Cap'!$CB$65:$CY$72,MONTH($B7948),$A7948+1))</f>
        <v>Data Error</v>
      </c>
      <c r="F7948" s="3"/>
      <c r="G7948" s="31" t="str">
        <f t="shared" si="496"/>
        <v>Data Error</v>
      </c>
      <c r="H7948" s="31"/>
      <c r="I7948" s="23" t="str">
        <f t="shared" si="497"/>
        <v>Data Error</v>
      </c>
      <c r="J7948" s="23"/>
      <c r="K7948" s="7" t="str">
        <f t="shared" si="498"/>
        <v>Data Error</v>
      </c>
      <c r="M7948" s="20" t="str">
        <f>IF(C7948="Data Error","Data Error",IF(C7948&lt;=K7948,0,1-IFERROR(INDEX(BAAL!$C:$D,MATCH(ROUNDUP(C7948-K7948,0),BAAL!$B:$B,0),MATCH(LEFT(M$2,4),BAAL!$C$2:$D$2,0)),0)))</f>
        <v>Data Error</v>
      </c>
      <c r="N7948" s="20"/>
      <c r="O7948" s="26"/>
      <c r="P7948" s="26"/>
      <c r="Q7948" s="6">
        <f t="shared" si="499"/>
        <v>11</v>
      </c>
      <c r="R7948" s="20"/>
    </row>
    <row r="7949" spans="1:18" x14ac:dyDescent="0.25">
      <c r="A7949" s="6">
        <v>3</v>
      </c>
      <c r="B7949" s="4">
        <v>42701.124999994463</v>
      </c>
      <c r="C7949" s="2" t="str">
        <f>IF([2]Analysis!AG7949="Data Error","Data Error",[2]Analysis!AI7949*C$1)</f>
        <v>Data Error</v>
      </c>
      <c r="D7949" s="2"/>
      <c r="E7949" s="3" t="str">
        <f>IF(C7949="Data Error","Data Error",INDEX('[2]BAAL Adj Cap'!$CB$65:$CY$72,MONTH($B7949),$A7949+1))</f>
        <v>Data Error</v>
      </c>
      <c r="F7949" s="3"/>
      <c r="G7949" s="31" t="str">
        <f t="shared" si="496"/>
        <v>Data Error</v>
      </c>
      <c r="H7949" s="31"/>
      <c r="I7949" s="23" t="str">
        <f t="shared" si="497"/>
        <v>Data Error</v>
      </c>
      <c r="J7949" s="23"/>
      <c r="K7949" s="7" t="str">
        <f t="shared" si="498"/>
        <v>Data Error</v>
      </c>
      <c r="M7949" s="20" t="str">
        <f>IF(C7949="Data Error","Data Error",IF(C7949&lt;=K7949,0,1-IFERROR(INDEX(BAAL!$C:$D,MATCH(ROUNDUP(C7949-K7949,0),BAAL!$B:$B,0),MATCH(LEFT(M$2,4),BAAL!$C$2:$D$2,0)),0)))</f>
        <v>Data Error</v>
      </c>
      <c r="N7949" s="20"/>
      <c r="O7949" s="26"/>
      <c r="P7949" s="26"/>
      <c r="Q7949" s="6">
        <f t="shared" si="499"/>
        <v>11</v>
      </c>
      <c r="R7949" s="20"/>
    </row>
    <row r="7950" spans="1:18" x14ac:dyDescent="0.25">
      <c r="A7950" s="6">
        <v>4</v>
      </c>
      <c r="B7950" s="4">
        <v>42701.166666661127</v>
      </c>
      <c r="C7950" s="2" t="str">
        <f>IF([2]Analysis!AG7950="Data Error","Data Error",[2]Analysis!AI7950*C$1)</f>
        <v>Data Error</v>
      </c>
      <c r="D7950" s="2"/>
      <c r="E7950" s="3" t="str">
        <f>IF(C7950="Data Error","Data Error",INDEX('[2]BAAL Adj Cap'!$CB$65:$CY$72,MONTH($B7950),$A7950+1))</f>
        <v>Data Error</v>
      </c>
      <c r="F7950" s="3"/>
      <c r="G7950" s="31" t="str">
        <f t="shared" si="496"/>
        <v>Data Error</v>
      </c>
      <c r="H7950" s="31"/>
      <c r="I7950" s="23" t="str">
        <f t="shared" si="497"/>
        <v>Data Error</v>
      </c>
      <c r="J7950" s="23"/>
      <c r="K7950" s="7" t="str">
        <f t="shared" si="498"/>
        <v>Data Error</v>
      </c>
      <c r="M7950" s="20" t="str">
        <f>IF(C7950="Data Error","Data Error",IF(C7950&lt;=K7950,0,1-IFERROR(INDEX(BAAL!$C:$D,MATCH(ROUNDUP(C7950-K7950,0),BAAL!$B:$B,0),MATCH(LEFT(M$2,4),BAAL!$C$2:$D$2,0)),0)))</f>
        <v>Data Error</v>
      </c>
      <c r="N7950" s="20"/>
      <c r="O7950" s="26"/>
      <c r="P7950" s="26"/>
      <c r="Q7950" s="6">
        <f t="shared" si="499"/>
        <v>11</v>
      </c>
      <c r="R7950" s="20"/>
    </row>
    <row r="7951" spans="1:18" x14ac:dyDescent="0.25">
      <c r="A7951" s="6">
        <v>5</v>
      </c>
      <c r="B7951" s="4">
        <v>42701.208333327791</v>
      </c>
      <c r="C7951" s="2" t="str">
        <f>IF([2]Analysis!AG7951="Data Error","Data Error",[2]Analysis!AI7951*C$1)</f>
        <v>Data Error</v>
      </c>
      <c r="D7951" s="2"/>
      <c r="E7951" s="3" t="str">
        <f>IF(C7951="Data Error","Data Error",INDEX('[2]BAAL Adj Cap'!$CB$65:$CY$72,MONTH($B7951),$A7951+1))</f>
        <v>Data Error</v>
      </c>
      <c r="F7951" s="3"/>
      <c r="G7951" s="31" t="str">
        <f t="shared" si="496"/>
        <v>Data Error</v>
      </c>
      <c r="H7951" s="31"/>
      <c r="I7951" s="23" t="str">
        <f t="shared" si="497"/>
        <v>Data Error</v>
      </c>
      <c r="J7951" s="23"/>
      <c r="K7951" s="7" t="str">
        <f t="shared" si="498"/>
        <v>Data Error</v>
      </c>
      <c r="M7951" s="20" t="str">
        <f>IF(C7951="Data Error","Data Error",IF(C7951&lt;=K7951,0,1-IFERROR(INDEX(BAAL!$C:$D,MATCH(ROUNDUP(C7951-K7951,0),BAAL!$B:$B,0),MATCH(LEFT(M$2,4),BAAL!$C$2:$D$2,0)),0)))</f>
        <v>Data Error</v>
      </c>
      <c r="N7951" s="20"/>
      <c r="O7951" s="26"/>
      <c r="P7951" s="26"/>
      <c r="Q7951" s="6">
        <f t="shared" si="499"/>
        <v>11</v>
      </c>
      <c r="R7951" s="20"/>
    </row>
    <row r="7952" spans="1:18" x14ac:dyDescent="0.25">
      <c r="A7952" s="6">
        <v>6</v>
      </c>
      <c r="B7952" s="4">
        <v>42701.249999994456</v>
      </c>
      <c r="C7952" s="2" t="str">
        <f>IF([2]Analysis!AG7952="Data Error","Data Error",[2]Analysis!AI7952*C$1)</f>
        <v>Data Error</v>
      </c>
      <c r="D7952" s="2"/>
      <c r="E7952" s="3" t="str">
        <f>IF(C7952="Data Error","Data Error",INDEX('[2]BAAL Adj Cap'!$CB$65:$CY$72,MONTH($B7952),$A7952+1))</f>
        <v>Data Error</v>
      </c>
      <c r="F7952" s="3"/>
      <c r="G7952" s="31" t="str">
        <f t="shared" si="496"/>
        <v>Data Error</v>
      </c>
      <c r="H7952" s="31"/>
      <c r="I7952" s="23" t="str">
        <f t="shared" si="497"/>
        <v>Data Error</v>
      </c>
      <c r="J7952" s="23"/>
      <c r="K7952" s="7" t="str">
        <f t="shared" si="498"/>
        <v>Data Error</v>
      </c>
      <c r="M7952" s="20" t="str">
        <f>IF(C7952="Data Error","Data Error",IF(C7952&lt;=K7952,0,1-IFERROR(INDEX(BAAL!$C:$D,MATCH(ROUNDUP(C7952-K7952,0),BAAL!$B:$B,0),MATCH(LEFT(M$2,4),BAAL!$C$2:$D$2,0)),0)))</f>
        <v>Data Error</v>
      </c>
      <c r="N7952" s="20"/>
      <c r="O7952" s="26"/>
      <c r="P7952" s="26"/>
      <c r="Q7952" s="6">
        <f t="shared" si="499"/>
        <v>11</v>
      </c>
      <c r="R7952" s="20"/>
    </row>
    <row r="7953" spans="1:18" x14ac:dyDescent="0.25">
      <c r="A7953" s="6">
        <v>7</v>
      </c>
      <c r="B7953" s="4">
        <v>42701.29166666112</v>
      </c>
      <c r="C7953" s="2" t="str">
        <f>IF([2]Analysis!AG7953="Data Error","Data Error",[2]Analysis!AI7953*C$1)</f>
        <v>Data Error</v>
      </c>
      <c r="D7953" s="2"/>
      <c r="E7953" s="3" t="str">
        <f>IF(C7953="Data Error","Data Error",INDEX('[2]BAAL Adj Cap'!$CB$65:$CY$72,MONTH($B7953),$A7953+1))</f>
        <v>Data Error</v>
      </c>
      <c r="F7953" s="3"/>
      <c r="G7953" s="31" t="str">
        <f t="shared" si="496"/>
        <v>Data Error</v>
      </c>
      <c r="H7953" s="31"/>
      <c r="I7953" s="23" t="str">
        <f t="shared" si="497"/>
        <v>Data Error</v>
      </c>
      <c r="J7953" s="23"/>
      <c r="K7953" s="7" t="str">
        <f t="shared" si="498"/>
        <v>Data Error</v>
      </c>
      <c r="M7953" s="20" t="str">
        <f>IF(C7953="Data Error","Data Error",IF(C7953&lt;=K7953,0,1-IFERROR(INDEX(BAAL!$C:$D,MATCH(ROUNDUP(C7953-K7953,0),BAAL!$B:$B,0),MATCH(LEFT(M$2,4),BAAL!$C$2:$D$2,0)),0)))</f>
        <v>Data Error</v>
      </c>
      <c r="N7953" s="20"/>
      <c r="O7953" s="26"/>
      <c r="P7953" s="26"/>
      <c r="Q7953" s="6">
        <f t="shared" si="499"/>
        <v>11</v>
      </c>
      <c r="R7953" s="20"/>
    </row>
    <row r="7954" spans="1:18" x14ac:dyDescent="0.25">
      <c r="A7954" s="6">
        <v>8</v>
      </c>
      <c r="B7954" s="4">
        <v>42701.333333327784</v>
      </c>
      <c r="C7954" s="2" t="str">
        <f>IF([2]Analysis!AG7954="Data Error","Data Error",[2]Analysis!AI7954*C$1)</f>
        <v>Data Error</v>
      </c>
      <c r="D7954" s="2"/>
      <c r="E7954" s="3" t="str">
        <f>IF(C7954="Data Error","Data Error",INDEX('[2]BAAL Adj Cap'!$CB$65:$CY$72,MONTH($B7954),$A7954+1))</f>
        <v>Data Error</v>
      </c>
      <c r="F7954" s="3"/>
      <c r="G7954" s="31" t="str">
        <f t="shared" si="496"/>
        <v>Data Error</v>
      </c>
      <c r="H7954" s="31"/>
      <c r="I7954" s="23" t="str">
        <f t="shared" si="497"/>
        <v>Data Error</v>
      </c>
      <c r="J7954" s="23"/>
      <c r="K7954" s="7" t="str">
        <f t="shared" si="498"/>
        <v>Data Error</v>
      </c>
      <c r="M7954" s="20" t="str">
        <f>IF(C7954="Data Error","Data Error",IF(C7954&lt;=K7954,0,1-IFERROR(INDEX(BAAL!$C:$D,MATCH(ROUNDUP(C7954-K7954,0),BAAL!$B:$B,0),MATCH(LEFT(M$2,4),BAAL!$C$2:$D$2,0)),0)))</f>
        <v>Data Error</v>
      </c>
      <c r="N7954" s="20"/>
      <c r="O7954" s="26"/>
      <c r="P7954" s="26"/>
      <c r="Q7954" s="6">
        <f t="shared" si="499"/>
        <v>11</v>
      </c>
      <c r="R7954" s="20"/>
    </row>
    <row r="7955" spans="1:18" x14ac:dyDescent="0.25">
      <c r="A7955" s="6">
        <v>9</v>
      </c>
      <c r="B7955" s="4">
        <v>42701.374999994448</v>
      </c>
      <c r="C7955" s="2" t="str">
        <f>IF([2]Analysis!AG7955="Data Error","Data Error",[2]Analysis!AI7955*C$1)</f>
        <v>Data Error</v>
      </c>
      <c r="D7955" s="2"/>
      <c r="E7955" s="3" t="str">
        <f>IF(C7955="Data Error","Data Error",INDEX('[2]BAAL Adj Cap'!$CB$65:$CY$72,MONTH($B7955),$A7955+1))</f>
        <v>Data Error</v>
      </c>
      <c r="F7955" s="3"/>
      <c r="G7955" s="31" t="str">
        <f t="shared" si="496"/>
        <v>Data Error</v>
      </c>
      <c r="H7955" s="31"/>
      <c r="I7955" s="23" t="str">
        <f t="shared" si="497"/>
        <v>Data Error</v>
      </c>
      <c r="J7955" s="23"/>
      <c r="K7955" s="7" t="str">
        <f t="shared" si="498"/>
        <v>Data Error</v>
      </c>
      <c r="M7955" s="20" t="str">
        <f>IF(C7955="Data Error","Data Error",IF(C7955&lt;=K7955,0,1-IFERROR(INDEX(BAAL!$C:$D,MATCH(ROUNDUP(C7955-K7955,0),BAAL!$B:$B,0),MATCH(LEFT(M$2,4),BAAL!$C$2:$D$2,0)),0)))</f>
        <v>Data Error</v>
      </c>
      <c r="N7955" s="20"/>
      <c r="O7955" s="26"/>
      <c r="P7955" s="26"/>
      <c r="Q7955" s="6">
        <f t="shared" si="499"/>
        <v>11</v>
      </c>
      <c r="R7955" s="20"/>
    </row>
    <row r="7956" spans="1:18" x14ac:dyDescent="0.25">
      <c r="A7956" s="6">
        <v>10</v>
      </c>
      <c r="B7956" s="4">
        <v>42701.416666661113</v>
      </c>
      <c r="C7956" s="2" t="str">
        <f>IF([2]Analysis!AG7956="Data Error","Data Error",[2]Analysis!AI7956*C$1)</f>
        <v>Data Error</v>
      </c>
      <c r="D7956" s="2"/>
      <c r="E7956" s="3" t="str">
        <f>IF(C7956="Data Error","Data Error",INDEX('[2]BAAL Adj Cap'!$CB$65:$CY$72,MONTH($B7956),$A7956+1))</f>
        <v>Data Error</v>
      </c>
      <c r="F7956" s="3"/>
      <c r="G7956" s="31" t="str">
        <f t="shared" si="496"/>
        <v>Data Error</v>
      </c>
      <c r="H7956" s="31"/>
      <c r="I7956" s="23" t="str">
        <f t="shared" si="497"/>
        <v>Data Error</v>
      </c>
      <c r="J7956" s="23"/>
      <c r="K7956" s="7" t="str">
        <f t="shared" si="498"/>
        <v>Data Error</v>
      </c>
      <c r="M7956" s="20" t="str">
        <f>IF(C7956="Data Error","Data Error",IF(C7956&lt;=K7956,0,1-IFERROR(INDEX(BAAL!$C:$D,MATCH(ROUNDUP(C7956-K7956,0),BAAL!$B:$B,0),MATCH(LEFT(M$2,4),BAAL!$C$2:$D$2,0)),0)))</f>
        <v>Data Error</v>
      </c>
      <c r="N7956" s="20"/>
      <c r="O7956" s="26"/>
      <c r="P7956" s="26"/>
      <c r="Q7956" s="6">
        <f t="shared" si="499"/>
        <v>11</v>
      </c>
      <c r="R7956" s="20"/>
    </row>
    <row r="7957" spans="1:18" x14ac:dyDescent="0.25">
      <c r="A7957" s="6">
        <v>11</v>
      </c>
      <c r="B7957" s="4">
        <v>42701.458333327777</v>
      </c>
      <c r="C7957" s="2" t="str">
        <f>IF([2]Analysis!AG7957="Data Error","Data Error",[2]Analysis!AI7957*C$1)</f>
        <v>Data Error</v>
      </c>
      <c r="D7957" s="2"/>
      <c r="E7957" s="3" t="str">
        <f>IF(C7957="Data Error","Data Error",INDEX('[2]BAAL Adj Cap'!$CB$65:$CY$72,MONTH($B7957),$A7957+1))</f>
        <v>Data Error</v>
      </c>
      <c r="F7957" s="3"/>
      <c r="G7957" s="31" t="str">
        <f t="shared" si="496"/>
        <v>Data Error</v>
      </c>
      <c r="H7957" s="31"/>
      <c r="I7957" s="23" t="str">
        <f t="shared" si="497"/>
        <v>Data Error</v>
      </c>
      <c r="J7957" s="23"/>
      <c r="K7957" s="7" t="str">
        <f t="shared" si="498"/>
        <v>Data Error</v>
      </c>
      <c r="M7957" s="20" t="str">
        <f>IF(C7957="Data Error","Data Error",IF(C7957&lt;=K7957,0,1-IFERROR(INDEX(BAAL!$C:$D,MATCH(ROUNDUP(C7957-K7957,0),BAAL!$B:$B,0),MATCH(LEFT(M$2,4),BAAL!$C$2:$D$2,0)),0)))</f>
        <v>Data Error</v>
      </c>
      <c r="N7957" s="20"/>
      <c r="O7957" s="26"/>
      <c r="P7957" s="26"/>
      <c r="Q7957" s="6">
        <f t="shared" si="499"/>
        <v>11</v>
      </c>
      <c r="R7957" s="20"/>
    </row>
    <row r="7958" spans="1:18" x14ac:dyDescent="0.25">
      <c r="A7958" s="6">
        <v>12</v>
      </c>
      <c r="B7958" s="4">
        <v>42701.499999994441</v>
      </c>
      <c r="C7958" s="2" t="str">
        <f>IF([2]Analysis!AG7958="Data Error","Data Error",[2]Analysis!AI7958*C$1)</f>
        <v>Data Error</v>
      </c>
      <c r="D7958" s="2"/>
      <c r="E7958" s="3" t="str">
        <f>IF(C7958="Data Error","Data Error",INDEX('[2]BAAL Adj Cap'!$CB$65:$CY$72,MONTH($B7958),$A7958+1))</f>
        <v>Data Error</v>
      </c>
      <c r="F7958" s="3"/>
      <c r="G7958" s="31" t="str">
        <f t="shared" si="496"/>
        <v>Data Error</v>
      </c>
      <c r="H7958" s="31"/>
      <c r="I7958" s="23" t="str">
        <f t="shared" si="497"/>
        <v>Data Error</v>
      </c>
      <c r="J7958" s="23"/>
      <c r="K7958" s="7" t="str">
        <f t="shared" si="498"/>
        <v>Data Error</v>
      </c>
      <c r="M7958" s="20" t="str">
        <f>IF(C7958="Data Error","Data Error",IF(C7958&lt;=K7958,0,1-IFERROR(INDEX(BAAL!$C:$D,MATCH(ROUNDUP(C7958-K7958,0),BAAL!$B:$B,0),MATCH(LEFT(M$2,4),BAAL!$C$2:$D$2,0)),0)))</f>
        <v>Data Error</v>
      </c>
      <c r="N7958" s="20"/>
      <c r="O7958" s="26"/>
      <c r="P7958" s="26"/>
      <c r="Q7958" s="6">
        <f t="shared" si="499"/>
        <v>11</v>
      </c>
      <c r="R7958" s="20"/>
    </row>
    <row r="7959" spans="1:18" x14ac:dyDescent="0.25">
      <c r="A7959" s="6">
        <v>13</v>
      </c>
      <c r="B7959" s="4">
        <v>42701.541666661105</v>
      </c>
      <c r="C7959" s="2" t="str">
        <f>IF([2]Analysis!AG7959="Data Error","Data Error",[2]Analysis!AI7959*C$1)</f>
        <v>Data Error</v>
      </c>
      <c r="D7959" s="2"/>
      <c r="E7959" s="3" t="str">
        <f>IF(C7959="Data Error","Data Error",INDEX('[2]BAAL Adj Cap'!$CB$65:$CY$72,MONTH($B7959),$A7959+1))</f>
        <v>Data Error</v>
      </c>
      <c r="F7959" s="3"/>
      <c r="G7959" s="31" t="str">
        <f t="shared" si="496"/>
        <v>Data Error</v>
      </c>
      <c r="H7959" s="31"/>
      <c r="I7959" s="23" t="str">
        <f t="shared" si="497"/>
        <v>Data Error</v>
      </c>
      <c r="J7959" s="23"/>
      <c r="K7959" s="7" t="str">
        <f t="shared" si="498"/>
        <v>Data Error</v>
      </c>
      <c r="M7959" s="20" t="str">
        <f>IF(C7959="Data Error","Data Error",IF(C7959&lt;=K7959,0,1-IFERROR(INDEX(BAAL!$C:$D,MATCH(ROUNDUP(C7959-K7959,0),BAAL!$B:$B,0),MATCH(LEFT(M$2,4),BAAL!$C$2:$D$2,0)),0)))</f>
        <v>Data Error</v>
      </c>
      <c r="N7959" s="20"/>
      <c r="O7959" s="26"/>
      <c r="P7959" s="26"/>
      <c r="Q7959" s="6">
        <f t="shared" si="499"/>
        <v>11</v>
      </c>
      <c r="R7959" s="20"/>
    </row>
    <row r="7960" spans="1:18" x14ac:dyDescent="0.25">
      <c r="A7960" s="6">
        <v>14</v>
      </c>
      <c r="B7960" s="4">
        <v>42701.58333332777</v>
      </c>
      <c r="C7960" s="2" t="str">
        <f>IF([2]Analysis!AG7960="Data Error","Data Error",[2]Analysis!AI7960*C$1)</f>
        <v>Data Error</v>
      </c>
      <c r="D7960" s="2"/>
      <c r="E7960" s="3" t="str">
        <f>IF(C7960="Data Error","Data Error",INDEX('[2]BAAL Adj Cap'!$CB$65:$CY$72,MONTH($B7960),$A7960+1))</f>
        <v>Data Error</v>
      </c>
      <c r="F7960" s="3"/>
      <c r="G7960" s="31" t="str">
        <f t="shared" si="496"/>
        <v>Data Error</v>
      </c>
      <c r="H7960" s="31"/>
      <c r="I7960" s="23" t="str">
        <f t="shared" si="497"/>
        <v>Data Error</v>
      </c>
      <c r="J7960" s="23"/>
      <c r="K7960" s="7" t="str">
        <f t="shared" si="498"/>
        <v>Data Error</v>
      </c>
      <c r="M7960" s="20" t="str">
        <f>IF(C7960="Data Error","Data Error",IF(C7960&lt;=K7960,0,1-IFERROR(INDEX(BAAL!$C:$D,MATCH(ROUNDUP(C7960-K7960,0),BAAL!$B:$B,0),MATCH(LEFT(M$2,4),BAAL!$C$2:$D$2,0)),0)))</f>
        <v>Data Error</v>
      </c>
      <c r="N7960" s="20"/>
      <c r="O7960" s="26"/>
      <c r="P7960" s="26"/>
      <c r="Q7960" s="6">
        <f t="shared" si="499"/>
        <v>11</v>
      </c>
      <c r="R7960" s="20"/>
    </row>
    <row r="7961" spans="1:18" x14ac:dyDescent="0.25">
      <c r="A7961" s="6">
        <v>15</v>
      </c>
      <c r="B7961" s="4">
        <v>42701.624999994434</v>
      </c>
      <c r="C7961" s="2" t="str">
        <f>IF([2]Analysis!AG7961="Data Error","Data Error",[2]Analysis!AI7961*C$1)</f>
        <v>Data Error</v>
      </c>
      <c r="D7961" s="2"/>
      <c r="E7961" s="3" t="str">
        <f>IF(C7961="Data Error","Data Error",INDEX('[2]BAAL Adj Cap'!$CB$65:$CY$72,MONTH($B7961),$A7961+1))</f>
        <v>Data Error</v>
      </c>
      <c r="F7961" s="3"/>
      <c r="G7961" s="31" t="str">
        <f t="shared" si="496"/>
        <v>Data Error</v>
      </c>
      <c r="H7961" s="31"/>
      <c r="I7961" s="23" t="str">
        <f t="shared" si="497"/>
        <v>Data Error</v>
      </c>
      <c r="J7961" s="23"/>
      <c r="K7961" s="7" t="str">
        <f t="shared" si="498"/>
        <v>Data Error</v>
      </c>
      <c r="M7961" s="20" t="str">
        <f>IF(C7961="Data Error","Data Error",IF(C7961&lt;=K7961,0,1-IFERROR(INDEX(BAAL!$C:$D,MATCH(ROUNDUP(C7961-K7961,0),BAAL!$B:$B,0),MATCH(LEFT(M$2,4),BAAL!$C$2:$D$2,0)),0)))</f>
        <v>Data Error</v>
      </c>
      <c r="N7961" s="20"/>
      <c r="O7961" s="26"/>
      <c r="P7961" s="26"/>
      <c r="Q7961" s="6">
        <f t="shared" si="499"/>
        <v>11</v>
      </c>
      <c r="R7961" s="20"/>
    </row>
    <row r="7962" spans="1:18" x14ac:dyDescent="0.25">
      <c r="A7962" s="6">
        <v>16</v>
      </c>
      <c r="B7962" s="4">
        <v>42701.666666661098</v>
      </c>
      <c r="C7962" s="2" t="str">
        <f>IF([2]Analysis!AG7962="Data Error","Data Error",[2]Analysis!AI7962*C$1)</f>
        <v>Data Error</v>
      </c>
      <c r="D7962" s="2"/>
      <c r="E7962" s="3" t="str">
        <f>IF(C7962="Data Error","Data Error",INDEX('[2]BAAL Adj Cap'!$CB$65:$CY$72,MONTH($B7962),$A7962+1))</f>
        <v>Data Error</v>
      </c>
      <c r="F7962" s="3"/>
      <c r="G7962" s="31" t="str">
        <f t="shared" si="496"/>
        <v>Data Error</v>
      </c>
      <c r="H7962" s="31"/>
      <c r="I7962" s="23" t="str">
        <f t="shared" si="497"/>
        <v>Data Error</v>
      </c>
      <c r="J7962" s="23"/>
      <c r="K7962" s="7" t="str">
        <f t="shared" si="498"/>
        <v>Data Error</v>
      </c>
      <c r="M7962" s="20" t="str">
        <f>IF(C7962="Data Error","Data Error",IF(C7962&lt;=K7962,0,1-IFERROR(INDEX(BAAL!$C:$D,MATCH(ROUNDUP(C7962-K7962,0),BAAL!$B:$B,0),MATCH(LEFT(M$2,4),BAAL!$C$2:$D$2,0)),0)))</f>
        <v>Data Error</v>
      </c>
      <c r="N7962" s="20"/>
      <c r="O7962" s="26"/>
      <c r="P7962" s="26"/>
      <c r="Q7962" s="6">
        <f t="shared" si="499"/>
        <v>11</v>
      </c>
      <c r="R7962" s="20"/>
    </row>
    <row r="7963" spans="1:18" x14ac:dyDescent="0.25">
      <c r="A7963" s="6">
        <v>17</v>
      </c>
      <c r="B7963" s="4">
        <v>42701.708333327762</v>
      </c>
      <c r="C7963" s="2" t="str">
        <f>IF([2]Analysis!AG7963="Data Error","Data Error",[2]Analysis!AI7963*C$1)</f>
        <v>Data Error</v>
      </c>
      <c r="D7963" s="2"/>
      <c r="E7963" s="3" t="str">
        <f>IF(C7963="Data Error","Data Error",INDEX('[2]BAAL Adj Cap'!$CB$65:$CY$72,MONTH($B7963),$A7963+1))</f>
        <v>Data Error</v>
      </c>
      <c r="F7963" s="3"/>
      <c r="G7963" s="31" t="str">
        <f t="shared" si="496"/>
        <v>Data Error</v>
      </c>
      <c r="H7963" s="31"/>
      <c r="I7963" s="23" t="str">
        <f t="shared" si="497"/>
        <v>Data Error</v>
      </c>
      <c r="J7963" s="23"/>
      <c r="K7963" s="7" t="str">
        <f t="shared" si="498"/>
        <v>Data Error</v>
      </c>
      <c r="M7963" s="20" t="str">
        <f>IF(C7963="Data Error","Data Error",IF(C7963&lt;=K7963,0,1-IFERROR(INDEX(BAAL!$C:$D,MATCH(ROUNDUP(C7963-K7963,0),BAAL!$B:$B,0),MATCH(LEFT(M$2,4),BAAL!$C$2:$D$2,0)),0)))</f>
        <v>Data Error</v>
      </c>
      <c r="N7963" s="20"/>
      <c r="O7963" s="26"/>
      <c r="P7963" s="26"/>
      <c r="Q7963" s="6">
        <f t="shared" si="499"/>
        <v>11</v>
      </c>
      <c r="R7963" s="20"/>
    </row>
    <row r="7964" spans="1:18" x14ac:dyDescent="0.25">
      <c r="A7964" s="6">
        <v>18</v>
      </c>
      <c r="B7964" s="4">
        <v>42701.749999994427</v>
      </c>
      <c r="C7964" s="2" t="str">
        <f>IF([2]Analysis!AG7964="Data Error","Data Error",[2]Analysis!AI7964*C$1)</f>
        <v>Data Error</v>
      </c>
      <c r="D7964" s="2"/>
      <c r="E7964" s="3" t="str">
        <f>IF(C7964="Data Error","Data Error",INDEX('[2]BAAL Adj Cap'!$CB$65:$CY$72,MONTH($B7964),$A7964+1))</f>
        <v>Data Error</v>
      </c>
      <c r="F7964" s="3"/>
      <c r="G7964" s="31" t="str">
        <f t="shared" si="496"/>
        <v>Data Error</v>
      </c>
      <c r="H7964" s="31"/>
      <c r="I7964" s="23" t="str">
        <f t="shared" si="497"/>
        <v>Data Error</v>
      </c>
      <c r="J7964" s="23"/>
      <c r="K7964" s="7" t="str">
        <f t="shared" si="498"/>
        <v>Data Error</v>
      </c>
      <c r="M7964" s="20" t="str">
        <f>IF(C7964="Data Error","Data Error",IF(C7964&lt;=K7964,0,1-IFERROR(INDEX(BAAL!$C:$D,MATCH(ROUNDUP(C7964-K7964,0),BAAL!$B:$B,0),MATCH(LEFT(M$2,4),BAAL!$C$2:$D$2,0)),0)))</f>
        <v>Data Error</v>
      </c>
      <c r="N7964" s="20"/>
      <c r="O7964" s="26"/>
      <c r="P7964" s="26"/>
      <c r="Q7964" s="6">
        <f t="shared" si="499"/>
        <v>11</v>
      </c>
      <c r="R7964" s="20"/>
    </row>
    <row r="7965" spans="1:18" x14ac:dyDescent="0.25">
      <c r="A7965" s="6">
        <v>19</v>
      </c>
      <c r="B7965" s="4">
        <v>42701.791666661091</v>
      </c>
      <c r="C7965" s="2" t="str">
        <f>IF([2]Analysis!AG7965="Data Error","Data Error",[2]Analysis!AI7965*C$1)</f>
        <v>Data Error</v>
      </c>
      <c r="D7965" s="2"/>
      <c r="E7965" s="3" t="str">
        <f>IF(C7965="Data Error","Data Error",INDEX('[2]BAAL Adj Cap'!$CB$65:$CY$72,MONTH($B7965),$A7965+1))</f>
        <v>Data Error</v>
      </c>
      <c r="F7965" s="3"/>
      <c r="G7965" s="31" t="str">
        <f t="shared" si="496"/>
        <v>Data Error</v>
      </c>
      <c r="H7965" s="31"/>
      <c r="I7965" s="23" t="str">
        <f t="shared" si="497"/>
        <v>Data Error</v>
      </c>
      <c r="J7965" s="23"/>
      <c r="K7965" s="7" t="str">
        <f t="shared" si="498"/>
        <v>Data Error</v>
      </c>
      <c r="M7965" s="20" t="str">
        <f>IF(C7965="Data Error","Data Error",IF(C7965&lt;=K7965,0,1-IFERROR(INDEX(BAAL!$C:$D,MATCH(ROUNDUP(C7965-K7965,0),BAAL!$B:$B,0),MATCH(LEFT(M$2,4),BAAL!$C$2:$D$2,0)),0)))</f>
        <v>Data Error</v>
      </c>
      <c r="N7965" s="20"/>
      <c r="O7965" s="26"/>
      <c r="P7965" s="26"/>
      <c r="Q7965" s="6">
        <f t="shared" si="499"/>
        <v>11</v>
      </c>
      <c r="R7965" s="20"/>
    </row>
    <row r="7966" spans="1:18" x14ac:dyDescent="0.25">
      <c r="A7966" s="6">
        <v>20</v>
      </c>
      <c r="B7966" s="4">
        <v>42701.833333327755</v>
      </c>
      <c r="C7966" s="2" t="str">
        <f>IF([2]Analysis!AG7966="Data Error","Data Error",[2]Analysis!AI7966*C$1)</f>
        <v>Data Error</v>
      </c>
      <c r="D7966" s="2"/>
      <c r="E7966" s="3" t="str">
        <f>IF(C7966="Data Error","Data Error",INDEX('[2]BAAL Adj Cap'!$CB$65:$CY$72,MONTH($B7966),$A7966+1))</f>
        <v>Data Error</v>
      </c>
      <c r="F7966" s="3"/>
      <c r="G7966" s="31" t="str">
        <f t="shared" si="496"/>
        <v>Data Error</v>
      </c>
      <c r="H7966" s="31"/>
      <c r="I7966" s="23" t="str">
        <f t="shared" si="497"/>
        <v>Data Error</v>
      </c>
      <c r="J7966" s="23"/>
      <c r="K7966" s="7" t="str">
        <f t="shared" si="498"/>
        <v>Data Error</v>
      </c>
      <c r="M7966" s="20" t="str">
        <f>IF(C7966="Data Error","Data Error",IF(C7966&lt;=K7966,0,1-IFERROR(INDEX(BAAL!$C:$D,MATCH(ROUNDUP(C7966-K7966,0),BAAL!$B:$B,0),MATCH(LEFT(M$2,4),BAAL!$C$2:$D$2,0)),0)))</f>
        <v>Data Error</v>
      </c>
      <c r="N7966" s="20"/>
      <c r="O7966" s="26"/>
      <c r="P7966" s="26"/>
      <c r="Q7966" s="6">
        <f t="shared" si="499"/>
        <v>11</v>
      </c>
      <c r="R7966" s="20"/>
    </row>
    <row r="7967" spans="1:18" x14ac:dyDescent="0.25">
      <c r="A7967" s="6">
        <v>21</v>
      </c>
      <c r="B7967" s="4">
        <v>42701.874999994419</v>
      </c>
      <c r="C7967" s="2" t="str">
        <f>IF([2]Analysis!AG7967="Data Error","Data Error",[2]Analysis!AI7967*C$1)</f>
        <v>Data Error</v>
      </c>
      <c r="D7967" s="2"/>
      <c r="E7967" s="3" t="str">
        <f>IF(C7967="Data Error","Data Error",INDEX('[2]BAAL Adj Cap'!$CB$65:$CY$72,MONTH($B7967),$A7967+1))</f>
        <v>Data Error</v>
      </c>
      <c r="F7967" s="3"/>
      <c r="G7967" s="31" t="str">
        <f t="shared" si="496"/>
        <v>Data Error</v>
      </c>
      <c r="H7967" s="31"/>
      <c r="I7967" s="23" t="str">
        <f t="shared" si="497"/>
        <v>Data Error</v>
      </c>
      <c r="J7967" s="23"/>
      <c r="K7967" s="7" t="str">
        <f t="shared" si="498"/>
        <v>Data Error</v>
      </c>
      <c r="M7967" s="20" t="str">
        <f>IF(C7967="Data Error","Data Error",IF(C7967&lt;=K7967,0,1-IFERROR(INDEX(BAAL!$C:$D,MATCH(ROUNDUP(C7967-K7967,0),BAAL!$B:$B,0),MATCH(LEFT(M$2,4),BAAL!$C$2:$D$2,0)),0)))</f>
        <v>Data Error</v>
      </c>
      <c r="N7967" s="20"/>
      <c r="O7967" s="26"/>
      <c r="P7967" s="26"/>
      <c r="Q7967" s="6">
        <f t="shared" si="499"/>
        <v>11</v>
      </c>
      <c r="R7967" s="20"/>
    </row>
    <row r="7968" spans="1:18" x14ac:dyDescent="0.25">
      <c r="A7968" s="6">
        <v>22</v>
      </c>
      <c r="B7968" s="4">
        <v>42701.916666661084</v>
      </c>
      <c r="C7968" s="2" t="str">
        <f>IF([2]Analysis!AG7968="Data Error","Data Error",[2]Analysis!AI7968*C$1)</f>
        <v>Data Error</v>
      </c>
      <c r="D7968" s="2"/>
      <c r="E7968" s="3" t="str">
        <f>IF(C7968="Data Error","Data Error",INDEX('[2]BAAL Adj Cap'!$CB$65:$CY$72,MONTH($B7968),$A7968+1))</f>
        <v>Data Error</v>
      </c>
      <c r="F7968" s="3"/>
      <c r="G7968" s="31" t="str">
        <f t="shared" si="496"/>
        <v>Data Error</v>
      </c>
      <c r="H7968" s="31"/>
      <c r="I7968" s="23" t="str">
        <f t="shared" si="497"/>
        <v>Data Error</v>
      </c>
      <c r="J7968" s="23"/>
      <c r="K7968" s="7" t="str">
        <f t="shared" si="498"/>
        <v>Data Error</v>
      </c>
      <c r="M7968" s="20" t="str">
        <f>IF(C7968="Data Error","Data Error",IF(C7968&lt;=K7968,0,1-IFERROR(INDEX(BAAL!$C:$D,MATCH(ROUNDUP(C7968-K7968,0),BAAL!$B:$B,0),MATCH(LEFT(M$2,4),BAAL!$C$2:$D$2,0)),0)))</f>
        <v>Data Error</v>
      </c>
      <c r="N7968" s="20"/>
      <c r="O7968" s="26"/>
      <c r="P7968" s="26"/>
      <c r="Q7968" s="6">
        <f t="shared" si="499"/>
        <v>11</v>
      </c>
      <c r="R7968" s="20"/>
    </row>
    <row r="7969" spans="1:18" x14ac:dyDescent="0.25">
      <c r="A7969" s="6">
        <v>23</v>
      </c>
      <c r="B7969" s="4">
        <v>42701.958333327748</v>
      </c>
      <c r="C7969" s="2" t="str">
        <f>IF([2]Analysis!AG7969="Data Error","Data Error",[2]Analysis!AI7969*C$1)</f>
        <v>Data Error</v>
      </c>
      <c r="D7969" s="2"/>
      <c r="E7969" s="3" t="str">
        <f>IF(C7969="Data Error","Data Error",INDEX('[2]BAAL Adj Cap'!$CB$65:$CY$72,MONTH($B7969),$A7969+1))</f>
        <v>Data Error</v>
      </c>
      <c r="F7969" s="3"/>
      <c r="G7969" s="31" t="str">
        <f t="shared" si="496"/>
        <v>Data Error</v>
      </c>
      <c r="H7969" s="31"/>
      <c r="I7969" s="23" t="str">
        <f t="shared" si="497"/>
        <v>Data Error</v>
      </c>
      <c r="J7969" s="23"/>
      <c r="K7969" s="7" t="str">
        <f t="shared" si="498"/>
        <v>Data Error</v>
      </c>
      <c r="M7969" s="20" t="str">
        <f>IF(C7969="Data Error","Data Error",IF(C7969&lt;=K7969,0,1-IFERROR(INDEX(BAAL!$C:$D,MATCH(ROUNDUP(C7969-K7969,0),BAAL!$B:$B,0),MATCH(LEFT(M$2,4),BAAL!$C$2:$D$2,0)),0)))</f>
        <v>Data Error</v>
      </c>
      <c r="N7969" s="20"/>
      <c r="O7969" s="26"/>
      <c r="P7969" s="26"/>
      <c r="Q7969" s="6">
        <f t="shared" si="499"/>
        <v>11</v>
      </c>
      <c r="R7969" s="20"/>
    </row>
    <row r="7970" spans="1:18" x14ac:dyDescent="0.25">
      <c r="A7970" s="6">
        <v>0</v>
      </c>
      <c r="B7970" s="1">
        <v>42701.999999994412</v>
      </c>
      <c r="C7970" s="2" t="str">
        <f>IF([2]Analysis!AG7970="Data Error","Data Error",[2]Analysis!AI7970*C$1)</f>
        <v>Data Error</v>
      </c>
      <c r="D7970" s="2"/>
      <c r="E7970" s="3" t="str">
        <f>IF(C7970="Data Error","Data Error",INDEX('[2]BAAL Adj Cap'!$CB$65:$CY$72,MONTH($B7970),$A7970+1))</f>
        <v>Data Error</v>
      </c>
      <c r="F7970" s="3"/>
      <c r="G7970" s="31" t="str">
        <f t="shared" si="496"/>
        <v>Data Error</v>
      </c>
      <c r="H7970" s="31"/>
      <c r="I7970" s="23" t="str">
        <f t="shared" si="497"/>
        <v>Data Error</v>
      </c>
      <c r="J7970" s="23"/>
      <c r="K7970" s="7" t="str">
        <f t="shared" si="498"/>
        <v>Data Error</v>
      </c>
      <c r="M7970" s="20" t="str">
        <f>IF(C7970="Data Error","Data Error",IF(C7970&lt;=K7970,0,1-IFERROR(INDEX(BAAL!$C:$D,MATCH(ROUNDUP(C7970-K7970,0),BAAL!$B:$B,0),MATCH(LEFT(M$2,4),BAAL!$C$2:$D$2,0)),0)))</f>
        <v>Data Error</v>
      </c>
      <c r="N7970" s="20"/>
      <c r="O7970" s="26"/>
      <c r="P7970" s="26"/>
      <c r="Q7970" s="6">
        <f t="shared" si="499"/>
        <v>11</v>
      </c>
      <c r="R7970" s="20"/>
    </row>
    <row r="7971" spans="1:18" x14ac:dyDescent="0.25">
      <c r="A7971" s="6">
        <v>1</v>
      </c>
      <c r="B7971" s="4">
        <v>42702.041666661076</v>
      </c>
      <c r="C7971" s="2" t="str">
        <f>IF([2]Analysis!AG7971="Data Error","Data Error",[2]Analysis!AI7971*C$1)</f>
        <v>Data Error</v>
      </c>
      <c r="D7971" s="2"/>
      <c r="E7971" s="3" t="str">
        <f>IF(C7971="Data Error","Data Error",INDEX('[2]BAAL Adj Cap'!$CB$65:$CY$72,MONTH($B7971),$A7971+1))</f>
        <v>Data Error</v>
      </c>
      <c r="F7971" s="3"/>
      <c r="G7971" s="31" t="str">
        <f t="shared" si="496"/>
        <v>Data Error</v>
      </c>
      <c r="H7971" s="31"/>
      <c r="I7971" s="23" t="str">
        <f t="shared" si="497"/>
        <v>Data Error</v>
      </c>
      <c r="J7971" s="23"/>
      <c r="K7971" s="7" t="str">
        <f t="shared" si="498"/>
        <v>Data Error</v>
      </c>
      <c r="M7971" s="20" t="str">
        <f>IF(C7971="Data Error","Data Error",IF(C7971&lt;=K7971,0,1-IFERROR(INDEX(BAAL!$C:$D,MATCH(ROUNDUP(C7971-K7971,0),BAAL!$B:$B,0),MATCH(LEFT(M$2,4),BAAL!$C$2:$D$2,0)),0)))</f>
        <v>Data Error</v>
      </c>
      <c r="N7971" s="20"/>
      <c r="O7971" s="26"/>
      <c r="P7971" s="26"/>
      <c r="Q7971" s="6">
        <f t="shared" si="499"/>
        <v>11</v>
      </c>
      <c r="R7971" s="20"/>
    </row>
    <row r="7972" spans="1:18" x14ac:dyDescent="0.25">
      <c r="A7972" s="6">
        <v>2</v>
      </c>
      <c r="B7972" s="4">
        <v>42702.083333327741</v>
      </c>
      <c r="C7972" s="2" t="str">
        <f>IF([2]Analysis!AG7972="Data Error","Data Error",[2]Analysis!AI7972*C$1)</f>
        <v>Data Error</v>
      </c>
      <c r="D7972" s="2"/>
      <c r="E7972" s="3" t="str">
        <f>IF(C7972="Data Error","Data Error",INDEX('[2]BAAL Adj Cap'!$CB$65:$CY$72,MONTH($B7972),$A7972+1))</f>
        <v>Data Error</v>
      </c>
      <c r="F7972" s="3"/>
      <c r="G7972" s="31" t="str">
        <f t="shared" si="496"/>
        <v>Data Error</v>
      </c>
      <c r="H7972" s="31"/>
      <c r="I7972" s="23" t="str">
        <f t="shared" si="497"/>
        <v>Data Error</v>
      </c>
      <c r="J7972" s="23"/>
      <c r="K7972" s="7" t="str">
        <f t="shared" si="498"/>
        <v>Data Error</v>
      </c>
      <c r="M7972" s="20" t="str">
        <f>IF(C7972="Data Error","Data Error",IF(C7972&lt;=K7972,0,1-IFERROR(INDEX(BAAL!$C:$D,MATCH(ROUNDUP(C7972-K7972,0),BAAL!$B:$B,0),MATCH(LEFT(M$2,4),BAAL!$C$2:$D$2,0)),0)))</f>
        <v>Data Error</v>
      </c>
      <c r="N7972" s="20"/>
      <c r="O7972" s="26"/>
      <c r="P7972" s="26"/>
      <c r="Q7972" s="6">
        <f t="shared" si="499"/>
        <v>11</v>
      </c>
      <c r="R7972" s="20"/>
    </row>
    <row r="7973" spans="1:18" x14ac:dyDescent="0.25">
      <c r="A7973" s="6">
        <v>3</v>
      </c>
      <c r="B7973" s="4">
        <v>42702.124999994405</v>
      </c>
      <c r="C7973" s="2" t="str">
        <f>IF([2]Analysis!AG7973="Data Error","Data Error",[2]Analysis!AI7973*C$1)</f>
        <v>Data Error</v>
      </c>
      <c r="D7973" s="2"/>
      <c r="E7973" s="3" t="str">
        <f>IF(C7973="Data Error","Data Error",INDEX('[2]BAAL Adj Cap'!$CB$65:$CY$72,MONTH($B7973),$A7973+1))</f>
        <v>Data Error</v>
      </c>
      <c r="F7973" s="3"/>
      <c r="G7973" s="31" t="str">
        <f t="shared" si="496"/>
        <v>Data Error</v>
      </c>
      <c r="H7973" s="31"/>
      <c r="I7973" s="23" t="str">
        <f t="shared" si="497"/>
        <v>Data Error</v>
      </c>
      <c r="J7973" s="23"/>
      <c r="K7973" s="7" t="str">
        <f t="shared" si="498"/>
        <v>Data Error</v>
      </c>
      <c r="M7973" s="20" t="str">
        <f>IF(C7973="Data Error","Data Error",IF(C7973&lt;=K7973,0,1-IFERROR(INDEX(BAAL!$C:$D,MATCH(ROUNDUP(C7973-K7973,0),BAAL!$B:$B,0),MATCH(LEFT(M$2,4),BAAL!$C$2:$D$2,0)),0)))</f>
        <v>Data Error</v>
      </c>
      <c r="N7973" s="20"/>
      <c r="O7973" s="26"/>
      <c r="P7973" s="26"/>
      <c r="Q7973" s="6">
        <f t="shared" si="499"/>
        <v>11</v>
      </c>
      <c r="R7973" s="20"/>
    </row>
    <row r="7974" spans="1:18" x14ac:dyDescent="0.25">
      <c r="A7974" s="6">
        <v>4</v>
      </c>
      <c r="B7974" s="4">
        <v>42702.166666661069</v>
      </c>
      <c r="C7974" s="2" t="str">
        <f>IF([2]Analysis!AG7974="Data Error","Data Error",[2]Analysis!AI7974*C$1)</f>
        <v>Data Error</v>
      </c>
      <c r="D7974" s="2"/>
      <c r="E7974" s="3" t="str">
        <f>IF(C7974="Data Error","Data Error",INDEX('[2]BAAL Adj Cap'!$CB$65:$CY$72,MONTH($B7974),$A7974+1))</f>
        <v>Data Error</v>
      </c>
      <c r="F7974" s="3"/>
      <c r="G7974" s="31" t="str">
        <f t="shared" si="496"/>
        <v>Data Error</v>
      </c>
      <c r="H7974" s="31"/>
      <c r="I7974" s="23" t="str">
        <f t="shared" si="497"/>
        <v>Data Error</v>
      </c>
      <c r="J7974" s="23"/>
      <c r="K7974" s="7" t="str">
        <f t="shared" si="498"/>
        <v>Data Error</v>
      </c>
      <c r="M7974" s="20" t="str">
        <f>IF(C7974="Data Error","Data Error",IF(C7974&lt;=K7974,0,1-IFERROR(INDEX(BAAL!$C:$D,MATCH(ROUNDUP(C7974-K7974,0),BAAL!$B:$B,0),MATCH(LEFT(M$2,4),BAAL!$C$2:$D$2,0)),0)))</f>
        <v>Data Error</v>
      </c>
      <c r="N7974" s="20"/>
      <c r="O7974" s="26"/>
      <c r="P7974" s="26"/>
      <c r="Q7974" s="6">
        <f t="shared" si="499"/>
        <v>11</v>
      </c>
      <c r="R7974" s="20"/>
    </row>
    <row r="7975" spans="1:18" x14ac:dyDescent="0.25">
      <c r="A7975" s="6">
        <v>5</v>
      </c>
      <c r="B7975" s="4">
        <v>42702.208333327733</v>
      </c>
      <c r="C7975" s="2" t="str">
        <f>IF([2]Analysis!AG7975="Data Error","Data Error",[2]Analysis!AI7975*C$1)</f>
        <v>Data Error</v>
      </c>
      <c r="D7975" s="2"/>
      <c r="E7975" s="3" t="str">
        <f>IF(C7975="Data Error","Data Error",INDEX('[2]BAAL Adj Cap'!$CB$65:$CY$72,MONTH($B7975),$A7975+1))</f>
        <v>Data Error</v>
      </c>
      <c r="F7975" s="3"/>
      <c r="G7975" s="31" t="str">
        <f t="shared" si="496"/>
        <v>Data Error</v>
      </c>
      <c r="H7975" s="31"/>
      <c r="I7975" s="23" t="str">
        <f t="shared" si="497"/>
        <v>Data Error</v>
      </c>
      <c r="J7975" s="23"/>
      <c r="K7975" s="7" t="str">
        <f t="shared" si="498"/>
        <v>Data Error</v>
      </c>
      <c r="M7975" s="20" t="str">
        <f>IF(C7975="Data Error","Data Error",IF(C7975&lt;=K7975,0,1-IFERROR(INDEX(BAAL!$C:$D,MATCH(ROUNDUP(C7975-K7975,0),BAAL!$B:$B,0),MATCH(LEFT(M$2,4),BAAL!$C$2:$D$2,0)),0)))</f>
        <v>Data Error</v>
      </c>
      <c r="N7975" s="20"/>
      <c r="O7975" s="26"/>
      <c r="P7975" s="26"/>
      <c r="Q7975" s="6">
        <f t="shared" si="499"/>
        <v>11</v>
      </c>
      <c r="R7975" s="20"/>
    </row>
    <row r="7976" spans="1:18" x14ac:dyDescent="0.25">
      <c r="A7976" s="6">
        <v>6</v>
      </c>
      <c r="B7976" s="4">
        <v>42702.249999994398</v>
      </c>
      <c r="C7976" s="2" t="str">
        <f>IF([2]Analysis!AG7976="Data Error","Data Error",[2]Analysis!AI7976*C$1)</f>
        <v>Data Error</v>
      </c>
      <c r="D7976" s="2"/>
      <c r="E7976" s="3" t="str">
        <f>IF(C7976="Data Error","Data Error",INDEX('[2]BAAL Adj Cap'!$CB$65:$CY$72,MONTH($B7976),$A7976+1))</f>
        <v>Data Error</v>
      </c>
      <c r="F7976" s="3"/>
      <c r="G7976" s="31" t="str">
        <f t="shared" si="496"/>
        <v>Data Error</v>
      </c>
      <c r="H7976" s="31"/>
      <c r="I7976" s="23" t="str">
        <f t="shared" si="497"/>
        <v>Data Error</v>
      </c>
      <c r="J7976" s="23"/>
      <c r="K7976" s="7" t="str">
        <f t="shared" si="498"/>
        <v>Data Error</v>
      </c>
      <c r="M7976" s="20" t="str">
        <f>IF(C7976="Data Error","Data Error",IF(C7976&lt;=K7976,0,1-IFERROR(INDEX(BAAL!$C:$D,MATCH(ROUNDUP(C7976-K7976,0),BAAL!$B:$B,0),MATCH(LEFT(M$2,4),BAAL!$C$2:$D$2,0)),0)))</f>
        <v>Data Error</v>
      </c>
      <c r="N7976" s="20"/>
      <c r="O7976" s="26"/>
      <c r="P7976" s="26"/>
      <c r="Q7976" s="6">
        <f t="shared" si="499"/>
        <v>11</v>
      </c>
      <c r="R7976" s="20"/>
    </row>
    <row r="7977" spans="1:18" x14ac:dyDescent="0.25">
      <c r="A7977" s="6">
        <v>7</v>
      </c>
      <c r="B7977" s="4">
        <v>42702.291666661062</v>
      </c>
      <c r="C7977" s="2" t="str">
        <f>IF([2]Analysis!AG7977="Data Error","Data Error",[2]Analysis!AI7977*C$1)</f>
        <v>Data Error</v>
      </c>
      <c r="D7977" s="2"/>
      <c r="E7977" s="3" t="str">
        <f>IF(C7977="Data Error","Data Error",INDEX('[2]BAAL Adj Cap'!$CB$65:$CY$72,MONTH($B7977),$A7977+1))</f>
        <v>Data Error</v>
      </c>
      <c r="F7977" s="3"/>
      <c r="G7977" s="31" t="str">
        <f t="shared" si="496"/>
        <v>Data Error</v>
      </c>
      <c r="H7977" s="31"/>
      <c r="I7977" s="23" t="str">
        <f t="shared" si="497"/>
        <v>Data Error</v>
      </c>
      <c r="J7977" s="23"/>
      <c r="K7977" s="7" t="str">
        <f t="shared" si="498"/>
        <v>Data Error</v>
      </c>
      <c r="M7977" s="20" t="str">
        <f>IF(C7977="Data Error","Data Error",IF(C7977&lt;=K7977,0,1-IFERROR(INDEX(BAAL!$C:$D,MATCH(ROUNDUP(C7977-K7977,0),BAAL!$B:$B,0),MATCH(LEFT(M$2,4),BAAL!$C$2:$D$2,0)),0)))</f>
        <v>Data Error</v>
      </c>
      <c r="N7977" s="20"/>
      <c r="O7977" s="26"/>
      <c r="P7977" s="26"/>
      <c r="Q7977" s="6">
        <f t="shared" si="499"/>
        <v>11</v>
      </c>
      <c r="R7977" s="20"/>
    </row>
    <row r="7978" spans="1:18" x14ac:dyDescent="0.25">
      <c r="A7978" s="6">
        <v>8</v>
      </c>
      <c r="B7978" s="4">
        <v>42702.333333327726</v>
      </c>
      <c r="C7978" s="2" t="str">
        <f>IF([2]Analysis!AG7978="Data Error","Data Error",[2]Analysis!AI7978*C$1)</f>
        <v>Data Error</v>
      </c>
      <c r="D7978" s="2"/>
      <c r="E7978" s="3" t="str">
        <f>IF(C7978="Data Error","Data Error",INDEX('[2]BAAL Adj Cap'!$CB$65:$CY$72,MONTH($B7978),$A7978+1))</f>
        <v>Data Error</v>
      </c>
      <c r="F7978" s="3"/>
      <c r="G7978" s="31" t="str">
        <f t="shared" si="496"/>
        <v>Data Error</v>
      </c>
      <c r="H7978" s="31"/>
      <c r="I7978" s="23" t="str">
        <f t="shared" si="497"/>
        <v>Data Error</v>
      </c>
      <c r="J7978" s="23"/>
      <c r="K7978" s="7" t="str">
        <f t="shared" si="498"/>
        <v>Data Error</v>
      </c>
      <c r="M7978" s="20" t="str">
        <f>IF(C7978="Data Error","Data Error",IF(C7978&lt;=K7978,0,1-IFERROR(INDEX(BAAL!$C:$D,MATCH(ROUNDUP(C7978-K7978,0),BAAL!$B:$B,0),MATCH(LEFT(M$2,4),BAAL!$C$2:$D$2,0)),0)))</f>
        <v>Data Error</v>
      </c>
      <c r="N7978" s="20"/>
      <c r="O7978" s="26"/>
      <c r="P7978" s="26"/>
      <c r="Q7978" s="6">
        <f t="shared" si="499"/>
        <v>11</v>
      </c>
      <c r="R7978" s="20"/>
    </row>
    <row r="7979" spans="1:18" x14ac:dyDescent="0.25">
      <c r="A7979" s="6">
        <v>9</v>
      </c>
      <c r="B7979" s="4">
        <v>42702.37499999439</v>
      </c>
      <c r="C7979" s="2" t="str">
        <f>IF([2]Analysis!AG7979="Data Error","Data Error",[2]Analysis!AI7979*C$1)</f>
        <v>Data Error</v>
      </c>
      <c r="D7979" s="2"/>
      <c r="E7979" s="3" t="str">
        <f>IF(C7979="Data Error","Data Error",INDEX('[2]BAAL Adj Cap'!$CB$65:$CY$72,MONTH($B7979),$A7979+1))</f>
        <v>Data Error</v>
      </c>
      <c r="F7979" s="3"/>
      <c r="G7979" s="31" t="str">
        <f t="shared" si="496"/>
        <v>Data Error</v>
      </c>
      <c r="H7979" s="31"/>
      <c r="I7979" s="23" t="str">
        <f t="shared" si="497"/>
        <v>Data Error</v>
      </c>
      <c r="J7979" s="23"/>
      <c r="K7979" s="7" t="str">
        <f t="shared" si="498"/>
        <v>Data Error</v>
      </c>
      <c r="M7979" s="20" t="str">
        <f>IF(C7979="Data Error","Data Error",IF(C7979&lt;=K7979,0,1-IFERROR(INDEX(BAAL!$C:$D,MATCH(ROUNDUP(C7979-K7979,0),BAAL!$B:$B,0),MATCH(LEFT(M$2,4),BAAL!$C$2:$D$2,0)),0)))</f>
        <v>Data Error</v>
      </c>
      <c r="N7979" s="20"/>
      <c r="O7979" s="26"/>
      <c r="P7979" s="26"/>
      <c r="Q7979" s="6">
        <f t="shared" si="499"/>
        <v>11</v>
      </c>
      <c r="R7979" s="20"/>
    </row>
    <row r="7980" spans="1:18" x14ac:dyDescent="0.25">
      <c r="A7980" s="6">
        <v>10</v>
      </c>
      <c r="B7980" s="4">
        <v>42702.416666661054</v>
      </c>
      <c r="C7980" s="2" t="str">
        <f>IF([2]Analysis!AG7980="Data Error","Data Error",[2]Analysis!AI7980*C$1)</f>
        <v>Data Error</v>
      </c>
      <c r="D7980" s="2"/>
      <c r="E7980" s="3" t="str">
        <f>IF(C7980="Data Error","Data Error",INDEX('[2]BAAL Adj Cap'!$CB$65:$CY$72,MONTH($B7980),$A7980+1))</f>
        <v>Data Error</v>
      </c>
      <c r="F7980" s="3"/>
      <c r="G7980" s="31" t="str">
        <f t="shared" si="496"/>
        <v>Data Error</v>
      </c>
      <c r="H7980" s="31"/>
      <c r="I7980" s="23" t="str">
        <f t="shared" si="497"/>
        <v>Data Error</v>
      </c>
      <c r="J7980" s="23"/>
      <c r="K7980" s="7" t="str">
        <f t="shared" si="498"/>
        <v>Data Error</v>
      </c>
      <c r="M7980" s="20" t="str">
        <f>IF(C7980="Data Error","Data Error",IF(C7980&lt;=K7980,0,1-IFERROR(INDEX(BAAL!$C:$D,MATCH(ROUNDUP(C7980-K7980,0),BAAL!$B:$B,0),MATCH(LEFT(M$2,4),BAAL!$C$2:$D$2,0)),0)))</f>
        <v>Data Error</v>
      </c>
      <c r="N7980" s="20"/>
      <c r="O7980" s="26"/>
      <c r="P7980" s="26"/>
      <c r="Q7980" s="6">
        <f t="shared" si="499"/>
        <v>11</v>
      </c>
      <c r="R7980" s="20"/>
    </row>
    <row r="7981" spans="1:18" x14ac:dyDescent="0.25">
      <c r="A7981" s="6">
        <v>11</v>
      </c>
      <c r="B7981" s="4">
        <v>42702.458333327719</v>
      </c>
      <c r="C7981" s="2" t="str">
        <f>IF([2]Analysis!AG7981="Data Error","Data Error",[2]Analysis!AI7981*C$1)</f>
        <v>Data Error</v>
      </c>
      <c r="D7981" s="2"/>
      <c r="E7981" s="3" t="str">
        <f>IF(C7981="Data Error","Data Error",INDEX('[2]BAAL Adj Cap'!$CB$65:$CY$72,MONTH($B7981),$A7981+1))</f>
        <v>Data Error</v>
      </c>
      <c r="F7981" s="3"/>
      <c r="G7981" s="31" t="str">
        <f t="shared" si="496"/>
        <v>Data Error</v>
      </c>
      <c r="H7981" s="31"/>
      <c r="I7981" s="23" t="str">
        <f t="shared" si="497"/>
        <v>Data Error</v>
      </c>
      <c r="J7981" s="23"/>
      <c r="K7981" s="7" t="str">
        <f t="shared" si="498"/>
        <v>Data Error</v>
      </c>
      <c r="M7981" s="20" t="str">
        <f>IF(C7981="Data Error","Data Error",IF(C7981&lt;=K7981,0,1-IFERROR(INDEX(BAAL!$C:$D,MATCH(ROUNDUP(C7981-K7981,0),BAAL!$B:$B,0),MATCH(LEFT(M$2,4),BAAL!$C$2:$D$2,0)),0)))</f>
        <v>Data Error</v>
      </c>
      <c r="N7981" s="20"/>
      <c r="O7981" s="26"/>
      <c r="P7981" s="26"/>
      <c r="Q7981" s="6">
        <f t="shared" si="499"/>
        <v>11</v>
      </c>
      <c r="R7981" s="20"/>
    </row>
    <row r="7982" spans="1:18" x14ac:dyDescent="0.25">
      <c r="A7982" s="6">
        <v>12</v>
      </c>
      <c r="B7982" s="4">
        <v>42702.499999994383</v>
      </c>
      <c r="C7982" s="2" t="str">
        <f>IF([2]Analysis!AG7982="Data Error","Data Error",[2]Analysis!AI7982*C$1)</f>
        <v>Data Error</v>
      </c>
      <c r="D7982" s="2"/>
      <c r="E7982" s="3" t="str">
        <f>IF(C7982="Data Error","Data Error",INDEX('[2]BAAL Adj Cap'!$CB$65:$CY$72,MONTH($B7982),$A7982+1))</f>
        <v>Data Error</v>
      </c>
      <c r="F7982" s="3"/>
      <c r="G7982" s="31" t="str">
        <f t="shared" si="496"/>
        <v>Data Error</v>
      </c>
      <c r="H7982" s="31"/>
      <c r="I7982" s="23" t="str">
        <f t="shared" si="497"/>
        <v>Data Error</v>
      </c>
      <c r="J7982" s="23"/>
      <c r="K7982" s="7" t="str">
        <f t="shared" si="498"/>
        <v>Data Error</v>
      </c>
      <c r="M7982" s="20" t="str">
        <f>IF(C7982="Data Error","Data Error",IF(C7982&lt;=K7982,0,1-IFERROR(INDEX(BAAL!$C:$D,MATCH(ROUNDUP(C7982-K7982,0),BAAL!$B:$B,0),MATCH(LEFT(M$2,4),BAAL!$C$2:$D$2,0)),0)))</f>
        <v>Data Error</v>
      </c>
      <c r="N7982" s="20"/>
      <c r="O7982" s="26"/>
      <c r="P7982" s="26"/>
      <c r="Q7982" s="6">
        <f t="shared" si="499"/>
        <v>11</v>
      </c>
      <c r="R7982" s="20"/>
    </row>
    <row r="7983" spans="1:18" x14ac:dyDescent="0.25">
      <c r="A7983" s="6">
        <v>13</v>
      </c>
      <c r="B7983" s="4">
        <v>42702.541666661047</v>
      </c>
      <c r="C7983" s="2" t="str">
        <f>IF([2]Analysis!AG7983="Data Error","Data Error",[2]Analysis!AI7983*C$1)</f>
        <v>Data Error</v>
      </c>
      <c r="D7983" s="2"/>
      <c r="E7983" s="3" t="str">
        <f>IF(C7983="Data Error","Data Error",INDEX('[2]BAAL Adj Cap'!$CB$65:$CY$72,MONTH($B7983),$A7983+1))</f>
        <v>Data Error</v>
      </c>
      <c r="F7983" s="3"/>
      <c r="G7983" s="31" t="str">
        <f t="shared" si="496"/>
        <v>Data Error</v>
      </c>
      <c r="H7983" s="31"/>
      <c r="I7983" s="23" t="str">
        <f t="shared" si="497"/>
        <v>Data Error</v>
      </c>
      <c r="J7983" s="23"/>
      <c r="K7983" s="7" t="str">
        <f t="shared" si="498"/>
        <v>Data Error</v>
      </c>
      <c r="M7983" s="20" t="str">
        <f>IF(C7983="Data Error","Data Error",IF(C7983&lt;=K7983,0,1-IFERROR(INDEX(BAAL!$C:$D,MATCH(ROUNDUP(C7983-K7983,0),BAAL!$B:$B,0),MATCH(LEFT(M$2,4),BAAL!$C$2:$D$2,0)),0)))</f>
        <v>Data Error</v>
      </c>
      <c r="N7983" s="20"/>
      <c r="O7983" s="26"/>
      <c r="P7983" s="26"/>
      <c r="Q7983" s="6">
        <f t="shared" si="499"/>
        <v>11</v>
      </c>
      <c r="R7983" s="20"/>
    </row>
    <row r="7984" spans="1:18" x14ac:dyDescent="0.25">
      <c r="A7984" s="6">
        <v>14</v>
      </c>
      <c r="B7984" s="4">
        <v>42702.583333327711</v>
      </c>
      <c r="C7984" s="2" t="str">
        <f>IF([2]Analysis!AG7984="Data Error","Data Error",[2]Analysis!AI7984*C$1)</f>
        <v>Data Error</v>
      </c>
      <c r="D7984" s="2"/>
      <c r="E7984" s="3" t="str">
        <f>IF(C7984="Data Error","Data Error",INDEX('[2]BAAL Adj Cap'!$CB$65:$CY$72,MONTH($B7984),$A7984+1))</f>
        <v>Data Error</v>
      </c>
      <c r="F7984" s="3"/>
      <c r="G7984" s="31" t="str">
        <f t="shared" si="496"/>
        <v>Data Error</v>
      </c>
      <c r="H7984" s="31"/>
      <c r="I7984" s="23" t="str">
        <f t="shared" si="497"/>
        <v>Data Error</v>
      </c>
      <c r="J7984" s="23"/>
      <c r="K7984" s="7" t="str">
        <f t="shared" si="498"/>
        <v>Data Error</v>
      </c>
      <c r="M7984" s="20" t="str">
        <f>IF(C7984="Data Error","Data Error",IF(C7984&lt;=K7984,0,1-IFERROR(INDEX(BAAL!$C:$D,MATCH(ROUNDUP(C7984-K7984,0),BAAL!$B:$B,0),MATCH(LEFT(M$2,4),BAAL!$C$2:$D$2,0)),0)))</f>
        <v>Data Error</v>
      </c>
      <c r="N7984" s="20"/>
      <c r="O7984" s="26"/>
      <c r="P7984" s="26"/>
      <c r="Q7984" s="6">
        <f t="shared" si="499"/>
        <v>11</v>
      </c>
      <c r="R7984" s="20"/>
    </row>
    <row r="7985" spans="1:18" x14ac:dyDescent="0.25">
      <c r="A7985" s="6">
        <v>15</v>
      </c>
      <c r="B7985" s="4">
        <v>42702.624999994376</v>
      </c>
      <c r="C7985" s="2" t="str">
        <f>IF([2]Analysis!AG7985="Data Error","Data Error",[2]Analysis!AI7985*C$1)</f>
        <v>Data Error</v>
      </c>
      <c r="D7985" s="2"/>
      <c r="E7985" s="3" t="str">
        <f>IF(C7985="Data Error","Data Error",INDEX('[2]BAAL Adj Cap'!$CB$65:$CY$72,MONTH($B7985),$A7985+1))</f>
        <v>Data Error</v>
      </c>
      <c r="F7985" s="3"/>
      <c r="G7985" s="31" t="str">
        <f t="shared" si="496"/>
        <v>Data Error</v>
      </c>
      <c r="H7985" s="31"/>
      <c r="I7985" s="23" t="str">
        <f t="shared" si="497"/>
        <v>Data Error</v>
      </c>
      <c r="J7985" s="23"/>
      <c r="K7985" s="7" t="str">
        <f t="shared" si="498"/>
        <v>Data Error</v>
      </c>
      <c r="M7985" s="20" t="str">
        <f>IF(C7985="Data Error","Data Error",IF(C7985&lt;=K7985,0,1-IFERROR(INDEX(BAAL!$C:$D,MATCH(ROUNDUP(C7985-K7985,0),BAAL!$B:$B,0),MATCH(LEFT(M$2,4),BAAL!$C$2:$D$2,0)),0)))</f>
        <v>Data Error</v>
      </c>
      <c r="N7985" s="20"/>
      <c r="O7985" s="26"/>
      <c r="P7985" s="26"/>
      <c r="Q7985" s="6">
        <f t="shared" si="499"/>
        <v>11</v>
      </c>
      <c r="R7985" s="20"/>
    </row>
    <row r="7986" spans="1:18" x14ac:dyDescent="0.25">
      <c r="A7986" s="6">
        <v>16</v>
      </c>
      <c r="B7986" s="4">
        <v>42702.66666666104</v>
      </c>
      <c r="C7986" s="2" t="str">
        <f>IF([2]Analysis!AG7986="Data Error","Data Error",[2]Analysis!AI7986*C$1)</f>
        <v>Data Error</v>
      </c>
      <c r="D7986" s="2"/>
      <c r="E7986" s="3" t="str">
        <f>IF(C7986="Data Error","Data Error",INDEX('[2]BAAL Adj Cap'!$CB$65:$CY$72,MONTH($B7986),$A7986+1))</f>
        <v>Data Error</v>
      </c>
      <c r="F7986" s="3"/>
      <c r="G7986" s="31" t="str">
        <f t="shared" si="496"/>
        <v>Data Error</v>
      </c>
      <c r="H7986" s="31"/>
      <c r="I7986" s="23" t="str">
        <f t="shared" si="497"/>
        <v>Data Error</v>
      </c>
      <c r="J7986" s="23"/>
      <c r="K7986" s="7" t="str">
        <f t="shared" si="498"/>
        <v>Data Error</v>
      </c>
      <c r="M7986" s="20" t="str">
        <f>IF(C7986="Data Error","Data Error",IF(C7986&lt;=K7986,0,1-IFERROR(INDEX(BAAL!$C:$D,MATCH(ROUNDUP(C7986-K7986,0),BAAL!$B:$B,0),MATCH(LEFT(M$2,4),BAAL!$C$2:$D$2,0)),0)))</f>
        <v>Data Error</v>
      </c>
      <c r="N7986" s="20"/>
      <c r="O7986" s="26"/>
      <c r="P7986" s="26"/>
      <c r="Q7986" s="6">
        <f t="shared" si="499"/>
        <v>11</v>
      </c>
      <c r="R7986" s="20"/>
    </row>
    <row r="7987" spans="1:18" x14ac:dyDescent="0.25">
      <c r="A7987" s="6">
        <v>17</v>
      </c>
      <c r="B7987" s="4">
        <v>42702.708333327704</v>
      </c>
      <c r="C7987" s="2" t="str">
        <f>IF([2]Analysis!AG7987="Data Error","Data Error",[2]Analysis!AI7987*C$1)</f>
        <v>Data Error</v>
      </c>
      <c r="D7987" s="2"/>
      <c r="E7987" s="3" t="str">
        <f>IF(C7987="Data Error","Data Error",INDEX('[2]BAAL Adj Cap'!$CB$65:$CY$72,MONTH($B7987),$A7987+1))</f>
        <v>Data Error</v>
      </c>
      <c r="F7987" s="3"/>
      <c r="G7987" s="31" t="str">
        <f t="shared" si="496"/>
        <v>Data Error</v>
      </c>
      <c r="H7987" s="31"/>
      <c r="I7987" s="23" t="str">
        <f t="shared" si="497"/>
        <v>Data Error</v>
      </c>
      <c r="J7987" s="23"/>
      <c r="K7987" s="7" t="str">
        <f t="shared" si="498"/>
        <v>Data Error</v>
      </c>
      <c r="M7987" s="20" t="str">
        <f>IF(C7987="Data Error","Data Error",IF(C7987&lt;=K7987,0,1-IFERROR(INDEX(BAAL!$C:$D,MATCH(ROUNDUP(C7987-K7987,0),BAAL!$B:$B,0),MATCH(LEFT(M$2,4),BAAL!$C$2:$D$2,0)),0)))</f>
        <v>Data Error</v>
      </c>
      <c r="N7987" s="20"/>
      <c r="O7987" s="26"/>
      <c r="P7987" s="26"/>
      <c r="Q7987" s="6">
        <f t="shared" si="499"/>
        <v>11</v>
      </c>
      <c r="R7987" s="20"/>
    </row>
    <row r="7988" spans="1:18" x14ac:dyDescent="0.25">
      <c r="A7988" s="6">
        <v>18</v>
      </c>
      <c r="B7988" s="4">
        <v>42702.749999994368</v>
      </c>
      <c r="C7988" s="2" t="str">
        <f>IF([2]Analysis!AG7988="Data Error","Data Error",[2]Analysis!AI7988*C$1)</f>
        <v>Data Error</v>
      </c>
      <c r="D7988" s="2"/>
      <c r="E7988" s="3" t="str">
        <f>IF(C7988="Data Error","Data Error",INDEX('[2]BAAL Adj Cap'!$CB$65:$CY$72,MONTH($B7988),$A7988+1))</f>
        <v>Data Error</v>
      </c>
      <c r="F7988" s="3"/>
      <c r="G7988" s="31" t="str">
        <f t="shared" si="496"/>
        <v>Data Error</v>
      </c>
      <c r="H7988" s="31"/>
      <c r="I7988" s="23" t="str">
        <f t="shared" si="497"/>
        <v>Data Error</v>
      </c>
      <c r="J7988" s="23"/>
      <c r="K7988" s="7" t="str">
        <f t="shared" si="498"/>
        <v>Data Error</v>
      </c>
      <c r="M7988" s="20" t="str">
        <f>IF(C7988="Data Error","Data Error",IF(C7988&lt;=K7988,0,1-IFERROR(INDEX(BAAL!$C:$D,MATCH(ROUNDUP(C7988-K7988,0),BAAL!$B:$B,0),MATCH(LEFT(M$2,4),BAAL!$C$2:$D$2,0)),0)))</f>
        <v>Data Error</v>
      </c>
      <c r="N7988" s="20"/>
      <c r="O7988" s="26"/>
      <c r="P7988" s="26"/>
      <c r="Q7988" s="6">
        <f t="shared" si="499"/>
        <v>11</v>
      </c>
      <c r="R7988" s="20"/>
    </row>
    <row r="7989" spans="1:18" x14ac:dyDescent="0.25">
      <c r="A7989" s="6">
        <v>19</v>
      </c>
      <c r="B7989" s="4">
        <v>42702.791666661033</v>
      </c>
      <c r="C7989" s="2" t="str">
        <f>IF([2]Analysis!AG7989="Data Error","Data Error",[2]Analysis!AI7989*C$1)</f>
        <v>Data Error</v>
      </c>
      <c r="D7989" s="2"/>
      <c r="E7989" s="3" t="str">
        <f>IF(C7989="Data Error","Data Error",INDEX('[2]BAAL Adj Cap'!$CB$65:$CY$72,MONTH($B7989),$A7989+1))</f>
        <v>Data Error</v>
      </c>
      <c r="F7989" s="3"/>
      <c r="G7989" s="31" t="str">
        <f t="shared" si="496"/>
        <v>Data Error</v>
      </c>
      <c r="H7989" s="31"/>
      <c r="I7989" s="23" t="str">
        <f t="shared" si="497"/>
        <v>Data Error</v>
      </c>
      <c r="J7989" s="23"/>
      <c r="K7989" s="7" t="str">
        <f t="shared" si="498"/>
        <v>Data Error</v>
      </c>
      <c r="M7989" s="20" t="str">
        <f>IF(C7989="Data Error","Data Error",IF(C7989&lt;=K7989,0,1-IFERROR(INDEX(BAAL!$C:$D,MATCH(ROUNDUP(C7989-K7989,0),BAAL!$B:$B,0),MATCH(LEFT(M$2,4),BAAL!$C$2:$D$2,0)),0)))</f>
        <v>Data Error</v>
      </c>
      <c r="N7989" s="20"/>
      <c r="O7989" s="26"/>
      <c r="P7989" s="26"/>
      <c r="Q7989" s="6">
        <f t="shared" si="499"/>
        <v>11</v>
      </c>
      <c r="R7989" s="20"/>
    </row>
    <row r="7990" spans="1:18" x14ac:dyDescent="0.25">
      <c r="A7990" s="6">
        <v>20</v>
      </c>
      <c r="B7990" s="4">
        <v>42702.833333327697</v>
      </c>
      <c r="C7990" s="2" t="str">
        <f>IF([2]Analysis!AG7990="Data Error","Data Error",[2]Analysis!AI7990*C$1)</f>
        <v>Data Error</v>
      </c>
      <c r="D7990" s="2"/>
      <c r="E7990" s="3" t="str">
        <f>IF(C7990="Data Error","Data Error",INDEX('[2]BAAL Adj Cap'!$CB$65:$CY$72,MONTH($B7990),$A7990+1))</f>
        <v>Data Error</v>
      </c>
      <c r="F7990" s="3"/>
      <c r="G7990" s="31" t="str">
        <f t="shared" si="496"/>
        <v>Data Error</v>
      </c>
      <c r="H7990" s="31"/>
      <c r="I7990" s="23" t="str">
        <f t="shared" si="497"/>
        <v>Data Error</v>
      </c>
      <c r="J7990" s="23"/>
      <c r="K7990" s="7" t="str">
        <f t="shared" si="498"/>
        <v>Data Error</v>
      </c>
      <c r="M7990" s="20" t="str">
        <f>IF(C7990="Data Error","Data Error",IF(C7990&lt;=K7990,0,1-IFERROR(INDEX(BAAL!$C:$D,MATCH(ROUNDUP(C7990-K7990,0),BAAL!$B:$B,0),MATCH(LEFT(M$2,4),BAAL!$C$2:$D$2,0)),0)))</f>
        <v>Data Error</v>
      </c>
      <c r="N7990" s="20"/>
      <c r="O7990" s="26"/>
      <c r="P7990" s="26"/>
      <c r="Q7990" s="6">
        <f t="shared" si="499"/>
        <v>11</v>
      </c>
      <c r="R7990" s="20"/>
    </row>
    <row r="7991" spans="1:18" x14ac:dyDescent="0.25">
      <c r="A7991" s="6">
        <v>21</v>
      </c>
      <c r="B7991" s="4">
        <v>42702.874999994361</v>
      </c>
      <c r="C7991" s="2" t="str">
        <f>IF([2]Analysis!AG7991="Data Error","Data Error",[2]Analysis!AI7991*C$1)</f>
        <v>Data Error</v>
      </c>
      <c r="D7991" s="2"/>
      <c r="E7991" s="3" t="str">
        <f>IF(C7991="Data Error","Data Error",INDEX('[2]BAAL Adj Cap'!$CB$65:$CY$72,MONTH($B7991),$A7991+1))</f>
        <v>Data Error</v>
      </c>
      <c r="F7991" s="3"/>
      <c r="G7991" s="31" t="str">
        <f t="shared" si="496"/>
        <v>Data Error</v>
      </c>
      <c r="H7991" s="31"/>
      <c r="I7991" s="23" t="str">
        <f t="shared" si="497"/>
        <v>Data Error</v>
      </c>
      <c r="J7991" s="23"/>
      <c r="K7991" s="7" t="str">
        <f t="shared" si="498"/>
        <v>Data Error</v>
      </c>
      <c r="M7991" s="20" t="str">
        <f>IF(C7991="Data Error","Data Error",IF(C7991&lt;=K7991,0,1-IFERROR(INDEX(BAAL!$C:$D,MATCH(ROUNDUP(C7991-K7991,0),BAAL!$B:$B,0),MATCH(LEFT(M$2,4),BAAL!$C$2:$D$2,0)),0)))</f>
        <v>Data Error</v>
      </c>
      <c r="N7991" s="20"/>
      <c r="O7991" s="26"/>
      <c r="P7991" s="26"/>
      <c r="Q7991" s="6">
        <f t="shared" si="499"/>
        <v>11</v>
      </c>
      <c r="R7991" s="20"/>
    </row>
    <row r="7992" spans="1:18" x14ac:dyDescent="0.25">
      <c r="A7992" s="6">
        <v>22</v>
      </c>
      <c r="B7992" s="4">
        <v>42702.916666661025</v>
      </c>
      <c r="C7992" s="2" t="str">
        <f>IF([2]Analysis!AG7992="Data Error","Data Error",[2]Analysis!AI7992*C$1)</f>
        <v>Data Error</v>
      </c>
      <c r="D7992" s="2"/>
      <c r="E7992" s="3" t="str">
        <f>IF(C7992="Data Error","Data Error",INDEX('[2]BAAL Adj Cap'!$CB$65:$CY$72,MONTH($B7992),$A7992+1))</f>
        <v>Data Error</v>
      </c>
      <c r="F7992" s="3"/>
      <c r="G7992" s="31" t="str">
        <f t="shared" si="496"/>
        <v>Data Error</v>
      </c>
      <c r="H7992" s="31"/>
      <c r="I7992" s="23" t="str">
        <f t="shared" si="497"/>
        <v>Data Error</v>
      </c>
      <c r="J7992" s="23"/>
      <c r="K7992" s="7" t="str">
        <f t="shared" si="498"/>
        <v>Data Error</v>
      </c>
      <c r="M7992" s="20" t="str">
        <f>IF(C7992="Data Error","Data Error",IF(C7992&lt;=K7992,0,1-IFERROR(INDEX(BAAL!$C:$D,MATCH(ROUNDUP(C7992-K7992,0),BAAL!$B:$B,0),MATCH(LEFT(M$2,4),BAAL!$C$2:$D$2,0)),0)))</f>
        <v>Data Error</v>
      </c>
      <c r="N7992" s="20"/>
      <c r="O7992" s="26"/>
      <c r="P7992" s="26"/>
      <c r="Q7992" s="6">
        <f t="shared" si="499"/>
        <v>11</v>
      </c>
      <c r="R7992" s="20"/>
    </row>
    <row r="7993" spans="1:18" x14ac:dyDescent="0.25">
      <c r="A7993" s="6">
        <v>23</v>
      </c>
      <c r="B7993" s="4">
        <v>42702.95833332769</v>
      </c>
      <c r="C7993" s="2" t="str">
        <f>IF([2]Analysis!AG7993="Data Error","Data Error",[2]Analysis!AI7993*C$1)</f>
        <v>Data Error</v>
      </c>
      <c r="D7993" s="2"/>
      <c r="E7993" s="3" t="str">
        <f>IF(C7993="Data Error","Data Error",INDEX('[2]BAAL Adj Cap'!$CB$65:$CY$72,MONTH($B7993),$A7993+1))</f>
        <v>Data Error</v>
      </c>
      <c r="F7993" s="3"/>
      <c r="G7993" s="31" t="str">
        <f t="shared" si="496"/>
        <v>Data Error</v>
      </c>
      <c r="H7993" s="31"/>
      <c r="I7993" s="23" t="str">
        <f t="shared" si="497"/>
        <v>Data Error</v>
      </c>
      <c r="J7993" s="23"/>
      <c r="K7993" s="7" t="str">
        <f t="shared" si="498"/>
        <v>Data Error</v>
      </c>
      <c r="M7993" s="20" t="str">
        <f>IF(C7993="Data Error","Data Error",IF(C7993&lt;=K7993,0,1-IFERROR(INDEX(BAAL!$C:$D,MATCH(ROUNDUP(C7993-K7993,0),BAAL!$B:$B,0),MATCH(LEFT(M$2,4),BAAL!$C$2:$D$2,0)),0)))</f>
        <v>Data Error</v>
      </c>
      <c r="N7993" s="20"/>
      <c r="O7993" s="26"/>
      <c r="P7993" s="26"/>
      <c r="Q7993" s="6">
        <f t="shared" si="499"/>
        <v>11</v>
      </c>
      <c r="R7993" s="20"/>
    </row>
    <row r="7994" spans="1:18" x14ac:dyDescent="0.25">
      <c r="A7994" s="6">
        <v>0</v>
      </c>
      <c r="B7994" s="1">
        <v>42702.999999994354</v>
      </c>
      <c r="C7994" s="2" t="str">
        <f>IF([2]Analysis!AG7994="Data Error","Data Error",[2]Analysis!AI7994*C$1)</f>
        <v>Data Error</v>
      </c>
      <c r="D7994" s="2"/>
      <c r="E7994" s="3" t="str">
        <f>IF(C7994="Data Error","Data Error",INDEX('[2]BAAL Adj Cap'!$CB$65:$CY$72,MONTH($B7994),$A7994+1))</f>
        <v>Data Error</v>
      </c>
      <c r="F7994" s="3"/>
      <c r="G7994" s="31" t="str">
        <f t="shared" si="496"/>
        <v>Data Error</v>
      </c>
      <c r="H7994" s="31"/>
      <c r="I7994" s="23" t="str">
        <f t="shared" si="497"/>
        <v>Data Error</v>
      </c>
      <c r="J7994" s="23"/>
      <c r="K7994" s="7" t="str">
        <f t="shared" si="498"/>
        <v>Data Error</v>
      </c>
      <c r="M7994" s="20" t="str">
        <f>IF(C7994="Data Error","Data Error",IF(C7994&lt;=K7994,0,1-IFERROR(INDEX(BAAL!$C:$D,MATCH(ROUNDUP(C7994-K7994,0),BAAL!$B:$B,0),MATCH(LEFT(M$2,4),BAAL!$C$2:$D$2,0)),0)))</f>
        <v>Data Error</v>
      </c>
      <c r="N7994" s="20"/>
      <c r="O7994" s="26"/>
      <c r="P7994" s="26"/>
      <c r="Q7994" s="6">
        <f t="shared" si="499"/>
        <v>11</v>
      </c>
      <c r="R7994" s="20"/>
    </row>
    <row r="7995" spans="1:18" x14ac:dyDescent="0.25">
      <c r="A7995" s="6">
        <v>1</v>
      </c>
      <c r="B7995" s="4">
        <v>42703.041666661018</v>
      </c>
      <c r="C7995" s="2" t="str">
        <f>IF([2]Analysis!AG7995="Data Error","Data Error",[2]Analysis!AI7995*C$1)</f>
        <v>Data Error</v>
      </c>
      <c r="D7995" s="2"/>
      <c r="E7995" s="3" t="str">
        <f>IF(C7995="Data Error","Data Error",INDEX('[2]BAAL Adj Cap'!$CB$65:$CY$72,MONTH($B7995),$A7995+1))</f>
        <v>Data Error</v>
      </c>
      <c r="F7995" s="3"/>
      <c r="G7995" s="31" t="str">
        <f t="shared" si="496"/>
        <v>Data Error</v>
      </c>
      <c r="H7995" s="31"/>
      <c r="I7995" s="23" t="str">
        <f t="shared" si="497"/>
        <v>Data Error</v>
      </c>
      <c r="J7995" s="23"/>
      <c r="K7995" s="7" t="str">
        <f t="shared" si="498"/>
        <v>Data Error</v>
      </c>
      <c r="M7995" s="20" t="str">
        <f>IF(C7995="Data Error","Data Error",IF(C7995&lt;=K7995,0,1-IFERROR(INDEX(BAAL!$C:$D,MATCH(ROUNDUP(C7995-K7995,0),BAAL!$B:$B,0),MATCH(LEFT(M$2,4),BAAL!$C$2:$D$2,0)),0)))</f>
        <v>Data Error</v>
      </c>
      <c r="N7995" s="20"/>
      <c r="O7995" s="26"/>
      <c r="P7995" s="26"/>
      <c r="Q7995" s="6">
        <f t="shared" si="499"/>
        <v>11</v>
      </c>
      <c r="R7995" s="20"/>
    </row>
    <row r="7996" spans="1:18" x14ac:dyDescent="0.25">
      <c r="A7996" s="6">
        <v>2</v>
      </c>
      <c r="B7996" s="4">
        <v>42703.083333327682</v>
      </c>
      <c r="C7996" s="2" t="str">
        <f>IF([2]Analysis!AG7996="Data Error","Data Error",[2]Analysis!AI7996*C$1)</f>
        <v>Data Error</v>
      </c>
      <c r="D7996" s="2"/>
      <c r="E7996" s="3" t="str">
        <f>IF(C7996="Data Error","Data Error",INDEX('[2]BAAL Adj Cap'!$CB$65:$CY$72,MONTH($B7996),$A7996+1))</f>
        <v>Data Error</v>
      </c>
      <c r="F7996" s="3"/>
      <c r="G7996" s="31" t="str">
        <f t="shared" si="496"/>
        <v>Data Error</v>
      </c>
      <c r="H7996" s="31"/>
      <c r="I7996" s="23" t="str">
        <f t="shared" si="497"/>
        <v>Data Error</v>
      </c>
      <c r="J7996" s="23"/>
      <c r="K7996" s="7" t="str">
        <f t="shared" si="498"/>
        <v>Data Error</v>
      </c>
      <c r="M7996" s="20" t="str">
        <f>IF(C7996="Data Error","Data Error",IF(C7996&lt;=K7996,0,1-IFERROR(INDEX(BAAL!$C:$D,MATCH(ROUNDUP(C7996-K7996,0),BAAL!$B:$B,0),MATCH(LEFT(M$2,4),BAAL!$C$2:$D$2,0)),0)))</f>
        <v>Data Error</v>
      </c>
      <c r="N7996" s="20"/>
      <c r="O7996" s="26"/>
      <c r="P7996" s="26"/>
      <c r="Q7996" s="6">
        <f t="shared" si="499"/>
        <v>11</v>
      </c>
      <c r="R7996" s="20"/>
    </row>
    <row r="7997" spans="1:18" x14ac:dyDescent="0.25">
      <c r="A7997" s="6">
        <v>3</v>
      </c>
      <c r="B7997" s="4">
        <v>42703.124999994347</v>
      </c>
      <c r="C7997" s="2" t="str">
        <f>IF([2]Analysis!AG7997="Data Error","Data Error",[2]Analysis!AI7997*C$1)</f>
        <v>Data Error</v>
      </c>
      <c r="D7997" s="2"/>
      <c r="E7997" s="3" t="str">
        <f>IF(C7997="Data Error","Data Error",INDEX('[2]BAAL Adj Cap'!$CB$65:$CY$72,MONTH($B7997),$A7997+1))</f>
        <v>Data Error</v>
      </c>
      <c r="F7997" s="3"/>
      <c r="G7997" s="31" t="str">
        <f t="shared" si="496"/>
        <v>Data Error</v>
      </c>
      <c r="H7997" s="31"/>
      <c r="I7997" s="23" t="str">
        <f t="shared" si="497"/>
        <v>Data Error</v>
      </c>
      <c r="J7997" s="23"/>
      <c r="K7997" s="7" t="str">
        <f t="shared" si="498"/>
        <v>Data Error</v>
      </c>
      <c r="M7997" s="20" t="str">
        <f>IF(C7997="Data Error","Data Error",IF(C7997&lt;=K7997,0,1-IFERROR(INDEX(BAAL!$C:$D,MATCH(ROUNDUP(C7997-K7997,0),BAAL!$B:$B,0),MATCH(LEFT(M$2,4),BAAL!$C$2:$D$2,0)),0)))</f>
        <v>Data Error</v>
      </c>
      <c r="N7997" s="20"/>
      <c r="O7997" s="26"/>
      <c r="P7997" s="26"/>
      <c r="Q7997" s="6">
        <f t="shared" si="499"/>
        <v>11</v>
      </c>
      <c r="R7997" s="20"/>
    </row>
    <row r="7998" spans="1:18" x14ac:dyDescent="0.25">
      <c r="A7998" s="6">
        <v>4</v>
      </c>
      <c r="B7998" s="4">
        <v>42703.166666661011</v>
      </c>
      <c r="C7998" s="2" t="str">
        <f>IF([2]Analysis!AG7998="Data Error","Data Error",[2]Analysis!AI7998*C$1)</f>
        <v>Data Error</v>
      </c>
      <c r="D7998" s="2"/>
      <c r="E7998" s="3" t="str">
        <f>IF(C7998="Data Error","Data Error",INDEX('[2]BAAL Adj Cap'!$CB$65:$CY$72,MONTH($B7998),$A7998+1))</f>
        <v>Data Error</v>
      </c>
      <c r="F7998" s="3"/>
      <c r="G7998" s="31" t="str">
        <f t="shared" si="496"/>
        <v>Data Error</v>
      </c>
      <c r="H7998" s="31"/>
      <c r="I7998" s="23" t="str">
        <f t="shared" si="497"/>
        <v>Data Error</v>
      </c>
      <c r="J7998" s="23"/>
      <c r="K7998" s="7" t="str">
        <f t="shared" si="498"/>
        <v>Data Error</v>
      </c>
      <c r="M7998" s="20" t="str">
        <f>IF(C7998="Data Error","Data Error",IF(C7998&lt;=K7998,0,1-IFERROR(INDEX(BAAL!$C:$D,MATCH(ROUNDUP(C7998-K7998,0),BAAL!$B:$B,0),MATCH(LEFT(M$2,4),BAAL!$C$2:$D$2,0)),0)))</f>
        <v>Data Error</v>
      </c>
      <c r="N7998" s="20"/>
      <c r="O7998" s="26"/>
      <c r="P7998" s="26"/>
      <c r="Q7998" s="6">
        <f t="shared" si="499"/>
        <v>11</v>
      </c>
      <c r="R7998" s="20"/>
    </row>
    <row r="7999" spans="1:18" x14ac:dyDescent="0.25">
      <c r="A7999" s="6">
        <v>5</v>
      </c>
      <c r="B7999" s="4">
        <v>42703.208333327675</v>
      </c>
      <c r="C7999" s="2" t="str">
        <f>IF([2]Analysis!AG7999="Data Error","Data Error",[2]Analysis!AI7999*C$1)</f>
        <v>Data Error</v>
      </c>
      <c r="D7999" s="2"/>
      <c r="E7999" s="3" t="str">
        <f>IF(C7999="Data Error","Data Error",INDEX('[2]BAAL Adj Cap'!$CB$65:$CY$72,MONTH($B7999),$A7999+1))</f>
        <v>Data Error</v>
      </c>
      <c r="F7999" s="3"/>
      <c r="G7999" s="31" t="str">
        <f t="shared" si="496"/>
        <v>Data Error</v>
      </c>
      <c r="H7999" s="31"/>
      <c r="I7999" s="23" t="str">
        <f t="shared" si="497"/>
        <v>Data Error</v>
      </c>
      <c r="J7999" s="23"/>
      <c r="K7999" s="7" t="str">
        <f t="shared" si="498"/>
        <v>Data Error</v>
      </c>
      <c r="M7999" s="20" t="str">
        <f>IF(C7999="Data Error","Data Error",IF(C7999&lt;=K7999,0,1-IFERROR(INDEX(BAAL!$C:$D,MATCH(ROUNDUP(C7999-K7999,0),BAAL!$B:$B,0),MATCH(LEFT(M$2,4),BAAL!$C$2:$D$2,0)),0)))</f>
        <v>Data Error</v>
      </c>
      <c r="N7999" s="20"/>
      <c r="O7999" s="26"/>
      <c r="P7999" s="26"/>
      <c r="Q7999" s="6">
        <f t="shared" si="499"/>
        <v>11</v>
      </c>
      <c r="R7999" s="20"/>
    </row>
    <row r="8000" spans="1:18" x14ac:dyDescent="0.25">
      <c r="A8000" s="6">
        <v>6</v>
      </c>
      <c r="B8000" s="4">
        <v>42703.249999994339</v>
      </c>
      <c r="C8000" s="2" t="str">
        <f>IF([2]Analysis!AG8000="Data Error","Data Error",[2]Analysis!AI8000*C$1)</f>
        <v>Data Error</v>
      </c>
      <c r="D8000" s="2"/>
      <c r="E8000" s="3" t="str">
        <f>IF(C8000="Data Error","Data Error",INDEX('[2]BAAL Adj Cap'!$CB$65:$CY$72,MONTH($B8000),$A8000+1))</f>
        <v>Data Error</v>
      </c>
      <c r="F8000" s="3"/>
      <c r="G8000" s="31" t="str">
        <f t="shared" si="496"/>
        <v>Data Error</v>
      </c>
      <c r="H8000" s="31"/>
      <c r="I8000" s="23" t="str">
        <f t="shared" si="497"/>
        <v>Data Error</v>
      </c>
      <c r="J8000" s="23"/>
      <c r="K8000" s="7" t="str">
        <f t="shared" si="498"/>
        <v>Data Error</v>
      </c>
      <c r="M8000" s="20" t="str">
        <f>IF(C8000="Data Error","Data Error",IF(C8000&lt;=K8000,0,1-IFERROR(INDEX(BAAL!$C:$D,MATCH(ROUNDUP(C8000-K8000,0),BAAL!$B:$B,0),MATCH(LEFT(M$2,4),BAAL!$C$2:$D$2,0)),0)))</f>
        <v>Data Error</v>
      </c>
      <c r="N8000" s="20"/>
      <c r="O8000" s="26"/>
      <c r="P8000" s="26"/>
      <c r="Q8000" s="6">
        <f t="shared" si="499"/>
        <v>11</v>
      </c>
      <c r="R8000" s="20"/>
    </row>
    <row r="8001" spans="1:18" x14ac:dyDescent="0.25">
      <c r="A8001" s="6">
        <v>7</v>
      </c>
      <c r="B8001" s="4">
        <v>42703.291666661004</v>
      </c>
      <c r="C8001" s="2" t="str">
        <f>IF([2]Analysis!AG8001="Data Error","Data Error",[2]Analysis!AI8001*C$1)</f>
        <v>Data Error</v>
      </c>
      <c r="D8001" s="2"/>
      <c r="E8001" s="3" t="str">
        <f>IF(C8001="Data Error","Data Error",INDEX('[2]BAAL Adj Cap'!$CB$65:$CY$72,MONTH($B8001),$A8001+1))</f>
        <v>Data Error</v>
      </c>
      <c r="F8001" s="3"/>
      <c r="G8001" s="31" t="str">
        <f t="shared" si="496"/>
        <v>Data Error</v>
      </c>
      <c r="H8001" s="31"/>
      <c r="I8001" s="23" t="str">
        <f t="shared" si="497"/>
        <v>Data Error</v>
      </c>
      <c r="J8001" s="23"/>
      <c r="K8001" s="7" t="str">
        <f t="shared" si="498"/>
        <v>Data Error</v>
      </c>
      <c r="M8001" s="20" t="str">
        <f>IF(C8001="Data Error","Data Error",IF(C8001&lt;=K8001,0,1-IFERROR(INDEX(BAAL!$C:$D,MATCH(ROUNDUP(C8001-K8001,0),BAAL!$B:$B,0),MATCH(LEFT(M$2,4),BAAL!$C$2:$D$2,0)),0)))</f>
        <v>Data Error</v>
      </c>
      <c r="N8001" s="20"/>
      <c r="O8001" s="26"/>
      <c r="P8001" s="26"/>
      <c r="Q8001" s="6">
        <f t="shared" si="499"/>
        <v>11</v>
      </c>
      <c r="R8001" s="20"/>
    </row>
    <row r="8002" spans="1:18" x14ac:dyDescent="0.25">
      <c r="A8002" s="6">
        <v>8</v>
      </c>
      <c r="B8002" s="4">
        <v>42703.333333327668</v>
      </c>
      <c r="C8002" s="2" t="str">
        <f>IF([2]Analysis!AG8002="Data Error","Data Error",[2]Analysis!AI8002*C$1)</f>
        <v>Data Error</v>
      </c>
      <c r="D8002" s="2"/>
      <c r="E8002" s="3" t="str">
        <f>IF(C8002="Data Error","Data Error",INDEX('[2]BAAL Adj Cap'!$CB$65:$CY$72,MONTH($B8002),$A8002+1))</f>
        <v>Data Error</v>
      </c>
      <c r="F8002" s="3"/>
      <c r="G8002" s="31" t="str">
        <f t="shared" si="496"/>
        <v>Data Error</v>
      </c>
      <c r="H8002" s="31"/>
      <c r="I8002" s="23" t="str">
        <f t="shared" si="497"/>
        <v>Data Error</v>
      </c>
      <c r="J8002" s="23"/>
      <c r="K8002" s="7" t="str">
        <f t="shared" si="498"/>
        <v>Data Error</v>
      </c>
      <c r="M8002" s="20" t="str">
        <f>IF(C8002="Data Error","Data Error",IF(C8002&lt;=K8002,0,1-IFERROR(INDEX(BAAL!$C:$D,MATCH(ROUNDUP(C8002-K8002,0),BAAL!$B:$B,0),MATCH(LEFT(M$2,4),BAAL!$C$2:$D$2,0)),0)))</f>
        <v>Data Error</v>
      </c>
      <c r="N8002" s="20"/>
      <c r="O8002" s="26"/>
      <c r="P8002" s="26"/>
      <c r="Q8002" s="6">
        <f t="shared" si="499"/>
        <v>11</v>
      </c>
      <c r="R8002" s="20"/>
    </row>
    <row r="8003" spans="1:18" x14ac:dyDescent="0.25">
      <c r="A8003" s="6">
        <v>9</v>
      </c>
      <c r="B8003" s="4">
        <v>42703.374999994332</v>
      </c>
      <c r="C8003" s="2" t="str">
        <f>IF([2]Analysis!AG8003="Data Error","Data Error",[2]Analysis!AI8003*C$1)</f>
        <v>Data Error</v>
      </c>
      <c r="D8003" s="2"/>
      <c r="E8003" s="3" t="str">
        <f>IF(C8003="Data Error","Data Error",INDEX('[2]BAAL Adj Cap'!$CB$65:$CY$72,MONTH($B8003),$A8003+1))</f>
        <v>Data Error</v>
      </c>
      <c r="F8003" s="3"/>
      <c r="G8003" s="31" t="str">
        <f t="shared" si="496"/>
        <v>Data Error</v>
      </c>
      <c r="H8003" s="31"/>
      <c r="I8003" s="23" t="str">
        <f t="shared" si="497"/>
        <v>Data Error</v>
      </c>
      <c r="J8003" s="23"/>
      <c r="K8003" s="7" t="str">
        <f t="shared" si="498"/>
        <v>Data Error</v>
      </c>
      <c r="M8003" s="20" t="str">
        <f>IF(C8003="Data Error","Data Error",IF(C8003&lt;=K8003,0,1-IFERROR(INDEX(BAAL!$C:$D,MATCH(ROUNDUP(C8003-K8003,0),BAAL!$B:$B,0),MATCH(LEFT(M$2,4),BAAL!$C$2:$D$2,0)),0)))</f>
        <v>Data Error</v>
      </c>
      <c r="N8003" s="20"/>
      <c r="O8003" s="26"/>
      <c r="P8003" s="26"/>
      <c r="Q8003" s="6">
        <f t="shared" si="499"/>
        <v>11</v>
      </c>
      <c r="R8003" s="20"/>
    </row>
    <row r="8004" spans="1:18" x14ac:dyDescent="0.25">
      <c r="A8004" s="6">
        <v>10</v>
      </c>
      <c r="B8004" s="4">
        <v>42703.416666660996</v>
      </c>
      <c r="C8004" s="2" t="str">
        <f>IF([2]Analysis!AG8004="Data Error","Data Error",[2]Analysis!AI8004*C$1)</f>
        <v>Data Error</v>
      </c>
      <c r="D8004" s="2"/>
      <c r="E8004" s="3" t="str">
        <f>IF(C8004="Data Error","Data Error",INDEX('[2]BAAL Adj Cap'!$CB$65:$CY$72,MONTH($B8004),$A8004+1))</f>
        <v>Data Error</v>
      </c>
      <c r="F8004" s="3"/>
      <c r="G8004" s="31" t="str">
        <f t="shared" ref="G8004:G8067" si="500">IF(C8004="Data Error","Data Error",E8004*E$1-C8004)</f>
        <v>Data Error</v>
      </c>
      <c r="H8004" s="31"/>
      <c r="I8004" s="23" t="str">
        <f t="shared" ref="I8004:I8067" si="501">IF(E8004="Data Error","Data Error",E8004)</f>
        <v>Data Error</v>
      </c>
      <c r="J8004" s="23"/>
      <c r="K8004" s="7" t="str">
        <f t="shared" ref="K8004:K8067" si="502">IF(C8004="Data Error","Data Error",C$1*MAX(0,MIN(AF$9,E8004*AF$10)))</f>
        <v>Data Error</v>
      </c>
      <c r="M8004" s="20" t="str">
        <f>IF(C8004="Data Error","Data Error",IF(C8004&lt;=K8004,0,1-IFERROR(INDEX(BAAL!$C:$D,MATCH(ROUNDUP(C8004-K8004,0),BAAL!$B:$B,0),MATCH(LEFT(M$2,4),BAAL!$C$2:$D$2,0)),0)))</f>
        <v>Data Error</v>
      </c>
      <c r="N8004" s="20"/>
      <c r="O8004" s="26"/>
      <c r="P8004" s="26"/>
      <c r="Q8004" s="6">
        <f t="shared" ref="Q8004:Q8067" si="503">MONTH(B8004)</f>
        <v>11</v>
      </c>
      <c r="R8004" s="20"/>
    </row>
    <row r="8005" spans="1:18" x14ac:dyDescent="0.25">
      <c r="A8005" s="6">
        <v>11</v>
      </c>
      <c r="B8005" s="4">
        <v>42703.458333327661</v>
      </c>
      <c r="C8005" s="2" t="str">
        <f>IF([2]Analysis!AG8005="Data Error","Data Error",[2]Analysis!AI8005*C$1)</f>
        <v>Data Error</v>
      </c>
      <c r="D8005" s="2"/>
      <c r="E8005" s="3" t="str">
        <f>IF(C8005="Data Error","Data Error",INDEX('[2]BAAL Adj Cap'!$CB$65:$CY$72,MONTH($B8005),$A8005+1))</f>
        <v>Data Error</v>
      </c>
      <c r="F8005" s="3"/>
      <c r="G8005" s="31" t="str">
        <f t="shared" si="500"/>
        <v>Data Error</v>
      </c>
      <c r="H8005" s="31"/>
      <c r="I8005" s="23" t="str">
        <f t="shared" si="501"/>
        <v>Data Error</v>
      </c>
      <c r="J8005" s="23"/>
      <c r="K8005" s="7" t="str">
        <f t="shared" si="502"/>
        <v>Data Error</v>
      </c>
      <c r="M8005" s="20" t="str">
        <f>IF(C8005="Data Error","Data Error",IF(C8005&lt;=K8005,0,1-IFERROR(INDEX(BAAL!$C:$D,MATCH(ROUNDUP(C8005-K8005,0),BAAL!$B:$B,0),MATCH(LEFT(M$2,4),BAAL!$C$2:$D$2,0)),0)))</f>
        <v>Data Error</v>
      </c>
      <c r="N8005" s="20"/>
      <c r="O8005" s="26"/>
      <c r="P8005" s="26"/>
      <c r="Q8005" s="6">
        <f t="shared" si="503"/>
        <v>11</v>
      </c>
      <c r="R8005" s="20"/>
    </row>
    <row r="8006" spans="1:18" x14ac:dyDescent="0.25">
      <c r="A8006" s="6">
        <v>12</v>
      </c>
      <c r="B8006" s="4">
        <v>42703.499999994325</v>
      </c>
      <c r="C8006" s="2" t="str">
        <f>IF([2]Analysis!AG8006="Data Error","Data Error",[2]Analysis!AI8006*C$1)</f>
        <v>Data Error</v>
      </c>
      <c r="D8006" s="2"/>
      <c r="E8006" s="3" t="str">
        <f>IF(C8006="Data Error","Data Error",INDEX('[2]BAAL Adj Cap'!$CB$65:$CY$72,MONTH($B8006),$A8006+1))</f>
        <v>Data Error</v>
      </c>
      <c r="F8006" s="3"/>
      <c r="G8006" s="31" t="str">
        <f t="shared" si="500"/>
        <v>Data Error</v>
      </c>
      <c r="H8006" s="31"/>
      <c r="I8006" s="23" t="str">
        <f t="shared" si="501"/>
        <v>Data Error</v>
      </c>
      <c r="J8006" s="23"/>
      <c r="K8006" s="7" t="str">
        <f t="shared" si="502"/>
        <v>Data Error</v>
      </c>
      <c r="M8006" s="20" t="str">
        <f>IF(C8006="Data Error","Data Error",IF(C8006&lt;=K8006,0,1-IFERROR(INDEX(BAAL!$C:$D,MATCH(ROUNDUP(C8006-K8006,0),BAAL!$B:$B,0),MATCH(LEFT(M$2,4),BAAL!$C$2:$D$2,0)),0)))</f>
        <v>Data Error</v>
      </c>
      <c r="N8006" s="20"/>
      <c r="O8006" s="26"/>
      <c r="P8006" s="26"/>
      <c r="Q8006" s="6">
        <f t="shared" si="503"/>
        <v>11</v>
      </c>
      <c r="R8006" s="20"/>
    </row>
    <row r="8007" spans="1:18" x14ac:dyDescent="0.25">
      <c r="A8007" s="6">
        <v>13</v>
      </c>
      <c r="B8007" s="4">
        <v>42703.541666660989</v>
      </c>
      <c r="C8007" s="2" t="str">
        <f>IF([2]Analysis!AG8007="Data Error","Data Error",[2]Analysis!AI8007*C$1)</f>
        <v>Data Error</v>
      </c>
      <c r="D8007" s="2"/>
      <c r="E8007" s="3" t="str">
        <f>IF(C8007="Data Error","Data Error",INDEX('[2]BAAL Adj Cap'!$CB$65:$CY$72,MONTH($B8007),$A8007+1))</f>
        <v>Data Error</v>
      </c>
      <c r="F8007" s="3"/>
      <c r="G8007" s="31" t="str">
        <f t="shared" si="500"/>
        <v>Data Error</v>
      </c>
      <c r="H8007" s="31"/>
      <c r="I8007" s="23" t="str">
        <f t="shared" si="501"/>
        <v>Data Error</v>
      </c>
      <c r="J8007" s="23"/>
      <c r="K8007" s="7" t="str">
        <f t="shared" si="502"/>
        <v>Data Error</v>
      </c>
      <c r="M8007" s="20" t="str">
        <f>IF(C8007="Data Error","Data Error",IF(C8007&lt;=K8007,0,1-IFERROR(INDEX(BAAL!$C:$D,MATCH(ROUNDUP(C8007-K8007,0),BAAL!$B:$B,0),MATCH(LEFT(M$2,4),BAAL!$C$2:$D$2,0)),0)))</f>
        <v>Data Error</v>
      </c>
      <c r="N8007" s="20"/>
      <c r="O8007" s="26"/>
      <c r="P8007" s="26"/>
      <c r="Q8007" s="6">
        <f t="shared" si="503"/>
        <v>11</v>
      </c>
      <c r="R8007" s="20"/>
    </row>
    <row r="8008" spans="1:18" x14ac:dyDescent="0.25">
      <c r="A8008" s="6">
        <v>14</v>
      </c>
      <c r="B8008" s="4">
        <v>42703.583333327653</v>
      </c>
      <c r="C8008" s="2" t="str">
        <f>IF([2]Analysis!AG8008="Data Error","Data Error",[2]Analysis!AI8008*C$1)</f>
        <v>Data Error</v>
      </c>
      <c r="D8008" s="2"/>
      <c r="E8008" s="3" t="str">
        <f>IF(C8008="Data Error","Data Error",INDEX('[2]BAAL Adj Cap'!$CB$65:$CY$72,MONTH($B8008),$A8008+1))</f>
        <v>Data Error</v>
      </c>
      <c r="F8008" s="3"/>
      <c r="G8008" s="31" t="str">
        <f t="shared" si="500"/>
        <v>Data Error</v>
      </c>
      <c r="H8008" s="31"/>
      <c r="I8008" s="23" t="str">
        <f t="shared" si="501"/>
        <v>Data Error</v>
      </c>
      <c r="J8008" s="23"/>
      <c r="K8008" s="7" t="str">
        <f t="shared" si="502"/>
        <v>Data Error</v>
      </c>
      <c r="M8008" s="20" t="str">
        <f>IF(C8008="Data Error","Data Error",IF(C8008&lt;=K8008,0,1-IFERROR(INDEX(BAAL!$C:$D,MATCH(ROUNDUP(C8008-K8008,0),BAAL!$B:$B,0),MATCH(LEFT(M$2,4),BAAL!$C$2:$D$2,0)),0)))</f>
        <v>Data Error</v>
      </c>
      <c r="N8008" s="20"/>
      <c r="O8008" s="26"/>
      <c r="P8008" s="26"/>
      <c r="Q8008" s="6">
        <f t="shared" si="503"/>
        <v>11</v>
      </c>
      <c r="R8008" s="20"/>
    </row>
    <row r="8009" spans="1:18" x14ac:dyDescent="0.25">
      <c r="A8009" s="6">
        <v>15</v>
      </c>
      <c r="B8009" s="4">
        <v>42703.624999994317</v>
      </c>
      <c r="C8009" s="2" t="str">
        <f>IF([2]Analysis!AG8009="Data Error","Data Error",[2]Analysis!AI8009*C$1)</f>
        <v>Data Error</v>
      </c>
      <c r="D8009" s="2"/>
      <c r="E8009" s="3" t="str">
        <f>IF(C8009="Data Error","Data Error",INDEX('[2]BAAL Adj Cap'!$CB$65:$CY$72,MONTH($B8009),$A8009+1))</f>
        <v>Data Error</v>
      </c>
      <c r="F8009" s="3"/>
      <c r="G8009" s="31" t="str">
        <f t="shared" si="500"/>
        <v>Data Error</v>
      </c>
      <c r="H8009" s="31"/>
      <c r="I8009" s="23" t="str">
        <f t="shared" si="501"/>
        <v>Data Error</v>
      </c>
      <c r="J8009" s="23"/>
      <c r="K8009" s="7" t="str">
        <f t="shared" si="502"/>
        <v>Data Error</v>
      </c>
      <c r="M8009" s="20" t="str">
        <f>IF(C8009="Data Error","Data Error",IF(C8009&lt;=K8009,0,1-IFERROR(INDEX(BAAL!$C:$D,MATCH(ROUNDUP(C8009-K8009,0),BAAL!$B:$B,0),MATCH(LEFT(M$2,4),BAAL!$C$2:$D$2,0)),0)))</f>
        <v>Data Error</v>
      </c>
      <c r="N8009" s="20"/>
      <c r="O8009" s="26"/>
      <c r="P8009" s="26"/>
      <c r="Q8009" s="6">
        <f t="shared" si="503"/>
        <v>11</v>
      </c>
      <c r="R8009" s="20"/>
    </row>
    <row r="8010" spans="1:18" x14ac:dyDescent="0.25">
      <c r="A8010" s="6">
        <v>16</v>
      </c>
      <c r="B8010" s="4">
        <v>42703.666666660982</v>
      </c>
      <c r="C8010" s="2" t="str">
        <f>IF([2]Analysis!AG8010="Data Error","Data Error",[2]Analysis!AI8010*C$1)</f>
        <v>Data Error</v>
      </c>
      <c r="D8010" s="2"/>
      <c r="E8010" s="3" t="str">
        <f>IF(C8010="Data Error","Data Error",INDEX('[2]BAAL Adj Cap'!$CB$65:$CY$72,MONTH($B8010),$A8010+1))</f>
        <v>Data Error</v>
      </c>
      <c r="F8010" s="3"/>
      <c r="G8010" s="31" t="str">
        <f t="shared" si="500"/>
        <v>Data Error</v>
      </c>
      <c r="H8010" s="31"/>
      <c r="I8010" s="23" t="str">
        <f t="shared" si="501"/>
        <v>Data Error</v>
      </c>
      <c r="J8010" s="23"/>
      <c r="K8010" s="7" t="str">
        <f t="shared" si="502"/>
        <v>Data Error</v>
      </c>
      <c r="M8010" s="20" t="str">
        <f>IF(C8010="Data Error","Data Error",IF(C8010&lt;=K8010,0,1-IFERROR(INDEX(BAAL!$C:$D,MATCH(ROUNDUP(C8010-K8010,0),BAAL!$B:$B,0),MATCH(LEFT(M$2,4),BAAL!$C$2:$D$2,0)),0)))</f>
        <v>Data Error</v>
      </c>
      <c r="N8010" s="20"/>
      <c r="O8010" s="26"/>
      <c r="P8010" s="26"/>
      <c r="Q8010" s="6">
        <f t="shared" si="503"/>
        <v>11</v>
      </c>
      <c r="R8010" s="20"/>
    </row>
    <row r="8011" spans="1:18" x14ac:dyDescent="0.25">
      <c r="A8011" s="6">
        <v>17</v>
      </c>
      <c r="B8011" s="4">
        <v>42703.708333327646</v>
      </c>
      <c r="C8011" s="2" t="str">
        <f>IF([2]Analysis!AG8011="Data Error","Data Error",[2]Analysis!AI8011*C$1)</f>
        <v>Data Error</v>
      </c>
      <c r="D8011" s="2"/>
      <c r="E8011" s="3" t="str">
        <f>IF(C8011="Data Error","Data Error",INDEX('[2]BAAL Adj Cap'!$CB$65:$CY$72,MONTH($B8011),$A8011+1))</f>
        <v>Data Error</v>
      </c>
      <c r="F8011" s="3"/>
      <c r="G8011" s="31" t="str">
        <f t="shared" si="500"/>
        <v>Data Error</v>
      </c>
      <c r="H8011" s="31"/>
      <c r="I8011" s="23" t="str">
        <f t="shared" si="501"/>
        <v>Data Error</v>
      </c>
      <c r="J8011" s="23"/>
      <c r="K8011" s="7" t="str">
        <f t="shared" si="502"/>
        <v>Data Error</v>
      </c>
      <c r="M8011" s="20" t="str">
        <f>IF(C8011="Data Error","Data Error",IF(C8011&lt;=K8011,0,1-IFERROR(INDEX(BAAL!$C:$D,MATCH(ROUNDUP(C8011-K8011,0),BAAL!$B:$B,0),MATCH(LEFT(M$2,4),BAAL!$C$2:$D$2,0)),0)))</f>
        <v>Data Error</v>
      </c>
      <c r="N8011" s="20"/>
      <c r="O8011" s="26"/>
      <c r="P8011" s="26"/>
      <c r="Q8011" s="6">
        <f t="shared" si="503"/>
        <v>11</v>
      </c>
      <c r="R8011" s="20"/>
    </row>
    <row r="8012" spans="1:18" x14ac:dyDescent="0.25">
      <c r="A8012" s="6">
        <v>18</v>
      </c>
      <c r="B8012" s="4">
        <v>42703.74999999431</v>
      </c>
      <c r="C8012" s="2" t="str">
        <f>IF([2]Analysis!AG8012="Data Error","Data Error",[2]Analysis!AI8012*C$1)</f>
        <v>Data Error</v>
      </c>
      <c r="D8012" s="2"/>
      <c r="E8012" s="3" t="str">
        <f>IF(C8012="Data Error","Data Error",INDEX('[2]BAAL Adj Cap'!$CB$65:$CY$72,MONTH($B8012),$A8012+1))</f>
        <v>Data Error</v>
      </c>
      <c r="F8012" s="3"/>
      <c r="G8012" s="31" t="str">
        <f t="shared" si="500"/>
        <v>Data Error</v>
      </c>
      <c r="H8012" s="31"/>
      <c r="I8012" s="23" t="str">
        <f t="shared" si="501"/>
        <v>Data Error</v>
      </c>
      <c r="J8012" s="23"/>
      <c r="K8012" s="7" t="str">
        <f t="shared" si="502"/>
        <v>Data Error</v>
      </c>
      <c r="M8012" s="20" t="str">
        <f>IF(C8012="Data Error","Data Error",IF(C8012&lt;=K8012,0,1-IFERROR(INDEX(BAAL!$C:$D,MATCH(ROUNDUP(C8012-K8012,0),BAAL!$B:$B,0),MATCH(LEFT(M$2,4),BAAL!$C$2:$D$2,0)),0)))</f>
        <v>Data Error</v>
      </c>
      <c r="N8012" s="20"/>
      <c r="O8012" s="26"/>
      <c r="P8012" s="26"/>
      <c r="Q8012" s="6">
        <f t="shared" si="503"/>
        <v>11</v>
      </c>
      <c r="R8012" s="20"/>
    </row>
    <row r="8013" spans="1:18" x14ac:dyDescent="0.25">
      <c r="A8013" s="6">
        <v>19</v>
      </c>
      <c r="B8013" s="4">
        <v>42703.791666660974</v>
      </c>
      <c r="C8013" s="2" t="str">
        <f>IF([2]Analysis!AG8013="Data Error","Data Error",[2]Analysis!AI8013*C$1)</f>
        <v>Data Error</v>
      </c>
      <c r="D8013" s="2"/>
      <c r="E8013" s="3" t="str">
        <f>IF(C8013="Data Error","Data Error",INDEX('[2]BAAL Adj Cap'!$CB$65:$CY$72,MONTH($B8013),$A8013+1))</f>
        <v>Data Error</v>
      </c>
      <c r="F8013" s="3"/>
      <c r="G8013" s="31" t="str">
        <f t="shared" si="500"/>
        <v>Data Error</v>
      </c>
      <c r="H8013" s="31"/>
      <c r="I8013" s="23" t="str">
        <f t="shared" si="501"/>
        <v>Data Error</v>
      </c>
      <c r="J8013" s="23"/>
      <c r="K8013" s="7" t="str">
        <f t="shared" si="502"/>
        <v>Data Error</v>
      </c>
      <c r="M8013" s="20" t="str">
        <f>IF(C8013="Data Error","Data Error",IF(C8013&lt;=K8013,0,1-IFERROR(INDEX(BAAL!$C:$D,MATCH(ROUNDUP(C8013-K8013,0),BAAL!$B:$B,0),MATCH(LEFT(M$2,4),BAAL!$C$2:$D$2,0)),0)))</f>
        <v>Data Error</v>
      </c>
      <c r="N8013" s="20"/>
      <c r="O8013" s="26"/>
      <c r="P8013" s="26"/>
      <c r="Q8013" s="6">
        <f t="shared" si="503"/>
        <v>11</v>
      </c>
      <c r="R8013" s="20"/>
    </row>
    <row r="8014" spans="1:18" x14ac:dyDescent="0.25">
      <c r="A8014" s="6">
        <v>20</v>
      </c>
      <c r="B8014" s="4">
        <v>42703.833333327639</v>
      </c>
      <c r="C8014" s="2" t="str">
        <f>IF([2]Analysis!AG8014="Data Error","Data Error",[2]Analysis!AI8014*C$1)</f>
        <v>Data Error</v>
      </c>
      <c r="D8014" s="2"/>
      <c r="E8014" s="3" t="str">
        <f>IF(C8014="Data Error","Data Error",INDEX('[2]BAAL Adj Cap'!$CB$65:$CY$72,MONTH($B8014),$A8014+1))</f>
        <v>Data Error</v>
      </c>
      <c r="F8014" s="3"/>
      <c r="G8014" s="31" t="str">
        <f t="shared" si="500"/>
        <v>Data Error</v>
      </c>
      <c r="H8014" s="31"/>
      <c r="I8014" s="23" t="str">
        <f t="shared" si="501"/>
        <v>Data Error</v>
      </c>
      <c r="J8014" s="23"/>
      <c r="K8014" s="7" t="str">
        <f t="shared" si="502"/>
        <v>Data Error</v>
      </c>
      <c r="M8014" s="20" t="str">
        <f>IF(C8014="Data Error","Data Error",IF(C8014&lt;=K8014,0,1-IFERROR(INDEX(BAAL!$C:$D,MATCH(ROUNDUP(C8014-K8014,0),BAAL!$B:$B,0),MATCH(LEFT(M$2,4),BAAL!$C$2:$D$2,0)),0)))</f>
        <v>Data Error</v>
      </c>
      <c r="N8014" s="20"/>
      <c r="O8014" s="26"/>
      <c r="P8014" s="26"/>
      <c r="Q8014" s="6">
        <f t="shared" si="503"/>
        <v>11</v>
      </c>
      <c r="R8014" s="20"/>
    </row>
    <row r="8015" spans="1:18" x14ac:dyDescent="0.25">
      <c r="A8015" s="6">
        <v>21</v>
      </c>
      <c r="B8015" s="4">
        <v>42703.874999994303</v>
      </c>
      <c r="C8015" s="2" t="str">
        <f>IF([2]Analysis!AG8015="Data Error","Data Error",[2]Analysis!AI8015*C$1)</f>
        <v>Data Error</v>
      </c>
      <c r="D8015" s="2"/>
      <c r="E8015" s="3" t="str">
        <f>IF(C8015="Data Error","Data Error",INDEX('[2]BAAL Adj Cap'!$CB$65:$CY$72,MONTH($B8015),$A8015+1))</f>
        <v>Data Error</v>
      </c>
      <c r="F8015" s="3"/>
      <c r="G8015" s="31" t="str">
        <f t="shared" si="500"/>
        <v>Data Error</v>
      </c>
      <c r="H8015" s="31"/>
      <c r="I8015" s="23" t="str">
        <f t="shared" si="501"/>
        <v>Data Error</v>
      </c>
      <c r="J8015" s="23"/>
      <c r="K8015" s="7" t="str">
        <f t="shared" si="502"/>
        <v>Data Error</v>
      </c>
      <c r="M8015" s="20" t="str">
        <f>IF(C8015="Data Error","Data Error",IF(C8015&lt;=K8015,0,1-IFERROR(INDEX(BAAL!$C:$D,MATCH(ROUNDUP(C8015-K8015,0),BAAL!$B:$B,0),MATCH(LEFT(M$2,4),BAAL!$C$2:$D$2,0)),0)))</f>
        <v>Data Error</v>
      </c>
      <c r="N8015" s="20"/>
      <c r="O8015" s="26"/>
      <c r="P8015" s="26"/>
      <c r="Q8015" s="6">
        <f t="shared" si="503"/>
        <v>11</v>
      </c>
      <c r="R8015" s="20"/>
    </row>
    <row r="8016" spans="1:18" x14ac:dyDescent="0.25">
      <c r="A8016" s="6">
        <v>22</v>
      </c>
      <c r="B8016" s="4">
        <v>42703.916666660967</v>
      </c>
      <c r="C8016" s="2" t="str">
        <f>IF([2]Analysis!AG8016="Data Error","Data Error",[2]Analysis!AI8016*C$1)</f>
        <v>Data Error</v>
      </c>
      <c r="D8016" s="2"/>
      <c r="E8016" s="3" t="str">
        <f>IF(C8016="Data Error","Data Error",INDEX('[2]BAAL Adj Cap'!$CB$65:$CY$72,MONTH($B8016),$A8016+1))</f>
        <v>Data Error</v>
      </c>
      <c r="F8016" s="3"/>
      <c r="G8016" s="31" t="str">
        <f t="shared" si="500"/>
        <v>Data Error</v>
      </c>
      <c r="H8016" s="31"/>
      <c r="I8016" s="23" t="str">
        <f t="shared" si="501"/>
        <v>Data Error</v>
      </c>
      <c r="J8016" s="23"/>
      <c r="K8016" s="7" t="str">
        <f t="shared" si="502"/>
        <v>Data Error</v>
      </c>
      <c r="M8016" s="20" t="str">
        <f>IF(C8016="Data Error","Data Error",IF(C8016&lt;=K8016,0,1-IFERROR(INDEX(BAAL!$C:$D,MATCH(ROUNDUP(C8016-K8016,0),BAAL!$B:$B,0),MATCH(LEFT(M$2,4),BAAL!$C$2:$D$2,0)),0)))</f>
        <v>Data Error</v>
      </c>
      <c r="N8016" s="20"/>
      <c r="O8016" s="26"/>
      <c r="P8016" s="26"/>
      <c r="Q8016" s="6">
        <f t="shared" si="503"/>
        <v>11</v>
      </c>
      <c r="R8016" s="20"/>
    </row>
    <row r="8017" spans="1:18" x14ac:dyDescent="0.25">
      <c r="A8017" s="6">
        <v>23</v>
      </c>
      <c r="B8017" s="4">
        <v>42703.958333327631</v>
      </c>
      <c r="C8017" s="2" t="str">
        <f>IF([2]Analysis!AG8017="Data Error","Data Error",[2]Analysis!AI8017*C$1)</f>
        <v>Data Error</v>
      </c>
      <c r="D8017" s="2"/>
      <c r="E8017" s="3" t="str">
        <f>IF(C8017="Data Error","Data Error",INDEX('[2]BAAL Adj Cap'!$CB$65:$CY$72,MONTH($B8017),$A8017+1))</f>
        <v>Data Error</v>
      </c>
      <c r="F8017" s="3"/>
      <c r="G8017" s="31" t="str">
        <f t="shared" si="500"/>
        <v>Data Error</v>
      </c>
      <c r="H8017" s="31"/>
      <c r="I8017" s="23" t="str">
        <f t="shared" si="501"/>
        <v>Data Error</v>
      </c>
      <c r="J8017" s="23"/>
      <c r="K8017" s="7" t="str">
        <f t="shared" si="502"/>
        <v>Data Error</v>
      </c>
      <c r="M8017" s="20" t="str">
        <f>IF(C8017="Data Error","Data Error",IF(C8017&lt;=K8017,0,1-IFERROR(INDEX(BAAL!$C:$D,MATCH(ROUNDUP(C8017-K8017,0),BAAL!$B:$B,0),MATCH(LEFT(M$2,4),BAAL!$C$2:$D$2,0)),0)))</f>
        <v>Data Error</v>
      </c>
      <c r="N8017" s="20"/>
      <c r="O8017" s="26"/>
      <c r="P8017" s="26"/>
      <c r="Q8017" s="6">
        <f t="shared" si="503"/>
        <v>11</v>
      </c>
      <c r="R8017" s="20"/>
    </row>
    <row r="8018" spans="1:18" x14ac:dyDescent="0.25">
      <c r="A8018" s="6">
        <v>0</v>
      </c>
      <c r="B8018" s="1">
        <v>42703.999999994296</v>
      </c>
      <c r="C8018" s="2" t="str">
        <f>IF([2]Analysis!AG8018="Data Error","Data Error",[2]Analysis!AI8018*C$1)</f>
        <v>Data Error</v>
      </c>
      <c r="D8018" s="2"/>
      <c r="E8018" s="3" t="str">
        <f>IF(C8018="Data Error","Data Error",INDEX('[2]BAAL Adj Cap'!$CB$65:$CY$72,MONTH($B8018),$A8018+1))</f>
        <v>Data Error</v>
      </c>
      <c r="F8018" s="3"/>
      <c r="G8018" s="31" t="str">
        <f t="shared" si="500"/>
        <v>Data Error</v>
      </c>
      <c r="H8018" s="31"/>
      <c r="I8018" s="23" t="str">
        <f t="shared" si="501"/>
        <v>Data Error</v>
      </c>
      <c r="J8018" s="23"/>
      <c r="K8018" s="7" t="str">
        <f t="shared" si="502"/>
        <v>Data Error</v>
      </c>
      <c r="M8018" s="20" t="str">
        <f>IF(C8018="Data Error","Data Error",IF(C8018&lt;=K8018,0,1-IFERROR(INDEX(BAAL!$C:$D,MATCH(ROUNDUP(C8018-K8018,0),BAAL!$B:$B,0),MATCH(LEFT(M$2,4),BAAL!$C$2:$D$2,0)),0)))</f>
        <v>Data Error</v>
      </c>
      <c r="N8018" s="20"/>
      <c r="O8018" s="26"/>
      <c r="P8018" s="26"/>
      <c r="Q8018" s="6">
        <f t="shared" si="503"/>
        <v>11</v>
      </c>
      <c r="R8018" s="20"/>
    </row>
    <row r="8019" spans="1:18" x14ac:dyDescent="0.25">
      <c r="A8019" s="6">
        <v>1</v>
      </c>
      <c r="B8019" s="4">
        <v>42704.04166666096</v>
      </c>
      <c r="C8019" s="2" t="str">
        <f>IF([2]Analysis!AG8019="Data Error","Data Error",[2]Analysis!AI8019*C$1)</f>
        <v>Data Error</v>
      </c>
      <c r="D8019" s="2"/>
      <c r="E8019" s="3" t="str">
        <f>IF(C8019="Data Error","Data Error",INDEX('[2]BAAL Adj Cap'!$CB$65:$CY$72,MONTH($B8019),$A8019+1))</f>
        <v>Data Error</v>
      </c>
      <c r="F8019" s="3"/>
      <c r="G8019" s="31" t="str">
        <f t="shared" si="500"/>
        <v>Data Error</v>
      </c>
      <c r="H8019" s="31"/>
      <c r="I8019" s="23" t="str">
        <f t="shared" si="501"/>
        <v>Data Error</v>
      </c>
      <c r="J8019" s="23"/>
      <c r="K8019" s="7" t="str">
        <f t="shared" si="502"/>
        <v>Data Error</v>
      </c>
      <c r="M8019" s="20" t="str">
        <f>IF(C8019="Data Error","Data Error",IF(C8019&lt;=K8019,0,1-IFERROR(INDEX(BAAL!$C:$D,MATCH(ROUNDUP(C8019-K8019,0),BAAL!$B:$B,0),MATCH(LEFT(M$2,4),BAAL!$C$2:$D$2,0)),0)))</f>
        <v>Data Error</v>
      </c>
      <c r="N8019" s="20"/>
      <c r="O8019" s="26"/>
      <c r="P8019" s="26"/>
      <c r="Q8019" s="6">
        <f t="shared" si="503"/>
        <v>11</v>
      </c>
      <c r="R8019" s="20"/>
    </row>
    <row r="8020" spans="1:18" x14ac:dyDescent="0.25">
      <c r="A8020" s="6">
        <v>2</v>
      </c>
      <c r="B8020" s="4">
        <v>42704.083333327624</v>
      </c>
      <c r="C8020" s="2" t="str">
        <f>IF([2]Analysis!AG8020="Data Error","Data Error",[2]Analysis!AI8020*C$1)</f>
        <v>Data Error</v>
      </c>
      <c r="D8020" s="2"/>
      <c r="E8020" s="3" t="str">
        <f>IF(C8020="Data Error","Data Error",INDEX('[2]BAAL Adj Cap'!$CB$65:$CY$72,MONTH($B8020),$A8020+1))</f>
        <v>Data Error</v>
      </c>
      <c r="F8020" s="3"/>
      <c r="G8020" s="31" t="str">
        <f t="shared" si="500"/>
        <v>Data Error</v>
      </c>
      <c r="H8020" s="31"/>
      <c r="I8020" s="23" t="str">
        <f t="shared" si="501"/>
        <v>Data Error</v>
      </c>
      <c r="J8020" s="23"/>
      <c r="K8020" s="7" t="str">
        <f t="shared" si="502"/>
        <v>Data Error</v>
      </c>
      <c r="M8020" s="20" t="str">
        <f>IF(C8020="Data Error","Data Error",IF(C8020&lt;=K8020,0,1-IFERROR(INDEX(BAAL!$C:$D,MATCH(ROUNDUP(C8020-K8020,0),BAAL!$B:$B,0),MATCH(LEFT(M$2,4),BAAL!$C$2:$D$2,0)),0)))</f>
        <v>Data Error</v>
      </c>
      <c r="N8020" s="20"/>
      <c r="O8020" s="26"/>
      <c r="P8020" s="26"/>
      <c r="Q8020" s="6">
        <f t="shared" si="503"/>
        <v>11</v>
      </c>
      <c r="R8020" s="20"/>
    </row>
    <row r="8021" spans="1:18" x14ac:dyDescent="0.25">
      <c r="A8021" s="6">
        <v>3</v>
      </c>
      <c r="B8021" s="4">
        <v>42704.124999994288</v>
      </c>
      <c r="C8021" s="2" t="str">
        <f>IF([2]Analysis!AG8021="Data Error","Data Error",[2]Analysis!AI8021*C$1)</f>
        <v>Data Error</v>
      </c>
      <c r="D8021" s="2"/>
      <c r="E8021" s="3" t="str">
        <f>IF(C8021="Data Error","Data Error",INDEX('[2]BAAL Adj Cap'!$CB$65:$CY$72,MONTH($B8021),$A8021+1))</f>
        <v>Data Error</v>
      </c>
      <c r="F8021" s="3"/>
      <c r="G8021" s="31" t="str">
        <f t="shared" si="500"/>
        <v>Data Error</v>
      </c>
      <c r="H8021" s="31"/>
      <c r="I8021" s="23" t="str">
        <f t="shared" si="501"/>
        <v>Data Error</v>
      </c>
      <c r="J8021" s="23"/>
      <c r="K8021" s="7" t="str">
        <f t="shared" si="502"/>
        <v>Data Error</v>
      </c>
      <c r="M8021" s="20" t="str">
        <f>IF(C8021="Data Error","Data Error",IF(C8021&lt;=K8021,0,1-IFERROR(INDEX(BAAL!$C:$D,MATCH(ROUNDUP(C8021-K8021,0),BAAL!$B:$B,0),MATCH(LEFT(M$2,4),BAAL!$C$2:$D$2,0)),0)))</f>
        <v>Data Error</v>
      </c>
      <c r="N8021" s="20"/>
      <c r="O8021" s="26"/>
      <c r="P8021" s="26"/>
      <c r="Q8021" s="6">
        <f t="shared" si="503"/>
        <v>11</v>
      </c>
      <c r="R8021" s="20"/>
    </row>
    <row r="8022" spans="1:18" x14ac:dyDescent="0.25">
      <c r="A8022" s="6">
        <v>4</v>
      </c>
      <c r="B8022" s="4">
        <v>42704.166666660953</v>
      </c>
      <c r="C8022" s="2" t="str">
        <f>IF([2]Analysis!AG8022="Data Error","Data Error",[2]Analysis!AI8022*C$1)</f>
        <v>Data Error</v>
      </c>
      <c r="D8022" s="2"/>
      <c r="E8022" s="3" t="str">
        <f>IF(C8022="Data Error","Data Error",INDEX('[2]BAAL Adj Cap'!$CB$65:$CY$72,MONTH($B8022),$A8022+1))</f>
        <v>Data Error</v>
      </c>
      <c r="F8022" s="3"/>
      <c r="G8022" s="31" t="str">
        <f t="shared" si="500"/>
        <v>Data Error</v>
      </c>
      <c r="H8022" s="31"/>
      <c r="I8022" s="23" t="str">
        <f t="shared" si="501"/>
        <v>Data Error</v>
      </c>
      <c r="J8022" s="23"/>
      <c r="K8022" s="7" t="str">
        <f t="shared" si="502"/>
        <v>Data Error</v>
      </c>
      <c r="M8022" s="20" t="str">
        <f>IF(C8022="Data Error","Data Error",IF(C8022&lt;=K8022,0,1-IFERROR(INDEX(BAAL!$C:$D,MATCH(ROUNDUP(C8022-K8022,0),BAAL!$B:$B,0),MATCH(LEFT(M$2,4),BAAL!$C$2:$D$2,0)),0)))</f>
        <v>Data Error</v>
      </c>
      <c r="N8022" s="20"/>
      <c r="O8022" s="26"/>
      <c r="P8022" s="26"/>
      <c r="Q8022" s="6">
        <f t="shared" si="503"/>
        <v>11</v>
      </c>
      <c r="R8022" s="20"/>
    </row>
    <row r="8023" spans="1:18" x14ac:dyDescent="0.25">
      <c r="A8023" s="6">
        <v>5</v>
      </c>
      <c r="B8023" s="4">
        <v>42704.208333327617</v>
      </c>
      <c r="C8023" s="2" t="str">
        <f>IF([2]Analysis!AG8023="Data Error","Data Error",[2]Analysis!AI8023*C$1)</f>
        <v>Data Error</v>
      </c>
      <c r="D8023" s="2"/>
      <c r="E8023" s="3" t="str">
        <f>IF(C8023="Data Error","Data Error",INDEX('[2]BAAL Adj Cap'!$CB$65:$CY$72,MONTH($B8023),$A8023+1))</f>
        <v>Data Error</v>
      </c>
      <c r="F8023" s="3"/>
      <c r="G8023" s="31" t="str">
        <f t="shared" si="500"/>
        <v>Data Error</v>
      </c>
      <c r="H8023" s="31"/>
      <c r="I8023" s="23" t="str">
        <f t="shared" si="501"/>
        <v>Data Error</v>
      </c>
      <c r="J8023" s="23"/>
      <c r="K8023" s="7" t="str">
        <f t="shared" si="502"/>
        <v>Data Error</v>
      </c>
      <c r="M8023" s="20" t="str">
        <f>IF(C8023="Data Error","Data Error",IF(C8023&lt;=K8023,0,1-IFERROR(INDEX(BAAL!$C:$D,MATCH(ROUNDUP(C8023-K8023,0),BAAL!$B:$B,0),MATCH(LEFT(M$2,4),BAAL!$C$2:$D$2,0)),0)))</f>
        <v>Data Error</v>
      </c>
      <c r="N8023" s="20"/>
      <c r="O8023" s="26"/>
      <c r="P8023" s="26"/>
      <c r="Q8023" s="6">
        <f t="shared" si="503"/>
        <v>11</v>
      </c>
      <c r="R8023" s="20"/>
    </row>
    <row r="8024" spans="1:18" x14ac:dyDescent="0.25">
      <c r="A8024" s="6">
        <v>6</v>
      </c>
      <c r="B8024" s="4">
        <v>42704.249999994281</v>
      </c>
      <c r="C8024" s="2" t="str">
        <f>IF([2]Analysis!AG8024="Data Error","Data Error",[2]Analysis!AI8024*C$1)</f>
        <v>Data Error</v>
      </c>
      <c r="D8024" s="2"/>
      <c r="E8024" s="3" t="str">
        <f>IF(C8024="Data Error","Data Error",INDEX('[2]BAAL Adj Cap'!$CB$65:$CY$72,MONTH($B8024),$A8024+1))</f>
        <v>Data Error</v>
      </c>
      <c r="F8024" s="3"/>
      <c r="G8024" s="31" t="str">
        <f t="shared" si="500"/>
        <v>Data Error</v>
      </c>
      <c r="H8024" s="31"/>
      <c r="I8024" s="23" t="str">
        <f t="shared" si="501"/>
        <v>Data Error</v>
      </c>
      <c r="J8024" s="23"/>
      <c r="K8024" s="7" t="str">
        <f t="shared" si="502"/>
        <v>Data Error</v>
      </c>
      <c r="M8024" s="20" t="str">
        <f>IF(C8024="Data Error","Data Error",IF(C8024&lt;=K8024,0,1-IFERROR(INDEX(BAAL!$C:$D,MATCH(ROUNDUP(C8024-K8024,0),BAAL!$B:$B,0),MATCH(LEFT(M$2,4),BAAL!$C$2:$D$2,0)),0)))</f>
        <v>Data Error</v>
      </c>
      <c r="N8024" s="20"/>
      <c r="O8024" s="26"/>
      <c r="P8024" s="26"/>
      <c r="Q8024" s="6">
        <f t="shared" si="503"/>
        <v>11</v>
      </c>
      <c r="R8024" s="20"/>
    </row>
    <row r="8025" spans="1:18" x14ac:dyDescent="0.25">
      <c r="A8025" s="6">
        <v>7</v>
      </c>
      <c r="B8025" s="4">
        <v>42704.291666660945</v>
      </c>
      <c r="C8025" s="2" t="str">
        <f>IF([2]Analysis!AG8025="Data Error","Data Error",[2]Analysis!AI8025*C$1)</f>
        <v>Data Error</v>
      </c>
      <c r="D8025" s="2"/>
      <c r="E8025" s="3" t="str">
        <f>IF(C8025="Data Error","Data Error",INDEX('[2]BAAL Adj Cap'!$CB$65:$CY$72,MONTH($B8025),$A8025+1))</f>
        <v>Data Error</v>
      </c>
      <c r="F8025" s="3"/>
      <c r="G8025" s="31" t="str">
        <f t="shared" si="500"/>
        <v>Data Error</v>
      </c>
      <c r="H8025" s="31"/>
      <c r="I8025" s="23" t="str">
        <f t="shared" si="501"/>
        <v>Data Error</v>
      </c>
      <c r="J8025" s="23"/>
      <c r="K8025" s="7" t="str">
        <f t="shared" si="502"/>
        <v>Data Error</v>
      </c>
      <c r="M8025" s="20" t="str">
        <f>IF(C8025="Data Error","Data Error",IF(C8025&lt;=K8025,0,1-IFERROR(INDEX(BAAL!$C:$D,MATCH(ROUNDUP(C8025-K8025,0),BAAL!$B:$B,0),MATCH(LEFT(M$2,4),BAAL!$C$2:$D$2,0)),0)))</f>
        <v>Data Error</v>
      </c>
      <c r="N8025" s="20"/>
      <c r="O8025" s="26"/>
      <c r="P8025" s="26"/>
      <c r="Q8025" s="6">
        <f t="shared" si="503"/>
        <v>11</v>
      </c>
      <c r="R8025" s="20"/>
    </row>
    <row r="8026" spans="1:18" x14ac:dyDescent="0.25">
      <c r="A8026" s="6">
        <v>8</v>
      </c>
      <c r="B8026" s="4">
        <v>42704.33333332761</v>
      </c>
      <c r="C8026" s="2" t="str">
        <f>IF([2]Analysis!AG8026="Data Error","Data Error",[2]Analysis!AI8026*C$1)</f>
        <v>Data Error</v>
      </c>
      <c r="D8026" s="2"/>
      <c r="E8026" s="3" t="str">
        <f>IF(C8026="Data Error","Data Error",INDEX('[2]BAAL Adj Cap'!$CB$65:$CY$72,MONTH($B8026),$A8026+1))</f>
        <v>Data Error</v>
      </c>
      <c r="F8026" s="3"/>
      <c r="G8026" s="31" t="str">
        <f t="shared" si="500"/>
        <v>Data Error</v>
      </c>
      <c r="H8026" s="31"/>
      <c r="I8026" s="23" t="str">
        <f t="shared" si="501"/>
        <v>Data Error</v>
      </c>
      <c r="J8026" s="23"/>
      <c r="K8026" s="7" t="str">
        <f t="shared" si="502"/>
        <v>Data Error</v>
      </c>
      <c r="M8026" s="20" t="str">
        <f>IF(C8026="Data Error","Data Error",IF(C8026&lt;=K8026,0,1-IFERROR(INDEX(BAAL!$C:$D,MATCH(ROUNDUP(C8026-K8026,0),BAAL!$B:$B,0),MATCH(LEFT(M$2,4),BAAL!$C$2:$D$2,0)),0)))</f>
        <v>Data Error</v>
      </c>
      <c r="N8026" s="20"/>
      <c r="O8026" s="26"/>
      <c r="P8026" s="26"/>
      <c r="Q8026" s="6">
        <f t="shared" si="503"/>
        <v>11</v>
      </c>
      <c r="R8026" s="20"/>
    </row>
    <row r="8027" spans="1:18" x14ac:dyDescent="0.25">
      <c r="A8027" s="6">
        <v>9</v>
      </c>
      <c r="B8027" s="4">
        <v>42704.374999994274</v>
      </c>
      <c r="C8027" s="2" t="str">
        <f>IF([2]Analysis!AG8027="Data Error","Data Error",[2]Analysis!AI8027*C$1)</f>
        <v>Data Error</v>
      </c>
      <c r="D8027" s="2"/>
      <c r="E8027" s="3" t="str">
        <f>IF(C8027="Data Error","Data Error",INDEX('[2]BAAL Adj Cap'!$CB$65:$CY$72,MONTH($B8027),$A8027+1))</f>
        <v>Data Error</v>
      </c>
      <c r="F8027" s="3"/>
      <c r="G8027" s="31" t="str">
        <f t="shared" si="500"/>
        <v>Data Error</v>
      </c>
      <c r="H8027" s="31"/>
      <c r="I8027" s="23" t="str">
        <f t="shared" si="501"/>
        <v>Data Error</v>
      </c>
      <c r="J8027" s="23"/>
      <c r="K8027" s="7" t="str">
        <f t="shared" si="502"/>
        <v>Data Error</v>
      </c>
      <c r="M8027" s="20" t="str">
        <f>IF(C8027="Data Error","Data Error",IF(C8027&lt;=K8027,0,1-IFERROR(INDEX(BAAL!$C:$D,MATCH(ROUNDUP(C8027-K8027,0),BAAL!$B:$B,0),MATCH(LEFT(M$2,4),BAAL!$C$2:$D$2,0)),0)))</f>
        <v>Data Error</v>
      </c>
      <c r="N8027" s="20"/>
      <c r="O8027" s="26"/>
      <c r="P8027" s="26"/>
      <c r="Q8027" s="6">
        <f t="shared" si="503"/>
        <v>11</v>
      </c>
      <c r="R8027" s="20"/>
    </row>
    <row r="8028" spans="1:18" x14ac:dyDescent="0.25">
      <c r="A8028" s="6">
        <v>10</v>
      </c>
      <c r="B8028" s="4">
        <v>42704.416666660938</v>
      </c>
      <c r="C8028" s="2" t="str">
        <f>IF([2]Analysis!AG8028="Data Error","Data Error",[2]Analysis!AI8028*C$1)</f>
        <v>Data Error</v>
      </c>
      <c r="D8028" s="2"/>
      <c r="E8028" s="3" t="str">
        <f>IF(C8028="Data Error","Data Error",INDEX('[2]BAAL Adj Cap'!$CB$65:$CY$72,MONTH($B8028),$A8028+1))</f>
        <v>Data Error</v>
      </c>
      <c r="F8028" s="3"/>
      <c r="G8028" s="31" t="str">
        <f t="shared" si="500"/>
        <v>Data Error</v>
      </c>
      <c r="H8028" s="31"/>
      <c r="I8028" s="23" t="str">
        <f t="shared" si="501"/>
        <v>Data Error</v>
      </c>
      <c r="J8028" s="23"/>
      <c r="K8028" s="7" t="str">
        <f t="shared" si="502"/>
        <v>Data Error</v>
      </c>
      <c r="M8028" s="20" t="str">
        <f>IF(C8028="Data Error","Data Error",IF(C8028&lt;=K8028,0,1-IFERROR(INDEX(BAAL!$C:$D,MATCH(ROUNDUP(C8028-K8028,0),BAAL!$B:$B,0),MATCH(LEFT(M$2,4),BAAL!$C$2:$D$2,0)),0)))</f>
        <v>Data Error</v>
      </c>
      <c r="N8028" s="20"/>
      <c r="O8028" s="26"/>
      <c r="P8028" s="26"/>
      <c r="Q8028" s="6">
        <f t="shared" si="503"/>
        <v>11</v>
      </c>
      <c r="R8028" s="20"/>
    </row>
    <row r="8029" spans="1:18" x14ac:dyDescent="0.25">
      <c r="A8029" s="6">
        <v>11</v>
      </c>
      <c r="B8029" s="4">
        <v>42704.458333327602</v>
      </c>
      <c r="C8029" s="2" t="str">
        <f>IF([2]Analysis!AG8029="Data Error","Data Error",[2]Analysis!AI8029*C$1)</f>
        <v>Data Error</v>
      </c>
      <c r="D8029" s="2"/>
      <c r="E8029" s="3" t="str">
        <f>IF(C8029="Data Error","Data Error",INDEX('[2]BAAL Adj Cap'!$CB$65:$CY$72,MONTH($B8029),$A8029+1))</f>
        <v>Data Error</v>
      </c>
      <c r="F8029" s="3"/>
      <c r="G8029" s="31" t="str">
        <f t="shared" si="500"/>
        <v>Data Error</v>
      </c>
      <c r="H8029" s="31"/>
      <c r="I8029" s="23" t="str">
        <f t="shared" si="501"/>
        <v>Data Error</v>
      </c>
      <c r="J8029" s="23"/>
      <c r="K8029" s="7" t="str">
        <f t="shared" si="502"/>
        <v>Data Error</v>
      </c>
      <c r="M8029" s="20" t="str">
        <f>IF(C8029="Data Error","Data Error",IF(C8029&lt;=K8029,0,1-IFERROR(INDEX(BAAL!$C:$D,MATCH(ROUNDUP(C8029-K8029,0),BAAL!$B:$B,0),MATCH(LEFT(M$2,4),BAAL!$C$2:$D$2,0)),0)))</f>
        <v>Data Error</v>
      </c>
      <c r="N8029" s="20"/>
      <c r="O8029" s="26"/>
      <c r="P8029" s="26"/>
      <c r="Q8029" s="6">
        <f t="shared" si="503"/>
        <v>11</v>
      </c>
      <c r="R8029" s="20"/>
    </row>
    <row r="8030" spans="1:18" x14ac:dyDescent="0.25">
      <c r="A8030" s="6">
        <v>12</v>
      </c>
      <c r="B8030" s="4">
        <v>42704.499999994267</v>
      </c>
      <c r="C8030" s="2" t="str">
        <f>IF([2]Analysis!AG8030="Data Error","Data Error",[2]Analysis!AI8030*C$1)</f>
        <v>Data Error</v>
      </c>
      <c r="D8030" s="2"/>
      <c r="E8030" s="3" t="str">
        <f>IF(C8030="Data Error","Data Error",INDEX('[2]BAAL Adj Cap'!$CB$65:$CY$72,MONTH($B8030),$A8030+1))</f>
        <v>Data Error</v>
      </c>
      <c r="F8030" s="3"/>
      <c r="G8030" s="31" t="str">
        <f t="shared" si="500"/>
        <v>Data Error</v>
      </c>
      <c r="H8030" s="31"/>
      <c r="I8030" s="23" t="str">
        <f t="shared" si="501"/>
        <v>Data Error</v>
      </c>
      <c r="J8030" s="23"/>
      <c r="K8030" s="7" t="str">
        <f t="shared" si="502"/>
        <v>Data Error</v>
      </c>
      <c r="M8030" s="20" t="str">
        <f>IF(C8030="Data Error","Data Error",IF(C8030&lt;=K8030,0,1-IFERROR(INDEX(BAAL!$C:$D,MATCH(ROUNDUP(C8030-K8030,0),BAAL!$B:$B,0),MATCH(LEFT(M$2,4),BAAL!$C$2:$D$2,0)),0)))</f>
        <v>Data Error</v>
      </c>
      <c r="N8030" s="20"/>
      <c r="O8030" s="26"/>
      <c r="P8030" s="26"/>
      <c r="Q8030" s="6">
        <f t="shared" si="503"/>
        <v>11</v>
      </c>
      <c r="R8030" s="20"/>
    </row>
    <row r="8031" spans="1:18" x14ac:dyDescent="0.25">
      <c r="A8031" s="6">
        <v>13</v>
      </c>
      <c r="B8031" s="4">
        <v>42704.541666660931</v>
      </c>
      <c r="C8031" s="2" t="str">
        <f>IF([2]Analysis!AG8031="Data Error","Data Error",[2]Analysis!AI8031*C$1)</f>
        <v>Data Error</v>
      </c>
      <c r="D8031" s="2"/>
      <c r="E8031" s="3" t="str">
        <f>IF(C8031="Data Error","Data Error",INDEX('[2]BAAL Adj Cap'!$CB$65:$CY$72,MONTH($B8031),$A8031+1))</f>
        <v>Data Error</v>
      </c>
      <c r="F8031" s="3"/>
      <c r="G8031" s="31" t="str">
        <f t="shared" si="500"/>
        <v>Data Error</v>
      </c>
      <c r="H8031" s="31"/>
      <c r="I8031" s="23" t="str">
        <f t="shared" si="501"/>
        <v>Data Error</v>
      </c>
      <c r="J8031" s="23"/>
      <c r="K8031" s="7" t="str">
        <f t="shared" si="502"/>
        <v>Data Error</v>
      </c>
      <c r="M8031" s="20" t="str">
        <f>IF(C8031="Data Error","Data Error",IF(C8031&lt;=K8031,0,1-IFERROR(INDEX(BAAL!$C:$D,MATCH(ROUNDUP(C8031-K8031,0),BAAL!$B:$B,0),MATCH(LEFT(M$2,4),BAAL!$C$2:$D$2,0)),0)))</f>
        <v>Data Error</v>
      </c>
      <c r="N8031" s="20"/>
      <c r="O8031" s="26"/>
      <c r="P8031" s="26"/>
      <c r="Q8031" s="6">
        <f t="shared" si="503"/>
        <v>11</v>
      </c>
      <c r="R8031" s="20"/>
    </row>
    <row r="8032" spans="1:18" x14ac:dyDescent="0.25">
      <c r="A8032" s="6">
        <v>14</v>
      </c>
      <c r="B8032" s="4">
        <v>42704.583333327595</v>
      </c>
      <c r="C8032" s="2" t="str">
        <f>IF([2]Analysis!AG8032="Data Error","Data Error",[2]Analysis!AI8032*C$1)</f>
        <v>Data Error</v>
      </c>
      <c r="D8032" s="2"/>
      <c r="E8032" s="3" t="str">
        <f>IF(C8032="Data Error","Data Error",INDEX('[2]BAAL Adj Cap'!$CB$65:$CY$72,MONTH($B8032),$A8032+1))</f>
        <v>Data Error</v>
      </c>
      <c r="F8032" s="3"/>
      <c r="G8032" s="31" t="str">
        <f t="shared" si="500"/>
        <v>Data Error</v>
      </c>
      <c r="H8032" s="31"/>
      <c r="I8032" s="23" t="str">
        <f t="shared" si="501"/>
        <v>Data Error</v>
      </c>
      <c r="J8032" s="23"/>
      <c r="K8032" s="7" t="str">
        <f t="shared" si="502"/>
        <v>Data Error</v>
      </c>
      <c r="M8032" s="20" t="str">
        <f>IF(C8032="Data Error","Data Error",IF(C8032&lt;=K8032,0,1-IFERROR(INDEX(BAAL!$C:$D,MATCH(ROUNDUP(C8032-K8032,0),BAAL!$B:$B,0),MATCH(LEFT(M$2,4),BAAL!$C$2:$D$2,0)),0)))</f>
        <v>Data Error</v>
      </c>
      <c r="N8032" s="20"/>
      <c r="O8032" s="26"/>
      <c r="P8032" s="26"/>
      <c r="Q8032" s="6">
        <f t="shared" si="503"/>
        <v>11</v>
      </c>
      <c r="R8032" s="20"/>
    </row>
    <row r="8033" spans="1:18" x14ac:dyDescent="0.25">
      <c r="A8033" s="6">
        <v>15</v>
      </c>
      <c r="B8033" s="4">
        <v>42704.624999994259</v>
      </c>
      <c r="C8033" s="2" t="str">
        <f>IF([2]Analysis!AG8033="Data Error","Data Error",[2]Analysis!AI8033*C$1)</f>
        <v>Data Error</v>
      </c>
      <c r="D8033" s="2"/>
      <c r="E8033" s="3" t="str">
        <f>IF(C8033="Data Error","Data Error",INDEX('[2]BAAL Adj Cap'!$CB$65:$CY$72,MONTH($B8033),$A8033+1))</f>
        <v>Data Error</v>
      </c>
      <c r="F8033" s="3"/>
      <c r="G8033" s="31" t="str">
        <f t="shared" si="500"/>
        <v>Data Error</v>
      </c>
      <c r="H8033" s="31"/>
      <c r="I8033" s="23" t="str">
        <f t="shared" si="501"/>
        <v>Data Error</v>
      </c>
      <c r="J8033" s="23"/>
      <c r="K8033" s="7" t="str">
        <f t="shared" si="502"/>
        <v>Data Error</v>
      </c>
      <c r="M8033" s="20" t="str">
        <f>IF(C8033="Data Error","Data Error",IF(C8033&lt;=K8033,0,1-IFERROR(INDEX(BAAL!$C:$D,MATCH(ROUNDUP(C8033-K8033,0),BAAL!$B:$B,0),MATCH(LEFT(M$2,4),BAAL!$C$2:$D$2,0)),0)))</f>
        <v>Data Error</v>
      </c>
      <c r="N8033" s="20"/>
      <c r="O8033" s="26"/>
      <c r="P8033" s="26"/>
      <c r="Q8033" s="6">
        <f t="shared" si="503"/>
        <v>11</v>
      </c>
      <c r="R8033" s="20"/>
    </row>
    <row r="8034" spans="1:18" x14ac:dyDescent="0.25">
      <c r="A8034" s="6">
        <v>16</v>
      </c>
      <c r="B8034" s="4">
        <v>42704.666666660924</v>
      </c>
      <c r="C8034" s="2" t="str">
        <f>IF([2]Analysis!AG8034="Data Error","Data Error",[2]Analysis!AI8034*C$1)</f>
        <v>Data Error</v>
      </c>
      <c r="D8034" s="2"/>
      <c r="E8034" s="3" t="str">
        <f>IF(C8034="Data Error","Data Error",INDEX('[2]BAAL Adj Cap'!$CB$65:$CY$72,MONTH($B8034),$A8034+1))</f>
        <v>Data Error</v>
      </c>
      <c r="F8034" s="3"/>
      <c r="G8034" s="31" t="str">
        <f t="shared" si="500"/>
        <v>Data Error</v>
      </c>
      <c r="H8034" s="31"/>
      <c r="I8034" s="23" t="str">
        <f t="shared" si="501"/>
        <v>Data Error</v>
      </c>
      <c r="J8034" s="23"/>
      <c r="K8034" s="7" t="str">
        <f t="shared" si="502"/>
        <v>Data Error</v>
      </c>
      <c r="M8034" s="20" t="str">
        <f>IF(C8034="Data Error","Data Error",IF(C8034&lt;=K8034,0,1-IFERROR(INDEX(BAAL!$C:$D,MATCH(ROUNDUP(C8034-K8034,0),BAAL!$B:$B,0),MATCH(LEFT(M$2,4),BAAL!$C$2:$D$2,0)),0)))</f>
        <v>Data Error</v>
      </c>
      <c r="N8034" s="20"/>
      <c r="O8034" s="26"/>
      <c r="P8034" s="26"/>
      <c r="Q8034" s="6">
        <f t="shared" si="503"/>
        <v>11</v>
      </c>
      <c r="R8034" s="20"/>
    </row>
    <row r="8035" spans="1:18" x14ac:dyDescent="0.25">
      <c r="A8035" s="6">
        <v>17</v>
      </c>
      <c r="B8035" s="4">
        <v>42704.708333327588</v>
      </c>
      <c r="C8035" s="2" t="str">
        <f>IF([2]Analysis!AG8035="Data Error","Data Error",[2]Analysis!AI8035*C$1)</f>
        <v>Data Error</v>
      </c>
      <c r="D8035" s="2"/>
      <c r="E8035" s="3" t="str">
        <f>IF(C8035="Data Error","Data Error",INDEX('[2]BAAL Adj Cap'!$CB$65:$CY$72,MONTH($B8035),$A8035+1))</f>
        <v>Data Error</v>
      </c>
      <c r="F8035" s="3"/>
      <c r="G8035" s="31" t="str">
        <f t="shared" si="500"/>
        <v>Data Error</v>
      </c>
      <c r="H8035" s="31"/>
      <c r="I8035" s="23" t="str">
        <f t="shared" si="501"/>
        <v>Data Error</v>
      </c>
      <c r="J8035" s="23"/>
      <c r="K8035" s="7" t="str">
        <f t="shared" si="502"/>
        <v>Data Error</v>
      </c>
      <c r="M8035" s="20" t="str">
        <f>IF(C8035="Data Error","Data Error",IF(C8035&lt;=K8035,0,1-IFERROR(INDEX(BAAL!$C:$D,MATCH(ROUNDUP(C8035-K8035,0),BAAL!$B:$B,0),MATCH(LEFT(M$2,4),BAAL!$C$2:$D$2,0)),0)))</f>
        <v>Data Error</v>
      </c>
      <c r="N8035" s="20"/>
      <c r="O8035" s="26"/>
      <c r="P8035" s="26"/>
      <c r="Q8035" s="6">
        <f t="shared" si="503"/>
        <v>11</v>
      </c>
      <c r="R8035" s="20"/>
    </row>
    <row r="8036" spans="1:18" x14ac:dyDescent="0.25">
      <c r="A8036" s="6">
        <v>18</v>
      </c>
      <c r="B8036" s="4">
        <v>42704.749999994252</v>
      </c>
      <c r="C8036" s="2" t="str">
        <f>IF([2]Analysis!AG8036="Data Error","Data Error",[2]Analysis!AI8036*C$1)</f>
        <v>Data Error</v>
      </c>
      <c r="D8036" s="2"/>
      <c r="E8036" s="3" t="str">
        <f>IF(C8036="Data Error","Data Error",INDEX('[2]BAAL Adj Cap'!$CB$65:$CY$72,MONTH($B8036),$A8036+1))</f>
        <v>Data Error</v>
      </c>
      <c r="F8036" s="3"/>
      <c r="G8036" s="31" t="str">
        <f t="shared" si="500"/>
        <v>Data Error</v>
      </c>
      <c r="H8036" s="31"/>
      <c r="I8036" s="23" t="str">
        <f t="shared" si="501"/>
        <v>Data Error</v>
      </c>
      <c r="J8036" s="23"/>
      <c r="K8036" s="7" t="str">
        <f t="shared" si="502"/>
        <v>Data Error</v>
      </c>
      <c r="M8036" s="20" t="str">
        <f>IF(C8036="Data Error","Data Error",IF(C8036&lt;=K8036,0,1-IFERROR(INDEX(BAAL!$C:$D,MATCH(ROUNDUP(C8036-K8036,0),BAAL!$B:$B,0),MATCH(LEFT(M$2,4),BAAL!$C$2:$D$2,0)),0)))</f>
        <v>Data Error</v>
      </c>
      <c r="N8036" s="20"/>
      <c r="O8036" s="26"/>
      <c r="P8036" s="26"/>
      <c r="Q8036" s="6">
        <f t="shared" si="503"/>
        <v>11</v>
      </c>
      <c r="R8036" s="20"/>
    </row>
    <row r="8037" spans="1:18" x14ac:dyDescent="0.25">
      <c r="A8037" s="6">
        <v>19</v>
      </c>
      <c r="B8037" s="4">
        <v>42704.791666660916</v>
      </c>
      <c r="C8037" s="2" t="str">
        <f>IF([2]Analysis!AG8037="Data Error","Data Error",[2]Analysis!AI8037*C$1)</f>
        <v>Data Error</v>
      </c>
      <c r="D8037" s="2"/>
      <c r="E8037" s="3" t="str">
        <f>IF(C8037="Data Error","Data Error",INDEX('[2]BAAL Adj Cap'!$CB$65:$CY$72,MONTH($B8037),$A8037+1))</f>
        <v>Data Error</v>
      </c>
      <c r="F8037" s="3"/>
      <c r="G8037" s="31" t="str">
        <f t="shared" si="500"/>
        <v>Data Error</v>
      </c>
      <c r="H8037" s="31"/>
      <c r="I8037" s="23" t="str">
        <f t="shared" si="501"/>
        <v>Data Error</v>
      </c>
      <c r="J8037" s="23"/>
      <c r="K8037" s="7" t="str">
        <f t="shared" si="502"/>
        <v>Data Error</v>
      </c>
      <c r="M8037" s="20" t="str">
        <f>IF(C8037="Data Error","Data Error",IF(C8037&lt;=K8037,0,1-IFERROR(INDEX(BAAL!$C:$D,MATCH(ROUNDUP(C8037-K8037,0),BAAL!$B:$B,0),MATCH(LEFT(M$2,4),BAAL!$C$2:$D$2,0)),0)))</f>
        <v>Data Error</v>
      </c>
      <c r="N8037" s="20"/>
      <c r="O8037" s="26"/>
      <c r="P8037" s="26"/>
      <c r="Q8037" s="6">
        <f t="shared" si="503"/>
        <v>11</v>
      </c>
      <c r="R8037" s="20"/>
    </row>
    <row r="8038" spans="1:18" x14ac:dyDescent="0.25">
      <c r="A8038" s="6">
        <v>20</v>
      </c>
      <c r="B8038" s="4">
        <v>42704.83333332758</v>
      </c>
      <c r="C8038" s="2" t="str">
        <f>IF([2]Analysis!AG8038="Data Error","Data Error",[2]Analysis!AI8038*C$1)</f>
        <v>Data Error</v>
      </c>
      <c r="D8038" s="2"/>
      <c r="E8038" s="3" t="str">
        <f>IF(C8038="Data Error","Data Error",INDEX('[2]BAAL Adj Cap'!$CB$65:$CY$72,MONTH($B8038),$A8038+1))</f>
        <v>Data Error</v>
      </c>
      <c r="F8038" s="3"/>
      <c r="G8038" s="31" t="str">
        <f t="shared" si="500"/>
        <v>Data Error</v>
      </c>
      <c r="H8038" s="31"/>
      <c r="I8038" s="23" t="str">
        <f t="shared" si="501"/>
        <v>Data Error</v>
      </c>
      <c r="J8038" s="23"/>
      <c r="K8038" s="7" t="str">
        <f t="shared" si="502"/>
        <v>Data Error</v>
      </c>
      <c r="M8038" s="20" t="str">
        <f>IF(C8038="Data Error","Data Error",IF(C8038&lt;=K8038,0,1-IFERROR(INDEX(BAAL!$C:$D,MATCH(ROUNDUP(C8038-K8038,0),BAAL!$B:$B,0),MATCH(LEFT(M$2,4),BAAL!$C$2:$D$2,0)),0)))</f>
        <v>Data Error</v>
      </c>
      <c r="N8038" s="20"/>
      <c r="O8038" s="26"/>
      <c r="P8038" s="26"/>
      <c r="Q8038" s="6">
        <f t="shared" si="503"/>
        <v>11</v>
      </c>
      <c r="R8038" s="20"/>
    </row>
    <row r="8039" spans="1:18" x14ac:dyDescent="0.25">
      <c r="A8039" s="6">
        <v>21</v>
      </c>
      <c r="B8039" s="4">
        <v>42704.874999994245</v>
      </c>
      <c r="C8039" s="2" t="str">
        <f>IF([2]Analysis!AG8039="Data Error","Data Error",[2]Analysis!AI8039*C$1)</f>
        <v>Data Error</v>
      </c>
      <c r="D8039" s="2"/>
      <c r="E8039" s="3" t="str">
        <f>IF(C8039="Data Error","Data Error",INDEX('[2]BAAL Adj Cap'!$CB$65:$CY$72,MONTH($B8039),$A8039+1))</f>
        <v>Data Error</v>
      </c>
      <c r="F8039" s="3"/>
      <c r="G8039" s="31" t="str">
        <f t="shared" si="500"/>
        <v>Data Error</v>
      </c>
      <c r="H8039" s="31"/>
      <c r="I8039" s="23" t="str">
        <f t="shared" si="501"/>
        <v>Data Error</v>
      </c>
      <c r="J8039" s="23"/>
      <c r="K8039" s="7" t="str">
        <f t="shared" si="502"/>
        <v>Data Error</v>
      </c>
      <c r="M8039" s="20" t="str">
        <f>IF(C8039="Data Error","Data Error",IF(C8039&lt;=K8039,0,1-IFERROR(INDEX(BAAL!$C:$D,MATCH(ROUNDUP(C8039-K8039,0),BAAL!$B:$B,0),MATCH(LEFT(M$2,4),BAAL!$C$2:$D$2,0)),0)))</f>
        <v>Data Error</v>
      </c>
      <c r="N8039" s="20"/>
      <c r="O8039" s="26"/>
      <c r="P8039" s="26"/>
      <c r="Q8039" s="6">
        <f t="shared" si="503"/>
        <v>11</v>
      </c>
      <c r="R8039" s="20"/>
    </row>
    <row r="8040" spans="1:18" x14ac:dyDescent="0.25">
      <c r="A8040" s="6">
        <v>22</v>
      </c>
      <c r="B8040" s="4">
        <v>42704.916666660909</v>
      </c>
      <c r="C8040" s="2" t="str">
        <f>IF([2]Analysis!AG8040="Data Error","Data Error",[2]Analysis!AI8040*C$1)</f>
        <v>Data Error</v>
      </c>
      <c r="D8040" s="2"/>
      <c r="E8040" s="3" t="str">
        <f>IF(C8040="Data Error","Data Error",INDEX('[2]BAAL Adj Cap'!$CB$65:$CY$72,MONTH($B8040),$A8040+1))</f>
        <v>Data Error</v>
      </c>
      <c r="F8040" s="3"/>
      <c r="G8040" s="31" t="str">
        <f t="shared" si="500"/>
        <v>Data Error</v>
      </c>
      <c r="H8040" s="31"/>
      <c r="I8040" s="23" t="str">
        <f t="shared" si="501"/>
        <v>Data Error</v>
      </c>
      <c r="J8040" s="23"/>
      <c r="K8040" s="7" t="str">
        <f t="shared" si="502"/>
        <v>Data Error</v>
      </c>
      <c r="M8040" s="20" t="str">
        <f>IF(C8040="Data Error","Data Error",IF(C8040&lt;=K8040,0,1-IFERROR(INDEX(BAAL!$C:$D,MATCH(ROUNDUP(C8040-K8040,0),BAAL!$B:$B,0),MATCH(LEFT(M$2,4),BAAL!$C$2:$D$2,0)),0)))</f>
        <v>Data Error</v>
      </c>
      <c r="N8040" s="20"/>
      <c r="O8040" s="26"/>
      <c r="P8040" s="26"/>
      <c r="Q8040" s="6">
        <f t="shared" si="503"/>
        <v>11</v>
      </c>
      <c r="R8040" s="20"/>
    </row>
    <row r="8041" spans="1:18" x14ac:dyDescent="0.25">
      <c r="A8041" s="6">
        <v>23</v>
      </c>
      <c r="B8041" s="4">
        <v>42704.958333327573</v>
      </c>
      <c r="C8041" s="2" t="str">
        <f>IF([2]Analysis!AG8041="Data Error","Data Error",[2]Analysis!AI8041*C$1)</f>
        <v>Data Error</v>
      </c>
      <c r="D8041" s="2"/>
      <c r="E8041" s="3" t="str">
        <f>IF(C8041="Data Error","Data Error",INDEX('[2]BAAL Adj Cap'!$CB$65:$CY$72,MONTH($B8041),$A8041+1))</f>
        <v>Data Error</v>
      </c>
      <c r="F8041" s="3"/>
      <c r="G8041" s="31" t="str">
        <f t="shared" si="500"/>
        <v>Data Error</v>
      </c>
      <c r="H8041" s="31"/>
      <c r="I8041" s="23" t="str">
        <f t="shared" si="501"/>
        <v>Data Error</v>
      </c>
      <c r="J8041" s="23"/>
      <c r="K8041" s="7" t="str">
        <f t="shared" si="502"/>
        <v>Data Error</v>
      </c>
      <c r="M8041" s="20" t="str">
        <f>IF(C8041="Data Error","Data Error",IF(C8041&lt;=K8041,0,1-IFERROR(INDEX(BAAL!$C:$D,MATCH(ROUNDUP(C8041-K8041,0),BAAL!$B:$B,0),MATCH(LEFT(M$2,4),BAAL!$C$2:$D$2,0)),0)))</f>
        <v>Data Error</v>
      </c>
      <c r="N8041" s="20"/>
      <c r="O8041" s="26"/>
      <c r="P8041" s="26"/>
      <c r="Q8041" s="6">
        <f t="shared" si="503"/>
        <v>11</v>
      </c>
      <c r="R8041" s="20"/>
    </row>
    <row r="8042" spans="1:18" x14ac:dyDescent="0.25">
      <c r="A8042" s="6">
        <v>0</v>
      </c>
      <c r="B8042" s="1">
        <v>42704.999999994237</v>
      </c>
      <c r="C8042" s="2" t="str">
        <f>IF([2]Analysis!AG8042="Data Error","Data Error",[2]Analysis!AI8042*C$1)</f>
        <v>Data Error</v>
      </c>
      <c r="D8042" s="2"/>
      <c r="E8042" s="3" t="str">
        <f>IF(C8042="Data Error","Data Error",INDEX('[2]BAAL Adj Cap'!$CB$65:$CY$72,MONTH($B8042),$A8042+1))</f>
        <v>Data Error</v>
      </c>
      <c r="F8042" s="3"/>
      <c r="G8042" s="31" t="str">
        <f t="shared" si="500"/>
        <v>Data Error</v>
      </c>
      <c r="H8042" s="31"/>
      <c r="I8042" s="23" t="str">
        <f t="shared" si="501"/>
        <v>Data Error</v>
      </c>
      <c r="J8042" s="23"/>
      <c r="K8042" s="7" t="str">
        <f t="shared" si="502"/>
        <v>Data Error</v>
      </c>
      <c r="M8042" s="20" t="str">
        <f>IF(C8042="Data Error","Data Error",IF(C8042&lt;=K8042,0,1-IFERROR(INDEX(BAAL!$C:$D,MATCH(ROUNDUP(C8042-K8042,0),BAAL!$B:$B,0),MATCH(LEFT(M$2,4),BAAL!$C$2:$D$2,0)),0)))</f>
        <v>Data Error</v>
      </c>
      <c r="N8042" s="20"/>
      <c r="O8042" s="26"/>
      <c r="P8042" s="26"/>
      <c r="Q8042" s="6">
        <f t="shared" si="503"/>
        <v>12</v>
      </c>
      <c r="R8042" s="20"/>
    </row>
    <row r="8043" spans="1:18" x14ac:dyDescent="0.25">
      <c r="A8043" s="6">
        <v>1</v>
      </c>
      <c r="B8043" s="4">
        <v>42705.041666660902</v>
      </c>
      <c r="C8043" s="2" t="str">
        <f>IF([2]Analysis!AG8043="Data Error","Data Error",[2]Analysis!AI8043*C$1)</f>
        <v>Data Error</v>
      </c>
      <c r="D8043" s="2"/>
      <c r="E8043" s="3" t="str">
        <f>IF(C8043="Data Error","Data Error",INDEX('[2]BAAL Adj Cap'!$CB$65:$CY$72,MONTH($B8043),$A8043+1))</f>
        <v>Data Error</v>
      </c>
      <c r="F8043" s="3"/>
      <c r="G8043" s="31" t="str">
        <f t="shared" si="500"/>
        <v>Data Error</v>
      </c>
      <c r="H8043" s="31"/>
      <c r="I8043" s="23" t="str">
        <f t="shared" si="501"/>
        <v>Data Error</v>
      </c>
      <c r="J8043" s="23"/>
      <c r="K8043" s="7" t="str">
        <f t="shared" si="502"/>
        <v>Data Error</v>
      </c>
      <c r="M8043" s="20" t="str">
        <f>IF(C8043="Data Error","Data Error",IF(C8043&lt;=K8043,0,1-IFERROR(INDEX(BAAL!$C:$D,MATCH(ROUNDUP(C8043-K8043,0),BAAL!$B:$B,0),MATCH(LEFT(M$2,4),BAAL!$C$2:$D$2,0)),0)))</f>
        <v>Data Error</v>
      </c>
      <c r="N8043" s="20"/>
      <c r="O8043" s="26"/>
      <c r="P8043" s="26"/>
      <c r="Q8043" s="6">
        <f t="shared" si="503"/>
        <v>12</v>
      </c>
      <c r="R8043" s="20"/>
    </row>
    <row r="8044" spans="1:18" x14ac:dyDescent="0.25">
      <c r="A8044" s="6">
        <v>2</v>
      </c>
      <c r="B8044" s="4">
        <v>42705.083333327566</v>
      </c>
      <c r="C8044" s="2" t="str">
        <f>IF([2]Analysis!AG8044="Data Error","Data Error",[2]Analysis!AI8044*C$1)</f>
        <v>Data Error</v>
      </c>
      <c r="D8044" s="2"/>
      <c r="E8044" s="3" t="str">
        <f>IF(C8044="Data Error","Data Error",INDEX('[2]BAAL Adj Cap'!$CB$65:$CY$72,MONTH($B8044),$A8044+1))</f>
        <v>Data Error</v>
      </c>
      <c r="F8044" s="3"/>
      <c r="G8044" s="31" t="str">
        <f t="shared" si="500"/>
        <v>Data Error</v>
      </c>
      <c r="H8044" s="31"/>
      <c r="I8044" s="23" t="str">
        <f t="shared" si="501"/>
        <v>Data Error</v>
      </c>
      <c r="J8044" s="23"/>
      <c r="K8044" s="7" t="str">
        <f t="shared" si="502"/>
        <v>Data Error</v>
      </c>
      <c r="M8044" s="20" t="str">
        <f>IF(C8044="Data Error","Data Error",IF(C8044&lt;=K8044,0,1-IFERROR(INDEX(BAAL!$C:$D,MATCH(ROUNDUP(C8044-K8044,0),BAAL!$B:$B,0),MATCH(LEFT(M$2,4),BAAL!$C$2:$D$2,0)),0)))</f>
        <v>Data Error</v>
      </c>
      <c r="N8044" s="20"/>
      <c r="O8044" s="26"/>
      <c r="P8044" s="26"/>
      <c r="Q8044" s="6">
        <f t="shared" si="503"/>
        <v>12</v>
      </c>
      <c r="R8044" s="20"/>
    </row>
    <row r="8045" spans="1:18" x14ac:dyDescent="0.25">
      <c r="A8045" s="6">
        <v>3</v>
      </c>
      <c r="B8045" s="4">
        <v>42705.12499999423</v>
      </c>
      <c r="C8045" s="2" t="str">
        <f>IF([2]Analysis!AG8045="Data Error","Data Error",[2]Analysis!AI8045*C$1)</f>
        <v>Data Error</v>
      </c>
      <c r="D8045" s="2"/>
      <c r="E8045" s="3" t="str">
        <f>IF(C8045="Data Error","Data Error",INDEX('[2]BAAL Adj Cap'!$CB$65:$CY$72,MONTH($B8045),$A8045+1))</f>
        <v>Data Error</v>
      </c>
      <c r="F8045" s="3"/>
      <c r="G8045" s="31" t="str">
        <f t="shared" si="500"/>
        <v>Data Error</v>
      </c>
      <c r="H8045" s="31"/>
      <c r="I8045" s="23" t="str">
        <f t="shared" si="501"/>
        <v>Data Error</v>
      </c>
      <c r="J8045" s="23"/>
      <c r="K8045" s="7" t="str">
        <f t="shared" si="502"/>
        <v>Data Error</v>
      </c>
      <c r="M8045" s="20" t="str">
        <f>IF(C8045="Data Error","Data Error",IF(C8045&lt;=K8045,0,1-IFERROR(INDEX(BAAL!$C:$D,MATCH(ROUNDUP(C8045-K8045,0),BAAL!$B:$B,0),MATCH(LEFT(M$2,4),BAAL!$C$2:$D$2,0)),0)))</f>
        <v>Data Error</v>
      </c>
      <c r="N8045" s="20"/>
      <c r="O8045" s="26"/>
      <c r="P8045" s="26"/>
      <c r="Q8045" s="6">
        <f t="shared" si="503"/>
        <v>12</v>
      </c>
      <c r="R8045" s="20"/>
    </row>
    <row r="8046" spans="1:18" x14ac:dyDescent="0.25">
      <c r="A8046" s="6">
        <v>4</v>
      </c>
      <c r="B8046" s="4">
        <v>42705.166666660894</v>
      </c>
      <c r="C8046" s="2" t="str">
        <f>IF([2]Analysis!AG8046="Data Error","Data Error",[2]Analysis!AI8046*C$1)</f>
        <v>Data Error</v>
      </c>
      <c r="D8046" s="2"/>
      <c r="E8046" s="3" t="str">
        <f>IF(C8046="Data Error","Data Error",INDEX('[2]BAAL Adj Cap'!$CB$65:$CY$72,MONTH($B8046),$A8046+1))</f>
        <v>Data Error</v>
      </c>
      <c r="F8046" s="3"/>
      <c r="G8046" s="31" t="str">
        <f t="shared" si="500"/>
        <v>Data Error</v>
      </c>
      <c r="H8046" s="31"/>
      <c r="I8046" s="23" t="str">
        <f t="shared" si="501"/>
        <v>Data Error</v>
      </c>
      <c r="J8046" s="23"/>
      <c r="K8046" s="7" t="str">
        <f t="shared" si="502"/>
        <v>Data Error</v>
      </c>
      <c r="M8046" s="20" t="str">
        <f>IF(C8046="Data Error","Data Error",IF(C8046&lt;=K8046,0,1-IFERROR(INDEX(BAAL!$C:$D,MATCH(ROUNDUP(C8046-K8046,0),BAAL!$B:$B,0),MATCH(LEFT(M$2,4),BAAL!$C$2:$D$2,0)),0)))</f>
        <v>Data Error</v>
      </c>
      <c r="N8046" s="20"/>
      <c r="O8046" s="26"/>
      <c r="P8046" s="26"/>
      <c r="Q8046" s="6">
        <f t="shared" si="503"/>
        <v>12</v>
      </c>
      <c r="R8046" s="20"/>
    </row>
    <row r="8047" spans="1:18" x14ac:dyDescent="0.25">
      <c r="A8047" s="6">
        <v>5</v>
      </c>
      <c r="B8047" s="4">
        <v>42705.208333327559</v>
      </c>
      <c r="C8047" s="2" t="str">
        <f>IF([2]Analysis!AG8047="Data Error","Data Error",[2]Analysis!AI8047*C$1)</f>
        <v>Data Error</v>
      </c>
      <c r="D8047" s="2"/>
      <c r="E8047" s="3" t="str">
        <f>IF(C8047="Data Error","Data Error",INDEX('[2]BAAL Adj Cap'!$CB$65:$CY$72,MONTH($B8047),$A8047+1))</f>
        <v>Data Error</v>
      </c>
      <c r="F8047" s="3"/>
      <c r="G8047" s="31" t="str">
        <f t="shared" si="500"/>
        <v>Data Error</v>
      </c>
      <c r="H8047" s="31"/>
      <c r="I8047" s="23" t="str">
        <f t="shared" si="501"/>
        <v>Data Error</v>
      </c>
      <c r="J8047" s="23"/>
      <c r="K8047" s="7" t="str">
        <f t="shared" si="502"/>
        <v>Data Error</v>
      </c>
      <c r="M8047" s="20" t="str">
        <f>IF(C8047="Data Error","Data Error",IF(C8047&lt;=K8047,0,1-IFERROR(INDEX(BAAL!$C:$D,MATCH(ROUNDUP(C8047-K8047,0),BAAL!$B:$B,0),MATCH(LEFT(M$2,4),BAAL!$C$2:$D$2,0)),0)))</f>
        <v>Data Error</v>
      </c>
      <c r="N8047" s="20"/>
      <c r="O8047" s="26"/>
      <c r="P8047" s="26"/>
      <c r="Q8047" s="6">
        <f t="shared" si="503"/>
        <v>12</v>
      </c>
      <c r="R8047" s="20"/>
    </row>
    <row r="8048" spans="1:18" x14ac:dyDescent="0.25">
      <c r="A8048" s="6">
        <v>6</v>
      </c>
      <c r="B8048" s="4">
        <v>42705.249999994223</v>
      </c>
      <c r="C8048" s="2" t="str">
        <f>IF([2]Analysis!AG8048="Data Error","Data Error",[2]Analysis!AI8048*C$1)</f>
        <v>Data Error</v>
      </c>
      <c r="D8048" s="2"/>
      <c r="E8048" s="3" t="str">
        <f>IF(C8048="Data Error","Data Error",INDEX('[2]BAAL Adj Cap'!$CB$65:$CY$72,MONTH($B8048),$A8048+1))</f>
        <v>Data Error</v>
      </c>
      <c r="F8048" s="3"/>
      <c r="G8048" s="31" t="str">
        <f t="shared" si="500"/>
        <v>Data Error</v>
      </c>
      <c r="H8048" s="31"/>
      <c r="I8048" s="23" t="str">
        <f t="shared" si="501"/>
        <v>Data Error</v>
      </c>
      <c r="J8048" s="23"/>
      <c r="K8048" s="7" t="str">
        <f t="shared" si="502"/>
        <v>Data Error</v>
      </c>
      <c r="M8048" s="20" t="str">
        <f>IF(C8048="Data Error","Data Error",IF(C8048&lt;=K8048,0,1-IFERROR(INDEX(BAAL!$C:$D,MATCH(ROUNDUP(C8048-K8048,0),BAAL!$B:$B,0),MATCH(LEFT(M$2,4),BAAL!$C$2:$D$2,0)),0)))</f>
        <v>Data Error</v>
      </c>
      <c r="N8048" s="20"/>
      <c r="O8048" s="26"/>
      <c r="P8048" s="26"/>
      <c r="Q8048" s="6">
        <f t="shared" si="503"/>
        <v>12</v>
      </c>
      <c r="R8048" s="20"/>
    </row>
    <row r="8049" spans="1:18" x14ac:dyDescent="0.25">
      <c r="A8049" s="6">
        <v>7</v>
      </c>
      <c r="B8049" s="4">
        <v>42705.291666660887</v>
      </c>
      <c r="C8049" s="2" t="str">
        <f>IF([2]Analysis!AG8049="Data Error","Data Error",[2]Analysis!AI8049*C$1)</f>
        <v>Data Error</v>
      </c>
      <c r="D8049" s="2"/>
      <c r="E8049" s="3" t="str">
        <f>IF(C8049="Data Error","Data Error",INDEX('[2]BAAL Adj Cap'!$CB$65:$CY$72,MONTH($B8049),$A8049+1))</f>
        <v>Data Error</v>
      </c>
      <c r="F8049" s="3"/>
      <c r="G8049" s="31" t="str">
        <f t="shared" si="500"/>
        <v>Data Error</v>
      </c>
      <c r="H8049" s="31"/>
      <c r="I8049" s="23" t="str">
        <f t="shared" si="501"/>
        <v>Data Error</v>
      </c>
      <c r="J8049" s="23"/>
      <c r="K8049" s="7" t="str">
        <f t="shared" si="502"/>
        <v>Data Error</v>
      </c>
      <c r="M8049" s="20" t="str">
        <f>IF(C8049="Data Error","Data Error",IF(C8049&lt;=K8049,0,1-IFERROR(INDEX(BAAL!$C:$D,MATCH(ROUNDUP(C8049-K8049,0),BAAL!$B:$B,0),MATCH(LEFT(M$2,4),BAAL!$C$2:$D$2,0)),0)))</f>
        <v>Data Error</v>
      </c>
      <c r="N8049" s="20"/>
      <c r="O8049" s="26"/>
      <c r="P8049" s="26"/>
      <c r="Q8049" s="6">
        <f t="shared" si="503"/>
        <v>12</v>
      </c>
      <c r="R8049" s="20"/>
    </row>
    <row r="8050" spans="1:18" x14ac:dyDescent="0.25">
      <c r="A8050" s="6">
        <v>8</v>
      </c>
      <c r="B8050" s="4">
        <v>42705.333333327551</v>
      </c>
      <c r="C8050" s="2" t="str">
        <f>IF([2]Analysis!AG8050="Data Error","Data Error",[2]Analysis!AI8050*C$1)</f>
        <v>Data Error</v>
      </c>
      <c r="D8050" s="2"/>
      <c r="E8050" s="3" t="str">
        <f>IF(C8050="Data Error","Data Error",INDEX('[2]BAAL Adj Cap'!$CB$65:$CY$72,MONTH($B8050),$A8050+1))</f>
        <v>Data Error</v>
      </c>
      <c r="F8050" s="3"/>
      <c r="G8050" s="31" t="str">
        <f t="shared" si="500"/>
        <v>Data Error</v>
      </c>
      <c r="H8050" s="31"/>
      <c r="I8050" s="23" t="str">
        <f t="shared" si="501"/>
        <v>Data Error</v>
      </c>
      <c r="J8050" s="23"/>
      <c r="K8050" s="7" t="str">
        <f t="shared" si="502"/>
        <v>Data Error</v>
      </c>
      <c r="M8050" s="20" t="str">
        <f>IF(C8050="Data Error","Data Error",IF(C8050&lt;=K8050,0,1-IFERROR(INDEX(BAAL!$C:$D,MATCH(ROUNDUP(C8050-K8050,0),BAAL!$B:$B,0),MATCH(LEFT(M$2,4),BAAL!$C$2:$D$2,0)),0)))</f>
        <v>Data Error</v>
      </c>
      <c r="N8050" s="20"/>
      <c r="O8050" s="26"/>
      <c r="P8050" s="26"/>
      <c r="Q8050" s="6">
        <f t="shared" si="503"/>
        <v>12</v>
      </c>
      <c r="R8050" s="20"/>
    </row>
    <row r="8051" spans="1:18" x14ac:dyDescent="0.25">
      <c r="A8051" s="6">
        <v>9</v>
      </c>
      <c r="B8051" s="4">
        <v>42705.374999994216</v>
      </c>
      <c r="C8051" s="2" t="str">
        <f>IF([2]Analysis!AG8051="Data Error","Data Error",[2]Analysis!AI8051*C$1)</f>
        <v>Data Error</v>
      </c>
      <c r="D8051" s="2"/>
      <c r="E8051" s="3" t="str">
        <f>IF(C8051="Data Error","Data Error",INDEX('[2]BAAL Adj Cap'!$CB$65:$CY$72,MONTH($B8051),$A8051+1))</f>
        <v>Data Error</v>
      </c>
      <c r="F8051" s="3"/>
      <c r="G8051" s="31" t="str">
        <f t="shared" si="500"/>
        <v>Data Error</v>
      </c>
      <c r="H8051" s="31"/>
      <c r="I8051" s="23" t="str">
        <f t="shared" si="501"/>
        <v>Data Error</v>
      </c>
      <c r="J8051" s="23"/>
      <c r="K8051" s="7" t="str">
        <f t="shared" si="502"/>
        <v>Data Error</v>
      </c>
      <c r="M8051" s="20" t="str">
        <f>IF(C8051="Data Error","Data Error",IF(C8051&lt;=K8051,0,1-IFERROR(INDEX(BAAL!$C:$D,MATCH(ROUNDUP(C8051-K8051,0),BAAL!$B:$B,0),MATCH(LEFT(M$2,4),BAAL!$C$2:$D$2,0)),0)))</f>
        <v>Data Error</v>
      </c>
      <c r="N8051" s="20"/>
      <c r="O8051" s="26"/>
      <c r="P8051" s="26"/>
      <c r="Q8051" s="6">
        <f t="shared" si="503"/>
        <v>12</v>
      </c>
      <c r="R8051" s="20"/>
    </row>
    <row r="8052" spans="1:18" x14ac:dyDescent="0.25">
      <c r="A8052" s="6">
        <v>10</v>
      </c>
      <c r="B8052" s="4">
        <v>42705.41666666088</v>
      </c>
      <c r="C8052" s="2" t="str">
        <f>IF([2]Analysis!AG8052="Data Error","Data Error",[2]Analysis!AI8052*C$1)</f>
        <v>Data Error</v>
      </c>
      <c r="D8052" s="2"/>
      <c r="E8052" s="3" t="str">
        <f>IF(C8052="Data Error","Data Error",INDEX('[2]BAAL Adj Cap'!$CB$65:$CY$72,MONTH($B8052),$A8052+1))</f>
        <v>Data Error</v>
      </c>
      <c r="F8052" s="3"/>
      <c r="G8052" s="31" t="str">
        <f t="shared" si="500"/>
        <v>Data Error</v>
      </c>
      <c r="H8052" s="31"/>
      <c r="I8052" s="23" t="str">
        <f t="shared" si="501"/>
        <v>Data Error</v>
      </c>
      <c r="J8052" s="23"/>
      <c r="K8052" s="7" t="str">
        <f t="shared" si="502"/>
        <v>Data Error</v>
      </c>
      <c r="M8052" s="20" t="str">
        <f>IF(C8052="Data Error","Data Error",IF(C8052&lt;=K8052,0,1-IFERROR(INDEX(BAAL!$C:$D,MATCH(ROUNDUP(C8052-K8052,0),BAAL!$B:$B,0),MATCH(LEFT(M$2,4),BAAL!$C$2:$D$2,0)),0)))</f>
        <v>Data Error</v>
      </c>
      <c r="N8052" s="20"/>
      <c r="O8052" s="26"/>
      <c r="P8052" s="26"/>
      <c r="Q8052" s="6">
        <f t="shared" si="503"/>
        <v>12</v>
      </c>
      <c r="R8052" s="20"/>
    </row>
    <row r="8053" spans="1:18" x14ac:dyDescent="0.25">
      <c r="A8053" s="6">
        <v>11</v>
      </c>
      <c r="B8053" s="4">
        <v>42705.458333327544</v>
      </c>
      <c r="C8053" s="2" t="str">
        <f>IF([2]Analysis!AG8053="Data Error","Data Error",[2]Analysis!AI8053*C$1)</f>
        <v>Data Error</v>
      </c>
      <c r="D8053" s="2"/>
      <c r="E8053" s="3" t="str">
        <f>IF(C8053="Data Error","Data Error",INDEX('[2]BAAL Adj Cap'!$CB$65:$CY$72,MONTH($B8053),$A8053+1))</f>
        <v>Data Error</v>
      </c>
      <c r="F8053" s="3"/>
      <c r="G8053" s="31" t="str">
        <f t="shared" si="500"/>
        <v>Data Error</v>
      </c>
      <c r="H8053" s="31"/>
      <c r="I8053" s="23" t="str">
        <f t="shared" si="501"/>
        <v>Data Error</v>
      </c>
      <c r="J8053" s="23"/>
      <c r="K8053" s="7" t="str">
        <f t="shared" si="502"/>
        <v>Data Error</v>
      </c>
      <c r="M8053" s="20" t="str">
        <f>IF(C8053="Data Error","Data Error",IF(C8053&lt;=K8053,0,1-IFERROR(INDEX(BAAL!$C:$D,MATCH(ROUNDUP(C8053-K8053,0),BAAL!$B:$B,0),MATCH(LEFT(M$2,4),BAAL!$C$2:$D$2,0)),0)))</f>
        <v>Data Error</v>
      </c>
      <c r="N8053" s="20"/>
      <c r="O8053" s="26"/>
      <c r="P8053" s="26"/>
      <c r="Q8053" s="6">
        <f t="shared" si="503"/>
        <v>12</v>
      </c>
      <c r="R8053" s="20"/>
    </row>
    <row r="8054" spans="1:18" x14ac:dyDescent="0.25">
      <c r="A8054" s="6">
        <v>12</v>
      </c>
      <c r="B8054" s="4">
        <v>42705.499999994208</v>
      </c>
      <c r="C8054" s="2" t="str">
        <f>IF([2]Analysis!AG8054="Data Error","Data Error",[2]Analysis!AI8054*C$1)</f>
        <v>Data Error</v>
      </c>
      <c r="D8054" s="2"/>
      <c r="E8054" s="3" t="str">
        <f>IF(C8054="Data Error","Data Error",INDEX('[2]BAAL Adj Cap'!$CB$65:$CY$72,MONTH($B8054),$A8054+1))</f>
        <v>Data Error</v>
      </c>
      <c r="F8054" s="3"/>
      <c r="G8054" s="31" t="str">
        <f t="shared" si="500"/>
        <v>Data Error</v>
      </c>
      <c r="H8054" s="31"/>
      <c r="I8054" s="23" t="str">
        <f t="shared" si="501"/>
        <v>Data Error</v>
      </c>
      <c r="J8054" s="23"/>
      <c r="K8054" s="7" t="str">
        <f t="shared" si="502"/>
        <v>Data Error</v>
      </c>
      <c r="M8054" s="20" t="str">
        <f>IF(C8054="Data Error","Data Error",IF(C8054&lt;=K8054,0,1-IFERROR(INDEX(BAAL!$C:$D,MATCH(ROUNDUP(C8054-K8054,0),BAAL!$B:$B,0),MATCH(LEFT(M$2,4),BAAL!$C$2:$D$2,0)),0)))</f>
        <v>Data Error</v>
      </c>
      <c r="N8054" s="20"/>
      <c r="O8054" s="26"/>
      <c r="P8054" s="26"/>
      <c r="Q8054" s="6">
        <f t="shared" si="503"/>
        <v>12</v>
      </c>
      <c r="R8054" s="20"/>
    </row>
    <row r="8055" spans="1:18" x14ac:dyDescent="0.25">
      <c r="A8055" s="6">
        <v>13</v>
      </c>
      <c r="B8055" s="4">
        <v>42705.541666660873</v>
      </c>
      <c r="C8055" s="2" t="str">
        <f>IF([2]Analysis!AG8055="Data Error","Data Error",[2]Analysis!AI8055*C$1)</f>
        <v>Data Error</v>
      </c>
      <c r="D8055" s="2"/>
      <c r="E8055" s="3" t="str">
        <f>IF(C8055="Data Error","Data Error",INDEX('[2]BAAL Adj Cap'!$CB$65:$CY$72,MONTH($B8055),$A8055+1))</f>
        <v>Data Error</v>
      </c>
      <c r="F8055" s="3"/>
      <c r="G8055" s="31" t="str">
        <f t="shared" si="500"/>
        <v>Data Error</v>
      </c>
      <c r="H8055" s="31"/>
      <c r="I8055" s="23" t="str">
        <f t="shared" si="501"/>
        <v>Data Error</v>
      </c>
      <c r="J8055" s="23"/>
      <c r="K8055" s="7" t="str">
        <f t="shared" si="502"/>
        <v>Data Error</v>
      </c>
      <c r="M8055" s="20" t="str">
        <f>IF(C8055="Data Error","Data Error",IF(C8055&lt;=K8055,0,1-IFERROR(INDEX(BAAL!$C:$D,MATCH(ROUNDUP(C8055-K8055,0),BAAL!$B:$B,0),MATCH(LEFT(M$2,4),BAAL!$C$2:$D$2,0)),0)))</f>
        <v>Data Error</v>
      </c>
      <c r="N8055" s="20"/>
      <c r="O8055" s="26"/>
      <c r="P8055" s="26"/>
      <c r="Q8055" s="6">
        <f t="shared" si="503"/>
        <v>12</v>
      </c>
      <c r="R8055" s="20"/>
    </row>
    <row r="8056" spans="1:18" x14ac:dyDescent="0.25">
      <c r="A8056" s="6">
        <v>14</v>
      </c>
      <c r="B8056" s="4">
        <v>42705.583333327537</v>
      </c>
      <c r="C8056" s="2" t="str">
        <f>IF([2]Analysis!AG8056="Data Error","Data Error",[2]Analysis!AI8056*C$1)</f>
        <v>Data Error</v>
      </c>
      <c r="D8056" s="2"/>
      <c r="E8056" s="3" t="str">
        <f>IF(C8056="Data Error","Data Error",INDEX('[2]BAAL Adj Cap'!$CB$65:$CY$72,MONTH($B8056),$A8056+1))</f>
        <v>Data Error</v>
      </c>
      <c r="F8056" s="3"/>
      <c r="G8056" s="31" t="str">
        <f t="shared" si="500"/>
        <v>Data Error</v>
      </c>
      <c r="H8056" s="31"/>
      <c r="I8056" s="23" t="str">
        <f t="shared" si="501"/>
        <v>Data Error</v>
      </c>
      <c r="J8056" s="23"/>
      <c r="K8056" s="7" t="str">
        <f t="shared" si="502"/>
        <v>Data Error</v>
      </c>
      <c r="M8056" s="20" t="str">
        <f>IF(C8056="Data Error","Data Error",IF(C8056&lt;=K8056,0,1-IFERROR(INDEX(BAAL!$C:$D,MATCH(ROUNDUP(C8056-K8056,0),BAAL!$B:$B,0),MATCH(LEFT(M$2,4),BAAL!$C$2:$D$2,0)),0)))</f>
        <v>Data Error</v>
      </c>
      <c r="N8056" s="20"/>
      <c r="O8056" s="26"/>
      <c r="P8056" s="26"/>
      <c r="Q8056" s="6">
        <f t="shared" si="503"/>
        <v>12</v>
      </c>
      <c r="R8056" s="20"/>
    </row>
    <row r="8057" spans="1:18" x14ac:dyDescent="0.25">
      <c r="A8057" s="6">
        <v>15</v>
      </c>
      <c r="B8057" s="4">
        <v>42705.624999994201</v>
      </c>
      <c r="C8057" s="2" t="str">
        <f>IF([2]Analysis!AG8057="Data Error","Data Error",[2]Analysis!AI8057*C$1)</f>
        <v>Data Error</v>
      </c>
      <c r="D8057" s="2"/>
      <c r="E8057" s="3" t="str">
        <f>IF(C8057="Data Error","Data Error",INDEX('[2]BAAL Adj Cap'!$CB$65:$CY$72,MONTH($B8057),$A8057+1))</f>
        <v>Data Error</v>
      </c>
      <c r="F8057" s="3"/>
      <c r="G8057" s="31" t="str">
        <f t="shared" si="500"/>
        <v>Data Error</v>
      </c>
      <c r="H8057" s="31"/>
      <c r="I8057" s="23" t="str">
        <f t="shared" si="501"/>
        <v>Data Error</v>
      </c>
      <c r="J8057" s="23"/>
      <c r="K8057" s="7" t="str">
        <f t="shared" si="502"/>
        <v>Data Error</v>
      </c>
      <c r="M8057" s="20" t="str">
        <f>IF(C8057="Data Error","Data Error",IF(C8057&lt;=K8057,0,1-IFERROR(INDEX(BAAL!$C:$D,MATCH(ROUNDUP(C8057-K8057,0),BAAL!$B:$B,0),MATCH(LEFT(M$2,4),BAAL!$C$2:$D$2,0)),0)))</f>
        <v>Data Error</v>
      </c>
      <c r="N8057" s="20"/>
      <c r="O8057" s="26"/>
      <c r="P8057" s="26"/>
      <c r="Q8057" s="6">
        <f t="shared" si="503"/>
        <v>12</v>
      </c>
      <c r="R8057" s="20"/>
    </row>
    <row r="8058" spans="1:18" x14ac:dyDescent="0.25">
      <c r="A8058" s="6">
        <v>16</v>
      </c>
      <c r="B8058" s="4">
        <v>42705.666666660865</v>
      </c>
      <c r="C8058" s="2" t="str">
        <f>IF([2]Analysis!AG8058="Data Error","Data Error",[2]Analysis!AI8058*C$1)</f>
        <v>Data Error</v>
      </c>
      <c r="D8058" s="2"/>
      <c r="E8058" s="3" t="str">
        <f>IF(C8058="Data Error","Data Error",INDEX('[2]BAAL Adj Cap'!$CB$65:$CY$72,MONTH($B8058),$A8058+1))</f>
        <v>Data Error</v>
      </c>
      <c r="F8058" s="3"/>
      <c r="G8058" s="31" t="str">
        <f t="shared" si="500"/>
        <v>Data Error</v>
      </c>
      <c r="H8058" s="31"/>
      <c r="I8058" s="23" t="str">
        <f t="shared" si="501"/>
        <v>Data Error</v>
      </c>
      <c r="J8058" s="23"/>
      <c r="K8058" s="7" t="str">
        <f t="shared" si="502"/>
        <v>Data Error</v>
      </c>
      <c r="M8058" s="20" t="str">
        <f>IF(C8058="Data Error","Data Error",IF(C8058&lt;=K8058,0,1-IFERROR(INDEX(BAAL!$C:$D,MATCH(ROUNDUP(C8058-K8058,0),BAAL!$B:$B,0),MATCH(LEFT(M$2,4),BAAL!$C$2:$D$2,0)),0)))</f>
        <v>Data Error</v>
      </c>
      <c r="N8058" s="20"/>
      <c r="O8058" s="26"/>
      <c r="P8058" s="26"/>
      <c r="Q8058" s="6">
        <f t="shared" si="503"/>
        <v>12</v>
      </c>
      <c r="R8058" s="20"/>
    </row>
    <row r="8059" spans="1:18" x14ac:dyDescent="0.25">
      <c r="A8059" s="6">
        <v>17</v>
      </c>
      <c r="B8059" s="4">
        <v>42705.70833332753</v>
      </c>
      <c r="C8059" s="2" t="str">
        <f>IF([2]Analysis!AG8059="Data Error","Data Error",[2]Analysis!AI8059*C$1)</f>
        <v>Data Error</v>
      </c>
      <c r="D8059" s="2"/>
      <c r="E8059" s="3" t="str">
        <f>IF(C8059="Data Error","Data Error",INDEX('[2]BAAL Adj Cap'!$CB$65:$CY$72,MONTH($B8059),$A8059+1))</f>
        <v>Data Error</v>
      </c>
      <c r="F8059" s="3"/>
      <c r="G8059" s="31" t="str">
        <f t="shared" si="500"/>
        <v>Data Error</v>
      </c>
      <c r="H8059" s="31"/>
      <c r="I8059" s="23" t="str">
        <f t="shared" si="501"/>
        <v>Data Error</v>
      </c>
      <c r="J8059" s="23"/>
      <c r="K8059" s="7" t="str">
        <f t="shared" si="502"/>
        <v>Data Error</v>
      </c>
      <c r="M8059" s="20" t="str">
        <f>IF(C8059="Data Error","Data Error",IF(C8059&lt;=K8059,0,1-IFERROR(INDEX(BAAL!$C:$D,MATCH(ROUNDUP(C8059-K8059,0),BAAL!$B:$B,0),MATCH(LEFT(M$2,4),BAAL!$C$2:$D$2,0)),0)))</f>
        <v>Data Error</v>
      </c>
      <c r="N8059" s="20"/>
      <c r="O8059" s="26"/>
      <c r="P8059" s="26"/>
      <c r="Q8059" s="6">
        <f t="shared" si="503"/>
        <v>12</v>
      </c>
      <c r="R8059" s="20"/>
    </row>
    <row r="8060" spans="1:18" x14ac:dyDescent="0.25">
      <c r="A8060" s="6">
        <v>18</v>
      </c>
      <c r="B8060" s="4">
        <v>42705.749999994194</v>
      </c>
      <c r="C8060" s="2" t="str">
        <f>IF([2]Analysis!AG8060="Data Error","Data Error",[2]Analysis!AI8060*C$1)</f>
        <v>Data Error</v>
      </c>
      <c r="D8060" s="2"/>
      <c r="E8060" s="3" t="str">
        <f>IF(C8060="Data Error","Data Error",INDEX('[2]BAAL Adj Cap'!$CB$65:$CY$72,MONTH($B8060),$A8060+1))</f>
        <v>Data Error</v>
      </c>
      <c r="F8060" s="3"/>
      <c r="G8060" s="31" t="str">
        <f t="shared" si="500"/>
        <v>Data Error</v>
      </c>
      <c r="H8060" s="31"/>
      <c r="I8060" s="23" t="str">
        <f t="shared" si="501"/>
        <v>Data Error</v>
      </c>
      <c r="J8060" s="23"/>
      <c r="K8060" s="7" t="str">
        <f t="shared" si="502"/>
        <v>Data Error</v>
      </c>
      <c r="M8060" s="20" t="str">
        <f>IF(C8060="Data Error","Data Error",IF(C8060&lt;=K8060,0,1-IFERROR(INDEX(BAAL!$C:$D,MATCH(ROUNDUP(C8060-K8060,0),BAAL!$B:$B,0),MATCH(LEFT(M$2,4),BAAL!$C$2:$D$2,0)),0)))</f>
        <v>Data Error</v>
      </c>
      <c r="N8060" s="20"/>
      <c r="O8060" s="26"/>
      <c r="P8060" s="26"/>
      <c r="Q8060" s="6">
        <f t="shared" si="503"/>
        <v>12</v>
      </c>
      <c r="R8060" s="20"/>
    </row>
    <row r="8061" spans="1:18" x14ac:dyDescent="0.25">
      <c r="A8061" s="6">
        <v>19</v>
      </c>
      <c r="B8061" s="4">
        <v>42705.791666660858</v>
      </c>
      <c r="C8061" s="2" t="str">
        <f>IF([2]Analysis!AG8061="Data Error","Data Error",[2]Analysis!AI8061*C$1)</f>
        <v>Data Error</v>
      </c>
      <c r="D8061" s="2"/>
      <c r="E8061" s="3" t="str">
        <f>IF(C8061="Data Error","Data Error",INDEX('[2]BAAL Adj Cap'!$CB$65:$CY$72,MONTH($B8061),$A8061+1))</f>
        <v>Data Error</v>
      </c>
      <c r="F8061" s="3"/>
      <c r="G8061" s="31" t="str">
        <f t="shared" si="500"/>
        <v>Data Error</v>
      </c>
      <c r="H8061" s="31"/>
      <c r="I8061" s="23" t="str">
        <f t="shared" si="501"/>
        <v>Data Error</v>
      </c>
      <c r="J8061" s="23"/>
      <c r="K8061" s="7" t="str">
        <f t="shared" si="502"/>
        <v>Data Error</v>
      </c>
      <c r="M8061" s="20" t="str">
        <f>IF(C8061="Data Error","Data Error",IF(C8061&lt;=K8061,0,1-IFERROR(INDEX(BAAL!$C:$D,MATCH(ROUNDUP(C8061-K8061,0),BAAL!$B:$B,0),MATCH(LEFT(M$2,4),BAAL!$C$2:$D$2,0)),0)))</f>
        <v>Data Error</v>
      </c>
      <c r="N8061" s="20"/>
      <c r="O8061" s="26"/>
      <c r="P8061" s="26"/>
      <c r="Q8061" s="6">
        <f t="shared" si="503"/>
        <v>12</v>
      </c>
      <c r="R8061" s="20"/>
    </row>
    <row r="8062" spans="1:18" x14ac:dyDescent="0.25">
      <c r="A8062" s="6">
        <v>20</v>
      </c>
      <c r="B8062" s="4">
        <v>42705.833333327522</v>
      </c>
      <c r="C8062" s="2" t="str">
        <f>IF([2]Analysis!AG8062="Data Error","Data Error",[2]Analysis!AI8062*C$1)</f>
        <v>Data Error</v>
      </c>
      <c r="D8062" s="2"/>
      <c r="E8062" s="3" t="str">
        <f>IF(C8062="Data Error","Data Error",INDEX('[2]BAAL Adj Cap'!$CB$65:$CY$72,MONTH($B8062),$A8062+1))</f>
        <v>Data Error</v>
      </c>
      <c r="F8062" s="3"/>
      <c r="G8062" s="31" t="str">
        <f t="shared" si="500"/>
        <v>Data Error</v>
      </c>
      <c r="H8062" s="31"/>
      <c r="I8062" s="23" t="str">
        <f t="shared" si="501"/>
        <v>Data Error</v>
      </c>
      <c r="J8062" s="23"/>
      <c r="K8062" s="7" t="str">
        <f t="shared" si="502"/>
        <v>Data Error</v>
      </c>
      <c r="M8062" s="20" t="str">
        <f>IF(C8062="Data Error","Data Error",IF(C8062&lt;=K8062,0,1-IFERROR(INDEX(BAAL!$C:$D,MATCH(ROUNDUP(C8062-K8062,0),BAAL!$B:$B,0),MATCH(LEFT(M$2,4),BAAL!$C$2:$D$2,0)),0)))</f>
        <v>Data Error</v>
      </c>
      <c r="N8062" s="20"/>
      <c r="O8062" s="26"/>
      <c r="P8062" s="26"/>
      <c r="Q8062" s="6">
        <f t="shared" si="503"/>
        <v>12</v>
      </c>
      <c r="R8062" s="20"/>
    </row>
    <row r="8063" spans="1:18" x14ac:dyDescent="0.25">
      <c r="A8063" s="6">
        <v>21</v>
      </c>
      <c r="B8063" s="4">
        <v>42705.874999994187</v>
      </c>
      <c r="C8063" s="2" t="str">
        <f>IF([2]Analysis!AG8063="Data Error","Data Error",[2]Analysis!AI8063*C$1)</f>
        <v>Data Error</v>
      </c>
      <c r="D8063" s="2"/>
      <c r="E8063" s="3" t="str">
        <f>IF(C8063="Data Error","Data Error",INDEX('[2]BAAL Adj Cap'!$CB$65:$CY$72,MONTH($B8063),$A8063+1))</f>
        <v>Data Error</v>
      </c>
      <c r="F8063" s="3"/>
      <c r="G8063" s="31" t="str">
        <f t="shared" si="500"/>
        <v>Data Error</v>
      </c>
      <c r="H8063" s="31"/>
      <c r="I8063" s="23" t="str">
        <f t="shared" si="501"/>
        <v>Data Error</v>
      </c>
      <c r="J8063" s="23"/>
      <c r="K8063" s="7" t="str">
        <f t="shared" si="502"/>
        <v>Data Error</v>
      </c>
      <c r="M8063" s="20" t="str">
        <f>IF(C8063="Data Error","Data Error",IF(C8063&lt;=K8063,0,1-IFERROR(INDEX(BAAL!$C:$D,MATCH(ROUNDUP(C8063-K8063,0),BAAL!$B:$B,0),MATCH(LEFT(M$2,4),BAAL!$C$2:$D$2,0)),0)))</f>
        <v>Data Error</v>
      </c>
      <c r="N8063" s="20"/>
      <c r="O8063" s="26"/>
      <c r="P8063" s="26"/>
      <c r="Q8063" s="6">
        <f t="shared" si="503"/>
        <v>12</v>
      </c>
      <c r="R8063" s="20"/>
    </row>
    <row r="8064" spans="1:18" x14ac:dyDescent="0.25">
      <c r="A8064" s="6">
        <v>22</v>
      </c>
      <c r="B8064" s="4">
        <v>42705.916666660851</v>
      </c>
      <c r="C8064" s="2" t="str">
        <f>IF([2]Analysis!AG8064="Data Error","Data Error",[2]Analysis!AI8064*C$1)</f>
        <v>Data Error</v>
      </c>
      <c r="D8064" s="2"/>
      <c r="E8064" s="3" t="str">
        <f>IF(C8064="Data Error","Data Error",INDEX('[2]BAAL Adj Cap'!$CB$65:$CY$72,MONTH($B8064),$A8064+1))</f>
        <v>Data Error</v>
      </c>
      <c r="F8064" s="3"/>
      <c r="G8064" s="31" t="str">
        <f t="shared" si="500"/>
        <v>Data Error</v>
      </c>
      <c r="H8064" s="31"/>
      <c r="I8064" s="23" t="str">
        <f t="shared" si="501"/>
        <v>Data Error</v>
      </c>
      <c r="J8064" s="23"/>
      <c r="K8064" s="7" t="str">
        <f t="shared" si="502"/>
        <v>Data Error</v>
      </c>
      <c r="M8064" s="20" t="str">
        <f>IF(C8064="Data Error","Data Error",IF(C8064&lt;=K8064,0,1-IFERROR(INDEX(BAAL!$C:$D,MATCH(ROUNDUP(C8064-K8064,0),BAAL!$B:$B,0),MATCH(LEFT(M$2,4),BAAL!$C$2:$D$2,0)),0)))</f>
        <v>Data Error</v>
      </c>
      <c r="N8064" s="20"/>
      <c r="O8064" s="26"/>
      <c r="P8064" s="26"/>
      <c r="Q8064" s="6">
        <f t="shared" si="503"/>
        <v>12</v>
      </c>
      <c r="R8064" s="20"/>
    </row>
    <row r="8065" spans="1:18" x14ac:dyDescent="0.25">
      <c r="A8065" s="6">
        <v>23</v>
      </c>
      <c r="B8065" s="4">
        <v>42705.958333327515</v>
      </c>
      <c r="C8065" s="2" t="str">
        <f>IF([2]Analysis!AG8065="Data Error","Data Error",[2]Analysis!AI8065*C$1)</f>
        <v>Data Error</v>
      </c>
      <c r="D8065" s="2"/>
      <c r="E8065" s="3" t="str">
        <f>IF(C8065="Data Error","Data Error",INDEX('[2]BAAL Adj Cap'!$CB$65:$CY$72,MONTH($B8065),$A8065+1))</f>
        <v>Data Error</v>
      </c>
      <c r="F8065" s="3"/>
      <c r="G8065" s="31" t="str">
        <f t="shared" si="500"/>
        <v>Data Error</v>
      </c>
      <c r="H8065" s="31"/>
      <c r="I8065" s="23" t="str">
        <f t="shared" si="501"/>
        <v>Data Error</v>
      </c>
      <c r="J8065" s="23"/>
      <c r="K8065" s="7" t="str">
        <f t="shared" si="502"/>
        <v>Data Error</v>
      </c>
      <c r="M8065" s="20" t="str">
        <f>IF(C8065="Data Error","Data Error",IF(C8065&lt;=K8065,0,1-IFERROR(INDEX(BAAL!$C:$D,MATCH(ROUNDUP(C8065-K8065,0),BAAL!$B:$B,0),MATCH(LEFT(M$2,4),BAAL!$C$2:$D$2,0)),0)))</f>
        <v>Data Error</v>
      </c>
      <c r="N8065" s="20"/>
      <c r="O8065" s="26"/>
      <c r="P8065" s="26"/>
      <c r="Q8065" s="6">
        <f t="shared" si="503"/>
        <v>12</v>
      </c>
      <c r="R8065" s="20"/>
    </row>
    <row r="8066" spans="1:18" x14ac:dyDescent="0.25">
      <c r="A8066" s="6">
        <v>0</v>
      </c>
      <c r="B8066" s="1">
        <v>42705.999999994179</v>
      </c>
      <c r="C8066" s="2" t="str">
        <f>IF([2]Analysis!AG8066="Data Error","Data Error",[2]Analysis!AI8066*C$1)</f>
        <v>Data Error</v>
      </c>
      <c r="D8066" s="2"/>
      <c r="E8066" s="3" t="str">
        <f>IF(C8066="Data Error","Data Error",INDEX('[2]BAAL Adj Cap'!$CB$65:$CY$72,MONTH($B8066),$A8066+1))</f>
        <v>Data Error</v>
      </c>
      <c r="F8066" s="3"/>
      <c r="G8066" s="31" t="str">
        <f t="shared" si="500"/>
        <v>Data Error</v>
      </c>
      <c r="H8066" s="31"/>
      <c r="I8066" s="23" t="str">
        <f t="shared" si="501"/>
        <v>Data Error</v>
      </c>
      <c r="J8066" s="23"/>
      <c r="K8066" s="7" t="str">
        <f t="shared" si="502"/>
        <v>Data Error</v>
      </c>
      <c r="M8066" s="20" t="str">
        <f>IF(C8066="Data Error","Data Error",IF(C8066&lt;=K8066,0,1-IFERROR(INDEX(BAAL!$C:$D,MATCH(ROUNDUP(C8066-K8066,0),BAAL!$B:$B,0),MATCH(LEFT(M$2,4),BAAL!$C$2:$D$2,0)),0)))</f>
        <v>Data Error</v>
      </c>
      <c r="N8066" s="20"/>
      <c r="O8066" s="26"/>
      <c r="P8066" s="26"/>
      <c r="Q8066" s="6">
        <f t="shared" si="503"/>
        <v>12</v>
      </c>
      <c r="R8066" s="20"/>
    </row>
    <row r="8067" spans="1:18" x14ac:dyDescent="0.25">
      <c r="A8067" s="6">
        <v>1</v>
      </c>
      <c r="B8067" s="4">
        <v>42706.041666660843</v>
      </c>
      <c r="C8067" s="2" t="str">
        <f>IF([2]Analysis!AG8067="Data Error","Data Error",[2]Analysis!AI8067*C$1)</f>
        <v>Data Error</v>
      </c>
      <c r="D8067" s="2"/>
      <c r="E8067" s="3" t="str">
        <f>IF(C8067="Data Error","Data Error",INDEX('[2]BAAL Adj Cap'!$CB$65:$CY$72,MONTH($B8067),$A8067+1))</f>
        <v>Data Error</v>
      </c>
      <c r="F8067" s="3"/>
      <c r="G8067" s="31" t="str">
        <f t="shared" si="500"/>
        <v>Data Error</v>
      </c>
      <c r="H8067" s="31"/>
      <c r="I8067" s="23" t="str">
        <f t="shared" si="501"/>
        <v>Data Error</v>
      </c>
      <c r="J8067" s="23"/>
      <c r="K8067" s="7" t="str">
        <f t="shared" si="502"/>
        <v>Data Error</v>
      </c>
      <c r="M8067" s="20" t="str">
        <f>IF(C8067="Data Error","Data Error",IF(C8067&lt;=K8067,0,1-IFERROR(INDEX(BAAL!$C:$D,MATCH(ROUNDUP(C8067-K8067,0),BAAL!$B:$B,0),MATCH(LEFT(M$2,4),BAAL!$C$2:$D$2,0)),0)))</f>
        <v>Data Error</v>
      </c>
      <c r="N8067" s="20"/>
      <c r="O8067" s="26"/>
      <c r="P8067" s="26"/>
      <c r="Q8067" s="6">
        <f t="shared" si="503"/>
        <v>12</v>
      </c>
      <c r="R8067" s="20"/>
    </row>
    <row r="8068" spans="1:18" x14ac:dyDescent="0.25">
      <c r="A8068" s="6">
        <v>2</v>
      </c>
      <c r="B8068" s="4">
        <v>42706.083333327508</v>
      </c>
      <c r="C8068" s="2" t="str">
        <f>IF([2]Analysis!AG8068="Data Error","Data Error",[2]Analysis!AI8068*C$1)</f>
        <v>Data Error</v>
      </c>
      <c r="D8068" s="2"/>
      <c r="E8068" s="3" t="str">
        <f>IF(C8068="Data Error","Data Error",INDEX('[2]BAAL Adj Cap'!$CB$65:$CY$72,MONTH($B8068),$A8068+1))</f>
        <v>Data Error</v>
      </c>
      <c r="F8068" s="3"/>
      <c r="G8068" s="31" t="str">
        <f t="shared" ref="G8068:G8131" si="504">IF(C8068="Data Error","Data Error",E8068*E$1-C8068)</f>
        <v>Data Error</v>
      </c>
      <c r="H8068" s="31"/>
      <c r="I8068" s="23" t="str">
        <f t="shared" ref="I8068:I8131" si="505">IF(E8068="Data Error","Data Error",E8068)</f>
        <v>Data Error</v>
      </c>
      <c r="J8068" s="23"/>
      <c r="K8068" s="7" t="str">
        <f t="shared" ref="K8068:K8131" si="506">IF(C8068="Data Error","Data Error",C$1*MAX(0,MIN(AF$9,E8068*AF$10)))</f>
        <v>Data Error</v>
      </c>
      <c r="M8068" s="20" t="str">
        <f>IF(C8068="Data Error","Data Error",IF(C8068&lt;=K8068,0,1-IFERROR(INDEX(BAAL!$C:$D,MATCH(ROUNDUP(C8068-K8068,0),BAAL!$B:$B,0),MATCH(LEFT(M$2,4),BAAL!$C$2:$D$2,0)),0)))</f>
        <v>Data Error</v>
      </c>
      <c r="N8068" s="20"/>
      <c r="O8068" s="26"/>
      <c r="P8068" s="26"/>
      <c r="Q8068" s="6">
        <f t="shared" ref="Q8068:Q8131" si="507">MONTH(B8068)</f>
        <v>12</v>
      </c>
      <c r="R8068" s="20"/>
    </row>
    <row r="8069" spans="1:18" x14ac:dyDescent="0.25">
      <c r="A8069" s="6">
        <v>3</v>
      </c>
      <c r="B8069" s="4">
        <v>42706.124999994172</v>
      </c>
      <c r="C8069" s="2" t="str">
        <f>IF([2]Analysis!AG8069="Data Error","Data Error",[2]Analysis!AI8069*C$1)</f>
        <v>Data Error</v>
      </c>
      <c r="D8069" s="2"/>
      <c r="E8069" s="3" t="str">
        <f>IF(C8069="Data Error","Data Error",INDEX('[2]BAAL Adj Cap'!$CB$65:$CY$72,MONTH($B8069),$A8069+1))</f>
        <v>Data Error</v>
      </c>
      <c r="F8069" s="3"/>
      <c r="G8069" s="31" t="str">
        <f t="shared" si="504"/>
        <v>Data Error</v>
      </c>
      <c r="H8069" s="31"/>
      <c r="I8069" s="23" t="str">
        <f t="shared" si="505"/>
        <v>Data Error</v>
      </c>
      <c r="J8069" s="23"/>
      <c r="K8069" s="7" t="str">
        <f t="shared" si="506"/>
        <v>Data Error</v>
      </c>
      <c r="M8069" s="20" t="str">
        <f>IF(C8069="Data Error","Data Error",IF(C8069&lt;=K8069,0,1-IFERROR(INDEX(BAAL!$C:$D,MATCH(ROUNDUP(C8069-K8069,0),BAAL!$B:$B,0),MATCH(LEFT(M$2,4),BAAL!$C$2:$D$2,0)),0)))</f>
        <v>Data Error</v>
      </c>
      <c r="N8069" s="20"/>
      <c r="O8069" s="26"/>
      <c r="P8069" s="26"/>
      <c r="Q8069" s="6">
        <f t="shared" si="507"/>
        <v>12</v>
      </c>
      <c r="R8069" s="20"/>
    </row>
    <row r="8070" spans="1:18" x14ac:dyDescent="0.25">
      <c r="A8070" s="6">
        <v>4</v>
      </c>
      <c r="B8070" s="4">
        <v>42706.166666660836</v>
      </c>
      <c r="C8070" s="2" t="str">
        <f>IF([2]Analysis!AG8070="Data Error","Data Error",[2]Analysis!AI8070*C$1)</f>
        <v>Data Error</v>
      </c>
      <c r="D8070" s="2"/>
      <c r="E8070" s="3" t="str">
        <f>IF(C8070="Data Error","Data Error",INDEX('[2]BAAL Adj Cap'!$CB$65:$CY$72,MONTH($B8070),$A8070+1))</f>
        <v>Data Error</v>
      </c>
      <c r="F8070" s="3"/>
      <c r="G8070" s="31" t="str">
        <f t="shared" si="504"/>
        <v>Data Error</v>
      </c>
      <c r="H8070" s="31"/>
      <c r="I8070" s="23" t="str">
        <f t="shared" si="505"/>
        <v>Data Error</v>
      </c>
      <c r="J8070" s="23"/>
      <c r="K8070" s="7" t="str">
        <f t="shared" si="506"/>
        <v>Data Error</v>
      </c>
      <c r="M8070" s="20" t="str">
        <f>IF(C8070="Data Error","Data Error",IF(C8070&lt;=K8070,0,1-IFERROR(INDEX(BAAL!$C:$D,MATCH(ROUNDUP(C8070-K8070,0),BAAL!$B:$B,0),MATCH(LEFT(M$2,4),BAAL!$C$2:$D$2,0)),0)))</f>
        <v>Data Error</v>
      </c>
      <c r="N8070" s="20"/>
      <c r="O8070" s="26"/>
      <c r="P8070" s="26"/>
      <c r="Q8070" s="6">
        <f t="shared" si="507"/>
        <v>12</v>
      </c>
      <c r="R8070" s="20"/>
    </row>
    <row r="8071" spans="1:18" x14ac:dyDescent="0.25">
      <c r="A8071" s="6">
        <v>5</v>
      </c>
      <c r="B8071" s="4">
        <v>42706.2083333275</v>
      </c>
      <c r="C8071" s="2" t="str">
        <f>IF([2]Analysis!AG8071="Data Error","Data Error",[2]Analysis!AI8071*C$1)</f>
        <v>Data Error</v>
      </c>
      <c r="D8071" s="2"/>
      <c r="E8071" s="3" t="str">
        <f>IF(C8071="Data Error","Data Error",INDEX('[2]BAAL Adj Cap'!$CB$65:$CY$72,MONTH($B8071),$A8071+1))</f>
        <v>Data Error</v>
      </c>
      <c r="F8071" s="3"/>
      <c r="G8071" s="31" t="str">
        <f t="shared" si="504"/>
        <v>Data Error</v>
      </c>
      <c r="H8071" s="31"/>
      <c r="I8071" s="23" t="str">
        <f t="shared" si="505"/>
        <v>Data Error</v>
      </c>
      <c r="J8071" s="23"/>
      <c r="K8071" s="7" t="str">
        <f t="shared" si="506"/>
        <v>Data Error</v>
      </c>
      <c r="M8071" s="20" t="str">
        <f>IF(C8071="Data Error","Data Error",IF(C8071&lt;=K8071,0,1-IFERROR(INDEX(BAAL!$C:$D,MATCH(ROUNDUP(C8071-K8071,0),BAAL!$B:$B,0),MATCH(LEFT(M$2,4),BAAL!$C$2:$D$2,0)),0)))</f>
        <v>Data Error</v>
      </c>
      <c r="N8071" s="20"/>
      <c r="O8071" s="26"/>
      <c r="P8071" s="26"/>
      <c r="Q8071" s="6">
        <f t="shared" si="507"/>
        <v>12</v>
      </c>
      <c r="R8071" s="20"/>
    </row>
    <row r="8072" spans="1:18" x14ac:dyDescent="0.25">
      <c r="A8072" s="6">
        <v>6</v>
      </c>
      <c r="B8072" s="4">
        <v>42706.249999994165</v>
      </c>
      <c r="C8072" s="2" t="str">
        <f>IF([2]Analysis!AG8072="Data Error","Data Error",[2]Analysis!AI8072*C$1)</f>
        <v>Data Error</v>
      </c>
      <c r="D8072" s="2"/>
      <c r="E8072" s="3" t="str">
        <f>IF(C8072="Data Error","Data Error",INDEX('[2]BAAL Adj Cap'!$CB$65:$CY$72,MONTH($B8072),$A8072+1))</f>
        <v>Data Error</v>
      </c>
      <c r="F8072" s="3"/>
      <c r="G8072" s="31" t="str">
        <f t="shared" si="504"/>
        <v>Data Error</v>
      </c>
      <c r="H8072" s="31"/>
      <c r="I8072" s="23" t="str">
        <f t="shared" si="505"/>
        <v>Data Error</v>
      </c>
      <c r="J8072" s="23"/>
      <c r="K8072" s="7" t="str">
        <f t="shared" si="506"/>
        <v>Data Error</v>
      </c>
      <c r="M8072" s="20" t="str">
        <f>IF(C8072="Data Error","Data Error",IF(C8072&lt;=K8072,0,1-IFERROR(INDEX(BAAL!$C:$D,MATCH(ROUNDUP(C8072-K8072,0),BAAL!$B:$B,0),MATCH(LEFT(M$2,4),BAAL!$C$2:$D$2,0)),0)))</f>
        <v>Data Error</v>
      </c>
      <c r="N8072" s="20"/>
      <c r="O8072" s="26"/>
      <c r="P8072" s="26"/>
      <c r="Q8072" s="6">
        <f t="shared" si="507"/>
        <v>12</v>
      </c>
      <c r="R8072" s="20"/>
    </row>
    <row r="8073" spans="1:18" x14ac:dyDescent="0.25">
      <c r="A8073" s="6">
        <v>7</v>
      </c>
      <c r="B8073" s="4">
        <v>42706.291666660829</v>
      </c>
      <c r="C8073" s="2" t="str">
        <f>IF([2]Analysis!AG8073="Data Error","Data Error",[2]Analysis!AI8073*C$1)</f>
        <v>Data Error</v>
      </c>
      <c r="D8073" s="2"/>
      <c r="E8073" s="3" t="str">
        <f>IF(C8073="Data Error","Data Error",INDEX('[2]BAAL Adj Cap'!$CB$65:$CY$72,MONTH($B8073),$A8073+1))</f>
        <v>Data Error</v>
      </c>
      <c r="F8073" s="3"/>
      <c r="G8073" s="31" t="str">
        <f t="shared" si="504"/>
        <v>Data Error</v>
      </c>
      <c r="H8073" s="31"/>
      <c r="I8073" s="23" t="str">
        <f t="shared" si="505"/>
        <v>Data Error</v>
      </c>
      <c r="J8073" s="23"/>
      <c r="K8073" s="7" t="str">
        <f t="shared" si="506"/>
        <v>Data Error</v>
      </c>
      <c r="M8073" s="20" t="str">
        <f>IF(C8073="Data Error","Data Error",IF(C8073&lt;=K8073,0,1-IFERROR(INDEX(BAAL!$C:$D,MATCH(ROUNDUP(C8073-K8073,0),BAAL!$B:$B,0),MATCH(LEFT(M$2,4),BAAL!$C$2:$D$2,0)),0)))</f>
        <v>Data Error</v>
      </c>
      <c r="N8073" s="20"/>
      <c r="O8073" s="26"/>
      <c r="P8073" s="26"/>
      <c r="Q8073" s="6">
        <f t="shared" si="507"/>
        <v>12</v>
      </c>
      <c r="R8073" s="20"/>
    </row>
    <row r="8074" spans="1:18" x14ac:dyDescent="0.25">
      <c r="A8074" s="6">
        <v>8</v>
      </c>
      <c r="B8074" s="4">
        <v>42706.333333327493</v>
      </c>
      <c r="C8074" s="2" t="str">
        <f>IF([2]Analysis!AG8074="Data Error","Data Error",[2]Analysis!AI8074*C$1)</f>
        <v>Data Error</v>
      </c>
      <c r="D8074" s="2"/>
      <c r="E8074" s="3" t="str">
        <f>IF(C8074="Data Error","Data Error",INDEX('[2]BAAL Adj Cap'!$CB$65:$CY$72,MONTH($B8074),$A8074+1))</f>
        <v>Data Error</v>
      </c>
      <c r="F8074" s="3"/>
      <c r="G8074" s="31" t="str">
        <f t="shared" si="504"/>
        <v>Data Error</v>
      </c>
      <c r="H8074" s="31"/>
      <c r="I8074" s="23" t="str">
        <f t="shared" si="505"/>
        <v>Data Error</v>
      </c>
      <c r="J8074" s="23"/>
      <c r="K8074" s="7" t="str">
        <f t="shared" si="506"/>
        <v>Data Error</v>
      </c>
      <c r="M8074" s="20" t="str">
        <f>IF(C8074="Data Error","Data Error",IF(C8074&lt;=K8074,0,1-IFERROR(INDEX(BAAL!$C:$D,MATCH(ROUNDUP(C8074-K8074,0),BAAL!$B:$B,0),MATCH(LEFT(M$2,4),BAAL!$C$2:$D$2,0)),0)))</f>
        <v>Data Error</v>
      </c>
      <c r="N8074" s="20"/>
      <c r="O8074" s="26"/>
      <c r="P8074" s="26"/>
      <c r="Q8074" s="6">
        <f t="shared" si="507"/>
        <v>12</v>
      </c>
      <c r="R8074" s="20"/>
    </row>
    <row r="8075" spans="1:18" x14ac:dyDescent="0.25">
      <c r="A8075" s="6">
        <v>9</v>
      </c>
      <c r="B8075" s="4">
        <v>42706.374999994157</v>
      </c>
      <c r="C8075" s="2" t="str">
        <f>IF([2]Analysis!AG8075="Data Error","Data Error",[2]Analysis!AI8075*C$1)</f>
        <v>Data Error</v>
      </c>
      <c r="D8075" s="2"/>
      <c r="E8075" s="3" t="str">
        <f>IF(C8075="Data Error","Data Error",INDEX('[2]BAAL Adj Cap'!$CB$65:$CY$72,MONTH($B8075),$A8075+1))</f>
        <v>Data Error</v>
      </c>
      <c r="F8075" s="3"/>
      <c r="G8075" s="31" t="str">
        <f t="shared" si="504"/>
        <v>Data Error</v>
      </c>
      <c r="H8075" s="31"/>
      <c r="I8075" s="23" t="str">
        <f t="shared" si="505"/>
        <v>Data Error</v>
      </c>
      <c r="J8075" s="23"/>
      <c r="K8075" s="7" t="str">
        <f t="shared" si="506"/>
        <v>Data Error</v>
      </c>
      <c r="M8075" s="20" t="str">
        <f>IF(C8075="Data Error","Data Error",IF(C8075&lt;=K8075,0,1-IFERROR(INDEX(BAAL!$C:$D,MATCH(ROUNDUP(C8075-K8075,0),BAAL!$B:$B,0),MATCH(LEFT(M$2,4),BAAL!$C$2:$D$2,0)),0)))</f>
        <v>Data Error</v>
      </c>
      <c r="N8075" s="20"/>
      <c r="O8075" s="26"/>
      <c r="P8075" s="26"/>
      <c r="Q8075" s="6">
        <f t="shared" si="507"/>
        <v>12</v>
      </c>
      <c r="R8075" s="20"/>
    </row>
    <row r="8076" spans="1:18" x14ac:dyDescent="0.25">
      <c r="A8076" s="6">
        <v>10</v>
      </c>
      <c r="B8076" s="4">
        <v>42706.416666660822</v>
      </c>
      <c r="C8076" s="2" t="str">
        <f>IF([2]Analysis!AG8076="Data Error","Data Error",[2]Analysis!AI8076*C$1)</f>
        <v>Data Error</v>
      </c>
      <c r="D8076" s="2"/>
      <c r="E8076" s="3" t="str">
        <f>IF(C8076="Data Error","Data Error",INDEX('[2]BAAL Adj Cap'!$CB$65:$CY$72,MONTH($B8076),$A8076+1))</f>
        <v>Data Error</v>
      </c>
      <c r="F8076" s="3"/>
      <c r="G8076" s="31" t="str">
        <f t="shared" si="504"/>
        <v>Data Error</v>
      </c>
      <c r="H8076" s="31"/>
      <c r="I8076" s="23" t="str">
        <f t="shared" si="505"/>
        <v>Data Error</v>
      </c>
      <c r="J8076" s="23"/>
      <c r="K8076" s="7" t="str">
        <f t="shared" si="506"/>
        <v>Data Error</v>
      </c>
      <c r="M8076" s="20" t="str">
        <f>IF(C8076="Data Error","Data Error",IF(C8076&lt;=K8076,0,1-IFERROR(INDEX(BAAL!$C:$D,MATCH(ROUNDUP(C8076-K8076,0),BAAL!$B:$B,0),MATCH(LEFT(M$2,4),BAAL!$C$2:$D$2,0)),0)))</f>
        <v>Data Error</v>
      </c>
      <c r="N8076" s="20"/>
      <c r="O8076" s="26"/>
      <c r="P8076" s="26"/>
      <c r="Q8076" s="6">
        <f t="shared" si="507"/>
        <v>12</v>
      </c>
      <c r="R8076" s="20"/>
    </row>
    <row r="8077" spans="1:18" x14ac:dyDescent="0.25">
      <c r="A8077" s="6">
        <v>11</v>
      </c>
      <c r="B8077" s="4">
        <v>42706.458333327486</v>
      </c>
      <c r="C8077" s="2" t="str">
        <f>IF([2]Analysis!AG8077="Data Error","Data Error",[2]Analysis!AI8077*C$1)</f>
        <v>Data Error</v>
      </c>
      <c r="D8077" s="2"/>
      <c r="E8077" s="3" t="str">
        <f>IF(C8077="Data Error","Data Error",INDEX('[2]BAAL Adj Cap'!$CB$65:$CY$72,MONTH($B8077),$A8077+1))</f>
        <v>Data Error</v>
      </c>
      <c r="F8077" s="3"/>
      <c r="G8077" s="31" t="str">
        <f t="shared" si="504"/>
        <v>Data Error</v>
      </c>
      <c r="H8077" s="31"/>
      <c r="I8077" s="23" t="str">
        <f t="shared" si="505"/>
        <v>Data Error</v>
      </c>
      <c r="J8077" s="23"/>
      <c r="K8077" s="7" t="str">
        <f t="shared" si="506"/>
        <v>Data Error</v>
      </c>
      <c r="M8077" s="20" t="str">
        <f>IF(C8077="Data Error","Data Error",IF(C8077&lt;=K8077,0,1-IFERROR(INDEX(BAAL!$C:$D,MATCH(ROUNDUP(C8077-K8077,0),BAAL!$B:$B,0),MATCH(LEFT(M$2,4),BAAL!$C$2:$D$2,0)),0)))</f>
        <v>Data Error</v>
      </c>
      <c r="N8077" s="20"/>
      <c r="O8077" s="26"/>
      <c r="P8077" s="26"/>
      <c r="Q8077" s="6">
        <f t="shared" si="507"/>
        <v>12</v>
      </c>
      <c r="R8077" s="20"/>
    </row>
    <row r="8078" spans="1:18" x14ac:dyDescent="0.25">
      <c r="A8078" s="6">
        <v>12</v>
      </c>
      <c r="B8078" s="4">
        <v>42706.49999999415</v>
      </c>
      <c r="C8078" s="2" t="str">
        <f>IF([2]Analysis!AG8078="Data Error","Data Error",[2]Analysis!AI8078*C$1)</f>
        <v>Data Error</v>
      </c>
      <c r="D8078" s="2"/>
      <c r="E8078" s="3" t="str">
        <f>IF(C8078="Data Error","Data Error",INDEX('[2]BAAL Adj Cap'!$CB$65:$CY$72,MONTH($B8078),$A8078+1))</f>
        <v>Data Error</v>
      </c>
      <c r="F8078" s="3"/>
      <c r="G8078" s="31" t="str">
        <f t="shared" si="504"/>
        <v>Data Error</v>
      </c>
      <c r="H8078" s="31"/>
      <c r="I8078" s="23" t="str">
        <f t="shared" si="505"/>
        <v>Data Error</v>
      </c>
      <c r="J8078" s="23"/>
      <c r="K8078" s="7" t="str">
        <f t="shared" si="506"/>
        <v>Data Error</v>
      </c>
      <c r="M8078" s="20" t="str">
        <f>IF(C8078="Data Error","Data Error",IF(C8078&lt;=K8078,0,1-IFERROR(INDEX(BAAL!$C:$D,MATCH(ROUNDUP(C8078-K8078,0),BAAL!$B:$B,0),MATCH(LEFT(M$2,4),BAAL!$C$2:$D$2,0)),0)))</f>
        <v>Data Error</v>
      </c>
      <c r="N8078" s="20"/>
      <c r="O8078" s="26"/>
      <c r="P8078" s="26"/>
      <c r="Q8078" s="6">
        <f t="shared" si="507"/>
        <v>12</v>
      </c>
      <c r="R8078" s="20"/>
    </row>
    <row r="8079" spans="1:18" x14ac:dyDescent="0.25">
      <c r="A8079" s="6">
        <v>13</v>
      </c>
      <c r="B8079" s="4">
        <v>42706.541666660814</v>
      </c>
      <c r="C8079" s="2" t="str">
        <f>IF([2]Analysis!AG8079="Data Error","Data Error",[2]Analysis!AI8079*C$1)</f>
        <v>Data Error</v>
      </c>
      <c r="D8079" s="2"/>
      <c r="E8079" s="3" t="str">
        <f>IF(C8079="Data Error","Data Error",INDEX('[2]BAAL Adj Cap'!$CB$65:$CY$72,MONTH($B8079),$A8079+1))</f>
        <v>Data Error</v>
      </c>
      <c r="F8079" s="3"/>
      <c r="G8079" s="31" t="str">
        <f t="shared" si="504"/>
        <v>Data Error</v>
      </c>
      <c r="H8079" s="31"/>
      <c r="I8079" s="23" t="str">
        <f t="shared" si="505"/>
        <v>Data Error</v>
      </c>
      <c r="J8079" s="23"/>
      <c r="K8079" s="7" t="str">
        <f t="shared" si="506"/>
        <v>Data Error</v>
      </c>
      <c r="M8079" s="20" t="str">
        <f>IF(C8079="Data Error","Data Error",IF(C8079&lt;=K8079,0,1-IFERROR(INDEX(BAAL!$C:$D,MATCH(ROUNDUP(C8079-K8079,0),BAAL!$B:$B,0),MATCH(LEFT(M$2,4),BAAL!$C$2:$D$2,0)),0)))</f>
        <v>Data Error</v>
      </c>
      <c r="N8079" s="20"/>
      <c r="O8079" s="26"/>
      <c r="P8079" s="26"/>
      <c r="Q8079" s="6">
        <f t="shared" si="507"/>
        <v>12</v>
      </c>
      <c r="R8079" s="20"/>
    </row>
    <row r="8080" spans="1:18" x14ac:dyDescent="0.25">
      <c r="A8080" s="6">
        <v>14</v>
      </c>
      <c r="B8080" s="4">
        <v>42706.583333327479</v>
      </c>
      <c r="C8080" s="2" t="str">
        <f>IF([2]Analysis!AG8080="Data Error","Data Error",[2]Analysis!AI8080*C$1)</f>
        <v>Data Error</v>
      </c>
      <c r="D8080" s="2"/>
      <c r="E8080" s="3" t="str">
        <f>IF(C8080="Data Error","Data Error",INDEX('[2]BAAL Adj Cap'!$CB$65:$CY$72,MONTH($B8080),$A8080+1))</f>
        <v>Data Error</v>
      </c>
      <c r="F8080" s="3"/>
      <c r="G8080" s="31" t="str">
        <f t="shared" si="504"/>
        <v>Data Error</v>
      </c>
      <c r="H8080" s="31"/>
      <c r="I8080" s="23" t="str">
        <f t="shared" si="505"/>
        <v>Data Error</v>
      </c>
      <c r="J8080" s="23"/>
      <c r="K8080" s="7" t="str">
        <f t="shared" si="506"/>
        <v>Data Error</v>
      </c>
      <c r="M8080" s="20" t="str">
        <f>IF(C8080="Data Error","Data Error",IF(C8080&lt;=K8080,0,1-IFERROR(INDEX(BAAL!$C:$D,MATCH(ROUNDUP(C8080-K8080,0),BAAL!$B:$B,0),MATCH(LEFT(M$2,4),BAAL!$C$2:$D$2,0)),0)))</f>
        <v>Data Error</v>
      </c>
      <c r="N8080" s="20"/>
      <c r="O8080" s="26"/>
      <c r="P8080" s="26"/>
      <c r="Q8080" s="6">
        <f t="shared" si="507"/>
        <v>12</v>
      </c>
      <c r="R8080" s="20"/>
    </row>
    <row r="8081" spans="1:18" x14ac:dyDescent="0.25">
      <c r="A8081" s="6">
        <v>15</v>
      </c>
      <c r="B8081" s="4">
        <v>42706.624999994143</v>
      </c>
      <c r="C8081" s="2" t="str">
        <f>IF([2]Analysis!AG8081="Data Error","Data Error",[2]Analysis!AI8081*C$1)</f>
        <v>Data Error</v>
      </c>
      <c r="D8081" s="2"/>
      <c r="E8081" s="3" t="str">
        <f>IF(C8081="Data Error","Data Error",INDEX('[2]BAAL Adj Cap'!$CB$65:$CY$72,MONTH($B8081),$A8081+1))</f>
        <v>Data Error</v>
      </c>
      <c r="F8081" s="3"/>
      <c r="G8081" s="31" t="str">
        <f t="shared" si="504"/>
        <v>Data Error</v>
      </c>
      <c r="H8081" s="31"/>
      <c r="I8081" s="23" t="str">
        <f t="shared" si="505"/>
        <v>Data Error</v>
      </c>
      <c r="J8081" s="23"/>
      <c r="K8081" s="7" t="str">
        <f t="shared" si="506"/>
        <v>Data Error</v>
      </c>
      <c r="M8081" s="20" t="str">
        <f>IF(C8081="Data Error","Data Error",IF(C8081&lt;=K8081,0,1-IFERROR(INDEX(BAAL!$C:$D,MATCH(ROUNDUP(C8081-K8081,0),BAAL!$B:$B,0),MATCH(LEFT(M$2,4),BAAL!$C$2:$D$2,0)),0)))</f>
        <v>Data Error</v>
      </c>
      <c r="N8081" s="20"/>
      <c r="O8081" s="26"/>
      <c r="P8081" s="26"/>
      <c r="Q8081" s="6">
        <f t="shared" si="507"/>
        <v>12</v>
      </c>
      <c r="R8081" s="20"/>
    </row>
    <row r="8082" spans="1:18" x14ac:dyDescent="0.25">
      <c r="A8082" s="6">
        <v>16</v>
      </c>
      <c r="B8082" s="4">
        <v>42706.666666660807</v>
      </c>
      <c r="C8082" s="2" t="str">
        <f>IF([2]Analysis!AG8082="Data Error","Data Error",[2]Analysis!AI8082*C$1)</f>
        <v>Data Error</v>
      </c>
      <c r="D8082" s="2"/>
      <c r="E8082" s="3" t="str">
        <f>IF(C8082="Data Error","Data Error",INDEX('[2]BAAL Adj Cap'!$CB$65:$CY$72,MONTH($B8082),$A8082+1))</f>
        <v>Data Error</v>
      </c>
      <c r="F8082" s="3"/>
      <c r="G8082" s="31" t="str">
        <f t="shared" si="504"/>
        <v>Data Error</v>
      </c>
      <c r="H8082" s="31"/>
      <c r="I8082" s="23" t="str">
        <f t="shared" si="505"/>
        <v>Data Error</v>
      </c>
      <c r="J8082" s="23"/>
      <c r="K8082" s="7" t="str">
        <f t="shared" si="506"/>
        <v>Data Error</v>
      </c>
      <c r="M8082" s="20" t="str">
        <f>IF(C8082="Data Error","Data Error",IF(C8082&lt;=K8082,0,1-IFERROR(INDEX(BAAL!$C:$D,MATCH(ROUNDUP(C8082-K8082,0),BAAL!$B:$B,0),MATCH(LEFT(M$2,4),BAAL!$C$2:$D$2,0)),0)))</f>
        <v>Data Error</v>
      </c>
      <c r="N8082" s="20"/>
      <c r="O8082" s="26"/>
      <c r="P8082" s="26"/>
      <c r="Q8082" s="6">
        <f t="shared" si="507"/>
        <v>12</v>
      </c>
      <c r="R8082" s="20"/>
    </row>
    <row r="8083" spans="1:18" x14ac:dyDescent="0.25">
      <c r="A8083" s="6">
        <v>17</v>
      </c>
      <c r="B8083" s="4">
        <v>42706.708333327471</v>
      </c>
      <c r="C8083" s="2" t="str">
        <f>IF([2]Analysis!AG8083="Data Error","Data Error",[2]Analysis!AI8083*C$1)</f>
        <v>Data Error</v>
      </c>
      <c r="D8083" s="2"/>
      <c r="E8083" s="3" t="str">
        <f>IF(C8083="Data Error","Data Error",INDEX('[2]BAAL Adj Cap'!$CB$65:$CY$72,MONTH($B8083),$A8083+1))</f>
        <v>Data Error</v>
      </c>
      <c r="F8083" s="3"/>
      <c r="G8083" s="31" t="str">
        <f t="shared" si="504"/>
        <v>Data Error</v>
      </c>
      <c r="H8083" s="31"/>
      <c r="I8083" s="23" t="str">
        <f t="shared" si="505"/>
        <v>Data Error</v>
      </c>
      <c r="J8083" s="23"/>
      <c r="K8083" s="7" t="str">
        <f t="shared" si="506"/>
        <v>Data Error</v>
      </c>
      <c r="M8083" s="20" t="str">
        <f>IF(C8083="Data Error","Data Error",IF(C8083&lt;=K8083,0,1-IFERROR(INDEX(BAAL!$C:$D,MATCH(ROUNDUP(C8083-K8083,0),BAAL!$B:$B,0),MATCH(LEFT(M$2,4),BAAL!$C$2:$D$2,0)),0)))</f>
        <v>Data Error</v>
      </c>
      <c r="N8083" s="20"/>
      <c r="O8083" s="26"/>
      <c r="P8083" s="26"/>
      <c r="Q8083" s="6">
        <f t="shared" si="507"/>
        <v>12</v>
      </c>
      <c r="R8083" s="20"/>
    </row>
    <row r="8084" spans="1:18" x14ac:dyDescent="0.25">
      <c r="A8084" s="6">
        <v>18</v>
      </c>
      <c r="B8084" s="4">
        <v>42706.749999994136</v>
      </c>
      <c r="C8084" s="2" t="str">
        <f>IF([2]Analysis!AG8084="Data Error","Data Error",[2]Analysis!AI8084*C$1)</f>
        <v>Data Error</v>
      </c>
      <c r="D8084" s="2"/>
      <c r="E8084" s="3" t="str">
        <f>IF(C8084="Data Error","Data Error",INDEX('[2]BAAL Adj Cap'!$CB$65:$CY$72,MONTH($B8084),$A8084+1))</f>
        <v>Data Error</v>
      </c>
      <c r="F8084" s="3"/>
      <c r="G8084" s="31" t="str">
        <f t="shared" si="504"/>
        <v>Data Error</v>
      </c>
      <c r="H8084" s="31"/>
      <c r="I8084" s="23" t="str">
        <f t="shared" si="505"/>
        <v>Data Error</v>
      </c>
      <c r="J8084" s="23"/>
      <c r="K8084" s="7" t="str">
        <f t="shared" si="506"/>
        <v>Data Error</v>
      </c>
      <c r="M8084" s="20" t="str">
        <f>IF(C8084="Data Error","Data Error",IF(C8084&lt;=K8084,0,1-IFERROR(INDEX(BAAL!$C:$D,MATCH(ROUNDUP(C8084-K8084,0),BAAL!$B:$B,0),MATCH(LEFT(M$2,4),BAAL!$C$2:$D$2,0)),0)))</f>
        <v>Data Error</v>
      </c>
      <c r="N8084" s="20"/>
      <c r="O8084" s="26"/>
      <c r="P8084" s="26"/>
      <c r="Q8084" s="6">
        <f t="shared" si="507"/>
        <v>12</v>
      </c>
      <c r="R8084" s="20"/>
    </row>
    <row r="8085" spans="1:18" x14ac:dyDescent="0.25">
      <c r="A8085" s="6">
        <v>19</v>
      </c>
      <c r="B8085" s="4">
        <v>42706.7916666608</v>
      </c>
      <c r="C8085" s="2" t="str">
        <f>IF([2]Analysis!AG8085="Data Error","Data Error",[2]Analysis!AI8085*C$1)</f>
        <v>Data Error</v>
      </c>
      <c r="D8085" s="2"/>
      <c r="E8085" s="3" t="str">
        <f>IF(C8085="Data Error","Data Error",INDEX('[2]BAAL Adj Cap'!$CB$65:$CY$72,MONTH($B8085),$A8085+1))</f>
        <v>Data Error</v>
      </c>
      <c r="F8085" s="3"/>
      <c r="G8085" s="31" t="str">
        <f t="shared" si="504"/>
        <v>Data Error</v>
      </c>
      <c r="H8085" s="31"/>
      <c r="I8085" s="23" t="str">
        <f t="shared" si="505"/>
        <v>Data Error</v>
      </c>
      <c r="J8085" s="23"/>
      <c r="K8085" s="7" t="str">
        <f t="shared" si="506"/>
        <v>Data Error</v>
      </c>
      <c r="M8085" s="20" t="str">
        <f>IF(C8085="Data Error","Data Error",IF(C8085&lt;=K8085,0,1-IFERROR(INDEX(BAAL!$C:$D,MATCH(ROUNDUP(C8085-K8085,0),BAAL!$B:$B,0),MATCH(LEFT(M$2,4),BAAL!$C$2:$D$2,0)),0)))</f>
        <v>Data Error</v>
      </c>
      <c r="N8085" s="20"/>
      <c r="O8085" s="26"/>
      <c r="P8085" s="26"/>
      <c r="Q8085" s="6">
        <f t="shared" si="507"/>
        <v>12</v>
      </c>
      <c r="R8085" s="20"/>
    </row>
    <row r="8086" spans="1:18" x14ac:dyDescent="0.25">
      <c r="A8086" s="6">
        <v>20</v>
      </c>
      <c r="B8086" s="4">
        <v>42706.833333327464</v>
      </c>
      <c r="C8086" s="2" t="str">
        <f>IF([2]Analysis!AG8086="Data Error","Data Error",[2]Analysis!AI8086*C$1)</f>
        <v>Data Error</v>
      </c>
      <c r="D8086" s="2"/>
      <c r="E8086" s="3" t="str">
        <f>IF(C8086="Data Error","Data Error",INDEX('[2]BAAL Adj Cap'!$CB$65:$CY$72,MONTH($B8086),$A8086+1))</f>
        <v>Data Error</v>
      </c>
      <c r="F8086" s="3"/>
      <c r="G8086" s="31" t="str">
        <f t="shared" si="504"/>
        <v>Data Error</v>
      </c>
      <c r="H8086" s="31"/>
      <c r="I8086" s="23" t="str">
        <f t="shared" si="505"/>
        <v>Data Error</v>
      </c>
      <c r="J8086" s="23"/>
      <c r="K8086" s="7" t="str">
        <f t="shared" si="506"/>
        <v>Data Error</v>
      </c>
      <c r="M8086" s="20" t="str">
        <f>IF(C8086="Data Error","Data Error",IF(C8086&lt;=K8086,0,1-IFERROR(INDEX(BAAL!$C:$D,MATCH(ROUNDUP(C8086-K8086,0),BAAL!$B:$B,0),MATCH(LEFT(M$2,4),BAAL!$C$2:$D$2,0)),0)))</f>
        <v>Data Error</v>
      </c>
      <c r="N8086" s="20"/>
      <c r="O8086" s="26"/>
      <c r="P8086" s="26"/>
      <c r="Q8086" s="6">
        <f t="shared" si="507"/>
        <v>12</v>
      </c>
      <c r="R8086" s="20"/>
    </row>
    <row r="8087" spans="1:18" x14ac:dyDescent="0.25">
      <c r="A8087" s="6">
        <v>21</v>
      </c>
      <c r="B8087" s="4">
        <v>42706.874999994128</v>
      </c>
      <c r="C8087" s="2" t="str">
        <f>IF([2]Analysis!AG8087="Data Error","Data Error",[2]Analysis!AI8087*C$1)</f>
        <v>Data Error</v>
      </c>
      <c r="D8087" s="2"/>
      <c r="E8087" s="3" t="str">
        <f>IF(C8087="Data Error","Data Error",INDEX('[2]BAAL Adj Cap'!$CB$65:$CY$72,MONTH($B8087),$A8087+1))</f>
        <v>Data Error</v>
      </c>
      <c r="F8087" s="3"/>
      <c r="G8087" s="31" t="str">
        <f t="shared" si="504"/>
        <v>Data Error</v>
      </c>
      <c r="H8087" s="31"/>
      <c r="I8087" s="23" t="str">
        <f t="shared" si="505"/>
        <v>Data Error</v>
      </c>
      <c r="J8087" s="23"/>
      <c r="K8087" s="7" t="str">
        <f t="shared" si="506"/>
        <v>Data Error</v>
      </c>
      <c r="M8087" s="20" t="str">
        <f>IF(C8087="Data Error","Data Error",IF(C8087&lt;=K8087,0,1-IFERROR(INDEX(BAAL!$C:$D,MATCH(ROUNDUP(C8087-K8087,0),BAAL!$B:$B,0),MATCH(LEFT(M$2,4),BAAL!$C$2:$D$2,0)),0)))</f>
        <v>Data Error</v>
      </c>
      <c r="N8087" s="20"/>
      <c r="O8087" s="26"/>
      <c r="P8087" s="26"/>
      <c r="Q8087" s="6">
        <f t="shared" si="507"/>
        <v>12</v>
      </c>
      <c r="R8087" s="20"/>
    </row>
    <row r="8088" spans="1:18" x14ac:dyDescent="0.25">
      <c r="A8088" s="6">
        <v>22</v>
      </c>
      <c r="B8088" s="4">
        <v>42706.916666660793</v>
      </c>
      <c r="C8088" s="2" t="str">
        <f>IF([2]Analysis!AG8088="Data Error","Data Error",[2]Analysis!AI8088*C$1)</f>
        <v>Data Error</v>
      </c>
      <c r="D8088" s="2"/>
      <c r="E8088" s="3" t="str">
        <f>IF(C8088="Data Error","Data Error",INDEX('[2]BAAL Adj Cap'!$CB$65:$CY$72,MONTH($B8088),$A8088+1))</f>
        <v>Data Error</v>
      </c>
      <c r="F8088" s="3"/>
      <c r="G8088" s="31" t="str">
        <f t="shared" si="504"/>
        <v>Data Error</v>
      </c>
      <c r="H8088" s="31"/>
      <c r="I8088" s="23" t="str">
        <f t="shared" si="505"/>
        <v>Data Error</v>
      </c>
      <c r="J8088" s="23"/>
      <c r="K8088" s="7" t="str">
        <f t="shared" si="506"/>
        <v>Data Error</v>
      </c>
      <c r="M8088" s="20" t="str">
        <f>IF(C8088="Data Error","Data Error",IF(C8088&lt;=K8088,0,1-IFERROR(INDEX(BAAL!$C:$D,MATCH(ROUNDUP(C8088-K8088,0),BAAL!$B:$B,0),MATCH(LEFT(M$2,4),BAAL!$C$2:$D$2,0)),0)))</f>
        <v>Data Error</v>
      </c>
      <c r="N8088" s="20"/>
      <c r="O8088" s="26"/>
      <c r="P8088" s="26"/>
      <c r="Q8088" s="6">
        <f t="shared" si="507"/>
        <v>12</v>
      </c>
      <c r="R8088" s="20"/>
    </row>
    <row r="8089" spans="1:18" x14ac:dyDescent="0.25">
      <c r="A8089" s="6">
        <v>23</v>
      </c>
      <c r="B8089" s="4">
        <v>42706.958333327457</v>
      </c>
      <c r="C8089" s="2" t="str">
        <f>IF([2]Analysis!AG8089="Data Error","Data Error",[2]Analysis!AI8089*C$1)</f>
        <v>Data Error</v>
      </c>
      <c r="D8089" s="2"/>
      <c r="E8089" s="3" t="str">
        <f>IF(C8089="Data Error","Data Error",INDEX('[2]BAAL Adj Cap'!$CB$65:$CY$72,MONTH($B8089),$A8089+1))</f>
        <v>Data Error</v>
      </c>
      <c r="F8089" s="3"/>
      <c r="G8089" s="31" t="str">
        <f t="shared" si="504"/>
        <v>Data Error</v>
      </c>
      <c r="H8089" s="31"/>
      <c r="I8089" s="23" t="str">
        <f t="shared" si="505"/>
        <v>Data Error</v>
      </c>
      <c r="J8089" s="23"/>
      <c r="K8089" s="7" t="str">
        <f t="shared" si="506"/>
        <v>Data Error</v>
      </c>
      <c r="M8089" s="20" t="str">
        <f>IF(C8089="Data Error","Data Error",IF(C8089&lt;=K8089,0,1-IFERROR(INDEX(BAAL!$C:$D,MATCH(ROUNDUP(C8089-K8089,0),BAAL!$B:$B,0),MATCH(LEFT(M$2,4),BAAL!$C$2:$D$2,0)),0)))</f>
        <v>Data Error</v>
      </c>
      <c r="N8089" s="20"/>
      <c r="O8089" s="26"/>
      <c r="P8089" s="26"/>
      <c r="Q8089" s="6">
        <f t="shared" si="507"/>
        <v>12</v>
      </c>
      <c r="R8089" s="20"/>
    </row>
    <row r="8090" spans="1:18" x14ac:dyDescent="0.25">
      <c r="A8090" s="6">
        <v>0</v>
      </c>
      <c r="B8090" s="1">
        <v>42706.999999994121</v>
      </c>
      <c r="C8090" s="2" t="str">
        <f>IF([2]Analysis!AG8090="Data Error","Data Error",[2]Analysis!AI8090*C$1)</f>
        <v>Data Error</v>
      </c>
      <c r="D8090" s="2"/>
      <c r="E8090" s="3" t="str">
        <f>IF(C8090="Data Error","Data Error",INDEX('[2]BAAL Adj Cap'!$CB$65:$CY$72,MONTH($B8090),$A8090+1))</f>
        <v>Data Error</v>
      </c>
      <c r="F8090" s="3"/>
      <c r="G8090" s="31" t="str">
        <f t="shared" si="504"/>
        <v>Data Error</v>
      </c>
      <c r="H8090" s="31"/>
      <c r="I8090" s="23" t="str">
        <f t="shared" si="505"/>
        <v>Data Error</v>
      </c>
      <c r="J8090" s="23"/>
      <c r="K8090" s="7" t="str">
        <f t="shared" si="506"/>
        <v>Data Error</v>
      </c>
      <c r="M8090" s="20" t="str">
        <f>IF(C8090="Data Error","Data Error",IF(C8090&lt;=K8090,0,1-IFERROR(INDEX(BAAL!$C:$D,MATCH(ROUNDUP(C8090-K8090,0),BAAL!$B:$B,0),MATCH(LEFT(M$2,4),BAAL!$C$2:$D$2,0)),0)))</f>
        <v>Data Error</v>
      </c>
      <c r="N8090" s="20"/>
      <c r="O8090" s="26"/>
      <c r="P8090" s="26"/>
      <c r="Q8090" s="6">
        <f t="shared" si="507"/>
        <v>12</v>
      </c>
      <c r="R8090" s="20"/>
    </row>
    <row r="8091" spans="1:18" x14ac:dyDescent="0.25">
      <c r="A8091" s="6">
        <v>1</v>
      </c>
      <c r="B8091" s="4">
        <v>42707.041666660785</v>
      </c>
      <c r="C8091" s="2" t="str">
        <f>IF([2]Analysis!AG8091="Data Error","Data Error",[2]Analysis!AI8091*C$1)</f>
        <v>Data Error</v>
      </c>
      <c r="D8091" s="2"/>
      <c r="E8091" s="3" t="str">
        <f>IF(C8091="Data Error","Data Error",INDEX('[2]BAAL Adj Cap'!$CB$65:$CY$72,MONTH($B8091),$A8091+1))</f>
        <v>Data Error</v>
      </c>
      <c r="F8091" s="3"/>
      <c r="G8091" s="31" t="str">
        <f t="shared" si="504"/>
        <v>Data Error</v>
      </c>
      <c r="H8091" s="31"/>
      <c r="I8091" s="23" t="str">
        <f t="shared" si="505"/>
        <v>Data Error</v>
      </c>
      <c r="J8091" s="23"/>
      <c r="K8091" s="7" t="str">
        <f t="shared" si="506"/>
        <v>Data Error</v>
      </c>
      <c r="M8091" s="20" t="str">
        <f>IF(C8091="Data Error","Data Error",IF(C8091&lt;=K8091,0,1-IFERROR(INDEX(BAAL!$C:$D,MATCH(ROUNDUP(C8091-K8091,0),BAAL!$B:$B,0),MATCH(LEFT(M$2,4),BAAL!$C$2:$D$2,0)),0)))</f>
        <v>Data Error</v>
      </c>
      <c r="N8091" s="20"/>
      <c r="O8091" s="26"/>
      <c r="P8091" s="26"/>
      <c r="Q8091" s="6">
        <f t="shared" si="507"/>
        <v>12</v>
      </c>
      <c r="R8091" s="20"/>
    </row>
    <row r="8092" spans="1:18" x14ac:dyDescent="0.25">
      <c r="A8092" s="6">
        <v>2</v>
      </c>
      <c r="B8092" s="4">
        <v>42707.08333332745</v>
      </c>
      <c r="C8092" s="2" t="str">
        <f>IF([2]Analysis!AG8092="Data Error","Data Error",[2]Analysis!AI8092*C$1)</f>
        <v>Data Error</v>
      </c>
      <c r="D8092" s="2"/>
      <c r="E8092" s="3" t="str">
        <f>IF(C8092="Data Error","Data Error",INDEX('[2]BAAL Adj Cap'!$CB$65:$CY$72,MONTH($B8092),$A8092+1))</f>
        <v>Data Error</v>
      </c>
      <c r="F8092" s="3"/>
      <c r="G8092" s="31" t="str">
        <f t="shared" si="504"/>
        <v>Data Error</v>
      </c>
      <c r="H8092" s="31"/>
      <c r="I8092" s="23" t="str">
        <f t="shared" si="505"/>
        <v>Data Error</v>
      </c>
      <c r="J8092" s="23"/>
      <c r="K8092" s="7" t="str">
        <f t="shared" si="506"/>
        <v>Data Error</v>
      </c>
      <c r="M8092" s="20" t="str">
        <f>IF(C8092="Data Error","Data Error",IF(C8092&lt;=K8092,0,1-IFERROR(INDEX(BAAL!$C:$D,MATCH(ROUNDUP(C8092-K8092,0),BAAL!$B:$B,0),MATCH(LEFT(M$2,4),BAAL!$C$2:$D$2,0)),0)))</f>
        <v>Data Error</v>
      </c>
      <c r="N8092" s="20"/>
      <c r="O8092" s="26"/>
      <c r="P8092" s="26"/>
      <c r="Q8092" s="6">
        <f t="shared" si="507"/>
        <v>12</v>
      </c>
      <c r="R8092" s="20"/>
    </row>
    <row r="8093" spans="1:18" x14ac:dyDescent="0.25">
      <c r="A8093" s="6">
        <v>3</v>
      </c>
      <c r="B8093" s="4">
        <v>42707.124999994114</v>
      </c>
      <c r="C8093" s="2" t="str">
        <f>IF([2]Analysis!AG8093="Data Error","Data Error",[2]Analysis!AI8093*C$1)</f>
        <v>Data Error</v>
      </c>
      <c r="D8093" s="2"/>
      <c r="E8093" s="3" t="str">
        <f>IF(C8093="Data Error","Data Error",INDEX('[2]BAAL Adj Cap'!$CB$65:$CY$72,MONTH($B8093),$A8093+1))</f>
        <v>Data Error</v>
      </c>
      <c r="F8093" s="3"/>
      <c r="G8093" s="31" t="str">
        <f t="shared" si="504"/>
        <v>Data Error</v>
      </c>
      <c r="H8093" s="31"/>
      <c r="I8093" s="23" t="str">
        <f t="shared" si="505"/>
        <v>Data Error</v>
      </c>
      <c r="J8093" s="23"/>
      <c r="K8093" s="7" t="str">
        <f t="shared" si="506"/>
        <v>Data Error</v>
      </c>
      <c r="M8093" s="20" t="str">
        <f>IF(C8093="Data Error","Data Error",IF(C8093&lt;=K8093,0,1-IFERROR(INDEX(BAAL!$C:$D,MATCH(ROUNDUP(C8093-K8093,0),BAAL!$B:$B,0),MATCH(LEFT(M$2,4),BAAL!$C$2:$D$2,0)),0)))</f>
        <v>Data Error</v>
      </c>
      <c r="N8093" s="20"/>
      <c r="O8093" s="26"/>
      <c r="P8093" s="26"/>
      <c r="Q8093" s="6">
        <f t="shared" si="507"/>
        <v>12</v>
      </c>
      <c r="R8093" s="20"/>
    </row>
    <row r="8094" spans="1:18" x14ac:dyDescent="0.25">
      <c r="A8094" s="6">
        <v>4</v>
      </c>
      <c r="B8094" s="4">
        <v>42707.166666660778</v>
      </c>
      <c r="C8094" s="2" t="str">
        <f>IF([2]Analysis!AG8094="Data Error","Data Error",[2]Analysis!AI8094*C$1)</f>
        <v>Data Error</v>
      </c>
      <c r="D8094" s="2"/>
      <c r="E8094" s="3" t="str">
        <f>IF(C8094="Data Error","Data Error",INDEX('[2]BAAL Adj Cap'!$CB$65:$CY$72,MONTH($B8094),$A8094+1))</f>
        <v>Data Error</v>
      </c>
      <c r="F8094" s="3"/>
      <c r="G8094" s="31" t="str">
        <f t="shared" si="504"/>
        <v>Data Error</v>
      </c>
      <c r="H8094" s="31"/>
      <c r="I8094" s="23" t="str">
        <f t="shared" si="505"/>
        <v>Data Error</v>
      </c>
      <c r="J8094" s="23"/>
      <c r="K8094" s="7" t="str">
        <f t="shared" si="506"/>
        <v>Data Error</v>
      </c>
      <c r="M8094" s="20" t="str">
        <f>IF(C8094="Data Error","Data Error",IF(C8094&lt;=K8094,0,1-IFERROR(INDEX(BAAL!$C:$D,MATCH(ROUNDUP(C8094-K8094,0),BAAL!$B:$B,0),MATCH(LEFT(M$2,4),BAAL!$C$2:$D$2,0)),0)))</f>
        <v>Data Error</v>
      </c>
      <c r="N8094" s="20"/>
      <c r="O8094" s="26"/>
      <c r="P8094" s="26"/>
      <c r="Q8094" s="6">
        <f t="shared" si="507"/>
        <v>12</v>
      </c>
      <c r="R8094" s="20"/>
    </row>
    <row r="8095" spans="1:18" x14ac:dyDescent="0.25">
      <c r="A8095" s="6">
        <v>5</v>
      </c>
      <c r="B8095" s="4">
        <v>42707.208333327442</v>
      </c>
      <c r="C8095" s="2" t="str">
        <f>IF([2]Analysis!AG8095="Data Error","Data Error",[2]Analysis!AI8095*C$1)</f>
        <v>Data Error</v>
      </c>
      <c r="D8095" s="2"/>
      <c r="E8095" s="3" t="str">
        <f>IF(C8095="Data Error","Data Error",INDEX('[2]BAAL Adj Cap'!$CB$65:$CY$72,MONTH($B8095),$A8095+1))</f>
        <v>Data Error</v>
      </c>
      <c r="F8095" s="3"/>
      <c r="G8095" s="31" t="str">
        <f t="shared" si="504"/>
        <v>Data Error</v>
      </c>
      <c r="H8095" s="31"/>
      <c r="I8095" s="23" t="str">
        <f t="shared" si="505"/>
        <v>Data Error</v>
      </c>
      <c r="J8095" s="23"/>
      <c r="K8095" s="7" t="str">
        <f t="shared" si="506"/>
        <v>Data Error</v>
      </c>
      <c r="M8095" s="20" t="str">
        <f>IF(C8095="Data Error","Data Error",IF(C8095&lt;=K8095,0,1-IFERROR(INDEX(BAAL!$C:$D,MATCH(ROUNDUP(C8095-K8095,0),BAAL!$B:$B,0),MATCH(LEFT(M$2,4),BAAL!$C$2:$D$2,0)),0)))</f>
        <v>Data Error</v>
      </c>
      <c r="N8095" s="20"/>
      <c r="O8095" s="26"/>
      <c r="P8095" s="26"/>
      <c r="Q8095" s="6">
        <f t="shared" si="507"/>
        <v>12</v>
      </c>
      <c r="R8095" s="20"/>
    </row>
    <row r="8096" spans="1:18" x14ac:dyDescent="0.25">
      <c r="A8096" s="6">
        <v>6</v>
      </c>
      <c r="B8096" s="4">
        <v>42707.249999994106</v>
      </c>
      <c r="C8096" s="2" t="str">
        <f>IF([2]Analysis!AG8096="Data Error","Data Error",[2]Analysis!AI8096*C$1)</f>
        <v>Data Error</v>
      </c>
      <c r="D8096" s="2"/>
      <c r="E8096" s="3" t="str">
        <f>IF(C8096="Data Error","Data Error",INDEX('[2]BAAL Adj Cap'!$CB$65:$CY$72,MONTH($B8096),$A8096+1))</f>
        <v>Data Error</v>
      </c>
      <c r="F8096" s="3"/>
      <c r="G8096" s="31" t="str">
        <f t="shared" si="504"/>
        <v>Data Error</v>
      </c>
      <c r="H8096" s="31"/>
      <c r="I8096" s="23" t="str">
        <f t="shared" si="505"/>
        <v>Data Error</v>
      </c>
      <c r="J8096" s="23"/>
      <c r="K8096" s="7" t="str">
        <f t="shared" si="506"/>
        <v>Data Error</v>
      </c>
      <c r="M8096" s="20" t="str">
        <f>IF(C8096="Data Error","Data Error",IF(C8096&lt;=K8096,0,1-IFERROR(INDEX(BAAL!$C:$D,MATCH(ROUNDUP(C8096-K8096,0),BAAL!$B:$B,0),MATCH(LEFT(M$2,4),BAAL!$C$2:$D$2,0)),0)))</f>
        <v>Data Error</v>
      </c>
      <c r="N8096" s="20"/>
      <c r="O8096" s="26"/>
      <c r="P8096" s="26"/>
      <c r="Q8096" s="6">
        <f t="shared" si="507"/>
        <v>12</v>
      </c>
      <c r="R8096" s="20"/>
    </row>
    <row r="8097" spans="1:18" x14ac:dyDescent="0.25">
      <c r="A8097" s="6">
        <v>7</v>
      </c>
      <c r="B8097" s="4">
        <v>42707.291666660771</v>
      </c>
      <c r="C8097" s="2" t="str">
        <f>IF([2]Analysis!AG8097="Data Error","Data Error",[2]Analysis!AI8097*C$1)</f>
        <v>Data Error</v>
      </c>
      <c r="D8097" s="2"/>
      <c r="E8097" s="3" t="str">
        <f>IF(C8097="Data Error","Data Error",INDEX('[2]BAAL Adj Cap'!$CB$65:$CY$72,MONTH($B8097),$A8097+1))</f>
        <v>Data Error</v>
      </c>
      <c r="F8097" s="3"/>
      <c r="G8097" s="31" t="str">
        <f t="shared" si="504"/>
        <v>Data Error</v>
      </c>
      <c r="H8097" s="31"/>
      <c r="I8097" s="23" t="str">
        <f t="shared" si="505"/>
        <v>Data Error</v>
      </c>
      <c r="J8097" s="23"/>
      <c r="K8097" s="7" t="str">
        <f t="shared" si="506"/>
        <v>Data Error</v>
      </c>
      <c r="M8097" s="20" t="str">
        <f>IF(C8097="Data Error","Data Error",IF(C8097&lt;=K8097,0,1-IFERROR(INDEX(BAAL!$C:$D,MATCH(ROUNDUP(C8097-K8097,0),BAAL!$B:$B,0),MATCH(LEFT(M$2,4),BAAL!$C$2:$D$2,0)),0)))</f>
        <v>Data Error</v>
      </c>
      <c r="N8097" s="20"/>
      <c r="O8097" s="26"/>
      <c r="P8097" s="26"/>
      <c r="Q8097" s="6">
        <f t="shared" si="507"/>
        <v>12</v>
      </c>
      <c r="R8097" s="20"/>
    </row>
    <row r="8098" spans="1:18" x14ac:dyDescent="0.25">
      <c r="A8098" s="6">
        <v>8</v>
      </c>
      <c r="B8098" s="4">
        <v>42707.333333327435</v>
      </c>
      <c r="C8098" s="2" t="str">
        <f>IF([2]Analysis!AG8098="Data Error","Data Error",[2]Analysis!AI8098*C$1)</f>
        <v>Data Error</v>
      </c>
      <c r="D8098" s="2"/>
      <c r="E8098" s="3" t="str">
        <f>IF(C8098="Data Error","Data Error",INDEX('[2]BAAL Adj Cap'!$CB$65:$CY$72,MONTH($B8098),$A8098+1))</f>
        <v>Data Error</v>
      </c>
      <c r="F8098" s="3"/>
      <c r="G8098" s="31" t="str">
        <f t="shared" si="504"/>
        <v>Data Error</v>
      </c>
      <c r="H8098" s="31"/>
      <c r="I8098" s="23" t="str">
        <f t="shared" si="505"/>
        <v>Data Error</v>
      </c>
      <c r="J8098" s="23"/>
      <c r="K8098" s="7" t="str">
        <f t="shared" si="506"/>
        <v>Data Error</v>
      </c>
      <c r="M8098" s="20" t="str">
        <f>IF(C8098="Data Error","Data Error",IF(C8098&lt;=K8098,0,1-IFERROR(INDEX(BAAL!$C:$D,MATCH(ROUNDUP(C8098-K8098,0),BAAL!$B:$B,0),MATCH(LEFT(M$2,4),BAAL!$C$2:$D$2,0)),0)))</f>
        <v>Data Error</v>
      </c>
      <c r="N8098" s="20"/>
      <c r="O8098" s="26"/>
      <c r="P8098" s="26"/>
      <c r="Q8098" s="6">
        <f t="shared" si="507"/>
        <v>12</v>
      </c>
      <c r="R8098" s="20"/>
    </row>
    <row r="8099" spans="1:18" x14ac:dyDescent="0.25">
      <c r="A8099" s="6">
        <v>9</v>
      </c>
      <c r="B8099" s="4">
        <v>42707.374999994099</v>
      </c>
      <c r="C8099" s="2" t="str">
        <f>IF([2]Analysis!AG8099="Data Error","Data Error",[2]Analysis!AI8099*C$1)</f>
        <v>Data Error</v>
      </c>
      <c r="D8099" s="2"/>
      <c r="E8099" s="3" t="str">
        <f>IF(C8099="Data Error","Data Error",INDEX('[2]BAAL Adj Cap'!$CB$65:$CY$72,MONTH($B8099),$A8099+1))</f>
        <v>Data Error</v>
      </c>
      <c r="F8099" s="3"/>
      <c r="G8099" s="31" t="str">
        <f t="shared" si="504"/>
        <v>Data Error</v>
      </c>
      <c r="H8099" s="31"/>
      <c r="I8099" s="23" t="str">
        <f t="shared" si="505"/>
        <v>Data Error</v>
      </c>
      <c r="J8099" s="23"/>
      <c r="K8099" s="7" t="str">
        <f t="shared" si="506"/>
        <v>Data Error</v>
      </c>
      <c r="M8099" s="20" t="str">
        <f>IF(C8099="Data Error","Data Error",IF(C8099&lt;=K8099,0,1-IFERROR(INDEX(BAAL!$C:$D,MATCH(ROUNDUP(C8099-K8099,0),BAAL!$B:$B,0),MATCH(LEFT(M$2,4),BAAL!$C$2:$D$2,0)),0)))</f>
        <v>Data Error</v>
      </c>
      <c r="N8099" s="20"/>
      <c r="O8099" s="26"/>
      <c r="P8099" s="26"/>
      <c r="Q8099" s="6">
        <f t="shared" si="507"/>
        <v>12</v>
      </c>
      <c r="R8099" s="20"/>
    </row>
    <row r="8100" spans="1:18" x14ac:dyDescent="0.25">
      <c r="A8100" s="6">
        <v>10</v>
      </c>
      <c r="B8100" s="4">
        <v>42707.416666660763</v>
      </c>
      <c r="C8100" s="2" t="str">
        <f>IF([2]Analysis!AG8100="Data Error","Data Error",[2]Analysis!AI8100*C$1)</f>
        <v>Data Error</v>
      </c>
      <c r="D8100" s="2"/>
      <c r="E8100" s="3" t="str">
        <f>IF(C8100="Data Error","Data Error",INDEX('[2]BAAL Adj Cap'!$CB$65:$CY$72,MONTH($B8100),$A8100+1))</f>
        <v>Data Error</v>
      </c>
      <c r="F8100" s="3"/>
      <c r="G8100" s="31" t="str">
        <f t="shared" si="504"/>
        <v>Data Error</v>
      </c>
      <c r="H8100" s="31"/>
      <c r="I8100" s="23" t="str">
        <f t="shared" si="505"/>
        <v>Data Error</v>
      </c>
      <c r="J8100" s="23"/>
      <c r="K8100" s="7" t="str">
        <f t="shared" si="506"/>
        <v>Data Error</v>
      </c>
      <c r="M8100" s="20" t="str">
        <f>IF(C8100="Data Error","Data Error",IF(C8100&lt;=K8100,0,1-IFERROR(INDEX(BAAL!$C:$D,MATCH(ROUNDUP(C8100-K8100,0),BAAL!$B:$B,0),MATCH(LEFT(M$2,4),BAAL!$C$2:$D$2,0)),0)))</f>
        <v>Data Error</v>
      </c>
      <c r="N8100" s="20"/>
      <c r="O8100" s="26"/>
      <c r="P8100" s="26"/>
      <c r="Q8100" s="6">
        <f t="shared" si="507"/>
        <v>12</v>
      </c>
      <c r="R8100" s="20"/>
    </row>
    <row r="8101" spans="1:18" x14ac:dyDescent="0.25">
      <c r="A8101" s="6">
        <v>11</v>
      </c>
      <c r="B8101" s="4">
        <v>42707.458333327428</v>
      </c>
      <c r="C8101" s="2" t="str">
        <f>IF([2]Analysis!AG8101="Data Error","Data Error",[2]Analysis!AI8101*C$1)</f>
        <v>Data Error</v>
      </c>
      <c r="D8101" s="2"/>
      <c r="E8101" s="3" t="str">
        <f>IF(C8101="Data Error","Data Error",INDEX('[2]BAAL Adj Cap'!$CB$65:$CY$72,MONTH($B8101),$A8101+1))</f>
        <v>Data Error</v>
      </c>
      <c r="F8101" s="3"/>
      <c r="G8101" s="31" t="str">
        <f t="shared" si="504"/>
        <v>Data Error</v>
      </c>
      <c r="H8101" s="31"/>
      <c r="I8101" s="23" t="str">
        <f t="shared" si="505"/>
        <v>Data Error</v>
      </c>
      <c r="J8101" s="23"/>
      <c r="K8101" s="7" t="str">
        <f t="shared" si="506"/>
        <v>Data Error</v>
      </c>
      <c r="M8101" s="20" t="str">
        <f>IF(C8101="Data Error","Data Error",IF(C8101&lt;=K8101,0,1-IFERROR(INDEX(BAAL!$C:$D,MATCH(ROUNDUP(C8101-K8101,0),BAAL!$B:$B,0),MATCH(LEFT(M$2,4),BAAL!$C$2:$D$2,0)),0)))</f>
        <v>Data Error</v>
      </c>
      <c r="N8101" s="20"/>
      <c r="O8101" s="26"/>
      <c r="P8101" s="26"/>
      <c r="Q8101" s="6">
        <f t="shared" si="507"/>
        <v>12</v>
      </c>
      <c r="R8101" s="20"/>
    </row>
    <row r="8102" spans="1:18" x14ac:dyDescent="0.25">
      <c r="A8102" s="6">
        <v>12</v>
      </c>
      <c r="B8102" s="4">
        <v>42707.499999994092</v>
      </c>
      <c r="C8102" s="2" t="str">
        <f>IF([2]Analysis!AG8102="Data Error","Data Error",[2]Analysis!AI8102*C$1)</f>
        <v>Data Error</v>
      </c>
      <c r="D8102" s="2"/>
      <c r="E8102" s="3" t="str">
        <f>IF(C8102="Data Error","Data Error",INDEX('[2]BAAL Adj Cap'!$CB$65:$CY$72,MONTH($B8102),$A8102+1))</f>
        <v>Data Error</v>
      </c>
      <c r="F8102" s="3"/>
      <c r="G8102" s="31" t="str">
        <f t="shared" si="504"/>
        <v>Data Error</v>
      </c>
      <c r="H8102" s="31"/>
      <c r="I8102" s="23" t="str">
        <f t="shared" si="505"/>
        <v>Data Error</v>
      </c>
      <c r="J8102" s="23"/>
      <c r="K8102" s="7" t="str">
        <f t="shared" si="506"/>
        <v>Data Error</v>
      </c>
      <c r="M8102" s="20" t="str">
        <f>IF(C8102="Data Error","Data Error",IF(C8102&lt;=K8102,0,1-IFERROR(INDEX(BAAL!$C:$D,MATCH(ROUNDUP(C8102-K8102,0),BAAL!$B:$B,0),MATCH(LEFT(M$2,4),BAAL!$C$2:$D$2,0)),0)))</f>
        <v>Data Error</v>
      </c>
      <c r="N8102" s="20"/>
      <c r="O8102" s="26"/>
      <c r="P8102" s="26"/>
      <c r="Q8102" s="6">
        <f t="shared" si="507"/>
        <v>12</v>
      </c>
      <c r="R8102" s="20"/>
    </row>
    <row r="8103" spans="1:18" x14ac:dyDescent="0.25">
      <c r="A8103" s="6">
        <v>13</v>
      </c>
      <c r="B8103" s="4">
        <v>42707.541666660756</v>
      </c>
      <c r="C8103" s="2" t="str">
        <f>IF([2]Analysis!AG8103="Data Error","Data Error",[2]Analysis!AI8103*C$1)</f>
        <v>Data Error</v>
      </c>
      <c r="D8103" s="2"/>
      <c r="E8103" s="3" t="str">
        <f>IF(C8103="Data Error","Data Error",INDEX('[2]BAAL Adj Cap'!$CB$65:$CY$72,MONTH($B8103),$A8103+1))</f>
        <v>Data Error</v>
      </c>
      <c r="F8103" s="3"/>
      <c r="G8103" s="31" t="str">
        <f t="shared" si="504"/>
        <v>Data Error</v>
      </c>
      <c r="H8103" s="31"/>
      <c r="I8103" s="23" t="str">
        <f t="shared" si="505"/>
        <v>Data Error</v>
      </c>
      <c r="J8103" s="23"/>
      <c r="K8103" s="7" t="str">
        <f t="shared" si="506"/>
        <v>Data Error</v>
      </c>
      <c r="M8103" s="20" t="str">
        <f>IF(C8103="Data Error","Data Error",IF(C8103&lt;=K8103,0,1-IFERROR(INDEX(BAAL!$C:$D,MATCH(ROUNDUP(C8103-K8103,0),BAAL!$B:$B,0),MATCH(LEFT(M$2,4),BAAL!$C$2:$D$2,0)),0)))</f>
        <v>Data Error</v>
      </c>
      <c r="N8103" s="20"/>
      <c r="O8103" s="26"/>
      <c r="P8103" s="26"/>
      <c r="Q8103" s="6">
        <f t="shared" si="507"/>
        <v>12</v>
      </c>
      <c r="R8103" s="20"/>
    </row>
    <row r="8104" spans="1:18" x14ac:dyDescent="0.25">
      <c r="A8104" s="6">
        <v>14</v>
      </c>
      <c r="B8104" s="4">
        <v>42707.58333332742</v>
      </c>
      <c r="C8104" s="2" t="str">
        <f>IF([2]Analysis!AG8104="Data Error","Data Error",[2]Analysis!AI8104*C$1)</f>
        <v>Data Error</v>
      </c>
      <c r="D8104" s="2"/>
      <c r="E8104" s="3" t="str">
        <f>IF(C8104="Data Error","Data Error",INDEX('[2]BAAL Adj Cap'!$CB$65:$CY$72,MONTH($B8104),$A8104+1))</f>
        <v>Data Error</v>
      </c>
      <c r="F8104" s="3"/>
      <c r="G8104" s="31" t="str">
        <f t="shared" si="504"/>
        <v>Data Error</v>
      </c>
      <c r="H8104" s="31"/>
      <c r="I8104" s="23" t="str">
        <f t="shared" si="505"/>
        <v>Data Error</v>
      </c>
      <c r="J8104" s="23"/>
      <c r="K8104" s="7" t="str">
        <f t="shared" si="506"/>
        <v>Data Error</v>
      </c>
      <c r="M8104" s="20" t="str">
        <f>IF(C8104="Data Error","Data Error",IF(C8104&lt;=K8104,0,1-IFERROR(INDEX(BAAL!$C:$D,MATCH(ROUNDUP(C8104-K8104,0),BAAL!$B:$B,0),MATCH(LEFT(M$2,4),BAAL!$C$2:$D$2,0)),0)))</f>
        <v>Data Error</v>
      </c>
      <c r="N8104" s="20"/>
      <c r="O8104" s="26"/>
      <c r="P8104" s="26"/>
      <c r="Q8104" s="6">
        <f t="shared" si="507"/>
        <v>12</v>
      </c>
      <c r="R8104" s="20"/>
    </row>
    <row r="8105" spans="1:18" x14ac:dyDescent="0.25">
      <c r="A8105" s="6">
        <v>15</v>
      </c>
      <c r="B8105" s="4">
        <v>42707.624999994085</v>
      </c>
      <c r="C8105" s="2" t="str">
        <f>IF([2]Analysis!AG8105="Data Error","Data Error",[2]Analysis!AI8105*C$1)</f>
        <v>Data Error</v>
      </c>
      <c r="D8105" s="2"/>
      <c r="E8105" s="3" t="str">
        <f>IF(C8105="Data Error","Data Error",INDEX('[2]BAAL Adj Cap'!$CB$65:$CY$72,MONTH($B8105),$A8105+1))</f>
        <v>Data Error</v>
      </c>
      <c r="F8105" s="3"/>
      <c r="G8105" s="31" t="str">
        <f t="shared" si="504"/>
        <v>Data Error</v>
      </c>
      <c r="H8105" s="31"/>
      <c r="I8105" s="23" t="str">
        <f t="shared" si="505"/>
        <v>Data Error</v>
      </c>
      <c r="J8105" s="23"/>
      <c r="K8105" s="7" t="str">
        <f t="shared" si="506"/>
        <v>Data Error</v>
      </c>
      <c r="M8105" s="20" t="str">
        <f>IF(C8105="Data Error","Data Error",IF(C8105&lt;=K8105,0,1-IFERROR(INDEX(BAAL!$C:$D,MATCH(ROUNDUP(C8105-K8105,0),BAAL!$B:$B,0),MATCH(LEFT(M$2,4),BAAL!$C$2:$D$2,0)),0)))</f>
        <v>Data Error</v>
      </c>
      <c r="N8105" s="20"/>
      <c r="O8105" s="26"/>
      <c r="P8105" s="26"/>
      <c r="Q8105" s="6">
        <f t="shared" si="507"/>
        <v>12</v>
      </c>
      <c r="R8105" s="20"/>
    </row>
    <row r="8106" spans="1:18" x14ac:dyDescent="0.25">
      <c r="A8106" s="6">
        <v>16</v>
      </c>
      <c r="B8106" s="4">
        <v>42707.666666660749</v>
      </c>
      <c r="C8106" s="2" t="str">
        <f>IF([2]Analysis!AG8106="Data Error","Data Error",[2]Analysis!AI8106*C$1)</f>
        <v>Data Error</v>
      </c>
      <c r="D8106" s="2"/>
      <c r="E8106" s="3" t="str">
        <f>IF(C8106="Data Error","Data Error",INDEX('[2]BAAL Adj Cap'!$CB$65:$CY$72,MONTH($B8106),$A8106+1))</f>
        <v>Data Error</v>
      </c>
      <c r="F8106" s="3"/>
      <c r="G8106" s="31" t="str">
        <f t="shared" si="504"/>
        <v>Data Error</v>
      </c>
      <c r="H8106" s="31"/>
      <c r="I8106" s="23" t="str">
        <f t="shared" si="505"/>
        <v>Data Error</v>
      </c>
      <c r="J8106" s="23"/>
      <c r="K8106" s="7" t="str">
        <f t="shared" si="506"/>
        <v>Data Error</v>
      </c>
      <c r="M8106" s="20" t="str">
        <f>IF(C8106="Data Error","Data Error",IF(C8106&lt;=K8106,0,1-IFERROR(INDEX(BAAL!$C:$D,MATCH(ROUNDUP(C8106-K8106,0),BAAL!$B:$B,0),MATCH(LEFT(M$2,4),BAAL!$C$2:$D$2,0)),0)))</f>
        <v>Data Error</v>
      </c>
      <c r="N8106" s="20"/>
      <c r="O8106" s="26"/>
      <c r="P8106" s="26"/>
      <c r="Q8106" s="6">
        <f t="shared" si="507"/>
        <v>12</v>
      </c>
      <c r="R8106" s="20"/>
    </row>
    <row r="8107" spans="1:18" x14ac:dyDescent="0.25">
      <c r="A8107" s="6">
        <v>17</v>
      </c>
      <c r="B8107" s="4">
        <v>42707.708333327413</v>
      </c>
      <c r="C8107" s="2" t="str">
        <f>IF([2]Analysis!AG8107="Data Error","Data Error",[2]Analysis!AI8107*C$1)</f>
        <v>Data Error</v>
      </c>
      <c r="D8107" s="2"/>
      <c r="E8107" s="3" t="str">
        <f>IF(C8107="Data Error","Data Error",INDEX('[2]BAAL Adj Cap'!$CB$65:$CY$72,MONTH($B8107),$A8107+1))</f>
        <v>Data Error</v>
      </c>
      <c r="F8107" s="3"/>
      <c r="G8107" s="31" t="str">
        <f t="shared" si="504"/>
        <v>Data Error</v>
      </c>
      <c r="H8107" s="31"/>
      <c r="I8107" s="23" t="str">
        <f t="shared" si="505"/>
        <v>Data Error</v>
      </c>
      <c r="J8107" s="23"/>
      <c r="K8107" s="7" t="str">
        <f t="shared" si="506"/>
        <v>Data Error</v>
      </c>
      <c r="M8107" s="20" t="str">
        <f>IF(C8107="Data Error","Data Error",IF(C8107&lt;=K8107,0,1-IFERROR(INDEX(BAAL!$C:$D,MATCH(ROUNDUP(C8107-K8107,0),BAAL!$B:$B,0),MATCH(LEFT(M$2,4),BAAL!$C$2:$D$2,0)),0)))</f>
        <v>Data Error</v>
      </c>
      <c r="N8107" s="20"/>
      <c r="O8107" s="26"/>
      <c r="P8107" s="26"/>
      <c r="Q8107" s="6">
        <f t="shared" si="507"/>
        <v>12</v>
      </c>
      <c r="R8107" s="20"/>
    </row>
    <row r="8108" spans="1:18" x14ac:dyDescent="0.25">
      <c r="A8108" s="6">
        <v>18</v>
      </c>
      <c r="B8108" s="4">
        <v>42707.749999994077</v>
      </c>
      <c r="C8108" s="2" t="str">
        <f>IF([2]Analysis!AG8108="Data Error","Data Error",[2]Analysis!AI8108*C$1)</f>
        <v>Data Error</v>
      </c>
      <c r="D8108" s="2"/>
      <c r="E8108" s="3" t="str">
        <f>IF(C8108="Data Error","Data Error",INDEX('[2]BAAL Adj Cap'!$CB$65:$CY$72,MONTH($B8108),$A8108+1))</f>
        <v>Data Error</v>
      </c>
      <c r="F8108" s="3"/>
      <c r="G8108" s="31" t="str">
        <f t="shared" si="504"/>
        <v>Data Error</v>
      </c>
      <c r="H8108" s="31"/>
      <c r="I8108" s="23" t="str">
        <f t="shared" si="505"/>
        <v>Data Error</v>
      </c>
      <c r="J8108" s="23"/>
      <c r="K8108" s="7" t="str">
        <f t="shared" si="506"/>
        <v>Data Error</v>
      </c>
      <c r="M8108" s="20" t="str">
        <f>IF(C8108="Data Error","Data Error",IF(C8108&lt;=K8108,0,1-IFERROR(INDEX(BAAL!$C:$D,MATCH(ROUNDUP(C8108-K8108,0),BAAL!$B:$B,0),MATCH(LEFT(M$2,4),BAAL!$C$2:$D$2,0)),0)))</f>
        <v>Data Error</v>
      </c>
      <c r="N8108" s="20"/>
      <c r="O8108" s="26"/>
      <c r="P8108" s="26"/>
      <c r="Q8108" s="6">
        <f t="shared" si="507"/>
        <v>12</v>
      </c>
      <c r="R8108" s="20"/>
    </row>
    <row r="8109" spans="1:18" x14ac:dyDescent="0.25">
      <c r="A8109" s="6">
        <v>19</v>
      </c>
      <c r="B8109" s="4">
        <v>42707.791666660742</v>
      </c>
      <c r="C8109" s="2" t="str">
        <f>IF([2]Analysis!AG8109="Data Error","Data Error",[2]Analysis!AI8109*C$1)</f>
        <v>Data Error</v>
      </c>
      <c r="D8109" s="2"/>
      <c r="E8109" s="3" t="str">
        <f>IF(C8109="Data Error","Data Error",INDEX('[2]BAAL Adj Cap'!$CB$65:$CY$72,MONTH($B8109),$A8109+1))</f>
        <v>Data Error</v>
      </c>
      <c r="F8109" s="3"/>
      <c r="G8109" s="31" t="str">
        <f t="shared" si="504"/>
        <v>Data Error</v>
      </c>
      <c r="H8109" s="31"/>
      <c r="I8109" s="23" t="str">
        <f t="shared" si="505"/>
        <v>Data Error</v>
      </c>
      <c r="J8109" s="23"/>
      <c r="K8109" s="7" t="str">
        <f t="shared" si="506"/>
        <v>Data Error</v>
      </c>
      <c r="M8109" s="20" t="str">
        <f>IF(C8109="Data Error","Data Error",IF(C8109&lt;=K8109,0,1-IFERROR(INDEX(BAAL!$C:$D,MATCH(ROUNDUP(C8109-K8109,0),BAAL!$B:$B,0),MATCH(LEFT(M$2,4),BAAL!$C$2:$D$2,0)),0)))</f>
        <v>Data Error</v>
      </c>
      <c r="N8109" s="20"/>
      <c r="O8109" s="26"/>
      <c r="P8109" s="26"/>
      <c r="Q8109" s="6">
        <f t="shared" si="507"/>
        <v>12</v>
      </c>
      <c r="R8109" s="20"/>
    </row>
    <row r="8110" spans="1:18" x14ac:dyDescent="0.25">
      <c r="A8110" s="6">
        <v>20</v>
      </c>
      <c r="B8110" s="4">
        <v>42707.833333327406</v>
      </c>
      <c r="C8110" s="2" t="str">
        <f>IF([2]Analysis!AG8110="Data Error","Data Error",[2]Analysis!AI8110*C$1)</f>
        <v>Data Error</v>
      </c>
      <c r="D8110" s="2"/>
      <c r="E8110" s="3" t="str">
        <f>IF(C8110="Data Error","Data Error",INDEX('[2]BAAL Adj Cap'!$CB$65:$CY$72,MONTH($B8110),$A8110+1))</f>
        <v>Data Error</v>
      </c>
      <c r="F8110" s="3"/>
      <c r="G8110" s="31" t="str">
        <f t="shared" si="504"/>
        <v>Data Error</v>
      </c>
      <c r="H8110" s="31"/>
      <c r="I8110" s="23" t="str">
        <f t="shared" si="505"/>
        <v>Data Error</v>
      </c>
      <c r="J8110" s="23"/>
      <c r="K8110" s="7" t="str">
        <f t="shared" si="506"/>
        <v>Data Error</v>
      </c>
      <c r="M8110" s="20" t="str">
        <f>IF(C8110="Data Error","Data Error",IF(C8110&lt;=K8110,0,1-IFERROR(INDEX(BAAL!$C:$D,MATCH(ROUNDUP(C8110-K8110,0),BAAL!$B:$B,0),MATCH(LEFT(M$2,4),BAAL!$C$2:$D$2,0)),0)))</f>
        <v>Data Error</v>
      </c>
      <c r="N8110" s="20"/>
      <c r="O8110" s="26"/>
      <c r="P8110" s="26"/>
      <c r="Q8110" s="6">
        <f t="shared" si="507"/>
        <v>12</v>
      </c>
      <c r="R8110" s="20"/>
    </row>
    <row r="8111" spans="1:18" x14ac:dyDescent="0.25">
      <c r="A8111" s="6">
        <v>21</v>
      </c>
      <c r="B8111" s="4">
        <v>42707.87499999407</v>
      </c>
      <c r="C8111" s="2" t="str">
        <f>IF([2]Analysis!AG8111="Data Error","Data Error",[2]Analysis!AI8111*C$1)</f>
        <v>Data Error</v>
      </c>
      <c r="D8111" s="2"/>
      <c r="E8111" s="3" t="str">
        <f>IF(C8111="Data Error","Data Error",INDEX('[2]BAAL Adj Cap'!$CB$65:$CY$72,MONTH($B8111),$A8111+1))</f>
        <v>Data Error</v>
      </c>
      <c r="F8111" s="3"/>
      <c r="G8111" s="31" t="str">
        <f t="shared" si="504"/>
        <v>Data Error</v>
      </c>
      <c r="H8111" s="31"/>
      <c r="I8111" s="23" t="str">
        <f t="shared" si="505"/>
        <v>Data Error</v>
      </c>
      <c r="J8111" s="23"/>
      <c r="K8111" s="7" t="str">
        <f t="shared" si="506"/>
        <v>Data Error</v>
      </c>
      <c r="M8111" s="20" t="str">
        <f>IF(C8111="Data Error","Data Error",IF(C8111&lt;=K8111,0,1-IFERROR(INDEX(BAAL!$C:$D,MATCH(ROUNDUP(C8111-K8111,0),BAAL!$B:$B,0),MATCH(LEFT(M$2,4),BAAL!$C$2:$D$2,0)),0)))</f>
        <v>Data Error</v>
      </c>
      <c r="N8111" s="20"/>
      <c r="O8111" s="26"/>
      <c r="P8111" s="26"/>
      <c r="Q8111" s="6">
        <f t="shared" si="507"/>
        <v>12</v>
      </c>
      <c r="R8111" s="20"/>
    </row>
    <row r="8112" spans="1:18" x14ac:dyDescent="0.25">
      <c r="A8112" s="6">
        <v>22</v>
      </c>
      <c r="B8112" s="4">
        <v>42707.916666660734</v>
      </c>
      <c r="C8112" s="2" t="str">
        <f>IF([2]Analysis!AG8112="Data Error","Data Error",[2]Analysis!AI8112*C$1)</f>
        <v>Data Error</v>
      </c>
      <c r="D8112" s="2"/>
      <c r="E8112" s="3" t="str">
        <f>IF(C8112="Data Error","Data Error",INDEX('[2]BAAL Adj Cap'!$CB$65:$CY$72,MONTH($B8112),$A8112+1))</f>
        <v>Data Error</v>
      </c>
      <c r="F8112" s="3"/>
      <c r="G8112" s="31" t="str">
        <f t="shared" si="504"/>
        <v>Data Error</v>
      </c>
      <c r="H8112" s="31"/>
      <c r="I8112" s="23" t="str">
        <f t="shared" si="505"/>
        <v>Data Error</v>
      </c>
      <c r="J8112" s="23"/>
      <c r="K8112" s="7" t="str">
        <f t="shared" si="506"/>
        <v>Data Error</v>
      </c>
      <c r="M8112" s="20" t="str">
        <f>IF(C8112="Data Error","Data Error",IF(C8112&lt;=K8112,0,1-IFERROR(INDEX(BAAL!$C:$D,MATCH(ROUNDUP(C8112-K8112,0),BAAL!$B:$B,0),MATCH(LEFT(M$2,4),BAAL!$C$2:$D$2,0)),0)))</f>
        <v>Data Error</v>
      </c>
      <c r="N8112" s="20"/>
      <c r="O8112" s="26"/>
      <c r="P8112" s="26"/>
      <c r="Q8112" s="6">
        <f t="shared" si="507"/>
        <v>12</v>
      </c>
      <c r="R8112" s="20"/>
    </row>
    <row r="8113" spans="1:18" x14ac:dyDescent="0.25">
      <c r="A8113" s="6">
        <v>23</v>
      </c>
      <c r="B8113" s="4">
        <v>42707.958333327399</v>
      </c>
      <c r="C8113" s="2" t="str">
        <f>IF([2]Analysis!AG8113="Data Error","Data Error",[2]Analysis!AI8113*C$1)</f>
        <v>Data Error</v>
      </c>
      <c r="D8113" s="2"/>
      <c r="E8113" s="3" t="str">
        <f>IF(C8113="Data Error","Data Error",INDEX('[2]BAAL Adj Cap'!$CB$65:$CY$72,MONTH($B8113),$A8113+1))</f>
        <v>Data Error</v>
      </c>
      <c r="F8113" s="3"/>
      <c r="G8113" s="31" t="str">
        <f t="shared" si="504"/>
        <v>Data Error</v>
      </c>
      <c r="H8113" s="31"/>
      <c r="I8113" s="23" t="str">
        <f t="shared" si="505"/>
        <v>Data Error</v>
      </c>
      <c r="J8113" s="23"/>
      <c r="K8113" s="7" t="str">
        <f t="shared" si="506"/>
        <v>Data Error</v>
      </c>
      <c r="M8113" s="20" t="str">
        <f>IF(C8113="Data Error","Data Error",IF(C8113&lt;=K8113,0,1-IFERROR(INDEX(BAAL!$C:$D,MATCH(ROUNDUP(C8113-K8113,0),BAAL!$B:$B,0),MATCH(LEFT(M$2,4),BAAL!$C$2:$D$2,0)),0)))</f>
        <v>Data Error</v>
      </c>
      <c r="N8113" s="20"/>
      <c r="O8113" s="26"/>
      <c r="P8113" s="26"/>
      <c r="Q8113" s="6">
        <f t="shared" si="507"/>
        <v>12</v>
      </c>
      <c r="R8113" s="20"/>
    </row>
    <row r="8114" spans="1:18" x14ac:dyDescent="0.25">
      <c r="A8114" s="6">
        <v>0</v>
      </c>
      <c r="B8114" s="1">
        <v>42707.999999994063</v>
      </c>
      <c r="C8114" s="2" t="str">
        <f>IF([2]Analysis!AG8114="Data Error","Data Error",[2]Analysis!AI8114*C$1)</f>
        <v>Data Error</v>
      </c>
      <c r="D8114" s="2"/>
      <c r="E8114" s="3" t="str">
        <f>IF(C8114="Data Error","Data Error",INDEX('[2]BAAL Adj Cap'!$CB$65:$CY$72,MONTH($B8114),$A8114+1))</f>
        <v>Data Error</v>
      </c>
      <c r="F8114" s="3"/>
      <c r="G8114" s="31" t="str">
        <f t="shared" si="504"/>
        <v>Data Error</v>
      </c>
      <c r="H8114" s="31"/>
      <c r="I8114" s="23" t="str">
        <f t="shared" si="505"/>
        <v>Data Error</v>
      </c>
      <c r="J8114" s="23"/>
      <c r="K8114" s="7" t="str">
        <f t="shared" si="506"/>
        <v>Data Error</v>
      </c>
      <c r="M8114" s="20" t="str">
        <f>IF(C8114="Data Error","Data Error",IF(C8114&lt;=K8114,0,1-IFERROR(INDEX(BAAL!$C:$D,MATCH(ROUNDUP(C8114-K8114,0),BAAL!$B:$B,0),MATCH(LEFT(M$2,4),BAAL!$C$2:$D$2,0)),0)))</f>
        <v>Data Error</v>
      </c>
      <c r="N8114" s="20"/>
      <c r="O8114" s="26"/>
      <c r="P8114" s="26"/>
      <c r="Q8114" s="6">
        <f t="shared" si="507"/>
        <v>12</v>
      </c>
      <c r="R8114" s="20"/>
    </row>
    <row r="8115" spans="1:18" x14ac:dyDescent="0.25">
      <c r="A8115" s="6">
        <v>1</v>
      </c>
      <c r="B8115" s="4">
        <v>42708.041666660727</v>
      </c>
      <c r="C8115" s="2" t="str">
        <f>IF([2]Analysis!AG8115="Data Error","Data Error",[2]Analysis!AI8115*C$1)</f>
        <v>Data Error</v>
      </c>
      <c r="D8115" s="2"/>
      <c r="E8115" s="3" t="str">
        <f>IF(C8115="Data Error","Data Error",INDEX('[2]BAAL Adj Cap'!$CB$65:$CY$72,MONTH($B8115),$A8115+1))</f>
        <v>Data Error</v>
      </c>
      <c r="F8115" s="3"/>
      <c r="G8115" s="31" t="str">
        <f t="shared" si="504"/>
        <v>Data Error</v>
      </c>
      <c r="H8115" s="31"/>
      <c r="I8115" s="23" t="str">
        <f t="shared" si="505"/>
        <v>Data Error</v>
      </c>
      <c r="J8115" s="23"/>
      <c r="K8115" s="7" t="str">
        <f t="shared" si="506"/>
        <v>Data Error</v>
      </c>
      <c r="M8115" s="20" t="str">
        <f>IF(C8115="Data Error","Data Error",IF(C8115&lt;=K8115,0,1-IFERROR(INDEX(BAAL!$C:$D,MATCH(ROUNDUP(C8115-K8115,0),BAAL!$B:$B,0),MATCH(LEFT(M$2,4),BAAL!$C$2:$D$2,0)),0)))</f>
        <v>Data Error</v>
      </c>
      <c r="N8115" s="20"/>
      <c r="O8115" s="26"/>
      <c r="P8115" s="26"/>
      <c r="Q8115" s="6">
        <f t="shared" si="507"/>
        <v>12</v>
      </c>
      <c r="R8115" s="20"/>
    </row>
    <row r="8116" spans="1:18" x14ac:dyDescent="0.25">
      <c r="A8116" s="6">
        <v>2</v>
      </c>
      <c r="B8116" s="4">
        <v>42708.083333327391</v>
      </c>
      <c r="C8116" s="2" t="str">
        <f>IF([2]Analysis!AG8116="Data Error","Data Error",[2]Analysis!AI8116*C$1)</f>
        <v>Data Error</v>
      </c>
      <c r="D8116" s="2"/>
      <c r="E8116" s="3" t="str">
        <f>IF(C8116="Data Error","Data Error",INDEX('[2]BAAL Adj Cap'!$CB$65:$CY$72,MONTH($B8116),$A8116+1))</f>
        <v>Data Error</v>
      </c>
      <c r="F8116" s="3"/>
      <c r="G8116" s="31" t="str">
        <f t="shared" si="504"/>
        <v>Data Error</v>
      </c>
      <c r="H8116" s="31"/>
      <c r="I8116" s="23" t="str">
        <f t="shared" si="505"/>
        <v>Data Error</v>
      </c>
      <c r="J8116" s="23"/>
      <c r="K8116" s="7" t="str">
        <f t="shared" si="506"/>
        <v>Data Error</v>
      </c>
      <c r="M8116" s="20" t="str">
        <f>IF(C8116="Data Error","Data Error",IF(C8116&lt;=K8116,0,1-IFERROR(INDEX(BAAL!$C:$D,MATCH(ROUNDUP(C8116-K8116,0),BAAL!$B:$B,0),MATCH(LEFT(M$2,4),BAAL!$C$2:$D$2,0)),0)))</f>
        <v>Data Error</v>
      </c>
      <c r="N8116" s="20"/>
      <c r="O8116" s="26"/>
      <c r="P8116" s="26"/>
      <c r="Q8116" s="6">
        <f t="shared" si="507"/>
        <v>12</v>
      </c>
      <c r="R8116" s="20"/>
    </row>
    <row r="8117" spans="1:18" x14ac:dyDescent="0.25">
      <c r="A8117" s="6">
        <v>3</v>
      </c>
      <c r="B8117" s="4">
        <v>42708.124999994056</v>
      </c>
      <c r="C8117" s="2" t="str">
        <f>IF([2]Analysis!AG8117="Data Error","Data Error",[2]Analysis!AI8117*C$1)</f>
        <v>Data Error</v>
      </c>
      <c r="D8117" s="2"/>
      <c r="E8117" s="3" t="str">
        <f>IF(C8117="Data Error","Data Error",INDEX('[2]BAAL Adj Cap'!$CB$65:$CY$72,MONTH($B8117),$A8117+1))</f>
        <v>Data Error</v>
      </c>
      <c r="F8117" s="3"/>
      <c r="G8117" s="31" t="str">
        <f t="shared" si="504"/>
        <v>Data Error</v>
      </c>
      <c r="H8117" s="31"/>
      <c r="I8117" s="23" t="str">
        <f t="shared" si="505"/>
        <v>Data Error</v>
      </c>
      <c r="J8117" s="23"/>
      <c r="K8117" s="7" t="str">
        <f t="shared" si="506"/>
        <v>Data Error</v>
      </c>
      <c r="M8117" s="20" t="str">
        <f>IF(C8117="Data Error","Data Error",IF(C8117&lt;=K8117,0,1-IFERROR(INDEX(BAAL!$C:$D,MATCH(ROUNDUP(C8117-K8117,0),BAAL!$B:$B,0),MATCH(LEFT(M$2,4),BAAL!$C$2:$D$2,0)),0)))</f>
        <v>Data Error</v>
      </c>
      <c r="N8117" s="20"/>
      <c r="O8117" s="26"/>
      <c r="P8117" s="26"/>
      <c r="Q8117" s="6">
        <f t="shared" si="507"/>
        <v>12</v>
      </c>
      <c r="R8117" s="20"/>
    </row>
    <row r="8118" spans="1:18" x14ac:dyDescent="0.25">
      <c r="A8118" s="6">
        <v>4</v>
      </c>
      <c r="B8118" s="4">
        <v>42708.16666666072</v>
      </c>
      <c r="C8118" s="2" t="str">
        <f>IF([2]Analysis!AG8118="Data Error","Data Error",[2]Analysis!AI8118*C$1)</f>
        <v>Data Error</v>
      </c>
      <c r="D8118" s="2"/>
      <c r="E8118" s="3" t="str">
        <f>IF(C8118="Data Error","Data Error",INDEX('[2]BAAL Adj Cap'!$CB$65:$CY$72,MONTH($B8118),$A8118+1))</f>
        <v>Data Error</v>
      </c>
      <c r="F8118" s="3"/>
      <c r="G8118" s="31" t="str">
        <f t="shared" si="504"/>
        <v>Data Error</v>
      </c>
      <c r="H8118" s="31"/>
      <c r="I8118" s="23" t="str">
        <f t="shared" si="505"/>
        <v>Data Error</v>
      </c>
      <c r="J8118" s="23"/>
      <c r="K8118" s="7" t="str">
        <f t="shared" si="506"/>
        <v>Data Error</v>
      </c>
      <c r="M8118" s="20" t="str">
        <f>IF(C8118="Data Error","Data Error",IF(C8118&lt;=K8118,0,1-IFERROR(INDEX(BAAL!$C:$D,MATCH(ROUNDUP(C8118-K8118,0),BAAL!$B:$B,0),MATCH(LEFT(M$2,4),BAAL!$C$2:$D$2,0)),0)))</f>
        <v>Data Error</v>
      </c>
      <c r="N8118" s="20"/>
      <c r="O8118" s="26"/>
      <c r="P8118" s="26"/>
      <c r="Q8118" s="6">
        <f t="shared" si="507"/>
        <v>12</v>
      </c>
      <c r="R8118" s="20"/>
    </row>
    <row r="8119" spans="1:18" x14ac:dyDescent="0.25">
      <c r="A8119" s="6">
        <v>5</v>
      </c>
      <c r="B8119" s="4">
        <v>42708.208333327384</v>
      </c>
      <c r="C8119" s="2" t="str">
        <f>IF([2]Analysis!AG8119="Data Error","Data Error",[2]Analysis!AI8119*C$1)</f>
        <v>Data Error</v>
      </c>
      <c r="D8119" s="2"/>
      <c r="E8119" s="3" t="str">
        <f>IF(C8119="Data Error","Data Error",INDEX('[2]BAAL Adj Cap'!$CB$65:$CY$72,MONTH($B8119),$A8119+1))</f>
        <v>Data Error</v>
      </c>
      <c r="F8119" s="3"/>
      <c r="G8119" s="31" t="str">
        <f t="shared" si="504"/>
        <v>Data Error</v>
      </c>
      <c r="H8119" s="31"/>
      <c r="I8119" s="23" t="str">
        <f t="shared" si="505"/>
        <v>Data Error</v>
      </c>
      <c r="J8119" s="23"/>
      <c r="K8119" s="7" t="str">
        <f t="shared" si="506"/>
        <v>Data Error</v>
      </c>
      <c r="M8119" s="20" t="str">
        <f>IF(C8119="Data Error","Data Error",IF(C8119&lt;=K8119,0,1-IFERROR(INDEX(BAAL!$C:$D,MATCH(ROUNDUP(C8119-K8119,0),BAAL!$B:$B,0),MATCH(LEFT(M$2,4),BAAL!$C$2:$D$2,0)),0)))</f>
        <v>Data Error</v>
      </c>
      <c r="N8119" s="20"/>
      <c r="O8119" s="26"/>
      <c r="P8119" s="26"/>
      <c r="Q8119" s="6">
        <f t="shared" si="507"/>
        <v>12</v>
      </c>
      <c r="R8119" s="20"/>
    </row>
    <row r="8120" spans="1:18" x14ac:dyDescent="0.25">
      <c r="A8120" s="6">
        <v>6</v>
      </c>
      <c r="B8120" s="4">
        <v>42708.249999994048</v>
      </c>
      <c r="C8120" s="2" t="str">
        <f>IF([2]Analysis!AG8120="Data Error","Data Error",[2]Analysis!AI8120*C$1)</f>
        <v>Data Error</v>
      </c>
      <c r="D8120" s="2"/>
      <c r="E8120" s="3" t="str">
        <f>IF(C8120="Data Error","Data Error",INDEX('[2]BAAL Adj Cap'!$CB$65:$CY$72,MONTH($B8120),$A8120+1))</f>
        <v>Data Error</v>
      </c>
      <c r="F8120" s="3"/>
      <c r="G8120" s="31" t="str">
        <f t="shared" si="504"/>
        <v>Data Error</v>
      </c>
      <c r="H8120" s="31"/>
      <c r="I8120" s="23" t="str">
        <f t="shared" si="505"/>
        <v>Data Error</v>
      </c>
      <c r="J8120" s="23"/>
      <c r="K8120" s="7" t="str">
        <f t="shared" si="506"/>
        <v>Data Error</v>
      </c>
      <c r="M8120" s="20" t="str">
        <f>IF(C8120="Data Error","Data Error",IF(C8120&lt;=K8120,0,1-IFERROR(INDEX(BAAL!$C:$D,MATCH(ROUNDUP(C8120-K8120,0),BAAL!$B:$B,0),MATCH(LEFT(M$2,4),BAAL!$C$2:$D$2,0)),0)))</f>
        <v>Data Error</v>
      </c>
      <c r="N8120" s="20"/>
      <c r="O8120" s="26"/>
      <c r="P8120" s="26"/>
      <c r="Q8120" s="6">
        <f t="shared" si="507"/>
        <v>12</v>
      </c>
      <c r="R8120" s="20"/>
    </row>
    <row r="8121" spans="1:18" x14ac:dyDescent="0.25">
      <c r="A8121" s="6">
        <v>7</v>
      </c>
      <c r="B8121" s="4">
        <v>42708.291666660713</v>
      </c>
      <c r="C8121" s="2" t="str">
        <f>IF([2]Analysis!AG8121="Data Error","Data Error",[2]Analysis!AI8121*C$1)</f>
        <v>Data Error</v>
      </c>
      <c r="D8121" s="2"/>
      <c r="E8121" s="3" t="str">
        <f>IF(C8121="Data Error","Data Error",INDEX('[2]BAAL Adj Cap'!$CB$65:$CY$72,MONTH($B8121),$A8121+1))</f>
        <v>Data Error</v>
      </c>
      <c r="F8121" s="3"/>
      <c r="G8121" s="31" t="str">
        <f t="shared" si="504"/>
        <v>Data Error</v>
      </c>
      <c r="H8121" s="31"/>
      <c r="I8121" s="23" t="str">
        <f t="shared" si="505"/>
        <v>Data Error</v>
      </c>
      <c r="J8121" s="23"/>
      <c r="K8121" s="7" t="str">
        <f t="shared" si="506"/>
        <v>Data Error</v>
      </c>
      <c r="M8121" s="20" t="str">
        <f>IF(C8121="Data Error","Data Error",IF(C8121&lt;=K8121,0,1-IFERROR(INDEX(BAAL!$C:$D,MATCH(ROUNDUP(C8121-K8121,0),BAAL!$B:$B,0),MATCH(LEFT(M$2,4),BAAL!$C$2:$D$2,0)),0)))</f>
        <v>Data Error</v>
      </c>
      <c r="N8121" s="20"/>
      <c r="O8121" s="26"/>
      <c r="P8121" s="26"/>
      <c r="Q8121" s="6">
        <f t="shared" si="507"/>
        <v>12</v>
      </c>
      <c r="R8121" s="20"/>
    </row>
    <row r="8122" spans="1:18" x14ac:dyDescent="0.25">
      <c r="A8122" s="6">
        <v>8</v>
      </c>
      <c r="B8122" s="4">
        <v>42708.333333327377</v>
      </c>
      <c r="C8122" s="2" t="str">
        <f>IF([2]Analysis!AG8122="Data Error","Data Error",[2]Analysis!AI8122*C$1)</f>
        <v>Data Error</v>
      </c>
      <c r="D8122" s="2"/>
      <c r="E8122" s="3" t="str">
        <f>IF(C8122="Data Error","Data Error",INDEX('[2]BAAL Adj Cap'!$CB$65:$CY$72,MONTH($B8122),$A8122+1))</f>
        <v>Data Error</v>
      </c>
      <c r="F8122" s="3"/>
      <c r="G8122" s="31" t="str">
        <f t="shared" si="504"/>
        <v>Data Error</v>
      </c>
      <c r="H8122" s="31"/>
      <c r="I8122" s="23" t="str">
        <f t="shared" si="505"/>
        <v>Data Error</v>
      </c>
      <c r="J8122" s="23"/>
      <c r="K8122" s="7" t="str">
        <f t="shared" si="506"/>
        <v>Data Error</v>
      </c>
      <c r="M8122" s="20" t="str">
        <f>IF(C8122="Data Error","Data Error",IF(C8122&lt;=K8122,0,1-IFERROR(INDEX(BAAL!$C:$D,MATCH(ROUNDUP(C8122-K8122,0),BAAL!$B:$B,0),MATCH(LEFT(M$2,4),BAAL!$C$2:$D$2,0)),0)))</f>
        <v>Data Error</v>
      </c>
      <c r="N8122" s="20"/>
      <c r="O8122" s="26"/>
      <c r="P8122" s="26"/>
      <c r="Q8122" s="6">
        <f t="shared" si="507"/>
        <v>12</v>
      </c>
      <c r="R8122" s="20"/>
    </row>
    <row r="8123" spans="1:18" x14ac:dyDescent="0.25">
      <c r="A8123" s="6">
        <v>9</v>
      </c>
      <c r="B8123" s="4">
        <v>42708.374999994041</v>
      </c>
      <c r="C8123" s="2" t="str">
        <f>IF([2]Analysis!AG8123="Data Error","Data Error",[2]Analysis!AI8123*C$1)</f>
        <v>Data Error</v>
      </c>
      <c r="D8123" s="2"/>
      <c r="E8123" s="3" t="str">
        <f>IF(C8123="Data Error","Data Error",INDEX('[2]BAAL Adj Cap'!$CB$65:$CY$72,MONTH($B8123),$A8123+1))</f>
        <v>Data Error</v>
      </c>
      <c r="F8123" s="3"/>
      <c r="G8123" s="31" t="str">
        <f t="shared" si="504"/>
        <v>Data Error</v>
      </c>
      <c r="H8123" s="31"/>
      <c r="I8123" s="23" t="str">
        <f t="shared" si="505"/>
        <v>Data Error</v>
      </c>
      <c r="J8123" s="23"/>
      <c r="K8123" s="7" t="str">
        <f t="shared" si="506"/>
        <v>Data Error</v>
      </c>
      <c r="M8123" s="20" t="str">
        <f>IF(C8123="Data Error","Data Error",IF(C8123&lt;=K8123,0,1-IFERROR(INDEX(BAAL!$C:$D,MATCH(ROUNDUP(C8123-K8123,0),BAAL!$B:$B,0),MATCH(LEFT(M$2,4),BAAL!$C$2:$D$2,0)),0)))</f>
        <v>Data Error</v>
      </c>
      <c r="N8123" s="20"/>
      <c r="O8123" s="26"/>
      <c r="P8123" s="26"/>
      <c r="Q8123" s="6">
        <f t="shared" si="507"/>
        <v>12</v>
      </c>
      <c r="R8123" s="20"/>
    </row>
    <row r="8124" spans="1:18" x14ac:dyDescent="0.25">
      <c r="A8124" s="6">
        <v>10</v>
      </c>
      <c r="B8124" s="4">
        <v>42708.416666660705</v>
      </c>
      <c r="C8124" s="2" t="str">
        <f>IF([2]Analysis!AG8124="Data Error","Data Error",[2]Analysis!AI8124*C$1)</f>
        <v>Data Error</v>
      </c>
      <c r="D8124" s="2"/>
      <c r="E8124" s="3" t="str">
        <f>IF(C8124="Data Error","Data Error",INDEX('[2]BAAL Adj Cap'!$CB$65:$CY$72,MONTH($B8124),$A8124+1))</f>
        <v>Data Error</v>
      </c>
      <c r="F8124" s="3"/>
      <c r="G8124" s="31" t="str">
        <f t="shared" si="504"/>
        <v>Data Error</v>
      </c>
      <c r="H8124" s="31"/>
      <c r="I8124" s="23" t="str">
        <f t="shared" si="505"/>
        <v>Data Error</v>
      </c>
      <c r="J8124" s="23"/>
      <c r="K8124" s="7" t="str">
        <f t="shared" si="506"/>
        <v>Data Error</v>
      </c>
      <c r="M8124" s="20" t="str">
        <f>IF(C8124="Data Error","Data Error",IF(C8124&lt;=K8124,0,1-IFERROR(INDEX(BAAL!$C:$D,MATCH(ROUNDUP(C8124-K8124,0),BAAL!$B:$B,0),MATCH(LEFT(M$2,4),BAAL!$C$2:$D$2,0)),0)))</f>
        <v>Data Error</v>
      </c>
      <c r="N8124" s="20"/>
      <c r="O8124" s="26"/>
      <c r="P8124" s="26"/>
      <c r="Q8124" s="6">
        <f t="shared" si="507"/>
        <v>12</v>
      </c>
      <c r="R8124" s="20"/>
    </row>
    <row r="8125" spans="1:18" x14ac:dyDescent="0.25">
      <c r="A8125" s="6">
        <v>11</v>
      </c>
      <c r="B8125" s="4">
        <v>42708.458333327369</v>
      </c>
      <c r="C8125" s="2" t="str">
        <f>IF([2]Analysis!AG8125="Data Error","Data Error",[2]Analysis!AI8125*C$1)</f>
        <v>Data Error</v>
      </c>
      <c r="D8125" s="2"/>
      <c r="E8125" s="3" t="str">
        <f>IF(C8125="Data Error","Data Error",INDEX('[2]BAAL Adj Cap'!$CB$65:$CY$72,MONTH($B8125),$A8125+1))</f>
        <v>Data Error</v>
      </c>
      <c r="F8125" s="3"/>
      <c r="G8125" s="31" t="str">
        <f t="shared" si="504"/>
        <v>Data Error</v>
      </c>
      <c r="H8125" s="31"/>
      <c r="I8125" s="23" t="str">
        <f t="shared" si="505"/>
        <v>Data Error</v>
      </c>
      <c r="J8125" s="23"/>
      <c r="K8125" s="7" t="str">
        <f t="shared" si="506"/>
        <v>Data Error</v>
      </c>
      <c r="M8125" s="20" t="str">
        <f>IF(C8125="Data Error","Data Error",IF(C8125&lt;=K8125,0,1-IFERROR(INDEX(BAAL!$C:$D,MATCH(ROUNDUP(C8125-K8125,0),BAAL!$B:$B,0),MATCH(LEFT(M$2,4),BAAL!$C$2:$D$2,0)),0)))</f>
        <v>Data Error</v>
      </c>
      <c r="N8125" s="20"/>
      <c r="O8125" s="26"/>
      <c r="P8125" s="26"/>
      <c r="Q8125" s="6">
        <f t="shared" si="507"/>
        <v>12</v>
      </c>
      <c r="R8125" s="20"/>
    </row>
    <row r="8126" spans="1:18" x14ac:dyDescent="0.25">
      <c r="A8126" s="6">
        <v>12</v>
      </c>
      <c r="B8126" s="4">
        <v>42708.499999994034</v>
      </c>
      <c r="C8126" s="2" t="str">
        <f>IF([2]Analysis!AG8126="Data Error","Data Error",[2]Analysis!AI8126*C$1)</f>
        <v>Data Error</v>
      </c>
      <c r="D8126" s="2"/>
      <c r="E8126" s="3" t="str">
        <f>IF(C8126="Data Error","Data Error",INDEX('[2]BAAL Adj Cap'!$CB$65:$CY$72,MONTH($B8126),$A8126+1))</f>
        <v>Data Error</v>
      </c>
      <c r="F8126" s="3"/>
      <c r="G8126" s="31" t="str">
        <f t="shared" si="504"/>
        <v>Data Error</v>
      </c>
      <c r="H8126" s="31"/>
      <c r="I8126" s="23" t="str">
        <f t="shared" si="505"/>
        <v>Data Error</v>
      </c>
      <c r="J8126" s="23"/>
      <c r="K8126" s="7" t="str">
        <f t="shared" si="506"/>
        <v>Data Error</v>
      </c>
      <c r="M8126" s="20" t="str">
        <f>IF(C8126="Data Error","Data Error",IF(C8126&lt;=K8126,0,1-IFERROR(INDEX(BAAL!$C:$D,MATCH(ROUNDUP(C8126-K8126,0),BAAL!$B:$B,0),MATCH(LEFT(M$2,4),BAAL!$C$2:$D$2,0)),0)))</f>
        <v>Data Error</v>
      </c>
      <c r="N8126" s="20"/>
      <c r="O8126" s="26"/>
      <c r="P8126" s="26"/>
      <c r="Q8126" s="6">
        <f t="shared" si="507"/>
        <v>12</v>
      </c>
      <c r="R8126" s="20"/>
    </row>
    <row r="8127" spans="1:18" x14ac:dyDescent="0.25">
      <c r="A8127" s="6">
        <v>13</v>
      </c>
      <c r="B8127" s="4">
        <v>42708.541666660698</v>
      </c>
      <c r="C8127" s="2" t="str">
        <f>IF([2]Analysis!AG8127="Data Error","Data Error",[2]Analysis!AI8127*C$1)</f>
        <v>Data Error</v>
      </c>
      <c r="D8127" s="2"/>
      <c r="E8127" s="3" t="str">
        <f>IF(C8127="Data Error","Data Error",INDEX('[2]BAAL Adj Cap'!$CB$65:$CY$72,MONTH($B8127),$A8127+1))</f>
        <v>Data Error</v>
      </c>
      <c r="F8127" s="3"/>
      <c r="G8127" s="31" t="str">
        <f t="shared" si="504"/>
        <v>Data Error</v>
      </c>
      <c r="H8127" s="31"/>
      <c r="I8127" s="23" t="str">
        <f t="shared" si="505"/>
        <v>Data Error</v>
      </c>
      <c r="J8127" s="23"/>
      <c r="K8127" s="7" t="str">
        <f t="shared" si="506"/>
        <v>Data Error</v>
      </c>
      <c r="M8127" s="20" t="str">
        <f>IF(C8127="Data Error","Data Error",IF(C8127&lt;=K8127,0,1-IFERROR(INDEX(BAAL!$C:$D,MATCH(ROUNDUP(C8127-K8127,0),BAAL!$B:$B,0),MATCH(LEFT(M$2,4),BAAL!$C$2:$D$2,0)),0)))</f>
        <v>Data Error</v>
      </c>
      <c r="N8127" s="20"/>
      <c r="O8127" s="26"/>
      <c r="P8127" s="26"/>
      <c r="Q8127" s="6">
        <f t="shared" si="507"/>
        <v>12</v>
      </c>
      <c r="R8127" s="20"/>
    </row>
    <row r="8128" spans="1:18" x14ac:dyDescent="0.25">
      <c r="A8128" s="6">
        <v>14</v>
      </c>
      <c r="B8128" s="4">
        <v>42708.583333327362</v>
      </c>
      <c r="C8128" s="2" t="str">
        <f>IF([2]Analysis!AG8128="Data Error","Data Error",[2]Analysis!AI8128*C$1)</f>
        <v>Data Error</v>
      </c>
      <c r="D8128" s="2"/>
      <c r="E8128" s="3" t="str">
        <f>IF(C8128="Data Error","Data Error",INDEX('[2]BAAL Adj Cap'!$CB$65:$CY$72,MONTH($B8128),$A8128+1))</f>
        <v>Data Error</v>
      </c>
      <c r="F8128" s="3"/>
      <c r="G8128" s="31" t="str">
        <f t="shared" si="504"/>
        <v>Data Error</v>
      </c>
      <c r="H8128" s="31"/>
      <c r="I8128" s="23" t="str">
        <f t="shared" si="505"/>
        <v>Data Error</v>
      </c>
      <c r="J8128" s="23"/>
      <c r="K8128" s="7" t="str">
        <f t="shared" si="506"/>
        <v>Data Error</v>
      </c>
      <c r="M8128" s="20" t="str">
        <f>IF(C8128="Data Error","Data Error",IF(C8128&lt;=K8128,0,1-IFERROR(INDEX(BAAL!$C:$D,MATCH(ROUNDUP(C8128-K8128,0),BAAL!$B:$B,0),MATCH(LEFT(M$2,4),BAAL!$C$2:$D$2,0)),0)))</f>
        <v>Data Error</v>
      </c>
      <c r="N8128" s="20"/>
      <c r="O8128" s="26"/>
      <c r="P8128" s="26"/>
      <c r="Q8128" s="6">
        <f t="shared" si="507"/>
        <v>12</v>
      </c>
      <c r="R8128" s="20"/>
    </row>
    <row r="8129" spans="1:18" x14ac:dyDescent="0.25">
      <c r="A8129" s="6">
        <v>15</v>
      </c>
      <c r="B8129" s="4">
        <v>42708.624999994026</v>
      </c>
      <c r="C8129" s="2" t="str">
        <f>IF([2]Analysis!AG8129="Data Error","Data Error",[2]Analysis!AI8129*C$1)</f>
        <v>Data Error</v>
      </c>
      <c r="D8129" s="2"/>
      <c r="E8129" s="3" t="str">
        <f>IF(C8129="Data Error","Data Error",INDEX('[2]BAAL Adj Cap'!$CB$65:$CY$72,MONTH($B8129),$A8129+1))</f>
        <v>Data Error</v>
      </c>
      <c r="F8129" s="3"/>
      <c r="G8129" s="31" t="str">
        <f t="shared" si="504"/>
        <v>Data Error</v>
      </c>
      <c r="H8129" s="31"/>
      <c r="I8129" s="23" t="str">
        <f t="shared" si="505"/>
        <v>Data Error</v>
      </c>
      <c r="J8129" s="23"/>
      <c r="K8129" s="7" t="str">
        <f t="shared" si="506"/>
        <v>Data Error</v>
      </c>
      <c r="M8129" s="20" t="str">
        <f>IF(C8129="Data Error","Data Error",IF(C8129&lt;=K8129,0,1-IFERROR(INDEX(BAAL!$C:$D,MATCH(ROUNDUP(C8129-K8129,0),BAAL!$B:$B,0),MATCH(LEFT(M$2,4),BAAL!$C$2:$D$2,0)),0)))</f>
        <v>Data Error</v>
      </c>
      <c r="N8129" s="20"/>
      <c r="O8129" s="26"/>
      <c r="P8129" s="26"/>
      <c r="Q8129" s="6">
        <f t="shared" si="507"/>
        <v>12</v>
      </c>
      <c r="R8129" s="20"/>
    </row>
    <row r="8130" spans="1:18" x14ac:dyDescent="0.25">
      <c r="A8130" s="6">
        <v>16</v>
      </c>
      <c r="B8130" s="4">
        <v>42708.666666660691</v>
      </c>
      <c r="C8130" s="2" t="str">
        <f>IF([2]Analysis!AG8130="Data Error","Data Error",[2]Analysis!AI8130*C$1)</f>
        <v>Data Error</v>
      </c>
      <c r="D8130" s="2"/>
      <c r="E8130" s="3" t="str">
        <f>IF(C8130="Data Error","Data Error",INDEX('[2]BAAL Adj Cap'!$CB$65:$CY$72,MONTH($B8130),$A8130+1))</f>
        <v>Data Error</v>
      </c>
      <c r="F8130" s="3"/>
      <c r="G8130" s="31" t="str">
        <f t="shared" si="504"/>
        <v>Data Error</v>
      </c>
      <c r="H8130" s="31"/>
      <c r="I8130" s="23" t="str">
        <f t="shared" si="505"/>
        <v>Data Error</v>
      </c>
      <c r="J8130" s="23"/>
      <c r="K8130" s="7" t="str">
        <f t="shared" si="506"/>
        <v>Data Error</v>
      </c>
      <c r="M8130" s="20" t="str">
        <f>IF(C8130="Data Error","Data Error",IF(C8130&lt;=K8130,0,1-IFERROR(INDEX(BAAL!$C:$D,MATCH(ROUNDUP(C8130-K8130,0),BAAL!$B:$B,0),MATCH(LEFT(M$2,4),BAAL!$C$2:$D$2,0)),0)))</f>
        <v>Data Error</v>
      </c>
      <c r="N8130" s="20"/>
      <c r="O8130" s="26"/>
      <c r="P8130" s="26"/>
      <c r="Q8130" s="6">
        <f t="shared" si="507"/>
        <v>12</v>
      </c>
      <c r="R8130" s="20"/>
    </row>
    <row r="8131" spans="1:18" x14ac:dyDescent="0.25">
      <c r="A8131" s="6">
        <v>17</v>
      </c>
      <c r="B8131" s="4">
        <v>42708.708333327355</v>
      </c>
      <c r="C8131" s="2" t="str">
        <f>IF([2]Analysis!AG8131="Data Error","Data Error",[2]Analysis!AI8131*C$1)</f>
        <v>Data Error</v>
      </c>
      <c r="D8131" s="2"/>
      <c r="E8131" s="3" t="str">
        <f>IF(C8131="Data Error","Data Error",INDEX('[2]BAAL Adj Cap'!$CB$65:$CY$72,MONTH($B8131),$A8131+1))</f>
        <v>Data Error</v>
      </c>
      <c r="F8131" s="3"/>
      <c r="G8131" s="31" t="str">
        <f t="shared" si="504"/>
        <v>Data Error</v>
      </c>
      <c r="H8131" s="31"/>
      <c r="I8131" s="23" t="str">
        <f t="shared" si="505"/>
        <v>Data Error</v>
      </c>
      <c r="J8131" s="23"/>
      <c r="K8131" s="7" t="str">
        <f t="shared" si="506"/>
        <v>Data Error</v>
      </c>
      <c r="M8131" s="20" t="str">
        <f>IF(C8131="Data Error","Data Error",IF(C8131&lt;=K8131,0,1-IFERROR(INDEX(BAAL!$C:$D,MATCH(ROUNDUP(C8131-K8131,0),BAAL!$B:$B,0),MATCH(LEFT(M$2,4),BAAL!$C$2:$D$2,0)),0)))</f>
        <v>Data Error</v>
      </c>
      <c r="N8131" s="20"/>
      <c r="O8131" s="26"/>
      <c r="P8131" s="26"/>
      <c r="Q8131" s="6">
        <f t="shared" si="507"/>
        <v>12</v>
      </c>
      <c r="R8131" s="20"/>
    </row>
    <row r="8132" spans="1:18" x14ac:dyDescent="0.25">
      <c r="A8132" s="6">
        <v>18</v>
      </c>
      <c r="B8132" s="4">
        <v>42708.749999994019</v>
      </c>
      <c r="C8132" s="2" t="str">
        <f>IF([2]Analysis!AG8132="Data Error","Data Error",[2]Analysis!AI8132*C$1)</f>
        <v>Data Error</v>
      </c>
      <c r="D8132" s="2"/>
      <c r="E8132" s="3" t="str">
        <f>IF(C8132="Data Error","Data Error",INDEX('[2]BAAL Adj Cap'!$CB$65:$CY$72,MONTH($B8132),$A8132+1))</f>
        <v>Data Error</v>
      </c>
      <c r="F8132" s="3"/>
      <c r="G8132" s="31" t="str">
        <f t="shared" ref="G8132:G8195" si="508">IF(C8132="Data Error","Data Error",E8132*E$1-C8132)</f>
        <v>Data Error</v>
      </c>
      <c r="H8132" s="31"/>
      <c r="I8132" s="23" t="str">
        <f t="shared" ref="I8132:I8195" si="509">IF(E8132="Data Error","Data Error",E8132)</f>
        <v>Data Error</v>
      </c>
      <c r="J8132" s="23"/>
      <c r="K8132" s="7" t="str">
        <f t="shared" ref="K8132:K8195" si="510">IF(C8132="Data Error","Data Error",C$1*MAX(0,MIN(AF$9,E8132*AF$10)))</f>
        <v>Data Error</v>
      </c>
      <c r="M8132" s="20" t="str">
        <f>IF(C8132="Data Error","Data Error",IF(C8132&lt;=K8132,0,1-IFERROR(INDEX(BAAL!$C:$D,MATCH(ROUNDUP(C8132-K8132,0),BAAL!$B:$B,0),MATCH(LEFT(M$2,4),BAAL!$C$2:$D$2,0)),0)))</f>
        <v>Data Error</v>
      </c>
      <c r="N8132" s="20"/>
      <c r="O8132" s="26"/>
      <c r="P8132" s="26"/>
      <c r="Q8132" s="6">
        <f t="shared" ref="Q8132:Q8195" si="511">MONTH(B8132)</f>
        <v>12</v>
      </c>
      <c r="R8132" s="20"/>
    </row>
    <row r="8133" spans="1:18" x14ac:dyDescent="0.25">
      <c r="A8133" s="6">
        <v>19</v>
      </c>
      <c r="B8133" s="4">
        <v>42708.791666660683</v>
      </c>
      <c r="C8133" s="2" t="str">
        <f>IF([2]Analysis!AG8133="Data Error","Data Error",[2]Analysis!AI8133*C$1)</f>
        <v>Data Error</v>
      </c>
      <c r="D8133" s="2"/>
      <c r="E8133" s="3" t="str">
        <f>IF(C8133="Data Error","Data Error",INDEX('[2]BAAL Adj Cap'!$CB$65:$CY$72,MONTH($B8133),$A8133+1))</f>
        <v>Data Error</v>
      </c>
      <c r="F8133" s="3"/>
      <c r="G8133" s="31" t="str">
        <f t="shared" si="508"/>
        <v>Data Error</v>
      </c>
      <c r="H8133" s="31"/>
      <c r="I8133" s="23" t="str">
        <f t="shared" si="509"/>
        <v>Data Error</v>
      </c>
      <c r="J8133" s="23"/>
      <c r="K8133" s="7" t="str">
        <f t="shared" si="510"/>
        <v>Data Error</v>
      </c>
      <c r="M8133" s="20" t="str">
        <f>IF(C8133="Data Error","Data Error",IF(C8133&lt;=K8133,0,1-IFERROR(INDEX(BAAL!$C:$D,MATCH(ROUNDUP(C8133-K8133,0),BAAL!$B:$B,0),MATCH(LEFT(M$2,4),BAAL!$C$2:$D$2,0)),0)))</f>
        <v>Data Error</v>
      </c>
      <c r="N8133" s="20"/>
      <c r="O8133" s="26"/>
      <c r="P8133" s="26"/>
      <c r="Q8133" s="6">
        <f t="shared" si="511"/>
        <v>12</v>
      </c>
      <c r="R8133" s="20"/>
    </row>
    <row r="8134" spans="1:18" x14ac:dyDescent="0.25">
      <c r="A8134" s="6">
        <v>20</v>
      </c>
      <c r="B8134" s="4">
        <v>42708.833333327348</v>
      </c>
      <c r="C8134" s="2" t="str">
        <f>IF([2]Analysis!AG8134="Data Error","Data Error",[2]Analysis!AI8134*C$1)</f>
        <v>Data Error</v>
      </c>
      <c r="D8134" s="2"/>
      <c r="E8134" s="3" t="str">
        <f>IF(C8134="Data Error","Data Error",INDEX('[2]BAAL Adj Cap'!$CB$65:$CY$72,MONTH($B8134),$A8134+1))</f>
        <v>Data Error</v>
      </c>
      <c r="F8134" s="3"/>
      <c r="G8134" s="31" t="str">
        <f t="shared" si="508"/>
        <v>Data Error</v>
      </c>
      <c r="H8134" s="31"/>
      <c r="I8134" s="23" t="str">
        <f t="shared" si="509"/>
        <v>Data Error</v>
      </c>
      <c r="J8134" s="23"/>
      <c r="K8134" s="7" t="str">
        <f t="shared" si="510"/>
        <v>Data Error</v>
      </c>
      <c r="M8134" s="20" t="str">
        <f>IF(C8134="Data Error","Data Error",IF(C8134&lt;=K8134,0,1-IFERROR(INDEX(BAAL!$C:$D,MATCH(ROUNDUP(C8134-K8134,0),BAAL!$B:$B,0),MATCH(LEFT(M$2,4),BAAL!$C$2:$D$2,0)),0)))</f>
        <v>Data Error</v>
      </c>
      <c r="N8134" s="20"/>
      <c r="O8134" s="26"/>
      <c r="P8134" s="26"/>
      <c r="Q8134" s="6">
        <f t="shared" si="511"/>
        <v>12</v>
      </c>
      <c r="R8134" s="20"/>
    </row>
    <row r="8135" spans="1:18" x14ac:dyDescent="0.25">
      <c r="A8135" s="6">
        <v>21</v>
      </c>
      <c r="B8135" s="4">
        <v>42708.874999994012</v>
      </c>
      <c r="C8135" s="2" t="str">
        <f>IF([2]Analysis!AG8135="Data Error","Data Error",[2]Analysis!AI8135*C$1)</f>
        <v>Data Error</v>
      </c>
      <c r="D8135" s="2"/>
      <c r="E8135" s="3" t="str">
        <f>IF(C8135="Data Error","Data Error",INDEX('[2]BAAL Adj Cap'!$CB$65:$CY$72,MONTH($B8135),$A8135+1))</f>
        <v>Data Error</v>
      </c>
      <c r="F8135" s="3"/>
      <c r="G8135" s="31" t="str">
        <f t="shared" si="508"/>
        <v>Data Error</v>
      </c>
      <c r="H8135" s="31"/>
      <c r="I8135" s="23" t="str">
        <f t="shared" si="509"/>
        <v>Data Error</v>
      </c>
      <c r="J8135" s="23"/>
      <c r="K8135" s="7" t="str">
        <f t="shared" si="510"/>
        <v>Data Error</v>
      </c>
      <c r="M8135" s="20" t="str">
        <f>IF(C8135="Data Error","Data Error",IF(C8135&lt;=K8135,0,1-IFERROR(INDEX(BAAL!$C:$D,MATCH(ROUNDUP(C8135-K8135,0),BAAL!$B:$B,0),MATCH(LEFT(M$2,4),BAAL!$C$2:$D$2,0)),0)))</f>
        <v>Data Error</v>
      </c>
      <c r="N8135" s="20"/>
      <c r="O8135" s="26"/>
      <c r="P8135" s="26"/>
      <c r="Q8135" s="6">
        <f t="shared" si="511"/>
        <v>12</v>
      </c>
      <c r="R8135" s="20"/>
    </row>
    <row r="8136" spans="1:18" x14ac:dyDescent="0.25">
      <c r="A8136" s="6">
        <v>22</v>
      </c>
      <c r="B8136" s="4">
        <v>42708.916666660676</v>
      </c>
      <c r="C8136" s="2" t="str">
        <f>IF([2]Analysis!AG8136="Data Error","Data Error",[2]Analysis!AI8136*C$1)</f>
        <v>Data Error</v>
      </c>
      <c r="D8136" s="2"/>
      <c r="E8136" s="3" t="str">
        <f>IF(C8136="Data Error","Data Error",INDEX('[2]BAAL Adj Cap'!$CB$65:$CY$72,MONTH($B8136),$A8136+1))</f>
        <v>Data Error</v>
      </c>
      <c r="F8136" s="3"/>
      <c r="G8136" s="31" t="str">
        <f t="shared" si="508"/>
        <v>Data Error</v>
      </c>
      <c r="H8136" s="31"/>
      <c r="I8136" s="23" t="str">
        <f t="shared" si="509"/>
        <v>Data Error</v>
      </c>
      <c r="J8136" s="23"/>
      <c r="K8136" s="7" t="str">
        <f t="shared" si="510"/>
        <v>Data Error</v>
      </c>
      <c r="M8136" s="20" t="str">
        <f>IF(C8136="Data Error","Data Error",IF(C8136&lt;=K8136,0,1-IFERROR(INDEX(BAAL!$C:$D,MATCH(ROUNDUP(C8136-K8136,0),BAAL!$B:$B,0),MATCH(LEFT(M$2,4),BAAL!$C$2:$D$2,0)),0)))</f>
        <v>Data Error</v>
      </c>
      <c r="N8136" s="20"/>
      <c r="O8136" s="26"/>
      <c r="P8136" s="26"/>
      <c r="Q8136" s="6">
        <f t="shared" si="511"/>
        <v>12</v>
      </c>
      <c r="R8136" s="20"/>
    </row>
    <row r="8137" spans="1:18" x14ac:dyDescent="0.25">
      <c r="A8137" s="6">
        <v>23</v>
      </c>
      <c r="B8137" s="4">
        <v>42708.95833332734</v>
      </c>
      <c r="C8137" s="2" t="str">
        <f>IF([2]Analysis!AG8137="Data Error","Data Error",[2]Analysis!AI8137*C$1)</f>
        <v>Data Error</v>
      </c>
      <c r="D8137" s="2"/>
      <c r="E8137" s="3" t="str">
        <f>IF(C8137="Data Error","Data Error",INDEX('[2]BAAL Adj Cap'!$CB$65:$CY$72,MONTH($B8137),$A8137+1))</f>
        <v>Data Error</v>
      </c>
      <c r="F8137" s="3"/>
      <c r="G8137" s="31" t="str">
        <f t="shared" si="508"/>
        <v>Data Error</v>
      </c>
      <c r="H8137" s="31"/>
      <c r="I8137" s="23" t="str">
        <f t="shared" si="509"/>
        <v>Data Error</v>
      </c>
      <c r="J8137" s="23"/>
      <c r="K8137" s="7" t="str">
        <f t="shared" si="510"/>
        <v>Data Error</v>
      </c>
      <c r="M8137" s="20" t="str">
        <f>IF(C8137="Data Error","Data Error",IF(C8137&lt;=K8137,0,1-IFERROR(INDEX(BAAL!$C:$D,MATCH(ROUNDUP(C8137-K8137,0),BAAL!$B:$B,0),MATCH(LEFT(M$2,4),BAAL!$C$2:$D$2,0)),0)))</f>
        <v>Data Error</v>
      </c>
      <c r="N8137" s="20"/>
      <c r="O8137" s="26"/>
      <c r="P8137" s="26"/>
      <c r="Q8137" s="6">
        <f t="shared" si="511"/>
        <v>12</v>
      </c>
      <c r="R8137" s="20"/>
    </row>
    <row r="8138" spans="1:18" x14ac:dyDescent="0.25">
      <c r="A8138" s="6">
        <v>0</v>
      </c>
      <c r="B8138" s="1">
        <v>42708.999999994005</v>
      </c>
      <c r="C8138" s="2" t="str">
        <f>IF([2]Analysis!AG8138="Data Error","Data Error",[2]Analysis!AI8138*C$1)</f>
        <v>Data Error</v>
      </c>
      <c r="D8138" s="2"/>
      <c r="E8138" s="3" t="str">
        <f>IF(C8138="Data Error","Data Error",INDEX('[2]BAAL Adj Cap'!$CB$65:$CY$72,MONTH($B8138),$A8138+1))</f>
        <v>Data Error</v>
      </c>
      <c r="F8138" s="3"/>
      <c r="G8138" s="31" t="str">
        <f t="shared" si="508"/>
        <v>Data Error</v>
      </c>
      <c r="H8138" s="31"/>
      <c r="I8138" s="23" t="str">
        <f t="shared" si="509"/>
        <v>Data Error</v>
      </c>
      <c r="J8138" s="23"/>
      <c r="K8138" s="7" t="str">
        <f t="shared" si="510"/>
        <v>Data Error</v>
      </c>
      <c r="M8138" s="20" t="str">
        <f>IF(C8138="Data Error","Data Error",IF(C8138&lt;=K8138,0,1-IFERROR(INDEX(BAAL!$C:$D,MATCH(ROUNDUP(C8138-K8138,0),BAAL!$B:$B,0),MATCH(LEFT(M$2,4),BAAL!$C$2:$D$2,0)),0)))</f>
        <v>Data Error</v>
      </c>
      <c r="N8138" s="20"/>
      <c r="O8138" s="26"/>
      <c r="P8138" s="26"/>
      <c r="Q8138" s="6">
        <f t="shared" si="511"/>
        <v>12</v>
      </c>
      <c r="R8138" s="20"/>
    </row>
    <row r="8139" spans="1:18" x14ac:dyDescent="0.25">
      <c r="A8139" s="6">
        <v>1</v>
      </c>
      <c r="B8139" s="4">
        <v>42709.041666660669</v>
      </c>
      <c r="C8139" s="2" t="str">
        <f>IF([2]Analysis!AG8139="Data Error","Data Error",[2]Analysis!AI8139*C$1)</f>
        <v>Data Error</v>
      </c>
      <c r="D8139" s="2"/>
      <c r="E8139" s="3" t="str">
        <f>IF(C8139="Data Error","Data Error",INDEX('[2]BAAL Adj Cap'!$CB$65:$CY$72,MONTH($B8139),$A8139+1))</f>
        <v>Data Error</v>
      </c>
      <c r="F8139" s="3"/>
      <c r="G8139" s="31" t="str">
        <f t="shared" si="508"/>
        <v>Data Error</v>
      </c>
      <c r="H8139" s="31"/>
      <c r="I8139" s="23" t="str">
        <f t="shared" si="509"/>
        <v>Data Error</v>
      </c>
      <c r="J8139" s="23"/>
      <c r="K8139" s="7" t="str">
        <f t="shared" si="510"/>
        <v>Data Error</v>
      </c>
      <c r="M8139" s="20" t="str">
        <f>IF(C8139="Data Error","Data Error",IF(C8139&lt;=K8139,0,1-IFERROR(INDEX(BAAL!$C:$D,MATCH(ROUNDUP(C8139-K8139,0),BAAL!$B:$B,0),MATCH(LEFT(M$2,4),BAAL!$C$2:$D$2,0)),0)))</f>
        <v>Data Error</v>
      </c>
      <c r="N8139" s="20"/>
      <c r="O8139" s="26"/>
      <c r="P8139" s="26"/>
      <c r="Q8139" s="6">
        <f t="shared" si="511"/>
        <v>12</v>
      </c>
      <c r="R8139" s="20"/>
    </row>
    <row r="8140" spans="1:18" x14ac:dyDescent="0.25">
      <c r="A8140" s="6">
        <v>2</v>
      </c>
      <c r="B8140" s="4">
        <v>42709.083333327333</v>
      </c>
      <c r="C8140" s="2" t="str">
        <f>IF([2]Analysis!AG8140="Data Error","Data Error",[2]Analysis!AI8140*C$1)</f>
        <v>Data Error</v>
      </c>
      <c r="D8140" s="2"/>
      <c r="E8140" s="3" t="str">
        <f>IF(C8140="Data Error","Data Error",INDEX('[2]BAAL Adj Cap'!$CB$65:$CY$72,MONTH($B8140),$A8140+1))</f>
        <v>Data Error</v>
      </c>
      <c r="F8140" s="3"/>
      <c r="G8140" s="31" t="str">
        <f t="shared" si="508"/>
        <v>Data Error</v>
      </c>
      <c r="H8140" s="31"/>
      <c r="I8140" s="23" t="str">
        <f t="shared" si="509"/>
        <v>Data Error</v>
      </c>
      <c r="J8140" s="23"/>
      <c r="K8140" s="7" t="str">
        <f t="shared" si="510"/>
        <v>Data Error</v>
      </c>
      <c r="M8140" s="20" t="str">
        <f>IF(C8140="Data Error","Data Error",IF(C8140&lt;=K8140,0,1-IFERROR(INDEX(BAAL!$C:$D,MATCH(ROUNDUP(C8140-K8140,0),BAAL!$B:$B,0),MATCH(LEFT(M$2,4),BAAL!$C$2:$D$2,0)),0)))</f>
        <v>Data Error</v>
      </c>
      <c r="N8140" s="20"/>
      <c r="O8140" s="26"/>
      <c r="P8140" s="26"/>
      <c r="Q8140" s="6">
        <f t="shared" si="511"/>
        <v>12</v>
      </c>
      <c r="R8140" s="20"/>
    </row>
    <row r="8141" spans="1:18" x14ac:dyDescent="0.25">
      <c r="A8141" s="6">
        <v>3</v>
      </c>
      <c r="B8141" s="4">
        <v>42709.124999993997</v>
      </c>
      <c r="C8141" s="2" t="str">
        <f>IF([2]Analysis!AG8141="Data Error","Data Error",[2]Analysis!AI8141*C$1)</f>
        <v>Data Error</v>
      </c>
      <c r="D8141" s="2"/>
      <c r="E8141" s="3" t="str">
        <f>IF(C8141="Data Error","Data Error",INDEX('[2]BAAL Adj Cap'!$CB$65:$CY$72,MONTH($B8141),$A8141+1))</f>
        <v>Data Error</v>
      </c>
      <c r="F8141" s="3"/>
      <c r="G8141" s="31" t="str">
        <f t="shared" si="508"/>
        <v>Data Error</v>
      </c>
      <c r="H8141" s="31"/>
      <c r="I8141" s="23" t="str">
        <f t="shared" si="509"/>
        <v>Data Error</v>
      </c>
      <c r="J8141" s="23"/>
      <c r="K8141" s="7" t="str">
        <f t="shared" si="510"/>
        <v>Data Error</v>
      </c>
      <c r="M8141" s="20" t="str">
        <f>IF(C8141="Data Error","Data Error",IF(C8141&lt;=K8141,0,1-IFERROR(INDEX(BAAL!$C:$D,MATCH(ROUNDUP(C8141-K8141,0),BAAL!$B:$B,0),MATCH(LEFT(M$2,4),BAAL!$C$2:$D$2,0)),0)))</f>
        <v>Data Error</v>
      </c>
      <c r="N8141" s="20"/>
      <c r="O8141" s="26"/>
      <c r="P8141" s="26"/>
      <c r="Q8141" s="6">
        <f t="shared" si="511"/>
        <v>12</v>
      </c>
      <c r="R8141" s="20"/>
    </row>
    <row r="8142" spans="1:18" x14ac:dyDescent="0.25">
      <c r="A8142" s="6">
        <v>4</v>
      </c>
      <c r="B8142" s="4">
        <v>42709.166666660662</v>
      </c>
      <c r="C8142" s="2" t="str">
        <f>IF([2]Analysis!AG8142="Data Error","Data Error",[2]Analysis!AI8142*C$1)</f>
        <v>Data Error</v>
      </c>
      <c r="D8142" s="2"/>
      <c r="E8142" s="3" t="str">
        <f>IF(C8142="Data Error","Data Error",INDEX('[2]BAAL Adj Cap'!$CB$65:$CY$72,MONTH($B8142),$A8142+1))</f>
        <v>Data Error</v>
      </c>
      <c r="F8142" s="3"/>
      <c r="G8142" s="31" t="str">
        <f t="shared" si="508"/>
        <v>Data Error</v>
      </c>
      <c r="H8142" s="31"/>
      <c r="I8142" s="23" t="str">
        <f t="shared" si="509"/>
        <v>Data Error</v>
      </c>
      <c r="J8142" s="23"/>
      <c r="K8142" s="7" t="str">
        <f t="shared" si="510"/>
        <v>Data Error</v>
      </c>
      <c r="M8142" s="20" t="str">
        <f>IF(C8142="Data Error","Data Error",IF(C8142&lt;=K8142,0,1-IFERROR(INDEX(BAAL!$C:$D,MATCH(ROUNDUP(C8142-K8142,0),BAAL!$B:$B,0),MATCH(LEFT(M$2,4),BAAL!$C$2:$D$2,0)),0)))</f>
        <v>Data Error</v>
      </c>
      <c r="N8142" s="20"/>
      <c r="O8142" s="26"/>
      <c r="P8142" s="26"/>
      <c r="Q8142" s="6">
        <f t="shared" si="511"/>
        <v>12</v>
      </c>
      <c r="R8142" s="20"/>
    </row>
    <row r="8143" spans="1:18" x14ac:dyDescent="0.25">
      <c r="A8143" s="6">
        <v>5</v>
      </c>
      <c r="B8143" s="4">
        <v>42709.208333327326</v>
      </c>
      <c r="C8143" s="2" t="str">
        <f>IF([2]Analysis!AG8143="Data Error","Data Error",[2]Analysis!AI8143*C$1)</f>
        <v>Data Error</v>
      </c>
      <c r="D8143" s="2"/>
      <c r="E8143" s="3" t="str">
        <f>IF(C8143="Data Error","Data Error",INDEX('[2]BAAL Adj Cap'!$CB$65:$CY$72,MONTH($B8143),$A8143+1))</f>
        <v>Data Error</v>
      </c>
      <c r="F8143" s="3"/>
      <c r="G8143" s="31" t="str">
        <f t="shared" si="508"/>
        <v>Data Error</v>
      </c>
      <c r="H8143" s="31"/>
      <c r="I8143" s="23" t="str">
        <f t="shared" si="509"/>
        <v>Data Error</v>
      </c>
      <c r="J8143" s="23"/>
      <c r="K8143" s="7" t="str">
        <f t="shared" si="510"/>
        <v>Data Error</v>
      </c>
      <c r="M8143" s="20" t="str">
        <f>IF(C8143="Data Error","Data Error",IF(C8143&lt;=K8143,0,1-IFERROR(INDEX(BAAL!$C:$D,MATCH(ROUNDUP(C8143-K8143,0),BAAL!$B:$B,0),MATCH(LEFT(M$2,4),BAAL!$C$2:$D$2,0)),0)))</f>
        <v>Data Error</v>
      </c>
      <c r="N8143" s="20"/>
      <c r="O8143" s="26"/>
      <c r="P8143" s="26"/>
      <c r="Q8143" s="6">
        <f t="shared" si="511"/>
        <v>12</v>
      </c>
      <c r="R8143" s="20"/>
    </row>
    <row r="8144" spans="1:18" x14ac:dyDescent="0.25">
      <c r="A8144" s="6">
        <v>6</v>
      </c>
      <c r="B8144" s="4">
        <v>42709.24999999399</v>
      </c>
      <c r="C8144" s="2" t="str">
        <f>IF([2]Analysis!AG8144="Data Error","Data Error",[2]Analysis!AI8144*C$1)</f>
        <v>Data Error</v>
      </c>
      <c r="D8144" s="2"/>
      <c r="E8144" s="3" t="str">
        <f>IF(C8144="Data Error","Data Error",INDEX('[2]BAAL Adj Cap'!$CB$65:$CY$72,MONTH($B8144),$A8144+1))</f>
        <v>Data Error</v>
      </c>
      <c r="F8144" s="3"/>
      <c r="G8144" s="31" t="str">
        <f t="shared" si="508"/>
        <v>Data Error</v>
      </c>
      <c r="H8144" s="31"/>
      <c r="I8144" s="23" t="str">
        <f t="shared" si="509"/>
        <v>Data Error</v>
      </c>
      <c r="J8144" s="23"/>
      <c r="K8144" s="7" t="str">
        <f t="shared" si="510"/>
        <v>Data Error</v>
      </c>
      <c r="M8144" s="20" t="str">
        <f>IF(C8144="Data Error","Data Error",IF(C8144&lt;=K8144,0,1-IFERROR(INDEX(BAAL!$C:$D,MATCH(ROUNDUP(C8144-K8144,0),BAAL!$B:$B,0),MATCH(LEFT(M$2,4),BAAL!$C$2:$D$2,0)),0)))</f>
        <v>Data Error</v>
      </c>
      <c r="N8144" s="20"/>
      <c r="O8144" s="26"/>
      <c r="P8144" s="26"/>
      <c r="Q8144" s="6">
        <f t="shared" si="511"/>
        <v>12</v>
      </c>
      <c r="R8144" s="20"/>
    </row>
    <row r="8145" spans="1:18" x14ac:dyDescent="0.25">
      <c r="A8145" s="6">
        <v>7</v>
      </c>
      <c r="B8145" s="4">
        <v>42709.291666660654</v>
      </c>
      <c r="C8145" s="2" t="str">
        <f>IF([2]Analysis!AG8145="Data Error","Data Error",[2]Analysis!AI8145*C$1)</f>
        <v>Data Error</v>
      </c>
      <c r="D8145" s="2"/>
      <c r="E8145" s="3" t="str">
        <f>IF(C8145="Data Error","Data Error",INDEX('[2]BAAL Adj Cap'!$CB$65:$CY$72,MONTH($B8145),$A8145+1))</f>
        <v>Data Error</v>
      </c>
      <c r="F8145" s="3"/>
      <c r="G8145" s="31" t="str">
        <f t="shared" si="508"/>
        <v>Data Error</v>
      </c>
      <c r="H8145" s="31"/>
      <c r="I8145" s="23" t="str">
        <f t="shared" si="509"/>
        <v>Data Error</v>
      </c>
      <c r="J8145" s="23"/>
      <c r="K8145" s="7" t="str">
        <f t="shared" si="510"/>
        <v>Data Error</v>
      </c>
      <c r="M8145" s="20" t="str">
        <f>IF(C8145="Data Error","Data Error",IF(C8145&lt;=K8145,0,1-IFERROR(INDEX(BAAL!$C:$D,MATCH(ROUNDUP(C8145-K8145,0),BAAL!$B:$B,0),MATCH(LEFT(M$2,4),BAAL!$C$2:$D$2,0)),0)))</f>
        <v>Data Error</v>
      </c>
      <c r="N8145" s="20"/>
      <c r="O8145" s="26"/>
      <c r="P8145" s="26"/>
      <c r="Q8145" s="6">
        <f t="shared" si="511"/>
        <v>12</v>
      </c>
      <c r="R8145" s="20"/>
    </row>
    <row r="8146" spans="1:18" x14ac:dyDescent="0.25">
      <c r="A8146" s="6">
        <v>8</v>
      </c>
      <c r="B8146" s="4">
        <v>42709.333333327319</v>
      </c>
      <c r="C8146" s="2" t="str">
        <f>IF([2]Analysis!AG8146="Data Error","Data Error",[2]Analysis!AI8146*C$1)</f>
        <v>Data Error</v>
      </c>
      <c r="D8146" s="2"/>
      <c r="E8146" s="3" t="str">
        <f>IF(C8146="Data Error","Data Error",INDEX('[2]BAAL Adj Cap'!$CB$65:$CY$72,MONTH($B8146),$A8146+1))</f>
        <v>Data Error</v>
      </c>
      <c r="F8146" s="3"/>
      <c r="G8146" s="31" t="str">
        <f t="shared" si="508"/>
        <v>Data Error</v>
      </c>
      <c r="H8146" s="31"/>
      <c r="I8146" s="23" t="str">
        <f t="shared" si="509"/>
        <v>Data Error</v>
      </c>
      <c r="J8146" s="23"/>
      <c r="K8146" s="7" t="str">
        <f t="shared" si="510"/>
        <v>Data Error</v>
      </c>
      <c r="M8146" s="20" t="str">
        <f>IF(C8146="Data Error","Data Error",IF(C8146&lt;=K8146,0,1-IFERROR(INDEX(BAAL!$C:$D,MATCH(ROUNDUP(C8146-K8146,0),BAAL!$B:$B,0),MATCH(LEFT(M$2,4),BAAL!$C$2:$D$2,0)),0)))</f>
        <v>Data Error</v>
      </c>
      <c r="N8146" s="20"/>
      <c r="O8146" s="26"/>
      <c r="P8146" s="26"/>
      <c r="Q8146" s="6">
        <f t="shared" si="511"/>
        <v>12</v>
      </c>
      <c r="R8146" s="20"/>
    </row>
    <row r="8147" spans="1:18" x14ac:dyDescent="0.25">
      <c r="A8147" s="6">
        <v>9</v>
      </c>
      <c r="B8147" s="4">
        <v>42709.374999993983</v>
      </c>
      <c r="C8147" s="2" t="str">
        <f>IF([2]Analysis!AG8147="Data Error","Data Error",[2]Analysis!AI8147*C$1)</f>
        <v>Data Error</v>
      </c>
      <c r="D8147" s="2"/>
      <c r="E8147" s="3" t="str">
        <f>IF(C8147="Data Error","Data Error",INDEX('[2]BAAL Adj Cap'!$CB$65:$CY$72,MONTH($B8147),$A8147+1))</f>
        <v>Data Error</v>
      </c>
      <c r="F8147" s="3"/>
      <c r="G8147" s="31" t="str">
        <f t="shared" si="508"/>
        <v>Data Error</v>
      </c>
      <c r="H8147" s="31"/>
      <c r="I8147" s="23" t="str">
        <f t="shared" si="509"/>
        <v>Data Error</v>
      </c>
      <c r="J8147" s="23"/>
      <c r="K8147" s="7" t="str">
        <f t="shared" si="510"/>
        <v>Data Error</v>
      </c>
      <c r="M8147" s="20" t="str">
        <f>IF(C8147="Data Error","Data Error",IF(C8147&lt;=K8147,0,1-IFERROR(INDEX(BAAL!$C:$D,MATCH(ROUNDUP(C8147-K8147,0),BAAL!$B:$B,0),MATCH(LEFT(M$2,4),BAAL!$C$2:$D$2,0)),0)))</f>
        <v>Data Error</v>
      </c>
      <c r="N8147" s="20"/>
      <c r="O8147" s="26"/>
      <c r="P8147" s="26"/>
      <c r="Q8147" s="6">
        <f t="shared" si="511"/>
        <v>12</v>
      </c>
      <c r="R8147" s="20"/>
    </row>
    <row r="8148" spans="1:18" x14ac:dyDescent="0.25">
      <c r="A8148" s="6">
        <v>10</v>
      </c>
      <c r="B8148" s="4">
        <v>42709.416666660647</v>
      </c>
      <c r="C8148" s="2" t="str">
        <f>IF([2]Analysis!AG8148="Data Error","Data Error",[2]Analysis!AI8148*C$1)</f>
        <v>Data Error</v>
      </c>
      <c r="D8148" s="2"/>
      <c r="E8148" s="3" t="str">
        <f>IF(C8148="Data Error","Data Error",INDEX('[2]BAAL Adj Cap'!$CB$65:$CY$72,MONTH($B8148),$A8148+1))</f>
        <v>Data Error</v>
      </c>
      <c r="F8148" s="3"/>
      <c r="G8148" s="31" t="str">
        <f t="shared" si="508"/>
        <v>Data Error</v>
      </c>
      <c r="H8148" s="31"/>
      <c r="I8148" s="23" t="str">
        <f t="shared" si="509"/>
        <v>Data Error</v>
      </c>
      <c r="J8148" s="23"/>
      <c r="K8148" s="7" t="str">
        <f t="shared" si="510"/>
        <v>Data Error</v>
      </c>
      <c r="M8148" s="20" t="str">
        <f>IF(C8148="Data Error","Data Error",IF(C8148&lt;=K8148,0,1-IFERROR(INDEX(BAAL!$C:$D,MATCH(ROUNDUP(C8148-K8148,0),BAAL!$B:$B,0),MATCH(LEFT(M$2,4),BAAL!$C$2:$D$2,0)),0)))</f>
        <v>Data Error</v>
      </c>
      <c r="N8148" s="20"/>
      <c r="O8148" s="26"/>
      <c r="P8148" s="26"/>
      <c r="Q8148" s="6">
        <f t="shared" si="511"/>
        <v>12</v>
      </c>
      <c r="R8148" s="20"/>
    </row>
    <row r="8149" spans="1:18" x14ac:dyDescent="0.25">
      <c r="A8149" s="6">
        <v>11</v>
      </c>
      <c r="B8149" s="4">
        <v>42709.458333327311</v>
      </c>
      <c r="C8149" s="2" t="str">
        <f>IF([2]Analysis!AG8149="Data Error","Data Error",[2]Analysis!AI8149*C$1)</f>
        <v>Data Error</v>
      </c>
      <c r="D8149" s="2"/>
      <c r="E8149" s="3" t="str">
        <f>IF(C8149="Data Error","Data Error",INDEX('[2]BAAL Adj Cap'!$CB$65:$CY$72,MONTH($B8149),$A8149+1))</f>
        <v>Data Error</v>
      </c>
      <c r="F8149" s="3"/>
      <c r="G8149" s="31" t="str">
        <f t="shared" si="508"/>
        <v>Data Error</v>
      </c>
      <c r="H8149" s="31"/>
      <c r="I8149" s="23" t="str">
        <f t="shared" si="509"/>
        <v>Data Error</v>
      </c>
      <c r="J8149" s="23"/>
      <c r="K8149" s="7" t="str">
        <f t="shared" si="510"/>
        <v>Data Error</v>
      </c>
      <c r="M8149" s="20" t="str">
        <f>IF(C8149="Data Error","Data Error",IF(C8149&lt;=K8149,0,1-IFERROR(INDEX(BAAL!$C:$D,MATCH(ROUNDUP(C8149-K8149,0),BAAL!$B:$B,0),MATCH(LEFT(M$2,4),BAAL!$C$2:$D$2,0)),0)))</f>
        <v>Data Error</v>
      </c>
      <c r="N8149" s="20"/>
      <c r="O8149" s="26"/>
      <c r="P8149" s="26"/>
      <c r="Q8149" s="6">
        <f t="shared" si="511"/>
        <v>12</v>
      </c>
      <c r="R8149" s="20"/>
    </row>
    <row r="8150" spans="1:18" x14ac:dyDescent="0.25">
      <c r="A8150" s="6">
        <v>12</v>
      </c>
      <c r="B8150" s="4">
        <v>42709.499999993976</v>
      </c>
      <c r="C8150" s="2" t="str">
        <f>IF([2]Analysis!AG8150="Data Error","Data Error",[2]Analysis!AI8150*C$1)</f>
        <v>Data Error</v>
      </c>
      <c r="D8150" s="2"/>
      <c r="E8150" s="3" t="str">
        <f>IF(C8150="Data Error","Data Error",INDEX('[2]BAAL Adj Cap'!$CB$65:$CY$72,MONTH($B8150),$A8150+1))</f>
        <v>Data Error</v>
      </c>
      <c r="F8150" s="3"/>
      <c r="G8150" s="31" t="str">
        <f t="shared" si="508"/>
        <v>Data Error</v>
      </c>
      <c r="H8150" s="31"/>
      <c r="I8150" s="23" t="str">
        <f t="shared" si="509"/>
        <v>Data Error</v>
      </c>
      <c r="J8150" s="23"/>
      <c r="K8150" s="7" t="str">
        <f t="shared" si="510"/>
        <v>Data Error</v>
      </c>
      <c r="M8150" s="20" t="str">
        <f>IF(C8150="Data Error","Data Error",IF(C8150&lt;=K8150,0,1-IFERROR(INDEX(BAAL!$C:$D,MATCH(ROUNDUP(C8150-K8150,0),BAAL!$B:$B,0),MATCH(LEFT(M$2,4),BAAL!$C$2:$D$2,0)),0)))</f>
        <v>Data Error</v>
      </c>
      <c r="N8150" s="20"/>
      <c r="O8150" s="26"/>
      <c r="P8150" s="26"/>
      <c r="Q8150" s="6">
        <f t="shared" si="511"/>
        <v>12</v>
      </c>
      <c r="R8150" s="20"/>
    </row>
    <row r="8151" spans="1:18" x14ac:dyDescent="0.25">
      <c r="A8151" s="6">
        <v>13</v>
      </c>
      <c r="B8151" s="4">
        <v>42709.54166666064</v>
      </c>
      <c r="C8151" s="2" t="str">
        <f>IF([2]Analysis!AG8151="Data Error","Data Error",[2]Analysis!AI8151*C$1)</f>
        <v>Data Error</v>
      </c>
      <c r="D8151" s="2"/>
      <c r="E8151" s="3" t="str">
        <f>IF(C8151="Data Error","Data Error",INDEX('[2]BAAL Adj Cap'!$CB$65:$CY$72,MONTH($B8151),$A8151+1))</f>
        <v>Data Error</v>
      </c>
      <c r="F8151" s="3"/>
      <c r="G8151" s="31" t="str">
        <f t="shared" si="508"/>
        <v>Data Error</v>
      </c>
      <c r="H8151" s="31"/>
      <c r="I8151" s="23" t="str">
        <f t="shared" si="509"/>
        <v>Data Error</v>
      </c>
      <c r="J8151" s="23"/>
      <c r="K8151" s="7" t="str">
        <f t="shared" si="510"/>
        <v>Data Error</v>
      </c>
      <c r="M8151" s="20" t="str">
        <f>IF(C8151="Data Error","Data Error",IF(C8151&lt;=K8151,0,1-IFERROR(INDEX(BAAL!$C:$D,MATCH(ROUNDUP(C8151-K8151,0),BAAL!$B:$B,0),MATCH(LEFT(M$2,4),BAAL!$C$2:$D$2,0)),0)))</f>
        <v>Data Error</v>
      </c>
      <c r="N8151" s="20"/>
      <c r="O8151" s="26"/>
      <c r="P8151" s="26"/>
      <c r="Q8151" s="6">
        <f t="shared" si="511"/>
        <v>12</v>
      </c>
      <c r="R8151" s="20"/>
    </row>
    <row r="8152" spans="1:18" x14ac:dyDescent="0.25">
      <c r="A8152" s="6">
        <v>14</v>
      </c>
      <c r="B8152" s="4">
        <v>42709.583333327304</v>
      </c>
      <c r="C8152" s="2" t="str">
        <f>IF([2]Analysis!AG8152="Data Error","Data Error",[2]Analysis!AI8152*C$1)</f>
        <v>Data Error</v>
      </c>
      <c r="D8152" s="2"/>
      <c r="E8152" s="3" t="str">
        <f>IF(C8152="Data Error","Data Error",INDEX('[2]BAAL Adj Cap'!$CB$65:$CY$72,MONTH($B8152),$A8152+1))</f>
        <v>Data Error</v>
      </c>
      <c r="F8152" s="3"/>
      <c r="G8152" s="31" t="str">
        <f t="shared" si="508"/>
        <v>Data Error</v>
      </c>
      <c r="H8152" s="31"/>
      <c r="I8152" s="23" t="str">
        <f t="shared" si="509"/>
        <v>Data Error</v>
      </c>
      <c r="J8152" s="23"/>
      <c r="K8152" s="7" t="str">
        <f t="shared" si="510"/>
        <v>Data Error</v>
      </c>
      <c r="M8152" s="20" t="str">
        <f>IF(C8152="Data Error","Data Error",IF(C8152&lt;=K8152,0,1-IFERROR(INDEX(BAAL!$C:$D,MATCH(ROUNDUP(C8152-K8152,0),BAAL!$B:$B,0),MATCH(LEFT(M$2,4),BAAL!$C$2:$D$2,0)),0)))</f>
        <v>Data Error</v>
      </c>
      <c r="N8152" s="20"/>
      <c r="O8152" s="26"/>
      <c r="P8152" s="26"/>
      <c r="Q8152" s="6">
        <f t="shared" si="511"/>
        <v>12</v>
      </c>
      <c r="R8152" s="20"/>
    </row>
    <row r="8153" spans="1:18" x14ac:dyDescent="0.25">
      <c r="A8153" s="6">
        <v>15</v>
      </c>
      <c r="B8153" s="4">
        <v>42709.624999993968</v>
      </c>
      <c r="C8153" s="2" t="str">
        <f>IF([2]Analysis!AG8153="Data Error","Data Error",[2]Analysis!AI8153*C$1)</f>
        <v>Data Error</v>
      </c>
      <c r="D8153" s="2"/>
      <c r="E8153" s="3" t="str">
        <f>IF(C8153="Data Error","Data Error",INDEX('[2]BAAL Adj Cap'!$CB$65:$CY$72,MONTH($B8153),$A8153+1))</f>
        <v>Data Error</v>
      </c>
      <c r="F8153" s="3"/>
      <c r="G8153" s="31" t="str">
        <f t="shared" si="508"/>
        <v>Data Error</v>
      </c>
      <c r="H8153" s="31"/>
      <c r="I8153" s="23" t="str">
        <f t="shared" si="509"/>
        <v>Data Error</v>
      </c>
      <c r="J8153" s="23"/>
      <c r="K8153" s="7" t="str">
        <f t="shared" si="510"/>
        <v>Data Error</v>
      </c>
      <c r="M8153" s="20" t="str">
        <f>IF(C8153="Data Error","Data Error",IF(C8153&lt;=K8153,0,1-IFERROR(INDEX(BAAL!$C:$D,MATCH(ROUNDUP(C8153-K8153,0),BAAL!$B:$B,0),MATCH(LEFT(M$2,4),BAAL!$C$2:$D$2,0)),0)))</f>
        <v>Data Error</v>
      </c>
      <c r="N8153" s="20"/>
      <c r="O8153" s="26"/>
      <c r="P8153" s="26"/>
      <c r="Q8153" s="6">
        <f t="shared" si="511"/>
        <v>12</v>
      </c>
      <c r="R8153" s="20"/>
    </row>
    <row r="8154" spans="1:18" x14ac:dyDescent="0.25">
      <c r="A8154" s="6">
        <v>16</v>
      </c>
      <c r="B8154" s="4">
        <v>42709.666666660632</v>
      </c>
      <c r="C8154" s="2" t="str">
        <f>IF([2]Analysis!AG8154="Data Error","Data Error",[2]Analysis!AI8154*C$1)</f>
        <v>Data Error</v>
      </c>
      <c r="D8154" s="2"/>
      <c r="E8154" s="3" t="str">
        <f>IF(C8154="Data Error","Data Error",INDEX('[2]BAAL Adj Cap'!$CB$65:$CY$72,MONTH($B8154),$A8154+1))</f>
        <v>Data Error</v>
      </c>
      <c r="F8154" s="3"/>
      <c r="G8154" s="31" t="str">
        <f t="shared" si="508"/>
        <v>Data Error</v>
      </c>
      <c r="H8154" s="31"/>
      <c r="I8154" s="23" t="str">
        <f t="shared" si="509"/>
        <v>Data Error</v>
      </c>
      <c r="J8154" s="23"/>
      <c r="K8154" s="7" t="str">
        <f t="shared" si="510"/>
        <v>Data Error</v>
      </c>
      <c r="M8154" s="20" t="str">
        <f>IF(C8154="Data Error","Data Error",IF(C8154&lt;=K8154,0,1-IFERROR(INDEX(BAAL!$C:$D,MATCH(ROUNDUP(C8154-K8154,0),BAAL!$B:$B,0),MATCH(LEFT(M$2,4),BAAL!$C$2:$D$2,0)),0)))</f>
        <v>Data Error</v>
      </c>
      <c r="N8154" s="20"/>
      <c r="O8154" s="26"/>
      <c r="P8154" s="26"/>
      <c r="Q8154" s="6">
        <f t="shared" si="511"/>
        <v>12</v>
      </c>
      <c r="R8154" s="20"/>
    </row>
    <row r="8155" spans="1:18" x14ac:dyDescent="0.25">
      <c r="A8155" s="6">
        <v>17</v>
      </c>
      <c r="B8155" s="4">
        <v>42709.708333327297</v>
      </c>
      <c r="C8155" s="2" t="str">
        <f>IF([2]Analysis!AG8155="Data Error","Data Error",[2]Analysis!AI8155*C$1)</f>
        <v>Data Error</v>
      </c>
      <c r="D8155" s="2"/>
      <c r="E8155" s="3" t="str">
        <f>IF(C8155="Data Error","Data Error",INDEX('[2]BAAL Adj Cap'!$CB$65:$CY$72,MONTH($B8155),$A8155+1))</f>
        <v>Data Error</v>
      </c>
      <c r="F8155" s="3"/>
      <c r="G8155" s="31" t="str">
        <f t="shared" si="508"/>
        <v>Data Error</v>
      </c>
      <c r="H8155" s="31"/>
      <c r="I8155" s="23" t="str">
        <f t="shared" si="509"/>
        <v>Data Error</v>
      </c>
      <c r="J8155" s="23"/>
      <c r="K8155" s="7" t="str">
        <f t="shared" si="510"/>
        <v>Data Error</v>
      </c>
      <c r="M8155" s="20" t="str">
        <f>IF(C8155="Data Error","Data Error",IF(C8155&lt;=K8155,0,1-IFERROR(INDEX(BAAL!$C:$D,MATCH(ROUNDUP(C8155-K8155,0),BAAL!$B:$B,0),MATCH(LEFT(M$2,4),BAAL!$C$2:$D$2,0)),0)))</f>
        <v>Data Error</v>
      </c>
      <c r="N8155" s="20"/>
      <c r="O8155" s="26"/>
      <c r="P8155" s="26"/>
      <c r="Q8155" s="6">
        <f t="shared" si="511"/>
        <v>12</v>
      </c>
      <c r="R8155" s="20"/>
    </row>
    <row r="8156" spans="1:18" x14ac:dyDescent="0.25">
      <c r="A8156" s="6">
        <v>18</v>
      </c>
      <c r="B8156" s="4">
        <v>42709.749999993961</v>
      </c>
      <c r="C8156" s="2" t="str">
        <f>IF([2]Analysis!AG8156="Data Error","Data Error",[2]Analysis!AI8156*C$1)</f>
        <v>Data Error</v>
      </c>
      <c r="D8156" s="2"/>
      <c r="E8156" s="3" t="str">
        <f>IF(C8156="Data Error","Data Error",INDEX('[2]BAAL Adj Cap'!$CB$65:$CY$72,MONTH($B8156),$A8156+1))</f>
        <v>Data Error</v>
      </c>
      <c r="F8156" s="3"/>
      <c r="G8156" s="31" t="str">
        <f t="shared" si="508"/>
        <v>Data Error</v>
      </c>
      <c r="H8156" s="31"/>
      <c r="I8156" s="23" t="str">
        <f t="shared" si="509"/>
        <v>Data Error</v>
      </c>
      <c r="J8156" s="23"/>
      <c r="K8156" s="7" t="str">
        <f t="shared" si="510"/>
        <v>Data Error</v>
      </c>
      <c r="M8156" s="20" t="str">
        <f>IF(C8156="Data Error","Data Error",IF(C8156&lt;=K8156,0,1-IFERROR(INDEX(BAAL!$C:$D,MATCH(ROUNDUP(C8156-K8156,0),BAAL!$B:$B,0),MATCH(LEFT(M$2,4),BAAL!$C$2:$D$2,0)),0)))</f>
        <v>Data Error</v>
      </c>
      <c r="N8156" s="20"/>
      <c r="O8156" s="26"/>
      <c r="P8156" s="26"/>
      <c r="Q8156" s="6">
        <f t="shared" si="511"/>
        <v>12</v>
      </c>
      <c r="R8156" s="20"/>
    </row>
    <row r="8157" spans="1:18" x14ac:dyDescent="0.25">
      <c r="A8157" s="6">
        <v>19</v>
      </c>
      <c r="B8157" s="4">
        <v>42709.791666660625</v>
      </c>
      <c r="C8157" s="2" t="str">
        <f>IF([2]Analysis!AG8157="Data Error","Data Error",[2]Analysis!AI8157*C$1)</f>
        <v>Data Error</v>
      </c>
      <c r="D8157" s="2"/>
      <c r="E8157" s="3" t="str">
        <f>IF(C8157="Data Error","Data Error",INDEX('[2]BAAL Adj Cap'!$CB$65:$CY$72,MONTH($B8157),$A8157+1))</f>
        <v>Data Error</v>
      </c>
      <c r="F8157" s="3"/>
      <c r="G8157" s="31" t="str">
        <f t="shared" si="508"/>
        <v>Data Error</v>
      </c>
      <c r="H8157" s="31"/>
      <c r="I8157" s="23" t="str">
        <f t="shared" si="509"/>
        <v>Data Error</v>
      </c>
      <c r="J8157" s="23"/>
      <c r="K8157" s="7" t="str">
        <f t="shared" si="510"/>
        <v>Data Error</v>
      </c>
      <c r="M8157" s="20" t="str">
        <f>IF(C8157="Data Error","Data Error",IF(C8157&lt;=K8157,0,1-IFERROR(INDEX(BAAL!$C:$D,MATCH(ROUNDUP(C8157-K8157,0),BAAL!$B:$B,0),MATCH(LEFT(M$2,4),BAAL!$C$2:$D$2,0)),0)))</f>
        <v>Data Error</v>
      </c>
      <c r="N8157" s="20"/>
      <c r="O8157" s="26"/>
      <c r="P8157" s="26"/>
      <c r="Q8157" s="6">
        <f t="shared" si="511"/>
        <v>12</v>
      </c>
      <c r="R8157" s="20"/>
    </row>
    <row r="8158" spans="1:18" x14ac:dyDescent="0.25">
      <c r="A8158" s="6">
        <v>20</v>
      </c>
      <c r="B8158" s="4">
        <v>42709.833333327289</v>
      </c>
      <c r="C8158" s="2" t="str">
        <f>IF([2]Analysis!AG8158="Data Error","Data Error",[2]Analysis!AI8158*C$1)</f>
        <v>Data Error</v>
      </c>
      <c r="D8158" s="2"/>
      <c r="E8158" s="3" t="str">
        <f>IF(C8158="Data Error","Data Error",INDEX('[2]BAAL Adj Cap'!$CB$65:$CY$72,MONTH($B8158),$A8158+1))</f>
        <v>Data Error</v>
      </c>
      <c r="F8158" s="3"/>
      <c r="G8158" s="31" t="str">
        <f t="shared" si="508"/>
        <v>Data Error</v>
      </c>
      <c r="H8158" s="31"/>
      <c r="I8158" s="23" t="str">
        <f t="shared" si="509"/>
        <v>Data Error</v>
      </c>
      <c r="J8158" s="23"/>
      <c r="K8158" s="7" t="str">
        <f t="shared" si="510"/>
        <v>Data Error</v>
      </c>
      <c r="M8158" s="20" t="str">
        <f>IF(C8158="Data Error","Data Error",IF(C8158&lt;=K8158,0,1-IFERROR(INDEX(BAAL!$C:$D,MATCH(ROUNDUP(C8158-K8158,0),BAAL!$B:$B,0),MATCH(LEFT(M$2,4),BAAL!$C$2:$D$2,0)),0)))</f>
        <v>Data Error</v>
      </c>
      <c r="N8158" s="20"/>
      <c r="O8158" s="26"/>
      <c r="P8158" s="26"/>
      <c r="Q8158" s="6">
        <f t="shared" si="511"/>
        <v>12</v>
      </c>
      <c r="R8158" s="20"/>
    </row>
    <row r="8159" spans="1:18" x14ac:dyDescent="0.25">
      <c r="A8159" s="6">
        <v>21</v>
      </c>
      <c r="B8159" s="4">
        <v>42709.874999993954</v>
      </c>
      <c r="C8159" s="2" t="str">
        <f>IF([2]Analysis!AG8159="Data Error","Data Error",[2]Analysis!AI8159*C$1)</f>
        <v>Data Error</v>
      </c>
      <c r="D8159" s="2"/>
      <c r="E8159" s="3" t="str">
        <f>IF(C8159="Data Error","Data Error",INDEX('[2]BAAL Adj Cap'!$CB$65:$CY$72,MONTH($B8159),$A8159+1))</f>
        <v>Data Error</v>
      </c>
      <c r="F8159" s="3"/>
      <c r="G8159" s="31" t="str">
        <f t="shared" si="508"/>
        <v>Data Error</v>
      </c>
      <c r="H8159" s="31"/>
      <c r="I8159" s="23" t="str">
        <f t="shared" si="509"/>
        <v>Data Error</v>
      </c>
      <c r="J8159" s="23"/>
      <c r="K8159" s="7" t="str">
        <f t="shared" si="510"/>
        <v>Data Error</v>
      </c>
      <c r="M8159" s="20" t="str">
        <f>IF(C8159="Data Error","Data Error",IF(C8159&lt;=K8159,0,1-IFERROR(INDEX(BAAL!$C:$D,MATCH(ROUNDUP(C8159-K8159,0),BAAL!$B:$B,0),MATCH(LEFT(M$2,4),BAAL!$C$2:$D$2,0)),0)))</f>
        <v>Data Error</v>
      </c>
      <c r="N8159" s="20"/>
      <c r="O8159" s="26"/>
      <c r="P8159" s="26"/>
      <c r="Q8159" s="6">
        <f t="shared" si="511"/>
        <v>12</v>
      </c>
      <c r="R8159" s="20"/>
    </row>
    <row r="8160" spans="1:18" x14ac:dyDescent="0.25">
      <c r="A8160" s="6">
        <v>22</v>
      </c>
      <c r="B8160" s="4">
        <v>42709.916666660618</v>
      </c>
      <c r="C8160" s="2" t="str">
        <f>IF([2]Analysis!AG8160="Data Error","Data Error",[2]Analysis!AI8160*C$1)</f>
        <v>Data Error</v>
      </c>
      <c r="D8160" s="2"/>
      <c r="E8160" s="3" t="str">
        <f>IF(C8160="Data Error","Data Error",INDEX('[2]BAAL Adj Cap'!$CB$65:$CY$72,MONTH($B8160),$A8160+1))</f>
        <v>Data Error</v>
      </c>
      <c r="F8160" s="3"/>
      <c r="G8160" s="31" t="str">
        <f t="shared" si="508"/>
        <v>Data Error</v>
      </c>
      <c r="H8160" s="31"/>
      <c r="I8160" s="23" t="str">
        <f t="shared" si="509"/>
        <v>Data Error</v>
      </c>
      <c r="J8160" s="23"/>
      <c r="K8160" s="7" t="str">
        <f t="shared" si="510"/>
        <v>Data Error</v>
      </c>
      <c r="M8160" s="20" t="str">
        <f>IF(C8160="Data Error","Data Error",IF(C8160&lt;=K8160,0,1-IFERROR(INDEX(BAAL!$C:$D,MATCH(ROUNDUP(C8160-K8160,0),BAAL!$B:$B,0),MATCH(LEFT(M$2,4),BAAL!$C$2:$D$2,0)),0)))</f>
        <v>Data Error</v>
      </c>
      <c r="N8160" s="20"/>
      <c r="O8160" s="26"/>
      <c r="P8160" s="26"/>
      <c r="Q8160" s="6">
        <f t="shared" si="511"/>
        <v>12</v>
      </c>
      <c r="R8160" s="20"/>
    </row>
    <row r="8161" spans="1:18" x14ac:dyDescent="0.25">
      <c r="A8161" s="6">
        <v>23</v>
      </c>
      <c r="B8161" s="4">
        <v>42709.958333327282</v>
      </c>
      <c r="C8161" s="2" t="str">
        <f>IF([2]Analysis!AG8161="Data Error","Data Error",[2]Analysis!AI8161*C$1)</f>
        <v>Data Error</v>
      </c>
      <c r="D8161" s="2"/>
      <c r="E8161" s="3" t="str">
        <f>IF(C8161="Data Error","Data Error",INDEX('[2]BAAL Adj Cap'!$CB$65:$CY$72,MONTH($B8161),$A8161+1))</f>
        <v>Data Error</v>
      </c>
      <c r="F8161" s="3"/>
      <c r="G8161" s="31" t="str">
        <f t="shared" si="508"/>
        <v>Data Error</v>
      </c>
      <c r="H8161" s="31"/>
      <c r="I8161" s="23" t="str">
        <f t="shared" si="509"/>
        <v>Data Error</v>
      </c>
      <c r="J8161" s="23"/>
      <c r="K8161" s="7" t="str">
        <f t="shared" si="510"/>
        <v>Data Error</v>
      </c>
      <c r="M8161" s="20" t="str">
        <f>IF(C8161="Data Error","Data Error",IF(C8161&lt;=K8161,0,1-IFERROR(INDEX(BAAL!$C:$D,MATCH(ROUNDUP(C8161-K8161,0),BAAL!$B:$B,0),MATCH(LEFT(M$2,4),BAAL!$C$2:$D$2,0)),0)))</f>
        <v>Data Error</v>
      </c>
      <c r="N8161" s="20"/>
      <c r="O8161" s="26"/>
      <c r="P8161" s="26"/>
      <c r="Q8161" s="6">
        <f t="shared" si="511"/>
        <v>12</v>
      </c>
      <c r="R8161" s="20"/>
    </row>
    <row r="8162" spans="1:18" x14ac:dyDescent="0.25">
      <c r="A8162" s="6">
        <v>0</v>
      </c>
      <c r="B8162" s="1">
        <v>42709.999999993946</v>
      </c>
      <c r="C8162" s="2" t="str">
        <f>IF([2]Analysis!AG8162="Data Error","Data Error",[2]Analysis!AI8162*C$1)</f>
        <v>Data Error</v>
      </c>
      <c r="D8162" s="2"/>
      <c r="E8162" s="3" t="str">
        <f>IF(C8162="Data Error","Data Error",INDEX('[2]BAAL Adj Cap'!$CB$65:$CY$72,MONTH($B8162),$A8162+1))</f>
        <v>Data Error</v>
      </c>
      <c r="F8162" s="3"/>
      <c r="G8162" s="31" t="str">
        <f t="shared" si="508"/>
        <v>Data Error</v>
      </c>
      <c r="H8162" s="31"/>
      <c r="I8162" s="23" t="str">
        <f t="shared" si="509"/>
        <v>Data Error</v>
      </c>
      <c r="J8162" s="23"/>
      <c r="K8162" s="7" t="str">
        <f t="shared" si="510"/>
        <v>Data Error</v>
      </c>
      <c r="M8162" s="20" t="str">
        <f>IF(C8162="Data Error","Data Error",IF(C8162&lt;=K8162,0,1-IFERROR(INDEX(BAAL!$C:$D,MATCH(ROUNDUP(C8162-K8162,0),BAAL!$B:$B,0),MATCH(LEFT(M$2,4),BAAL!$C$2:$D$2,0)),0)))</f>
        <v>Data Error</v>
      </c>
      <c r="N8162" s="20"/>
      <c r="O8162" s="26"/>
      <c r="P8162" s="26"/>
      <c r="Q8162" s="6">
        <f t="shared" si="511"/>
        <v>12</v>
      </c>
      <c r="R8162" s="20"/>
    </row>
    <row r="8163" spans="1:18" x14ac:dyDescent="0.25">
      <c r="A8163" s="6">
        <v>1</v>
      </c>
      <c r="B8163" s="4">
        <v>42710.041666660611</v>
      </c>
      <c r="C8163" s="2" t="str">
        <f>IF([2]Analysis!AG8163="Data Error","Data Error",[2]Analysis!AI8163*C$1)</f>
        <v>Data Error</v>
      </c>
      <c r="D8163" s="2"/>
      <c r="E8163" s="3" t="str">
        <f>IF(C8163="Data Error","Data Error",INDEX('[2]BAAL Adj Cap'!$CB$65:$CY$72,MONTH($B8163),$A8163+1))</f>
        <v>Data Error</v>
      </c>
      <c r="F8163" s="3"/>
      <c r="G8163" s="31" t="str">
        <f t="shared" si="508"/>
        <v>Data Error</v>
      </c>
      <c r="H8163" s="31"/>
      <c r="I8163" s="23" t="str">
        <f t="shared" si="509"/>
        <v>Data Error</v>
      </c>
      <c r="J8163" s="23"/>
      <c r="K8163" s="7" t="str">
        <f t="shared" si="510"/>
        <v>Data Error</v>
      </c>
      <c r="M8163" s="20" t="str">
        <f>IF(C8163="Data Error","Data Error",IF(C8163&lt;=K8163,0,1-IFERROR(INDEX(BAAL!$C:$D,MATCH(ROUNDUP(C8163-K8163,0),BAAL!$B:$B,0),MATCH(LEFT(M$2,4),BAAL!$C$2:$D$2,0)),0)))</f>
        <v>Data Error</v>
      </c>
      <c r="N8163" s="20"/>
      <c r="O8163" s="26"/>
      <c r="P8163" s="26"/>
      <c r="Q8163" s="6">
        <f t="shared" si="511"/>
        <v>12</v>
      </c>
      <c r="R8163" s="20"/>
    </row>
    <row r="8164" spans="1:18" x14ac:dyDescent="0.25">
      <c r="A8164" s="6">
        <v>2</v>
      </c>
      <c r="B8164" s="4">
        <v>42710.083333327275</v>
      </c>
      <c r="C8164" s="2" t="str">
        <f>IF([2]Analysis!AG8164="Data Error","Data Error",[2]Analysis!AI8164*C$1)</f>
        <v>Data Error</v>
      </c>
      <c r="D8164" s="2"/>
      <c r="E8164" s="3" t="str">
        <f>IF(C8164="Data Error","Data Error",INDEX('[2]BAAL Adj Cap'!$CB$65:$CY$72,MONTH($B8164),$A8164+1))</f>
        <v>Data Error</v>
      </c>
      <c r="F8164" s="3"/>
      <c r="G8164" s="31" t="str">
        <f t="shared" si="508"/>
        <v>Data Error</v>
      </c>
      <c r="H8164" s="31"/>
      <c r="I8164" s="23" t="str">
        <f t="shared" si="509"/>
        <v>Data Error</v>
      </c>
      <c r="J8164" s="23"/>
      <c r="K8164" s="7" t="str">
        <f t="shared" si="510"/>
        <v>Data Error</v>
      </c>
      <c r="M8164" s="20" t="str">
        <f>IF(C8164="Data Error","Data Error",IF(C8164&lt;=K8164,0,1-IFERROR(INDEX(BAAL!$C:$D,MATCH(ROUNDUP(C8164-K8164,0),BAAL!$B:$B,0),MATCH(LEFT(M$2,4),BAAL!$C$2:$D$2,0)),0)))</f>
        <v>Data Error</v>
      </c>
      <c r="N8164" s="20"/>
      <c r="O8164" s="26"/>
      <c r="P8164" s="26"/>
      <c r="Q8164" s="6">
        <f t="shared" si="511"/>
        <v>12</v>
      </c>
      <c r="R8164" s="20"/>
    </row>
    <row r="8165" spans="1:18" x14ac:dyDescent="0.25">
      <c r="A8165" s="6">
        <v>3</v>
      </c>
      <c r="B8165" s="4">
        <v>42710.124999993939</v>
      </c>
      <c r="C8165" s="2" t="str">
        <f>IF([2]Analysis!AG8165="Data Error","Data Error",[2]Analysis!AI8165*C$1)</f>
        <v>Data Error</v>
      </c>
      <c r="D8165" s="2"/>
      <c r="E8165" s="3" t="str">
        <f>IF(C8165="Data Error","Data Error",INDEX('[2]BAAL Adj Cap'!$CB$65:$CY$72,MONTH($B8165),$A8165+1))</f>
        <v>Data Error</v>
      </c>
      <c r="F8165" s="3"/>
      <c r="G8165" s="31" t="str">
        <f t="shared" si="508"/>
        <v>Data Error</v>
      </c>
      <c r="H8165" s="31"/>
      <c r="I8165" s="23" t="str">
        <f t="shared" si="509"/>
        <v>Data Error</v>
      </c>
      <c r="J8165" s="23"/>
      <c r="K8165" s="7" t="str">
        <f t="shared" si="510"/>
        <v>Data Error</v>
      </c>
      <c r="M8165" s="20" t="str">
        <f>IF(C8165="Data Error","Data Error",IF(C8165&lt;=K8165,0,1-IFERROR(INDEX(BAAL!$C:$D,MATCH(ROUNDUP(C8165-K8165,0),BAAL!$B:$B,0),MATCH(LEFT(M$2,4),BAAL!$C$2:$D$2,0)),0)))</f>
        <v>Data Error</v>
      </c>
      <c r="N8165" s="20"/>
      <c r="O8165" s="26"/>
      <c r="P8165" s="26"/>
      <c r="Q8165" s="6">
        <f t="shared" si="511"/>
        <v>12</v>
      </c>
      <c r="R8165" s="20"/>
    </row>
    <row r="8166" spans="1:18" x14ac:dyDescent="0.25">
      <c r="A8166" s="6">
        <v>4</v>
      </c>
      <c r="B8166" s="4">
        <v>42710.166666660603</v>
      </c>
      <c r="C8166" s="2" t="str">
        <f>IF([2]Analysis!AG8166="Data Error","Data Error",[2]Analysis!AI8166*C$1)</f>
        <v>Data Error</v>
      </c>
      <c r="D8166" s="2"/>
      <c r="E8166" s="3" t="str">
        <f>IF(C8166="Data Error","Data Error",INDEX('[2]BAAL Adj Cap'!$CB$65:$CY$72,MONTH($B8166),$A8166+1))</f>
        <v>Data Error</v>
      </c>
      <c r="F8166" s="3"/>
      <c r="G8166" s="31" t="str">
        <f t="shared" si="508"/>
        <v>Data Error</v>
      </c>
      <c r="H8166" s="31"/>
      <c r="I8166" s="23" t="str">
        <f t="shared" si="509"/>
        <v>Data Error</v>
      </c>
      <c r="J8166" s="23"/>
      <c r="K8166" s="7" t="str">
        <f t="shared" si="510"/>
        <v>Data Error</v>
      </c>
      <c r="M8166" s="20" t="str">
        <f>IF(C8166="Data Error","Data Error",IF(C8166&lt;=K8166,0,1-IFERROR(INDEX(BAAL!$C:$D,MATCH(ROUNDUP(C8166-K8166,0),BAAL!$B:$B,0),MATCH(LEFT(M$2,4),BAAL!$C$2:$D$2,0)),0)))</f>
        <v>Data Error</v>
      </c>
      <c r="N8166" s="20"/>
      <c r="O8166" s="26"/>
      <c r="P8166" s="26"/>
      <c r="Q8166" s="6">
        <f t="shared" si="511"/>
        <v>12</v>
      </c>
      <c r="R8166" s="20"/>
    </row>
    <row r="8167" spans="1:18" x14ac:dyDescent="0.25">
      <c r="A8167" s="6">
        <v>5</v>
      </c>
      <c r="B8167" s="4">
        <v>42710.208333327268</v>
      </c>
      <c r="C8167" s="2" t="str">
        <f>IF([2]Analysis!AG8167="Data Error","Data Error",[2]Analysis!AI8167*C$1)</f>
        <v>Data Error</v>
      </c>
      <c r="D8167" s="2"/>
      <c r="E8167" s="3" t="str">
        <f>IF(C8167="Data Error","Data Error",INDEX('[2]BAAL Adj Cap'!$CB$65:$CY$72,MONTH($B8167),$A8167+1))</f>
        <v>Data Error</v>
      </c>
      <c r="F8167" s="3"/>
      <c r="G8167" s="31" t="str">
        <f t="shared" si="508"/>
        <v>Data Error</v>
      </c>
      <c r="H8167" s="31"/>
      <c r="I8167" s="23" t="str">
        <f t="shared" si="509"/>
        <v>Data Error</v>
      </c>
      <c r="J8167" s="23"/>
      <c r="K8167" s="7" t="str">
        <f t="shared" si="510"/>
        <v>Data Error</v>
      </c>
      <c r="M8167" s="20" t="str">
        <f>IF(C8167="Data Error","Data Error",IF(C8167&lt;=K8167,0,1-IFERROR(INDEX(BAAL!$C:$D,MATCH(ROUNDUP(C8167-K8167,0),BAAL!$B:$B,0),MATCH(LEFT(M$2,4),BAAL!$C$2:$D$2,0)),0)))</f>
        <v>Data Error</v>
      </c>
      <c r="N8167" s="20"/>
      <c r="O8167" s="26"/>
      <c r="P8167" s="26"/>
      <c r="Q8167" s="6">
        <f t="shared" si="511"/>
        <v>12</v>
      </c>
      <c r="R8167" s="20"/>
    </row>
    <row r="8168" spans="1:18" x14ac:dyDescent="0.25">
      <c r="A8168" s="6">
        <v>6</v>
      </c>
      <c r="B8168" s="4">
        <v>42710.249999993932</v>
      </c>
      <c r="C8168" s="2" t="str">
        <f>IF([2]Analysis!AG8168="Data Error","Data Error",[2]Analysis!AI8168*C$1)</f>
        <v>Data Error</v>
      </c>
      <c r="D8168" s="2"/>
      <c r="E8168" s="3" t="str">
        <f>IF(C8168="Data Error","Data Error",INDEX('[2]BAAL Adj Cap'!$CB$65:$CY$72,MONTH($B8168),$A8168+1))</f>
        <v>Data Error</v>
      </c>
      <c r="F8168" s="3"/>
      <c r="G8168" s="31" t="str">
        <f t="shared" si="508"/>
        <v>Data Error</v>
      </c>
      <c r="H8168" s="31"/>
      <c r="I8168" s="23" t="str">
        <f t="shared" si="509"/>
        <v>Data Error</v>
      </c>
      <c r="J8168" s="23"/>
      <c r="K8168" s="7" t="str">
        <f t="shared" si="510"/>
        <v>Data Error</v>
      </c>
      <c r="M8168" s="20" t="str">
        <f>IF(C8168="Data Error","Data Error",IF(C8168&lt;=K8168,0,1-IFERROR(INDEX(BAAL!$C:$D,MATCH(ROUNDUP(C8168-K8168,0),BAAL!$B:$B,0),MATCH(LEFT(M$2,4),BAAL!$C$2:$D$2,0)),0)))</f>
        <v>Data Error</v>
      </c>
      <c r="N8168" s="20"/>
      <c r="O8168" s="26"/>
      <c r="P8168" s="26"/>
      <c r="Q8168" s="6">
        <f t="shared" si="511"/>
        <v>12</v>
      </c>
      <c r="R8168" s="20"/>
    </row>
    <row r="8169" spans="1:18" x14ac:dyDescent="0.25">
      <c r="A8169" s="6">
        <v>7</v>
      </c>
      <c r="B8169" s="4">
        <v>42710.291666660596</v>
      </c>
      <c r="C8169" s="2" t="str">
        <f>IF([2]Analysis!AG8169="Data Error","Data Error",[2]Analysis!AI8169*C$1)</f>
        <v>Data Error</v>
      </c>
      <c r="D8169" s="2"/>
      <c r="E8169" s="3" t="str">
        <f>IF(C8169="Data Error","Data Error",INDEX('[2]BAAL Adj Cap'!$CB$65:$CY$72,MONTH($B8169),$A8169+1))</f>
        <v>Data Error</v>
      </c>
      <c r="F8169" s="3"/>
      <c r="G8169" s="31" t="str">
        <f t="shared" si="508"/>
        <v>Data Error</v>
      </c>
      <c r="H8169" s="31"/>
      <c r="I8169" s="23" t="str">
        <f t="shared" si="509"/>
        <v>Data Error</v>
      </c>
      <c r="J8169" s="23"/>
      <c r="K8169" s="7" t="str">
        <f t="shared" si="510"/>
        <v>Data Error</v>
      </c>
      <c r="M8169" s="20" t="str">
        <f>IF(C8169="Data Error","Data Error",IF(C8169&lt;=K8169,0,1-IFERROR(INDEX(BAAL!$C:$D,MATCH(ROUNDUP(C8169-K8169,0),BAAL!$B:$B,0),MATCH(LEFT(M$2,4),BAAL!$C$2:$D$2,0)),0)))</f>
        <v>Data Error</v>
      </c>
      <c r="N8169" s="20"/>
      <c r="O8169" s="26"/>
      <c r="P8169" s="26"/>
      <c r="Q8169" s="6">
        <f t="shared" si="511"/>
        <v>12</v>
      </c>
      <c r="R8169" s="20"/>
    </row>
    <row r="8170" spans="1:18" x14ac:dyDescent="0.25">
      <c r="A8170" s="6">
        <v>8</v>
      </c>
      <c r="B8170" s="4">
        <v>42710.33333332726</v>
      </c>
      <c r="C8170" s="2" t="str">
        <f>IF([2]Analysis!AG8170="Data Error","Data Error",[2]Analysis!AI8170*C$1)</f>
        <v>Data Error</v>
      </c>
      <c r="D8170" s="2"/>
      <c r="E8170" s="3" t="str">
        <f>IF(C8170="Data Error","Data Error",INDEX('[2]BAAL Adj Cap'!$CB$65:$CY$72,MONTH($B8170),$A8170+1))</f>
        <v>Data Error</v>
      </c>
      <c r="F8170" s="3"/>
      <c r="G8170" s="31" t="str">
        <f t="shared" si="508"/>
        <v>Data Error</v>
      </c>
      <c r="H8170" s="31"/>
      <c r="I8170" s="23" t="str">
        <f t="shared" si="509"/>
        <v>Data Error</v>
      </c>
      <c r="J8170" s="23"/>
      <c r="K8170" s="7" t="str">
        <f t="shared" si="510"/>
        <v>Data Error</v>
      </c>
      <c r="M8170" s="20" t="str">
        <f>IF(C8170="Data Error","Data Error",IF(C8170&lt;=K8170,0,1-IFERROR(INDEX(BAAL!$C:$D,MATCH(ROUNDUP(C8170-K8170,0),BAAL!$B:$B,0),MATCH(LEFT(M$2,4),BAAL!$C$2:$D$2,0)),0)))</f>
        <v>Data Error</v>
      </c>
      <c r="N8170" s="20"/>
      <c r="O8170" s="26"/>
      <c r="P8170" s="26"/>
      <c r="Q8170" s="6">
        <f t="shared" si="511"/>
        <v>12</v>
      </c>
      <c r="R8170" s="20"/>
    </row>
    <row r="8171" spans="1:18" x14ac:dyDescent="0.25">
      <c r="A8171" s="6">
        <v>9</v>
      </c>
      <c r="B8171" s="4">
        <v>42710.374999993925</v>
      </c>
      <c r="C8171" s="2" t="str">
        <f>IF([2]Analysis!AG8171="Data Error","Data Error",[2]Analysis!AI8171*C$1)</f>
        <v>Data Error</v>
      </c>
      <c r="D8171" s="2"/>
      <c r="E8171" s="3" t="str">
        <f>IF(C8171="Data Error","Data Error",INDEX('[2]BAAL Adj Cap'!$CB$65:$CY$72,MONTH($B8171),$A8171+1))</f>
        <v>Data Error</v>
      </c>
      <c r="F8171" s="3"/>
      <c r="G8171" s="31" t="str">
        <f t="shared" si="508"/>
        <v>Data Error</v>
      </c>
      <c r="H8171" s="31"/>
      <c r="I8171" s="23" t="str">
        <f t="shared" si="509"/>
        <v>Data Error</v>
      </c>
      <c r="J8171" s="23"/>
      <c r="K8171" s="7" t="str">
        <f t="shared" si="510"/>
        <v>Data Error</v>
      </c>
      <c r="M8171" s="20" t="str">
        <f>IF(C8171="Data Error","Data Error",IF(C8171&lt;=K8171,0,1-IFERROR(INDEX(BAAL!$C:$D,MATCH(ROUNDUP(C8171-K8171,0),BAAL!$B:$B,0),MATCH(LEFT(M$2,4),BAAL!$C$2:$D$2,0)),0)))</f>
        <v>Data Error</v>
      </c>
      <c r="N8171" s="20"/>
      <c r="O8171" s="26"/>
      <c r="P8171" s="26"/>
      <c r="Q8171" s="6">
        <f t="shared" si="511"/>
        <v>12</v>
      </c>
      <c r="R8171" s="20"/>
    </row>
    <row r="8172" spans="1:18" x14ac:dyDescent="0.25">
      <c r="A8172" s="6">
        <v>10</v>
      </c>
      <c r="B8172" s="4">
        <v>42710.416666660589</v>
      </c>
      <c r="C8172" s="2" t="str">
        <f>IF([2]Analysis!AG8172="Data Error","Data Error",[2]Analysis!AI8172*C$1)</f>
        <v>Data Error</v>
      </c>
      <c r="D8172" s="2"/>
      <c r="E8172" s="3" t="str">
        <f>IF(C8172="Data Error","Data Error",INDEX('[2]BAAL Adj Cap'!$CB$65:$CY$72,MONTH($B8172),$A8172+1))</f>
        <v>Data Error</v>
      </c>
      <c r="F8172" s="3"/>
      <c r="G8172" s="31" t="str">
        <f t="shared" si="508"/>
        <v>Data Error</v>
      </c>
      <c r="H8172" s="31"/>
      <c r="I8172" s="23" t="str">
        <f t="shared" si="509"/>
        <v>Data Error</v>
      </c>
      <c r="J8172" s="23"/>
      <c r="K8172" s="7" t="str">
        <f t="shared" si="510"/>
        <v>Data Error</v>
      </c>
      <c r="M8172" s="20" t="str">
        <f>IF(C8172="Data Error","Data Error",IF(C8172&lt;=K8172,0,1-IFERROR(INDEX(BAAL!$C:$D,MATCH(ROUNDUP(C8172-K8172,0),BAAL!$B:$B,0),MATCH(LEFT(M$2,4),BAAL!$C$2:$D$2,0)),0)))</f>
        <v>Data Error</v>
      </c>
      <c r="N8172" s="20"/>
      <c r="O8172" s="26"/>
      <c r="P8172" s="26"/>
      <c r="Q8172" s="6">
        <f t="shared" si="511"/>
        <v>12</v>
      </c>
      <c r="R8172" s="20"/>
    </row>
    <row r="8173" spans="1:18" x14ac:dyDescent="0.25">
      <c r="A8173" s="6">
        <v>11</v>
      </c>
      <c r="B8173" s="4">
        <v>42710.458333327253</v>
      </c>
      <c r="C8173" s="2" t="str">
        <f>IF([2]Analysis!AG8173="Data Error","Data Error",[2]Analysis!AI8173*C$1)</f>
        <v>Data Error</v>
      </c>
      <c r="D8173" s="2"/>
      <c r="E8173" s="3" t="str">
        <f>IF(C8173="Data Error","Data Error",INDEX('[2]BAAL Adj Cap'!$CB$65:$CY$72,MONTH($B8173),$A8173+1))</f>
        <v>Data Error</v>
      </c>
      <c r="F8173" s="3"/>
      <c r="G8173" s="31" t="str">
        <f t="shared" si="508"/>
        <v>Data Error</v>
      </c>
      <c r="H8173" s="31"/>
      <c r="I8173" s="23" t="str">
        <f t="shared" si="509"/>
        <v>Data Error</v>
      </c>
      <c r="J8173" s="23"/>
      <c r="K8173" s="7" t="str">
        <f t="shared" si="510"/>
        <v>Data Error</v>
      </c>
      <c r="M8173" s="20" t="str">
        <f>IF(C8173="Data Error","Data Error",IF(C8173&lt;=K8173,0,1-IFERROR(INDEX(BAAL!$C:$D,MATCH(ROUNDUP(C8173-K8173,0),BAAL!$B:$B,0),MATCH(LEFT(M$2,4),BAAL!$C$2:$D$2,0)),0)))</f>
        <v>Data Error</v>
      </c>
      <c r="N8173" s="20"/>
      <c r="O8173" s="26"/>
      <c r="P8173" s="26"/>
      <c r="Q8173" s="6">
        <f t="shared" si="511"/>
        <v>12</v>
      </c>
      <c r="R8173" s="20"/>
    </row>
    <row r="8174" spans="1:18" x14ac:dyDescent="0.25">
      <c r="A8174" s="6">
        <v>12</v>
      </c>
      <c r="B8174" s="4">
        <v>42710.499999993917</v>
      </c>
      <c r="C8174" s="2" t="str">
        <f>IF([2]Analysis!AG8174="Data Error","Data Error",[2]Analysis!AI8174*C$1)</f>
        <v>Data Error</v>
      </c>
      <c r="D8174" s="2"/>
      <c r="E8174" s="3" t="str">
        <f>IF(C8174="Data Error","Data Error",INDEX('[2]BAAL Adj Cap'!$CB$65:$CY$72,MONTH($B8174),$A8174+1))</f>
        <v>Data Error</v>
      </c>
      <c r="F8174" s="3"/>
      <c r="G8174" s="31" t="str">
        <f t="shared" si="508"/>
        <v>Data Error</v>
      </c>
      <c r="H8174" s="31"/>
      <c r="I8174" s="23" t="str">
        <f t="shared" si="509"/>
        <v>Data Error</v>
      </c>
      <c r="J8174" s="23"/>
      <c r="K8174" s="7" t="str">
        <f t="shared" si="510"/>
        <v>Data Error</v>
      </c>
      <c r="M8174" s="20" t="str">
        <f>IF(C8174="Data Error","Data Error",IF(C8174&lt;=K8174,0,1-IFERROR(INDEX(BAAL!$C:$D,MATCH(ROUNDUP(C8174-K8174,0),BAAL!$B:$B,0),MATCH(LEFT(M$2,4),BAAL!$C$2:$D$2,0)),0)))</f>
        <v>Data Error</v>
      </c>
      <c r="N8174" s="20"/>
      <c r="O8174" s="26"/>
      <c r="P8174" s="26"/>
      <c r="Q8174" s="6">
        <f t="shared" si="511"/>
        <v>12</v>
      </c>
      <c r="R8174" s="20"/>
    </row>
    <row r="8175" spans="1:18" x14ac:dyDescent="0.25">
      <c r="A8175" s="6">
        <v>13</v>
      </c>
      <c r="B8175" s="4">
        <v>42710.541666660582</v>
      </c>
      <c r="C8175" s="2" t="str">
        <f>IF([2]Analysis!AG8175="Data Error","Data Error",[2]Analysis!AI8175*C$1)</f>
        <v>Data Error</v>
      </c>
      <c r="D8175" s="2"/>
      <c r="E8175" s="3" t="str">
        <f>IF(C8175="Data Error","Data Error",INDEX('[2]BAAL Adj Cap'!$CB$65:$CY$72,MONTH($B8175),$A8175+1))</f>
        <v>Data Error</v>
      </c>
      <c r="F8175" s="3"/>
      <c r="G8175" s="31" t="str">
        <f t="shared" si="508"/>
        <v>Data Error</v>
      </c>
      <c r="H8175" s="31"/>
      <c r="I8175" s="23" t="str">
        <f t="shared" si="509"/>
        <v>Data Error</v>
      </c>
      <c r="J8175" s="23"/>
      <c r="K8175" s="7" t="str">
        <f t="shared" si="510"/>
        <v>Data Error</v>
      </c>
      <c r="M8175" s="20" t="str">
        <f>IF(C8175="Data Error","Data Error",IF(C8175&lt;=K8175,0,1-IFERROR(INDEX(BAAL!$C:$D,MATCH(ROUNDUP(C8175-K8175,0),BAAL!$B:$B,0),MATCH(LEFT(M$2,4),BAAL!$C$2:$D$2,0)),0)))</f>
        <v>Data Error</v>
      </c>
      <c r="N8175" s="20"/>
      <c r="O8175" s="26"/>
      <c r="P8175" s="26"/>
      <c r="Q8175" s="6">
        <f t="shared" si="511"/>
        <v>12</v>
      </c>
      <c r="R8175" s="20"/>
    </row>
    <row r="8176" spans="1:18" x14ac:dyDescent="0.25">
      <c r="A8176" s="6">
        <v>14</v>
      </c>
      <c r="B8176" s="4">
        <v>42710.583333327246</v>
      </c>
      <c r="C8176" s="2" t="str">
        <f>IF([2]Analysis!AG8176="Data Error","Data Error",[2]Analysis!AI8176*C$1)</f>
        <v>Data Error</v>
      </c>
      <c r="D8176" s="2"/>
      <c r="E8176" s="3" t="str">
        <f>IF(C8176="Data Error","Data Error",INDEX('[2]BAAL Adj Cap'!$CB$65:$CY$72,MONTH($B8176),$A8176+1))</f>
        <v>Data Error</v>
      </c>
      <c r="F8176" s="3"/>
      <c r="G8176" s="31" t="str">
        <f t="shared" si="508"/>
        <v>Data Error</v>
      </c>
      <c r="H8176" s="31"/>
      <c r="I8176" s="23" t="str">
        <f t="shared" si="509"/>
        <v>Data Error</v>
      </c>
      <c r="J8176" s="23"/>
      <c r="K8176" s="7" t="str">
        <f t="shared" si="510"/>
        <v>Data Error</v>
      </c>
      <c r="M8176" s="20" t="str">
        <f>IF(C8176="Data Error","Data Error",IF(C8176&lt;=K8176,0,1-IFERROR(INDEX(BAAL!$C:$D,MATCH(ROUNDUP(C8176-K8176,0),BAAL!$B:$B,0),MATCH(LEFT(M$2,4),BAAL!$C$2:$D$2,0)),0)))</f>
        <v>Data Error</v>
      </c>
      <c r="N8176" s="20"/>
      <c r="O8176" s="26"/>
      <c r="P8176" s="26"/>
      <c r="Q8176" s="6">
        <f t="shared" si="511"/>
        <v>12</v>
      </c>
      <c r="R8176" s="20"/>
    </row>
    <row r="8177" spans="1:18" x14ac:dyDescent="0.25">
      <c r="A8177" s="6">
        <v>15</v>
      </c>
      <c r="B8177" s="4">
        <v>42710.62499999391</v>
      </c>
      <c r="C8177" s="2" t="str">
        <f>IF([2]Analysis!AG8177="Data Error","Data Error",[2]Analysis!AI8177*C$1)</f>
        <v>Data Error</v>
      </c>
      <c r="D8177" s="2"/>
      <c r="E8177" s="3" t="str">
        <f>IF(C8177="Data Error","Data Error",INDEX('[2]BAAL Adj Cap'!$CB$65:$CY$72,MONTH($B8177),$A8177+1))</f>
        <v>Data Error</v>
      </c>
      <c r="F8177" s="3"/>
      <c r="G8177" s="31" t="str">
        <f t="shared" si="508"/>
        <v>Data Error</v>
      </c>
      <c r="H8177" s="31"/>
      <c r="I8177" s="23" t="str">
        <f t="shared" si="509"/>
        <v>Data Error</v>
      </c>
      <c r="J8177" s="23"/>
      <c r="K8177" s="7" t="str">
        <f t="shared" si="510"/>
        <v>Data Error</v>
      </c>
      <c r="M8177" s="20" t="str">
        <f>IF(C8177="Data Error","Data Error",IF(C8177&lt;=K8177,0,1-IFERROR(INDEX(BAAL!$C:$D,MATCH(ROUNDUP(C8177-K8177,0),BAAL!$B:$B,0),MATCH(LEFT(M$2,4),BAAL!$C$2:$D$2,0)),0)))</f>
        <v>Data Error</v>
      </c>
      <c r="N8177" s="20"/>
      <c r="O8177" s="26"/>
      <c r="P8177" s="26"/>
      <c r="Q8177" s="6">
        <f t="shared" si="511"/>
        <v>12</v>
      </c>
      <c r="R8177" s="20"/>
    </row>
    <row r="8178" spans="1:18" x14ac:dyDescent="0.25">
      <c r="A8178" s="6">
        <v>16</v>
      </c>
      <c r="B8178" s="4">
        <v>42710.666666660574</v>
      </c>
      <c r="C8178" s="2" t="str">
        <f>IF([2]Analysis!AG8178="Data Error","Data Error",[2]Analysis!AI8178*C$1)</f>
        <v>Data Error</v>
      </c>
      <c r="D8178" s="2"/>
      <c r="E8178" s="3" t="str">
        <f>IF(C8178="Data Error","Data Error",INDEX('[2]BAAL Adj Cap'!$CB$65:$CY$72,MONTH($B8178),$A8178+1))</f>
        <v>Data Error</v>
      </c>
      <c r="F8178" s="3"/>
      <c r="G8178" s="31" t="str">
        <f t="shared" si="508"/>
        <v>Data Error</v>
      </c>
      <c r="H8178" s="31"/>
      <c r="I8178" s="23" t="str">
        <f t="shared" si="509"/>
        <v>Data Error</v>
      </c>
      <c r="J8178" s="23"/>
      <c r="K8178" s="7" t="str">
        <f t="shared" si="510"/>
        <v>Data Error</v>
      </c>
      <c r="M8178" s="20" t="str">
        <f>IF(C8178="Data Error","Data Error",IF(C8178&lt;=K8178,0,1-IFERROR(INDEX(BAAL!$C:$D,MATCH(ROUNDUP(C8178-K8178,0),BAAL!$B:$B,0),MATCH(LEFT(M$2,4),BAAL!$C$2:$D$2,0)),0)))</f>
        <v>Data Error</v>
      </c>
      <c r="N8178" s="20"/>
      <c r="O8178" s="26"/>
      <c r="P8178" s="26"/>
      <c r="Q8178" s="6">
        <f t="shared" si="511"/>
        <v>12</v>
      </c>
      <c r="R8178" s="20"/>
    </row>
    <row r="8179" spans="1:18" x14ac:dyDescent="0.25">
      <c r="A8179" s="6">
        <v>17</v>
      </c>
      <c r="B8179" s="4">
        <v>42710.708333327239</v>
      </c>
      <c r="C8179" s="2" t="str">
        <f>IF([2]Analysis!AG8179="Data Error","Data Error",[2]Analysis!AI8179*C$1)</f>
        <v>Data Error</v>
      </c>
      <c r="D8179" s="2"/>
      <c r="E8179" s="3" t="str">
        <f>IF(C8179="Data Error","Data Error",INDEX('[2]BAAL Adj Cap'!$CB$65:$CY$72,MONTH($B8179),$A8179+1))</f>
        <v>Data Error</v>
      </c>
      <c r="F8179" s="3"/>
      <c r="G8179" s="31" t="str">
        <f t="shared" si="508"/>
        <v>Data Error</v>
      </c>
      <c r="H8179" s="31"/>
      <c r="I8179" s="23" t="str">
        <f t="shared" si="509"/>
        <v>Data Error</v>
      </c>
      <c r="J8179" s="23"/>
      <c r="K8179" s="7" t="str">
        <f t="shared" si="510"/>
        <v>Data Error</v>
      </c>
      <c r="M8179" s="20" t="str">
        <f>IF(C8179="Data Error","Data Error",IF(C8179&lt;=K8179,0,1-IFERROR(INDEX(BAAL!$C:$D,MATCH(ROUNDUP(C8179-K8179,0),BAAL!$B:$B,0),MATCH(LEFT(M$2,4),BAAL!$C$2:$D$2,0)),0)))</f>
        <v>Data Error</v>
      </c>
      <c r="N8179" s="20"/>
      <c r="O8179" s="26"/>
      <c r="P8179" s="26"/>
      <c r="Q8179" s="6">
        <f t="shared" si="511"/>
        <v>12</v>
      </c>
      <c r="R8179" s="20"/>
    </row>
    <row r="8180" spans="1:18" x14ac:dyDescent="0.25">
      <c r="A8180" s="6">
        <v>18</v>
      </c>
      <c r="B8180" s="4">
        <v>42710.749999993903</v>
      </c>
      <c r="C8180" s="2" t="str">
        <f>IF([2]Analysis!AG8180="Data Error","Data Error",[2]Analysis!AI8180*C$1)</f>
        <v>Data Error</v>
      </c>
      <c r="D8180" s="2"/>
      <c r="E8180" s="3" t="str">
        <f>IF(C8180="Data Error","Data Error",INDEX('[2]BAAL Adj Cap'!$CB$65:$CY$72,MONTH($B8180),$A8180+1))</f>
        <v>Data Error</v>
      </c>
      <c r="F8180" s="3"/>
      <c r="G8180" s="31" t="str">
        <f t="shared" si="508"/>
        <v>Data Error</v>
      </c>
      <c r="H8180" s="31"/>
      <c r="I8180" s="23" t="str">
        <f t="shared" si="509"/>
        <v>Data Error</v>
      </c>
      <c r="J8180" s="23"/>
      <c r="K8180" s="7" t="str">
        <f t="shared" si="510"/>
        <v>Data Error</v>
      </c>
      <c r="M8180" s="20" t="str">
        <f>IF(C8180="Data Error","Data Error",IF(C8180&lt;=K8180,0,1-IFERROR(INDEX(BAAL!$C:$D,MATCH(ROUNDUP(C8180-K8180,0),BAAL!$B:$B,0),MATCH(LEFT(M$2,4),BAAL!$C$2:$D$2,0)),0)))</f>
        <v>Data Error</v>
      </c>
      <c r="N8180" s="20"/>
      <c r="O8180" s="26"/>
      <c r="P8180" s="26"/>
      <c r="Q8180" s="6">
        <f t="shared" si="511"/>
        <v>12</v>
      </c>
      <c r="R8180" s="20"/>
    </row>
    <row r="8181" spans="1:18" x14ac:dyDescent="0.25">
      <c r="A8181" s="6">
        <v>19</v>
      </c>
      <c r="B8181" s="4">
        <v>42710.791666660567</v>
      </c>
      <c r="C8181" s="2" t="str">
        <f>IF([2]Analysis!AG8181="Data Error","Data Error",[2]Analysis!AI8181*C$1)</f>
        <v>Data Error</v>
      </c>
      <c r="D8181" s="2"/>
      <c r="E8181" s="3" t="str">
        <f>IF(C8181="Data Error","Data Error",INDEX('[2]BAAL Adj Cap'!$CB$65:$CY$72,MONTH($B8181),$A8181+1))</f>
        <v>Data Error</v>
      </c>
      <c r="F8181" s="3"/>
      <c r="G8181" s="31" t="str">
        <f t="shared" si="508"/>
        <v>Data Error</v>
      </c>
      <c r="H8181" s="31"/>
      <c r="I8181" s="23" t="str">
        <f t="shared" si="509"/>
        <v>Data Error</v>
      </c>
      <c r="J8181" s="23"/>
      <c r="K8181" s="7" t="str">
        <f t="shared" si="510"/>
        <v>Data Error</v>
      </c>
      <c r="M8181" s="20" t="str">
        <f>IF(C8181="Data Error","Data Error",IF(C8181&lt;=K8181,0,1-IFERROR(INDEX(BAAL!$C:$D,MATCH(ROUNDUP(C8181-K8181,0),BAAL!$B:$B,0),MATCH(LEFT(M$2,4),BAAL!$C$2:$D$2,0)),0)))</f>
        <v>Data Error</v>
      </c>
      <c r="N8181" s="20"/>
      <c r="O8181" s="26"/>
      <c r="P8181" s="26"/>
      <c r="Q8181" s="6">
        <f t="shared" si="511"/>
        <v>12</v>
      </c>
      <c r="R8181" s="20"/>
    </row>
    <row r="8182" spans="1:18" x14ac:dyDescent="0.25">
      <c r="A8182" s="6">
        <v>20</v>
      </c>
      <c r="B8182" s="4">
        <v>42710.833333327231</v>
      </c>
      <c r="C8182" s="2" t="str">
        <f>IF([2]Analysis!AG8182="Data Error","Data Error",[2]Analysis!AI8182*C$1)</f>
        <v>Data Error</v>
      </c>
      <c r="D8182" s="2"/>
      <c r="E8182" s="3" t="str">
        <f>IF(C8182="Data Error","Data Error",INDEX('[2]BAAL Adj Cap'!$CB$65:$CY$72,MONTH($B8182),$A8182+1))</f>
        <v>Data Error</v>
      </c>
      <c r="F8182" s="3"/>
      <c r="G8182" s="31" t="str">
        <f t="shared" si="508"/>
        <v>Data Error</v>
      </c>
      <c r="H8182" s="31"/>
      <c r="I8182" s="23" t="str">
        <f t="shared" si="509"/>
        <v>Data Error</v>
      </c>
      <c r="J8182" s="23"/>
      <c r="K8182" s="7" t="str">
        <f t="shared" si="510"/>
        <v>Data Error</v>
      </c>
      <c r="M8182" s="20" t="str">
        <f>IF(C8182="Data Error","Data Error",IF(C8182&lt;=K8182,0,1-IFERROR(INDEX(BAAL!$C:$D,MATCH(ROUNDUP(C8182-K8182,0),BAAL!$B:$B,0),MATCH(LEFT(M$2,4),BAAL!$C$2:$D$2,0)),0)))</f>
        <v>Data Error</v>
      </c>
      <c r="N8182" s="20"/>
      <c r="O8182" s="26"/>
      <c r="P8182" s="26"/>
      <c r="Q8182" s="6">
        <f t="shared" si="511"/>
        <v>12</v>
      </c>
      <c r="R8182" s="20"/>
    </row>
    <row r="8183" spans="1:18" x14ac:dyDescent="0.25">
      <c r="A8183" s="6">
        <v>21</v>
      </c>
      <c r="B8183" s="4">
        <v>42710.874999993895</v>
      </c>
      <c r="C8183" s="2" t="str">
        <f>IF([2]Analysis!AG8183="Data Error","Data Error",[2]Analysis!AI8183*C$1)</f>
        <v>Data Error</v>
      </c>
      <c r="D8183" s="2"/>
      <c r="E8183" s="3" t="str">
        <f>IF(C8183="Data Error","Data Error",INDEX('[2]BAAL Adj Cap'!$CB$65:$CY$72,MONTH($B8183),$A8183+1))</f>
        <v>Data Error</v>
      </c>
      <c r="F8183" s="3"/>
      <c r="G8183" s="31" t="str">
        <f t="shared" si="508"/>
        <v>Data Error</v>
      </c>
      <c r="H8183" s="31"/>
      <c r="I8183" s="23" t="str">
        <f t="shared" si="509"/>
        <v>Data Error</v>
      </c>
      <c r="J8183" s="23"/>
      <c r="K8183" s="7" t="str">
        <f t="shared" si="510"/>
        <v>Data Error</v>
      </c>
      <c r="M8183" s="20" t="str">
        <f>IF(C8183="Data Error","Data Error",IF(C8183&lt;=K8183,0,1-IFERROR(INDEX(BAAL!$C:$D,MATCH(ROUNDUP(C8183-K8183,0),BAAL!$B:$B,0),MATCH(LEFT(M$2,4),BAAL!$C$2:$D$2,0)),0)))</f>
        <v>Data Error</v>
      </c>
      <c r="N8183" s="20"/>
      <c r="O8183" s="26"/>
      <c r="P8183" s="26"/>
      <c r="Q8183" s="6">
        <f t="shared" si="511"/>
        <v>12</v>
      </c>
      <c r="R8183" s="20"/>
    </row>
    <row r="8184" spans="1:18" x14ac:dyDescent="0.25">
      <c r="A8184" s="6">
        <v>22</v>
      </c>
      <c r="B8184" s="4">
        <v>42710.91666666056</v>
      </c>
      <c r="C8184" s="2" t="str">
        <f>IF([2]Analysis!AG8184="Data Error","Data Error",[2]Analysis!AI8184*C$1)</f>
        <v>Data Error</v>
      </c>
      <c r="D8184" s="2"/>
      <c r="E8184" s="3" t="str">
        <f>IF(C8184="Data Error","Data Error",INDEX('[2]BAAL Adj Cap'!$CB$65:$CY$72,MONTH($B8184),$A8184+1))</f>
        <v>Data Error</v>
      </c>
      <c r="F8184" s="3"/>
      <c r="G8184" s="31" t="str">
        <f t="shared" si="508"/>
        <v>Data Error</v>
      </c>
      <c r="H8184" s="31"/>
      <c r="I8184" s="23" t="str">
        <f t="shared" si="509"/>
        <v>Data Error</v>
      </c>
      <c r="J8184" s="23"/>
      <c r="K8184" s="7" t="str">
        <f t="shared" si="510"/>
        <v>Data Error</v>
      </c>
      <c r="M8184" s="20" t="str">
        <f>IF(C8184="Data Error","Data Error",IF(C8184&lt;=K8184,0,1-IFERROR(INDEX(BAAL!$C:$D,MATCH(ROUNDUP(C8184-K8184,0),BAAL!$B:$B,0),MATCH(LEFT(M$2,4),BAAL!$C$2:$D$2,0)),0)))</f>
        <v>Data Error</v>
      </c>
      <c r="N8184" s="20"/>
      <c r="O8184" s="26"/>
      <c r="P8184" s="26"/>
      <c r="Q8184" s="6">
        <f t="shared" si="511"/>
        <v>12</v>
      </c>
      <c r="R8184" s="20"/>
    </row>
    <row r="8185" spans="1:18" x14ac:dyDescent="0.25">
      <c r="A8185" s="6">
        <v>23</v>
      </c>
      <c r="B8185" s="4">
        <v>42710.958333327224</v>
      </c>
      <c r="C8185" s="2" t="str">
        <f>IF([2]Analysis!AG8185="Data Error","Data Error",[2]Analysis!AI8185*C$1)</f>
        <v>Data Error</v>
      </c>
      <c r="D8185" s="2"/>
      <c r="E8185" s="3" t="str">
        <f>IF(C8185="Data Error","Data Error",INDEX('[2]BAAL Adj Cap'!$CB$65:$CY$72,MONTH($B8185),$A8185+1))</f>
        <v>Data Error</v>
      </c>
      <c r="F8185" s="3"/>
      <c r="G8185" s="31" t="str">
        <f t="shared" si="508"/>
        <v>Data Error</v>
      </c>
      <c r="H8185" s="31"/>
      <c r="I8185" s="23" t="str">
        <f t="shared" si="509"/>
        <v>Data Error</v>
      </c>
      <c r="J8185" s="23"/>
      <c r="K8185" s="7" t="str">
        <f t="shared" si="510"/>
        <v>Data Error</v>
      </c>
      <c r="M8185" s="20" t="str">
        <f>IF(C8185="Data Error","Data Error",IF(C8185&lt;=K8185,0,1-IFERROR(INDEX(BAAL!$C:$D,MATCH(ROUNDUP(C8185-K8185,0),BAAL!$B:$B,0),MATCH(LEFT(M$2,4),BAAL!$C$2:$D$2,0)),0)))</f>
        <v>Data Error</v>
      </c>
      <c r="N8185" s="20"/>
      <c r="O8185" s="26"/>
      <c r="P8185" s="26"/>
      <c r="Q8185" s="6">
        <f t="shared" si="511"/>
        <v>12</v>
      </c>
      <c r="R8185" s="20"/>
    </row>
    <row r="8186" spans="1:18" x14ac:dyDescent="0.25">
      <c r="A8186" s="6">
        <v>0</v>
      </c>
      <c r="B8186" s="1">
        <v>42710.999999993888</v>
      </c>
      <c r="C8186" s="2" t="str">
        <f>IF([2]Analysis!AG8186="Data Error","Data Error",[2]Analysis!AI8186*C$1)</f>
        <v>Data Error</v>
      </c>
      <c r="D8186" s="2"/>
      <c r="E8186" s="3" t="str">
        <f>IF(C8186="Data Error","Data Error",INDEX('[2]BAAL Adj Cap'!$CB$65:$CY$72,MONTH($B8186),$A8186+1))</f>
        <v>Data Error</v>
      </c>
      <c r="F8186" s="3"/>
      <c r="G8186" s="31" t="str">
        <f t="shared" si="508"/>
        <v>Data Error</v>
      </c>
      <c r="H8186" s="31"/>
      <c r="I8186" s="23" t="str">
        <f t="shared" si="509"/>
        <v>Data Error</v>
      </c>
      <c r="J8186" s="23"/>
      <c r="K8186" s="7" t="str">
        <f t="shared" si="510"/>
        <v>Data Error</v>
      </c>
      <c r="M8186" s="20" t="str">
        <f>IF(C8186="Data Error","Data Error",IF(C8186&lt;=K8186,0,1-IFERROR(INDEX(BAAL!$C:$D,MATCH(ROUNDUP(C8186-K8186,0),BAAL!$B:$B,0),MATCH(LEFT(M$2,4),BAAL!$C$2:$D$2,0)),0)))</f>
        <v>Data Error</v>
      </c>
      <c r="N8186" s="20"/>
      <c r="O8186" s="26"/>
      <c r="P8186" s="26"/>
      <c r="Q8186" s="6">
        <f t="shared" si="511"/>
        <v>12</v>
      </c>
      <c r="R8186" s="20"/>
    </row>
    <row r="8187" spans="1:18" x14ac:dyDescent="0.25">
      <c r="A8187" s="6">
        <v>1</v>
      </c>
      <c r="B8187" s="4">
        <v>42711.041666660552</v>
      </c>
      <c r="C8187" s="2" t="str">
        <f>IF([2]Analysis!AG8187="Data Error","Data Error",[2]Analysis!AI8187*C$1)</f>
        <v>Data Error</v>
      </c>
      <c r="D8187" s="2"/>
      <c r="E8187" s="3" t="str">
        <f>IF(C8187="Data Error","Data Error",INDEX('[2]BAAL Adj Cap'!$CB$65:$CY$72,MONTH($B8187),$A8187+1))</f>
        <v>Data Error</v>
      </c>
      <c r="F8187" s="3"/>
      <c r="G8187" s="31" t="str">
        <f t="shared" si="508"/>
        <v>Data Error</v>
      </c>
      <c r="H8187" s="31"/>
      <c r="I8187" s="23" t="str">
        <f t="shared" si="509"/>
        <v>Data Error</v>
      </c>
      <c r="J8187" s="23"/>
      <c r="K8187" s="7" t="str">
        <f t="shared" si="510"/>
        <v>Data Error</v>
      </c>
      <c r="M8187" s="20" t="str">
        <f>IF(C8187="Data Error","Data Error",IF(C8187&lt;=K8187,0,1-IFERROR(INDEX(BAAL!$C:$D,MATCH(ROUNDUP(C8187-K8187,0),BAAL!$B:$B,0),MATCH(LEFT(M$2,4),BAAL!$C$2:$D$2,0)),0)))</f>
        <v>Data Error</v>
      </c>
      <c r="N8187" s="20"/>
      <c r="O8187" s="26"/>
      <c r="P8187" s="26"/>
      <c r="Q8187" s="6">
        <f t="shared" si="511"/>
        <v>12</v>
      </c>
      <c r="R8187" s="20"/>
    </row>
    <row r="8188" spans="1:18" x14ac:dyDescent="0.25">
      <c r="A8188" s="6">
        <v>2</v>
      </c>
      <c r="B8188" s="4">
        <v>42711.083333327217</v>
      </c>
      <c r="C8188" s="2" t="str">
        <f>IF([2]Analysis!AG8188="Data Error","Data Error",[2]Analysis!AI8188*C$1)</f>
        <v>Data Error</v>
      </c>
      <c r="D8188" s="2"/>
      <c r="E8188" s="3" t="str">
        <f>IF(C8188="Data Error","Data Error",INDEX('[2]BAAL Adj Cap'!$CB$65:$CY$72,MONTH($B8188),$A8188+1))</f>
        <v>Data Error</v>
      </c>
      <c r="F8188" s="3"/>
      <c r="G8188" s="31" t="str">
        <f t="shared" si="508"/>
        <v>Data Error</v>
      </c>
      <c r="H8188" s="31"/>
      <c r="I8188" s="23" t="str">
        <f t="shared" si="509"/>
        <v>Data Error</v>
      </c>
      <c r="J8188" s="23"/>
      <c r="K8188" s="7" t="str">
        <f t="shared" si="510"/>
        <v>Data Error</v>
      </c>
      <c r="M8188" s="20" t="str">
        <f>IF(C8188="Data Error","Data Error",IF(C8188&lt;=K8188,0,1-IFERROR(INDEX(BAAL!$C:$D,MATCH(ROUNDUP(C8188-K8188,0),BAAL!$B:$B,0),MATCH(LEFT(M$2,4),BAAL!$C$2:$D$2,0)),0)))</f>
        <v>Data Error</v>
      </c>
      <c r="N8188" s="20"/>
      <c r="O8188" s="26"/>
      <c r="P8188" s="26"/>
      <c r="Q8188" s="6">
        <f t="shared" si="511"/>
        <v>12</v>
      </c>
      <c r="R8188" s="20"/>
    </row>
    <row r="8189" spans="1:18" x14ac:dyDescent="0.25">
      <c r="A8189" s="6">
        <v>3</v>
      </c>
      <c r="B8189" s="4">
        <v>42711.124999993881</v>
      </c>
      <c r="C8189" s="2" t="str">
        <f>IF([2]Analysis!AG8189="Data Error","Data Error",[2]Analysis!AI8189*C$1)</f>
        <v>Data Error</v>
      </c>
      <c r="D8189" s="2"/>
      <c r="E8189" s="3" t="str">
        <f>IF(C8189="Data Error","Data Error",INDEX('[2]BAAL Adj Cap'!$CB$65:$CY$72,MONTH($B8189),$A8189+1))</f>
        <v>Data Error</v>
      </c>
      <c r="F8189" s="3"/>
      <c r="G8189" s="31" t="str">
        <f t="shared" si="508"/>
        <v>Data Error</v>
      </c>
      <c r="H8189" s="31"/>
      <c r="I8189" s="23" t="str">
        <f t="shared" si="509"/>
        <v>Data Error</v>
      </c>
      <c r="J8189" s="23"/>
      <c r="K8189" s="7" t="str">
        <f t="shared" si="510"/>
        <v>Data Error</v>
      </c>
      <c r="M8189" s="20" t="str">
        <f>IF(C8189="Data Error","Data Error",IF(C8189&lt;=K8189,0,1-IFERROR(INDEX(BAAL!$C:$D,MATCH(ROUNDUP(C8189-K8189,0),BAAL!$B:$B,0),MATCH(LEFT(M$2,4),BAAL!$C$2:$D$2,0)),0)))</f>
        <v>Data Error</v>
      </c>
      <c r="N8189" s="20"/>
      <c r="O8189" s="26"/>
      <c r="P8189" s="26"/>
      <c r="Q8189" s="6">
        <f t="shared" si="511"/>
        <v>12</v>
      </c>
      <c r="R8189" s="20"/>
    </row>
    <row r="8190" spans="1:18" x14ac:dyDescent="0.25">
      <c r="A8190" s="6">
        <v>4</v>
      </c>
      <c r="B8190" s="4">
        <v>42711.166666660545</v>
      </c>
      <c r="C8190" s="2" t="str">
        <f>IF([2]Analysis!AG8190="Data Error","Data Error",[2]Analysis!AI8190*C$1)</f>
        <v>Data Error</v>
      </c>
      <c r="D8190" s="2"/>
      <c r="E8190" s="3" t="str">
        <f>IF(C8190="Data Error","Data Error",INDEX('[2]BAAL Adj Cap'!$CB$65:$CY$72,MONTH($B8190),$A8190+1))</f>
        <v>Data Error</v>
      </c>
      <c r="F8190" s="3"/>
      <c r="G8190" s="31" t="str">
        <f t="shared" si="508"/>
        <v>Data Error</v>
      </c>
      <c r="H8190" s="31"/>
      <c r="I8190" s="23" t="str">
        <f t="shared" si="509"/>
        <v>Data Error</v>
      </c>
      <c r="J8190" s="23"/>
      <c r="K8190" s="7" t="str">
        <f t="shared" si="510"/>
        <v>Data Error</v>
      </c>
      <c r="M8190" s="20" t="str">
        <f>IF(C8190="Data Error","Data Error",IF(C8190&lt;=K8190,0,1-IFERROR(INDEX(BAAL!$C:$D,MATCH(ROUNDUP(C8190-K8190,0),BAAL!$B:$B,0),MATCH(LEFT(M$2,4),BAAL!$C$2:$D$2,0)),0)))</f>
        <v>Data Error</v>
      </c>
      <c r="N8190" s="20"/>
      <c r="O8190" s="26"/>
      <c r="P8190" s="26"/>
      <c r="Q8190" s="6">
        <f t="shared" si="511"/>
        <v>12</v>
      </c>
      <c r="R8190" s="20"/>
    </row>
    <row r="8191" spans="1:18" x14ac:dyDescent="0.25">
      <c r="A8191" s="6">
        <v>5</v>
      </c>
      <c r="B8191" s="4">
        <v>42711.208333327209</v>
      </c>
      <c r="C8191" s="2" t="str">
        <f>IF([2]Analysis!AG8191="Data Error","Data Error",[2]Analysis!AI8191*C$1)</f>
        <v>Data Error</v>
      </c>
      <c r="D8191" s="2"/>
      <c r="E8191" s="3" t="str">
        <f>IF(C8191="Data Error","Data Error",INDEX('[2]BAAL Adj Cap'!$CB$65:$CY$72,MONTH($B8191),$A8191+1))</f>
        <v>Data Error</v>
      </c>
      <c r="F8191" s="3"/>
      <c r="G8191" s="31" t="str">
        <f t="shared" si="508"/>
        <v>Data Error</v>
      </c>
      <c r="H8191" s="31"/>
      <c r="I8191" s="23" t="str">
        <f t="shared" si="509"/>
        <v>Data Error</v>
      </c>
      <c r="J8191" s="23"/>
      <c r="K8191" s="7" t="str">
        <f t="shared" si="510"/>
        <v>Data Error</v>
      </c>
      <c r="M8191" s="20" t="str">
        <f>IF(C8191="Data Error","Data Error",IF(C8191&lt;=K8191,0,1-IFERROR(INDEX(BAAL!$C:$D,MATCH(ROUNDUP(C8191-K8191,0),BAAL!$B:$B,0),MATCH(LEFT(M$2,4),BAAL!$C$2:$D$2,0)),0)))</f>
        <v>Data Error</v>
      </c>
      <c r="N8191" s="20"/>
      <c r="O8191" s="26"/>
      <c r="P8191" s="26"/>
      <c r="Q8191" s="6">
        <f t="shared" si="511"/>
        <v>12</v>
      </c>
      <c r="R8191" s="20"/>
    </row>
    <row r="8192" spans="1:18" x14ac:dyDescent="0.25">
      <c r="A8192" s="6">
        <v>6</v>
      </c>
      <c r="B8192" s="4">
        <v>42711.249999993874</v>
      </c>
      <c r="C8192" s="2" t="str">
        <f>IF([2]Analysis!AG8192="Data Error","Data Error",[2]Analysis!AI8192*C$1)</f>
        <v>Data Error</v>
      </c>
      <c r="D8192" s="2"/>
      <c r="E8192" s="3" t="str">
        <f>IF(C8192="Data Error","Data Error",INDEX('[2]BAAL Adj Cap'!$CB$65:$CY$72,MONTH($B8192),$A8192+1))</f>
        <v>Data Error</v>
      </c>
      <c r="F8192" s="3"/>
      <c r="G8192" s="31" t="str">
        <f t="shared" si="508"/>
        <v>Data Error</v>
      </c>
      <c r="H8192" s="31"/>
      <c r="I8192" s="23" t="str">
        <f t="shared" si="509"/>
        <v>Data Error</v>
      </c>
      <c r="J8192" s="23"/>
      <c r="K8192" s="7" t="str">
        <f t="shared" si="510"/>
        <v>Data Error</v>
      </c>
      <c r="M8192" s="20" t="str">
        <f>IF(C8192="Data Error","Data Error",IF(C8192&lt;=K8192,0,1-IFERROR(INDEX(BAAL!$C:$D,MATCH(ROUNDUP(C8192-K8192,0),BAAL!$B:$B,0),MATCH(LEFT(M$2,4),BAAL!$C$2:$D$2,0)),0)))</f>
        <v>Data Error</v>
      </c>
      <c r="N8192" s="20"/>
      <c r="O8192" s="26"/>
      <c r="P8192" s="26"/>
      <c r="Q8192" s="6">
        <f t="shared" si="511"/>
        <v>12</v>
      </c>
      <c r="R8192" s="20"/>
    </row>
    <row r="8193" spans="1:18" x14ac:dyDescent="0.25">
      <c r="A8193" s="6">
        <v>7</v>
      </c>
      <c r="B8193" s="4">
        <v>42711.291666660538</v>
      </c>
      <c r="C8193" s="2" t="str">
        <f>IF([2]Analysis!AG8193="Data Error","Data Error",[2]Analysis!AI8193*C$1)</f>
        <v>Data Error</v>
      </c>
      <c r="D8193" s="2"/>
      <c r="E8193" s="3" t="str">
        <f>IF(C8193="Data Error","Data Error",INDEX('[2]BAAL Adj Cap'!$CB$65:$CY$72,MONTH($B8193),$A8193+1))</f>
        <v>Data Error</v>
      </c>
      <c r="F8193" s="3"/>
      <c r="G8193" s="31" t="str">
        <f t="shared" si="508"/>
        <v>Data Error</v>
      </c>
      <c r="H8193" s="31"/>
      <c r="I8193" s="23" t="str">
        <f t="shared" si="509"/>
        <v>Data Error</v>
      </c>
      <c r="J8193" s="23"/>
      <c r="K8193" s="7" t="str">
        <f t="shared" si="510"/>
        <v>Data Error</v>
      </c>
      <c r="M8193" s="20" t="str">
        <f>IF(C8193="Data Error","Data Error",IF(C8193&lt;=K8193,0,1-IFERROR(INDEX(BAAL!$C:$D,MATCH(ROUNDUP(C8193-K8193,0),BAAL!$B:$B,0),MATCH(LEFT(M$2,4),BAAL!$C$2:$D$2,0)),0)))</f>
        <v>Data Error</v>
      </c>
      <c r="N8193" s="20"/>
      <c r="O8193" s="26"/>
      <c r="P8193" s="26"/>
      <c r="Q8193" s="6">
        <f t="shared" si="511"/>
        <v>12</v>
      </c>
      <c r="R8193" s="20"/>
    </row>
    <row r="8194" spans="1:18" x14ac:dyDescent="0.25">
      <c r="A8194" s="6">
        <v>8</v>
      </c>
      <c r="B8194" s="4">
        <v>42711.333333327202</v>
      </c>
      <c r="C8194" s="2" t="str">
        <f>IF([2]Analysis!AG8194="Data Error","Data Error",[2]Analysis!AI8194*C$1)</f>
        <v>Data Error</v>
      </c>
      <c r="D8194" s="2"/>
      <c r="E8194" s="3" t="str">
        <f>IF(C8194="Data Error","Data Error",INDEX('[2]BAAL Adj Cap'!$CB$65:$CY$72,MONTH($B8194),$A8194+1))</f>
        <v>Data Error</v>
      </c>
      <c r="F8194" s="3"/>
      <c r="G8194" s="31" t="str">
        <f t="shared" si="508"/>
        <v>Data Error</v>
      </c>
      <c r="H8194" s="31"/>
      <c r="I8194" s="23" t="str">
        <f t="shared" si="509"/>
        <v>Data Error</v>
      </c>
      <c r="J8194" s="23"/>
      <c r="K8194" s="7" t="str">
        <f t="shared" si="510"/>
        <v>Data Error</v>
      </c>
      <c r="M8194" s="20" t="str">
        <f>IF(C8194="Data Error","Data Error",IF(C8194&lt;=K8194,0,1-IFERROR(INDEX(BAAL!$C:$D,MATCH(ROUNDUP(C8194-K8194,0),BAAL!$B:$B,0),MATCH(LEFT(M$2,4),BAAL!$C$2:$D$2,0)),0)))</f>
        <v>Data Error</v>
      </c>
      <c r="N8194" s="20"/>
      <c r="O8194" s="26"/>
      <c r="P8194" s="26"/>
      <c r="Q8194" s="6">
        <f t="shared" si="511"/>
        <v>12</v>
      </c>
      <c r="R8194" s="20"/>
    </row>
    <row r="8195" spans="1:18" x14ac:dyDescent="0.25">
      <c r="A8195" s="6">
        <v>9</v>
      </c>
      <c r="B8195" s="4">
        <v>42711.374999993866</v>
      </c>
      <c r="C8195" s="2" t="str">
        <f>IF([2]Analysis!AG8195="Data Error","Data Error",[2]Analysis!AI8195*C$1)</f>
        <v>Data Error</v>
      </c>
      <c r="D8195" s="2"/>
      <c r="E8195" s="3" t="str">
        <f>IF(C8195="Data Error","Data Error",INDEX('[2]BAAL Adj Cap'!$CB$65:$CY$72,MONTH($B8195),$A8195+1))</f>
        <v>Data Error</v>
      </c>
      <c r="F8195" s="3"/>
      <c r="G8195" s="31" t="str">
        <f t="shared" si="508"/>
        <v>Data Error</v>
      </c>
      <c r="H8195" s="31"/>
      <c r="I8195" s="23" t="str">
        <f t="shared" si="509"/>
        <v>Data Error</v>
      </c>
      <c r="J8195" s="23"/>
      <c r="K8195" s="7" t="str">
        <f t="shared" si="510"/>
        <v>Data Error</v>
      </c>
      <c r="M8195" s="20" t="str">
        <f>IF(C8195="Data Error","Data Error",IF(C8195&lt;=K8195,0,1-IFERROR(INDEX(BAAL!$C:$D,MATCH(ROUNDUP(C8195-K8195,0),BAAL!$B:$B,0),MATCH(LEFT(M$2,4),BAAL!$C$2:$D$2,0)),0)))</f>
        <v>Data Error</v>
      </c>
      <c r="N8195" s="20"/>
      <c r="O8195" s="26"/>
      <c r="P8195" s="26"/>
      <c r="Q8195" s="6">
        <f t="shared" si="511"/>
        <v>12</v>
      </c>
      <c r="R8195" s="20"/>
    </row>
    <row r="8196" spans="1:18" x14ac:dyDescent="0.25">
      <c r="A8196" s="6">
        <v>10</v>
      </c>
      <c r="B8196" s="4">
        <v>42711.416666660531</v>
      </c>
      <c r="C8196" s="2" t="str">
        <f>IF([2]Analysis!AG8196="Data Error","Data Error",[2]Analysis!AI8196*C$1)</f>
        <v>Data Error</v>
      </c>
      <c r="D8196" s="2"/>
      <c r="E8196" s="3" t="str">
        <f>IF(C8196="Data Error","Data Error",INDEX('[2]BAAL Adj Cap'!$CB$65:$CY$72,MONTH($B8196),$A8196+1))</f>
        <v>Data Error</v>
      </c>
      <c r="F8196" s="3"/>
      <c r="G8196" s="31" t="str">
        <f t="shared" ref="G8196:G8259" si="512">IF(C8196="Data Error","Data Error",E8196*E$1-C8196)</f>
        <v>Data Error</v>
      </c>
      <c r="H8196" s="31"/>
      <c r="I8196" s="23" t="str">
        <f t="shared" ref="I8196:I8259" si="513">IF(E8196="Data Error","Data Error",E8196)</f>
        <v>Data Error</v>
      </c>
      <c r="J8196" s="23"/>
      <c r="K8196" s="7" t="str">
        <f t="shared" ref="K8196:K8259" si="514">IF(C8196="Data Error","Data Error",C$1*MAX(0,MIN(AF$9,E8196*AF$10)))</f>
        <v>Data Error</v>
      </c>
      <c r="M8196" s="20" t="str">
        <f>IF(C8196="Data Error","Data Error",IF(C8196&lt;=K8196,0,1-IFERROR(INDEX(BAAL!$C:$D,MATCH(ROUNDUP(C8196-K8196,0),BAAL!$B:$B,0),MATCH(LEFT(M$2,4),BAAL!$C$2:$D$2,0)),0)))</f>
        <v>Data Error</v>
      </c>
      <c r="N8196" s="20"/>
      <c r="O8196" s="26"/>
      <c r="P8196" s="26"/>
      <c r="Q8196" s="6">
        <f t="shared" ref="Q8196:Q8259" si="515">MONTH(B8196)</f>
        <v>12</v>
      </c>
      <c r="R8196" s="20"/>
    </row>
    <row r="8197" spans="1:18" x14ac:dyDescent="0.25">
      <c r="A8197" s="6">
        <v>11</v>
      </c>
      <c r="B8197" s="4">
        <v>42711.458333327195</v>
      </c>
      <c r="C8197" s="2" t="str">
        <f>IF([2]Analysis!AG8197="Data Error","Data Error",[2]Analysis!AI8197*C$1)</f>
        <v>Data Error</v>
      </c>
      <c r="D8197" s="2"/>
      <c r="E8197" s="3" t="str">
        <f>IF(C8197="Data Error","Data Error",INDEX('[2]BAAL Adj Cap'!$CB$65:$CY$72,MONTH($B8197),$A8197+1))</f>
        <v>Data Error</v>
      </c>
      <c r="F8197" s="3"/>
      <c r="G8197" s="31" t="str">
        <f t="shared" si="512"/>
        <v>Data Error</v>
      </c>
      <c r="H8197" s="31"/>
      <c r="I8197" s="23" t="str">
        <f t="shared" si="513"/>
        <v>Data Error</v>
      </c>
      <c r="J8197" s="23"/>
      <c r="K8197" s="7" t="str">
        <f t="shared" si="514"/>
        <v>Data Error</v>
      </c>
      <c r="M8197" s="20" t="str">
        <f>IF(C8197="Data Error","Data Error",IF(C8197&lt;=K8197,0,1-IFERROR(INDEX(BAAL!$C:$D,MATCH(ROUNDUP(C8197-K8197,0),BAAL!$B:$B,0),MATCH(LEFT(M$2,4),BAAL!$C$2:$D$2,0)),0)))</f>
        <v>Data Error</v>
      </c>
      <c r="N8197" s="20"/>
      <c r="O8197" s="26"/>
      <c r="P8197" s="26"/>
      <c r="Q8197" s="6">
        <f t="shared" si="515"/>
        <v>12</v>
      </c>
      <c r="R8197" s="20"/>
    </row>
    <row r="8198" spans="1:18" x14ac:dyDescent="0.25">
      <c r="A8198" s="6">
        <v>12</v>
      </c>
      <c r="B8198" s="4">
        <v>42711.499999993859</v>
      </c>
      <c r="C8198" s="2" t="str">
        <f>IF([2]Analysis!AG8198="Data Error","Data Error",[2]Analysis!AI8198*C$1)</f>
        <v>Data Error</v>
      </c>
      <c r="D8198" s="2"/>
      <c r="E8198" s="3" t="str">
        <f>IF(C8198="Data Error","Data Error",INDEX('[2]BAAL Adj Cap'!$CB$65:$CY$72,MONTH($B8198),$A8198+1))</f>
        <v>Data Error</v>
      </c>
      <c r="F8198" s="3"/>
      <c r="G8198" s="31" t="str">
        <f t="shared" si="512"/>
        <v>Data Error</v>
      </c>
      <c r="H8198" s="31"/>
      <c r="I8198" s="23" t="str">
        <f t="shared" si="513"/>
        <v>Data Error</v>
      </c>
      <c r="J8198" s="23"/>
      <c r="K8198" s="7" t="str">
        <f t="shared" si="514"/>
        <v>Data Error</v>
      </c>
      <c r="M8198" s="20" t="str">
        <f>IF(C8198="Data Error","Data Error",IF(C8198&lt;=K8198,0,1-IFERROR(INDEX(BAAL!$C:$D,MATCH(ROUNDUP(C8198-K8198,0),BAAL!$B:$B,0),MATCH(LEFT(M$2,4),BAAL!$C$2:$D$2,0)),0)))</f>
        <v>Data Error</v>
      </c>
      <c r="N8198" s="20"/>
      <c r="O8198" s="26"/>
      <c r="P8198" s="26"/>
      <c r="Q8198" s="6">
        <f t="shared" si="515"/>
        <v>12</v>
      </c>
      <c r="R8198" s="20"/>
    </row>
    <row r="8199" spans="1:18" x14ac:dyDescent="0.25">
      <c r="A8199" s="6">
        <v>13</v>
      </c>
      <c r="B8199" s="4">
        <v>42711.541666660523</v>
      </c>
      <c r="C8199" s="2" t="str">
        <f>IF([2]Analysis!AG8199="Data Error","Data Error",[2]Analysis!AI8199*C$1)</f>
        <v>Data Error</v>
      </c>
      <c r="D8199" s="2"/>
      <c r="E8199" s="3" t="str">
        <f>IF(C8199="Data Error","Data Error",INDEX('[2]BAAL Adj Cap'!$CB$65:$CY$72,MONTH($B8199),$A8199+1))</f>
        <v>Data Error</v>
      </c>
      <c r="F8199" s="3"/>
      <c r="G8199" s="31" t="str">
        <f t="shared" si="512"/>
        <v>Data Error</v>
      </c>
      <c r="H8199" s="31"/>
      <c r="I8199" s="23" t="str">
        <f t="shared" si="513"/>
        <v>Data Error</v>
      </c>
      <c r="J8199" s="23"/>
      <c r="K8199" s="7" t="str">
        <f t="shared" si="514"/>
        <v>Data Error</v>
      </c>
      <c r="M8199" s="20" t="str">
        <f>IF(C8199="Data Error","Data Error",IF(C8199&lt;=K8199,0,1-IFERROR(INDEX(BAAL!$C:$D,MATCH(ROUNDUP(C8199-K8199,0),BAAL!$B:$B,0),MATCH(LEFT(M$2,4),BAAL!$C$2:$D$2,0)),0)))</f>
        <v>Data Error</v>
      </c>
      <c r="N8199" s="20"/>
      <c r="O8199" s="26"/>
      <c r="P8199" s="26"/>
      <c r="Q8199" s="6">
        <f t="shared" si="515"/>
        <v>12</v>
      </c>
      <c r="R8199" s="20"/>
    </row>
    <row r="8200" spans="1:18" x14ac:dyDescent="0.25">
      <c r="A8200" s="6">
        <v>14</v>
      </c>
      <c r="B8200" s="4">
        <v>42711.583333327188</v>
      </c>
      <c r="C8200" s="2" t="str">
        <f>IF([2]Analysis!AG8200="Data Error","Data Error",[2]Analysis!AI8200*C$1)</f>
        <v>Data Error</v>
      </c>
      <c r="D8200" s="2"/>
      <c r="E8200" s="3" t="str">
        <f>IF(C8200="Data Error","Data Error",INDEX('[2]BAAL Adj Cap'!$CB$65:$CY$72,MONTH($B8200),$A8200+1))</f>
        <v>Data Error</v>
      </c>
      <c r="F8200" s="3"/>
      <c r="G8200" s="31" t="str">
        <f t="shared" si="512"/>
        <v>Data Error</v>
      </c>
      <c r="H8200" s="31"/>
      <c r="I8200" s="23" t="str">
        <f t="shared" si="513"/>
        <v>Data Error</v>
      </c>
      <c r="J8200" s="23"/>
      <c r="K8200" s="7" t="str">
        <f t="shared" si="514"/>
        <v>Data Error</v>
      </c>
      <c r="M8200" s="20" t="str">
        <f>IF(C8200="Data Error","Data Error",IF(C8200&lt;=K8200,0,1-IFERROR(INDEX(BAAL!$C:$D,MATCH(ROUNDUP(C8200-K8200,0),BAAL!$B:$B,0),MATCH(LEFT(M$2,4),BAAL!$C$2:$D$2,0)),0)))</f>
        <v>Data Error</v>
      </c>
      <c r="N8200" s="20"/>
      <c r="O8200" s="26"/>
      <c r="P8200" s="26"/>
      <c r="Q8200" s="6">
        <f t="shared" si="515"/>
        <v>12</v>
      </c>
      <c r="R8200" s="20"/>
    </row>
    <row r="8201" spans="1:18" x14ac:dyDescent="0.25">
      <c r="A8201" s="6">
        <v>15</v>
      </c>
      <c r="B8201" s="4">
        <v>42711.624999993852</v>
      </c>
      <c r="C8201" s="2" t="str">
        <f>IF([2]Analysis!AG8201="Data Error","Data Error",[2]Analysis!AI8201*C$1)</f>
        <v>Data Error</v>
      </c>
      <c r="D8201" s="2"/>
      <c r="E8201" s="3" t="str">
        <f>IF(C8201="Data Error","Data Error",INDEX('[2]BAAL Adj Cap'!$CB$65:$CY$72,MONTH($B8201),$A8201+1))</f>
        <v>Data Error</v>
      </c>
      <c r="F8201" s="3"/>
      <c r="G8201" s="31" t="str">
        <f t="shared" si="512"/>
        <v>Data Error</v>
      </c>
      <c r="H8201" s="31"/>
      <c r="I8201" s="23" t="str">
        <f t="shared" si="513"/>
        <v>Data Error</v>
      </c>
      <c r="J8201" s="23"/>
      <c r="K8201" s="7" t="str">
        <f t="shared" si="514"/>
        <v>Data Error</v>
      </c>
      <c r="M8201" s="20" t="str">
        <f>IF(C8201="Data Error","Data Error",IF(C8201&lt;=K8201,0,1-IFERROR(INDEX(BAAL!$C:$D,MATCH(ROUNDUP(C8201-K8201,0),BAAL!$B:$B,0),MATCH(LEFT(M$2,4),BAAL!$C$2:$D$2,0)),0)))</f>
        <v>Data Error</v>
      </c>
      <c r="N8201" s="20"/>
      <c r="O8201" s="26"/>
      <c r="P8201" s="26"/>
      <c r="Q8201" s="6">
        <f t="shared" si="515"/>
        <v>12</v>
      </c>
      <c r="R8201" s="20"/>
    </row>
    <row r="8202" spans="1:18" x14ac:dyDescent="0.25">
      <c r="A8202" s="6">
        <v>16</v>
      </c>
      <c r="B8202" s="4">
        <v>42711.666666660516</v>
      </c>
      <c r="C8202" s="2" t="str">
        <f>IF([2]Analysis!AG8202="Data Error","Data Error",[2]Analysis!AI8202*C$1)</f>
        <v>Data Error</v>
      </c>
      <c r="D8202" s="2"/>
      <c r="E8202" s="3" t="str">
        <f>IF(C8202="Data Error","Data Error",INDEX('[2]BAAL Adj Cap'!$CB$65:$CY$72,MONTH($B8202),$A8202+1))</f>
        <v>Data Error</v>
      </c>
      <c r="F8202" s="3"/>
      <c r="G8202" s="31" t="str">
        <f t="shared" si="512"/>
        <v>Data Error</v>
      </c>
      <c r="H8202" s="31"/>
      <c r="I8202" s="23" t="str">
        <f t="shared" si="513"/>
        <v>Data Error</v>
      </c>
      <c r="J8202" s="23"/>
      <c r="K8202" s="7" t="str">
        <f t="shared" si="514"/>
        <v>Data Error</v>
      </c>
      <c r="M8202" s="20" t="str">
        <f>IF(C8202="Data Error","Data Error",IF(C8202&lt;=K8202,0,1-IFERROR(INDEX(BAAL!$C:$D,MATCH(ROUNDUP(C8202-K8202,0),BAAL!$B:$B,0),MATCH(LEFT(M$2,4),BAAL!$C$2:$D$2,0)),0)))</f>
        <v>Data Error</v>
      </c>
      <c r="N8202" s="20"/>
      <c r="O8202" s="26"/>
      <c r="P8202" s="26"/>
      <c r="Q8202" s="6">
        <f t="shared" si="515"/>
        <v>12</v>
      </c>
      <c r="R8202" s="20"/>
    </row>
    <row r="8203" spans="1:18" x14ac:dyDescent="0.25">
      <c r="A8203" s="6">
        <v>17</v>
      </c>
      <c r="B8203" s="4">
        <v>42711.70833332718</v>
      </c>
      <c r="C8203" s="2" t="str">
        <f>IF([2]Analysis!AG8203="Data Error","Data Error",[2]Analysis!AI8203*C$1)</f>
        <v>Data Error</v>
      </c>
      <c r="D8203" s="2"/>
      <c r="E8203" s="3" t="str">
        <f>IF(C8203="Data Error","Data Error",INDEX('[2]BAAL Adj Cap'!$CB$65:$CY$72,MONTH($B8203),$A8203+1))</f>
        <v>Data Error</v>
      </c>
      <c r="F8203" s="3"/>
      <c r="G8203" s="31" t="str">
        <f t="shared" si="512"/>
        <v>Data Error</v>
      </c>
      <c r="H8203" s="31"/>
      <c r="I8203" s="23" t="str">
        <f t="shared" si="513"/>
        <v>Data Error</v>
      </c>
      <c r="J8203" s="23"/>
      <c r="K8203" s="7" t="str">
        <f t="shared" si="514"/>
        <v>Data Error</v>
      </c>
      <c r="M8203" s="20" t="str">
        <f>IF(C8203="Data Error","Data Error",IF(C8203&lt;=K8203,0,1-IFERROR(INDEX(BAAL!$C:$D,MATCH(ROUNDUP(C8203-K8203,0),BAAL!$B:$B,0),MATCH(LEFT(M$2,4),BAAL!$C$2:$D$2,0)),0)))</f>
        <v>Data Error</v>
      </c>
      <c r="N8203" s="20"/>
      <c r="O8203" s="26"/>
      <c r="P8203" s="26"/>
      <c r="Q8203" s="6">
        <f t="shared" si="515"/>
        <v>12</v>
      </c>
      <c r="R8203" s="20"/>
    </row>
    <row r="8204" spans="1:18" x14ac:dyDescent="0.25">
      <c r="A8204" s="6">
        <v>18</v>
      </c>
      <c r="B8204" s="4">
        <v>42711.749999993845</v>
      </c>
      <c r="C8204" s="2" t="str">
        <f>IF([2]Analysis!AG8204="Data Error","Data Error",[2]Analysis!AI8204*C$1)</f>
        <v>Data Error</v>
      </c>
      <c r="D8204" s="2"/>
      <c r="E8204" s="3" t="str">
        <f>IF(C8204="Data Error","Data Error",INDEX('[2]BAAL Adj Cap'!$CB$65:$CY$72,MONTH($B8204),$A8204+1))</f>
        <v>Data Error</v>
      </c>
      <c r="F8204" s="3"/>
      <c r="G8204" s="31" t="str">
        <f t="shared" si="512"/>
        <v>Data Error</v>
      </c>
      <c r="H8204" s="31"/>
      <c r="I8204" s="23" t="str">
        <f t="shared" si="513"/>
        <v>Data Error</v>
      </c>
      <c r="J8204" s="23"/>
      <c r="K8204" s="7" t="str">
        <f t="shared" si="514"/>
        <v>Data Error</v>
      </c>
      <c r="M8204" s="20" t="str">
        <f>IF(C8204="Data Error","Data Error",IF(C8204&lt;=K8204,0,1-IFERROR(INDEX(BAAL!$C:$D,MATCH(ROUNDUP(C8204-K8204,0),BAAL!$B:$B,0),MATCH(LEFT(M$2,4),BAAL!$C$2:$D$2,0)),0)))</f>
        <v>Data Error</v>
      </c>
      <c r="N8204" s="20"/>
      <c r="O8204" s="26"/>
      <c r="P8204" s="26"/>
      <c r="Q8204" s="6">
        <f t="shared" si="515"/>
        <v>12</v>
      </c>
      <c r="R8204" s="20"/>
    </row>
    <row r="8205" spans="1:18" x14ac:dyDescent="0.25">
      <c r="A8205" s="6">
        <v>19</v>
      </c>
      <c r="B8205" s="4">
        <v>42711.791666660509</v>
      </c>
      <c r="C8205" s="2" t="str">
        <f>IF([2]Analysis!AG8205="Data Error","Data Error",[2]Analysis!AI8205*C$1)</f>
        <v>Data Error</v>
      </c>
      <c r="D8205" s="2"/>
      <c r="E8205" s="3" t="str">
        <f>IF(C8205="Data Error","Data Error",INDEX('[2]BAAL Adj Cap'!$CB$65:$CY$72,MONTH($B8205),$A8205+1))</f>
        <v>Data Error</v>
      </c>
      <c r="F8205" s="3"/>
      <c r="G8205" s="31" t="str">
        <f t="shared" si="512"/>
        <v>Data Error</v>
      </c>
      <c r="H8205" s="31"/>
      <c r="I8205" s="23" t="str">
        <f t="shared" si="513"/>
        <v>Data Error</v>
      </c>
      <c r="J8205" s="23"/>
      <c r="K8205" s="7" t="str">
        <f t="shared" si="514"/>
        <v>Data Error</v>
      </c>
      <c r="M8205" s="20" t="str">
        <f>IF(C8205="Data Error","Data Error",IF(C8205&lt;=K8205,0,1-IFERROR(INDEX(BAAL!$C:$D,MATCH(ROUNDUP(C8205-K8205,0),BAAL!$B:$B,0),MATCH(LEFT(M$2,4),BAAL!$C$2:$D$2,0)),0)))</f>
        <v>Data Error</v>
      </c>
      <c r="N8205" s="20"/>
      <c r="O8205" s="26"/>
      <c r="P8205" s="26"/>
      <c r="Q8205" s="6">
        <f t="shared" si="515"/>
        <v>12</v>
      </c>
      <c r="R8205" s="20"/>
    </row>
    <row r="8206" spans="1:18" x14ac:dyDescent="0.25">
      <c r="A8206" s="6">
        <v>20</v>
      </c>
      <c r="B8206" s="4">
        <v>42711.833333327173</v>
      </c>
      <c r="C8206" s="2" t="str">
        <f>IF([2]Analysis!AG8206="Data Error","Data Error",[2]Analysis!AI8206*C$1)</f>
        <v>Data Error</v>
      </c>
      <c r="D8206" s="2"/>
      <c r="E8206" s="3" t="str">
        <f>IF(C8206="Data Error","Data Error",INDEX('[2]BAAL Adj Cap'!$CB$65:$CY$72,MONTH($B8206),$A8206+1))</f>
        <v>Data Error</v>
      </c>
      <c r="F8206" s="3"/>
      <c r="G8206" s="31" t="str">
        <f t="shared" si="512"/>
        <v>Data Error</v>
      </c>
      <c r="H8206" s="31"/>
      <c r="I8206" s="23" t="str">
        <f t="shared" si="513"/>
        <v>Data Error</v>
      </c>
      <c r="J8206" s="23"/>
      <c r="K8206" s="7" t="str">
        <f t="shared" si="514"/>
        <v>Data Error</v>
      </c>
      <c r="M8206" s="20" t="str">
        <f>IF(C8206="Data Error","Data Error",IF(C8206&lt;=K8206,0,1-IFERROR(INDEX(BAAL!$C:$D,MATCH(ROUNDUP(C8206-K8206,0),BAAL!$B:$B,0),MATCH(LEFT(M$2,4),BAAL!$C$2:$D$2,0)),0)))</f>
        <v>Data Error</v>
      </c>
      <c r="N8206" s="20"/>
      <c r="O8206" s="26"/>
      <c r="P8206" s="26"/>
      <c r="Q8206" s="6">
        <f t="shared" si="515"/>
        <v>12</v>
      </c>
      <c r="R8206" s="20"/>
    </row>
    <row r="8207" spans="1:18" x14ac:dyDescent="0.25">
      <c r="A8207" s="6">
        <v>21</v>
      </c>
      <c r="B8207" s="4">
        <v>42711.874999993837</v>
      </c>
      <c r="C8207" s="2" t="str">
        <f>IF([2]Analysis!AG8207="Data Error","Data Error",[2]Analysis!AI8207*C$1)</f>
        <v>Data Error</v>
      </c>
      <c r="D8207" s="2"/>
      <c r="E8207" s="3" t="str">
        <f>IF(C8207="Data Error","Data Error",INDEX('[2]BAAL Adj Cap'!$CB$65:$CY$72,MONTH($B8207),$A8207+1))</f>
        <v>Data Error</v>
      </c>
      <c r="F8207" s="3"/>
      <c r="G8207" s="31" t="str">
        <f t="shared" si="512"/>
        <v>Data Error</v>
      </c>
      <c r="H8207" s="31"/>
      <c r="I8207" s="23" t="str">
        <f t="shared" si="513"/>
        <v>Data Error</v>
      </c>
      <c r="J8207" s="23"/>
      <c r="K8207" s="7" t="str">
        <f t="shared" si="514"/>
        <v>Data Error</v>
      </c>
      <c r="M8207" s="20" t="str">
        <f>IF(C8207="Data Error","Data Error",IF(C8207&lt;=K8207,0,1-IFERROR(INDEX(BAAL!$C:$D,MATCH(ROUNDUP(C8207-K8207,0),BAAL!$B:$B,0),MATCH(LEFT(M$2,4),BAAL!$C$2:$D$2,0)),0)))</f>
        <v>Data Error</v>
      </c>
      <c r="N8207" s="20"/>
      <c r="O8207" s="26"/>
      <c r="P8207" s="26"/>
      <c r="Q8207" s="6">
        <f t="shared" si="515"/>
        <v>12</v>
      </c>
      <c r="R8207" s="20"/>
    </row>
    <row r="8208" spans="1:18" x14ac:dyDescent="0.25">
      <c r="A8208" s="6">
        <v>22</v>
      </c>
      <c r="B8208" s="4">
        <v>42711.916666660502</v>
      </c>
      <c r="C8208" s="2" t="str">
        <f>IF([2]Analysis!AG8208="Data Error","Data Error",[2]Analysis!AI8208*C$1)</f>
        <v>Data Error</v>
      </c>
      <c r="D8208" s="2"/>
      <c r="E8208" s="3" t="str">
        <f>IF(C8208="Data Error","Data Error",INDEX('[2]BAAL Adj Cap'!$CB$65:$CY$72,MONTH($B8208),$A8208+1))</f>
        <v>Data Error</v>
      </c>
      <c r="F8208" s="3"/>
      <c r="G8208" s="31" t="str">
        <f t="shared" si="512"/>
        <v>Data Error</v>
      </c>
      <c r="H8208" s="31"/>
      <c r="I8208" s="23" t="str">
        <f t="shared" si="513"/>
        <v>Data Error</v>
      </c>
      <c r="J8208" s="23"/>
      <c r="K8208" s="7" t="str">
        <f t="shared" si="514"/>
        <v>Data Error</v>
      </c>
      <c r="M8208" s="20" t="str">
        <f>IF(C8208="Data Error","Data Error",IF(C8208&lt;=K8208,0,1-IFERROR(INDEX(BAAL!$C:$D,MATCH(ROUNDUP(C8208-K8208,0),BAAL!$B:$B,0),MATCH(LEFT(M$2,4),BAAL!$C$2:$D$2,0)),0)))</f>
        <v>Data Error</v>
      </c>
      <c r="N8208" s="20"/>
      <c r="O8208" s="26"/>
      <c r="P8208" s="26"/>
      <c r="Q8208" s="6">
        <f t="shared" si="515"/>
        <v>12</v>
      </c>
      <c r="R8208" s="20"/>
    </row>
    <row r="8209" spans="1:18" x14ac:dyDescent="0.25">
      <c r="A8209" s="6">
        <v>23</v>
      </c>
      <c r="B8209" s="4">
        <v>42711.958333327166</v>
      </c>
      <c r="C8209" s="2" t="str">
        <f>IF([2]Analysis!AG8209="Data Error","Data Error",[2]Analysis!AI8209*C$1)</f>
        <v>Data Error</v>
      </c>
      <c r="D8209" s="2"/>
      <c r="E8209" s="3" t="str">
        <f>IF(C8209="Data Error","Data Error",INDEX('[2]BAAL Adj Cap'!$CB$65:$CY$72,MONTH($B8209),$A8209+1))</f>
        <v>Data Error</v>
      </c>
      <c r="F8209" s="3"/>
      <c r="G8209" s="31" t="str">
        <f t="shared" si="512"/>
        <v>Data Error</v>
      </c>
      <c r="H8209" s="31"/>
      <c r="I8209" s="23" t="str">
        <f t="shared" si="513"/>
        <v>Data Error</v>
      </c>
      <c r="J8209" s="23"/>
      <c r="K8209" s="7" t="str">
        <f t="shared" si="514"/>
        <v>Data Error</v>
      </c>
      <c r="M8209" s="20" t="str">
        <f>IF(C8209="Data Error","Data Error",IF(C8209&lt;=K8209,0,1-IFERROR(INDEX(BAAL!$C:$D,MATCH(ROUNDUP(C8209-K8209,0),BAAL!$B:$B,0),MATCH(LEFT(M$2,4),BAAL!$C$2:$D$2,0)),0)))</f>
        <v>Data Error</v>
      </c>
      <c r="N8209" s="20"/>
      <c r="O8209" s="26"/>
      <c r="P8209" s="26"/>
      <c r="Q8209" s="6">
        <f t="shared" si="515"/>
        <v>12</v>
      </c>
      <c r="R8209" s="20"/>
    </row>
    <row r="8210" spans="1:18" x14ac:dyDescent="0.25">
      <c r="A8210" s="6">
        <v>0</v>
      </c>
      <c r="B8210" s="1">
        <v>42711.99999999383</v>
      </c>
      <c r="C8210" s="2" t="str">
        <f>IF([2]Analysis!AG8210="Data Error","Data Error",[2]Analysis!AI8210*C$1)</f>
        <v>Data Error</v>
      </c>
      <c r="D8210" s="2"/>
      <c r="E8210" s="3" t="str">
        <f>IF(C8210="Data Error","Data Error",INDEX('[2]BAAL Adj Cap'!$CB$65:$CY$72,MONTH($B8210),$A8210+1))</f>
        <v>Data Error</v>
      </c>
      <c r="F8210" s="3"/>
      <c r="G8210" s="31" t="str">
        <f t="shared" si="512"/>
        <v>Data Error</v>
      </c>
      <c r="H8210" s="31"/>
      <c r="I8210" s="23" t="str">
        <f t="shared" si="513"/>
        <v>Data Error</v>
      </c>
      <c r="J8210" s="23"/>
      <c r="K8210" s="7" t="str">
        <f t="shared" si="514"/>
        <v>Data Error</v>
      </c>
      <c r="M8210" s="20" t="str">
        <f>IF(C8210="Data Error","Data Error",IF(C8210&lt;=K8210,0,1-IFERROR(INDEX(BAAL!$C:$D,MATCH(ROUNDUP(C8210-K8210,0),BAAL!$B:$B,0),MATCH(LEFT(M$2,4),BAAL!$C$2:$D$2,0)),0)))</f>
        <v>Data Error</v>
      </c>
      <c r="N8210" s="20"/>
      <c r="O8210" s="26"/>
      <c r="P8210" s="26"/>
      <c r="Q8210" s="6">
        <f t="shared" si="515"/>
        <v>12</v>
      </c>
      <c r="R8210" s="20"/>
    </row>
    <row r="8211" spans="1:18" x14ac:dyDescent="0.25">
      <c r="A8211" s="6">
        <v>1</v>
      </c>
      <c r="B8211" s="4">
        <v>42712.041666660494</v>
      </c>
      <c r="C8211" s="2" t="str">
        <f>IF([2]Analysis!AG8211="Data Error","Data Error",[2]Analysis!AI8211*C$1)</f>
        <v>Data Error</v>
      </c>
      <c r="D8211" s="2"/>
      <c r="E8211" s="3" t="str">
        <f>IF(C8211="Data Error","Data Error",INDEX('[2]BAAL Adj Cap'!$CB$65:$CY$72,MONTH($B8211),$A8211+1))</f>
        <v>Data Error</v>
      </c>
      <c r="F8211" s="3"/>
      <c r="G8211" s="31" t="str">
        <f t="shared" si="512"/>
        <v>Data Error</v>
      </c>
      <c r="H8211" s="31"/>
      <c r="I8211" s="23" t="str">
        <f t="shared" si="513"/>
        <v>Data Error</v>
      </c>
      <c r="J8211" s="23"/>
      <c r="K8211" s="7" t="str">
        <f t="shared" si="514"/>
        <v>Data Error</v>
      </c>
      <c r="M8211" s="20" t="str">
        <f>IF(C8211="Data Error","Data Error",IF(C8211&lt;=K8211,0,1-IFERROR(INDEX(BAAL!$C:$D,MATCH(ROUNDUP(C8211-K8211,0),BAAL!$B:$B,0),MATCH(LEFT(M$2,4),BAAL!$C$2:$D$2,0)),0)))</f>
        <v>Data Error</v>
      </c>
      <c r="N8211" s="20"/>
      <c r="O8211" s="26"/>
      <c r="P8211" s="26"/>
      <c r="Q8211" s="6">
        <f t="shared" si="515"/>
        <v>12</v>
      </c>
      <c r="R8211" s="20"/>
    </row>
    <row r="8212" spans="1:18" x14ac:dyDescent="0.25">
      <c r="A8212" s="6">
        <v>2</v>
      </c>
      <c r="B8212" s="4">
        <v>42712.083333327158</v>
      </c>
      <c r="C8212" s="2" t="str">
        <f>IF([2]Analysis!AG8212="Data Error","Data Error",[2]Analysis!AI8212*C$1)</f>
        <v>Data Error</v>
      </c>
      <c r="D8212" s="2"/>
      <c r="E8212" s="3" t="str">
        <f>IF(C8212="Data Error","Data Error",INDEX('[2]BAAL Adj Cap'!$CB$65:$CY$72,MONTH($B8212),$A8212+1))</f>
        <v>Data Error</v>
      </c>
      <c r="F8212" s="3"/>
      <c r="G8212" s="31" t="str">
        <f t="shared" si="512"/>
        <v>Data Error</v>
      </c>
      <c r="H8212" s="31"/>
      <c r="I8212" s="23" t="str">
        <f t="shared" si="513"/>
        <v>Data Error</v>
      </c>
      <c r="J8212" s="23"/>
      <c r="K8212" s="7" t="str">
        <f t="shared" si="514"/>
        <v>Data Error</v>
      </c>
      <c r="M8212" s="20" t="str">
        <f>IF(C8212="Data Error","Data Error",IF(C8212&lt;=K8212,0,1-IFERROR(INDEX(BAAL!$C:$D,MATCH(ROUNDUP(C8212-K8212,0),BAAL!$B:$B,0),MATCH(LEFT(M$2,4),BAAL!$C$2:$D$2,0)),0)))</f>
        <v>Data Error</v>
      </c>
      <c r="N8212" s="20"/>
      <c r="O8212" s="26"/>
      <c r="P8212" s="26"/>
      <c r="Q8212" s="6">
        <f t="shared" si="515"/>
        <v>12</v>
      </c>
      <c r="R8212" s="20"/>
    </row>
    <row r="8213" spans="1:18" x14ac:dyDescent="0.25">
      <c r="A8213" s="6">
        <v>3</v>
      </c>
      <c r="B8213" s="4">
        <v>42712.124999993823</v>
      </c>
      <c r="C8213" s="2" t="str">
        <f>IF([2]Analysis!AG8213="Data Error","Data Error",[2]Analysis!AI8213*C$1)</f>
        <v>Data Error</v>
      </c>
      <c r="D8213" s="2"/>
      <c r="E8213" s="3" t="str">
        <f>IF(C8213="Data Error","Data Error",INDEX('[2]BAAL Adj Cap'!$CB$65:$CY$72,MONTH($B8213),$A8213+1))</f>
        <v>Data Error</v>
      </c>
      <c r="F8213" s="3"/>
      <c r="G8213" s="31" t="str">
        <f t="shared" si="512"/>
        <v>Data Error</v>
      </c>
      <c r="H8213" s="31"/>
      <c r="I8213" s="23" t="str">
        <f t="shared" si="513"/>
        <v>Data Error</v>
      </c>
      <c r="J8213" s="23"/>
      <c r="K8213" s="7" t="str">
        <f t="shared" si="514"/>
        <v>Data Error</v>
      </c>
      <c r="M8213" s="20" t="str">
        <f>IF(C8213="Data Error","Data Error",IF(C8213&lt;=K8213,0,1-IFERROR(INDEX(BAAL!$C:$D,MATCH(ROUNDUP(C8213-K8213,0),BAAL!$B:$B,0),MATCH(LEFT(M$2,4),BAAL!$C$2:$D$2,0)),0)))</f>
        <v>Data Error</v>
      </c>
      <c r="N8213" s="20"/>
      <c r="O8213" s="26"/>
      <c r="P8213" s="26"/>
      <c r="Q8213" s="6">
        <f t="shared" si="515"/>
        <v>12</v>
      </c>
      <c r="R8213" s="20"/>
    </row>
    <row r="8214" spans="1:18" x14ac:dyDescent="0.25">
      <c r="A8214" s="6">
        <v>4</v>
      </c>
      <c r="B8214" s="4">
        <v>42712.166666660487</v>
      </c>
      <c r="C8214" s="2" t="str">
        <f>IF([2]Analysis!AG8214="Data Error","Data Error",[2]Analysis!AI8214*C$1)</f>
        <v>Data Error</v>
      </c>
      <c r="D8214" s="2"/>
      <c r="E8214" s="3" t="str">
        <f>IF(C8214="Data Error","Data Error",INDEX('[2]BAAL Adj Cap'!$CB$65:$CY$72,MONTH($B8214),$A8214+1))</f>
        <v>Data Error</v>
      </c>
      <c r="F8214" s="3"/>
      <c r="G8214" s="31" t="str">
        <f t="shared" si="512"/>
        <v>Data Error</v>
      </c>
      <c r="H8214" s="31"/>
      <c r="I8214" s="23" t="str">
        <f t="shared" si="513"/>
        <v>Data Error</v>
      </c>
      <c r="J8214" s="23"/>
      <c r="K8214" s="7" t="str">
        <f t="shared" si="514"/>
        <v>Data Error</v>
      </c>
      <c r="M8214" s="20" t="str">
        <f>IF(C8214="Data Error","Data Error",IF(C8214&lt;=K8214,0,1-IFERROR(INDEX(BAAL!$C:$D,MATCH(ROUNDUP(C8214-K8214,0),BAAL!$B:$B,0),MATCH(LEFT(M$2,4),BAAL!$C$2:$D$2,0)),0)))</f>
        <v>Data Error</v>
      </c>
      <c r="N8214" s="20"/>
      <c r="O8214" s="26"/>
      <c r="P8214" s="26"/>
      <c r="Q8214" s="6">
        <f t="shared" si="515"/>
        <v>12</v>
      </c>
      <c r="R8214" s="20"/>
    </row>
    <row r="8215" spans="1:18" x14ac:dyDescent="0.25">
      <c r="A8215" s="6">
        <v>5</v>
      </c>
      <c r="B8215" s="4">
        <v>42712.208333327151</v>
      </c>
      <c r="C8215" s="2" t="str">
        <f>IF([2]Analysis!AG8215="Data Error","Data Error",[2]Analysis!AI8215*C$1)</f>
        <v>Data Error</v>
      </c>
      <c r="D8215" s="2"/>
      <c r="E8215" s="3" t="str">
        <f>IF(C8215="Data Error","Data Error",INDEX('[2]BAAL Adj Cap'!$CB$65:$CY$72,MONTH($B8215),$A8215+1))</f>
        <v>Data Error</v>
      </c>
      <c r="F8215" s="3"/>
      <c r="G8215" s="31" t="str">
        <f t="shared" si="512"/>
        <v>Data Error</v>
      </c>
      <c r="H8215" s="31"/>
      <c r="I8215" s="23" t="str">
        <f t="shared" si="513"/>
        <v>Data Error</v>
      </c>
      <c r="J8215" s="23"/>
      <c r="K8215" s="7" t="str">
        <f t="shared" si="514"/>
        <v>Data Error</v>
      </c>
      <c r="M8215" s="20" t="str">
        <f>IF(C8215="Data Error","Data Error",IF(C8215&lt;=K8215,0,1-IFERROR(INDEX(BAAL!$C:$D,MATCH(ROUNDUP(C8215-K8215,0),BAAL!$B:$B,0),MATCH(LEFT(M$2,4),BAAL!$C$2:$D$2,0)),0)))</f>
        <v>Data Error</v>
      </c>
      <c r="N8215" s="20"/>
      <c r="O8215" s="26"/>
      <c r="P8215" s="26"/>
      <c r="Q8215" s="6">
        <f t="shared" si="515"/>
        <v>12</v>
      </c>
      <c r="R8215" s="20"/>
    </row>
    <row r="8216" spans="1:18" x14ac:dyDescent="0.25">
      <c r="A8216" s="6">
        <v>6</v>
      </c>
      <c r="B8216" s="4">
        <v>42712.249999993815</v>
      </c>
      <c r="C8216" s="2" t="str">
        <f>IF([2]Analysis!AG8216="Data Error","Data Error",[2]Analysis!AI8216*C$1)</f>
        <v>Data Error</v>
      </c>
      <c r="D8216" s="2"/>
      <c r="E8216" s="3" t="str">
        <f>IF(C8216="Data Error","Data Error",INDEX('[2]BAAL Adj Cap'!$CB$65:$CY$72,MONTH($B8216),$A8216+1))</f>
        <v>Data Error</v>
      </c>
      <c r="F8216" s="3"/>
      <c r="G8216" s="31" t="str">
        <f t="shared" si="512"/>
        <v>Data Error</v>
      </c>
      <c r="H8216" s="31"/>
      <c r="I8216" s="23" t="str">
        <f t="shared" si="513"/>
        <v>Data Error</v>
      </c>
      <c r="J8216" s="23"/>
      <c r="K8216" s="7" t="str">
        <f t="shared" si="514"/>
        <v>Data Error</v>
      </c>
      <c r="M8216" s="20" t="str">
        <f>IF(C8216="Data Error","Data Error",IF(C8216&lt;=K8216,0,1-IFERROR(INDEX(BAAL!$C:$D,MATCH(ROUNDUP(C8216-K8216,0),BAAL!$B:$B,0),MATCH(LEFT(M$2,4),BAAL!$C$2:$D$2,0)),0)))</f>
        <v>Data Error</v>
      </c>
      <c r="N8216" s="20"/>
      <c r="O8216" s="26"/>
      <c r="P8216" s="26"/>
      <c r="Q8216" s="6">
        <f t="shared" si="515"/>
        <v>12</v>
      </c>
      <c r="R8216" s="20"/>
    </row>
    <row r="8217" spans="1:18" x14ac:dyDescent="0.25">
      <c r="A8217" s="6">
        <v>7</v>
      </c>
      <c r="B8217" s="4">
        <v>42712.29166666048</v>
      </c>
      <c r="C8217" s="2" t="str">
        <f>IF([2]Analysis!AG8217="Data Error","Data Error",[2]Analysis!AI8217*C$1)</f>
        <v>Data Error</v>
      </c>
      <c r="D8217" s="2"/>
      <c r="E8217" s="3" t="str">
        <f>IF(C8217="Data Error","Data Error",INDEX('[2]BAAL Adj Cap'!$CB$65:$CY$72,MONTH($B8217),$A8217+1))</f>
        <v>Data Error</v>
      </c>
      <c r="F8217" s="3"/>
      <c r="G8217" s="31" t="str">
        <f t="shared" si="512"/>
        <v>Data Error</v>
      </c>
      <c r="H8217" s="31"/>
      <c r="I8217" s="23" t="str">
        <f t="shared" si="513"/>
        <v>Data Error</v>
      </c>
      <c r="J8217" s="23"/>
      <c r="K8217" s="7" t="str">
        <f t="shared" si="514"/>
        <v>Data Error</v>
      </c>
      <c r="M8217" s="20" t="str">
        <f>IF(C8217="Data Error","Data Error",IF(C8217&lt;=K8217,0,1-IFERROR(INDEX(BAAL!$C:$D,MATCH(ROUNDUP(C8217-K8217,0),BAAL!$B:$B,0),MATCH(LEFT(M$2,4),BAAL!$C$2:$D$2,0)),0)))</f>
        <v>Data Error</v>
      </c>
      <c r="N8217" s="20"/>
      <c r="O8217" s="26"/>
      <c r="P8217" s="26"/>
      <c r="Q8217" s="6">
        <f t="shared" si="515"/>
        <v>12</v>
      </c>
      <c r="R8217" s="20"/>
    </row>
    <row r="8218" spans="1:18" x14ac:dyDescent="0.25">
      <c r="A8218" s="6">
        <v>8</v>
      </c>
      <c r="B8218" s="4">
        <v>42712.333333327144</v>
      </c>
      <c r="C8218" s="2" t="str">
        <f>IF([2]Analysis!AG8218="Data Error","Data Error",[2]Analysis!AI8218*C$1)</f>
        <v>Data Error</v>
      </c>
      <c r="D8218" s="2"/>
      <c r="E8218" s="3" t="str">
        <f>IF(C8218="Data Error","Data Error",INDEX('[2]BAAL Adj Cap'!$CB$65:$CY$72,MONTH($B8218),$A8218+1))</f>
        <v>Data Error</v>
      </c>
      <c r="F8218" s="3"/>
      <c r="G8218" s="31" t="str">
        <f t="shared" si="512"/>
        <v>Data Error</v>
      </c>
      <c r="H8218" s="31"/>
      <c r="I8218" s="23" t="str">
        <f t="shared" si="513"/>
        <v>Data Error</v>
      </c>
      <c r="J8218" s="23"/>
      <c r="K8218" s="7" t="str">
        <f t="shared" si="514"/>
        <v>Data Error</v>
      </c>
      <c r="M8218" s="20" t="str">
        <f>IF(C8218="Data Error","Data Error",IF(C8218&lt;=K8218,0,1-IFERROR(INDEX(BAAL!$C:$D,MATCH(ROUNDUP(C8218-K8218,0),BAAL!$B:$B,0),MATCH(LEFT(M$2,4),BAAL!$C$2:$D$2,0)),0)))</f>
        <v>Data Error</v>
      </c>
      <c r="N8218" s="20"/>
      <c r="O8218" s="26"/>
      <c r="P8218" s="26"/>
      <c r="Q8218" s="6">
        <f t="shared" si="515"/>
        <v>12</v>
      </c>
      <c r="R8218" s="20"/>
    </row>
    <row r="8219" spans="1:18" x14ac:dyDescent="0.25">
      <c r="A8219" s="6">
        <v>9</v>
      </c>
      <c r="B8219" s="4">
        <v>42712.374999993808</v>
      </c>
      <c r="C8219" s="2" t="str">
        <f>IF([2]Analysis!AG8219="Data Error","Data Error",[2]Analysis!AI8219*C$1)</f>
        <v>Data Error</v>
      </c>
      <c r="D8219" s="2"/>
      <c r="E8219" s="3" t="str">
        <f>IF(C8219="Data Error","Data Error",INDEX('[2]BAAL Adj Cap'!$CB$65:$CY$72,MONTH($B8219),$A8219+1))</f>
        <v>Data Error</v>
      </c>
      <c r="F8219" s="3"/>
      <c r="G8219" s="31" t="str">
        <f t="shared" si="512"/>
        <v>Data Error</v>
      </c>
      <c r="H8219" s="31"/>
      <c r="I8219" s="23" t="str">
        <f t="shared" si="513"/>
        <v>Data Error</v>
      </c>
      <c r="J8219" s="23"/>
      <c r="K8219" s="7" t="str">
        <f t="shared" si="514"/>
        <v>Data Error</v>
      </c>
      <c r="M8219" s="20" t="str">
        <f>IF(C8219="Data Error","Data Error",IF(C8219&lt;=K8219,0,1-IFERROR(INDEX(BAAL!$C:$D,MATCH(ROUNDUP(C8219-K8219,0),BAAL!$B:$B,0),MATCH(LEFT(M$2,4),BAAL!$C$2:$D$2,0)),0)))</f>
        <v>Data Error</v>
      </c>
      <c r="N8219" s="20"/>
      <c r="O8219" s="26"/>
      <c r="P8219" s="26"/>
      <c r="Q8219" s="6">
        <f t="shared" si="515"/>
        <v>12</v>
      </c>
      <c r="R8219" s="20"/>
    </row>
    <row r="8220" spans="1:18" x14ac:dyDescent="0.25">
      <c r="A8220" s="6">
        <v>10</v>
      </c>
      <c r="B8220" s="4">
        <v>42712.416666660472</v>
      </c>
      <c r="C8220" s="2" t="str">
        <f>IF([2]Analysis!AG8220="Data Error","Data Error",[2]Analysis!AI8220*C$1)</f>
        <v>Data Error</v>
      </c>
      <c r="D8220" s="2"/>
      <c r="E8220" s="3" t="str">
        <f>IF(C8220="Data Error","Data Error",INDEX('[2]BAAL Adj Cap'!$CB$65:$CY$72,MONTH($B8220),$A8220+1))</f>
        <v>Data Error</v>
      </c>
      <c r="F8220" s="3"/>
      <c r="G8220" s="31" t="str">
        <f t="shared" si="512"/>
        <v>Data Error</v>
      </c>
      <c r="H8220" s="31"/>
      <c r="I8220" s="23" t="str">
        <f t="shared" si="513"/>
        <v>Data Error</v>
      </c>
      <c r="J8220" s="23"/>
      <c r="K8220" s="7" t="str">
        <f t="shared" si="514"/>
        <v>Data Error</v>
      </c>
      <c r="M8220" s="20" t="str">
        <f>IF(C8220="Data Error","Data Error",IF(C8220&lt;=K8220,0,1-IFERROR(INDEX(BAAL!$C:$D,MATCH(ROUNDUP(C8220-K8220,0),BAAL!$B:$B,0),MATCH(LEFT(M$2,4),BAAL!$C$2:$D$2,0)),0)))</f>
        <v>Data Error</v>
      </c>
      <c r="N8220" s="20"/>
      <c r="O8220" s="26"/>
      <c r="P8220" s="26"/>
      <c r="Q8220" s="6">
        <f t="shared" si="515"/>
        <v>12</v>
      </c>
      <c r="R8220" s="20"/>
    </row>
    <row r="8221" spans="1:18" x14ac:dyDescent="0.25">
      <c r="A8221" s="6">
        <v>11</v>
      </c>
      <c r="B8221" s="4">
        <v>42712.458333327137</v>
      </c>
      <c r="C8221" s="2" t="str">
        <f>IF([2]Analysis!AG8221="Data Error","Data Error",[2]Analysis!AI8221*C$1)</f>
        <v>Data Error</v>
      </c>
      <c r="D8221" s="2"/>
      <c r="E8221" s="3" t="str">
        <f>IF(C8221="Data Error","Data Error",INDEX('[2]BAAL Adj Cap'!$CB$65:$CY$72,MONTH($B8221),$A8221+1))</f>
        <v>Data Error</v>
      </c>
      <c r="F8221" s="3"/>
      <c r="G8221" s="31" t="str">
        <f t="shared" si="512"/>
        <v>Data Error</v>
      </c>
      <c r="H8221" s="31"/>
      <c r="I8221" s="23" t="str">
        <f t="shared" si="513"/>
        <v>Data Error</v>
      </c>
      <c r="J8221" s="23"/>
      <c r="K8221" s="7" t="str">
        <f t="shared" si="514"/>
        <v>Data Error</v>
      </c>
      <c r="M8221" s="20" t="str">
        <f>IF(C8221="Data Error","Data Error",IF(C8221&lt;=K8221,0,1-IFERROR(INDEX(BAAL!$C:$D,MATCH(ROUNDUP(C8221-K8221,0),BAAL!$B:$B,0),MATCH(LEFT(M$2,4),BAAL!$C$2:$D$2,0)),0)))</f>
        <v>Data Error</v>
      </c>
      <c r="N8221" s="20"/>
      <c r="O8221" s="26"/>
      <c r="P8221" s="26"/>
      <c r="Q8221" s="6">
        <f t="shared" si="515"/>
        <v>12</v>
      </c>
      <c r="R8221" s="20"/>
    </row>
    <row r="8222" spans="1:18" x14ac:dyDescent="0.25">
      <c r="A8222" s="6">
        <v>12</v>
      </c>
      <c r="B8222" s="4">
        <v>42712.499999993801</v>
      </c>
      <c r="C8222" s="2" t="str">
        <f>IF([2]Analysis!AG8222="Data Error","Data Error",[2]Analysis!AI8222*C$1)</f>
        <v>Data Error</v>
      </c>
      <c r="D8222" s="2"/>
      <c r="E8222" s="3" t="str">
        <f>IF(C8222="Data Error","Data Error",INDEX('[2]BAAL Adj Cap'!$CB$65:$CY$72,MONTH($B8222),$A8222+1))</f>
        <v>Data Error</v>
      </c>
      <c r="F8222" s="3"/>
      <c r="G8222" s="31" t="str">
        <f t="shared" si="512"/>
        <v>Data Error</v>
      </c>
      <c r="H8222" s="31"/>
      <c r="I8222" s="23" t="str">
        <f t="shared" si="513"/>
        <v>Data Error</v>
      </c>
      <c r="J8222" s="23"/>
      <c r="K8222" s="7" t="str">
        <f t="shared" si="514"/>
        <v>Data Error</v>
      </c>
      <c r="M8222" s="20" t="str">
        <f>IF(C8222="Data Error","Data Error",IF(C8222&lt;=K8222,0,1-IFERROR(INDEX(BAAL!$C:$D,MATCH(ROUNDUP(C8222-K8222,0),BAAL!$B:$B,0),MATCH(LEFT(M$2,4),BAAL!$C$2:$D$2,0)),0)))</f>
        <v>Data Error</v>
      </c>
      <c r="N8222" s="20"/>
      <c r="O8222" s="26"/>
      <c r="P8222" s="26"/>
      <c r="Q8222" s="6">
        <f t="shared" si="515"/>
        <v>12</v>
      </c>
      <c r="R8222" s="20"/>
    </row>
    <row r="8223" spans="1:18" x14ac:dyDescent="0.25">
      <c r="A8223" s="6">
        <v>13</v>
      </c>
      <c r="B8223" s="4">
        <v>42712.541666660465</v>
      </c>
      <c r="C8223" s="2" t="str">
        <f>IF([2]Analysis!AG8223="Data Error","Data Error",[2]Analysis!AI8223*C$1)</f>
        <v>Data Error</v>
      </c>
      <c r="D8223" s="2"/>
      <c r="E8223" s="3" t="str">
        <f>IF(C8223="Data Error","Data Error",INDEX('[2]BAAL Adj Cap'!$CB$65:$CY$72,MONTH($B8223),$A8223+1))</f>
        <v>Data Error</v>
      </c>
      <c r="F8223" s="3"/>
      <c r="G8223" s="31" t="str">
        <f t="shared" si="512"/>
        <v>Data Error</v>
      </c>
      <c r="H8223" s="31"/>
      <c r="I8223" s="23" t="str">
        <f t="shared" si="513"/>
        <v>Data Error</v>
      </c>
      <c r="J8223" s="23"/>
      <c r="K8223" s="7" t="str">
        <f t="shared" si="514"/>
        <v>Data Error</v>
      </c>
      <c r="M8223" s="20" t="str">
        <f>IF(C8223="Data Error","Data Error",IF(C8223&lt;=K8223,0,1-IFERROR(INDEX(BAAL!$C:$D,MATCH(ROUNDUP(C8223-K8223,0),BAAL!$B:$B,0),MATCH(LEFT(M$2,4),BAAL!$C$2:$D$2,0)),0)))</f>
        <v>Data Error</v>
      </c>
      <c r="N8223" s="20"/>
      <c r="O8223" s="26"/>
      <c r="P8223" s="26"/>
      <c r="Q8223" s="6">
        <f t="shared" si="515"/>
        <v>12</v>
      </c>
      <c r="R8223" s="20"/>
    </row>
    <row r="8224" spans="1:18" x14ac:dyDescent="0.25">
      <c r="A8224" s="6">
        <v>14</v>
      </c>
      <c r="B8224" s="4">
        <v>42712.583333327129</v>
      </c>
      <c r="C8224" s="2" t="str">
        <f>IF([2]Analysis!AG8224="Data Error","Data Error",[2]Analysis!AI8224*C$1)</f>
        <v>Data Error</v>
      </c>
      <c r="D8224" s="2"/>
      <c r="E8224" s="3" t="str">
        <f>IF(C8224="Data Error","Data Error",INDEX('[2]BAAL Adj Cap'!$CB$65:$CY$72,MONTH($B8224),$A8224+1))</f>
        <v>Data Error</v>
      </c>
      <c r="F8224" s="3"/>
      <c r="G8224" s="31" t="str">
        <f t="shared" si="512"/>
        <v>Data Error</v>
      </c>
      <c r="H8224" s="31"/>
      <c r="I8224" s="23" t="str">
        <f t="shared" si="513"/>
        <v>Data Error</v>
      </c>
      <c r="J8224" s="23"/>
      <c r="K8224" s="7" t="str">
        <f t="shared" si="514"/>
        <v>Data Error</v>
      </c>
      <c r="M8224" s="20" t="str">
        <f>IF(C8224="Data Error","Data Error",IF(C8224&lt;=K8224,0,1-IFERROR(INDEX(BAAL!$C:$D,MATCH(ROUNDUP(C8224-K8224,0),BAAL!$B:$B,0),MATCH(LEFT(M$2,4),BAAL!$C$2:$D$2,0)),0)))</f>
        <v>Data Error</v>
      </c>
      <c r="N8224" s="20"/>
      <c r="O8224" s="26"/>
      <c r="P8224" s="26"/>
      <c r="Q8224" s="6">
        <f t="shared" si="515"/>
        <v>12</v>
      </c>
      <c r="R8224" s="20"/>
    </row>
    <row r="8225" spans="1:18" x14ac:dyDescent="0.25">
      <c r="A8225" s="6">
        <v>15</v>
      </c>
      <c r="B8225" s="4">
        <v>42712.624999993794</v>
      </c>
      <c r="C8225" s="2" t="str">
        <f>IF([2]Analysis!AG8225="Data Error","Data Error",[2]Analysis!AI8225*C$1)</f>
        <v>Data Error</v>
      </c>
      <c r="D8225" s="2"/>
      <c r="E8225" s="3" t="str">
        <f>IF(C8225="Data Error","Data Error",INDEX('[2]BAAL Adj Cap'!$CB$65:$CY$72,MONTH($B8225),$A8225+1))</f>
        <v>Data Error</v>
      </c>
      <c r="F8225" s="3"/>
      <c r="G8225" s="31" t="str">
        <f t="shared" si="512"/>
        <v>Data Error</v>
      </c>
      <c r="H8225" s="31"/>
      <c r="I8225" s="23" t="str">
        <f t="shared" si="513"/>
        <v>Data Error</v>
      </c>
      <c r="J8225" s="23"/>
      <c r="K8225" s="7" t="str">
        <f t="shared" si="514"/>
        <v>Data Error</v>
      </c>
      <c r="M8225" s="20" t="str">
        <f>IF(C8225="Data Error","Data Error",IF(C8225&lt;=K8225,0,1-IFERROR(INDEX(BAAL!$C:$D,MATCH(ROUNDUP(C8225-K8225,0),BAAL!$B:$B,0),MATCH(LEFT(M$2,4),BAAL!$C$2:$D$2,0)),0)))</f>
        <v>Data Error</v>
      </c>
      <c r="N8225" s="20"/>
      <c r="O8225" s="26"/>
      <c r="P8225" s="26"/>
      <c r="Q8225" s="6">
        <f t="shared" si="515"/>
        <v>12</v>
      </c>
      <c r="R8225" s="20"/>
    </row>
    <row r="8226" spans="1:18" x14ac:dyDescent="0.25">
      <c r="A8226" s="6">
        <v>16</v>
      </c>
      <c r="B8226" s="4">
        <v>42712.666666660458</v>
      </c>
      <c r="C8226" s="2" t="str">
        <f>IF([2]Analysis!AG8226="Data Error","Data Error",[2]Analysis!AI8226*C$1)</f>
        <v>Data Error</v>
      </c>
      <c r="D8226" s="2"/>
      <c r="E8226" s="3" t="str">
        <f>IF(C8226="Data Error","Data Error",INDEX('[2]BAAL Adj Cap'!$CB$65:$CY$72,MONTH($B8226),$A8226+1))</f>
        <v>Data Error</v>
      </c>
      <c r="F8226" s="3"/>
      <c r="G8226" s="31" t="str">
        <f t="shared" si="512"/>
        <v>Data Error</v>
      </c>
      <c r="H8226" s="31"/>
      <c r="I8226" s="23" t="str">
        <f t="shared" si="513"/>
        <v>Data Error</v>
      </c>
      <c r="J8226" s="23"/>
      <c r="K8226" s="7" t="str">
        <f t="shared" si="514"/>
        <v>Data Error</v>
      </c>
      <c r="M8226" s="20" t="str">
        <f>IF(C8226="Data Error","Data Error",IF(C8226&lt;=K8226,0,1-IFERROR(INDEX(BAAL!$C:$D,MATCH(ROUNDUP(C8226-K8226,0),BAAL!$B:$B,0),MATCH(LEFT(M$2,4),BAAL!$C$2:$D$2,0)),0)))</f>
        <v>Data Error</v>
      </c>
      <c r="N8226" s="20"/>
      <c r="O8226" s="26"/>
      <c r="P8226" s="26"/>
      <c r="Q8226" s="6">
        <f t="shared" si="515"/>
        <v>12</v>
      </c>
      <c r="R8226" s="20"/>
    </row>
    <row r="8227" spans="1:18" x14ac:dyDescent="0.25">
      <c r="A8227" s="6">
        <v>17</v>
      </c>
      <c r="B8227" s="4">
        <v>42712.708333327122</v>
      </c>
      <c r="C8227" s="2" t="str">
        <f>IF([2]Analysis!AG8227="Data Error","Data Error",[2]Analysis!AI8227*C$1)</f>
        <v>Data Error</v>
      </c>
      <c r="D8227" s="2"/>
      <c r="E8227" s="3" t="str">
        <f>IF(C8227="Data Error","Data Error",INDEX('[2]BAAL Adj Cap'!$CB$65:$CY$72,MONTH($B8227),$A8227+1))</f>
        <v>Data Error</v>
      </c>
      <c r="F8227" s="3"/>
      <c r="G8227" s="31" t="str">
        <f t="shared" si="512"/>
        <v>Data Error</v>
      </c>
      <c r="H8227" s="31"/>
      <c r="I8227" s="23" t="str">
        <f t="shared" si="513"/>
        <v>Data Error</v>
      </c>
      <c r="J8227" s="23"/>
      <c r="K8227" s="7" t="str">
        <f t="shared" si="514"/>
        <v>Data Error</v>
      </c>
      <c r="M8227" s="20" t="str">
        <f>IF(C8227="Data Error","Data Error",IF(C8227&lt;=K8227,0,1-IFERROR(INDEX(BAAL!$C:$D,MATCH(ROUNDUP(C8227-K8227,0),BAAL!$B:$B,0),MATCH(LEFT(M$2,4),BAAL!$C$2:$D$2,0)),0)))</f>
        <v>Data Error</v>
      </c>
      <c r="N8227" s="20"/>
      <c r="O8227" s="26"/>
      <c r="P8227" s="26"/>
      <c r="Q8227" s="6">
        <f t="shared" si="515"/>
        <v>12</v>
      </c>
      <c r="R8227" s="20"/>
    </row>
    <row r="8228" spans="1:18" x14ac:dyDescent="0.25">
      <c r="A8228" s="6">
        <v>18</v>
      </c>
      <c r="B8228" s="4">
        <v>42712.749999993786</v>
      </c>
      <c r="C8228" s="2" t="str">
        <f>IF([2]Analysis!AG8228="Data Error","Data Error",[2]Analysis!AI8228*C$1)</f>
        <v>Data Error</v>
      </c>
      <c r="D8228" s="2"/>
      <c r="E8228" s="3" t="str">
        <f>IF(C8228="Data Error","Data Error",INDEX('[2]BAAL Adj Cap'!$CB$65:$CY$72,MONTH($B8228),$A8228+1))</f>
        <v>Data Error</v>
      </c>
      <c r="F8228" s="3"/>
      <c r="G8228" s="31" t="str">
        <f t="shared" si="512"/>
        <v>Data Error</v>
      </c>
      <c r="H8228" s="31"/>
      <c r="I8228" s="23" t="str">
        <f t="shared" si="513"/>
        <v>Data Error</v>
      </c>
      <c r="J8228" s="23"/>
      <c r="K8228" s="7" t="str">
        <f t="shared" si="514"/>
        <v>Data Error</v>
      </c>
      <c r="M8228" s="20" t="str">
        <f>IF(C8228="Data Error","Data Error",IF(C8228&lt;=K8228,0,1-IFERROR(INDEX(BAAL!$C:$D,MATCH(ROUNDUP(C8228-K8228,0),BAAL!$B:$B,0),MATCH(LEFT(M$2,4),BAAL!$C$2:$D$2,0)),0)))</f>
        <v>Data Error</v>
      </c>
      <c r="N8228" s="20"/>
      <c r="O8228" s="26"/>
      <c r="P8228" s="26"/>
      <c r="Q8228" s="6">
        <f t="shared" si="515"/>
        <v>12</v>
      </c>
      <c r="R8228" s="20"/>
    </row>
    <row r="8229" spans="1:18" x14ac:dyDescent="0.25">
      <c r="A8229" s="6">
        <v>19</v>
      </c>
      <c r="B8229" s="4">
        <v>42712.791666660451</v>
      </c>
      <c r="C8229" s="2" t="str">
        <f>IF([2]Analysis!AG8229="Data Error","Data Error",[2]Analysis!AI8229*C$1)</f>
        <v>Data Error</v>
      </c>
      <c r="D8229" s="2"/>
      <c r="E8229" s="3" t="str">
        <f>IF(C8229="Data Error","Data Error",INDEX('[2]BAAL Adj Cap'!$CB$65:$CY$72,MONTH($B8229),$A8229+1))</f>
        <v>Data Error</v>
      </c>
      <c r="F8229" s="3"/>
      <c r="G8229" s="31" t="str">
        <f t="shared" si="512"/>
        <v>Data Error</v>
      </c>
      <c r="H8229" s="31"/>
      <c r="I8229" s="23" t="str">
        <f t="shared" si="513"/>
        <v>Data Error</v>
      </c>
      <c r="J8229" s="23"/>
      <c r="K8229" s="7" t="str">
        <f t="shared" si="514"/>
        <v>Data Error</v>
      </c>
      <c r="M8229" s="20" t="str">
        <f>IF(C8229="Data Error","Data Error",IF(C8229&lt;=K8229,0,1-IFERROR(INDEX(BAAL!$C:$D,MATCH(ROUNDUP(C8229-K8229,0),BAAL!$B:$B,0),MATCH(LEFT(M$2,4),BAAL!$C$2:$D$2,0)),0)))</f>
        <v>Data Error</v>
      </c>
      <c r="N8229" s="20"/>
      <c r="O8229" s="26"/>
      <c r="P8229" s="26"/>
      <c r="Q8229" s="6">
        <f t="shared" si="515"/>
        <v>12</v>
      </c>
      <c r="R8229" s="20"/>
    </row>
    <row r="8230" spans="1:18" x14ac:dyDescent="0.25">
      <c r="A8230" s="6">
        <v>20</v>
      </c>
      <c r="B8230" s="4">
        <v>42712.833333327115</v>
      </c>
      <c r="C8230" s="2" t="str">
        <f>IF([2]Analysis!AG8230="Data Error","Data Error",[2]Analysis!AI8230*C$1)</f>
        <v>Data Error</v>
      </c>
      <c r="D8230" s="2"/>
      <c r="E8230" s="3" t="str">
        <f>IF(C8230="Data Error","Data Error",INDEX('[2]BAAL Adj Cap'!$CB$65:$CY$72,MONTH($B8230),$A8230+1))</f>
        <v>Data Error</v>
      </c>
      <c r="F8230" s="3"/>
      <c r="G8230" s="31" t="str">
        <f t="shared" si="512"/>
        <v>Data Error</v>
      </c>
      <c r="H8230" s="31"/>
      <c r="I8230" s="23" t="str">
        <f t="shared" si="513"/>
        <v>Data Error</v>
      </c>
      <c r="J8230" s="23"/>
      <c r="K8230" s="7" t="str">
        <f t="shared" si="514"/>
        <v>Data Error</v>
      </c>
      <c r="M8230" s="20" t="str">
        <f>IF(C8230="Data Error","Data Error",IF(C8230&lt;=K8230,0,1-IFERROR(INDEX(BAAL!$C:$D,MATCH(ROUNDUP(C8230-K8230,0),BAAL!$B:$B,0),MATCH(LEFT(M$2,4),BAAL!$C$2:$D$2,0)),0)))</f>
        <v>Data Error</v>
      </c>
      <c r="N8230" s="20"/>
      <c r="O8230" s="26"/>
      <c r="P8230" s="26"/>
      <c r="Q8230" s="6">
        <f t="shared" si="515"/>
        <v>12</v>
      </c>
      <c r="R8230" s="20"/>
    </row>
    <row r="8231" spans="1:18" x14ac:dyDescent="0.25">
      <c r="A8231" s="6">
        <v>21</v>
      </c>
      <c r="B8231" s="4">
        <v>42712.874999993779</v>
      </c>
      <c r="C8231" s="2" t="str">
        <f>IF([2]Analysis!AG8231="Data Error","Data Error",[2]Analysis!AI8231*C$1)</f>
        <v>Data Error</v>
      </c>
      <c r="D8231" s="2"/>
      <c r="E8231" s="3" t="str">
        <f>IF(C8231="Data Error","Data Error",INDEX('[2]BAAL Adj Cap'!$CB$65:$CY$72,MONTH($B8231),$A8231+1))</f>
        <v>Data Error</v>
      </c>
      <c r="F8231" s="3"/>
      <c r="G8231" s="31" t="str">
        <f t="shared" si="512"/>
        <v>Data Error</v>
      </c>
      <c r="H8231" s="31"/>
      <c r="I8231" s="23" t="str">
        <f t="shared" si="513"/>
        <v>Data Error</v>
      </c>
      <c r="J8231" s="23"/>
      <c r="K8231" s="7" t="str">
        <f t="shared" si="514"/>
        <v>Data Error</v>
      </c>
      <c r="M8231" s="20" t="str">
        <f>IF(C8231="Data Error","Data Error",IF(C8231&lt;=K8231,0,1-IFERROR(INDEX(BAAL!$C:$D,MATCH(ROUNDUP(C8231-K8231,0),BAAL!$B:$B,0),MATCH(LEFT(M$2,4),BAAL!$C$2:$D$2,0)),0)))</f>
        <v>Data Error</v>
      </c>
      <c r="N8231" s="20"/>
      <c r="O8231" s="26"/>
      <c r="P8231" s="26"/>
      <c r="Q8231" s="6">
        <f t="shared" si="515"/>
        <v>12</v>
      </c>
      <c r="R8231" s="20"/>
    </row>
    <row r="8232" spans="1:18" x14ac:dyDescent="0.25">
      <c r="A8232" s="6">
        <v>22</v>
      </c>
      <c r="B8232" s="4">
        <v>42712.916666660443</v>
      </c>
      <c r="C8232" s="2" t="str">
        <f>IF([2]Analysis!AG8232="Data Error","Data Error",[2]Analysis!AI8232*C$1)</f>
        <v>Data Error</v>
      </c>
      <c r="D8232" s="2"/>
      <c r="E8232" s="3" t="str">
        <f>IF(C8232="Data Error","Data Error",INDEX('[2]BAAL Adj Cap'!$CB$65:$CY$72,MONTH($B8232),$A8232+1))</f>
        <v>Data Error</v>
      </c>
      <c r="F8232" s="3"/>
      <c r="G8232" s="31" t="str">
        <f t="shared" si="512"/>
        <v>Data Error</v>
      </c>
      <c r="H8232" s="31"/>
      <c r="I8232" s="23" t="str">
        <f t="shared" si="513"/>
        <v>Data Error</v>
      </c>
      <c r="J8232" s="23"/>
      <c r="K8232" s="7" t="str">
        <f t="shared" si="514"/>
        <v>Data Error</v>
      </c>
      <c r="M8232" s="20" t="str">
        <f>IF(C8232="Data Error","Data Error",IF(C8232&lt;=K8232,0,1-IFERROR(INDEX(BAAL!$C:$D,MATCH(ROUNDUP(C8232-K8232,0),BAAL!$B:$B,0),MATCH(LEFT(M$2,4),BAAL!$C$2:$D$2,0)),0)))</f>
        <v>Data Error</v>
      </c>
      <c r="N8232" s="20"/>
      <c r="O8232" s="26"/>
      <c r="P8232" s="26"/>
      <c r="Q8232" s="6">
        <f t="shared" si="515"/>
        <v>12</v>
      </c>
      <c r="R8232" s="20"/>
    </row>
    <row r="8233" spans="1:18" x14ac:dyDescent="0.25">
      <c r="A8233" s="6">
        <v>23</v>
      </c>
      <c r="B8233" s="4">
        <v>42712.958333327108</v>
      </c>
      <c r="C8233" s="2" t="str">
        <f>IF([2]Analysis!AG8233="Data Error","Data Error",[2]Analysis!AI8233*C$1)</f>
        <v>Data Error</v>
      </c>
      <c r="D8233" s="2"/>
      <c r="E8233" s="3" t="str">
        <f>IF(C8233="Data Error","Data Error",INDEX('[2]BAAL Adj Cap'!$CB$65:$CY$72,MONTH($B8233),$A8233+1))</f>
        <v>Data Error</v>
      </c>
      <c r="F8233" s="3"/>
      <c r="G8233" s="31" t="str">
        <f t="shared" si="512"/>
        <v>Data Error</v>
      </c>
      <c r="H8233" s="31"/>
      <c r="I8233" s="23" t="str">
        <f t="shared" si="513"/>
        <v>Data Error</v>
      </c>
      <c r="J8233" s="23"/>
      <c r="K8233" s="7" t="str">
        <f t="shared" si="514"/>
        <v>Data Error</v>
      </c>
      <c r="M8233" s="20" t="str">
        <f>IF(C8233="Data Error","Data Error",IF(C8233&lt;=K8233,0,1-IFERROR(INDEX(BAAL!$C:$D,MATCH(ROUNDUP(C8233-K8233,0),BAAL!$B:$B,0),MATCH(LEFT(M$2,4),BAAL!$C$2:$D$2,0)),0)))</f>
        <v>Data Error</v>
      </c>
      <c r="N8233" s="20"/>
      <c r="O8233" s="26"/>
      <c r="P8233" s="26"/>
      <c r="Q8233" s="6">
        <f t="shared" si="515"/>
        <v>12</v>
      </c>
      <c r="R8233" s="20"/>
    </row>
    <row r="8234" spans="1:18" x14ac:dyDescent="0.25">
      <c r="A8234" s="6">
        <v>0</v>
      </c>
      <c r="B8234" s="1">
        <v>42712.999999993772</v>
      </c>
      <c r="C8234" s="2" t="str">
        <f>IF([2]Analysis!AG8234="Data Error","Data Error",[2]Analysis!AI8234*C$1)</f>
        <v>Data Error</v>
      </c>
      <c r="D8234" s="2"/>
      <c r="E8234" s="3" t="str">
        <f>IF(C8234="Data Error","Data Error",INDEX('[2]BAAL Adj Cap'!$CB$65:$CY$72,MONTH($B8234),$A8234+1))</f>
        <v>Data Error</v>
      </c>
      <c r="F8234" s="3"/>
      <c r="G8234" s="31" t="str">
        <f t="shared" si="512"/>
        <v>Data Error</v>
      </c>
      <c r="H8234" s="31"/>
      <c r="I8234" s="23" t="str">
        <f t="shared" si="513"/>
        <v>Data Error</v>
      </c>
      <c r="J8234" s="23"/>
      <c r="K8234" s="7" t="str">
        <f t="shared" si="514"/>
        <v>Data Error</v>
      </c>
      <c r="M8234" s="20" t="str">
        <f>IF(C8234="Data Error","Data Error",IF(C8234&lt;=K8234,0,1-IFERROR(INDEX(BAAL!$C:$D,MATCH(ROUNDUP(C8234-K8234,0),BAAL!$B:$B,0),MATCH(LEFT(M$2,4),BAAL!$C$2:$D$2,0)),0)))</f>
        <v>Data Error</v>
      </c>
      <c r="N8234" s="20"/>
      <c r="O8234" s="26"/>
      <c r="P8234" s="26"/>
      <c r="Q8234" s="6">
        <f t="shared" si="515"/>
        <v>12</v>
      </c>
      <c r="R8234" s="20"/>
    </row>
    <row r="8235" spans="1:18" x14ac:dyDescent="0.25">
      <c r="A8235" s="6">
        <v>1</v>
      </c>
      <c r="B8235" s="4">
        <v>42713.041666660436</v>
      </c>
      <c r="C8235" s="2" t="str">
        <f>IF([2]Analysis!AG8235="Data Error","Data Error",[2]Analysis!AI8235*C$1)</f>
        <v>Data Error</v>
      </c>
      <c r="D8235" s="2"/>
      <c r="E8235" s="3" t="str">
        <f>IF(C8235="Data Error","Data Error",INDEX('[2]BAAL Adj Cap'!$CB$65:$CY$72,MONTH($B8235),$A8235+1))</f>
        <v>Data Error</v>
      </c>
      <c r="F8235" s="3"/>
      <c r="G8235" s="31" t="str">
        <f t="shared" si="512"/>
        <v>Data Error</v>
      </c>
      <c r="H8235" s="31"/>
      <c r="I8235" s="23" t="str">
        <f t="shared" si="513"/>
        <v>Data Error</v>
      </c>
      <c r="J8235" s="23"/>
      <c r="K8235" s="7" t="str">
        <f t="shared" si="514"/>
        <v>Data Error</v>
      </c>
      <c r="M8235" s="20" t="str">
        <f>IF(C8235="Data Error","Data Error",IF(C8235&lt;=K8235,0,1-IFERROR(INDEX(BAAL!$C:$D,MATCH(ROUNDUP(C8235-K8235,0),BAAL!$B:$B,0),MATCH(LEFT(M$2,4),BAAL!$C$2:$D$2,0)),0)))</f>
        <v>Data Error</v>
      </c>
      <c r="N8235" s="20"/>
      <c r="O8235" s="26"/>
      <c r="P8235" s="26"/>
      <c r="Q8235" s="6">
        <f t="shared" si="515"/>
        <v>12</v>
      </c>
      <c r="R8235" s="20"/>
    </row>
    <row r="8236" spans="1:18" x14ac:dyDescent="0.25">
      <c r="A8236" s="6">
        <v>2</v>
      </c>
      <c r="B8236" s="4">
        <v>42713.0833333271</v>
      </c>
      <c r="C8236" s="2" t="str">
        <f>IF([2]Analysis!AG8236="Data Error","Data Error",[2]Analysis!AI8236*C$1)</f>
        <v>Data Error</v>
      </c>
      <c r="D8236" s="2"/>
      <c r="E8236" s="3" t="str">
        <f>IF(C8236="Data Error","Data Error",INDEX('[2]BAAL Adj Cap'!$CB$65:$CY$72,MONTH($B8236),$A8236+1))</f>
        <v>Data Error</v>
      </c>
      <c r="F8236" s="3"/>
      <c r="G8236" s="31" t="str">
        <f t="shared" si="512"/>
        <v>Data Error</v>
      </c>
      <c r="H8236" s="31"/>
      <c r="I8236" s="23" t="str">
        <f t="shared" si="513"/>
        <v>Data Error</v>
      </c>
      <c r="J8236" s="23"/>
      <c r="K8236" s="7" t="str">
        <f t="shared" si="514"/>
        <v>Data Error</v>
      </c>
      <c r="M8236" s="20" t="str">
        <f>IF(C8236="Data Error","Data Error",IF(C8236&lt;=K8236,0,1-IFERROR(INDEX(BAAL!$C:$D,MATCH(ROUNDUP(C8236-K8236,0),BAAL!$B:$B,0),MATCH(LEFT(M$2,4),BAAL!$C$2:$D$2,0)),0)))</f>
        <v>Data Error</v>
      </c>
      <c r="N8236" s="20"/>
      <c r="O8236" s="26"/>
      <c r="P8236" s="26"/>
      <c r="Q8236" s="6">
        <f t="shared" si="515"/>
        <v>12</v>
      </c>
      <c r="R8236" s="20"/>
    </row>
    <row r="8237" spans="1:18" x14ac:dyDescent="0.25">
      <c r="A8237" s="6">
        <v>3</v>
      </c>
      <c r="B8237" s="4">
        <v>42713.124999993765</v>
      </c>
      <c r="C8237" s="2" t="str">
        <f>IF([2]Analysis!AG8237="Data Error","Data Error",[2]Analysis!AI8237*C$1)</f>
        <v>Data Error</v>
      </c>
      <c r="D8237" s="2"/>
      <c r="E8237" s="3" t="str">
        <f>IF(C8237="Data Error","Data Error",INDEX('[2]BAAL Adj Cap'!$CB$65:$CY$72,MONTH($B8237),$A8237+1))</f>
        <v>Data Error</v>
      </c>
      <c r="F8237" s="3"/>
      <c r="G8237" s="31" t="str">
        <f t="shared" si="512"/>
        <v>Data Error</v>
      </c>
      <c r="H8237" s="31"/>
      <c r="I8237" s="23" t="str">
        <f t="shared" si="513"/>
        <v>Data Error</v>
      </c>
      <c r="J8237" s="23"/>
      <c r="K8237" s="7" t="str">
        <f t="shared" si="514"/>
        <v>Data Error</v>
      </c>
      <c r="M8237" s="20" t="str">
        <f>IF(C8237="Data Error","Data Error",IF(C8237&lt;=K8237,0,1-IFERROR(INDEX(BAAL!$C:$D,MATCH(ROUNDUP(C8237-K8237,0),BAAL!$B:$B,0),MATCH(LEFT(M$2,4),BAAL!$C$2:$D$2,0)),0)))</f>
        <v>Data Error</v>
      </c>
      <c r="N8237" s="20"/>
      <c r="O8237" s="26"/>
      <c r="P8237" s="26"/>
      <c r="Q8237" s="6">
        <f t="shared" si="515"/>
        <v>12</v>
      </c>
      <c r="R8237" s="20"/>
    </row>
    <row r="8238" spans="1:18" x14ac:dyDescent="0.25">
      <c r="A8238" s="6">
        <v>4</v>
      </c>
      <c r="B8238" s="4">
        <v>42713.166666660429</v>
      </c>
      <c r="C8238" s="2" t="str">
        <f>IF([2]Analysis!AG8238="Data Error","Data Error",[2]Analysis!AI8238*C$1)</f>
        <v>Data Error</v>
      </c>
      <c r="D8238" s="2"/>
      <c r="E8238" s="3" t="str">
        <f>IF(C8238="Data Error","Data Error",INDEX('[2]BAAL Adj Cap'!$CB$65:$CY$72,MONTH($B8238),$A8238+1))</f>
        <v>Data Error</v>
      </c>
      <c r="F8238" s="3"/>
      <c r="G8238" s="31" t="str">
        <f t="shared" si="512"/>
        <v>Data Error</v>
      </c>
      <c r="H8238" s="31"/>
      <c r="I8238" s="23" t="str">
        <f t="shared" si="513"/>
        <v>Data Error</v>
      </c>
      <c r="J8238" s="23"/>
      <c r="K8238" s="7" t="str">
        <f t="shared" si="514"/>
        <v>Data Error</v>
      </c>
      <c r="M8238" s="20" t="str">
        <f>IF(C8238="Data Error","Data Error",IF(C8238&lt;=K8238,0,1-IFERROR(INDEX(BAAL!$C:$D,MATCH(ROUNDUP(C8238-K8238,0),BAAL!$B:$B,0),MATCH(LEFT(M$2,4),BAAL!$C$2:$D$2,0)),0)))</f>
        <v>Data Error</v>
      </c>
      <c r="N8238" s="20"/>
      <c r="O8238" s="26"/>
      <c r="P8238" s="26"/>
      <c r="Q8238" s="6">
        <f t="shared" si="515"/>
        <v>12</v>
      </c>
      <c r="R8238" s="20"/>
    </row>
    <row r="8239" spans="1:18" x14ac:dyDescent="0.25">
      <c r="A8239" s="6">
        <v>5</v>
      </c>
      <c r="B8239" s="4">
        <v>42713.208333327093</v>
      </c>
      <c r="C8239" s="2" t="str">
        <f>IF([2]Analysis!AG8239="Data Error","Data Error",[2]Analysis!AI8239*C$1)</f>
        <v>Data Error</v>
      </c>
      <c r="D8239" s="2"/>
      <c r="E8239" s="3" t="str">
        <f>IF(C8239="Data Error","Data Error",INDEX('[2]BAAL Adj Cap'!$CB$65:$CY$72,MONTH($B8239),$A8239+1))</f>
        <v>Data Error</v>
      </c>
      <c r="F8239" s="3"/>
      <c r="G8239" s="31" t="str">
        <f t="shared" si="512"/>
        <v>Data Error</v>
      </c>
      <c r="H8239" s="31"/>
      <c r="I8239" s="23" t="str">
        <f t="shared" si="513"/>
        <v>Data Error</v>
      </c>
      <c r="J8239" s="23"/>
      <c r="K8239" s="7" t="str">
        <f t="shared" si="514"/>
        <v>Data Error</v>
      </c>
      <c r="M8239" s="20" t="str">
        <f>IF(C8239="Data Error","Data Error",IF(C8239&lt;=K8239,0,1-IFERROR(INDEX(BAAL!$C:$D,MATCH(ROUNDUP(C8239-K8239,0),BAAL!$B:$B,0),MATCH(LEFT(M$2,4),BAAL!$C$2:$D$2,0)),0)))</f>
        <v>Data Error</v>
      </c>
      <c r="N8239" s="20"/>
      <c r="O8239" s="26"/>
      <c r="P8239" s="26"/>
      <c r="Q8239" s="6">
        <f t="shared" si="515"/>
        <v>12</v>
      </c>
      <c r="R8239" s="20"/>
    </row>
    <row r="8240" spans="1:18" x14ac:dyDescent="0.25">
      <c r="A8240" s="6">
        <v>6</v>
      </c>
      <c r="B8240" s="4">
        <v>42713.249999993757</v>
      </c>
      <c r="C8240" s="2" t="str">
        <f>IF([2]Analysis!AG8240="Data Error","Data Error",[2]Analysis!AI8240*C$1)</f>
        <v>Data Error</v>
      </c>
      <c r="D8240" s="2"/>
      <c r="E8240" s="3" t="str">
        <f>IF(C8240="Data Error","Data Error",INDEX('[2]BAAL Adj Cap'!$CB$65:$CY$72,MONTH($B8240),$A8240+1))</f>
        <v>Data Error</v>
      </c>
      <c r="F8240" s="3"/>
      <c r="G8240" s="31" t="str">
        <f t="shared" si="512"/>
        <v>Data Error</v>
      </c>
      <c r="H8240" s="31"/>
      <c r="I8240" s="23" t="str">
        <f t="shared" si="513"/>
        <v>Data Error</v>
      </c>
      <c r="J8240" s="23"/>
      <c r="K8240" s="7" t="str">
        <f t="shared" si="514"/>
        <v>Data Error</v>
      </c>
      <c r="M8240" s="20" t="str">
        <f>IF(C8240="Data Error","Data Error",IF(C8240&lt;=K8240,0,1-IFERROR(INDEX(BAAL!$C:$D,MATCH(ROUNDUP(C8240-K8240,0),BAAL!$B:$B,0),MATCH(LEFT(M$2,4),BAAL!$C$2:$D$2,0)),0)))</f>
        <v>Data Error</v>
      </c>
      <c r="N8240" s="20"/>
      <c r="O8240" s="26"/>
      <c r="P8240" s="26"/>
      <c r="Q8240" s="6">
        <f t="shared" si="515"/>
        <v>12</v>
      </c>
      <c r="R8240" s="20"/>
    </row>
    <row r="8241" spans="1:18" x14ac:dyDescent="0.25">
      <c r="A8241" s="6">
        <v>7</v>
      </c>
      <c r="B8241" s="4">
        <v>42713.291666660421</v>
      </c>
      <c r="C8241" s="2" t="str">
        <f>IF([2]Analysis!AG8241="Data Error","Data Error",[2]Analysis!AI8241*C$1)</f>
        <v>Data Error</v>
      </c>
      <c r="D8241" s="2"/>
      <c r="E8241" s="3" t="str">
        <f>IF(C8241="Data Error","Data Error",INDEX('[2]BAAL Adj Cap'!$CB$65:$CY$72,MONTH($B8241),$A8241+1))</f>
        <v>Data Error</v>
      </c>
      <c r="F8241" s="3"/>
      <c r="G8241" s="31" t="str">
        <f t="shared" si="512"/>
        <v>Data Error</v>
      </c>
      <c r="H8241" s="31"/>
      <c r="I8241" s="23" t="str">
        <f t="shared" si="513"/>
        <v>Data Error</v>
      </c>
      <c r="J8241" s="23"/>
      <c r="K8241" s="7" t="str">
        <f t="shared" si="514"/>
        <v>Data Error</v>
      </c>
      <c r="M8241" s="20" t="str">
        <f>IF(C8241="Data Error","Data Error",IF(C8241&lt;=K8241,0,1-IFERROR(INDEX(BAAL!$C:$D,MATCH(ROUNDUP(C8241-K8241,0),BAAL!$B:$B,0),MATCH(LEFT(M$2,4),BAAL!$C$2:$D$2,0)),0)))</f>
        <v>Data Error</v>
      </c>
      <c r="N8241" s="20"/>
      <c r="O8241" s="26"/>
      <c r="P8241" s="26"/>
      <c r="Q8241" s="6">
        <f t="shared" si="515"/>
        <v>12</v>
      </c>
      <c r="R8241" s="20"/>
    </row>
    <row r="8242" spans="1:18" x14ac:dyDescent="0.25">
      <c r="A8242" s="6">
        <v>8</v>
      </c>
      <c r="B8242" s="4">
        <v>42713.333333327086</v>
      </c>
      <c r="C8242" s="2" t="str">
        <f>IF([2]Analysis!AG8242="Data Error","Data Error",[2]Analysis!AI8242*C$1)</f>
        <v>Data Error</v>
      </c>
      <c r="D8242" s="2"/>
      <c r="E8242" s="3" t="str">
        <f>IF(C8242="Data Error","Data Error",INDEX('[2]BAAL Adj Cap'!$CB$65:$CY$72,MONTH($B8242),$A8242+1))</f>
        <v>Data Error</v>
      </c>
      <c r="F8242" s="3"/>
      <c r="G8242" s="31" t="str">
        <f t="shared" si="512"/>
        <v>Data Error</v>
      </c>
      <c r="H8242" s="31"/>
      <c r="I8242" s="23" t="str">
        <f t="shared" si="513"/>
        <v>Data Error</v>
      </c>
      <c r="J8242" s="23"/>
      <c r="K8242" s="7" t="str">
        <f t="shared" si="514"/>
        <v>Data Error</v>
      </c>
      <c r="M8242" s="20" t="str">
        <f>IF(C8242="Data Error","Data Error",IF(C8242&lt;=K8242,0,1-IFERROR(INDEX(BAAL!$C:$D,MATCH(ROUNDUP(C8242-K8242,0),BAAL!$B:$B,0),MATCH(LEFT(M$2,4),BAAL!$C$2:$D$2,0)),0)))</f>
        <v>Data Error</v>
      </c>
      <c r="N8242" s="20"/>
      <c r="O8242" s="26"/>
      <c r="P8242" s="26"/>
      <c r="Q8242" s="6">
        <f t="shared" si="515"/>
        <v>12</v>
      </c>
      <c r="R8242" s="20"/>
    </row>
    <row r="8243" spans="1:18" x14ac:dyDescent="0.25">
      <c r="A8243" s="6">
        <v>9</v>
      </c>
      <c r="B8243" s="4">
        <v>42713.37499999375</v>
      </c>
      <c r="C8243" s="2" t="str">
        <f>IF([2]Analysis!AG8243="Data Error","Data Error",[2]Analysis!AI8243*C$1)</f>
        <v>Data Error</v>
      </c>
      <c r="D8243" s="2"/>
      <c r="E8243" s="3" t="str">
        <f>IF(C8243="Data Error","Data Error",INDEX('[2]BAAL Adj Cap'!$CB$65:$CY$72,MONTH($B8243),$A8243+1))</f>
        <v>Data Error</v>
      </c>
      <c r="F8243" s="3"/>
      <c r="G8243" s="31" t="str">
        <f t="shared" si="512"/>
        <v>Data Error</v>
      </c>
      <c r="H8243" s="31"/>
      <c r="I8243" s="23" t="str">
        <f t="shared" si="513"/>
        <v>Data Error</v>
      </c>
      <c r="J8243" s="23"/>
      <c r="K8243" s="7" t="str">
        <f t="shared" si="514"/>
        <v>Data Error</v>
      </c>
      <c r="M8243" s="20" t="str">
        <f>IF(C8243="Data Error","Data Error",IF(C8243&lt;=K8243,0,1-IFERROR(INDEX(BAAL!$C:$D,MATCH(ROUNDUP(C8243-K8243,0),BAAL!$B:$B,0),MATCH(LEFT(M$2,4),BAAL!$C$2:$D$2,0)),0)))</f>
        <v>Data Error</v>
      </c>
      <c r="N8243" s="20"/>
      <c r="O8243" s="26"/>
      <c r="P8243" s="26"/>
      <c r="Q8243" s="6">
        <f t="shared" si="515"/>
        <v>12</v>
      </c>
      <c r="R8243" s="20"/>
    </row>
    <row r="8244" spans="1:18" x14ac:dyDescent="0.25">
      <c r="A8244" s="6">
        <v>10</v>
      </c>
      <c r="B8244" s="4">
        <v>42713.416666660414</v>
      </c>
      <c r="C8244" s="2" t="str">
        <f>IF([2]Analysis!AG8244="Data Error","Data Error",[2]Analysis!AI8244*C$1)</f>
        <v>Data Error</v>
      </c>
      <c r="D8244" s="2"/>
      <c r="E8244" s="3" t="str">
        <f>IF(C8244="Data Error","Data Error",INDEX('[2]BAAL Adj Cap'!$CB$65:$CY$72,MONTH($B8244),$A8244+1))</f>
        <v>Data Error</v>
      </c>
      <c r="F8244" s="3"/>
      <c r="G8244" s="31" t="str">
        <f t="shared" si="512"/>
        <v>Data Error</v>
      </c>
      <c r="H8244" s="31"/>
      <c r="I8244" s="23" t="str">
        <f t="shared" si="513"/>
        <v>Data Error</v>
      </c>
      <c r="J8244" s="23"/>
      <c r="K8244" s="7" t="str">
        <f t="shared" si="514"/>
        <v>Data Error</v>
      </c>
      <c r="M8244" s="20" t="str">
        <f>IF(C8244="Data Error","Data Error",IF(C8244&lt;=K8244,0,1-IFERROR(INDEX(BAAL!$C:$D,MATCH(ROUNDUP(C8244-K8244,0),BAAL!$B:$B,0),MATCH(LEFT(M$2,4),BAAL!$C$2:$D$2,0)),0)))</f>
        <v>Data Error</v>
      </c>
      <c r="N8244" s="20"/>
      <c r="O8244" s="26"/>
      <c r="P8244" s="26"/>
      <c r="Q8244" s="6">
        <f t="shared" si="515"/>
        <v>12</v>
      </c>
      <c r="R8244" s="20"/>
    </row>
    <row r="8245" spans="1:18" x14ac:dyDescent="0.25">
      <c r="A8245" s="6">
        <v>11</v>
      </c>
      <c r="B8245" s="4">
        <v>42713.458333327078</v>
      </c>
      <c r="C8245" s="2" t="str">
        <f>IF([2]Analysis!AG8245="Data Error","Data Error",[2]Analysis!AI8245*C$1)</f>
        <v>Data Error</v>
      </c>
      <c r="D8245" s="2"/>
      <c r="E8245" s="3" t="str">
        <f>IF(C8245="Data Error","Data Error",INDEX('[2]BAAL Adj Cap'!$CB$65:$CY$72,MONTH($B8245),$A8245+1))</f>
        <v>Data Error</v>
      </c>
      <c r="F8245" s="3"/>
      <c r="G8245" s="31" t="str">
        <f t="shared" si="512"/>
        <v>Data Error</v>
      </c>
      <c r="H8245" s="31"/>
      <c r="I8245" s="23" t="str">
        <f t="shared" si="513"/>
        <v>Data Error</v>
      </c>
      <c r="J8245" s="23"/>
      <c r="K8245" s="7" t="str">
        <f t="shared" si="514"/>
        <v>Data Error</v>
      </c>
      <c r="M8245" s="20" t="str">
        <f>IF(C8245="Data Error","Data Error",IF(C8245&lt;=K8245,0,1-IFERROR(INDEX(BAAL!$C:$D,MATCH(ROUNDUP(C8245-K8245,0),BAAL!$B:$B,0),MATCH(LEFT(M$2,4),BAAL!$C$2:$D$2,0)),0)))</f>
        <v>Data Error</v>
      </c>
      <c r="N8245" s="20"/>
      <c r="O8245" s="26"/>
      <c r="P8245" s="26"/>
      <c r="Q8245" s="6">
        <f t="shared" si="515"/>
        <v>12</v>
      </c>
      <c r="R8245" s="20"/>
    </row>
    <row r="8246" spans="1:18" x14ac:dyDescent="0.25">
      <c r="A8246" s="6">
        <v>12</v>
      </c>
      <c r="B8246" s="4">
        <v>42713.499999993743</v>
      </c>
      <c r="C8246" s="2" t="str">
        <f>IF([2]Analysis!AG8246="Data Error","Data Error",[2]Analysis!AI8246*C$1)</f>
        <v>Data Error</v>
      </c>
      <c r="D8246" s="2"/>
      <c r="E8246" s="3" t="str">
        <f>IF(C8246="Data Error","Data Error",INDEX('[2]BAAL Adj Cap'!$CB$65:$CY$72,MONTH($B8246),$A8246+1))</f>
        <v>Data Error</v>
      </c>
      <c r="F8246" s="3"/>
      <c r="G8246" s="31" t="str">
        <f t="shared" si="512"/>
        <v>Data Error</v>
      </c>
      <c r="H8246" s="31"/>
      <c r="I8246" s="23" t="str">
        <f t="shared" si="513"/>
        <v>Data Error</v>
      </c>
      <c r="J8246" s="23"/>
      <c r="K8246" s="7" t="str">
        <f t="shared" si="514"/>
        <v>Data Error</v>
      </c>
      <c r="M8246" s="20" t="str">
        <f>IF(C8246="Data Error","Data Error",IF(C8246&lt;=K8246,0,1-IFERROR(INDEX(BAAL!$C:$D,MATCH(ROUNDUP(C8246-K8246,0),BAAL!$B:$B,0),MATCH(LEFT(M$2,4),BAAL!$C$2:$D$2,0)),0)))</f>
        <v>Data Error</v>
      </c>
      <c r="N8246" s="20"/>
      <c r="O8246" s="26"/>
      <c r="P8246" s="26"/>
      <c r="Q8246" s="6">
        <f t="shared" si="515"/>
        <v>12</v>
      </c>
      <c r="R8246" s="20"/>
    </row>
    <row r="8247" spans="1:18" x14ac:dyDescent="0.25">
      <c r="A8247" s="6">
        <v>13</v>
      </c>
      <c r="B8247" s="4">
        <v>42713.541666660407</v>
      </c>
      <c r="C8247" s="2" t="str">
        <f>IF([2]Analysis!AG8247="Data Error","Data Error",[2]Analysis!AI8247*C$1)</f>
        <v>Data Error</v>
      </c>
      <c r="D8247" s="2"/>
      <c r="E8247" s="3" t="str">
        <f>IF(C8247="Data Error","Data Error",INDEX('[2]BAAL Adj Cap'!$CB$65:$CY$72,MONTH($B8247),$A8247+1))</f>
        <v>Data Error</v>
      </c>
      <c r="F8247" s="3"/>
      <c r="G8247" s="31" t="str">
        <f t="shared" si="512"/>
        <v>Data Error</v>
      </c>
      <c r="H8247" s="31"/>
      <c r="I8247" s="23" t="str">
        <f t="shared" si="513"/>
        <v>Data Error</v>
      </c>
      <c r="J8247" s="23"/>
      <c r="K8247" s="7" t="str">
        <f t="shared" si="514"/>
        <v>Data Error</v>
      </c>
      <c r="M8247" s="20" t="str">
        <f>IF(C8247="Data Error","Data Error",IF(C8247&lt;=K8247,0,1-IFERROR(INDEX(BAAL!$C:$D,MATCH(ROUNDUP(C8247-K8247,0),BAAL!$B:$B,0),MATCH(LEFT(M$2,4),BAAL!$C$2:$D$2,0)),0)))</f>
        <v>Data Error</v>
      </c>
      <c r="N8247" s="20"/>
      <c r="O8247" s="26"/>
      <c r="P8247" s="26"/>
      <c r="Q8247" s="6">
        <f t="shared" si="515"/>
        <v>12</v>
      </c>
      <c r="R8247" s="20"/>
    </row>
    <row r="8248" spans="1:18" x14ac:dyDescent="0.25">
      <c r="A8248" s="6">
        <v>14</v>
      </c>
      <c r="B8248" s="4">
        <v>42713.583333327071</v>
      </c>
      <c r="C8248" s="2" t="str">
        <f>IF([2]Analysis!AG8248="Data Error","Data Error",[2]Analysis!AI8248*C$1)</f>
        <v>Data Error</v>
      </c>
      <c r="D8248" s="2"/>
      <c r="E8248" s="3" t="str">
        <f>IF(C8248="Data Error","Data Error",INDEX('[2]BAAL Adj Cap'!$CB$65:$CY$72,MONTH($B8248),$A8248+1))</f>
        <v>Data Error</v>
      </c>
      <c r="F8248" s="3"/>
      <c r="G8248" s="31" t="str">
        <f t="shared" si="512"/>
        <v>Data Error</v>
      </c>
      <c r="H8248" s="31"/>
      <c r="I8248" s="23" t="str">
        <f t="shared" si="513"/>
        <v>Data Error</v>
      </c>
      <c r="J8248" s="23"/>
      <c r="K8248" s="7" t="str">
        <f t="shared" si="514"/>
        <v>Data Error</v>
      </c>
      <c r="M8248" s="20" t="str">
        <f>IF(C8248="Data Error","Data Error",IF(C8248&lt;=K8248,0,1-IFERROR(INDEX(BAAL!$C:$D,MATCH(ROUNDUP(C8248-K8248,0),BAAL!$B:$B,0),MATCH(LEFT(M$2,4),BAAL!$C$2:$D$2,0)),0)))</f>
        <v>Data Error</v>
      </c>
      <c r="N8248" s="20"/>
      <c r="O8248" s="26"/>
      <c r="P8248" s="26"/>
      <c r="Q8248" s="6">
        <f t="shared" si="515"/>
        <v>12</v>
      </c>
      <c r="R8248" s="20"/>
    </row>
    <row r="8249" spans="1:18" x14ac:dyDescent="0.25">
      <c r="A8249" s="6">
        <v>15</v>
      </c>
      <c r="B8249" s="4">
        <v>42713.624999993735</v>
      </c>
      <c r="C8249" s="2" t="str">
        <f>IF([2]Analysis!AG8249="Data Error","Data Error",[2]Analysis!AI8249*C$1)</f>
        <v>Data Error</v>
      </c>
      <c r="D8249" s="2"/>
      <c r="E8249" s="3" t="str">
        <f>IF(C8249="Data Error","Data Error",INDEX('[2]BAAL Adj Cap'!$CB$65:$CY$72,MONTH($B8249),$A8249+1))</f>
        <v>Data Error</v>
      </c>
      <c r="F8249" s="3"/>
      <c r="G8249" s="31" t="str">
        <f t="shared" si="512"/>
        <v>Data Error</v>
      </c>
      <c r="H8249" s="31"/>
      <c r="I8249" s="23" t="str">
        <f t="shared" si="513"/>
        <v>Data Error</v>
      </c>
      <c r="J8249" s="23"/>
      <c r="K8249" s="7" t="str">
        <f t="shared" si="514"/>
        <v>Data Error</v>
      </c>
      <c r="M8249" s="20" t="str">
        <f>IF(C8249="Data Error","Data Error",IF(C8249&lt;=K8249,0,1-IFERROR(INDEX(BAAL!$C:$D,MATCH(ROUNDUP(C8249-K8249,0),BAAL!$B:$B,0),MATCH(LEFT(M$2,4),BAAL!$C$2:$D$2,0)),0)))</f>
        <v>Data Error</v>
      </c>
      <c r="N8249" s="20"/>
      <c r="O8249" s="26"/>
      <c r="P8249" s="26"/>
      <c r="Q8249" s="6">
        <f t="shared" si="515"/>
        <v>12</v>
      </c>
      <c r="R8249" s="20"/>
    </row>
    <row r="8250" spans="1:18" x14ac:dyDescent="0.25">
      <c r="A8250" s="6">
        <v>16</v>
      </c>
      <c r="B8250" s="4">
        <v>42713.6666666604</v>
      </c>
      <c r="C8250" s="2" t="str">
        <f>IF([2]Analysis!AG8250="Data Error","Data Error",[2]Analysis!AI8250*C$1)</f>
        <v>Data Error</v>
      </c>
      <c r="D8250" s="2"/>
      <c r="E8250" s="3" t="str">
        <f>IF(C8250="Data Error","Data Error",INDEX('[2]BAAL Adj Cap'!$CB$65:$CY$72,MONTH($B8250),$A8250+1))</f>
        <v>Data Error</v>
      </c>
      <c r="F8250" s="3"/>
      <c r="G8250" s="31" t="str">
        <f t="shared" si="512"/>
        <v>Data Error</v>
      </c>
      <c r="H8250" s="31"/>
      <c r="I8250" s="23" t="str">
        <f t="shared" si="513"/>
        <v>Data Error</v>
      </c>
      <c r="J8250" s="23"/>
      <c r="K8250" s="7" t="str">
        <f t="shared" si="514"/>
        <v>Data Error</v>
      </c>
      <c r="M8250" s="20" t="str">
        <f>IF(C8250="Data Error","Data Error",IF(C8250&lt;=K8250,0,1-IFERROR(INDEX(BAAL!$C:$D,MATCH(ROUNDUP(C8250-K8250,0),BAAL!$B:$B,0),MATCH(LEFT(M$2,4),BAAL!$C$2:$D$2,0)),0)))</f>
        <v>Data Error</v>
      </c>
      <c r="N8250" s="20"/>
      <c r="O8250" s="26"/>
      <c r="P8250" s="26"/>
      <c r="Q8250" s="6">
        <f t="shared" si="515"/>
        <v>12</v>
      </c>
      <c r="R8250" s="20"/>
    </row>
    <row r="8251" spans="1:18" x14ac:dyDescent="0.25">
      <c r="A8251" s="6">
        <v>17</v>
      </c>
      <c r="B8251" s="4">
        <v>42713.708333327064</v>
      </c>
      <c r="C8251" s="2" t="str">
        <f>IF([2]Analysis!AG8251="Data Error","Data Error",[2]Analysis!AI8251*C$1)</f>
        <v>Data Error</v>
      </c>
      <c r="D8251" s="2"/>
      <c r="E8251" s="3" t="str">
        <f>IF(C8251="Data Error","Data Error",INDEX('[2]BAAL Adj Cap'!$CB$65:$CY$72,MONTH($B8251),$A8251+1))</f>
        <v>Data Error</v>
      </c>
      <c r="F8251" s="3"/>
      <c r="G8251" s="31" t="str">
        <f t="shared" si="512"/>
        <v>Data Error</v>
      </c>
      <c r="H8251" s="31"/>
      <c r="I8251" s="23" t="str">
        <f t="shared" si="513"/>
        <v>Data Error</v>
      </c>
      <c r="J8251" s="23"/>
      <c r="K8251" s="7" t="str">
        <f t="shared" si="514"/>
        <v>Data Error</v>
      </c>
      <c r="M8251" s="20" t="str">
        <f>IF(C8251="Data Error","Data Error",IF(C8251&lt;=K8251,0,1-IFERROR(INDEX(BAAL!$C:$D,MATCH(ROUNDUP(C8251-K8251,0),BAAL!$B:$B,0),MATCH(LEFT(M$2,4),BAAL!$C$2:$D$2,0)),0)))</f>
        <v>Data Error</v>
      </c>
      <c r="N8251" s="20"/>
      <c r="O8251" s="26"/>
      <c r="P8251" s="26"/>
      <c r="Q8251" s="6">
        <f t="shared" si="515"/>
        <v>12</v>
      </c>
      <c r="R8251" s="20"/>
    </row>
    <row r="8252" spans="1:18" x14ac:dyDescent="0.25">
      <c r="A8252" s="6">
        <v>18</v>
      </c>
      <c r="B8252" s="4">
        <v>42713.749999993728</v>
      </c>
      <c r="C8252" s="2" t="str">
        <f>IF([2]Analysis!AG8252="Data Error","Data Error",[2]Analysis!AI8252*C$1)</f>
        <v>Data Error</v>
      </c>
      <c r="D8252" s="2"/>
      <c r="E8252" s="3" t="str">
        <f>IF(C8252="Data Error","Data Error",INDEX('[2]BAAL Adj Cap'!$CB$65:$CY$72,MONTH($B8252),$A8252+1))</f>
        <v>Data Error</v>
      </c>
      <c r="F8252" s="3"/>
      <c r="G8252" s="31" t="str">
        <f t="shared" si="512"/>
        <v>Data Error</v>
      </c>
      <c r="H8252" s="31"/>
      <c r="I8252" s="23" t="str">
        <f t="shared" si="513"/>
        <v>Data Error</v>
      </c>
      <c r="J8252" s="23"/>
      <c r="K8252" s="7" t="str">
        <f t="shared" si="514"/>
        <v>Data Error</v>
      </c>
      <c r="M8252" s="20" t="str">
        <f>IF(C8252="Data Error","Data Error",IF(C8252&lt;=K8252,0,1-IFERROR(INDEX(BAAL!$C:$D,MATCH(ROUNDUP(C8252-K8252,0),BAAL!$B:$B,0),MATCH(LEFT(M$2,4),BAAL!$C$2:$D$2,0)),0)))</f>
        <v>Data Error</v>
      </c>
      <c r="N8252" s="20"/>
      <c r="O8252" s="26"/>
      <c r="P8252" s="26"/>
      <c r="Q8252" s="6">
        <f t="shared" si="515"/>
        <v>12</v>
      </c>
      <c r="R8252" s="20"/>
    </row>
    <row r="8253" spans="1:18" x14ac:dyDescent="0.25">
      <c r="A8253" s="6">
        <v>19</v>
      </c>
      <c r="B8253" s="4">
        <v>42713.791666660392</v>
      </c>
      <c r="C8253" s="2" t="str">
        <f>IF([2]Analysis!AG8253="Data Error","Data Error",[2]Analysis!AI8253*C$1)</f>
        <v>Data Error</v>
      </c>
      <c r="D8253" s="2"/>
      <c r="E8253" s="3" t="str">
        <f>IF(C8253="Data Error","Data Error",INDEX('[2]BAAL Adj Cap'!$CB$65:$CY$72,MONTH($B8253),$A8253+1))</f>
        <v>Data Error</v>
      </c>
      <c r="F8253" s="3"/>
      <c r="G8253" s="31" t="str">
        <f t="shared" si="512"/>
        <v>Data Error</v>
      </c>
      <c r="H8253" s="31"/>
      <c r="I8253" s="23" t="str">
        <f t="shared" si="513"/>
        <v>Data Error</v>
      </c>
      <c r="J8253" s="23"/>
      <c r="K8253" s="7" t="str">
        <f t="shared" si="514"/>
        <v>Data Error</v>
      </c>
      <c r="M8253" s="20" t="str">
        <f>IF(C8253="Data Error","Data Error",IF(C8253&lt;=K8253,0,1-IFERROR(INDEX(BAAL!$C:$D,MATCH(ROUNDUP(C8253-K8253,0),BAAL!$B:$B,0),MATCH(LEFT(M$2,4),BAAL!$C$2:$D$2,0)),0)))</f>
        <v>Data Error</v>
      </c>
      <c r="N8253" s="20"/>
      <c r="O8253" s="26"/>
      <c r="P8253" s="26"/>
      <c r="Q8253" s="6">
        <f t="shared" si="515"/>
        <v>12</v>
      </c>
      <c r="R8253" s="20"/>
    </row>
    <row r="8254" spans="1:18" x14ac:dyDescent="0.25">
      <c r="A8254" s="6">
        <v>20</v>
      </c>
      <c r="B8254" s="4">
        <v>42713.833333327057</v>
      </c>
      <c r="C8254" s="2" t="str">
        <f>IF([2]Analysis!AG8254="Data Error","Data Error",[2]Analysis!AI8254*C$1)</f>
        <v>Data Error</v>
      </c>
      <c r="D8254" s="2"/>
      <c r="E8254" s="3" t="str">
        <f>IF(C8254="Data Error","Data Error",INDEX('[2]BAAL Adj Cap'!$CB$65:$CY$72,MONTH($B8254),$A8254+1))</f>
        <v>Data Error</v>
      </c>
      <c r="F8254" s="3"/>
      <c r="G8254" s="31" t="str">
        <f t="shared" si="512"/>
        <v>Data Error</v>
      </c>
      <c r="H8254" s="31"/>
      <c r="I8254" s="23" t="str">
        <f t="shared" si="513"/>
        <v>Data Error</v>
      </c>
      <c r="J8254" s="23"/>
      <c r="K8254" s="7" t="str">
        <f t="shared" si="514"/>
        <v>Data Error</v>
      </c>
      <c r="M8254" s="20" t="str">
        <f>IF(C8254="Data Error","Data Error",IF(C8254&lt;=K8254,0,1-IFERROR(INDEX(BAAL!$C:$D,MATCH(ROUNDUP(C8254-K8254,0),BAAL!$B:$B,0),MATCH(LEFT(M$2,4),BAAL!$C$2:$D$2,0)),0)))</f>
        <v>Data Error</v>
      </c>
      <c r="N8254" s="20"/>
      <c r="O8254" s="26"/>
      <c r="P8254" s="26"/>
      <c r="Q8254" s="6">
        <f t="shared" si="515"/>
        <v>12</v>
      </c>
      <c r="R8254" s="20"/>
    </row>
    <row r="8255" spans="1:18" x14ac:dyDescent="0.25">
      <c r="A8255" s="6">
        <v>21</v>
      </c>
      <c r="B8255" s="4">
        <v>42713.874999993721</v>
      </c>
      <c r="C8255" s="2" t="str">
        <f>IF([2]Analysis!AG8255="Data Error","Data Error",[2]Analysis!AI8255*C$1)</f>
        <v>Data Error</v>
      </c>
      <c r="D8255" s="2"/>
      <c r="E8255" s="3" t="str">
        <f>IF(C8255="Data Error","Data Error",INDEX('[2]BAAL Adj Cap'!$CB$65:$CY$72,MONTH($B8255),$A8255+1))</f>
        <v>Data Error</v>
      </c>
      <c r="F8255" s="3"/>
      <c r="G8255" s="31" t="str">
        <f t="shared" si="512"/>
        <v>Data Error</v>
      </c>
      <c r="H8255" s="31"/>
      <c r="I8255" s="23" t="str">
        <f t="shared" si="513"/>
        <v>Data Error</v>
      </c>
      <c r="J8255" s="23"/>
      <c r="K8255" s="7" t="str">
        <f t="shared" si="514"/>
        <v>Data Error</v>
      </c>
      <c r="M8255" s="20" t="str">
        <f>IF(C8255="Data Error","Data Error",IF(C8255&lt;=K8255,0,1-IFERROR(INDEX(BAAL!$C:$D,MATCH(ROUNDUP(C8255-K8255,0),BAAL!$B:$B,0),MATCH(LEFT(M$2,4),BAAL!$C$2:$D$2,0)),0)))</f>
        <v>Data Error</v>
      </c>
      <c r="N8255" s="20"/>
      <c r="O8255" s="26"/>
      <c r="P8255" s="26"/>
      <c r="Q8255" s="6">
        <f t="shared" si="515"/>
        <v>12</v>
      </c>
      <c r="R8255" s="20"/>
    </row>
    <row r="8256" spans="1:18" x14ac:dyDescent="0.25">
      <c r="A8256" s="6">
        <v>22</v>
      </c>
      <c r="B8256" s="4">
        <v>42713.916666660385</v>
      </c>
      <c r="C8256" s="2" t="str">
        <f>IF([2]Analysis!AG8256="Data Error","Data Error",[2]Analysis!AI8256*C$1)</f>
        <v>Data Error</v>
      </c>
      <c r="D8256" s="2"/>
      <c r="E8256" s="3" t="str">
        <f>IF(C8256="Data Error","Data Error",INDEX('[2]BAAL Adj Cap'!$CB$65:$CY$72,MONTH($B8256),$A8256+1))</f>
        <v>Data Error</v>
      </c>
      <c r="F8256" s="3"/>
      <c r="G8256" s="31" t="str">
        <f t="shared" si="512"/>
        <v>Data Error</v>
      </c>
      <c r="H8256" s="31"/>
      <c r="I8256" s="23" t="str">
        <f t="shared" si="513"/>
        <v>Data Error</v>
      </c>
      <c r="J8256" s="23"/>
      <c r="K8256" s="7" t="str">
        <f t="shared" si="514"/>
        <v>Data Error</v>
      </c>
      <c r="M8256" s="20" t="str">
        <f>IF(C8256="Data Error","Data Error",IF(C8256&lt;=K8256,0,1-IFERROR(INDEX(BAAL!$C:$D,MATCH(ROUNDUP(C8256-K8256,0),BAAL!$B:$B,0),MATCH(LEFT(M$2,4),BAAL!$C$2:$D$2,0)),0)))</f>
        <v>Data Error</v>
      </c>
      <c r="N8256" s="20"/>
      <c r="O8256" s="26"/>
      <c r="P8256" s="26"/>
      <c r="Q8256" s="6">
        <f t="shared" si="515"/>
        <v>12</v>
      </c>
      <c r="R8256" s="20"/>
    </row>
    <row r="8257" spans="1:18" x14ac:dyDescent="0.25">
      <c r="A8257" s="6">
        <v>23</v>
      </c>
      <c r="B8257" s="4">
        <v>42713.958333327049</v>
      </c>
      <c r="C8257" s="2" t="str">
        <f>IF([2]Analysis!AG8257="Data Error","Data Error",[2]Analysis!AI8257*C$1)</f>
        <v>Data Error</v>
      </c>
      <c r="D8257" s="2"/>
      <c r="E8257" s="3" t="str">
        <f>IF(C8257="Data Error","Data Error",INDEX('[2]BAAL Adj Cap'!$CB$65:$CY$72,MONTH($B8257),$A8257+1))</f>
        <v>Data Error</v>
      </c>
      <c r="F8257" s="3"/>
      <c r="G8257" s="31" t="str">
        <f t="shared" si="512"/>
        <v>Data Error</v>
      </c>
      <c r="H8257" s="31"/>
      <c r="I8257" s="23" t="str">
        <f t="shared" si="513"/>
        <v>Data Error</v>
      </c>
      <c r="J8257" s="23"/>
      <c r="K8257" s="7" t="str">
        <f t="shared" si="514"/>
        <v>Data Error</v>
      </c>
      <c r="M8257" s="20" t="str">
        <f>IF(C8257="Data Error","Data Error",IF(C8257&lt;=K8257,0,1-IFERROR(INDEX(BAAL!$C:$D,MATCH(ROUNDUP(C8257-K8257,0),BAAL!$B:$B,0),MATCH(LEFT(M$2,4),BAAL!$C$2:$D$2,0)),0)))</f>
        <v>Data Error</v>
      </c>
      <c r="N8257" s="20"/>
      <c r="O8257" s="26"/>
      <c r="P8257" s="26"/>
      <c r="Q8257" s="6">
        <f t="shared" si="515"/>
        <v>12</v>
      </c>
      <c r="R8257" s="20"/>
    </row>
    <row r="8258" spans="1:18" x14ac:dyDescent="0.25">
      <c r="A8258" s="6">
        <v>0</v>
      </c>
      <c r="B8258" s="1">
        <v>42713.999999993714</v>
      </c>
      <c r="C8258" s="2" t="str">
        <f>IF([2]Analysis!AG8258="Data Error","Data Error",[2]Analysis!AI8258*C$1)</f>
        <v>Data Error</v>
      </c>
      <c r="D8258" s="2"/>
      <c r="E8258" s="3" t="str">
        <f>IF(C8258="Data Error","Data Error",INDEX('[2]BAAL Adj Cap'!$CB$65:$CY$72,MONTH($B8258),$A8258+1))</f>
        <v>Data Error</v>
      </c>
      <c r="F8258" s="3"/>
      <c r="G8258" s="31" t="str">
        <f t="shared" si="512"/>
        <v>Data Error</v>
      </c>
      <c r="H8258" s="31"/>
      <c r="I8258" s="23" t="str">
        <f t="shared" si="513"/>
        <v>Data Error</v>
      </c>
      <c r="J8258" s="23"/>
      <c r="K8258" s="7" t="str">
        <f t="shared" si="514"/>
        <v>Data Error</v>
      </c>
      <c r="M8258" s="20" t="str">
        <f>IF(C8258="Data Error","Data Error",IF(C8258&lt;=K8258,0,1-IFERROR(INDEX(BAAL!$C:$D,MATCH(ROUNDUP(C8258-K8258,0),BAAL!$B:$B,0),MATCH(LEFT(M$2,4),BAAL!$C$2:$D$2,0)),0)))</f>
        <v>Data Error</v>
      </c>
      <c r="N8258" s="20"/>
      <c r="O8258" s="26"/>
      <c r="P8258" s="26"/>
      <c r="Q8258" s="6">
        <f t="shared" si="515"/>
        <v>12</v>
      </c>
      <c r="R8258" s="20"/>
    </row>
    <row r="8259" spans="1:18" x14ac:dyDescent="0.25">
      <c r="A8259" s="6">
        <v>1</v>
      </c>
      <c r="B8259" s="4">
        <v>42714.041666660378</v>
      </c>
      <c r="C8259" s="2" t="str">
        <f>IF([2]Analysis!AG8259="Data Error","Data Error",[2]Analysis!AI8259*C$1)</f>
        <v>Data Error</v>
      </c>
      <c r="D8259" s="2"/>
      <c r="E8259" s="3" t="str">
        <f>IF(C8259="Data Error","Data Error",INDEX('[2]BAAL Adj Cap'!$CB$65:$CY$72,MONTH($B8259),$A8259+1))</f>
        <v>Data Error</v>
      </c>
      <c r="F8259" s="3"/>
      <c r="G8259" s="31" t="str">
        <f t="shared" si="512"/>
        <v>Data Error</v>
      </c>
      <c r="H8259" s="31"/>
      <c r="I8259" s="23" t="str">
        <f t="shared" si="513"/>
        <v>Data Error</v>
      </c>
      <c r="J8259" s="23"/>
      <c r="K8259" s="7" t="str">
        <f t="shared" si="514"/>
        <v>Data Error</v>
      </c>
      <c r="M8259" s="20" t="str">
        <f>IF(C8259="Data Error","Data Error",IF(C8259&lt;=K8259,0,1-IFERROR(INDEX(BAAL!$C:$D,MATCH(ROUNDUP(C8259-K8259,0),BAAL!$B:$B,0),MATCH(LEFT(M$2,4),BAAL!$C$2:$D$2,0)),0)))</f>
        <v>Data Error</v>
      </c>
      <c r="N8259" s="20"/>
      <c r="O8259" s="26"/>
      <c r="P8259" s="26"/>
      <c r="Q8259" s="6">
        <f t="shared" si="515"/>
        <v>12</v>
      </c>
      <c r="R8259" s="20"/>
    </row>
    <row r="8260" spans="1:18" x14ac:dyDescent="0.25">
      <c r="A8260" s="6">
        <v>2</v>
      </c>
      <c r="B8260" s="4">
        <v>42714.083333327042</v>
      </c>
      <c r="C8260" s="2" t="str">
        <f>IF([2]Analysis!AG8260="Data Error","Data Error",[2]Analysis!AI8260*C$1)</f>
        <v>Data Error</v>
      </c>
      <c r="D8260" s="2"/>
      <c r="E8260" s="3" t="str">
        <f>IF(C8260="Data Error","Data Error",INDEX('[2]BAAL Adj Cap'!$CB$65:$CY$72,MONTH($B8260),$A8260+1))</f>
        <v>Data Error</v>
      </c>
      <c r="F8260" s="3"/>
      <c r="G8260" s="31" t="str">
        <f t="shared" ref="G8260:G8323" si="516">IF(C8260="Data Error","Data Error",E8260*E$1-C8260)</f>
        <v>Data Error</v>
      </c>
      <c r="H8260" s="31"/>
      <c r="I8260" s="23" t="str">
        <f t="shared" ref="I8260:I8323" si="517">IF(E8260="Data Error","Data Error",E8260)</f>
        <v>Data Error</v>
      </c>
      <c r="J8260" s="23"/>
      <c r="K8260" s="7" t="str">
        <f t="shared" ref="K8260:K8323" si="518">IF(C8260="Data Error","Data Error",C$1*MAX(0,MIN(AF$9,E8260*AF$10)))</f>
        <v>Data Error</v>
      </c>
      <c r="M8260" s="20" t="str">
        <f>IF(C8260="Data Error","Data Error",IF(C8260&lt;=K8260,0,1-IFERROR(INDEX(BAAL!$C:$D,MATCH(ROUNDUP(C8260-K8260,0),BAAL!$B:$B,0),MATCH(LEFT(M$2,4),BAAL!$C$2:$D$2,0)),0)))</f>
        <v>Data Error</v>
      </c>
      <c r="N8260" s="20"/>
      <c r="O8260" s="26"/>
      <c r="P8260" s="26"/>
      <c r="Q8260" s="6">
        <f t="shared" ref="Q8260:Q8323" si="519">MONTH(B8260)</f>
        <v>12</v>
      </c>
      <c r="R8260" s="20"/>
    </row>
    <row r="8261" spans="1:18" x14ac:dyDescent="0.25">
      <c r="A8261" s="6">
        <v>3</v>
      </c>
      <c r="B8261" s="4">
        <v>42714.124999993706</v>
      </c>
      <c r="C8261" s="2" t="str">
        <f>IF([2]Analysis!AG8261="Data Error","Data Error",[2]Analysis!AI8261*C$1)</f>
        <v>Data Error</v>
      </c>
      <c r="D8261" s="2"/>
      <c r="E8261" s="3" t="str">
        <f>IF(C8261="Data Error","Data Error",INDEX('[2]BAAL Adj Cap'!$CB$65:$CY$72,MONTH($B8261),$A8261+1))</f>
        <v>Data Error</v>
      </c>
      <c r="F8261" s="3"/>
      <c r="G8261" s="31" t="str">
        <f t="shared" si="516"/>
        <v>Data Error</v>
      </c>
      <c r="H8261" s="31"/>
      <c r="I8261" s="23" t="str">
        <f t="shared" si="517"/>
        <v>Data Error</v>
      </c>
      <c r="J8261" s="23"/>
      <c r="K8261" s="7" t="str">
        <f t="shared" si="518"/>
        <v>Data Error</v>
      </c>
      <c r="M8261" s="20" t="str">
        <f>IF(C8261="Data Error","Data Error",IF(C8261&lt;=K8261,0,1-IFERROR(INDEX(BAAL!$C:$D,MATCH(ROUNDUP(C8261-K8261,0),BAAL!$B:$B,0),MATCH(LEFT(M$2,4),BAAL!$C$2:$D$2,0)),0)))</f>
        <v>Data Error</v>
      </c>
      <c r="N8261" s="20"/>
      <c r="O8261" s="26"/>
      <c r="P8261" s="26"/>
      <c r="Q8261" s="6">
        <f t="shared" si="519"/>
        <v>12</v>
      </c>
      <c r="R8261" s="20"/>
    </row>
    <row r="8262" spans="1:18" x14ac:dyDescent="0.25">
      <c r="A8262" s="6">
        <v>4</v>
      </c>
      <c r="B8262" s="4">
        <v>42714.166666660371</v>
      </c>
      <c r="C8262" s="2" t="str">
        <f>IF([2]Analysis!AG8262="Data Error","Data Error",[2]Analysis!AI8262*C$1)</f>
        <v>Data Error</v>
      </c>
      <c r="D8262" s="2"/>
      <c r="E8262" s="3" t="str">
        <f>IF(C8262="Data Error","Data Error",INDEX('[2]BAAL Adj Cap'!$CB$65:$CY$72,MONTH($B8262),$A8262+1))</f>
        <v>Data Error</v>
      </c>
      <c r="F8262" s="3"/>
      <c r="G8262" s="31" t="str">
        <f t="shared" si="516"/>
        <v>Data Error</v>
      </c>
      <c r="H8262" s="31"/>
      <c r="I8262" s="23" t="str">
        <f t="shared" si="517"/>
        <v>Data Error</v>
      </c>
      <c r="J8262" s="23"/>
      <c r="K8262" s="7" t="str">
        <f t="shared" si="518"/>
        <v>Data Error</v>
      </c>
      <c r="M8262" s="20" t="str">
        <f>IF(C8262="Data Error","Data Error",IF(C8262&lt;=K8262,0,1-IFERROR(INDEX(BAAL!$C:$D,MATCH(ROUNDUP(C8262-K8262,0),BAAL!$B:$B,0),MATCH(LEFT(M$2,4),BAAL!$C$2:$D$2,0)),0)))</f>
        <v>Data Error</v>
      </c>
      <c r="N8262" s="20"/>
      <c r="O8262" s="26"/>
      <c r="P8262" s="26"/>
      <c r="Q8262" s="6">
        <f t="shared" si="519"/>
        <v>12</v>
      </c>
      <c r="R8262" s="20"/>
    </row>
    <row r="8263" spans="1:18" x14ac:dyDescent="0.25">
      <c r="A8263" s="6">
        <v>5</v>
      </c>
      <c r="B8263" s="4">
        <v>42714.208333327035</v>
      </c>
      <c r="C8263" s="2" t="str">
        <f>IF([2]Analysis!AG8263="Data Error","Data Error",[2]Analysis!AI8263*C$1)</f>
        <v>Data Error</v>
      </c>
      <c r="D8263" s="2"/>
      <c r="E8263" s="3" t="str">
        <f>IF(C8263="Data Error","Data Error",INDEX('[2]BAAL Adj Cap'!$CB$65:$CY$72,MONTH($B8263),$A8263+1))</f>
        <v>Data Error</v>
      </c>
      <c r="F8263" s="3"/>
      <c r="G8263" s="31" t="str">
        <f t="shared" si="516"/>
        <v>Data Error</v>
      </c>
      <c r="H8263" s="31"/>
      <c r="I8263" s="23" t="str">
        <f t="shared" si="517"/>
        <v>Data Error</v>
      </c>
      <c r="J8263" s="23"/>
      <c r="K8263" s="7" t="str">
        <f t="shared" si="518"/>
        <v>Data Error</v>
      </c>
      <c r="M8263" s="20" t="str">
        <f>IF(C8263="Data Error","Data Error",IF(C8263&lt;=K8263,0,1-IFERROR(INDEX(BAAL!$C:$D,MATCH(ROUNDUP(C8263-K8263,0),BAAL!$B:$B,0),MATCH(LEFT(M$2,4),BAAL!$C$2:$D$2,0)),0)))</f>
        <v>Data Error</v>
      </c>
      <c r="N8263" s="20"/>
      <c r="O8263" s="26"/>
      <c r="P8263" s="26"/>
      <c r="Q8263" s="6">
        <f t="shared" si="519"/>
        <v>12</v>
      </c>
      <c r="R8263" s="20"/>
    </row>
    <row r="8264" spans="1:18" x14ac:dyDescent="0.25">
      <c r="A8264" s="6">
        <v>6</v>
      </c>
      <c r="B8264" s="4">
        <v>42714.249999993699</v>
      </c>
      <c r="C8264" s="2" t="str">
        <f>IF([2]Analysis!AG8264="Data Error","Data Error",[2]Analysis!AI8264*C$1)</f>
        <v>Data Error</v>
      </c>
      <c r="D8264" s="2"/>
      <c r="E8264" s="3" t="str">
        <f>IF(C8264="Data Error","Data Error",INDEX('[2]BAAL Adj Cap'!$CB$65:$CY$72,MONTH($B8264),$A8264+1))</f>
        <v>Data Error</v>
      </c>
      <c r="F8264" s="3"/>
      <c r="G8264" s="31" t="str">
        <f t="shared" si="516"/>
        <v>Data Error</v>
      </c>
      <c r="H8264" s="31"/>
      <c r="I8264" s="23" t="str">
        <f t="shared" si="517"/>
        <v>Data Error</v>
      </c>
      <c r="J8264" s="23"/>
      <c r="K8264" s="7" t="str">
        <f t="shared" si="518"/>
        <v>Data Error</v>
      </c>
      <c r="M8264" s="20" t="str">
        <f>IF(C8264="Data Error","Data Error",IF(C8264&lt;=K8264,0,1-IFERROR(INDEX(BAAL!$C:$D,MATCH(ROUNDUP(C8264-K8264,0),BAAL!$B:$B,0),MATCH(LEFT(M$2,4),BAAL!$C$2:$D$2,0)),0)))</f>
        <v>Data Error</v>
      </c>
      <c r="N8264" s="20"/>
      <c r="O8264" s="26"/>
      <c r="P8264" s="26"/>
      <c r="Q8264" s="6">
        <f t="shared" si="519"/>
        <v>12</v>
      </c>
      <c r="R8264" s="20"/>
    </row>
    <row r="8265" spans="1:18" x14ac:dyDescent="0.25">
      <c r="A8265" s="6">
        <v>7</v>
      </c>
      <c r="B8265" s="4">
        <v>42714.291666660363</v>
      </c>
      <c r="C8265" s="2" t="str">
        <f>IF([2]Analysis!AG8265="Data Error","Data Error",[2]Analysis!AI8265*C$1)</f>
        <v>Data Error</v>
      </c>
      <c r="D8265" s="2"/>
      <c r="E8265" s="3" t="str">
        <f>IF(C8265="Data Error","Data Error",INDEX('[2]BAAL Adj Cap'!$CB$65:$CY$72,MONTH($B8265),$A8265+1))</f>
        <v>Data Error</v>
      </c>
      <c r="F8265" s="3"/>
      <c r="G8265" s="31" t="str">
        <f t="shared" si="516"/>
        <v>Data Error</v>
      </c>
      <c r="H8265" s="31"/>
      <c r="I8265" s="23" t="str">
        <f t="shared" si="517"/>
        <v>Data Error</v>
      </c>
      <c r="J8265" s="23"/>
      <c r="K8265" s="7" t="str">
        <f t="shared" si="518"/>
        <v>Data Error</v>
      </c>
      <c r="M8265" s="20" t="str">
        <f>IF(C8265="Data Error","Data Error",IF(C8265&lt;=K8265,0,1-IFERROR(INDEX(BAAL!$C:$D,MATCH(ROUNDUP(C8265-K8265,0),BAAL!$B:$B,0),MATCH(LEFT(M$2,4),BAAL!$C$2:$D$2,0)),0)))</f>
        <v>Data Error</v>
      </c>
      <c r="N8265" s="20"/>
      <c r="O8265" s="26"/>
      <c r="P8265" s="26"/>
      <c r="Q8265" s="6">
        <f t="shared" si="519"/>
        <v>12</v>
      </c>
      <c r="R8265" s="20"/>
    </row>
    <row r="8266" spans="1:18" x14ac:dyDescent="0.25">
      <c r="A8266" s="6">
        <v>8</v>
      </c>
      <c r="B8266" s="4">
        <v>42714.333333327028</v>
      </c>
      <c r="C8266" s="2" t="str">
        <f>IF([2]Analysis!AG8266="Data Error","Data Error",[2]Analysis!AI8266*C$1)</f>
        <v>Data Error</v>
      </c>
      <c r="D8266" s="2"/>
      <c r="E8266" s="3" t="str">
        <f>IF(C8266="Data Error","Data Error",INDEX('[2]BAAL Adj Cap'!$CB$65:$CY$72,MONTH($B8266),$A8266+1))</f>
        <v>Data Error</v>
      </c>
      <c r="F8266" s="3"/>
      <c r="G8266" s="31" t="str">
        <f t="shared" si="516"/>
        <v>Data Error</v>
      </c>
      <c r="H8266" s="31"/>
      <c r="I8266" s="23" t="str">
        <f t="shared" si="517"/>
        <v>Data Error</v>
      </c>
      <c r="J8266" s="23"/>
      <c r="K8266" s="7" t="str">
        <f t="shared" si="518"/>
        <v>Data Error</v>
      </c>
      <c r="M8266" s="20" t="str">
        <f>IF(C8266="Data Error","Data Error",IF(C8266&lt;=K8266,0,1-IFERROR(INDEX(BAAL!$C:$D,MATCH(ROUNDUP(C8266-K8266,0),BAAL!$B:$B,0),MATCH(LEFT(M$2,4),BAAL!$C$2:$D$2,0)),0)))</f>
        <v>Data Error</v>
      </c>
      <c r="N8266" s="20"/>
      <c r="O8266" s="26"/>
      <c r="P8266" s="26"/>
      <c r="Q8266" s="6">
        <f t="shared" si="519"/>
        <v>12</v>
      </c>
      <c r="R8266" s="20"/>
    </row>
    <row r="8267" spans="1:18" x14ac:dyDescent="0.25">
      <c r="A8267" s="6">
        <v>9</v>
      </c>
      <c r="B8267" s="4">
        <v>42714.374999993692</v>
      </c>
      <c r="C8267" s="2" t="str">
        <f>IF([2]Analysis!AG8267="Data Error","Data Error",[2]Analysis!AI8267*C$1)</f>
        <v>Data Error</v>
      </c>
      <c r="D8267" s="2"/>
      <c r="E8267" s="3" t="str">
        <f>IF(C8267="Data Error","Data Error",INDEX('[2]BAAL Adj Cap'!$CB$65:$CY$72,MONTH($B8267),$A8267+1))</f>
        <v>Data Error</v>
      </c>
      <c r="F8267" s="3"/>
      <c r="G8267" s="31" t="str">
        <f t="shared" si="516"/>
        <v>Data Error</v>
      </c>
      <c r="H8267" s="31"/>
      <c r="I8267" s="23" t="str">
        <f t="shared" si="517"/>
        <v>Data Error</v>
      </c>
      <c r="J8267" s="23"/>
      <c r="K8267" s="7" t="str">
        <f t="shared" si="518"/>
        <v>Data Error</v>
      </c>
      <c r="M8267" s="20" t="str">
        <f>IF(C8267="Data Error","Data Error",IF(C8267&lt;=K8267,0,1-IFERROR(INDEX(BAAL!$C:$D,MATCH(ROUNDUP(C8267-K8267,0),BAAL!$B:$B,0),MATCH(LEFT(M$2,4),BAAL!$C$2:$D$2,0)),0)))</f>
        <v>Data Error</v>
      </c>
      <c r="N8267" s="20"/>
      <c r="O8267" s="26"/>
      <c r="P8267" s="26"/>
      <c r="Q8267" s="6">
        <f t="shared" si="519"/>
        <v>12</v>
      </c>
      <c r="R8267" s="20"/>
    </row>
    <row r="8268" spans="1:18" x14ac:dyDescent="0.25">
      <c r="A8268" s="6">
        <v>10</v>
      </c>
      <c r="B8268" s="4">
        <v>42714.416666660356</v>
      </c>
      <c r="C8268" s="2" t="str">
        <f>IF([2]Analysis!AG8268="Data Error","Data Error",[2]Analysis!AI8268*C$1)</f>
        <v>Data Error</v>
      </c>
      <c r="D8268" s="2"/>
      <c r="E8268" s="3" t="str">
        <f>IF(C8268="Data Error","Data Error",INDEX('[2]BAAL Adj Cap'!$CB$65:$CY$72,MONTH($B8268),$A8268+1))</f>
        <v>Data Error</v>
      </c>
      <c r="F8268" s="3"/>
      <c r="G8268" s="31" t="str">
        <f t="shared" si="516"/>
        <v>Data Error</v>
      </c>
      <c r="H8268" s="31"/>
      <c r="I8268" s="23" t="str">
        <f t="shared" si="517"/>
        <v>Data Error</v>
      </c>
      <c r="J8268" s="23"/>
      <c r="K8268" s="7" t="str">
        <f t="shared" si="518"/>
        <v>Data Error</v>
      </c>
      <c r="M8268" s="20" t="str">
        <f>IF(C8268="Data Error","Data Error",IF(C8268&lt;=K8268,0,1-IFERROR(INDEX(BAAL!$C:$D,MATCH(ROUNDUP(C8268-K8268,0),BAAL!$B:$B,0),MATCH(LEFT(M$2,4),BAAL!$C$2:$D$2,0)),0)))</f>
        <v>Data Error</v>
      </c>
      <c r="N8268" s="20"/>
      <c r="O8268" s="26"/>
      <c r="P8268" s="26"/>
      <c r="Q8268" s="6">
        <f t="shared" si="519"/>
        <v>12</v>
      </c>
      <c r="R8268" s="20"/>
    </row>
    <row r="8269" spans="1:18" x14ac:dyDescent="0.25">
      <c r="A8269" s="6">
        <v>11</v>
      </c>
      <c r="B8269" s="4">
        <v>42714.45833332702</v>
      </c>
      <c r="C8269" s="2" t="str">
        <f>IF([2]Analysis!AG8269="Data Error","Data Error",[2]Analysis!AI8269*C$1)</f>
        <v>Data Error</v>
      </c>
      <c r="D8269" s="2"/>
      <c r="E8269" s="3" t="str">
        <f>IF(C8269="Data Error","Data Error",INDEX('[2]BAAL Adj Cap'!$CB$65:$CY$72,MONTH($B8269),$A8269+1))</f>
        <v>Data Error</v>
      </c>
      <c r="F8269" s="3"/>
      <c r="G8269" s="31" t="str">
        <f t="shared" si="516"/>
        <v>Data Error</v>
      </c>
      <c r="H8269" s="31"/>
      <c r="I8269" s="23" t="str">
        <f t="shared" si="517"/>
        <v>Data Error</v>
      </c>
      <c r="J8269" s="23"/>
      <c r="K8269" s="7" t="str">
        <f t="shared" si="518"/>
        <v>Data Error</v>
      </c>
      <c r="M8269" s="20" t="str">
        <f>IF(C8269="Data Error","Data Error",IF(C8269&lt;=K8269,0,1-IFERROR(INDEX(BAAL!$C:$D,MATCH(ROUNDUP(C8269-K8269,0),BAAL!$B:$B,0),MATCH(LEFT(M$2,4),BAAL!$C$2:$D$2,0)),0)))</f>
        <v>Data Error</v>
      </c>
      <c r="N8269" s="20"/>
      <c r="O8269" s="26"/>
      <c r="P8269" s="26"/>
      <c r="Q8269" s="6">
        <f t="shared" si="519"/>
        <v>12</v>
      </c>
      <c r="R8269" s="20"/>
    </row>
    <row r="8270" spans="1:18" x14ac:dyDescent="0.25">
      <c r="A8270" s="6">
        <v>12</v>
      </c>
      <c r="B8270" s="4">
        <v>42714.499999993684</v>
      </c>
      <c r="C8270" s="2" t="str">
        <f>IF([2]Analysis!AG8270="Data Error","Data Error",[2]Analysis!AI8270*C$1)</f>
        <v>Data Error</v>
      </c>
      <c r="D8270" s="2"/>
      <c r="E8270" s="3" t="str">
        <f>IF(C8270="Data Error","Data Error",INDEX('[2]BAAL Adj Cap'!$CB$65:$CY$72,MONTH($B8270),$A8270+1))</f>
        <v>Data Error</v>
      </c>
      <c r="F8270" s="3"/>
      <c r="G8270" s="31" t="str">
        <f t="shared" si="516"/>
        <v>Data Error</v>
      </c>
      <c r="H8270" s="31"/>
      <c r="I8270" s="23" t="str">
        <f t="shared" si="517"/>
        <v>Data Error</v>
      </c>
      <c r="J8270" s="23"/>
      <c r="K8270" s="7" t="str">
        <f t="shared" si="518"/>
        <v>Data Error</v>
      </c>
      <c r="M8270" s="20" t="str">
        <f>IF(C8270="Data Error","Data Error",IF(C8270&lt;=K8270,0,1-IFERROR(INDEX(BAAL!$C:$D,MATCH(ROUNDUP(C8270-K8270,0),BAAL!$B:$B,0),MATCH(LEFT(M$2,4),BAAL!$C$2:$D$2,0)),0)))</f>
        <v>Data Error</v>
      </c>
      <c r="N8270" s="20"/>
      <c r="O8270" s="26"/>
      <c r="P8270" s="26"/>
      <c r="Q8270" s="6">
        <f t="shared" si="519"/>
        <v>12</v>
      </c>
      <c r="R8270" s="20"/>
    </row>
    <row r="8271" spans="1:18" x14ac:dyDescent="0.25">
      <c r="A8271" s="6">
        <v>13</v>
      </c>
      <c r="B8271" s="4">
        <v>42714.541666660349</v>
      </c>
      <c r="C8271" s="2" t="str">
        <f>IF([2]Analysis!AG8271="Data Error","Data Error",[2]Analysis!AI8271*C$1)</f>
        <v>Data Error</v>
      </c>
      <c r="D8271" s="2"/>
      <c r="E8271" s="3" t="str">
        <f>IF(C8271="Data Error","Data Error",INDEX('[2]BAAL Adj Cap'!$CB$65:$CY$72,MONTH($B8271),$A8271+1))</f>
        <v>Data Error</v>
      </c>
      <c r="F8271" s="3"/>
      <c r="G8271" s="31" t="str">
        <f t="shared" si="516"/>
        <v>Data Error</v>
      </c>
      <c r="H8271" s="31"/>
      <c r="I8271" s="23" t="str">
        <f t="shared" si="517"/>
        <v>Data Error</v>
      </c>
      <c r="J8271" s="23"/>
      <c r="K8271" s="7" t="str">
        <f t="shared" si="518"/>
        <v>Data Error</v>
      </c>
      <c r="M8271" s="20" t="str">
        <f>IF(C8271="Data Error","Data Error",IF(C8271&lt;=K8271,0,1-IFERROR(INDEX(BAAL!$C:$D,MATCH(ROUNDUP(C8271-K8271,0),BAAL!$B:$B,0),MATCH(LEFT(M$2,4),BAAL!$C$2:$D$2,0)),0)))</f>
        <v>Data Error</v>
      </c>
      <c r="N8271" s="20"/>
      <c r="O8271" s="26"/>
      <c r="P8271" s="26"/>
      <c r="Q8271" s="6">
        <f t="shared" si="519"/>
        <v>12</v>
      </c>
      <c r="R8271" s="20"/>
    </row>
    <row r="8272" spans="1:18" x14ac:dyDescent="0.25">
      <c r="A8272" s="6">
        <v>14</v>
      </c>
      <c r="B8272" s="4">
        <v>42714.583333327013</v>
      </c>
      <c r="C8272" s="2" t="str">
        <f>IF([2]Analysis!AG8272="Data Error","Data Error",[2]Analysis!AI8272*C$1)</f>
        <v>Data Error</v>
      </c>
      <c r="D8272" s="2"/>
      <c r="E8272" s="3" t="str">
        <f>IF(C8272="Data Error","Data Error",INDEX('[2]BAAL Adj Cap'!$CB$65:$CY$72,MONTH($B8272),$A8272+1))</f>
        <v>Data Error</v>
      </c>
      <c r="F8272" s="3"/>
      <c r="G8272" s="31" t="str">
        <f t="shared" si="516"/>
        <v>Data Error</v>
      </c>
      <c r="H8272" s="31"/>
      <c r="I8272" s="23" t="str">
        <f t="shared" si="517"/>
        <v>Data Error</v>
      </c>
      <c r="J8272" s="23"/>
      <c r="K8272" s="7" t="str">
        <f t="shared" si="518"/>
        <v>Data Error</v>
      </c>
      <c r="M8272" s="20" t="str">
        <f>IF(C8272="Data Error","Data Error",IF(C8272&lt;=K8272,0,1-IFERROR(INDEX(BAAL!$C:$D,MATCH(ROUNDUP(C8272-K8272,0),BAAL!$B:$B,0),MATCH(LEFT(M$2,4),BAAL!$C$2:$D$2,0)),0)))</f>
        <v>Data Error</v>
      </c>
      <c r="N8272" s="20"/>
      <c r="O8272" s="26"/>
      <c r="P8272" s="26"/>
      <c r="Q8272" s="6">
        <f t="shared" si="519"/>
        <v>12</v>
      </c>
      <c r="R8272" s="20"/>
    </row>
    <row r="8273" spans="1:18" x14ac:dyDescent="0.25">
      <c r="A8273" s="6">
        <v>15</v>
      </c>
      <c r="B8273" s="4">
        <v>42714.624999993677</v>
      </c>
      <c r="C8273" s="2" t="str">
        <f>IF([2]Analysis!AG8273="Data Error","Data Error",[2]Analysis!AI8273*C$1)</f>
        <v>Data Error</v>
      </c>
      <c r="D8273" s="2"/>
      <c r="E8273" s="3" t="str">
        <f>IF(C8273="Data Error","Data Error",INDEX('[2]BAAL Adj Cap'!$CB$65:$CY$72,MONTH($B8273),$A8273+1))</f>
        <v>Data Error</v>
      </c>
      <c r="F8273" s="3"/>
      <c r="G8273" s="31" t="str">
        <f t="shared" si="516"/>
        <v>Data Error</v>
      </c>
      <c r="H8273" s="31"/>
      <c r="I8273" s="23" t="str">
        <f t="shared" si="517"/>
        <v>Data Error</v>
      </c>
      <c r="J8273" s="23"/>
      <c r="K8273" s="7" t="str">
        <f t="shared" si="518"/>
        <v>Data Error</v>
      </c>
      <c r="M8273" s="20" t="str">
        <f>IF(C8273="Data Error","Data Error",IF(C8273&lt;=K8273,0,1-IFERROR(INDEX(BAAL!$C:$D,MATCH(ROUNDUP(C8273-K8273,0),BAAL!$B:$B,0),MATCH(LEFT(M$2,4),BAAL!$C$2:$D$2,0)),0)))</f>
        <v>Data Error</v>
      </c>
      <c r="N8273" s="20"/>
      <c r="O8273" s="26"/>
      <c r="P8273" s="26"/>
      <c r="Q8273" s="6">
        <f t="shared" si="519"/>
        <v>12</v>
      </c>
      <c r="R8273" s="20"/>
    </row>
    <row r="8274" spans="1:18" x14ac:dyDescent="0.25">
      <c r="A8274" s="6">
        <v>16</v>
      </c>
      <c r="B8274" s="4">
        <v>42714.666666660341</v>
      </c>
      <c r="C8274" s="2" t="str">
        <f>IF([2]Analysis!AG8274="Data Error","Data Error",[2]Analysis!AI8274*C$1)</f>
        <v>Data Error</v>
      </c>
      <c r="D8274" s="2"/>
      <c r="E8274" s="3" t="str">
        <f>IF(C8274="Data Error","Data Error",INDEX('[2]BAAL Adj Cap'!$CB$65:$CY$72,MONTH($B8274),$A8274+1))</f>
        <v>Data Error</v>
      </c>
      <c r="F8274" s="3"/>
      <c r="G8274" s="31" t="str">
        <f t="shared" si="516"/>
        <v>Data Error</v>
      </c>
      <c r="H8274" s="31"/>
      <c r="I8274" s="23" t="str">
        <f t="shared" si="517"/>
        <v>Data Error</v>
      </c>
      <c r="J8274" s="23"/>
      <c r="K8274" s="7" t="str">
        <f t="shared" si="518"/>
        <v>Data Error</v>
      </c>
      <c r="M8274" s="20" t="str">
        <f>IF(C8274="Data Error","Data Error",IF(C8274&lt;=K8274,0,1-IFERROR(INDEX(BAAL!$C:$D,MATCH(ROUNDUP(C8274-K8274,0),BAAL!$B:$B,0),MATCH(LEFT(M$2,4),BAAL!$C$2:$D$2,0)),0)))</f>
        <v>Data Error</v>
      </c>
      <c r="N8274" s="20"/>
      <c r="O8274" s="26"/>
      <c r="P8274" s="26"/>
      <c r="Q8274" s="6">
        <f t="shared" si="519"/>
        <v>12</v>
      </c>
      <c r="R8274" s="20"/>
    </row>
    <row r="8275" spans="1:18" x14ac:dyDescent="0.25">
      <c r="A8275" s="6">
        <v>17</v>
      </c>
      <c r="B8275" s="4">
        <v>42714.708333327006</v>
      </c>
      <c r="C8275" s="2" t="str">
        <f>IF([2]Analysis!AG8275="Data Error","Data Error",[2]Analysis!AI8275*C$1)</f>
        <v>Data Error</v>
      </c>
      <c r="D8275" s="2"/>
      <c r="E8275" s="3" t="str">
        <f>IF(C8275="Data Error","Data Error",INDEX('[2]BAAL Adj Cap'!$CB$65:$CY$72,MONTH($B8275),$A8275+1))</f>
        <v>Data Error</v>
      </c>
      <c r="F8275" s="3"/>
      <c r="G8275" s="31" t="str">
        <f t="shared" si="516"/>
        <v>Data Error</v>
      </c>
      <c r="H8275" s="31"/>
      <c r="I8275" s="23" t="str">
        <f t="shared" si="517"/>
        <v>Data Error</v>
      </c>
      <c r="J8275" s="23"/>
      <c r="K8275" s="7" t="str">
        <f t="shared" si="518"/>
        <v>Data Error</v>
      </c>
      <c r="M8275" s="20" t="str">
        <f>IF(C8275="Data Error","Data Error",IF(C8275&lt;=K8275,0,1-IFERROR(INDEX(BAAL!$C:$D,MATCH(ROUNDUP(C8275-K8275,0),BAAL!$B:$B,0),MATCH(LEFT(M$2,4),BAAL!$C$2:$D$2,0)),0)))</f>
        <v>Data Error</v>
      </c>
      <c r="N8275" s="20"/>
      <c r="O8275" s="26"/>
      <c r="P8275" s="26"/>
      <c r="Q8275" s="6">
        <f t="shared" si="519"/>
        <v>12</v>
      </c>
      <c r="R8275" s="20"/>
    </row>
    <row r="8276" spans="1:18" x14ac:dyDescent="0.25">
      <c r="A8276" s="6">
        <v>18</v>
      </c>
      <c r="B8276" s="4">
        <v>42714.74999999367</v>
      </c>
      <c r="C8276" s="2" t="str">
        <f>IF([2]Analysis!AG8276="Data Error","Data Error",[2]Analysis!AI8276*C$1)</f>
        <v>Data Error</v>
      </c>
      <c r="D8276" s="2"/>
      <c r="E8276" s="3" t="str">
        <f>IF(C8276="Data Error","Data Error",INDEX('[2]BAAL Adj Cap'!$CB$65:$CY$72,MONTH($B8276),$A8276+1))</f>
        <v>Data Error</v>
      </c>
      <c r="F8276" s="3"/>
      <c r="G8276" s="31" t="str">
        <f t="shared" si="516"/>
        <v>Data Error</v>
      </c>
      <c r="H8276" s="31"/>
      <c r="I8276" s="23" t="str">
        <f t="shared" si="517"/>
        <v>Data Error</v>
      </c>
      <c r="J8276" s="23"/>
      <c r="K8276" s="7" t="str">
        <f t="shared" si="518"/>
        <v>Data Error</v>
      </c>
      <c r="M8276" s="20" t="str">
        <f>IF(C8276="Data Error","Data Error",IF(C8276&lt;=K8276,0,1-IFERROR(INDEX(BAAL!$C:$D,MATCH(ROUNDUP(C8276-K8276,0),BAAL!$B:$B,0),MATCH(LEFT(M$2,4),BAAL!$C$2:$D$2,0)),0)))</f>
        <v>Data Error</v>
      </c>
      <c r="N8276" s="20"/>
      <c r="O8276" s="26"/>
      <c r="P8276" s="26"/>
      <c r="Q8276" s="6">
        <f t="shared" si="519"/>
        <v>12</v>
      </c>
      <c r="R8276" s="20"/>
    </row>
    <row r="8277" spans="1:18" x14ac:dyDescent="0.25">
      <c r="A8277" s="6">
        <v>19</v>
      </c>
      <c r="B8277" s="4">
        <v>42714.791666660334</v>
      </c>
      <c r="C8277" s="2" t="str">
        <f>IF([2]Analysis!AG8277="Data Error","Data Error",[2]Analysis!AI8277*C$1)</f>
        <v>Data Error</v>
      </c>
      <c r="D8277" s="2"/>
      <c r="E8277" s="3" t="str">
        <f>IF(C8277="Data Error","Data Error",INDEX('[2]BAAL Adj Cap'!$CB$65:$CY$72,MONTH($B8277),$A8277+1))</f>
        <v>Data Error</v>
      </c>
      <c r="F8277" s="3"/>
      <c r="G8277" s="31" t="str">
        <f t="shared" si="516"/>
        <v>Data Error</v>
      </c>
      <c r="H8277" s="31"/>
      <c r="I8277" s="23" t="str">
        <f t="shared" si="517"/>
        <v>Data Error</v>
      </c>
      <c r="J8277" s="23"/>
      <c r="K8277" s="7" t="str">
        <f t="shared" si="518"/>
        <v>Data Error</v>
      </c>
      <c r="M8277" s="20" t="str">
        <f>IF(C8277="Data Error","Data Error",IF(C8277&lt;=K8277,0,1-IFERROR(INDEX(BAAL!$C:$D,MATCH(ROUNDUP(C8277-K8277,0),BAAL!$B:$B,0),MATCH(LEFT(M$2,4),BAAL!$C$2:$D$2,0)),0)))</f>
        <v>Data Error</v>
      </c>
      <c r="N8277" s="20"/>
      <c r="O8277" s="26"/>
      <c r="P8277" s="26"/>
      <c r="Q8277" s="6">
        <f t="shared" si="519"/>
        <v>12</v>
      </c>
      <c r="R8277" s="20"/>
    </row>
    <row r="8278" spans="1:18" x14ac:dyDescent="0.25">
      <c r="A8278" s="6">
        <v>20</v>
      </c>
      <c r="B8278" s="4">
        <v>42714.833333326998</v>
      </c>
      <c r="C8278" s="2" t="str">
        <f>IF([2]Analysis!AG8278="Data Error","Data Error",[2]Analysis!AI8278*C$1)</f>
        <v>Data Error</v>
      </c>
      <c r="D8278" s="2"/>
      <c r="E8278" s="3" t="str">
        <f>IF(C8278="Data Error","Data Error",INDEX('[2]BAAL Adj Cap'!$CB$65:$CY$72,MONTH($B8278),$A8278+1))</f>
        <v>Data Error</v>
      </c>
      <c r="F8278" s="3"/>
      <c r="G8278" s="31" t="str">
        <f t="shared" si="516"/>
        <v>Data Error</v>
      </c>
      <c r="H8278" s="31"/>
      <c r="I8278" s="23" t="str">
        <f t="shared" si="517"/>
        <v>Data Error</v>
      </c>
      <c r="J8278" s="23"/>
      <c r="K8278" s="7" t="str">
        <f t="shared" si="518"/>
        <v>Data Error</v>
      </c>
      <c r="M8278" s="20" t="str">
        <f>IF(C8278="Data Error","Data Error",IF(C8278&lt;=K8278,0,1-IFERROR(INDEX(BAAL!$C:$D,MATCH(ROUNDUP(C8278-K8278,0),BAAL!$B:$B,0),MATCH(LEFT(M$2,4),BAAL!$C$2:$D$2,0)),0)))</f>
        <v>Data Error</v>
      </c>
      <c r="N8278" s="20"/>
      <c r="O8278" s="26"/>
      <c r="P8278" s="26"/>
      <c r="Q8278" s="6">
        <f t="shared" si="519"/>
        <v>12</v>
      </c>
      <c r="R8278" s="20"/>
    </row>
    <row r="8279" spans="1:18" x14ac:dyDescent="0.25">
      <c r="A8279" s="6">
        <v>21</v>
      </c>
      <c r="B8279" s="4">
        <v>42714.874999993663</v>
      </c>
      <c r="C8279" s="2" t="str">
        <f>IF([2]Analysis!AG8279="Data Error","Data Error",[2]Analysis!AI8279*C$1)</f>
        <v>Data Error</v>
      </c>
      <c r="D8279" s="2"/>
      <c r="E8279" s="3" t="str">
        <f>IF(C8279="Data Error","Data Error",INDEX('[2]BAAL Adj Cap'!$CB$65:$CY$72,MONTH($B8279),$A8279+1))</f>
        <v>Data Error</v>
      </c>
      <c r="F8279" s="3"/>
      <c r="G8279" s="31" t="str">
        <f t="shared" si="516"/>
        <v>Data Error</v>
      </c>
      <c r="H8279" s="31"/>
      <c r="I8279" s="23" t="str">
        <f t="shared" si="517"/>
        <v>Data Error</v>
      </c>
      <c r="J8279" s="23"/>
      <c r="K8279" s="7" t="str">
        <f t="shared" si="518"/>
        <v>Data Error</v>
      </c>
      <c r="M8279" s="20" t="str">
        <f>IF(C8279="Data Error","Data Error",IF(C8279&lt;=K8279,0,1-IFERROR(INDEX(BAAL!$C:$D,MATCH(ROUNDUP(C8279-K8279,0),BAAL!$B:$B,0),MATCH(LEFT(M$2,4),BAAL!$C$2:$D$2,0)),0)))</f>
        <v>Data Error</v>
      </c>
      <c r="N8279" s="20"/>
      <c r="O8279" s="26"/>
      <c r="P8279" s="26"/>
      <c r="Q8279" s="6">
        <f t="shared" si="519"/>
        <v>12</v>
      </c>
      <c r="R8279" s="20"/>
    </row>
    <row r="8280" spans="1:18" x14ac:dyDescent="0.25">
      <c r="A8280" s="6">
        <v>22</v>
      </c>
      <c r="B8280" s="4">
        <v>42714.916666660327</v>
      </c>
      <c r="C8280" s="2" t="str">
        <f>IF([2]Analysis!AG8280="Data Error","Data Error",[2]Analysis!AI8280*C$1)</f>
        <v>Data Error</v>
      </c>
      <c r="D8280" s="2"/>
      <c r="E8280" s="3" t="str">
        <f>IF(C8280="Data Error","Data Error",INDEX('[2]BAAL Adj Cap'!$CB$65:$CY$72,MONTH($B8280),$A8280+1))</f>
        <v>Data Error</v>
      </c>
      <c r="F8280" s="3"/>
      <c r="G8280" s="31" t="str">
        <f t="shared" si="516"/>
        <v>Data Error</v>
      </c>
      <c r="H8280" s="31"/>
      <c r="I8280" s="23" t="str">
        <f t="shared" si="517"/>
        <v>Data Error</v>
      </c>
      <c r="J8280" s="23"/>
      <c r="K8280" s="7" t="str">
        <f t="shared" si="518"/>
        <v>Data Error</v>
      </c>
      <c r="M8280" s="20" t="str">
        <f>IF(C8280="Data Error","Data Error",IF(C8280&lt;=K8280,0,1-IFERROR(INDEX(BAAL!$C:$D,MATCH(ROUNDUP(C8280-K8280,0),BAAL!$B:$B,0),MATCH(LEFT(M$2,4),BAAL!$C$2:$D$2,0)),0)))</f>
        <v>Data Error</v>
      </c>
      <c r="N8280" s="20"/>
      <c r="O8280" s="26"/>
      <c r="P8280" s="26"/>
      <c r="Q8280" s="6">
        <f t="shared" si="519"/>
        <v>12</v>
      </c>
      <c r="R8280" s="20"/>
    </row>
    <row r="8281" spans="1:18" x14ac:dyDescent="0.25">
      <c r="A8281" s="6">
        <v>23</v>
      </c>
      <c r="B8281" s="4">
        <v>42714.958333326991</v>
      </c>
      <c r="C8281" s="2" t="str">
        <f>IF([2]Analysis!AG8281="Data Error","Data Error",[2]Analysis!AI8281*C$1)</f>
        <v>Data Error</v>
      </c>
      <c r="D8281" s="2"/>
      <c r="E8281" s="3" t="str">
        <f>IF(C8281="Data Error","Data Error",INDEX('[2]BAAL Adj Cap'!$CB$65:$CY$72,MONTH($B8281),$A8281+1))</f>
        <v>Data Error</v>
      </c>
      <c r="F8281" s="3"/>
      <c r="G8281" s="31" t="str">
        <f t="shared" si="516"/>
        <v>Data Error</v>
      </c>
      <c r="H8281" s="31"/>
      <c r="I8281" s="23" t="str">
        <f t="shared" si="517"/>
        <v>Data Error</v>
      </c>
      <c r="J8281" s="23"/>
      <c r="K8281" s="7" t="str">
        <f t="shared" si="518"/>
        <v>Data Error</v>
      </c>
      <c r="M8281" s="20" t="str">
        <f>IF(C8281="Data Error","Data Error",IF(C8281&lt;=K8281,0,1-IFERROR(INDEX(BAAL!$C:$D,MATCH(ROUNDUP(C8281-K8281,0),BAAL!$B:$B,0),MATCH(LEFT(M$2,4),BAAL!$C$2:$D$2,0)),0)))</f>
        <v>Data Error</v>
      </c>
      <c r="N8281" s="20"/>
      <c r="O8281" s="26"/>
      <c r="P8281" s="26"/>
      <c r="Q8281" s="6">
        <f t="shared" si="519"/>
        <v>12</v>
      </c>
      <c r="R8281" s="20"/>
    </row>
    <row r="8282" spans="1:18" x14ac:dyDescent="0.25">
      <c r="A8282" s="6">
        <v>0</v>
      </c>
      <c r="B8282" s="1">
        <v>42714.999999993655</v>
      </c>
      <c r="C8282" s="2" t="str">
        <f>IF([2]Analysis!AG8282="Data Error","Data Error",[2]Analysis!AI8282*C$1)</f>
        <v>Data Error</v>
      </c>
      <c r="D8282" s="2"/>
      <c r="E8282" s="3" t="str">
        <f>IF(C8282="Data Error","Data Error",INDEX('[2]BAAL Adj Cap'!$CB$65:$CY$72,MONTH($B8282),$A8282+1))</f>
        <v>Data Error</v>
      </c>
      <c r="F8282" s="3"/>
      <c r="G8282" s="31" t="str">
        <f t="shared" si="516"/>
        <v>Data Error</v>
      </c>
      <c r="H8282" s="31"/>
      <c r="I8282" s="23" t="str">
        <f t="shared" si="517"/>
        <v>Data Error</v>
      </c>
      <c r="J8282" s="23"/>
      <c r="K8282" s="7" t="str">
        <f t="shared" si="518"/>
        <v>Data Error</v>
      </c>
      <c r="M8282" s="20" t="str">
        <f>IF(C8282="Data Error","Data Error",IF(C8282&lt;=K8282,0,1-IFERROR(INDEX(BAAL!$C:$D,MATCH(ROUNDUP(C8282-K8282,0),BAAL!$B:$B,0),MATCH(LEFT(M$2,4),BAAL!$C$2:$D$2,0)),0)))</f>
        <v>Data Error</v>
      </c>
      <c r="N8282" s="20"/>
      <c r="O8282" s="26"/>
      <c r="P8282" s="26"/>
      <c r="Q8282" s="6">
        <f t="shared" si="519"/>
        <v>12</v>
      </c>
      <c r="R8282" s="20"/>
    </row>
    <row r="8283" spans="1:18" x14ac:dyDescent="0.25">
      <c r="A8283" s="6">
        <v>1</v>
      </c>
      <c r="B8283" s="4">
        <v>42715.04166666032</v>
      </c>
      <c r="C8283" s="2" t="str">
        <f>IF([2]Analysis!AG8283="Data Error","Data Error",[2]Analysis!AI8283*C$1)</f>
        <v>Data Error</v>
      </c>
      <c r="D8283" s="2"/>
      <c r="E8283" s="3" t="str">
        <f>IF(C8283="Data Error","Data Error",INDEX('[2]BAAL Adj Cap'!$CB$65:$CY$72,MONTH($B8283),$A8283+1))</f>
        <v>Data Error</v>
      </c>
      <c r="F8283" s="3"/>
      <c r="G8283" s="31" t="str">
        <f t="shared" si="516"/>
        <v>Data Error</v>
      </c>
      <c r="H8283" s="31"/>
      <c r="I8283" s="23" t="str">
        <f t="shared" si="517"/>
        <v>Data Error</v>
      </c>
      <c r="J8283" s="23"/>
      <c r="K8283" s="7" t="str">
        <f t="shared" si="518"/>
        <v>Data Error</v>
      </c>
      <c r="M8283" s="20" t="str">
        <f>IF(C8283="Data Error","Data Error",IF(C8283&lt;=K8283,0,1-IFERROR(INDEX(BAAL!$C:$D,MATCH(ROUNDUP(C8283-K8283,0),BAAL!$B:$B,0),MATCH(LEFT(M$2,4),BAAL!$C$2:$D$2,0)),0)))</f>
        <v>Data Error</v>
      </c>
      <c r="N8283" s="20"/>
      <c r="O8283" s="26"/>
      <c r="P8283" s="26"/>
      <c r="Q8283" s="6">
        <f t="shared" si="519"/>
        <v>12</v>
      </c>
      <c r="R8283" s="20"/>
    </row>
    <row r="8284" spans="1:18" x14ac:dyDescent="0.25">
      <c r="A8284" s="6">
        <v>2</v>
      </c>
      <c r="B8284" s="4">
        <v>42715.083333326984</v>
      </c>
      <c r="C8284" s="2" t="str">
        <f>IF([2]Analysis!AG8284="Data Error","Data Error",[2]Analysis!AI8284*C$1)</f>
        <v>Data Error</v>
      </c>
      <c r="D8284" s="2"/>
      <c r="E8284" s="3" t="str">
        <f>IF(C8284="Data Error","Data Error",INDEX('[2]BAAL Adj Cap'!$CB$65:$CY$72,MONTH($B8284),$A8284+1))</f>
        <v>Data Error</v>
      </c>
      <c r="F8284" s="3"/>
      <c r="G8284" s="31" t="str">
        <f t="shared" si="516"/>
        <v>Data Error</v>
      </c>
      <c r="H8284" s="31"/>
      <c r="I8284" s="23" t="str">
        <f t="shared" si="517"/>
        <v>Data Error</v>
      </c>
      <c r="J8284" s="23"/>
      <c r="K8284" s="7" t="str">
        <f t="shared" si="518"/>
        <v>Data Error</v>
      </c>
      <c r="M8284" s="20" t="str">
        <f>IF(C8284="Data Error","Data Error",IF(C8284&lt;=K8284,0,1-IFERROR(INDEX(BAAL!$C:$D,MATCH(ROUNDUP(C8284-K8284,0),BAAL!$B:$B,0),MATCH(LEFT(M$2,4),BAAL!$C$2:$D$2,0)),0)))</f>
        <v>Data Error</v>
      </c>
      <c r="N8284" s="20"/>
      <c r="O8284" s="26"/>
      <c r="P8284" s="26"/>
      <c r="Q8284" s="6">
        <f t="shared" si="519"/>
        <v>12</v>
      </c>
      <c r="R8284" s="20"/>
    </row>
    <row r="8285" spans="1:18" x14ac:dyDescent="0.25">
      <c r="A8285" s="6">
        <v>3</v>
      </c>
      <c r="B8285" s="4">
        <v>42715.124999993648</v>
      </c>
      <c r="C8285" s="2" t="str">
        <f>IF([2]Analysis!AG8285="Data Error","Data Error",[2]Analysis!AI8285*C$1)</f>
        <v>Data Error</v>
      </c>
      <c r="D8285" s="2"/>
      <c r="E8285" s="3" t="str">
        <f>IF(C8285="Data Error","Data Error",INDEX('[2]BAAL Adj Cap'!$CB$65:$CY$72,MONTH($B8285),$A8285+1))</f>
        <v>Data Error</v>
      </c>
      <c r="F8285" s="3"/>
      <c r="G8285" s="31" t="str">
        <f t="shared" si="516"/>
        <v>Data Error</v>
      </c>
      <c r="H8285" s="31"/>
      <c r="I8285" s="23" t="str">
        <f t="shared" si="517"/>
        <v>Data Error</v>
      </c>
      <c r="J8285" s="23"/>
      <c r="K8285" s="7" t="str">
        <f t="shared" si="518"/>
        <v>Data Error</v>
      </c>
      <c r="M8285" s="20" t="str">
        <f>IF(C8285="Data Error","Data Error",IF(C8285&lt;=K8285,0,1-IFERROR(INDEX(BAAL!$C:$D,MATCH(ROUNDUP(C8285-K8285,0),BAAL!$B:$B,0),MATCH(LEFT(M$2,4),BAAL!$C$2:$D$2,0)),0)))</f>
        <v>Data Error</v>
      </c>
      <c r="N8285" s="20"/>
      <c r="O8285" s="26"/>
      <c r="P8285" s="26"/>
      <c r="Q8285" s="6">
        <f t="shared" si="519"/>
        <v>12</v>
      </c>
      <c r="R8285" s="20"/>
    </row>
    <row r="8286" spans="1:18" x14ac:dyDescent="0.25">
      <c r="A8286" s="6">
        <v>4</v>
      </c>
      <c r="B8286" s="4">
        <v>42715.166666660312</v>
      </c>
      <c r="C8286" s="2" t="str">
        <f>IF([2]Analysis!AG8286="Data Error","Data Error",[2]Analysis!AI8286*C$1)</f>
        <v>Data Error</v>
      </c>
      <c r="D8286" s="2"/>
      <c r="E8286" s="3" t="str">
        <f>IF(C8286="Data Error","Data Error",INDEX('[2]BAAL Adj Cap'!$CB$65:$CY$72,MONTH($B8286),$A8286+1))</f>
        <v>Data Error</v>
      </c>
      <c r="F8286" s="3"/>
      <c r="G8286" s="31" t="str">
        <f t="shared" si="516"/>
        <v>Data Error</v>
      </c>
      <c r="H8286" s="31"/>
      <c r="I8286" s="23" t="str">
        <f t="shared" si="517"/>
        <v>Data Error</v>
      </c>
      <c r="J8286" s="23"/>
      <c r="K8286" s="7" t="str">
        <f t="shared" si="518"/>
        <v>Data Error</v>
      </c>
      <c r="M8286" s="20" t="str">
        <f>IF(C8286="Data Error","Data Error",IF(C8286&lt;=K8286,0,1-IFERROR(INDEX(BAAL!$C:$D,MATCH(ROUNDUP(C8286-K8286,0),BAAL!$B:$B,0),MATCH(LEFT(M$2,4),BAAL!$C$2:$D$2,0)),0)))</f>
        <v>Data Error</v>
      </c>
      <c r="N8286" s="20"/>
      <c r="O8286" s="26"/>
      <c r="P8286" s="26"/>
      <c r="Q8286" s="6">
        <f t="shared" si="519"/>
        <v>12</v>
      </c>
      <c r="R8286" s="20"/>
    </row>
    <row r="8287" spans="1:18" x14ac:dyDescent="0.25">
      <c r="A8287" s="6">
        <v>5</v>
      </c>
      <c r="B8287" s="4">
        <v>42715.208333326977</v>
      </c>
      <c r="C8287" s="2" t="str">
        <f>IF([2]Analysis!AG8287="Data Error","Data Error",[2]Analysis!AI8287*C$1)</f>
        <v>Data Error</v>
      </c>
      <c r="D8287" s="2"/>
      <c r="E8287" s="3" t="str">
        <f>IF(C8287="Data Error","Data Error",INDEX('[2]BAAL Adj Cap'!$CB$65:$CY$72,MONTH($B8287),$A8287+1))</f>
        <v>Data Error</v>
      </c>
      <c r="F8287" s="3"/>
      <c r="G8287" s="31" t="str">
        <f t="shared" si="516"/>
        <v>Data Error</v>
      </c>
      <c r="H8287" s="31"/>
      <c r="I8287" s="23" t="str">
        <f t="shared" si="517"/>
        <v>Data Error</v>
      </c>
      <c r="J8287" s="23"/>
      <c r="K8287" s="7" t="str">
        <f t="shared" si="518"/>
        <v>Data Error</v>
      </c>
      <c r="M8287" s="20" t="str">
        <f>IF(C8287="Data Error","Data Error",IF(C8287&lt;=K8287,0,1-IFERROR(INDEX(BAAL!$C:$D,MATCH(ROUNDUP(C8287-K8287,0),BAAL!$B:$B,0),MATCH(LEFT(M$2,4),BAAL!$C$2:$D$2,0)),0)))</f>
        <v>Data Error</v>
      </c>
      <c r="N8287" s="20"/>
      <c r="O8287" s="26"/>
      <c r="P8287" s="26"/>
      <c r="Q8287" s="6">
        <f t="shared" si="519"/>
        <v>12</v>
      </c>
      <c r="R8287" s="20"/>
    </row>
    <row r="8288" spans="1:18" x14ac:dyDescent="0.25">
      <c r="A8288" s="6">
        <v>6</v>
      </c>
      <c r="B8288" s="4">
        <v>42715.249999993641</v>
      </c>
      <c r="C8288" s="2" t="str">
        <f>IF([2]Analysis!AG8288="Data Error","Data Error",[2]Analysis!AI8288*C$1)</f>
        <v>Data Error</v>
      </c>
      <c r="D8288" s="2"/>
      <c r="E8288" s="3" t="str">
        <f>IF(C8288="Data Error","Data Error",INDEX('[2]BAAL Adj Cap'!$CB$65:$CY$72,MONTH($B8288),$A8288+1))</f>
        <v>Data Error</v>
      </c>
      <c r="F8288" s="3"/>
      <c r="G8288" s="31" t="str">
        <f t="shared" si="516"/>
        <v>Data Error</v>
      </c>
      <c r="H8288" s="31"/>
      <c r="I8288" s="23" t="str">
        <f t="shared" si="517"/>
        <v>Data Error</v>
      </c>
      <c r="J8288" s="23"/>
      <c r="K8288" s="7" t="str">
        <f t="shared" si="518"/>
        <v>Data Error</v>
      </c>
      <c r="M8288" s="20" t="str">
        <f>IF(C8288="Data Error","Data Error",IF(C8288&lt;=K8288,0,1-IFERROR(INDEX(BAAL!$C:$D,MATCH(ROUNDUP(C8288-K8288,0),BAAL!$B:$B,0),MATCH(LEFT(M$2,4),BAAL!$C$2:$D$2,0)),0)))</f>
        <v>Data Error</v>
      </c>
      <c r="N8288" s="20"/>
      <c r="O8288" s="26"/>
      <c r="P8288" s="26"/>
      <c r="Q8288" s="6">
        <f t="shared" si="519"/>
        <v>12</v>
      </c>
      <c r="R8288" s="20"/>
    </row>
    <row r="8289" spans="1:18" x14ac:dyDescent="0.25">
      <c r="A8289" s="6">
        <v>7</v>
      </c>
      <c r="B8289" s="4">
        <v>42715.291666660305</v>
      </c>
      <c r="C8289" s="2" t="str">
        <f>IF([2]Analysis!AG8289="Data Error","Data Error",[2]Analysis!AI8289*C$1)</f>
        <v>Data Error</v>
      </c>
      <c r="D8289" s="2"/>
      <c r="E8289" s="3" t="str">
        <f>IF(C8289="Data Error","Data Error",INDEX('[2]BAAL Adj Cap'!$CB$65:$CY$72,MONTH($B8289),$A8289+1))</f>
        <v>Data Error</v>
      </c>
      <c r="F8289" s="3"/>
      <c r="G8289" s="31" t="str">
        <f t="shared" si="516"/>
        <v>Data Error</v>
      </c>
      <c r="H8289" s="31"/>
      <c r="I8289" s="23" t="str">
        <f t="shared" si="517"/>
        <v>Data Error</v>
      </c>
      <c r="J8289" s="23"/>
      <c r="K8289" s="7" t="str">
        <f t="shared" si="518"/>
        <v>Data Error</v>
      </c>
      <c r="M8289" s="20" t="str">
        <f>IF(C8289="Data Error","Data Error",IF(C8289&lt;=K8289,0,1-IFERROR(INDEX(BAAL!$C:$D,MATCH(ROUNDUP(C8289-K8289,0),BAAL!$B:$B,0),MATCH(LEFT(M$2,4),BAAL!$C$2:$D$2,0)),0)))</f>
        <v>Data Error</v>
      </c>
      <c r="N8289" s="20"/>
      <c r="O8289" s="26"/>
      <c r="P8289" s="26"/>
      <c r="Q8289" s="6">
        <f t="shared" si="519"/>
        <v>12</v>
      </c>
      <c r="R8289" s="20"/>
    </row>
    <row r="8290" spans="1:18" x14ac:dyDescent="0.25">
      <c r="A8290" s="6">
        <v>8</v>
      </c>
      <c r="B8290" s="4">
        <v>42715.333333326969</v>
      </c>
      <c r="C8290" s="2" t="str">
        <f>IF([2]Analysis!AG8290="Data Error","Data Error",[2]Analysis!AI8290*C$1)</f>
        <v>Data Error</v>
      </c>
      <c r="D8290" s="2"/>
      <c r="E8290" s="3" t="str">
        <f>IF(C8290="Data Error","Data Error",INDEX('[2]BAAL Adj Cap'!$CB$65:$CY$72,MONTH($B8290),$A8290+1))</f>
        <v>Data Error</v>
      </c>
      <c r="F8290" s="3"/>
      <c r="G8290" s="31" t="str">
        <f t="shared" si="516"/>
        <v>Data Error</v>
      </c>
      <c r="H8290" s="31"/>
      <c r="I8290" s="23" t="str">
        <f t="shared" si="517"/>
        <v>Data Error</v>
      </c>
      <c r="J8290" s="23"/>
      <c r="K8290" s="7" t="str">
        <f t="shared" si="518"/>
        <v>Data Error</v>
      </c>
      <c r="M8290" s="20" t="str">
        <f>IF(C8290="Data Error","Data Error",IF(C8290&lt;=K8290,0,1-IFERROR(INDEX(BAAL!$C:$D,MATCH(ROUNDUP(C8290-K8290,0),BAAL!$B:$B,0),MATCH(LEFT(M$2,4),BAAL!$C$2:$D$2,0)),0)))</f>
        <v>Data Error</v>
      </c>
      <c r="N8290" s="20"/>
      <c r="O8290" s="26"/>
      <c r="P8290" s="26"/>
      <c r="Q8290" s="6">
        <f t="shared" si="519"/>
        <v>12</v>
      </c>
      <c r="R8290" s="20"/>
    </row>
    <row r="8291" spans="1:18" x14ac:dyDescent="0.25">
      <c r="A8291" s="6">
        <v>9</v>
      </c>
      <c r="B8291" s="4">
        <v>42715.374999993634</v>
      </c>
      <c r="C8291" s="2" t="str">
        <f>IF([2]Analysis!AG8291="Data Error","Data Error",[2]Analysis!AI8291*C$1)</f>
        <v>Data Error</v>
      </c>
      <c r="D8291" s="2"/>
      <c r="E8291" s="3" t="str">
        <f>IF(C8291="Data Error","Data Error",INDEX('[2]BAAL Adj Cap'!$CB$65:$CY$72,MONTH($B8291),$A8291+1))</f>
        <v>Data Error</v>
      </c>
      <c r="F8291" s="3"/>
      <c r="G8291" s="31" t="str">
        <f t="shared" si="516"/>
        <v>Data Error</v>
      </c>
      <c r="H8291" s="31"/>
      <c r="I8291" s="23" t="str">
        <f t="shared" si="517"/>
        <v>Data Error</v>
      </c>
      <c r="J8291" s="23"/>
      <c r="K8291" s="7" t="str">
        <f t="shared" si="518"/>
        <v>Data Error</v>
      </c>
      <c r="M8291" s="20" t="str">
        <f>IF(C8291="Data Error","Data Error",IF(C8291&lt;=K8291,0,1-IFERROR(INDEX(BAAL!$C:$D,MATCH(ROUNDUP(C8291-K8291,0),BAAL!$B:$B,0),MATCH(LEFT(M$2,4),BAAL!$C$2:$D$2,0)),0)))</f>
        <v>Data Error</v>
      </c>
      <c r="N8291" s="20"/>
      <c r="O8291" s="26"/>
      <c r="P8291" s="26"/>
      <c r="Q8291" s="6">
        <f t="shared" si="519"/>
        <v>12</v>
      </c>
      <c r="R8291" s="20"/>
    </row>
    <row r="8292" spans="1:18" x14ac:dyDescent="0.25">
      <c r="A8292" s="6">
        <v>10</v>
      </c>
      <c r="B8292" s="4">
        <v>42715.416666660298</v>
      </c>
      <c r="C8292" s="2" t="str">
        <f>IF([2]Analysis!AG8292="Data Error","Data Error",[2]Analysis!AI8292*C$1)</f>
        <v>Data Error</v>
      </c>
      <c r="D8292" s="2"/>
      <c r="E8292" s="3" t="str">
        <f>IF(C8292="Data Error","Data Error",INDEX('[2]BAAL Adj Cap'!$CB$65:$CY$72,MONTH($B8292),$A8292+1))</f>
        <v>Data Error</v>
      </c>
      <c r="F8292" s="3"/>
      <c r="G8292" s="31" t="str">
        <f t="shared" si="516"/>
        <v>Data Error</v>
      </c>
      <c r="H8292" s="31"/>
      <c r="I8292" s="23" t="str">
        <f t="shared" si="517"/>
        <v>Data Error</v>
      </c>
      <c r="J8292" s="23"/>
      <c r="K8292" s="7" t="str">
        <f t="shared" si="518"/>
        <v>Data Error</v>
      </c>
      <c r="M8292" s="20" t="str">
        <f>IF(C8292="Data Error","Data Error",IF(C8292&lt;=K8292,0,1-IFERROR(INDEX(BAAL!$C:$D,MATCH(ROUNDUP(C8292-K8292,0),BAAL!$B:$B,0),MATCH(LEFT(M$2,4),BAAL!$C$2:$D$2,0)),0)))</f>
        <v>Data Error</v>
      </c>
      <c r="N8292" s="20"/>
      <c r="O8292" s="26"/>
      <c r="P8292" s="26"/>
      <c r="Q8292" s="6">
        <f t="shared" si="519"/>
        <v>12</v>
      </c>
      <c r="R8292" s="20"/>
    </row>
    <row r="8293" spans="1:18" x14ac:dyDescent="0.25">
      <c r="A8293" s="6">
        <v>11</v>
      </c>
      <c r="B8293" s="4">
        <v>42715.458333326962</v>
      </c>
      <c r="C8293" s="2" t="str">
        <f>IF([2]Analysis!AG8293="Data Error","Data Error",[2]Analysis!AI8293*C$1)</f>
        <v>Data Error</v>
      </c>
      <c r="D8293" s="2"/>
      <c r="E8293" s="3" t="str">
        <f>IF(C8293="Data Error","Data Error",INDEX('[2]BAAL Adj Cap'!$CB$65:$CY$72,MONTH($B8293),$A8293+1))</f>
        <v>Data Error</v>
      </c>
      <c r="F8293" s="3"/>
      <c r="G8293" s="31" t="str">
        <f t="shared" si="516"/>
        <v>Data Error</v>
      </c>
      <c r="H8293" s="31"/>
      <c r="I8293" s="23" t="str">
        <f t="shared" si="517"/>
        <v>Data Error</v>
      </c>
      <c r="J8293" s="23"/>
      <c r="K8293" s="7" t="str">
        <f t="shared" si="518"/>
        <v>Data Error</v>
      </c>
      <c r="M8293" s="20" t="str">
        <f>IF(C8293="Data Error","Data Error",IF(C8293&lt;=K8293,0,1-IFERROR(INDEX(BAAL!$C:$D,MATCH(ROUNDUP(C8293-K8293,0),BAAL!$B:$B,0),MATCH(LEFT(M$2,4),BAAL!$C$2:$D$2,0)),0)))</f>
        <v>Data Error</v>
      </c>
      <c r="N8293" s="20"/>
      <c r="O8293" s="26"/>
      <c r="P8293" s="26"/>
      <c r="Q8293" s="6">
        <f t="shared" si="519"/>
        <v>12</v>
      </c>
      <c r="R8293" s="20"/>
    </row>
    <row r="8294" spans="1:18" x14ac:dyDescent="0.25">
      <c r="A8294" s="6">
        <v>12</v>
      </c>
      <c r="B8294" s="4">
        <v>42715.499999993626</v>
      </c>
      <c r="C8294" s="2" t="str">
        <f>IF([2]Analysis!AG8294="Data Error","Data Error",[2]Analysis!AI8294*C$1)</f>
        <v>Data Error</v>
      </c>
      <c r="D8294" s="2"/>
      <c r="E8294" s="3" t="str">
        <f>IF(C8294="Data Error","Data Error",INDEX('[2]BAAL Adj Cap'!$CB$65:$CY$72,MONTH($B8294),$A8294+1))</f>
        <v>Data Error</v>
      </c>
      <c r="F8294" s="3"/>
      <c r="G8294" s="31" t="str">
        <f t="shared" si="516"/>
        <v>Data Error</v>
      </c>
      <c r="H8294" s="31"/>
      <c r="I8294" s="23" t="str">
        <f t="shared" si="517"/>
        <v>Data Error</v>
      </c>
      <c r="J8294" s="23"/>
      <c r="K8294" s="7" t="str">
        <f t="shared" si="518"/>
        <v>Data Error</v>
      </c>
      <c r="M8294" s="20" t="str">
        <f>IF(C8294="Data Error","Data Error",IF(C8294&lt;=K8294,0,1-IFERROR(INDEX(BAAL!$C:$D,MATCH(ROUNDUP(C8294-K8294,0),BAAL!$B:$B,0),MATCH(LEFT(M$2,4),BAAL!$C$2:$D$2,0)),0)))</f>
        <v>Data Error</v>
      </c>
      <c r="N8294" s="20"/>
      <c r="O8294" s="26"/>
      <c r="P8294" s="26"/>
      <c r="Q8294" s="6">
        <f t="shared" si="519"/>
        <v>12</v>
      </c>
      <c r="R8294" s="20"/>
    </row>
    <row r="8295" spans="1:18" x14ac:dyDescent="0.25">
      <c r="A8295" s="6">
        <v>13</v>
      </c>
      <c r="B8295" s="4">
        <v>42715.541666660291</v>
      </c>
      <c r="C8295" s="2" t="str">
        <f>IF([2]Analysis!AG8295="Data Error","Data Error",[2]Analysis!AI8295*C$1)</f>
        <v>Data Error</v>
      </c>
      <c r="D8295" s="2"/>
      <c r="E8295" s="3" t="str">
        <f>IF(C8295="Data Error","Data Error",INDEX('[2]BAAL Adj Cap'!$CB$65:$CY$72,MONTH($B8295),$A8295+1))</f>
        <v>Data Error</v>
      </c>
      <c r="F8295" s="3"/>
      <c r="G8295" s="31" t="str">
        <f t="shared" si="516"/>
        <v>Data Error</v>
      </c>
      <c r="H8295" s="31"/>
      <c r="I8295" s="23" t="str">
        <f t="shared" si="517"/>
        <v>Data Error</v>
      </c>
      <c r="J8295" s="23"/>
      <c r="K8295" s="7" t="str">
        <f t="shared" si="518"/>
        <v>Data Error</v>
      </c>
      <c r="M8295" s="20" t="str">
        <f>IF(C8295="Data Error","Data Error",IF(C8295&lt;=K8295,0,1-IFERROR(INDEX(BAAL!$C:$D,MATCH(ROUNDUP(C8295-K8295,0),BAAL!$B:$B,0),MATCH(LEFT(M$2,4),BAAL!$C$2:$D$2,0)),0)))</f>
        <v>Data Error</v>
      </c>
      <c r="N8295" s="20"/>
      <c r="O8295" s="26"/>
      <c r="P8295" s="26"/>
      <c r="Q8295" s="6">
        <f t="shared" si="519"/>
        <v>12</v>
      </c>
      <c r="R8295" s="20"/>
    </row>
    <row r="8296" spans="1:18" x14ac:dyDescent="0.25">
      <c r="A8296" s="6">
        <v>14</v>
      </c>
      <c r="B8296" s="4">
        <v>42715.583333326955</v>
      </c>
      <c r="C8296" s="2" t="str">
        <f>IF([2]Analysis!AG8296="Data Error","Data Error",[2]Analysis!AI8296*C$1)</f>
        <v>Data Error</v>
      </c>
      <c r="D8296" s="2"/>
      <c r="E8296" s="3" t="str">
        <f>IF(C8296="Data Error","Data Error",INDEX('[2]BAAL Adj Cap'!$CB$65:$CY$72,MONTH($B8296),$A8296+1))</f>
        <v>Data Error</v>
      </c>
      <c r="F8296" s="3"/>
      <c r="G8296" s="31" t="str">
        <f t="shared" si="516"/>
        <v>Data Error</v>
      </c>
      <c r="H8296" s="31"/>
      <c r="I8296" s="23" t="str">
        <f t="shared" si="517"/>
        <v>Data Error</v>
      </c>
      <c r="J8296" s="23"/>
      <c r="K8296" s="7" t="str">
        <f t="shared" si="518"/>
        <v>Data Error</v>
      </c>
      <c r="M8296" s="20" t="str">
        <f>IF(C8296="Data Error","Data Error",IF(C8296&lt;=K8296,0,1-IFERROR(INDEX(BAAL!$C:$D,MATCH(ROUNDUP(C8296-K8296,0),BAAL!$B:$B,0),MATCH(LEFT(M$2,4),BAAL!$C$2:$D$2,0)),0)))</f>
        <v>Data Error</v>
      </c>
      <c r="N8296" s="20"/>
      <c r="O8296" s="26"/>
      <c r="P8296" s="26"/>
      <c r="Q8296" s="6">
        <f t="shared" si="519"/>
        <v>12</v>
      </c>
      <c r="R8296" s="20"/>
    </row>
    <row r="8297" spans="1:18" x14ac:dyDescent="0.25">
      <c r="A8297" s="6">
        <v>15</v>
      </c>
      <c r="B8297" s="4">
        <v>42715.624999993619</v>
      </c>
      <c r="C8297" s="2" t="str">
        <f>IF([2]Analysis!AG8297="Data Error","Data Error",[2]Analysis!AI8297*C$1)</f>
        <v>Data Error</v>
      </c>
      <c r="D8297" s="2"/>
      <c r="E8297" s="3" t="str">
        <f>IF(C8297="Data Error","Data Error",INDEX('[2]BAAL Adj Cap'!$CB$65:$CY$72,MONTH($B8297),$A8297+1))</f>
        <v>Data Error</v>
      </c>
      <c r="F8297" s="3"/>
      <c r="G8297" s="31" t="str">
        <f t="shared" si="516"/>
        <v>Data Error</v>
      </c>
      <c r="H8297" s="31"/>
      <c r="I8297" s="23" t="str">
        <f t="shared" si="517"/>
        <v>Data Error</v>
      </c>
      <c r="J8297" s="23"/>
      <c r="K8297" s="7" t="str">
        <f t="shared" si="518"/>
        <v>Data Error</v>
      </c>
      <c r="M8297" s="20" t="str">
        <f>IF(C8297="Data Error","Data Error",IF(C8297&lt;=K8297,0,1-IFERROR(INDEX(BAAL!$C:$D,MATCH(ROUNDUP(C8297-K8297,0),BAAL!$B:$B,0),MATCH(LEFT(M$2,4),BAAL!$C$2:$D$2,0)),0)))</f>
        <v>Data Error</v>
      </c>
      <c r="N8297" s="20"/>
      <c r="O8297" s="26"/>
      <c r="P8297" s="26"/>
      <c r="Q8297" s="6">
        <f t="shared" si="519"/>
        <v>12</v>
      </c>
      <c r="R8297" s="20"/>
    </row>
    <row r="8298" spans="1:18" x14ac:dyDescent="0.25">
      <c r="A8298" s="6">
        <v>16</v>
      </c>
      <c r="B8298" s="4">
        <v>42715.666666660283</v>
      </c>
      <c r="C8298" s="2" t="str">
        <f>IF([2]Analysis!AG8298="Data Error","Data Error",[2]Analysis!AI8298*C$1)</f>
        <v>Data Error</v>
      </c>
      <c r="D8298" s="2"/>
      <c r="E8298" s="3" t="str">
        <f>IF(C8298="Data Error","Data Error",INDEX('[2]BAAL Adj Cap'!$CB$65:$CY$72,MONTH($B8298),$A8298+1))</f>
        <v>Data Error</v>
      </c>
      <c r="F8298" s="3"/>
      <c r="G8298" s="31" t="str">
        <f t="shared" si="516"/>
        <v>Data Error</v>
      </c>
      <c r="H8298" s="31"/>
      <c r="I8298" s="23" t="str">
        <f t="shared" si="517"/>
        <v>Data Error</v>
      </c>
      <c r="J8298" s="23"/>
      <c r="K8298" s="7" t="str">
        <f t="shared" si="518"/>
        <v>Data Error</v>
      </c>
      <c r="M8298" s="20" t="str">
        <f>IF(C8298="Data Error","Data Error",IF(C8298&lt;=K8298,0,1-IFERROR(INDEX(BAAL!$C:$D,MATCH(ROUNDUP(C8298-K8298,0),BAAL!$B:$B,0),MATCH(LEFT(M$2,4),BAAL!$C$2:$D$2,0)),0)))</f>
        <v>Data Error</v>
      </c>
      <c r="N8298" s="20"/>
      <c r="O8298" s="26"/>
      <c r="P8298" s="26"/>
      <c r="Q8298" s="6">
        <f t="shared" si="519"/>
        <v>12</v>
      </c>
      <c r="R8298" s="20"/>
    </row>
    <row r="8299" spans="1:18" x14ac:dyDescent="0.25">
      <c r="A8299" s="6">
        <v>17</v>
      </c>
      <c r="B8299" s="4">
        <v>42715.708333326947</v>
      </c>
      <c r="C8299" s="2" t="str">
        <f>IF([2]Analysis!AG8299="Data Error","Data Error",[2]Analysis!AI8299*C$1)</f>
        <v>Data Error</v>
      </c>
      <c r="D8299" s="2"/>
      <c r="E8299" s="3" t="str">
        <f>IF(C8299="Data Error","Data Error",INDEX('[2]BAAL Adj Cap'!$CB$65:$CY$72,MONTH($B8299),$A8299+1))</f>
        <v>Data Error</v>
      </c>
      <c r="F8299" s="3"/>
      <c r="G8299" s="31" t="str">
        <f t="shared" si="516"/>
        <v>Data Error</v>
      </c>
      <c r="H8299" s="31"/>
      <c r="I8299" s="23" t="str">
        <f t="shared" si="517"/>
        <v>Data Error</v>
      </c>
      <c r="J8299" s="23"/>
      <c r="K8299" s="7" t="str">
        <f t="shared" si="518"/>
        <v>Data Error</v>
      </c>
      <c r="M8299" s="20" t="str">
        <f>IF(C8299="Data Error","Data Error",IF(C8299&lt;=K8299,0,1-IFERROR(INDEX(BAAL!$C:$D,MATCH(ROUNDUP(C8299-K8299,0),BAAL!$B:$B,0),MATCH(LEFT(M$2,4),BAAL!$C$2:$D$2,0)),0)))</f>
        <v>Data Error</v>
      </c>
      <c r="N8299" s="20"/>
      <c r="O8299" s="26"/>
      <c r="P8299" s="26"/>
      <c r="Q8299" s="6">
        <f t="shared" si="519"/>
        <v>12</v>
      </c>
      <c r="R8299" s="20"/>
    </row>
    <row r="8300" spans="1:18" x14ac:dyDescent="0.25">
      <c r="A8300" s="6">
        <v>18</v>
      </c>
      <c r="B8300" s="4">
        <v>42715.749999993612</v>
      </c>
      <c r="C8300" s="2" t="str">
        <f>IF([2]Analysis!AG8300="Data Error","Data Error",[2]Analysis!AI8300*C$1)</f>
        <v>Data Error</v>
      </c>
      <c r="D8300" s="2"/>
      <c r="E8300" s="3" t="str">
        <f>IF(C8300="Data Error","Data Error",INDEX('[2]BAAL Adj Cap'!$CB$65:$CY$72,MONTH($B8300),$A8300+1))</f>
        <v>Data Error</v>
      </c>
      <c r="F8300" s="3"/>
      <c r="G8300" s="31" t="str">
        <f t="shared" si="516"/>
        <v>Data Error</v>
      </c>
      <c r="H8300" s="31"/>
      <c r="I8300" s="23" t="str">
        <f t="shared" si="517"/>
        <v>Data Error</v>
      </c>
      <c r="J8300" s="23"/>
      <c r="K8300" s="7" t="str">
        <f t="shared" si="518"/>
        <v>Data Error</v>
      </c>
      <c r="M8300" s="20" t="str">
        <f>IF(C8300="Data Error","Data Error",IF(C8300&lt;=K8300,0,1-IFERROR(INDEX(BAAL!$C:$D,MATCH(ROUNDUP(C8300-K8300,0),BAAL!$B:$B,0),MATCH(LEFT(M$2,4),BAAL!$C$2:$D$2,0)),0)))</f>
        <v>Data Error</v>
      </c>
      <c r="N8300" s="20"/>
      <c r="O8300" s="26"/>
      <c r="P8300" s="26"/>
      <c r="Q8300" s="6">
        <f t="shared" si="519"/>
        <v>12</v>
      </c>
      <c r="R8300" s="20"/>
    </row>
    <row r="8301" spans="1:18" x14ac:dyDescent="0.25">
      <c r="A8301" s="6">
        <v>19</v>
      </c>
      <c r="B8301" s="4">
        <v>42715.791666660276</v>
      </c>
      <c r="C8301" s="2" t="str">
        <f>IF([2]Analysis!AG8301="Data Error","Data Error",[2]Analysis!AI8301*C$1)</f>
        <v>Data Error</v>
      </c>
      <c r="D8301" s="2"/>
      <c r="E8301" s="3" t="str">
        <f>IF(C8301="Data Error","Data Error",INDEX('[2]BAAL Adj Cap'!$CB$65:$CY$72,MONTH($B8301),$A8301+1))</f>
        <v>Data Error</v>
      </c>
      <c r="F8301" s="3"/>
      <c r="G8301" s="31" t="str">
        <f t="shared" si="516"/>
        <v>Data Error</v>
      </c>
      <c r="H8301" s="31"/>
      <c r="I8301" s="23" t="str">
        <f t="shared" si="517"/>
        <v>Data Error</v>
      </c>
      <c r="J8301" s="23"/>
      <c r="K8301" s="7" t="str">
        <f t="shared" si="518"/>
        <v>Data Error</v>
      </c>
      <c r="M8301" s="20" t="str">
        <f>IF(C8301="Data Error","Data Error",IF(C8301&lt;=K8301,0,1-IFERROR(INDEX(BAAL!$C:$D,MATCH(ROUNDUP(C8301-K8301,0),BAAL!$B:$B,0),MATCH(LEFT(M$2,4),BAAL!$C$2:$D$2,0)),0)))</f>
        <v>Data Error</v>
      </c>
      <c r="N8301" s="20"/>
      <c r="O8301" s="26"/>
      <c r="P8301" s="26"/>
      <c r="Q8301" s="6">
        <f t="shared" si="519"/>
        <v>12</v>
      </c>
      <c r="R8301" s="20"/>
    </row>
    <row r="8302" spans="1:18" x14ac:dyDescent="0.25">
      <c r="A8302" s="6">
        <v>20</v>
      </c>
      <c r="B8302" s="4">
        <v>42715.83333332694</v>
      </c>
      <c r="C8302" s="2" t="str">
        <f>IF([2]Analysis!AG8302="Data Error","Data Error",[2]Analysis!AI8302*C$1)</f>
        <v>Data Error</v>
      </c>
      <c r="D8302" s="2"/>
      <c r="E8302" s="3" t="str">
        <f>IF(C8302="Data Error","Data Error",INDEX('[2]BAAL Adj Cap'!$CB$65:$CY$72,MONTH($B8302),$A8302+1))</f>
        <v>Data Error</v>
      </c>
      <c r="F8302" s="3"/>
      <c r="G8302" s="31" t="str">
        <f t="shared" si="516"/>
        <v>Data Error</v>
      </c>
      <c r="H8302" s="31"/>
      <c r="I8302" s="23" t="str">
        <f t="shared" si="517"/>
        <v>Data Error</v>
      </c>
      <c r="J8302" s="23"/>
      <c r="K8302" s="7" t="str">
        <f t="shared" si="518"/>
        <v>Data Error</v>
      </c>
      <c r="M8302" s="20" t="str">
        <f>IF(C8302="Data Error","Data Error",IF(C8302&lt;=K8302,0,1-IFERROR(INDEX(BAAL!$C:$D,MATCH(ROUNDUP(C8302-K8302,0),BAAL!$B:$B,0),MATCH(LEFT(M$2,4),BAAL!$C$2:$D$2,0)),0)))</f>
        <v>Data Error</v>
      </c>
      <c r="N8302" s="20"/>
      <c r="O8302" s="26"/>
      <c r="P8302" s="26"/>
      <c r="Q8302" s="6">
        <f t="shared" si="519"/>
        <v>12</v>
      </c>
      <c r="R8302" s="20"/>
    </row>
    <row r="8303" spans="1:18" x14ac:dyDescent="0.25">
      <c r="A8303" s="6">
        <v>21</v>
      </c>
      <c r="B8303" s="4">
        <v>42715.874999993604</v>
      </c>
      <c r="C8303" s="2" t="str">
        <f>IF([2]Analysis!AG8303="Data Error","Data Error",[2]Analysis!AI8303*C$1)</f>
        <v>Data Error</v>
      </c>
      <c r="D8303" s="2"/>
      <c r="E8303" s="3" t="str">
        <f>IF(C8303="Data Error","Data Error",INDEX('[2]BAAL Adj Cap'!$CB$65:$CY$72,MONTH($B8303),$A8303+1))</f>
        <v>Data Error</v>
      </c>
      <c r="F8303" s="3"/>
      <c r="G8303" s="31" t="str">
        <f t="shared" si="516"/>
        <v>Data Error</v>
      </c>
      <c r="H8303" s="31"/>
      <c r="I8303" s="23" t="str">
        <f t="shared" si="517"/>
        <v>Data Error</v>
      </c>
      <c r="J8303" s="23"/>
      <c r="K8303" s="7" t="str">
        <f t="shared" si="518"/>
        <v>Data Error</v>
      </c>
      <c r="M8303" s="20" t="str">
        <f>IF(C8303="Data Error","Data Error",IF(C8303&lt;=K8303,0,1-IFERROR(INDEX(BAAL!$C:$D,MATCH(ROUNDUP(C8303-K8303,0),BAAL!$B:$B,0),MATCH(LEFT(M$2,4),BAAL!$C$2:$D$2,0)),0)))</f>
        <v>Data Error</v>
      </c>
      <c r="N8303" s="20"/>
      <c r="O8303" s="26"/>
      <c r="P8303" s="26"/>
      <c r="Q8303" s="6">
        <f t="shared" si="519"/>
        <v>12</v>
      </c>
      <c r="R8303" s="20"/>
    </row>
    <row r="8304" spans="1:18" x14ac:dyDescent="0.25">
      <c r="A8304" s="6">
        <v>22</v>
      </c>
      <c r="B8304" s="4">
        <v>42715.916666660269</v>
      </c>
      <c r="C8304" s="2" t="str">
        <f>IF([2]Analysis!AG8304="Data Error","Data Error",[2]Analysis!AI8304*C$1)</f>
        <v>Data Error</v>
      </c>
      <c r="D8304" s="2"/>
      <c r="E8304" s="3" t="str">
        <f>IF(C8304="Data Error","Data Error",INDEX('[2]BAAL Adj Cap'!$CB$65:$CY$72,MONTH($B8304),$A8304+1))</f>
        <v>Data Error</v>
      </c>
      <c r="F8304" s="3"/>
      <c r="G8304" s="31" t="str">
        <f t="shared" si="516"/>
        <v>Data Error</v>
      </c>
      <c r="H8304" s="31"/>
      <c r="I8304" s="23" t="str">
        <f t="shared" si="517"/>
        <v>Data Error</v>
      </c>
      <c r="J8304" s="23"/>
      <c r="K8304" s="7" t="str">
        <f t="shared" si="518"/>
        <v>Data Error</v>
      </c>
      <c r="M8304" s="20" t="str">
        <f>IF(C8304="Data Error","Data Error",IF(C8304&lt;=K8304,0,1-IFERROR(INDEX(BAAL!$C:$D,MATCH(ROUNDUP(C8304-K8304,0),BAAL!$B:$B,0),MATCH(LEFT(M$2,4),BAAL!$C$2:$D$2,0)),0)))</f>
        <v>Data Error</v>
      </c>
      <c r="N8304" s="20"/>
      <c r="O8304" s="26"/>
      <c r="P8304" s="26"/>
      <c r="Q8304" s="6">
        <f t="shared" si="519"/>
        <v>12</v>
      </c>
      <c r="R8304" s="20"/>
    </row>
    <row r="8305" spans="1:18" x14ac:dyDescent="0.25">
      <c r="A8305" s="6">
        <v>23</v>
      </c>
      <c r="B8305" s="4">
        <v>42715.958333326933</v>
      </c>
      <c r="C8305" s="2" t="str">
        <f>IF([2]Analysis!AG8305="Data Error","Data Error",[2]Analysis!AI8305*C$1)</f>
        <v>Data Error</v>
      </c>
      <c r="D8305" s="2"/>
      <c r="E8305" s="3" t="str">
        <f>IF(C8305="Data Error","Data Error",INDEX('[2]BAAL Adj Cap'!$CB$65:$CY$72,MONTH($B8305),$A8305+1))</f>
        <v>Data Error</v>
      </c>
      <c r="F8305" s="3"/>
      <c r="G8305" s="31" t="str">
        <f t="shared" si="516"/>
        <v>Data Error</v>
      </c>
      <c r="H8305" s="31"/>
      <c r="I8305" s="23" t="str">
        <f t="shared" si="517"/>
        <v>Data Error</v>
      </c>
      <c r="J8305" s="23"/>
      <c r="K8305" s="7" t="str">
        <f t="shared" si="518"/>
        <v>Data Error</v>
      </c>
      <c r="M8305" s="20" t="str">
        <f>IF(C8305="Data Error","Data Error",IF(C8305&lt;=K8305,0,1-IFERROR(INDEX(BAAL!$C:$D,MATCH(ROUNDUP(C8305-K8305,0),BAAL!$B:$B,0),MATCH(LEFT(M$2,4),BAAL!$C$2:$D$2,0)),0)))</f>
        <v>Data Error</v>
      </c>
      <c r="N8305" s="20"/>
      <c r="O8305" s="26"/>
      <c r="P8305" s="26"/>
      <c r="Q8305" s="6">
        <f t="shared" si="519"/>
        <v>12</v>
      </c>
      <c r="R8305" s="20"/>
    </row>
    <row r="8306" spans="1:18" x14ac:dyDescent="0.25">
      <c r="A8306" s="6">
        <v>0</v>
      </c>
      <c r="B8306" s="1">
        <v>42715.999999993597</v>
      </c>
      <c r="C8306" s="2" t="str">
        <f>IF([2]Analysis!AG8306="Data Error","Data Error",[2]Analysis!AI8306*C$1)</f>
        <v>Data Error</v>
      </c>
      <c r="D8306" s="2"/>
      <c r="E8306" s="3" t="str">
        <f>IF(C8306="Data Error","Data Error",INDEX('[2]BAAL Adj Cap'!$CB$65:$CY$72,MONTH($B8306),$A8306+1))</f>
        <v>Data Error</v>
      </c>
      <c r="F8306" s="3"/>
      <c r="G8306" s="31" t="str">
        <f t="shared" si="516"/>
        <v>Data Error</v>
      </c>
      <c r="H8306" s="31"/>
      <c r="I8306" s="23" t="str">
        <f t="shared" si="517"/>
        <v>Data Error</v>
      </c>
      <c r="J8306" s="23"/>
      <c r="K8306" s="7" t="str">
        <f t="shared" si="518"/>
        <v>Data Error</v>
      </c>
      <c r="M8306" s="20" t="str">
        <f>IF(C8306="Data Error","Data Error",IF(C8306&lt;=K8306,0,1-IFERROR(INDEX(BAAL!$C:$D,MATCH(ROUNDUP(C8306-K8306,0),BAAL!$B:$B,0),MATCH(LEFT(M$2,4),BAAL!$C$2:$D$2,0)),0)))</f>
        <v>Data Error</v>
      </c>
      <c r="N8306" s="20"/>
      <c r="O8306" s="26"/>
      <c r="P8306" s="26"/>
      <c r="Q8306" s="6">
        <f t="shared" si="519"/>
        <v>12</v>
      </c>
      <c r="R8306" s="20"/>
    </row>
    <row r="8307" spans="1:18" x14ac:dyDescent="0.25">
      <c r="A8307" s="6">
        <v>1</v>
      </c>
      <c r="B8307" s="4">
        <v>42716.041666660261</v>
      </c>
      <c r="C8307" s="2" t="str">
        <f>IF([2]Analysis!AG8307="Data Error","Data Error",[2]Analysis!AI8307*C$1)</f>
        <v>Data Error</v>
      </c>
      <c r="D8307" s="2"/>
      <c r="E8307" s="3" t="str">
        <f>IF(C8307="Data Error","Data Error",INDEX('[2]BAAL Adj Cap'!$CB$65:$CY$72,MONTH($B8307),$A8307+1))</f>
        <v>Data Error</v>
      </c>
      <c r="F8307" s="3"/>
      <c r="G8307" s="31" t="str">
        <f t="shared" si="516"/>
        <v>Data Error</v>
      </c>
      <c r="H8307" s="31"/>
      <c r="I8307" s="23" t="str">
        <f t="shared" si="517"/>
        <v>Data Error</v>
      </c>
      <c r="J8307" s="23"/>
      <c r="K8307" s="7" t="str">
        <f t="shared" si="518"/>
        <v>Data Error</v>
      </c>
      <c r="M8307" s="20" t="str">
        <f>IF(C8307="Data Error","Data Error",IF(C8307&lt;=K8307,0,1-IFERROR(INDEX(BAAL!$C:$D,MATCH(ROUNDUP(C8307-K8307,0),BAAL!$B:$B,0),MATCH(LEFT(M$2,4),BAAL!$C$2:$D$2,0)),0)))</f>
        <v>Data Error</v>
      </c>
      <c r="N8307" s="20"/>
      <c r="O8307" s="26"/>
      <c r="P8307" s="26"/>
      <c r="Q8307" s="6">
        <f t="shared" si="519"/>
        <v>12</v>
      </c>
      <c r="R8307" s="20"/>
    </row>
    <row r="8308" spans="1:18" x14ac:dyDescent="0.25">
      <c r="A8308" s="6">
        <v>2</v>
      </c>
      <c r="B8308" s="4">
        <v>42716.083333326926</v>
      </c>
      <c r="C8308" s="2" t="str">
        <f>IF([2]Analysis!AG8308="Data Error","Data Error",[2]Analysis!AI8308*C$1)</f>
        <v>Data Error</v>
      </c>
      <c r="D8308" s="2"/>
      <c r="E8308" s="3" t="str">
        <f>IF(C8308="Data Error","Data Error",INDEX('[2]BAAL Adj Cap'!$CB$65:$CY$72,MONTH($B8308),$A8308+1))</f>
        <v>Data Error</v>
      </c>
      <c r="F8308" s="3"/>
      <c r="G8308" s="31" t="str">
        <f t="shared" si="516"/>
        <v>Data Error</v>
      </c>
      <c r="H8308" s="31"/>
      <c r="I8308" s="23" t="str">
        <f t="shared" si="517"/>
        <v>Data Error</v>
      </c>
      <c r="J8308" s="23"/>
      <c r="K8308" s="7" t="str">
        <f t="shared" si="518"/>
        <v>Data Error</v>
      </c>
      <c r="M8308" s="20" t="str">
        <f>IF(C8308="Data Error","Data Error",IF(C8308&lt;=K8308,0,1-IFERROR(INDEX(BAAL!$C:$D,MATCH(ROUNDUP(C8308-K8308,0),BAAL!$B:$B,0),MATCH(LEFT(M$2,4),BAAL!$C$2:$D$2,0)),0)))</f>
        <v>Data Error</v>
      </c>
      <c r="N8308" s="20"/>
      <c r="O8308" s="26"/>
      <c r="P8308" s="26"/>
      <c r="Q8308" s="6">
        <f t="shared" si="519"/>
        <v>12</v>
      </c>
      <c r="R8308" s="20"/>
    </row>
    <row r="8309" spans="1:18" x14ac:dyDescent="0.25">
      <c r="A8309" s="6">
        <v>3</v>
      </c>
      <c r="B8309" s="4">
        <v>42716.12499999359</v>
      </c>
      <c r="C8309" s="2" t="str">
        <f>IF([2]Analysis!AG8309="Data Error","Data Error",[2]Analysis!AI8309*C$1)</f>
        <v>Data Error</v>
      </c>
      <c r="D8309" s="2"/>
      <c r="E8309" s="3" t="str">
        <f>IF(C8309="Data Error","Data Error",INDEX('[2]BAAL Adj Cap'!$CB$65:$CY$72,MONTH($B8309),$A8309+1))</f>
        <v>Data Error</v>
      </c>
      <c r="F8309" s="3"/>
      <c r="G8309" s="31" t="str">
        <f t="shared" si="516"/>
        <v>Data Error</v>
      </c>
      <c r="H8309" s="31"/>
      <c r="I8309" s="23" t="str">
        <f t="shared" si="517"/>
        <v>Data Error</v>
      </c>
      <c r="J8309" s="23"/>
      <c r="K8309" s="7" t="str">
        <f t="shared" si="518"/>
        <v>Data Error</v>
      </c>
      <c r="M8309" s="20" t="str">
        <f>IF(C8309="Data Error","Data Error",IF(C8309&lt;=K8309,0,1-IFERROR(INDEX(BAAL!$C:$D,MATCH(ROUNDUP(C8309-K8309,0),BAAL!$B:$B,0),MATCH(LEFT(M$2,4),BAAL!$C$2:$D$2,0)),0)))</f>
        <v>Data Error</v>
      </c>
      <c r="N8309" s="20"/>
      <c r="O8309" s="26"/>
      <c r="P8309" s="26"/>
      <c r="Q8309" s="6">
        <f t="shared" si="519"/>
        <v>12</v>
      </c>
      <c r="R8309" s="20"/>
    </row>
    <row r="8310" spans="1:18" x14ac:dyDescent="0.25">
      <c r="A8310" s="6">
        <v>4</v>
      </c>
      <c r="B8310" s="4">
        <v>42716.166666660254</v>
      </c>
      <c r="C8310" s="2" t="str">
        <f>IF([2]Analysis!AG8310="Data Error","Data Error",[2]Analysis!AI8310*C$1)</f>
        <v>Data Error</v>
      </c>
      <c r="D8310" s="2"/>
      <c r="E8310" s="3" t="str">
        <f>IF(C8310="Data Error","Data Error",INDEX('[2]BAAL Adj Cap'!$CB$65:$CY$72,MONTH($B8310),$A8310+1))</f>
        <v>Data Error</v>
      </c>
      <c r="F8310" s="3"/>
      <c r="G8310" s="31" t="str">
        <f t="shared" si="516"/>
        <v>Data Error</v>
      </c>
      <c r="H8310" s="31"/>
      <c r="I8310" s="23" t="str">
        <f t="shared" si="517"/>
        <v>Data Error</v>
      </c>
      <c r="J8310" s="23"/>
      <c r="K8310" s="7" t="str">
        <f t="shared" si="518"/>
        <v>Data Error</v>
      </c>
      <c r="M8310" s="20" t="str">
        <f>IF(C8310="Data Error","Data Error",IF(C8310&lt;=K8310,0,1-IFERROR(INDEX(BAAL!$C:$D,MATCH(ROUNDUP(C8310-K8310,0),BAAL!$B:$B,0),MATCH(LEFT(M$2,4),BAAL!$C$2:$D$2,0)),0)))</f>
        <v>Data Error</v>
      </c>
      <c r="N8310" s="20"/>
      <c r="O8310" s="26"/>
      <c r="P8310" s="26"/>
      <c r="Q8310" s="6">
        <f t="shared" si="519"/>
        <v>12</v>
      </c>
      <c r="R8310" s="20"/>
    </row>
    <row r="8311" spans="1:18" x14ac:dyDescent="0.25">
      <c r="A8311" s="6">
        <v>5</v>
      </c>
      <c r="B8311" s="4">
        <v>42716.208333326918</v>
      </c>
      <c r="C8311" s="2" t="str">
        <f>IF([2]Analysis!AG8311="Data Error","Data Error",[2]Analysis!AI8311*C$1)</f>
        <v>Data Error</v>
      </c>
      <c r="D8311" s="2"/>
      <c r="E8311" s="3" t="str">
        <f>IF(C8311="Data Error","Data Error",INDEX('[2]BAAL Adj Cap'!$CB$65:$CY$72,MONTH($B8311),$A8311+1))</f>
        <v>Data Error</v>
      </c>
      <c r="F8311" s="3"/>
      <c r="G8311" s="31" t="str">
        <f t="shared" si="516"/>
        <v>Data Error</v>
      </c>
      <c r="H8311" s="31"/>
      <c r="I8311" s="23" t="str">
        <f t="shared" si="517"/>
        <v>Data Error</v>
      </c>
      <c r="J8311" s="23"/>
      <c r="K8311" s="7" t="str">
        <f t="shared" si="518"/>
        <v>Data Error</v>
      </c>
      <c r="M8311" s="20" t="str">
        <f>IF(C8311="Data Error","Data Error",IF(C8311&lt;=K8311,0,1-IFERROR(INDEX(BAAL!$C:$D,MATCH(ROUNDUP(C8311-K8311,0),BAAL!$B:$B,0),MATCH(LEFT(M$2,4),BAAL!$C$2:$D$2,0)),0)))</f>
        <v>Data Error</v>
      </c>
      <c r="N8311" s="20"/>
      <c r="O8311" s="26"/>
      <c r="P8311" s="26"/>
      <c r="Q8311" s="6">
        <f t="shared" si="519"/>
        <v>12</v>
      </c>
      <c r="R8311" s="20"/>
    </row>
    <row r="8312" spans="1:18" x14ac:dyDescent="0.25">
      <c r="A8312" s="6">
        <v>6</v>
      </c>
      <c r="B8312" s="4">
        <v>42716.249999993583</v>
      </c>
      <c r="C8312" s="2" t="str">
        <f>IF([2]Analysis!AG8312="Data Error","Data Error",[2]Analysis!AI8312*C$1)</f>
        <v>Data Error</v>
      </c>
      <c r="D8312" s="2"/>
      <c r="E8312" s="3" t="str">
        <f>IF(C8312="Data Error","Data Error",INDEX('[2]BAAL Adj Cap'!$CB$65:$CY$72,MONTH($B8312),$A8312+1))</f>
        <v>Data Error</v>
      </c>
      <c r="F8312" s="3"/>
      <c r="G8312" s="31" t="str">
        <f t="shared" si="516"/>
        <v>Data Error</v>
      </c>
      <c r="H8312" s="31"/>
      <c r="I8312" s="23" t="str">
        <f t="shared" si="517"/>
        <v>Data Error</v>
      </c>
      <c r="J8312" s="23"/>
      <c r="K8312" s="7" t="str">
        <f t="shared" si="518"/>
        <v>Data Error</v>
      </c>
      <c r="M8312" s="20" t="str">
        <f>IF(C8312="Data Error","Data Error",IF(C8312&lt;=K8312,0,1-IFERROR(INDEX(BAAL!$C:$D,MATCH(ROUNDUP(C8312-K8312,0),BAAL!$B:$B,0),MATCH(LEFT(M$2,4),BAAL!$C$2:$D$2,0)),0)))</f>
        <v>Data Error</v>
      </c>
      <c r="N8312" s="20"/>
      <c r="O8312" s="26"/>
      <c r="P8312" s="26"/>
      <c r="Q8312" s="6">
        <f t="shared" si="519"/>
        <v>12</v>
      </c>
      <c r="R8312" s="20"/>
    </row>
    <row r="8313" spans="1:18" x14ac:dyDescent="0.25">
      <c r="A8313" s="6">
        <v>7</v>
      </c>
      <c r="B8313" s="4">
        <v>42716.291666660247</v>
      </c>
      <c r="C8313" s="2" t="str">
        <f>IF([2]Analysis!AG8313="Data Error","Data Error",[2]Analysis!AI8313*C$1)</f>
        <v>Data Error</v>
      </c>
      <c r="D8313" s="2"/>
      <c r="E8313" s="3" t="str">
        <f>IF(C8313="Data Error","Data Error",INDEX('[2]BAAL Adj Cap'!$CB$65:$CY$72,MONTH($B8313),$A8313+1))</f>
        <v>Data Error</v>
      </c>
      <c r="F8313" s="3"/>
      <c r="G8313" s="31" t="str">
        <f t="shared" si="516"/>
        <v>Data Error</v>
      </c>
      <c r="H8313" s="31"/>
      <c r="I8313" s="23" t="str">
        <f t="shared" si="517"/>
        <v>Data Error</v>
      </c>
      <c r="J8313" s="23"/>
      <c r="K8313" s="7" t="str">
        <f t="shared" si="518"/>
        <v>Data Error</v>
      </c>
      <c r="M8313" s="20" t="str">
        <f>IF(C8313="Data Error","Data Error",IF(C8313&lt;=K8313,0,1-IFERROR(INDEX(BAAL!$C:$D,MATCH(ROUNDUP(C8313-K8313,0),BAAL!$B:$B,0),MATCH(LEFT(M$2,4),BAAL!$C$2:$D$2,0)),0)))</f>
        <v>Data Error</v>
      </c>
      <c r="N8313" s="20"/>
      <c r="O8313" s="26"/>
      <c r="P8313" s="26"/>
      <c r="Q8313" s="6">
        <f t="shared" si="519"/>
        <v>12</v>
      </c>
      <c r="R8313" s="20"/>
    </row>
    <row r="8314" spans="1:18" x14ac:dyDescent="0.25">
      <c r="A8314" s="6">
        <v>8</v>
      </c>
      <c r="B8314" s="4">
        <v>42716.333333326911</v>
      </c>
      <c r="C8314" s="2" t="str">
        <f>IF([2]Analysis!AG8314="Data Error","Data Error",[2]Analysis!AI8314*C$1)</f>
        <v>Data Error</v>
      </c>
      <c r="D8314" s="2"/>
      <c r="E8314" s="3" t="str">
        <f>IF(C8314="Data Error","Data Error",INDEX('[2]BAAL Adj Cap'!$CB$65:$CY$72,MONTH($B8314),$A8314+1))</f>
        <v>Data Error</v>
      </c>
      <c r="F8314" s="3"/>
      <c r="G8314" s="31" t="str">
        <f t="shared" si="516"/>
        <v>Data Error</v>
      </c>
      <c r="H8314" s="31"/>
      <c r="I8314" s="23" t="str">
        <f t="shared" si="517"/>
        <v>Data Error</v>
      </c>
      <c r="J8314" s="23"/>
      <c r="K8314" s="7" t="str">
        <f t="shared" si="518"/>
        <v>Data Error</v>
      </c>
      <c r="M8314" s="20" t="str">
        <f>IF(C8314="Data Error","Data Error",IF(C8314&lt;=K8314,0,1-IFERROR(INDEX(BAAL!$C:$D,MATCH(ROUNDUP(C8314-K8314,0),BAAL!$B:$B,0),MATCH(LEFT(M$2,4),BAAL!$C$2:$D$2,0)),0)))</f>
        <v>Data Error</v>
      </c>
      <c r="N8314" s="20"/>
      <c r="O8314" s="26"/>
      <c r="P8314" s="26"/>
      <c r="Q8314" s="6">
        <f t="shared" si="519"/>
        <v>12</v>
      </c>
      <c r="R8314" s="20"/>
    </row>
    <row r="8315" spans="1:18" x14ac:dyDescent="0.25">
      <c r="A8315" s="6">
        <v>9</v>
      </c>
      <c r="B8315" s="4">
        <v>42716.374999993575</v>
      </c>
      <c r="C8315" s="2" t="str">
        <f>IF([2]Analysis!AG8315="Data Error","Data Error",[2]Analysis!AI8315*C$1)</f>
        <v>Data Error</v>
      </c>
      <c r="D8315" s="2"/>
      <c r="E8315" s="3" t="str">
        <f>IF(C8315="Data Error","Data Error",INDEX('[2]BAAL Adj Cap'!$CB$65:$CY$72,MONTH($B8315),$A8315+1))</f>
        <v>Data Error</v>
      </c>
      <c r="F8315" s="3"/>
      <c r="G8315" s="31" t="str">
        <f t="shared" si="516"/>
        <v>Data Error</v>
      </c>
      <c r="H8315" s="31"/>
      <c r="I8315" s="23" t="str">
        <f t="shared" si="517"/>
        <v>Data Error</v>
      </c>
      <c r="J8315" s="23"/>
      <c r="K8315" s="7" t="str">
        <f t="shared" si="518"/>
        <v>Data Error</v>
      </c>
      <c r="M8315" s="20" t="str">
        <f>IF(C8315="Data Error","Data Error",IF(C8315&lt;=K8315,0,1-IFERROR(INDEX(BAAL!$C:$D,MATCH(ROUNDUP(C8315-K8315,0),BAAL!$B:$B,0),MATCH(LEFT(M$2,4),BAAL!$C$2:$D$2,0)),0)))</f>
        <v>Data Error</v>
      </c>
      <c r="N8315" s="20"/>
      <c r="O8315" s="26"/>
      <c r="P8315" s="26"/>
      <c r="Q8315" s="6">
        <f t="shared" si="519"/>
        <v>12</v>
      </c>
      <c r="R8315" s="20"/>
    </row>
    <row r="8316" spans="1:18" x14ac:dyDescent="0.25">
      <c r="A8316" s="6">
        <v>10</v>
      </c>
      <c r="B8316" s="4">
        <v>42716.41666666024</v>
      </c>
      <c r="C8316" s="2" t="str">
        <f>IF([2]Analysis!AG8316="Data Error","Data Error",[2]Analysis!AI8316*C$1)</f>
        <v>Data Error</v>
      </c>
      <c r="D8316" s="2"/>
      <c r="E8316" s="3" t="str">
        <f>IF(C8316="Data Error","Data Error",INDEX('[2]BAAL Adj Cap'!$CB$65:$CY$72,MONTH($B8316),$A8316+1))</f>
        <v>Data Error</v>
      </c>
      <c r="F8316" s="3"/>
      <c r="G8316" s="31" t="str">
        <f t="shared" si="516"/>
        <v>Data Error</v>
      </c>
      <c r="H8316" s="31"/>
      <c r="I8316" s="23" t="str">
        <f t="shared" si="517"/>
        <v>Data Error</v>
      </c>
      <c r="J8316" s="23"/>
      <c r="K8316" s="7" t="str">
        <f t="shared" si="518"/>
        <v>Data Error</v>
      </c>
      <c r="M8316" s="20" t="str">
        <f>IF(C8316="Data Error","Data Error",IF(C8316&lt;=K8316,0,1-IFERROR(INDEX(BAAL!$C:$D,MATCH(ROUNDUP(C8316-K8316,0),BAAL!$B:$B,0),MATCH(LEFT(M$2,4),BAAL!$C$2:$D$2,0)),0)))</f>
        <v>Data Error</v>
      </c>
      <c r="N8316" s="20"/>
      <c r="O8316" s="26"/>
      <c r="P8316" s="26"/>
      <c r="Q8316" s="6">
        <f t="shared" si="519"/>
        <v>12</v>
      </c>
      <c r="R8316" s="20"/>
    </row>
    <row r="8317" spans="1:18" x14ac:dyDescent="0.25">
      <c r="A8317" s="6">
        <v>11</v>
      </c>
      <c r="B8317" s="4">
        <v>42716.458333326904</v>
      </c>
      <c r="C8317" s="2" t="str">
        <f>IF([2]Analysis!AG8317="Data Error","Data Error",[2]Analysis!AI8317*C$1)</f>
        <v>Data Error</v>
      </c>
      <c r="D8317" s="2"/>
      <c r="E8317" s="3" t="str">
        <f>IF(C8317="Data Error","Data Error",INDEX('[2]BAAL Adj Cap'!$CB$65:$CY$72,MONTH($B8317),$A8317+1))</f>
        <v>Data Error</v>
      </c>
      <c r="F8317" s="3"/>
      <c r="G8317" s="31" t="str">
        <f t="shared" si="516"/>
        <v>Data Error</v>
      </c>
      <c r="H8317" s="31"/>
      <c r="I8317" s="23" t="str">
        <f t="shared" si="517"/>
        <v>Data Error</v>
      </c>
      <c r="J8317" s="23"/>
      <c r="K8317" s="7" t="str">
        <f t="shared" si="518"/>
        <v>Data Error</v>
      </c>
      <c r="M8317" s="20" t="str">
        <f>IF(C8317="Data Error","Data Error",IF(C8317&lt;=K8317,0,1-IFERROR(INDEX(BAAL!$C:$D,MATCH(ROUNDUP(C8317-K8317,0),BAAL!$B:$B,0),MATCH(LEFT(M$2,4),BAAL!$C$2:$D$2,0)),0)))</f>
        <v>Data Error</v>
      </c>
      <c r="N8317" s="20"/>
      <c r="O8317" s="26"/>
      <c r="P8317" s="26"/>
      <c r="Q8317" s="6">
        <f t="shared" si="519"/>
        <v>12</v>
      </c>
      <c r="R8317" s="20"/>
    </row>
    <row r="8318" spans="1:18" x14ac:dyDescent="0.25">
      <c r="A8318" s="6">
        <v>12</v>
      </c>
      <c r="B8318" s="4">
        <v>42716.499999993568</v>
      </c>
      <c r="C8318" s="2" t="str">
        <f>IF([2]Analysis!AG8318="Data Error","Data Error",[2]Analysis!AI8318*C$1)</f>
        <v>Data Error</v>
      </c>
      <c r="D8318" s="2"/>
      <c r="E8318" s="3" t="str">
        <f>IF(C8318="Data Error","Data Error",INDEX('[2]BAAL Adj Cap'!$CB$65:$CY$72,MONTH($B8318),$A8318+1))</f>
        <v>Data Error</v>
      </c>
      <c r="F8318" s="3"/>
      <c r="G8318" s="31" t="str">
        <f t="shared" si="516"/>
        <v>Data Error</v>
      </c>
      <c r="H8318" s="31"/>
      <c r="I8318" s="23" t="str">
        <f t="shared" si="517"/>
        <v>Data Error</v>
      </c>
      <c r="J8318" s="23"/>
      <c r="K8318" s="7" t="str">
        <f t="shared" si="518"/>
        <v>Data Error</v>
      </c>
      <c r="M8318" s="20" t="str">
        <f>IF(C8318="Data Error","Data Error",IF(C8318&lt;=K8318,0,1-IFERROR(INDEX(BAAL!$C:$D,MATCH(ROUNDUP(C8318-K8318,0),BAAL!$B:$B,0),MATCH(LEFT(M$2,4),BAAL!$C$2:$D$2,0)),0)))</f>
        <v>Data Error</v>
      </c>
      <c r="N8318" s="20"/>
      <c r="O8318" s="26"/>
      <c r="P8318" s="26"/>
      <c r="Q8318" s="6">
        <f t="shared" si="519"/>
        <v>12</v>
      </c>
      <c r="R8318" s="20"/>
    </row>
    <row r="8319" spans="1:18" x14ac:dyDescent="0.25">
      <c r="A8319" s="6">
        <v>13</v>
      </c>
      <c r="B8319" s="4">
        <v>42716.541666660232</v>
      </c>
      <c r="C8319" s="2" t="str">
        <f>IF([2]Analysis!AG8319="Data Error","Data Error",[2]Analysis!AI8319*C$1)</f>
        <v>Data Error</v>
      </c>
      <c r="D8319" s="2"/>
      <c r="E8319" s="3" t="str">
        <f>IF(C8319="Data Error","Data Error",INDEX('[2]BAAL Adj Cap'!$CB$65:$CY$72,MONTH($B8319),$A8319+1))</f>
        <v>Data Error</v>
      </c>
      <c r="F8319" s="3"/>
      <c r="G8319" s="31" t="str">
        <f t="shared" si="516"/>
        <v>Data Error</v>
      </c>
      <c r="H8319" s="31"/>
      <c r="I8319" s="23" t="str">
        <f t="shared" si="517"/>
        <v>Data Error</v>
      </c>
      <c r="J8319" s="23"/>
      <c r="K8319" s="7" t="str">
        <f t="shared" si="518"/>
        <v>Data Error</v>
      </c>
      <c r="M8319" s="20" t="str">
        <f>IF(C8319="Data Error","Data Error",IF(C8319&lt;=K8319,0,1-IFERROR(INDEX(BAAL!$C:$D,MATCH(ROUNDUP(C8319-K8319,0),BAAL!$B:$B,0),MATCH(LEFT(M$2,4),BAAL!$C$2:$D$2,0)),0)))</f>
        <v>Data Error</v>
      </c>
      <c r="N8319" s="20"/>
      <c r="O8319" s="26"/>
      <c r="P8319" s="26"/>
      <c r="Q8319" s="6">
        <f t="shared" si="519"/>
        <v>12</v>
      </c>
      <c r="R8319" s="20"/>
    </row>
    <row r="8320" spans="1:18" x14ac:dyDescent="0.25">
      <c r="A8320" s="6">
        <v>14</v>
      </c>
      <c r="B8320" s="4">
        <v>42716.583333326897</v>
      </c>
      <c r="C8320" s="2" t="str">
        <f>IF([2]Analysis!AG8320="Data Error","Data Error",[2]Analysis!AI8320*C$1)</f>
        <v>Data Error</v>
      </c>
      <c r="D8320" s="2"/>
      <c r="E8320" s="3" t="str">
        <f>IF(C8320="Data Error","Data Error",INDEX('[2]BAAL Adj Cap'!$CB$65:$CY$72,MONTH($B8320),$A8320+1))</f>
        <v>Data Error</v>
      </c>
      <c r="F8320" s="3"/>
      <c r="G8320" s="31" t="str">
        <f t="shared" si="516"/>
        <v>Data Error</v>
      </c>
      <c r="H8320" s="31"/>
      <c r="I8320" s="23" t="str">
        <f t="shared" si="517"/>
        <v>Data Error</v>
      </c>
      <c r="J8320" s="23"/>
      <c r="K8320" s="7" t="str">
        <f t="shared" si="518"/>
        <v>Data Error</v>
      </c>
      <c r="M8320" s="20" t="str">
        <f>IF(C8320="Data Error","Data Error",IF(C8320&lt;=K8320,0,1-IFERROR(INDEX(BAAL!$C:$D,MATCH(ROUNDUP(C8320-K8320,0),BAAL!$B:$B,0),MATCH(LEFT(M$2,4),BAAL!$C$2:$D$2,0)),0)))</f>
        <v>Data Error</v>
      </c>
      <c r="N8320" s="20"/>
      <c r="O8320" s="26"/>
      <c r="P8320" s="26"/>
      <c r="Q8320" s="6">
        <f t="shared" si="519"/>
        <v>12</v>
      </c>
      <c r="R8320" s="20"/>
    </row>
    <row r="8321" spans="1:18" x14ac:dyDescent="0.25">
      <c r="A8321" s="6">
        <v>15</v>
      </c>
      <c r="B8321" s="4">
        <v>42716.624999993561</v>
      </c>
      <c r="C8321" s="2" t="str">
        <f>IF([2]Analysis!AG8321="Data Error","Data Error",[2]Analysis!AI8321*C$1)</f>
        <v>Data Error</v>
      </c>
      <c r="D8321" s="2"/>
      <c r="E8321" s="3" t="str">
        <f>IF(C8321="Data Error","Data Error",INDEX('[2]BAAL Adj Cap'!$CB$65:$CY$72,MONTH($B8321),$A8321+1))</f>
        <v>Data Error</v>
      </c>
      <c r="F8321" s="3"/>
      <c r="G8321" s="31" t="str">
        <f t="shared" si="516"/>
        <v>Data Error</v>
      </c>
      <c r="H8321" s="31"/>
      <c r="I8321" s="23" t="str">
        <f t="shared" si="517"/>
        <v>Data Error</v>
      </c>
      <c r="J8321" s="23"/>
      <c r="K8321" s="7" t="str">
        <f t="shared" si="518"/>
        <v>Data Error</v>
      </c>
      <c r="M8321" s="20" t="str">
        <f>IF(C8321="Data Error","Data Error",IF(C8321&lt;=K8321,0,1-IFERROR(INDEX(BAAL!$C:$D,MATCH(ROUNDUP(C8321-K8321,0),BAAL!$B:$B,0),MATCH(LEFT(M$2,4),BAAL!$C$2:$D$2,0)),0)))</f>
        <v>Data Error</v>
      </c>
      <c r="N8321" s="20"/>
      <c r="O8321" s="26"/>
      <c r="P8321" s="26"/>
      <c r="Q8321" s="6">
        <f t="shared" si="519"/>
        <v>12</v>
      </c>
      <c r="R8321" s="20"/>
    </row>
    <row r="8322" spans="1:18" x14ac:dyDescent="0.25">
      <c r="A8322" s="6">
        <v>16</v>
      </c>
      <c r="B8322" s="4">
        <v>42716.666666660225</v>
      </c>
      <c r="C8322" s="2" t="str">
        <f>IF([2]Analysis!AG8322="Data Error","Data Error",[2]Analysis!AI8322*C$1)</f>
        <v>Data Error</v>
      </c>
      <c r="D8322" s="2"/>
      <c r="E8322" s="3" t="str">
        <f>IF(C8322="Data Error","Data Error",INDEX('[2]BAAL Adj Cap'!$CB$65:$CY$72,MONTH($B8322),$A8322+1))</f>
        <v>Data Error</v>
      </c>
      <c r="F8322" s="3"/>
      <c r="G8322" s="31" t="str">
        <f t="shared" si="516"/>
        <v>Data Error</v>
      </c>
      <c r="H8322" s="31"/>
      <c r="I8322" s="23" t="str">
        <f t="shared" si="517"/>
        <v>Data Error</v>
      </c>
      <c r="J8322" s="23"/>
      <c r="K8322" s="7" t="str">
        <f t="shared" si="518"/>
        <v>Data Error</v>
      </c>
      <c r="M8322" s="20" t="str">
        <f>IF(C8322="Data Error","Data Error",IF(C8322&lt;=K8322,0,1-IFERROR(INDEX(BAAL!$C:$D,MATCH(ROUNDUP(C8322-K8322,0),BAAL!$B:$B,0),MATCH(LEFT(M$2,4),BAAL!$C$2:$D$2,0)),0)))</f>
        <v>Data Error</v>
      </c>
      <c r="N8322" s="20"/>
      <c r="O8322" s="26"/>
      <c r="P8322" s="26"/>
      <c r="Q8322" s="6">
        <f t="shared" si="519"/>
        <v>12</v>
      </c>
      <c r="R8322" s="20"/>
    </row>
    <row r="8323" spans="1:18" x14ac:dyDescent="0.25">
      <c r="A8323" s="6">
        <v>17</v>
      </c>
      <c r="B8323" s="4">
        <v>42716.708333326889</v>
      </c>
      <c r="C8323" s="2" t="str">
        <f>IF([2]Analysis!AG8323="Data Error","Data Error",[2]Analysis!AI8323*C$1)</f>
        <v>Data Error</v>
      </c>
      <c r="D8323" s="2"/>
      <c r="E8323" s="3" t="str">
        <f>IF(C8323="Data Error","Data Error",INDEX('[2]BAAL Adj Cap'!$CB$65:$CY$72,MONTH($B8323),$A8323+1))</f>
        <v>Data Error</v>
      </c>
      <c r="F8323" s="3"/>
      <c r="G8323" s="31" t="str">
        <f t="shared" si="516"/>
        <v>Data Error</v>
      </c>
      <c r="H8323" s="31"/>
      <c r="I8323" s="23" t="str">
        <f t="shared" si="517"/>
        <v>Data Error</v>
      </c>
      <c r="J8323" s="23"/>
      <c r="K8323" s="7" t="str">
        <f t="shared" si="518"/>
        <v>Data Error</v>
      </c>
      <c r="M8323" s="20" t="str">
        <f>IF(C8323="Data Error","Data Error",IF(C8323&lt;=K8323,0,1-IFERROR(INDEX(BAAL!$C:$D,MATCH(ROUNDUP(C8323-K8323,0),BAAL!$B:$B,0),MATCH(LEFT(M$2,4),BAAL!$C$2:$D$2,0)),0)))</f>
        <v>Data Error</v>
      </c>
      <c r="N8323" s="20"/>
      <c r="O8323" s="26"/>
      <c r="P8323" s="26"/>
      <c r="Q8323" s="6">
        <f t="shared" si="519"/>
        <v>12</v>
      </c>
      <c r="R8323" s="20"/>
    </row>
    <row r="8324" spans="1:18" x14ac:dyDescent="0.25">
      <c r="A8324" s="6">
        <v>18</v>
      </c>
      <c r="B8324" s="4">
        <v>42716.749999993554</v>
      </c>
      <c r="C8324" s="2" t="str">
        <f>IF([2]Analysis!AG8324="Data Error","Data Error",[2]Analysis!AI8324*C$1)</f>
        <v>Data Error</v>
      </c>
      <c r="D8324" s="2"/>
      <c r="E8324" s="3" t="str">
        <f>IF(C8324="Data Error","Data Error",INDEX('[2]BAAL Adj Cap'!$CB$65:$CY$72,MONTH($B8324),$A8324+1))</f>
        <v>Data Error</v>
      </c>
      <c r="F8324" s="3"/>
      <c r="G8324" s="31" t="str">
        <f t="shared" ref="G8324:G8387" si="520">IF(C8324="Data Error","Data Error",E8324*E$1-C8324)</f>
        <v>Data Error</v>
      </c>
      <c r="H8324" s="31"/>
      <c r="I8324" s="23" t="str">
        <f t="shared" ref="I8324:I8387" si="521">IF(E8324="Data Error","Data Error",E8324)</f>
        <v>Data Error</v>
      </c>
      <c r="J8324" s="23"/>
      <c r="K8324" s="7" t="str">
        <f t="shared" ref="K8324:K8387" si="522">IF(C8324="Data Error","Data Error",C$1*MAX(0,MIN(AF$9,E8324*AF$10)))</f>
        <v>Data Error</v>
      </c>
      <c r="M8324" s="20" t="str">
        <f>IF(C8324="Data Error","Data Error",IF(C8324&lt;=K8324,0,1-IFERROR(INDEX(BAAL!$C:$D,MATCH(ROUNDUP(C8324-K8324,0),BAAL!$B:$B,0),MATCH(LEFT(M$2,4),BAAL!$C$2:$D$2,0)),0)))</f>
        <v>Data Error</v>
      </c>
      <c r="N8324" s="20"/>
      <c r="O8324" s="26"/>
      <c r="P8324" s="26"/>
      <c r="Q8324" s="6">
        <f t="shared" ref="Q8324:Q8387" si="523">MONTH(B8324)</f>
        <v>12</v>
      </c>
      <c r="R8324" s="20"/>
    </row>
    <row r="8325" spans="1:18" x14ac:dyDescent="0.25">
      <c r="A8325" s="6">
        <v>19</v>
      </c>
      <c r="B8325" s="4">
        <v>42716.791666660218</v>
      </c>
      <c r="C8325" s="2" t="str">
        <f>IF([2]Analysis!AG8325="Data Error","Data Error",[2]Analysis!AI8325*C$1)</f>
        <v>Data Error</v>
      </c>
      <c r="D8325" s="2"/>
      <c r="E8325" s="3" t="str">
        <f>IF(C8325="Data Error","Data Error",INDEX('[2]BAAL Adj Cap'!$CB$65:$CY$72,MONTH($B8325),$A8325+1))</f>
        <v>Data Error</v>
      </c>
      <c r="F8325" s="3"/>
      <c r="G8325" s="31" t="str">
        <f t="shared" si="520"/>
        <v>Data Error</v>
      </c>
      <c r="H8325" s="31"/>
      <c r="I8325" s="23" t="str">
        <f t="shared" si="521"/>
        <v>Data Error</v>
      </c>
      <c r="J8325" s="23"/>
      <c r="K8325" s="7" t="str">
        <f t="shared" si="522"/>
        <v>Data Error</v>
      </c>
      <c r="M8325" s="20" t="str">
        <f>IF(C8325="Data Error","Data Error",IF(C8325&lt;=K8325,0,1-IFERROR(INDEX(BAAL!$C:$D,MATCH(ROUNDUP(C8325-K8325,0),BAAL!$B:$B,0),MATCH(LEFT(M$2,4),BAAL!$C$2:$D$2,0)),0)))</f>
        <v>Data Error</v>
      </c>
      <c r="N8325" s="20"/>
      <c r="O8325" s="26"/>
      <c r="P8325" s="26"/>
      <c r="Q8325" s="6">
        <f t="shared" si="523"/>
        <v>12</v>
      </c>
      <c r="R8325" s="20"/>
    </row>
    <row r="8326" spans="1:18" x14ac:dyDescent="0.25">
      <c r="A8326" s="6">
        <v>20</v>
      </c>
      <c r="B8326" s="4">
        <v>42716.833333326882</v>
      </c>
      <c r="C8326" s="2" t="str">
        <f>IF([2]Analysis!AG8326="Data Error","Data Error",[2]Analysis!AI8326*C$1)</f>
        <v>Data Error</v>
      </c>
      <c r="D8326" s="2"/>
      <c r="E8326" s="3" t="str">
        <f>IF(C8326="Data Error","Data Error",INDEX('[2]BAAL Adj Cap'!$CB$65:$CY$72,MONTH($B8326),$A8326+1))</f>
        <v>Data Error</v>
      </c>
      <c r="F8326" s="3"/>
      <c r="G8326" s="31" t="str">
        <f t="shared" si="520"/>
        <v>Data Error</v>
      </c>
      <c r="H8326" s="31"/>
      <c r="I8326" s="23" t="str">
        <f t="shared" si="521"/>
        <v>Data Error</v>
      </c>
      <c r="J8326" s="23"/>
      <c r="K8326" s="7" t="str">
        <f t="shared" si="522"/>
        <v>Data Error</v>
      </c>
      <c r="M8326" s="20" t="str">
        <f>IF(C8326="Data Error","Data Error",IF(C8326&lt;=K8326,0,1-IFERROR(INDEX(BAAL!$C:$D,MATCH(ROUNDUP(C8326-K8326,0),BAAL!$B:$B,0),MATCH(LEFT(M$2,4),BAAL!$C$2:$D$2,0)),0)))</f>
        <v>Data Error</v>
      </c>
      <c r="N8326" s="20"/>
      <c r="O8326" s="26"/>
      <c r="P8326" s="26"/>
      <c r="Q8326" s="6">
        <f t="shared" si="523"/>
        <v>12</v>
      </c>
      <c r="R8326" s="20"/>
    </row>
    <row r="8327" spans="1:18" x14ac:dyDescent="0.25">
      <c r="A8327" s="6">
        <v>21</v>
      </c>
      <c r="B8327" s="4">
        <v>42716.874999993546</v>
      </c>
      <c r="C8327" s="2" t="str">
        <f>IF([2]Analysis!AG8327="Data Error","Data Error",[2]Analysis!AI8327*C$1)</f>
        <v>Data Error</v>
      </c>
      <c r="D8327" s="2"/>
      <c r="E8327" s="3" t="str">
        <f>IF(C8327="Data Error","Data Error",INDEX('[2]BAAL Adj Cap'!$CB$65:$CY$72,MONTH($B8327),$A8327+1))</f>
        <v>Data Error</v>
      </c>
      <c r="F8327" s="3"/>
      <c r="G8327" s="31" t="str">
        <f t="shared" si="520"/>
        <v>Data Error</v>
      </c>
      <c r="H8327" s="31"/>
      <c r="I8327" s="23" t="str">
        <f t="shared" si="521"/>
        <v>Data Error</v>
      </c>
      <c r="J8327" s="23"/>
      <c r="K8327" s="7" t="str">
        <f t="shared" si="522"/>
        <v>Data Error</v>
      </c>
      <c r="M8327" s="20" t="str">
        <f>IF(C8327="Data Error","Data Error",IF(C8327&lt;=K8327,0,1-IFERROR(INDEX(BAAL!$C:$D,MATCH(ROUNDUP(C8327-K8327,0),BAAL!$B:$B,0),MATCH(LEFT(M$2,4),BAAL!$C$2:$D$2,0)),0)))</f>
        <v>Data Error</v>
      </c>
      <c r="N8327" s="20"/>
      <c r="O8327" s="26"/>
      <c r="P8327" s="26"/>
      <c r="Q8327" s="6">
        <f t="shared" si="523"/>
        <v>12</v>
      </c>
      <c r="R8327" s="20"/>
    </row>
    <row r="8328" spans="1:18" x14ac:dyDescent="0.25">
      <c r="A8328" s="6">
        <v>22</v>
      </c>
      <c r="B8328" s="4">
        <v>42716.91666666021</v>
      </c>
      <c r="C8328" s="2" t="str">
        <f>IF([2]Analysis!AG8328="Data Error","Data Error",[2]Analysis!AI8328*C$1)</f>
        <v>Data Error</v>
      </c>
      <c r="D8328" s="2"/>
      <c r="E8328" s="3" t="str">
        <f>IF(C8328="Data Error","Data Error",INDEX('[2]BAAL Adj Cap'!$CB$65:$CY$72,MONTH($B8328),$A8328+1))</f>
        <v>Data Error</v>
      </c>
      <c r="F8328" s="3"/>
      <c r="G8328" s="31" t="str">
        <f t="shared" si="520"/>
        <v>Data Error</v>
      </c>
      <c r="H8328" s="31"/>
      <c r="I8328" s="23" t="str">
        <f t="shared" si="521"/>
        <v>Data Error</v>
      </c>
      <c r="J8328" s="23"/>
      <c r="K8328" s="7" t="str">
        <f t="shared" si="522"/>
        <v>Data Error</v>
      </c>
      <c r="M8328" s="20" t="str">
        <f>IF(C8328="Data Error","Data Error",IF(C8328&lt;=K8328,0,1-IFERROR(INDEX(BAAL!$C:$D,MATCH(ROUNDUP(C8328-K8328,0),BAAL!$B:$B,0),MATCH(LEFT(M$2,4),BAAL!$C$2:$D$2,0)),0)))</f>
        <v>Data Error</v>
      </c>
      <c r="N8328" s="20"/>
      <c r="O8328" s="26"/>
      <c r="P8328" s="26"/>
      <c r="Q8328" s="6">
        <f t="shared" si="523"/>
        <v>12</v>
      </c>
      <c r="R8328" s="20"/>
    </row>
    <row r="8329" spans="1:18" x14ac:dyDescent="0.25">
      <c r="A8329" s="6">
        <v>23</v>
      </c>
      <c r="B8329" s="4">
        <v>42716.958333326875</v>
      </c>
      <c r="C8329" s="2" t="str">
        <f>IF([2]Analysis!AG8329="Data Error","Data Error",[2]Analysis!AI8329*C$1)</f>
        <v>Data Error</v>
      </c>
      <c r="D8329" s="2"/>
      <c r="E8329" s="3" t="str">
        <f>IF(C8329="Data Error","Data Error",INDEX('[2]BAAL Adj Cap'!$CB$65:$CY$72,MONTH($B8329),$A8329+1))</f>
        <v>Data Error</v>
      </c>
      <c r="F8329" s="3"/>
      <c r="G8329" s="31" t="str">
        <f t="shared" si="520"/>
        <v>Data Error</v>
      </c>
      <c r="H8329" s="31"/>
      <c r="I8329" s="23" t="str">
        <f t="shared" si="521"/>
        <v>Data Error</v>
      </c>
      <c r="J8329" s="23"/>
      <c r="K8329" s="7" t="str">
        <f t="shared" si="522"/>
        <v>Data Error</v>
      </c>
      <c r="M8329" s="20" t="str">
        <f>IF(C8329="Data Error","Data Error",IF(C8329&lt;=K8329,0,1-IFERROR(INDEX(BAAL!$C:$D,MATCH(ROUNDUP(C8329-K8329,0),BAAL!$B:$B,0),MATCH(LEFT(M$2,4),BAAL!$C$2:$D$2,0)),0)))</f>
        <v>Data Error</v>
      </c>
      <c r="N8329" s="20"/>
      <c r="O8329" s="26"/>
      <c r="P8329" s="26"/>
      <c r="Q8329" s="6">
        <f t="shared" si="523"/>
        <v>12</v>
      </c>
      <c r="R8329" s="20"/>
    </row>
    <row r="8330" spans="1:18" x14ac:dyDescent="0.25">
      <c r="A8330" s="6">
        <v>0</v>
      </c>
      <c r="B8330" s="1">
        <v>42716.999999993539</v>
      </c>
      <c r="C8330" s="2" t="str">
        <f>IF([2]Analysis!AG8330="Data Error","Data Error",[2]Analysis!AI8330*C$1)</f>
        <v>Data Error</v>
      </c>
      <c r="D8330" s="2"/>
      <c r="E8330" s="3" t="str">
        <f>IF(C8330="Data Error","Data Error",INDEX('[2]BAAL Adj Cap'!$CB$65:$CY$72,MONTH($B8330),$A8330+1))</f>
        <v>Data Error</v>
      </c>
      <c r="F8330" s="3"/>
      <c r="G8330" s="31" t="str">
        <f t="shared" si="520"/>
        <v>Data Error</v>
      </c>
      <c r="H8330" s="31"/>
      <c r="I8330" s="23" t="str">
        <f t="shared" si="521"/>
        <v>Data Error</v>
      </c>
      <c r="J8330" s="23"/>
      <c r="K8330" s="7" t="str">
        <f t="shared" si="522"/>
        <v>Data Error</v>
      </c>
      <c r="M8330" s="20" t="str">
        <f>IF(C8330="Data Error","Data Error",IF(C8330&lt;=K8330,0,1-IFERROR(INDEX(BAAL!$C:$D,MATCH(ROUNDUP(C8330-K8330,0),BAAL!$B:$B,0),MATCH(LEFT(M$2,4),BAAL!$C$2:$D$2,0)),0)))</f>
        <v>Data Error</v>
      </c>
      <c r="N8330" s="20"/>
      <c r="O8330" s="26"/>
      <c r="P8330" s="26"/>
      <c r="Q8330" s="6">
        <f t="shared" si="523"/>
        <v>12</v>
      </c>
      <c r="R8330" s="20"/>
    </row>
    <row r="8331" spans="1:18" x14ac:dyDescent="0.25">
      <c r="A8331" s="6">
        <v>1</v>
      </c>
      <c r="B8331" s="4">
        <v>42717.041666660203</v>
      </c>
      <c r="C8331" s="2" t="str">
        <f>IF([2]Analysis!AG8331="Data Error","Data Error",[2]Analysis!AI8331*C$1)</f>
        <v>Data Error</v>
      </c>
      <c r="D8331" s="2"/>
      <c r="E8331" s="3" t="str">
        <f>IF(C8331="Data Error","Data Error",INDEX('[2]BAAL Adj Cap'!$CB$65:$CY$72,MONTH($B8331),$A8331+1))</f>
        <v>Data Error</v>
      </c>
      <c r="F8331" s="3"/>
      <c r="G8331" s="31" t="str">
        <f t="shared" si="520"/>
        <v>Data Error</v>
      </c>
      <c r="H8331" s="31"/>
      <c r="I8331" s="23" t="str">
        <f t="shared" si="521"/>
        <v>Data Error</v>
      </c>
      <c r="J8331" s="23"/>
      <c r="K8331" s="7" t="str">
        <f t="shared" si="522"/>
        <v>Data Error</v>
      </c>
      <c r="M8331" s="20" t="str">
        <f>IF(C8331="Data Error","Data Error",IF(C8331&lt;=K8331,0,1-IFERROR(INDEX(BAAL!$C:$D,MATCH(ROUNDUP(C8331-K8331,0),BAAL!$B:$B,0),MATCH(LEFT(M$2,4),BAAL!$C$2:$D$2,0)),0)))</f>
        <v>Data Error</v>
      </c>
      <c r="N8331" s="20"/>
      <c r="O8331" s="26"/>
      <c r="P8331" s="26"/>
      <c r="Q8331" s="6">
        <f t="shared" si="523"/>
        <v>12</v>
      </c>
      <c r="R8331" s="20"/>
    </row>
    <row r="8332" spans="1:18" x14ac:dyDescent="0.25">
      <c r="A8332" s="6">
        <v>2</v>
      </c>
      <c r="B8332" s="4">
        <v>42717.083333326867</v>
      </c>
      <c r="C8332" s="2" t="str">
        <f>IF([2]Analysis!AG8332="Data Error","Data Error",[2]Analysis!AI8332*C$1)</f>
        <v>Data Error</v>
      </c>
      <c r="D8332" s="2"/>
      <c r="E8332" s="3" t="str">
        <f>IF(C8332="Data Error","Data Error",INDEX('[2]BAAL Adj Cap'!$CB$65:$CY$72,MONTH($B8332),$A8332+1))</f>
        <v>Data Error</v>
      </c>
      <c r="F8332" s="3"/>
      <c r="G8332" s="31" t="str">
        <f t="shared" si="520"/>
        <v>Data Error</v>
      </c>
      <c r="H8332" s="31"/>
      <c r="I8332" s="23" t="str">
        <f t="shared" si="521"/>
        <v>Data Error</v>
      </c>
      <c r="J8332" s="23"/>
      <c r="K8332" s="7" t="str">
        <f t="shared" si="522"/>
        <v>Data Error</v>
      </c>
      <c r="M8332" s="20" t="str">
        <f>IF(C8332="Data Error","Data Error",IF(C8332&lt;=K8332,0,1-IFERROR(INDEX(BAAL!$C:$D,MATCH(ROUNDUP(C8332-K8332,0),BAAL!$B:$B,0),MATCH(LEFT(M$2,4),BAAL!$C$2:$D$2,0)),0)))</f>
        <v>Data Error</v>
      </c>
      <c r="N8332" s="20"/>
      <c r="O8332" s="26"/>
      <c r="P8332" s="26"/>
      <c r="Q8332" s="6">
        <f t="shared" si="523"/>
        <v>12</v>
      </c>
      <c r="R8332" s="20"/>
    </row>
    <row r="8333" spans="1:18" x14ac:dyDescent="0.25">
      <c r="A8333" s="6">
        <v>3</v>
      </c>
      <c r="B8333" s="4">
        <v>42717.124999993532</v>
      </c>
      <c r="C8333" s="2" t="str">
        <f>IF([2]Analysis!AG8333="Data Error","Data Error",[2]Analysis!AI8333*C$1)</f>
        <v>Data Error</v>
      </c>
      <c r="D8333" s="2"/>
      <c r="E8333" s="3" t="str">
        <f>IF(C8333="Data Error","Data Error",INDEX('[2]BAAL Adj Cap'!$CB$65:$CY$72,MONTH($B8333),$A8333+1))</f>
        <v>Data Error</v>
      </c>
      <c r="F8333" s="3"/>
      <c r="G8333" s="31" t="str">
        <f t="shared" si="520"/>
        <v>Data Error</v>
      </c>
      <c r="H8333" s="31"/>
      <c r="I8333" s="23" t="str">
        <f t="shared" si="521"/>
        <v>Data Error</v>
      </c>
      <c r="J8333" s="23"/>
      <c r="K8333" s="7" t="str">
        <f t="shared" si="522"/>
        <v>Data Error</v>
      </c>
      <c r="M8333" s="20" t="str">
        <f>IF(C8333="Data Error","Data Error",IF(C8333&lt;=K8333,0,1-IFERROR(INDEX(BAAL!$C:$D,MATCH(ROUNDUP(C8333-K8333,0),BAAL!$B:$B,0),MATCH(LEFT(M$2,4),BAAL!$C$2:$D$2,0)),0)))</f>
        <v>Data Error</v>
      </c>
      <c r="N8333" s="20"/>
      <c r="O8333" s="26"/>
      <c r="P8333" s="26"/>
      <c r="Q8333" s="6">
        <f t="shared" si="523"/>
        <v>12</v>
      </c>
      <c r="R8333" s="20"/>
    </row>
    <row r="8334" spans="1:18" x14ac:dyDescent="0.25">
      <c r="A8334" s="6">
        <v>4</v>
      </c>
      <c r="B8334" s="4">
        <v>42717.166666660196</v>
      </c>
      <c r="C8334" s="2" t="str">
        <f>IF([2]Analysis!AG8334="Data Error","Data Error",[2]Analysis!AI8334*C$1)</f>
        <v>Data Error</v>
      </c>
      <c r="D8334" s="2"/>
      <c r="E8334" s="3" t="str">
        <f>IF(C8334="Data Error","Data Error",INDEX('[2]BAAL Adj Cap'!$CB$65:$CY$72,MONTH($B8334),$A8334+1))</f>
        <v>Data Error</v>
      </c>
      <c r="F8334" s="3"/>
      <c r="G8334" s="31" t="str">
        <f t="shared" si="520"/>
        <v>Data Error</v>
      </c>
      <c r="H8334" s="31"/>
      <c r="I8334" s="23" t="str">
        <f t="shared" si="521"/>
        <v>Data Error</v>
      </c>
      <c r="J8334" s="23"/>
      <c r="K8334" s="7" t="str">
        <f t="shared" si="522"/>
        <v>Data Error</v>
      </c>
      <c r="M8334" s="20" t="str">
        <f>IF(C8334="Data Error","Data Error",IF(C8334&lt;=K8334,0,1-IFERROR(INDEX(BAAL!$C:$D,MATCH(ROUNDUP(C8334-K8334,0),BAAL!$B:$B,0),MATCH(LEFT(M$2,4),BAAL!$C$2:$D$2,0)),0)))</f>
        <v>Data Error</v>
      </c>
      <c r="N8334" s="20"/>
      <c r="O8334" s="26"/>
      <c r="P8334" s="26"/>
      <c r="Q8334" s="6">
        <f t="shared" si="523"/>
        <v>12</v>
      </c>
      <c r="R8334" s="20"/>
    </row>
    <row r="8335" spans="1:18" x14ac:dyDescent="0.25">
      <c r="A8335" s="6">
        <v>5</v>
      </c>
      <c r="B8335" s="4">
        <v>42717.20833332686</v>
      </c>
      <c r="C8335" s="2" t="str">
        <f>IF([2]Analysis!AG8335="Data Error","Data Error",[2]Analysis!AI8335*C$1)</f>
        <v>Data Error</v>
      </c>
      <c r="D8335" s="2"/>
      <c r="E8335" s="3" t="str">
        <f>IF(C8335="Data Error","Data Error",INDEX('[2]BAAL Adj Cap'!$CB$65:$CY$72,MONTH($B8335),$A8335+1))</f>
        <v>Data Error</v>
      </c>
      <c r="F8335" s="3"/>
      <c r="G8335" s="31" t="str">
        <f t="shared" si="520"/>
        <v>Data Error</v>
      </c>
      <c r="H8335" s="31"/>
      <c r="I8335" s="23" t="str">
        <f t="shared" si="521"/>
        <v>Data Error</v>
      </c>
      <c r="J8335" s="23"/>
      <c r="K8335" s="7" t="str">
        <f t="shared" si="522"/>
        <v>Data Error</v>
      </c>
      <c r="M8335" s="20" t="str">
        <f>IF(C8335="Data Error","Data Error",IF(C8335&lt;=K8335,0,1-IFERROR(INDEX(BAAL!$C:$D,MATCH(ROUNDUP(C8335-K8335,0),BAAL!$B:$B,0),MATCH(LEFT(M$2,4),BAAL!$C$2:$D$2,0)),0)))</f>
        <v>Data Error</v>
      </c>
      <c r="N8335" s="20"/>
      <c r="O8335" s="26"/>
      <c r="P8335" s="26"/>
      <c r="Q8335" s="6">
        <f t="shared" si="523"/>
        <v>12</v>
      </c>
      <c r="R8335" s="20"/>
    </row>
    <row r="8336" spans="1:18" x14ac:dyDescent="0.25">
      <c r="A8336" s="6">
        <v>6</v>
      </c>
      <c r="B8336" s="4">
        <v>42717.249999993524</v>
      </c>
      <c r="C8336" s="2" t="str">
        <f>IF([2]Analysis!AG8336="Data Error","Data Error",[2]Analysis!AI8336*C$1)</f>
        <v>Data Error</v>
      </c>
      <c r="D8336" s="2"/>
      <c r="E8336" s="3" t="str">
        <f>IF(C8336="Data Error","Data Error",INDEX('[2]BAAL Adj Cap'!$CB$65:$CY$72,MONTH($B8336),$A8336+1))</f>
        <v>Data Error</v>
      </c>
      <c r="F8336" s="3"/>
      <c r="G8336" s="31" t="str">
        <f t="shared" si="520"/>
        <v>Data Error</v>
      </c>
      <c r="H8336" s="31"/>
      <c r="I8336" s="23" t="str">
        <f t="shared" si="521"/>
        <v>Data Error</v>
      </c>
      <c r="J8336" s="23"/>
      <c r="K8336" s="7" t="str">
        <f t="shared" si="522"/>
        <v>Data Error</v>
      </c>
      <c r="M8336" s="20" t="str">
        <f>IF(C8336="Data Error","Data Error",IF(C8336&lt;=K8336,0,1-IFERROR(INDEX(BAAL!$C:$D,MATCH(ROUNDUP(C8336-K8336,0),BAAL!$B:$B,0),MATCH(LEFT(M$2,4),BAAL!$C$2:$D$2,0)),0)))</f>
        <v>Data Error</v>
      </c>
      <c r="N8336" s="20"/>
      <c r="O8336" s="26"/>
      <c r="P8336" s="26"/>
      <c r="Q8336" s="6">
        <f t="shared" si="523"/>
        <v>12</v>
      </c>
      <c r="R8336" s="20"/>
    </row>
    <row r="8337" spans="1:18" x14ac:dyDescent="0.25">
      <c r="A8337" s="6">
        <v>7</v>
      </c>
      <c r="B8337" s="4">
        <v>42717.291666660189</v>
      </c>
      <c r="C8337" s="2" t="str">
        <f>IF([2]Analysis!AG8337="Data Error","Data Error",[2]Analysis!AI8337*C$1)</f>
        <v>Data Error</v>
      </c>
      <c r="D8337" s="2"/>
      <c r="E8337" s="3" t="str">
        <f>IF(C8337="Data Error","Data Error",INDEX('[2]BAAL Adj Cap'!$CB$65:$CY$72,MONTH($B8337),$A8337+1))</f>
        <v>Data Error</v>
      </c>
      <c r="F8337" s="3"/>
      <c r="G8337" s="31" t="str">
        <f t="shared" si="520"/>
        <v>Data Error</v>
      </c>
      <c r="H8337" s="31"/>
      <c r="I8337" s="23" t="str">
        <f t="shared" si="521"/>
        <v>Data Error</v>
      </c>
      <c r="J8337" s="23"/>
      <c r="K8337" s="7" t="str">
        <f t="shared" si="522"/>
        <v>Data Error</v>
      </c>
      <c r="M8337" s="20" t="str">
        <f>IF(C8337="Data Error","Data Error",IF(C8337&lt;=K8337,0,1-IFERROR(INDEX(BAAL!$C:$D,MATCH(ROUNDUP(C8337-K8337,0),BAAL!$B:$B,0),MATCH(LEFT(M$2,4),BAAL!$C$2:$D$2,0)),0)))</f>
        <v>Data Error</v>
      </c>
      <c r="N8337" s="20"/>
      <c r="O8337" s="26"/>
      <c r="P8337" s="26"/>
      <c r="Q8337" s="6">
        <f t="shared" si="523"/>
        <v>12</v>
      </c>
      <c r="R8337" s="20"/>
    </row>
    <row r="8338" spans="1:18" x14ac:dyDescent="0.25">
      <c r="A8338" s="6">
        <v>8</v>
      </c>
      <c r="B8338" s="4">
        <v>42717.333333326853</v>
      </c>
      <c r="C8338" s="2" t="str">
        <f>IF([2]Analysis!AG8338="Data Error","Data Error",[2]Analysis!AI8338*C$1)</f>
        <v>Data Error</v>
      </c>
      <c r="D8338" s="2"/>
      <c r="E8338" s="3" t="str">
        <f>IF(C8338="Data Error","Data Error",INDEX('[2]BAAL Adj Cap'!$CB$65:$CY$72,MONTH($B8338),$A8338+1))</f>
        <v>Data Error</v>
      </c>
      <c r="F8338" s="3"/>
      <c r="G8338" s="31" t="str">
        <f t="shared" si="520"/>
        <v>Data Error</v>
      </c>
      <c r="H8338" s="31"/>
      <c r="I8338" s="23" t="str">
        <f t="shared" si="521"/>
        <v>Data Error</v>
      </c>
      <c r="J8338" s="23"/>
      <c r="K8338" s="7" t="str">
        <f t="shared" si="522"/>
        <v>Data Error</v>
      </c>
      <c r="M8338" s="20" t="str">
        <f>IF(C8338="Data Error","Data Error",IF(C8338&lt;=K8338,0,1-IFERROR(INDEX(BAAL!$C:$D,MATCH(ROUNDUP(C8338-K8338,0),BAAL!$B:$B,0),MATCH(LEFT(M$2,4),BAAL!$C$2:$D$2,0)),0)))</f>
        <v>Data Error</v>
      </c>
      <c r="N8338" s="20"/>
      <c r="O8338" s="26"/>
      <c r="P8338" s="26"/>
      <c r="Q8338" s="6">
        <f t="shared" si="523"/>
        <v>12</v>
      </c>
      <c r="R8338" s="20"/>
    </row>
    <row r="8339" spans="1:18" x14ac:dyDescent="0.25">
      <c r="A8339" s="6">
        <v>9</v>
      </c>
      <c r="B8339" s="4">
        <v>42717.374999993517</v>
      </c>
      <c r="C8339" s="2" t="str">
        <f>IF([2]Analysis!AG8339="Data Error","Data Error",[2]Analysis!AI8339*C$1)</f>
        <v>Data Error</v>
      </c>
      <c r="D8339" s="2"/>
      <c r="E8339" s="3" t="str">
        <f>IF(C8339="Data Error","Data Error",INDEX('[2]BAAL Adj Cap'!$CB$65:$CY$72,MONTH($B8339),$A8339+1))</f>
        <v>Data Error</v>
      </c>
      <c r="F8339" s="3"/>
      <c r="G8339" s="31" t="str">
        <f t="shared" si="520"/>
        <v>Data Error</v>
      </c>
      <c r="H8339" s="31"/>
      <c r="I8339" s="23" t="str">
        <f t="shared" si="521"/>
        <v>Data Error</v>
      </c>
      <c r="J8339" s="23"/>
      <c r="K8339" s="7" t="str">
        <f t="shared" si="522"/>
        <v>Data Error</v>
      </c>
      <c r="M8339" s="20" t="str">
        <f>IF(C8339="Data Error","Data Error",IF(C8339&lt;=K8339,0,1-IFERROR(INDEX(BAAL!$C:$D,MATCH(ROUNDUP(C8339-K8339,0),BAAL!$B:$B,0),MATCH(LEFT(M$2,4),BAAL!$C$2:$D$2,0)),0)))</f>
        <v>Data Error</v>
      </c>
      <c r="N8339" s="20"/>
      <c r="O8339" s="26"/>
      <c r="P8339" s="26"/>
      <c r="Q8339" s="6">
        <f t="shared" si="523"/>
        <v>12</v>
      </c>
      <c r="R8339" s="20"/>
    </row>
    <row r="8340" spans="1:18" x14ac:dyDescent="0.25">
      <c r="A8340" s="6">
        <v>10</v>
      </c>
      <c r="B8340" s="4">
        <v>42717.416666660181</v>
      </c>
      <c r="C8340" s="2" t="str">
        <f>IF([2]Analysis!AG8340="Data Error","Data Error",[2]Analysis!AI8340*C$1)</f>
        <v>Data Error</v>
      </c>
      <c r="D8340" s="2"/>
      <c r="E8340" s="3" t="str">
        <f>IF(C8340="Data Error","Data Error",INDEX('[2]BAAL Adj Cap'!$CB$65:$CY$72,MONTH($B8340),$A8340+1))</f>
        <v>Data Error</v>
      </c>
      <c r="F8340" s="3"/>
      <c r="G8340" s="31" t="str">
        <f t="shared" si="520"/>
        <v>Data Error</v>
      </c>
      <c r="H8340" s="31"/>
      <c r="I8340" s="23" t="str">
        <f t="shared" si="521"/>
        <v>Data Error</v>
      </c>
      <c r="J8340" s="23"/>
      <c r="K8340" s="7" t="str">
        <f t="shared" si="522"/>
        <v>Data Error</v>
      </c>
      <c r="M8340" s="20" t="str">
        <f>IF(C8340="Data Error","Data Error",IF(C8340&lt;=K8340,0,1-IFERROR(INDEX(BAAL!$C:$D,MATCH(ROUNDUP(C8340-K8340,0),BAAL!$B:$B,0),MATCH(LEFT(M$2,4),BAAL!$C$2:$D$2,0)),0)))</f>
        <v>Data Error</v>
      </c>
      <c r="N8340" s="20"/>
      <c r="O8340" s="26"/>
      <c r="P8340" s="26"/>
      <c r="Q8340" s="6">
        <f t="shared" si="523"/>
        <v>12</v>
      </c>
      <c r="R8340" s="20"/>
    </row>
    <row r="8341" spans="1:18" x14ac:dyDescent="0.25">
      <c r="A8341" s="6">
        <v>11</v>
      </c>
      <c r="B8341" s="4">
        <v>42717.458333326846</v>
      </c>
      <c r="C8341" s="2" t="str">
        <f>IF([2]Analysis!AG8341="Data Error","Data Error",[2]Analysis!AI8341*C$1)</f>
        <v>Data Error</v>
      </c>
      <c r="D8341" s="2"/>
      <c r="E8341" s="3" t="str">
        <f>IF(C8341="Data Error","Data Error",INDEX('[2]BAAL Adj Cap'!$CB$65:$CY$72,MONTH($B8341),$A8341+1))</f>
        <v>Data Error</v>
      </c>
      <c r="F8341" s="3"/>
      <c r="G8341" s="31" t="str">
        <f t="shared" si="520"/>
        <v>Data Error</v>
      </c>
      <c r="H8341" s="31"/>
      <c r="I8341" s="23" t="str">
        <f t="shared" si="521"/>
        <v>Data Error</v>
      </c>
      <c r="J8341" s="23"/>
      <c r="K8341" s="7" t="str">
        <f t="shared" si="522"/>
        <v>Data Error</v>
      </c>
      <c r="M8341" s="20" t="str">
        <f>IF(C8341="Data Error","Data Error",IF(C8341&lt;=K8341,0,1-IFERROR(INDEX(BAAL!$C:$D,MATCH(ROUNDUP(C8341-K8341,0),BAAL!$B:$B,0),MATCH(LEFT(M$2,4),BAAL!$C$2:$D$2,0)),0)))</f>
        <v>Data Error</v>
      </c>
      <c r="N8341" s="20"/>
      <c r="O8341" s="26"/>
      <c r="P8341" s="26"/>
      <c r="Q8341" s="6">
        <f t="shared" si="523"/>
        <v>12</v>
      </c>
      <c r="R8341" s="20"/>
    </row>
    <row r="8342" spans="1:18" x14ac:dyDescent="0.25">
      <c r="A8342" s="6">
        <v>12</v>
      </c>
      <c r="B8342" s="4">
        <v>42717.49999999351</v>
      </c>
      <c r="C8342" s="2" t="str">
        <f>IF([2]Analysis!AG8342="Data Error","Data Error",[2]Analysis!AI8342*C$1)</f>
        <v>Data Error</v>
      </c>
      <c r="D8342" s="2"/>
      <c r="E8342" s="3" t="str">
        <f>IF(C8342="Data Error","Data Error",INDEX('[2]BAAL Adj Cap'!$CB$65:$CY$72,MONTH($B8342),$A8342+1))</f>
        <v>Data Error</v>
      </c>
      <c r="F8342" s="3"/>
      <c r="G8342" s="31" t="str">
        <f t="shared" si="520"/>
        <v>Data Error</v>
      </c>
      <c r="H8342" s="31"/>
      <c r="I8342" s="23" t="str">
        <f t="shared" si="521"/>
        <v>Data Error</v>
      </c>
      <c r="J8342" s="23"/>
      <c r="K8342" s="7" t="str">
        <f t="shared" si="522"/>
        <v>Data Error</v>
      </c>
      <c r="M8342" s="20" t="str">
        <f>IF(C8342="Data Error","Data Error",IF(C8342&lt;=K8342,0,1-IFERROR(INDEX(BAAL!$C:$D,MATCH(ROUNDUP(C8342-K8342,0),BAAL!$B:$B,0),MATCH(LEFT(M$2,4),BAAL!$C$2:$D$2,0)),0)))</f>
        <v>Data Error</v>
      </c>
      <c r="N8342" s="20"/>
      <c r="O8342" s="26"/>
      <c r="P8342" s="26"/>
      <c r="Q8342" s="6">
        <f t="shared" si="523"/>
        <v>12</v>
      </c>
      <c r="R8342" s="20"/>
    </row>
    <row r="8343" spans="1:18" x14ac:dyDescent="0.25">
      <c r="A8343" s="6">
        <v>13</v>
      </c>
      <c r="B8343" s="4">
        <v>42717.541666660174</v>
      </c>
      <c r="C8343" s="2" t="str">
        <f>IF([2]Analysis!AG8343="Data Error","Data Error",[2]Analysis!AI8343*C$1)</f>
        <v>Data Error</v>
      </c>
      <c r="D8343" s="2"/>
      <c r="E8343" s="3" t="str">
        <f>IF(C8343="Data Error","Data Error",INDEX('[2]BAAL Adj Cap'!$CB$65:$CY$72,MONTH($B8343),$A8343+1))</f>
        <v>Data Error</v>
      </c>
      <c r="F8343" s="3"/>
      <c r="G8343" s="31" t="str">
        <f t="shared" si="520"/>
        <v>Data Error</v>
      </c>
      <c r="H8343" s="31"/>
      <c r="I8343" s="23" t="str">
        <f t="shared" si="521"/>
        <v>Data Error</v>
      </c>
      <c r="J8343" s="23"/>
      <c r="K8343" s="7" t="str">
        <f t="shared" si="522"/>
        <v>Data Error</v>
      </c>
      <c r="M8343" s="20" t="str">
        <f>IF(C8343="Data Error","Data Error",IF(C8343&lt;=K8343,0,1-IFERROR(INDEX(BAAL!$C:$D,MATCH(ROUNDUP(C8343-K8343,0),BAAL!$B:$B,0),MATCH(LEFT(M$2,4),BAAL!$C$2:$D$2,0)),0)))</f>
        <v>Data Error</v>
      </c>
      <c r="N8343" s="20"/>
      <c r="O8343" s="26"/>
      <c r="P8343" s="26"/>
      <c r="Q8343" s="6">
        <f t="shared" si="523"/>
        <v>12</v>
      </c>
      <c r="R8343" s="20"/>
    </row>
    <row r="8344" spans="1:18" x14ac:dyDescent="0.25">
      <c r="A8344" s="6">
        <v>14</v>
      </c>
      <c r="B8344" s="4">
        <v>42717.583333326838</v>
      </c>
      <c r="C8344" s="2" t="str">
        <f>IF([2]Analysis!AG8344="Data Error","Data Error",[2]Analysis!AI8344*C$1)</f>
        <v>Data Error</v>
      </c>
      <c r="D8344" s="2"/>
      <c r="E8344" s="3" t="str">
        <f>IF(C8344="Data Error","Data Error",INDEX('[2]BAAL Adj Cap'!$CB$65:$CY$72,MONTH($B8344),$A8344+1))</f>
        <v>Data Error</v>
      </c>
      <c r="F8344" s="3"/>
      <c r="G8344" s="31" t="str">
        <f t="shared" si="520"/>
        <v>Data Error</v>
      </c>
      <c r="H8344" s="31"/>
      <c r="I8344" s="23" t="str">
        <f t="shared" si="521"/>
        <v>Data Error</v>
      </c>
      <c r="J8344" s="23"/>
      <c r="K8344" s="7" t="str">
        <f t="shared" si="522"/>
        <v>Data Error</v>
      </c>
      <c r="M8344" s="20" t="str">
        <f>IF(C8344="Data Error","Data Error",IF(C8344&lt;=K8344,0,1-IFERROR(INDEX(BAAL!$C:$D,MATCH(ROUNDUP(C8344-K8344,0),BAAL!$B:$B,0),MATCH(LEFT(M$2,4),BAAL!$C$2:$D$2,0)),0)))</f>
        <v>Data Error</v>
      </c>
      <c r="N8344" s="20"/>
      <c r="O8344" s="26"/>
      <c r="P8344" s="26"/>
      <c r="Q8344" s="6">
        <f t="shared" si="523"/>
        <v>12</v>
      </c>
      <c r="R8344" s="20"/>
    </row>
    <row r="8345" spans="1:18" x14ac:dyDescent="0.25">
      <c r="A8345" s="6">
        <v>15</v>
      </c>
      <c r="B8345" s="4">
        <v>42717.624999993503</v>
      </c>
      <c r="C8345" s="2" t="str">
        <f>IF([2]Analysis!AG8345="Data Error","Data Error",[2]Analysis!AI8345*C$1)</f>
        <v>Data Error</v>
      </c>
      <c r="D8345" s="2"/>
      <c r="E8345" s="3" t="str">
        <f>IF(C8345="Data Error","Data Error",INDEX('[2]BAAL Adj Cap'!$CB$65:$CY$72,MONTH($B8345),$A8345+1))</f>
        <v>Data Error</v>
      </c>
      <c r="F8345" s="3"/>
      <c r="G8345" s="31" t="str">
        <f t="shared" si="520"/>
        <v>Data Error</v>
      </c>
      <c r="H8345" s="31"/>
      <c r="I8345" s="23" t="str">
        <f t="shared" si="521"/>
        <v>Data Error</v>
      </c>
      <c r="J8345" s="23"/>
      <c r="K8345" s="7" t="str">
        <f t="shared" si="522"/>
        <v>Data Error</v>
      </c>
      <c r="M8345" s="20" t="str">
        <f>IF(C8345="Data Error","Data Error",IF(C8345&lt;=K8345,0,1-IFERROR(INDEX(BAAL!$C:$D,MATCH(ROUNDUP(C8345-K8345,0),BAAL!$B:$B,0),MATCH(LEFT(M$2,4),BAAL!$C$2:$D$2,0)),0)))</f>
        <v>Data Error</v>
      </c>
      <c r="N8345" s="20"/>
      <c r="O8345" s="26"/>
      <c r="P8345" s="26"/>
      <c r="Q8345" s="6">
        <f t="shared" si="523"/>
        <v>12</v>
      </c>
      <c r="R8345" s="20"/>
    </row>
    <row r="8346" spans="1:18" x14ac:dyDescent="0.25">
      <c r="A8346" s="6">
        <v>16</v>
      </c>
      <c r="B8346" s="4">
        <v>42717.666666660167</v>
      </c>
      <c r="C8346" s="2" t="str">
        <f>IF([2]Analysis!AG8346="Data Error","Data Error",[2]Analysis!AI8346*C$1)</f>
        <v>Data Error</v>
      </c>
      <c r="D8346" s="2"/>
      <c r="E8346" s="3" t="str">
        <f>IF(C8346="Data Error","Data Error",INDEX('[2]BAAL Adj Cap'!$CB$65:$CY$72,MONTH($B8346),$A8346+1))</f>
        <v>Data Error</v>
      </c>
      <c r="F8346" s="3"/>
      <c r="G8346" s="31" t="str">
        <f t="shared" si="520"/>
        <v>Data Error</v>
      </c>
      <c r="H8346" s="31"/>
      <c r="I8346" s="23" t="str">
        <f t="shared" si="521"/>
        <v>Data Error</v>
      </c>
      <c r="J8346" s="23"/>
      <c r="K8346" s="7" t="str">
        <f t="shared" si="522"/>
        <v>Data Error</v>
      </c>
      <c r="M8346" s="20" t="str">
        <f>IF(C8346="Data Error","Data Error",IF(C8346&lt;=K8346,0,1-IFERROR(INDEX(BAAL!$C:$D,MATCH(ROUNDUP(C8346-K8346,0),BAAL!$B:$B,0),MATCH(LEFT(M$2,4),BAAL!$C$2:$D$2,0)),0)))</f>
        <v>Data Error</v>
      </c>
      <c r="N8346" s="20"/>
      <c r="O8346" s="26"/>
      <c r="P8346" s="26"/>
      <c r="Q8346" s="6">
        <f t="shared" si="523"/>
        <v>12</v>
      </c>
      <c r="R8346" s="20"/>
    </row>
    <row r="8347" spans="1:18" x14ac:dyDescent="0.25">
      <c r="A8347" s="6">
        <v>17</v>
      </c>
      <c r="B8347" s="4">
        <v>42717.708333326831</v>
      </c>
      <c r="C8347" s="2" t="str">
        <f>IF([2]Analysis!AG8347="Data Error","Data Error",[2]Analysis!AI8347*C$1)</f>
        <v>Data Error</v>
      </c>
      <c r="D8347" s="2"/>
      <c r="E8347" s="3" t="str">
        <f>IF(C8347="Data Error","Data Error",INDEX('[2]BAAL Adj Cap'!$CB$65:$CY$72,MONTH($B8347),$A8347+1))</f>
        <v>Data Error</v>
      </c>
      <c r="F8347" s="3"/>
      <c r="G8347" s="31" t="str">
        <f t="shared" si="520"/>
        <v>Data Error</v>
      </c>
      <c r="H8347" s="31"/>
      <c r="I8347" s="23" t="str">
        <f t="shared" si="521"/>
        <v>Data Error</v>
      </c>
      <c r="J8347" s="23"/>
      <c r="K8347" s="7" t="str">
        <f t="shared" si="522"/>
        <v>Data Error</v>
      </c>
      <c r="M8347" s="20" t="str">
        <f>IF(C8347="Data Error","Data Error",IF(C8347&lt;=K8347,0,1-IFERROR(INDEX(BAAL!$C:$D,MATCH(ROUNDUP(C8347-K8347,0),BAAL!$B:$B,0),MATCH(LEFT(M$2,4),BAAL!$C$2:$D$2,0)),0)))</f>
        <v>Data Error</v>
      </c>
      <c r="N8347" s="20"/>
      <c r="O8347" s="26"/>
      <c r="P8347" s="26"/>
      <c r="Q8347" s="6">
        <f t="shared" si="523"/>
        <v>12</v>
      </c>
      <c r="R8347" s="20"/>
    </row>
    <row r="8348" spans="1:18" x14ac:dyDescent="0.25">
      <c r="A8348" s="6">
        <v>18</v>
      </c>
      <c r="B8348" s="4">
        <v>42717.749999993495</v>
      </c>
      <c r="C8348" s="2" t="str">
        <f>IF([2]Analysis!AG8348="Data Error","Data Error",[2]Analysis!AI8348*C$1)</f>
        <v>Data Error</v>
      </c>
      <c r="D8348" s="2"/>
      <c r="E8348" s="3" t="str">
        <f>IF(C8348="Data Error","Data Error",INDEX('[2]BAAL Adj Cap'!$CB$65:$CY$72,MONTH($B8348),$A8348+1))</f>
        <v>Data Error</v>
      </c>
      <c r="F8348" s="3"/>
      <c r="G8348" s="31" t="str">
        <f t="shared" si="520"/>
        <v>Data Error</v>
      </c>
      <c r="H8348" s="31"/>
      <c r="I8348" s="23" t="str">
        <f t="shared" si="521"/>
        <v>Data Error</v>
      </c>
      <c r="J8348" s="23"/>
      <c r="K8348" s="7" t="str">
        <f t="shared" si="522"/>
        <v>Data Error</v>
      </c>
      <c r="M8348" s="20" t="str">
        <f>IF(C8348="Data Error","Data Error",IF(C8348&lt;=K8348,0,1-IFERROR(INDEX(BAAL!$C:$D,MATCH(ROUNDUP(C8348-K8348,0),BAAL!$B:$B,0),MATCH(LEFT(M$2,4),BAAL!$C$2:$D$2,0)),0)))</f>
        <v>Data Error</v>
      </c>
      <c r="N8348" s="20"/>
      <c r="O8348" s="26"/>
      <c r="P8348" s="26"/>
      <c r="Q8348" s="6">
        <f t="shared" si="523"/>
        <v>12</v>
      </c>
      <c r="R8348" s="20"/>
    </row>
    <row r="8349" spans="1:18" x14ac:dyDescent="0.25">
      <c r="A8349" s="6">
        <v>19</v>
      </c>
      <c r="B8349" s="4">
        <v>42717.79166666016</v>
      </c>
      <c r="C8349" s="2" t="str">
        <f>IF([2]Analysis!AG8349="Data Error","Data Error",[2]Analysis!AI8349*C$1)</f>
        <v>Data Error</v>
      </c>
      <c r="D8349" s="2"/>
      <c r="E8349" s="3" t="str">
        <f>IF(C8349="Data Error","Data Error",INDEX('[2]BAAL Adj Cap'!$CB$65:$CY$72,MONTH($B8349),$A8349+1))</f>
        <v>Data Error</v>
      </c>
      <c r="F8349" s="3"/>
      <c r="G8349" s="31" t="str">
        <f t="shared" si="520"/>
        <v>Data Error</v>
      </c>
      <c r="H8349" s="31"/>
      <c r="I8349" s="23" t="str">
        <f t="shared" si="521"/>
        <v>Data Error</v>
      </c>
      <c r="J8349" s="23"/>
      <c r="K8349" s="7" t="str">
        <f t="shared" si="522"/>
        <v>Data Error</v>
      </c>
      <c r="M8349" s="20" t="str">
        <f>IF(C8349="Data Error","Data Error",IF(C8349&lt;=K8349,0,1-IFERROR(INDEX(BAAL!$C:$D,MATCH(ROUNDUP(C8349-K8349,0),BAAL!$B:$B,0),MATCH(LEFT(M$2,4),BAAL!$C$2:$D$2,0)),0)))</f>
        <v>Data Error</v>
      </c>
      <c r="N8349" s="20"/>
      <c r="O8349" s="26"/>
      <c r="P8349" s="26"/>
      <c r="Q8349" s="6">
        <f t="shared" si="523"/>
        <v>12</v>
      </c>
      <c r="R8349" s="20"/>
    </row>
    <row r="8350" spans="1:18" x14ac:dyDescent="0.25">
      <c r="A8350" s="6">
        <v>20</v>
      </c>
      <c r="B8350" s="4">
        <v>42717.833333326824</v>
      </c>
      <c r="C8350" s="2" t="str">
        <f>IF([2]Analysis!AG8350="Data Error","Data Error",[2]Analysis!AI8350*C$1)</f>
        <v>Data Error</v>
      </c>
      <c r="D8350" s="2"/>
      <c r="E8350" s="3" t="str">
        <f>IF(C8350="Data Error","Data Error",INDEX('[2]BAAL Adj Cap'!$CB$65:$CY$72,MONTH($B8350),$A8350+1))</f>
        <v>Data Error</v>
      </c>
      <c r="F8350" s="3"/>
      <c r="G8350" s="31" t="str">
        <f t="shared" si="520"/>
        <v>Data Error</v>
      </c>
      <c r="H8350" s="31"/>
      <c r="I8350" s="23" t="str">
        <f t="shared" si="521"/>
        <v>Data Error</v>
      </c>
      <c r="J8350" s="23"/>
      <c r="K8350" s="7" t="str">
        <f t="shared" si="522"/>
        <v>Data Error</v>
      </c>
      <c r="M8350" s="20" t="str">
        <f>IF(C8350="Data Error","Data Error",IF(C8350&lt;=K8350,0,1-IFERROR(INDEX(BAAL!$C:$D,MATCH(ROUNDUP(C8350-K8350,0),BAAL!$B:$B,0),MATCH(LEFT(M$2,4),BAAL!$C$2:$D$2,0)),0)))</f>
        <v>Data Error</v>
      </c>
      <c r="N8350" s="20"/>
      <c r="O8350" s="26"/>
      <c r="P8350" s="26"/>
      <c r="Q8350" s="6">
        <f t="shared" si="523"/>
        <v>12</v>
      </c>
      <c r="R8350" s="20"/>
    </row>
    <row r="8351" spans="1:18" x14ac:dyDescent="0.25">
      <c r="A8351" s="6">
        <v>21</v>
      </c>
      <c r="B8351" s="4">
        <v>42717.874999993488</v>
      </c>
      <c r="C8351" s="2" t="str">
        <f>IF([2]Analysis!AG8351="Data Error","Data Error",[2]Analysis!AI8351*C$1)</f>
        <v>Data Error</v>
      </c>
      <c r="D8351" s="2"/>
      <c r="E8351" s="3" t="str">
        <f>IF(C8351="Data Error","Data Error",INDEX('[2]BAAL Adj Cap'!$CB$65:$CY$72,MONTH($B8351),$A8351+1))</f>
        <v>Data Error</v>
      </c>
      <c r="F8351" s="3"/>
      <c r="G8351" s="31" t="str">
        <f t="shared" si="520"/>
        <v>Data Error</v>
      </c>
      <c r="H8351" s="31"/>
      <c r="I8351" s="23" t="str">
        <f t="shared" si="521"/>
        <v>Data Error</v>
      </c>
      <c r="J8351" s="23"/>
      <c r="K8351" s="7" t="str">
        <f t="shared" si="522"/>
        <v>Data Error</v>
      </c>
      <c r="M8351" s="20" t="str">
        <f>IF(C8351="Data Error","Data Error",IF(C8351&lt;=K8351,0,1-IFERROR(INDEX(BAAL!$C:$D,MATCH(ROUNDUP(C8351-K8351,0),BAAL!$B:$B,0),MATCH(LEFT(M$2,4),BAAL!$C$2:$D$2,0)),0)))</f>
        <v>Data Error</v>
      </c>
      <c r="N8351" s="20"/>
      <c r="O8351" s="26"/>
      <c r="P8351" s="26"/>
      <c r="Q8351" s="6">
        <f t="shared" si="523"/>
        <v>12</v>
      </c>
      <c r="R8351" s="20"/>
    </row>
    <row r="8352" spans="1:18" x14ac:dyDescent="0.25">
      <c r="A8352" s="6">
        <v>22</v>
      </c>
      <c r="B8352" s="4">
        <v>42717.916666660152</v>
      </c>
      <c r="C8352" s="2" t="str">
        <f>IF([2]Analysis!AG8352="Data Error","Data Error",[2]Analysis!AI8352*C$1)</f>
        <v>Data Error</v>
      </c>
      <c r="D8352" s="2"/>
      <c r="E8352" s="3" t="str">
        <f>IF(C8352="Data Error","Data Error",INDEX('[2]BAAL Adj Cap'!$CB$65:$CY$72,MONTH($B8352),$A8352+1))</f>
        <v>Data Error</v>
      </c>
      <c r="F8352" s="3"/>
      <c r="G8352" s="31" t="str">
        <f t="shared" si="520"/>
        <v>Data Error</v>
      </c>
      <c r="H8352" s="31"/>
      <c r="I8352" s="23" t="str">
        <f t="shared" si="521"/>
        <v>Data Error</v>
      </c>
      <c r="J8352" s="23"/>
      <c r="K8352" s="7" t="str">
        <f t="shared" si="522"/>
        <v>Data Error</v>
      </c>
      <c r="M8352" s="20" t="str">
        <f>IF(C8352="Data Error","Data Error",IF(C8352&lt;=K8352,0,1-IFERROR(INDEX(BAAL!$C:$D,MATCH(ROUNDUP(C8352-K8352,0),BAAL!$B:$B,0),MATCH(LEFT(M$2,4),BAAL!$C$2:$D$2,0)),0)))</f>
        <v>Data Error</v>
      </c>
      <c r="N8352" s="20"/>
      <c r="O8352" s="26"/>
      <c r="P8352" s="26"/>
      <c r="Q8352" s="6">
        <f t="shared" si="523"/>
        <v>12</v>
      </c>
      <c r="R8352" s="20"/>
    </row>
    <row r="8353" spans="1:18" x14ac:dyDescent="0.25">
      <c r="A8353" s="6">
        <v>23</v>
      </c>
      <c r="B8353" s="4">
        <v>42717.958333326817</v>
      </c>
      <c r="C8353" s="2" t="str">
        <f>IF([2]Analysis!AG8353="Data Error","Data Error",[2]Analysis!AI8353*C$1)</f>
        <v>Data Error</v>
      </c>
      <c r="D8353" s="2"/>
      <c r="E8353" s="3" t="str">
        <f>IF(C8353="Data Error","Data Error",INDEX('[2]BAAL Adj Cap'!$CB$65:$CY$72,MONTH($B8353),$A8353+1))</f>
        <v>Data Error</v>
      </c>
      <c r="F8353" s="3"/>
      <c r="G8353" s="31" t="str">
        <f t="shared" si="520"/>
        <v>Data Error</v>
      </c>
      <c r="H8353" s="31"/>
      <c r="I8353" s="23" t="str">
        <f t="shared" si="521"/>
        <v>Data Error</v>
      </c>
      <c r="J8353" s="23"/>
      <c r="K8353" s="7" t="str">
        <f t="shared" si="522"/>
        <v>Data Error</v>
      </c>
      <c r="M8353" s="20" t="str">
        <f>IF(C8353="Data Error","Data Error",IF(C8353&lt;=K8353,0,1-IFERROR(INDEX(BAAL!$C:$D,MATCH(ROUNDUP(C8353-K8353,0),BAAL!$B:$B,0),MATCH(LEFT(M$2,4),BAAL!$C$2:$D$2,0)),0)))</f>
        <v>Data Error</v>
      </c>
      <c r="N8353" s="20"/>
      <c r="O8353" s="26"/>
      <c r="P8353" s="26"/>
      <c r="Q8353" s="6">
        <f t="shared" si="523"/>
        <v>12</v>
      </c>
      <c r="R8353" s="20"/>
    </row>
    <row r="8354" spans="1:18" x14ac:dyDescent="0.25">
      <c r="A8354" s="6">
        <v>0</v>
      </c>
      <c r="B8354" s="1">
        <v>42717.999999993481</v>
      </c>
      <c r="C8354" s="2" t="str">
        <f>IF([2]Analysis!AG8354="Data Error","Data Error",[2]Analysis!AI8354*C$1)</f>
        <v>Data Error</v>
      </c>
      <c r="D8354" s="2"/>
      <c r="E8354" s="3" t="str">
        <f>IF(C8354="Data Error","Data Error",INDEX('[2]BAAL Adj Cap'!$CB$65:$CY$72,MONTH($B8354),$A8354+1))</f>
        <v>Data Error</v>
      </c>
      <c r="F8354" s="3"/>
      <c r="G8354" s="31" t="str">
        <f t="shared" si="520"/>
        <v>Data Error</v>
      </c>
      <c r="H8354" s="31"/>
      <c r="I8354" s="23" t="str">
        <f t="shared" si="521"/>
        <v>Data Error</v>
      </c>
      <c r="J8354" s="23"/>
      <c r="K8354" s="7" t="str">
        <f t="shared" si="522"/>
        <v>Data Error</v>
      </c>
      <c r="M8354" s="20" t="str">
        <f>IF(C8354="Data Error","Data Error",IF(C8354&lt;=K8354,0,1-IFERROR(INDEX(BAAL!$C:$D,MATCH(ROUNDUP(C8354-K8354,0),BAAL!$B:$B,0),MATCH(LEFT(M$2,4),BAAL!$C$2:$D$2,0)),0)))</f>
        <v>Data Error</v>
      </c>
      <c r="N8354" s="20"/>
      <c r="O8354" s="26"/>
      <c r="P8354" s="26"/>
      <c r="Q8354" s="6">
        <f t="shared" si="523"/>
        <v>12</v>
      </c>
      <c r="R8354" s="20"/>
    </row>
    <row r="8355" spans="1:18" x14ac:dyDescent="0.25">
      <c r="A8355" s="6">
        <v>1</v>
      </c>
      <c r="B8355" s="4">
        <v>42718.041666660145</v>
      </c>
      <c r="C8355" s="2" t="str">
        <f>IF([2]Analysis!AG8355="Data Error","Data Error",[2]Analysis!AI8355*C$1)</f>
        <v>Data Error</v>
      </c>
      <c r="D8355" s="2"/>
      <c r="E8355" s="3" t="str">
        <f>IF(C8355="Data Error","Data Error",INDEX('[2]BAAL Adj Cap'!$CB$65:$CY$72,MONTH($B8355),$A8355+1))</f>
        <v>Data Error</v>
      </c>
      <c r="F8355" s="3"/>
      <c r="G8355" s="31" t="str">
        <f t="shared" si="520"/>
        <v>Data Error</v>
      </c>
      <c r="H8355" s="31"/>
      <c r="I8355" s="23" t="str">
        <f t="shared" si="521"/>
        <v>Data Error</v>
      </c>
      <c r="J8355" s="23"/>
      <c r="K8355" s="7" t="str">
        <f t="shared" si="522"/>
        <v>Data Error</v>
      </c>
      <c r="M8355" s="20" t="str">
        <f>IF(C8355="Data Error","Data Error",IF(C8355&lt;=K8355,0,1-IFERROR(INDEX(BAAL!$C:$D,MATCH(ROUNDUP(C8355-K8355,0),BAAL!$B:$B,0),MATCH(LEFT(M$2,4),BAAL!$C$2:$D$2,0)),0)))</f>
        <v>Data Error</v>
      </c>
      <c r="N8355" s="20"/>
      <c r="O8355" s="26"/>
      <c r="P8355" s="26"/>
      <c r="Q8355" s="6">
        <f t="shared" si="523"/>
        <v>12</v>
      </c>
      <c r="R8355" s="20"/>
    </row>
    <row r="8356" spans="1:18" x14ac:dyDescent="0.25">
      <c r="A8356" s="6">
        <v>2</v>
      </c>
      <c r="B8356" s="4">
        <v>42718.083333326809</v>
      </c>
      <c r="C8356" s="2" t="str">
        <f>IF([2]Analysis!AG8356="Data Error","Data Error",[2]Analysis!AI8356*C$1)</f>
        <v>Data Error</v>
      </c>
      <c r="D8356" s="2"/>
      <c r="E8356" s="3" t="str">
        <f>IF(C8356="Data Error","Data Error",INDEX('[2]BAAL Adj Cap'!$CB$65:$CY$72,MONTH($B8356),$A8356+1))</f>
        <v>Data Error</v>
      </c>
      <c r="F8356" s="3"/>
      <c r="G8356" s="31" t="str">
        <f t="shared" si="520"/>
        <v>Data Error</v>
      </c>
      <c r="H8356" s="31"/>
      <c r="I8356" s="23" t="str">
        <f t="shared" si="521"/>
        <v>Data Error</v>
      </c>
      <c r="J8356" s="23"/>
      <c r="K8356" s="7" t="str">
        <f t="shared" si="522"/>
        <v>Data Error</v>
      </c>
      <c r="M8356" s="20" t="str">
        <f>IF(C8356="Data Error","Data Error",IF(C8356&lt;=K8356,0,1-IFERROR(INDEX(BAAL!$C:$D,MATCH(ROUNDUP(C8356-K8356,0),BAAL!$B:$B,0),MATCH(LEFT(M$2,4),BAAL!$C$2:$D$2,0)),0)))</f>
        <v>Data Error</v>
      </c>
      <c r="N8356" s="20"/>
      <c r="O8356" s="26"/>
      <c r="P8356" s="26"/>
      <c r="Q8356" s="6">
        <f t="shared" si="523"/>
        <v>12</v>
      </c>
      <c r="R8356" s="20"/>
    </row>
    <row r="8357" spans="1:18" x14ac:dyDescent="0.25">
      <c r="A8357" s="6">
        <v>3</v>
      </c>
      <c r="B8357" s="4">
        <v>42718.124999993473</v>
      </c>
      <c r="C8357" s="2" t="str">
        <f>IF([2]Analysis!AG8357="Data Error","Data Error",[2]Analysis!AI8357*C$1)</f>
        <v>Data Error</v>
      </c>
      <c r="D8357" s="2"/>
      <c r="E8357" s="3" t="str">
        <f>IF(C8357="Data Error","Data Error",INDEX('[2]BAAL Adj Cap'!$CB$65:$CY$72,MONTH($B8357),$A8357+1))</f>
        <v>Data Error</v>
      </c>
      <c r="F8357" s="3"/>
      <c r="G8357" s="31" t="str">
        <f t="shared" si="520"/>
        <v>Data Error</v>
      </c>
      <c r="H8357" s="31"/>
      <c r="I8357" s="23" t="str">
        <f t="shared" si="521"/>
        <v>Data Error</v>
      </c>
      <c r="J8357" s="23"/>
      <c r="K8357" s="7" t="str">
        <f t="shared" si="522"/>
        <v>Data Error</v>
      </c>
      <c r="M8357" s="20" t="str">
        <f>IF(C8357="Data Error","Data Error",IF(C8357&lt;=K8357,0,1-IFERROR(INDEX(BAAL!$C:$D,MATCH(ROUNDUP(C8357-K8357,0),BAAL!$B:$B,0),MATCH(LEFT(M$2,4),BAAL!$C$2:$D$2,0)),0)))</f>
        <v>Data Error</v>
      </c>
      <c r="N8357" s="20"/>
      <c r="O8357" s="26"/>
      <c r="P8357" s="26"/>
      <c r="Q8357" s="6">
        <f t="shared" si="523"/>
        <v>12</v>
      </c>
      <c r="R8357" s="20"/>
    </row>
    <row r="8358" spans="1:18" x14ac:dyDescent="0.25">
      <c r="A8358" s="6">
        <v>4</v>
      </c>
      <c r="B8358" s="4">
        <v>42718.166666660138</v>
      </c>
      <c r="C8358" s="2" t="str">
        <f>IF([2]Analysis!AG8358="Data Error","Data Error",[2]Analysis!AI8358*C$1)</f>
        <v>Data Error</v>
      </c>
      <c r="D8358" s="2"/>
      <c r="E8358" s="3" t="str">
        <f>IF(C8358="Data Error","Data Error",INDEX('[2]BAAL Adj Cap'!$CB$65:$CY$72,MONTH($B8358),$A8358+1))</f>
        <v>Data Error</v>
      </c>
      <c r="F8358" s="3"/>
      <c r="G8358" s="31" t="str">
        <f t="shared" si="520"/>
        <v>Data Error</v>
      </c>
      <c r="H8358" s="31"/>
      <c r="I8358" s="23" t="str">
        <f t="shared" si="521"/>
        <v>Data Error</v>
      </c>
      <c r="J8358" s="23"/>
      <c r="K8358" s="7" t="str">
        <f t="shared" si="522"/>
        <v>Data Error</v>
      </c>
      <c r="M8358" s="20" t="str">
        <f>IF(C8358="Data Error","Data Error",IF(C8358&lt;=K8358,0,1-IFERROR(INDEX(BAAL!$C:$D,MATCH(ROUNDUP(C8358-K8358,0),BAAL!$B:$B,0),MATCH(LEFT(M$2,4),BAAL!$C$2:$D$2,0)),0)))</f>
        <v>Data Error</v>
      </c>
      <c r="N8358" s="20"/>
      <c r="O8358" s="26"/>
      <c r="P8358" s="26"/>
      <c r="Q8358" s="6">
        <f t="shared" si="523"/>
        <v>12</v>
      </c>
      <c r="R8358" s="20"/>
    </row>
    <row r="8359" spans="1:18" x14ac:dyDescent="0.25">
      <c r="A8359" s="6">
        <v>5</v>
      </c>
      <c r="B8359" s="4">
        <v>42718.208333326802</v>
      </c>
      <c r="C8359" s="2" t="str">
        <f>IF([2]Analysis!AG8359="Data Error","Data Error",[2]Analysis!AI8359*C$1)</f>
        <v>Data Error</v>
      </c>
      <c r="D8359" s="2"/>
      <c r="E8359" s="3" t="str">
        <f>IF(C8359="Data Error","Data Error",INDEX('[2]BAAL Adj Cap'!$CB$65:$CY$72,MONTH($B8359),$A8359+1))</f>
        <v>Data Error</v>
      </c>
      <c r="F8359" s="3"/>
      <c r="G8359" s="31" t="str">
        <f t="shared" si="520"/>
        <v>Data Error</v>
      </c>
      <c r="H8359" s="31"/>
      <c r="I8359" s="23" t="str">
        <f t="shared" si="521"/>
        <v>Data Error</v>
      </c>
      <c r="J8359" s="23"/>
      <c r="K8359" s="7" t="str">
        <f t="shared" si="522"/>
        <v>Data Error</v>
      </c>
      <c r="M8359" s="20" t="str">
        <f>IF(C8359="Data Error","Data Error",IF(C8359&lt;=K8359,0,1-IFERROR(INDEX(BAAL!$C:$D,MATCH(ROUNDUP(C8359-K8359,0),BAAL!$B:$B,0),MATCH(LEFT(M$2,4),BAAL!$C$2:$D$2,0)),0)))</f>
        <v>Data Error</v>
      </c>
      <c r="N8359" s="20"/>
      <c r="O8359" s="26"/>
      <c r="P8359" s="26"/>
      <c r="Q8359" s="6">
        <f t="shared" si="523"/>
        <v>12</v>
      </c>
      <c r="R8359" s="20"/>
    </row>
    <row r="8360" spans="1:18" x14ac:dyDescent="0.25">
      <c r="A8360" s="6">
        <v>6</v>
      </c>
      <c r="B8360" s="4">
        <v>42718.249999993466</v>
      </c>
      <c r="C8360" s="2" t="str">
        <f>IF([2]Analysis!AG8360="Data Error","Data Error",[2]Analysis!AI8360*C$1)</f>
        <v>Data Error</v>
      </c>
      <c r="D8360" s="2"/>
      <c r="E8360" s="3" t="str">
        <f>IF(C8360="Data Error","Data Error",INDEX('[2]BAAL Adj Cap'!$CB$65:$CY$72,MONTH($B8360),$A8360+1))</f>
        <v>Data Error</v>
      </c>
      <c r="F8360" s="3"/>
      <c r="G8360" s="31" t="str">
        <f t="shared" si="520"/>
        <v>Data Error</v>
      </c>
      <c r="H8360" s="31"/>
      <c r="I8360" s="23" t="str">
        <f t="shared" si="521"/>
        <v>Data Error</v>
      </c>
      <c r="J8360" s="23"/>
      <c r="K8360" s="7" t="str">
        <f t="shared" si="522"/>
        <v>Data Error</v>
      </c>
      <c r="M8360" s="20" t="str">
        <f>IF(C8360="Data Error","Data Error",IF(C8360&lt;=K8360,0,1-IFERROR(INDEX(BAAL!$C:$D,MATCH(ROUNDUP(C8360-K8360,0),BAAL!$B:$B,0),MATCH(LEFT(M$2,4),BAAL!$C$2:$D$2,0)),0)))</f>
        <v>Data Error</v>
      </c>
      <c r="N8360" s="20"/>
      <c r="O8360" s="26"/>
      <c r="P8360" s="26"/>
      <c r="Q8360" s="6">
        <f t="shared" si="523"/>
        <v>12</v>
      </c>
      <c r="R8360" s="20"/>
    </row>
    <row r="8361" spans="1:18" x14ac:dyDescent="0.25">
      <c r="A8361" s="6">
        <v>7</v>
      </c>
      <c r="B8361" s="4">
        <v>42718.29166666013</v>
      </c>
      <c r="C8361" s="2" t="str">
        <f>IF([2]Analysis!AG8361="Data Error","Data Error",[2]Analysis!AI8361*C$1)</f>
        <v>Data Error</v>
      </c>
      <c r="D8361" s="2"/>
      <c r="E8361" s="3" t="str">
        <f>IF(C8361="Data Error","Data Error",INDEX('[2]BAAL Adj Cap'!$CB$65:$CY$72,MONTH($B8361),$A8361+1))</f>
        <v>Data Error</v>
      </c>
      <c r="F8361" s="3"/>
      <c r="G8361" s="31" t="str">
        <f t="shared" si="520"/>
        <v>Data Error</v>
      </c>
      <c r="H8361" s="31"/>
      <c r="I8361" s="23" t="str">
        <f t="shared" si="521"/>
        <v>Data Error</v>
      </c>
      <c r="J8361" s="23"/>
      <c r="K8361" s="7" t="str">
        <f t="shared" si="522"/>
        <v>Data Error</v>
      </c>
      <c r="M8361" s="20" t="str">
        <f>IF(C8361="Data Error","Data Error",IF(C8361&lt;=K8361,0,1-IFERROR(INDEX(BAAL!$C:$D,MATCH(ROUNDUP(C8361-K8361,0),BAAL!$B:$B,0),MATCH(LEFT(M$2,4),BAAL!$C$2:$D$2,0)),0)))</f>
        <v>Data Error</v>
      </c>
      <c r="N8361" s="20"/>
      <c r="O8361" s="26"/>
      <c r="P8361" s="26"/>
      <c r="Q8361" s="6">
        <f t="shared" si="523"/>
        <v>12</v>
      </c>
      <c r="R8361" s="20"/>
    </row>
    <row r="8362" spans="1:18" x14ac:dyDescent="0.25">
      <c r="A8362" s="6">
        <v>8</v>
      </c>
      <c r="B8362" s="4">
        <v>42718.333333326795</v>
      </c>
      <c r="C8362" s="2" t="str">
        <f>IF([2]Analysis!AG8362="Data Error","Data Error",[2]Analysis!AI8362*C$1)</f>
        <v>Data Error</v>
      </c>
      <c r="D8362" s="2"/>
      <c r="E8362" s="3" t="str">
        <f>IF(C8362="Data Error","Data Error",INDEX('[2]BAAL Adj Cap'!$CB$65:$CY$72,MONTH($B8362),$A8362+1))</f>
        <v>Data Error</v>
      </c>
      <c r="F8362" s="3"/>
      <c r="G8362" s="31" t="str">
        <f t="shared" si="520"/>
        <v>Data Error</v>
      </c>
      <c r="H8362" s="31"/>
      <c r="I8362" s="23" t="str">
        <f t="shared" si="521"/>
        <v>Data Error</v>
      </c>
      <c r="J8362" s="23"/>
      <c r="K8362" s="7" t="str">
        <f t="shared" si="522"/>
        <v>Data Error</v>
      </c>
      <c r="M8362" s="20" t="str">
        <f>IF(C8362="Data Error","Data Error",IF(C8362&lt;=K8362,0,1-IFERROR(INDEX(BAAL!$C:$D,MATCH(ROUNDUP(C8362-K8362,0),BAAL!$B:$B,0),MATCH(LEFT(M$2,4),BAAL!$C$2:$D$2,0)),0)))</f>
        <v>Data Error</v>
      </c>
      <c r="N8362" s="20"/>
      <c r="O8362" s="26"/>
      <c r="P8362" s="26"/>
      <c r="Q8362" s="6">
        <f t="shared" si="523"/>
        <v>12</v>
      </c>
      <c r="R8362" s="20"/>
    </row>
    <row r="8363" spans="1:18" x14ac:dyDescent="0.25">
      <c r="A8363" s="6">
        <v>9</v>
      </c>
      <c r="B8363" s="4">
        <v>42718.374999993459</v>
      </c>
      <c r="C8363" s="2" t="str">
        <f>IF([2]Analysis!AG8363="Data Error","Data Error",[2]Analysis!AI8363*C$1)</f>
        <v>Data Error</v>
      </c>
      <c r="D8363" s="2"/>
      <c r="E8363" s="3" t="str">
        <f>IF(C8363="Data Error","Data Error",INDEX('[2]BAAL Adj Cap'!$CB$65:$CY$72,MONTH($B8363),$A8363+1))</f>
        <v>Data Error</v>
      </c>
      <c r="F8363" s="3"/>
      <c r="G8363" s="31" t="str">
        <f t="shared" si="520"/>
        <v>Data Error</v>
      </c>
      <c r="H8363" s="31"/>
      <c r="I8363" s="23" t="str">
        <f t="shared" si="521"/>
        <v>Data Error</v>
      </c>
      <c r="J8363" s="23"/>
      <c r="K8363" s="7" t="str">
        <f t="shared" si="522"/>
        <v>Data Error</v>
      </c>
      <c r="M8363" s="20" t="str">
        <f>IF(C8363="Data Error","Data Error",IF(C8363&lt;=K8363,0,1-IFERROR(INDEX(BAAL!$C:$D,MATCH(ROUNDUP(C8363-K8363,0),BAAL!$B:$B,0),MATCH(LEFT(M$2,4),BAAL!$C$2:$D$2,0)),0)))</f>
        <v>Data Error</v>
      </c>
      <c r="N8363" s="20"/>
      <c r="O8363" s="26"/>
      <c r="P8363" s="26"/>
      <c r="Q8363" s="6">
        <f t="shared" si="523"/>
        <v>12</v>
      </c>
      <c r="R8363" s="20"/>
    </row>
    <row r="8364" spans="1:18" x14ac:dyDescent="0.25">
      <c r="A8364" s="6">
        <v>10</v>
      </c>
      <c r="B8364" s="4">
        <v>42718.416666660123</v>
      </c>
      <c r="C8364" s="2" t="str">
        <f>IF([2]Analysis!AG8364="Data Error","Data Error",[2]Analysis!AI8364*C$1)</f>
        <v>Data Error</v>
      </c>
      <c r="D8364" s="2"/>
      <c r="E8364" s="3" t="str">
        <f>IF(C8364="Data Error","Data Error",INDEX('[2]BAAL Adj Cap'!$CB$65:$CY$72,MONTH($B8364),$A8364+1))</f>
        <v>Data Error</v>
      </c>
      <c r="F8364" s="3"/>
      <c r="G8364" s="31" t="str">
        <f t="shared" si="520"/>
        <v>Data Error</v>
      </c>
      <c r="H8364" s="31"/>
      <c r="I8364" s="23" t="str">
        <f t="shared" si="521"/>
        <v>Data Error</v>
      </c>
      <c r="J8364" s="23"/>
      <c r="K8364" s="7" t="str">
        <f t="shared" si="522"/>
        <v>Data Error</v>
      </c>
      <c r="M8364" s="20" t="str">
        <f>IF(C8364="Data Error","Data Error",IF(C8364&lt;=K8364,0,1-IFERROR(INDEX(BAAL!$C:$D,MATCH(ROUNDUP(C8364-K8364,0),BAAL!$B:$B,0),MATCH(LEFT(M$2,4),BAAL!$C$2:$D$2,0)),0)))</f>
        <v>Data Error</v>
      </c>
      <c r="N8364" s="20"/>
      <c r="O8364" s="26"/>
      <c r="P8364" s="26"/>
      <c r="Q8364" s="6">
        <f t="shared" si="523"/>
        <v>12</v>
      </c>
      <c r="R8364" s="20"/>
    </row>
    <row r="8365" spans="1:18" x14ac:dyDescent="0.25">
      <c r="A8365" s="6">
        <v>11</v>
      </c>
      <c r="B8365" s="4">
        <v>42718.458333326787</v>
      </c>
      <c r="C8365" s="2" t="str">
        <f>IF([2]Analysis!AG8365="Data Error","Data Error",[2]Analysis!AI8365*C$1)</f>
        <v>Data Error</v>
      </c>
      <c r="D8365" s="2"/>
      <c r="E8365" s="3" t="str">
        <f>IF(C8365="Data Error","Data Error",INDEX('[2]BAAL Adj Cap'!$CB$65:$CY$72,MONTH($B8365),$A8365+1))</f>
        <v>Data Error</v>
      </c>
      <c r="F8365" s="3"/>
      <c r="G8365" s="31" t="str">
        <f t="shared" si="520"/>
        <v>Data Error</v>
      </c>
      <c r="H8365" s="31"/>
      <c r="I8365" s="23" t="str">
        <f t="shared" si="521"/>
        <v>Data Error</v>
      </c>
      <c r="J8365" s="23"/>
      <c r="K8365" s="7" t="str">
        <f t="shared" si="522"/>
        <v>Data Error</v>
      </c>
      <c r="M8365" s="20" t="str">
        <f>IF(C8365="Data Error","Data Error",IF(C8365&lt;=K8365,0,1-IFERROR(INDEX(BAAL!$C:$D,MATCH(ROUNDUP(C8365-K8365,0),BAAL!$B:$B,0),MATCH(LEFT(M$2,4),BAAL!$C$2:$D$2,0)),0)))</f>
        <v>Data Error</v>
      </c>
      <c r="N8365" s="20"/>
      <c r="O8365" s="26"/>
      <c r="P8365" s="26"/>
      <c r="Q8365" s="6">
        <f t="shared" si="523"/>
        <v>12</v>
      </c>
      <c r="R8365" s="20"/>
    </row>
    <row r="8366" spans="1:18" x14ac:dyDescent="0.25">
      <c r="A8366" s="6">
        <v>12</v>
      </c>
      <c r="B8366" s="4">
        <v>42718.499999993452</v>
      </c>
      <c r="C8366" s="2" t="str">
        <f>IF([2]Analysis!AG8366="Data Error","Data Error",[2]Analysis!AI8366*C$1)</f>
        <v>Data Error</v>
      </c>
      <c r="D8366" s="2"/>
      <c r="E8366" s="3" t="str">
        <f>IF(C8366="Data Error","Data Error",INDEX('[2]BAAL Adj Cap'!$CB$65:$CY$72,MONTH($B8366),$A8366+1))</f>
        <v>Data Error</v>
      </c>
      <c r="F8366" s="3"/>
      <c r="G8366" s="31" t="str">
        <f t="shared" si="520"/>
        <v>Data Error</v>
      </c>
      <c r="H8366" s="31"/>
      <c r="I8366" s="23" t="str">
        <f t="shared" si="521"/>
        <v>Data Error</v>
      </c>
      <c r="J8366" s="23"/>
      <c r="K8366" s="7" t="str">
        <f t="shared" si="522"/>
        <v>Data Error</v>
      </c>
      <c r="M8366" s="20" t="str">
        <f>IF(C8366="Data Error","Data Error",IF(C8366&lt;=K8366,0,1-IFERROR(INDEX(BAAL!$C:$D,MATCH(ROUNDUP(C8366-K8366,0),BAAL!$B:$B,0),MATCH(LEFT(M$2,4),BAAL!$C$2:$D$2,0)),0)))</f>
        <v>Data Error</v>
      </c>
      <c r="N8366" s="20"/>
      <c r="O8366" s="26"/>
      <c r="P8366" s="26"/>
      <c r="Q8366" s="6">
        <f t="shared" si="523"/>
        <v>12</v>
      </c>
      <c r="R8366" s="20"/>
    </row>
    <row r="8367" spans="1:18" x14ac:dyDescent="0.25">
      <c r="A8367" s="6">
        <v>13</v>
      </c>
      <c r="B8367" s="4">
        <v>42718.541666660116</v>
      </c>
      <c r="C8367" s="2" t="str">
        <f>IF([2]Analysis!AG8367="Data Error","Data Error",[2]Analysis!AI8367*C$1)</f>
        <v>Data Error</v>
      </c>
      <c r="D8367" s="2"/>
      <c r="E8367" s="3" t="str">
        <f>IF(C8367="Data Error","Data Error",INDEX('[2]BAAL Adj Cap'!$CB$65:$CY$72,MONTH($B8367),$A8367+1))</f>
        <v>Data Error</v>
      </c>
      <c r="F8367" s="3"/>
      <c r="G8367" s="31" t="str">
        <f t="shared" si="520"/>
        <v>Data Error</v>
      </c>
      <c r="H8367" s="31"/>
      <c r="I8367" s="23" t="str">
        <f t="shared" si="521"/>
        <v>Data Error</v>
      </c>
      <c r="J8367" s="23"/>
      <c r="K8367" s="7" t="str">
        <f t="shared" si="522"/>
        <v>Data Error</v>
      </c>
      <c r="M8367" s="20" t="str">
        <f>IF(C8367="Data Error","Data Error",IF(C8367&lt;=K8367,0,1-IFERROR(INDEX(BAAL!$C:$D,MATCH(ROUNDUP(C8367-K8367,0),BAAL!$B:$B,0),MATCH(LEFT(M$2,4),BAAL!$C$2:$D$2,0)),0)))</f>
        <v>Data Error</v>
      </c>
      <c r="N8367" s="20"/>
      <c r="O8367" s="26"/>
      <c r="P8367" s="26"/>
      <c r="Q8367" s="6">
        <f t="shared" si="523"/>
        <v>12</v>
      </c>
      <c r="R8367" s="20"/>
    </row>
    <row r="8368" spans="1:18" x14ac:dyDescent="0.25">
      <c r="A8368" s="6">
        <v>14</v>
      </c>
      <c r="B8368" s="4">
        <v>42718.58333332678</v>
      </c>
      <c r="C8368" s="2" t="str">
        <f>IF([2]Analysis!AG8368="Data Error","Data Error",[2]Analysis!AI8368*C$1)</f>
        <v>Data Error</v>
      </c>
      <c r="D8368" s="2"/>
      <c r="E8368" s="3" t="str">
        <f>IF(C8368="Data Error","Data Error",INDEX('[2]BAAL Adj Cap'!$CB$65:$CY$72,MONTH($B8368),$A8368+1))</f>
        <v>Data Error</v>
      </c>
      <c r="F8368" s="3"/>
      <c r="G8368" s="31" t="str">
        <f t="shared" si="520"/>
        <v>Data Error</v>
      </c>
      <c r="H8368" s="31"/>
      <c r="I8368" s="23" t="str">
        <f t="shared" si="521"/>
        <v>Data Error</v>
      </c>
      <c r="J8368" s="23"/>
      <c r="K8368" s="7" t="str">
        <f t="shared" si="522"/>
        <v>Data Error</v>
      </c>
      <c r="M8368" s="20" t="str">
        <f>IF(C8368="Data Error","Data Error",IF(C8368&lt;=K8368,0,1-IFERROR(INDEX(BAAL!$C:$D,MATCH(ROUNDUP(C8368-K8368,0),BAAL!$B:$B,0),MATCH(LEFT(M$2,4),BAAL!$C$2:$D$2,0)),0)))</f>
        <v>Data Error</v>
      </c>
      <c r="N8368" s="20"/>
      <c r="O8368" s="26"/>
      <c r="P8368" s="26"/>
      <c r="Q8368" s="6">
        <f t="shared" si="523"/>
        <v>12</v>
      </c>
      <c r="R8368" s="20"/>
    </row>
    <row r="8369" spans="1:18" x14ac:dyDescent="0.25">
      <c r="A8369" s="6">
        <v>15</v>
      </c>
      <c r="B8369" s="4">
        <v>42718.624999993444</v>
      </c>
      <c r="C8369" s="2" t="str">
        <f>IF([2]Analysis!AG8369="Data Error","Data Error",[2]Analysis!AI8369*C$1)</f>
        <v>Data Error</v>
      </c>
      <c r="D8369" s="2"/>
      <c r="E8369" s="3" t="str">
        <f>IF(C8369="Data Error","Data Error",INDEX('[2]BAAL Adj Cap'!$CB$65:$CY$72,MONTH($B8369),$A8369+1))</f>
        <v>Data Error</v>
      </c>
      <c r="F8369" s="3"/>
      <c r="G8369" s="31" t="str">
        <f t="shared" si="520"/>
        <v>Data Error</v>
      </c>
      <c r="H8369" s="31"/>
      <c r="I8369" s="23" t="str">
        <f t="shared" si="521"/>
        <v>Data Error</v>
      </c>
      <c r="J8369" s="23"/>
      <c r="K8369" s="7" t="str">
        <f t="shared" si="522"/>
        <v>Data Error</v>
      </c>
      <c r="M8369" s="20" t="str">
        <f>IF(C8369="Data Error","Data Error",IF(C8369&lt;=K8369,0,1-IFERROR(INDEX(BAAL!$C:$D,MATCH(ROUNDUP(C8369-K8369,0),BAAL!$B:$B,0),MATCH(LEFT(M$2,4),BAAL!$C$2:$D$2,0)),0)))</f>
        <v>Data Error</v>
      </c>
      <c r="N8369" s="20"/>
      <c r="O8369" s="26"/>
      <c r="P8369" s="26"/>
      <c r="Q8369" s="6">
        <f t="shared" si="523"/>
        <v>12</v>
      </c>
      <c r="R8369" s="20"/>
    </row>
    <row r="8370" spans="1:18" x14ac:dyDescent="0.25">
      <c r="A8370" s="6">
        <v>16</v>
      </c>
      <c r="B8370" s="4">
        <v>42718.666666660109</v>
      </c>
      <c r="C8370" s="2" t="str">
        <f>IF([2]Analysis!AG8370="Data Error","Data Error",[2]Analysis!AI8370*C$1)</f>
        <v>Data Error</v>
      </c>
      <c r="D8370" s="2"/>
      <c r="E8370" s="3" t="str">
        <f>IF(C8370="Data Error","Data Error",INDEX('[2]BAAL Adj Cap'!$CB$65:$CY$72,MONTH($B8370),$A8370+1))</f>
        <v>Data Error</v>
      </c>
      <c r="F8370" s="3"/>
      <c r="G8370" s="31" t="str">
        <f t="shared" si="520"/>
        <v>Data Error</v>
      </c>
      <c r="H8370" s="31"/>
      <c r="I8370" s="23" t="str">
        <f t="shared" si="521"/>
        <v>Data Error</v>
      </c>
      <c r="J8370" s="23"/>
      <c r="K8370" s="7" t="str">
        <f t="shared" si="522"/>
        <v>Data Error</v>
      </c>
      <c r="M8370" s="20" t="str">
        <f>IF(C8370="Data Error","Data Error",IF(C8370&lt;=K8370,0,1-IFERROR(INDEX(BAAL!$C:$D,MATCH(ROUNDUP(C8370-K8370,0),BAAL!$B:$B,0),MATCH(LEFT(M$2,4),BAAL!$C$2:$D$2,0)),0)))</f>
        <v>Data Error</v>
      </c>
      <c r="N8370" s="20"/>
      <c r="O8370" s="26"/>
      <c r="P8370" s="26"/>
      <c r="Q8370" s="6">
        <f t="shared" si="523"/>
        <v>12</v>
      </c>
      <c r="R8370" s="20"/>
    </row>
    <row r="8371" spans="1:18" x14ac:dyDescent="0.25">
      <c r="A8371" s="6">
        <v>17</v>
      </c>
      <c r="B8371" s="4">
        <v>42718.708333326773</v>
      </c>
      <c r="C8371" s="2" t="str">
        <f>IF([2]Analysis!AG8371="Data Error","Data Error",[2]Analysis!AI8371*C$1)</f>
        <v>Data Error</v>
      </c>
      <c r="D8371" s="2"/>
      <c r="E8371" s="3" t="str">
        <f>IF(C8371="Data Error","Data Error",INDEX('[2]BAAL Adj Cap'!$CB$65:$CY$72,MONTH($B8371),$A8371+1))</f>
        <v>Data Error</v>
      </c>
      <c r="F8371" s="3"/>
      <c r="G8371" s="31" t="str">
        <f t="shared" si="520"/>
        <v>Data Error</v>
      </c>
      <c r="H8371" s="31"/>
      <c r="I8371" s="23" t="str">
        <f t="shared" si="521"/>
        <v>Data Error</v>
      </c>
      <c r="J8371" s="23"/>
      <c r="K8371" s="7" t="str">
        <f t="shared" si="522"/>
        <v>Data Error</v>
      </c>
      <c r="M8371" s="20" t="str">
        <f>IF(C8371="Data Error","Data Error",IF(C8371&lt;=K8371,0,1-IFERROR(INDEX(BAAL!$C:$D,MATCH(ROUNDUP(C8371-K8371,0),BAAL!$B:$B,0),MATCH(LEFT(M$2,4),BAAL!$C$2:$D$2,0)),0)))</f>
        <v>Data Error</v>
      </c>
      <c r="N8371" s="20"/>
      <c r="O8371" s="26"/>
      <c r="P8371" s="26"/>
      <c r="Q8371" s="6">
        <f t="shared" si="523"/>
        <v>12</v>
      </c>
      <c r="R8371" s="20"/>
    </row>
    <row r="8372" spans="1:18" x14ac:dyDescent="0.25">
      <c r="A8372" s="6">
        <v>18</v>
      </c>
      <c r="B8372" s="4">
        <v>42718.749999993437</v>
      </c>
      <c r="C8372" s="2" t="str">
        <f>IF([2]Analysis!AG8372="Data Error","Data Error",[2]Analysis!AI8372*C$1)</f>
        <v>Data Error</v>
      </c>
      <c r="D8372" s="2"/>
      <c r="E8372" s="3" t="str">
        <f>IF(C8372="Data Error","Data Error",INDEX('[2]BAAL Adj Cap'!$CB$65:$CY$72,MONTH($B8372),$A8372+1))</f>
        <v>Data Error</v>
      </c>
      <c r="F8372" s="3"/>
      <c r="G8372" s="31" t="str">
        <f t="shared" si="520"/>
        <v>Data Error</v>
      </c>
      <c r="H8372" s="31"/>
      <c r="I8372" s="23" t="str">
        <f t="shared" si="521"/>
        <v>Data Error</v>
      </c>
      <c r="J8372" s="23"/>
      <c r="K8372" s="7" t="str">
        <f t="shared" si="522"/>
        <v>Data Error</v>
      </c>
      <c r="M8372" s="20" t="str">
        <f>IF(C8372="Data Error","Data Error",IF(C8372&lt;=K8372,0,1-IFERROR(INDEX(BAAL!$C:$D,MATCH(ROUNDUP(C8372-K8372,0),BAAL!$B:$B,0),MATCH(LEFT(M$2,4),BAAL!$C$2:$D$2,0)),0)))</f>
        <v>Data Error</v>
      </c>
      <c r="N8372" s="20"/>
      <c r="O8372" s="26"/>
      <c r="P8372" s="26"/>
      <c r="Q8372" s="6">
        <f t="shared" si="523"/>
        <v>12</v>
      </c>
      <c r="R8372" s="20"/>
    </row>
    <row r="8373" spans="1:18" x14ac:dyDescent="0.25">
      <c r="A8373" s="6">
        <v>19</v>
      </c>
      <c r="B8373" s="4">
        <v>42718.791666660101</v>
      </c>
      <c r="C8373" s="2" t="str">
        <f>IF([2]Analysis!AG8373="Data Error","Data Error",[2]Analysis!AI8373*C$1)</f>
        <v>Data Error</v>
      </c>
      <c r="D8373" s="2"/>
      <c r="E8373" s="3" t="str">
        <f>IF(C8373="Data Error","Data Error",INDEX('[2]BAAL Adj Cap'!$CB$65:$CY$72,MONTH($B8373),$A8373+1))</f>
        <v>Data Error</v>
      </c>
      <c r="F8373" s="3"/>
      <c r="G8373" s="31" t="str">
        <f t="shared" si="520"/>
        <v>Data Error</v>
      </c>
      <c r="H8373" s="31"/>
      <c r="I8373" s="23" t="str">
        <f t="shared" si="521"/>
        <v>Data Error</v>
      </c>
      <c r="J8373" s="23"/>
      <c r="K8373" s="7" t="str">
        <f t="shared" si="522"/>
        <v>Data Error</v>
      </c>
      <c r="M8373" s="20" t="str">
        <f>IF(C8373="Data Error","Data Error",IF(C8373&lt;=K8373,0,1-IFERROR(INDEX(BAAL!$C:$D,MATCH(ROUNDUP(C8373-K8373,0),BAAL!$B:$B,0),MATCH(LEFT(M$2,4),BAAL!$C$2:$D$2,0)),0)))</f>
        <v>Data Error</v>
      </c>
      <c r="N8373" s="20"/>
      <c r="O8373" s="26"/>
      <c r="P8373" s="26"/>
      <c r="Q8373" s="6">
        <f t="shared" si="523"/>
        <v>12</v>
      </c>
      <c r="R8373" s="20"/>
    </row>
    <row r="8374" spans="1:18" x14ac:dyDescent="0.25">
      <c r="A8374" s="6">
        <v>20</v>
      </c>
      <c r="B8374" s="4">
        <v>42718.833333326766</v>
      </c>
      <c r="C8374" s="2" t="str">
        <f>IF([2]Analysis!AG8374="Data Error","Data Error",[2]Analysis!AI8374*C$1)</f>
        <v>Data Error</v>
      </c>
      <c r="D8374" s="2"/>
      <c r="E8374" s="3" t="str">
        <f>IF(C8374="Data Error","Data Error",INDEX('[2]BAAL Adj Cap'!$CB$65:$CY$72,MONTH($B8374),$A8374+1))</f>
        <v>Data Error</v>
      </c>
      <c r="F8374" s="3"/>
      <c r="G8374" s="31" t="str">
        <f t="shared" si="520"/>
        <v>Data Error</v>
      </c>
      <c r="H8374" s="31"/>
      <c r="I8374" s="23" t="str">
        <f t="shared" si="521"/>
        <v>Data Error</v>
      </c>
      <c r="J8374" s="23"/>
      <c r="K8374" s="7" t="str">
        <f t="shared" si="522"/>
        <v>Data Error</v>
      </c>
      <c r="M8374" s="20" t="str">
        <f>IF(C8374="Data Error","Data Error",IF(C8374&lt;=K8374,0,1-IFERROR(INDEX(BAAL!$C:$D,MATCH(ROUNDUP(C8374-K8374,0),BAAL!$B:$B,0),MATCH(LEFT(M$2,4),BAAL!$C$2:$D$2,0)),0)))</f>
        <v>Data Error</v>
      </c>
      <c r="N8374" s="20"/>
      <c r="O8374" s="26"/>
      <c r="P8374" s="26"/>
      <c r="Q8374" s="6">
        <f t="shared" si="523"/>
        <v>12</v>
      </c>
      <c r="R8374" s="20"/>
    </row>
    <row r="8375" spans="1:18" x14ac:dyDescent="0.25">
      <c r="A8375" s="6">
        <v>21</v>
      </c>
      <c r="B8375" s="4">
        <v>42718.87499999343</v>
      </c>
      <c r="C8375" s="2" t="str">
        <f>IF([2]Analysis!AG8375="Data Error","Data Error",[2]Analysis!AI8375*C$1)</f>
        <v>Data Error</v>
      </c>
      <c r="D8375" s="2"/>
      <c r="E8375" s="3" t="str">
        <f>IF(C8375="Data Error","Data Error",INDEX('[2]BAAL Adj Cap'!$CB$65:$CY$72,MONTH($B8375),$A8375+1))</f>
        <v>Data Error</v>
      </c>
      <c r="F8375" s="3"/>
      <c r="G8375" s="31" t="str">
        <f t="shared" si="520"/>
        <v>Data Error</v>
      </c>
      <c r="H8375" s="31"/>
      <c r="I8375" s="23" t="str">
        <f t="shared" si="521"/>
        <v>Data Error</v>
      </c>
      <c r="J8375" s="23"/>
      <c r="K8375" s="7" t="str">
        <f t="shared" si="522"/>
        <v>Data Error</v>
      </c>
      <c r="M8375" s="20" t="str">
        <f>IF(C8375="Data Error","Data Error",IF(C8375&lt;=K8375,0,1-IFERROR(INDEX(BAAL!$C:$D,MATCH(ROUNDUP(C8375-K8375,0),BAAL!$B:$B,0),MATCH(LEFT(M$2,4),BAAL!$C$2:$D$2,0)),0)))</f>
        <v>Data Error</v>
      </c>
      <c r="N8375" s="20"/>
      <c r="O8375" s="26"/>
      <c r="P8375" s="26"/>
      <c r="Q8375" s="6">
        <f t="shared" si="523"/>
        <v>12</v>
      </c>
      <c r="R8375" s="20"/>
    </row>
    <row r="8376" spans="1:18" x14ac:dyDescent="0.25">
      <c r="A8376" s="6">
        <v>22</v>
      </c>
      <c r="B8376" s="4">
        <v>42718.916666660094</v>
      </c>
      <c r="C8376" s="2" t="str">
        <f>IF([2]Analysis!AG8376="Data Error","Data Error",[2]Analysis!AI8376*C$1)</f>
        <v>Data Error</v>
      </c>
      <c r="D8376" s="2"/>
      <c r="E8376" s="3" t="str">
        <f>IF(C8376="Data Error","Data Error",INDEX('[2]BAAL Adj Cap'!$CB$65:$CY$72,MONTH($B8376),$A8376+1))</f>
        <v>Data Error</v>
      </c>
      <c r="F8376" s="3"/>
      <c r="G8376" s="31" t="str">
        <f t="shared" si="520"/>
        <v>Data Error</v>
      </c>
      <c r="H8376" s="31"/>
      <c r="I8376" s="23" t="str">
        <f t="shared" si="521"/>
        <v>Data Error</v>
      </c>
      <c r="J8376" s="23"/>
      <c r="K8376" s="7" t="str">
        <f t="shared" si="522"/>
        <v>Data Error</v>
      </c>
      <c r="M8376" s="20" t="str">
        <f>IF(C8376="Data Error","Data Error",IF(C8376&lt;=K8376,0,1-IFERROR(INDEX(BAAL!$C:$D,MATCH(ROUNDUP(C8376-K8376,0),BAAL!$B:$B,0),MATCH(LEFT(M$2,4),BAAL!$C$2:$D$2,0)),0)))</f>
        <v>Data Error</v>
      </c>
      <c r="N8376" s="20"/>
      <c r="O8376" s="26"/>
      <c r="P8376" s="26"/>
      <c r="Q8376" s="6">
        <f t="shared" si="523"/>
        <v>12</v>
      </c>
      <c r="R8376" s="20"/>
    </row>
    <row r="8377" spans="1:18" x14ac:dyDescent="0.25">
      <c r="A8377" s="6">
        <v>23</v>
      </c>
      <c r="B8377" s="4">
        <v>42718.958333326758</v>
      </c>
      <c r="C8377" s="2" t="str">
        <f>IF([2]Analysis!AG8377="Data Error","Data Error",[2]Analysis!AI8377*C$1)</f>
        <v>Data Error</v>
      </c>
      <c r="D8377" s="2"/>
      <c r="E8377" s="3" t="str">
        <f>IF(C8377="Data Error","Data Error",INDEX('[2]BAAL Adj Cap'!$CB$65:$CY$72,MONTH($B8377),$A8377+1))</f>
        <v>Data Error</v>
      </c>
      <c r="F8377" s="3"/>
      <c r="G8377" s="31" t="str">
        <f t="shared" si="520"/>
        <v>Data Error</v>
      </c>
      <c r="H8377" s="31"/>
      <c r="I8377" s="23" t="str">
        <f t="shared" si="521"/>
        <v>Data Error</v>
      </c>
      <c r="J8377" s="23"/>
      <c r="K8377" s="7" t="str">
        <f t="shared" si="522"/>
        <v>Data Error</v>
      </c>
      <c r="M8377" s="20" t="str">
        <f>IF(C8377="Data Error","Data Error",IF(C8377&lt;=K8377,0,1-IFERROR(INDEX(BAAL!$C:$D,MATCH(ROUNDUP(C8377-K8377,0),BAAL!$B:$B,0),MATCH(LEFT(M$2,4),BAAL!$C$2:$D$2,0)),0)))</f>
        <v>Data Error</v>
      </c>
      <c r="N8377" s="20"/>
      <c r="O8377" s="26"/>
      <c r="P8377" s="26"/>
      <c r="Q8377" s="6">
        <f t="shared" si="523"/>
        <v>12</v>
      </c>
      <c r="R8377" s="20"/>
    </row>
    <row r="8378" spans="1:18" x14ac:dyDescent="0.25">
      <c r="A8378" s="6">
        <v>0</v>
      </c>
      <c r="B8378" s="1">
        <v>42718.999999993423</v>
      </c>
      <c r="C8378" s="2" t="str">
        <f>IF([2]Analysis!AG8378="Data Error","Data Error",[2]Analysis!AI8378*C$1)</f>
        <v>Data Error</v>
      </c>
      <c r="D8378" s="2"/>
      <c r="E8378" s="3" t="str">
        <f>IF(C8378="Data Error","Data Error",INDEX('[2]BAAL Adj Cap'!$CB$65:$CY$72,MONTH($B8378),$A8378+1))</f>
        <v>Data Error</v>
      </c>
      <c r="F8378" s="3"/>
      <c r="G8378" s="31" t="str">
        <f t="shared" si="520"/>
        <v>Data Error</v>
      </c>
      <c r="H8378" s="31"/>
      <c r="I8378" s="23" t="str">
        <f t="shared" si="521"/>
        <v>Data Error</v>
      </c>
      <c r="J8378" s="23"/>
      <c r="K8378" s="7" t="str">
        <f t="shared" si="522"/>
        <v>Data Error</v>
      </c>
      <c r="M8378" s="20" t="str">
        <f>IF(C8378="Data Error","Data Error",IF(C8378&lt;=K8378,0,1-IFERROR(INDEX(BAAL!$C:$D,MATCH(ROUNDUP(C8378-K8378,0),BAAL!$B:$B,0),MATCH(LEFT(M$2,4),BAAL!$C$2:$D$2,0)),0)))</f>
        <v>Data Error</v>
      </c>
      <c r="N8378" s="20"/>
      <c r="O8378" s="26"/>
      <c r="P8378" s="26"/>
      <c r="Q8378" s="6">
        <f t="shared" si="523"/>
        <v>12</v>
      </c>
      <c r="R8378" s="20"/>
    </row>
    <row r="8379" spans="1:18" x14ac:dyDescent="0.25">
      <c r="A8379" s="6">
        <v>1</v>
      </c>
      <c r="B8379" s="4">
        <v>42719.041666660087</v>
      </c>
      <c r="C8379" s="2" t="str">
        <f>IF([2]Analysis!AG8379="Data Error","Data Error",[2]Analysis!AI8379*C$1)</f>
        <v>Data Error</v>
      </c>
      <c r="D8379" s="2"/>
      <c r="E8379" s="3" t="str">
        <f>IF(C8379="Data Error","Data Error",INDEX('[2]BAAL Adj Cap'!$CB$65:$CY$72,MONTH($B8379),$A8379+1))</f>
        <v>Data Error</v>
      </c>
      <c r="F8379" s="3"/>
      <c r="G8379" s="31" t="str">
        <f t="shared" si="520"/>
        <v>Data Error</v>
      </c>
      <c r="H8379" s="31"/>
      <c r="I8379" s="23" t="str">
        <f t="shared" si="521"/>
        <v>Data Error</v>
      </c>
      <c r="J8379" s="23"/>
      <c r="K8379" s="7" t="str">
        <f t="shared" si="522"/>
        <v>Data Error</v>
      </c>
      <c r="M8379" s="20" t="str">
        <f>IF(C8379="Data Error","Data Error",IF(C8379&lt;=K8379,0,1-IFERROR(INDEX(BAAL!$C:$D,MATCH(ROUNDUP(C8379-K8379,0),BAAL!$B:$B,0),MATCH(LEFT(M$2,4),BAAL!$C$2:$D$2,0)),0)))</f>
        <v>Data Error</v>
      </c>
      <c r="N8379" s="20"/>
      <c r="O8379" s="26"/>
      <c r="P8379" s="26"/>
      <c r="Q8379" s="6">
        <f t="shared" si="523"/>
        <v>12</v>
      </c>
      <c r="R8379" s="20"/>
    </row>
    <row r="8380" spans="1:18" x14ac:dyDescent="0.25">
      <c r="A8380" s="6">
        <v>2</v>
      </c>
      <c r="B8380" s="4">
        <v>42719.083333326751</v>
      </c>
      <c r="C8380" s="2" t="str">
        <f>IF([2]Analysis!AG8380="Data Error","Data Error",[2]Analysis!AI8380*C$1)</f>
        <v>Data Error</v>
      </c>
      <c r="D8380" s="2"/>
      <c r="E8380" s="3" t="str">
        <f>IF(C8380="Data Error","Data Error",INDEX('[2]BAAL Adj Cap'!$CB$65:$CY$72,MONTH($B8380),$A8380+1))</f>
        <v>Data Error</v>
      </c>
      <c r="F8380" s="3"/>
      <c r="G8380" s="31" t="str">
        <f t="shared" si="520"/>
        <v>Data Error</v>
      </c>
      <c r="H8380" s="31"/>
      <c r="I8380" s="23" t="str">
        <f t="shared" si="521"/>
        <v>Data Error</v>
      </c>
      <c r="J8380" s="23"/>
      <c r="K8380" s="7" t="str">
        <f t="shared" si="522"/>
        <v>Data Error</v>
      </c>
      <c r="M8380" s="20" t="str">
        <f>IF(C8380="Data Error","Data Error",IF(C8380&lt;=K8380,0,1-IFERROR(INDEX(BAAL!$C:$D,MATCH(ROUNDUP(C8380-K8380,0),BAAL!$B:$B,0),MATCH(LEFT(M$2,4),BAAL!$C$2:$D$2,0)),0)))</f>
        <v>Data Error</v>
      </c>
      <c r="N8380" s="20"/>
      <c r="O8380" s="26"/>
      <c r="P8380" s="26"/>
      <c r="Q8380" s="6">
        <f t="shared" si="523"/>
        <v>12</v>
      </c>
      <c r="R8380" s="20"/>
    </row>
    <row r="8381" spans="1:18" x14ac:dyDescent="0.25">
      <c r="A8381" s="6">
        <v>3</v>
      </c>
      <c r="B8381" s="4">
        <v>42719.124999993415</v>
      </c>
      <c r="C8381" s="2" t="str">
        <f>IF([2]Analysis!AG8381="Data Error","Data Error",[2]Analysis!AI8381*C$1)</f>
        <v>Data Error</v>
      </c>
      <c r="D8381" s="2"/>
      <c r="E8381" s="3" t="str">
        <f>IF(C8381="Data Error","Data Error",INDEX('[2]BAAL Adj Cap'!$CB$65:$CY$72,MONTH($B8381),$A8381+1))</f>
        <v>Data Error</v>
      </c>
      <c r="F8381" s="3"/>
      <c r="G8381" s="31" t="str">
        <f t="shared" si="520"/>
        <v>Data Error</v>
      </c>
      <c r="H8381" s="31"/>
      <c r="I8381" s="23" t="str">
        <f t="shared" si="521"/>
        <v>Data Error</v>
      </c>
      <c r="J8381" s="23"/>
      <c r="K8381" s="7" t="str">
        <f t="shared" si="522"/>
        <v>Data Error</v>
      </c>
      <c r="M8381" s="20" t="str">
        <f>IF(C8381="Data Error","Data Error",IF(C8381&lt;=K8381,0,1-IFERROR(INDEX(BAAL!$C:$D,MATCH(ROUNDUP(C8381-K8381,0),BAAL!$B:$B,0),MATCH(LEFT(M$2,4),BAAL!$C$2:$D$2,0)),0)))</f>
        <v>Data Error</v>
      </c>
      <c r="N8381" s="20"/>
      <c r="O8381" s="26"/>
      <c r="P8381" s="26"/>
      <c r="Q8381" s="6">
        <f t="shared" si="523"/>
        <v>12</v>
      </c>
      <c r="R8381" s="20"/>
    </row>
    <row r="8382" spans="1:18" x14ac:dyDescent="0.25">
      <c r="A8382" s="6">
        <v>4</v>
      </c>
      <c r="B8382" s="4">
        <v>42719.166666660079</v>
      </c>
      <c r="C8382" s="2" t="str">
        <f>IF([2]Analysis!AG8382="Data Error","Data Error",[2]Analysis!AI8382*C$1)</f>
        <v>Data Error</v>
      </c>
      <c r="D8382" s="2"/>
      <c r="E8382" s="3" t="str">
        <f>IF(C8382="Data Error","Data Error",INDEX('[2]BAAL Adj Cap'!$CB$65:$CY$72,MONTH($B8382),$A8382+1))</f>
        <v>Data Error</v>
      </c>
      <c r="F8382" s="3"/>
      <c r="G8382" s="31" t="str">
        <f t="shared" si="520"/>
        <v>Data Error</v>
      </c>
      <c r="H8382" s="31"/>
      <c r="I8382" s="23" t="str">
        <f t="shared" si="521"/>
        <v>Data Error</v>
      </c>
      <c r="J8382" s="23"/>
      <c r="K8382" s="7" t="str">
        <f t="shared" si="522"/>
        <v>Data Error</v>
      </c>
      <c r="M8382" s="20" t="str">
        <f>IF(C8382="Data Error","Data Error",IF(C8382&lt;=K8382,0,1-IFERROR(INDEX(BAAL!$C:$D,MATCH(ROUNDUP(C8382-K8382,0),BAAL!$B:$B,0),MATCH(LEFT(M$2,4),BAAL!$C$2:$D$2,0)),0)))</f>
        <v>Data Error</v>
      </c>
      <c r="N8382" s="20"/>
      <c r="O8382" s="26"/>
      <c r="P8382" s="26"/>
      <c r="Q8382" s="6">
        <f t="shared" si="523"/>
        <v>12</v>
      </c>
      <c r="R8382" s="20"/>
    </row>
    <row r="8383" spans="1:18" x14ac:dyDescent="0.25">
      <c r="A8383" s="6">
        <v>5</v>
      </c>
      <c r="B8383" s="4">
        <v>42719.208333326744</v>
      </c>
      <c r="C8383" s="2" t="str">
        <f>IF([2]Analysis!AG8383="Data Error","Data Error",[2]Analysis!AI8383*C$1)</f>
        <v>Data Error</v>
      </c>
      <c r="D8383" s="2"/>
      <c r="E8383" s="3" t="str">
        <f>IF(C8383="Data Error","Data Error",INDEX('[2]BAAL Adj Cap'!$CB$65:$CY$72,MONTH($B8383),$A8383+1))</f>
        <v>Data Error</v>
      </c>
      <c r="F8383" s="3"/>
      <c r="G8383" s="31" t="str">
        <f t="shared" si="520"/>
        <v>Data Error</v>
      </c>
      <c r="H8383" s="31"/>
      <c r="I8383" s="23" t="str">
        <f t="shared" si="521"/>
        <v>Data Error</v>
      </c>
      <c r="J8383" s="23"/>
      <c r="K8383" s="7" t="str">
        <f t="shared" si="522"/>
        <v>Data Error</v>
      </c>
      <c r="M8383" s="20" t="str">
        <f>IF(C8383="Data Error","Data Error",IF(C8383&lt;=K8383,0,1-IFERROR(INDEX(BAAL!$C:$D,MATCH(ROUNDUP(C8383-K8383,0),BAAL!$B:$B,0),MATCH(LEFT(M$2,4),BAAL!$C$2:$D$2,0)),0)))</f>
        <v>Data Error</v>
      </c>
      <c r="N8383" s="20"/>
      <c r="O8383" s="26"/>
      <c r="P8383" s="26"/>
      <c r="Q8383" s="6">
        <f t="shared" si="523"/>
        <v>12</v>
      </c>
      <c r="R8383" s="20"/>
    </row>
    <row r="8384" spans="1:18" x14ac:dyDescent="0.25">
      <c r="A8384" s="6">
        <v>6</v>
      </c>
      <c r="B8384" s="4">
        <v>42719.249999993408</v>
      </c>
      <c r="C8384" s="2" t="str">
        <f>IF([2]Analysis!AG8384="Data Error","Data Error",[2]Analysis!AI8384*C$1)</f>
        <v>Data Error</v>
      </c>
      <c r="D8384" s="2"/>
      <c r="E8384" s="3" t="str">
        <f>IF(C8384="Data Error","Data Error",INDEX('[2]BAAL Adj Cap'!$CB$65:$CY$72,MONTH($B8384),$A8384+1))</f>
        <v>Data Error</v>
      </c>
      <c r="F8384" s="3"/>
      <c r="G8384" s="31" t="str">
        <f t="shared" si="520"/>
        <v>Data Error</v>
      </c>
      <c r="H8384" s="31"/>
      <c r="I8384" s="23" t="str">
        <f t="shared" si="521"/>
        <v>Data Error</v>
      </c>
      <c r="J8384" s="23"/>
      <c r="K8384" s="7" t="str">
        <f t="shared" si="522"/>
        <v>Data Error</v>
      </c>
      <c r="M8384" s="20" t="str">
        <f>IF(C8384="Data Error","Data Error",IF(C8384&lt;=K8384,0,1-IFERROR(INDEX(BAAL!$C:$D,MATCH(ROUNDUP(C8384-K8384,0),BAAL!$B:$B,0),MATCH(LEFT(M$2,4),BAAL!$C$2:$D$2,0)),0)))</f>
        <v>Data Error</v>
      </c>
      <c r="N8384" s="20"/>
      <c r="O8384" s="26"/>
      <c r="P8384" s="26"/>
      <c r="Q8384" s="6">
        <f t="shared" si="523"/>
        <v>12</v>
      </c>
      <c r="R8384" s="20"/>
    </row>
    <row r="8385" spans="1:18" x14ac:dyDescent="0.25">
      <c r="A8385" s="6">
        <v>7</v>
      </c>
      <c r="B8385" s="4">
        <v>42719.291666660072</v>
      </c>
      <c r="C8385" s="2" t="str">
        <f>IF([2]Analysis!AG8385="Data Error","Data Error",[2]Analysis!AI8385*C$1)</f>
        <v>Data Error</v>
      </c>
      <c r="D8385" s="2"/>
      <c r="E8385" s="3" t="str">
        <f>IF(C8385="Data Error","Data Error",INDEX('[2]BAAL Adj Cap'!$CB$65:$CY$72,MONTH($B8385),$A8385+1))</f>
        <v>Data Error</v>
      </c>
      <c r="F8385" s="3"/>
      <c r="G8385" s="31" t="str">
        <f t="shared" si="520"/>
        <v>Data Error</v>
      </c>
      <c r="H8385" s="31"/>
      <c r="I8385" s="23" t="str">
        <f t="shared" si="521"/>
        <v>Data Error</v>
      </c>
      <c r="J8385" s="23"/>
      <c r="K8385" s="7" t="str">
        <f t="shared" si="522"/>
        <v>Data Error</v>
      </c>
      <c r="M8385" s="20" t="str">
        <f>IF(C8385="Data Error","Data Error",IF(C8385&lt;=K8385,0,1-IFERROR(INDEX(BAAL!$C:$D,MATCH(ROUNDUP(C8385-K8385,0),BAAL!$B:$B,0),MATCH(LEFT(M$2,4),BAAL!$C$2:$D$2,0)),0)))</f>
        <v>Data Error</v>
      </c>
      <c r="N8385" s="20"/>
      <c r="O8385" s="26"/>
      <c r="P8385" s="26"/>
      <c r="Q8385" s="6">
        <f t="shared" si="523"/>
        <v>12</v>
      </c>
      <c r="R8385" s="20"/>
    </row>
    <row r="8386" spans="1:18" x14ac:dyDescent="0.25">
      <c r="A8386" s="6">
        <v>8</v>
      </c>
      <c r="B8386" s="4">
        <v>42719.333333326736</v>
      </c>
      <c r="C8386" s="2" t="str">
        <f>IF([2]Analysis!AG8386="Data Error","Data Error",[2]Analysis!AI8386*C$1)</f>
        <v>Data Error</v>
      </c>
      <c r="D8386" s="2"/>
      <c r="E8386" s="3" t="str">
        <f>IF(C8386="Data Error","Data Error",INDEX('[2]BAAL Adj Cap'!$CB$65:$CY$72,MONTH($B8386),$A8386+1))</f>
        <v>Data Error</v>
      </c>
      <c r="F8386" s="3"/>
      <c r="G8386" s="31" t="str">
        <f t="shared" si="520"/>
        <v>Data Error</v>
      </c>
      <c r="H8386" s="31"/>
      <c r="I8386" s="23" t="str">
        <f t="shared" si="521"/>
        <v>Data Error</v>
      </c>
      <c r="J8386" s="23"/>
      <c r="K8386" s="7" t="str">
        <f t="shared" si="522"/>
        <v>Data Error</v>
      </c>
      <c r="M8386" s="20" t="str">
        <f>IF(C8386="Data Error","Data Error",IF(C8386&lt;=K8386,0,1-IFERROR(INDEX(BAAL!$C:$D,MATCH(ROUNDUP(C8386-K8386,0),BAAL!$B:$B,0),MATCH(LEFT(M$2,4),BAAL!$C$2:$D$2,0)),0)))</f>
        <v>Data Error</v>
      </c>
      <c r="N8386" s="20"/>
      <c r="O8386" s="26"/>
      <c r="P8386" s="26"/>
      <c r="Q8386" s="6">
        <f t="shared" si="523"/>
        <v>12</v>
      </c>
      <c r="R8386" s="20"/>
    </row>
    <row r="8387" spans="1:18" x14ac:dyDescent="0.25">
      <c r="A8387" s="6">
        <v>9</v>
      </c>
      <c r="B8387" s="4">
        <v>42719.374999993401</v>
      </c>
      <c r="C8387" s="2" t="str">
        <f>IF([2]Analysis!AG8387="Data Error","Data Error",[2]Analysis!AI8387*C$1)</f>
        <v>Data Error</v>
      </c>
      <c r="D8387" s="2"/>
      <c r="E8387" s="3" t="str">
        <f>IF(C8387="Data Error","Data Error",INDEX('[2]BAAL Adj Cap'!$CB$65:$CY$72,MONTH($B8387),$A8387+1))</f>
        <v>Data Error</v>
      </c>
      <c r="F8387" s="3"/>
      <c r="G8387" s="31" t="str">
        <f t="shared" si="520"/>
        <v>Data Error</v>
      </c>
      <c r="H8387" s="31"/>
      <c r="I8387" s="23" t="str">
        <f t="shared" si="521"/>
        <v>Data Error</v>
      </c>
      <c r="J8387" s="23"/>
      <c r="K8387" s="7" t="str">
        <f t="shared" si="522"/>
        <v>Data Error</v>
      </c>
      <c r="M8387" s="20" t="str">
        <f>IF(C8387="Data Error","Data Error",IF(C8387&lt;=K8387,0,1-IFERROR(INDEX(BAAL!$C:$D,MATCH(ROUNDUP(C8387-K8387,0),BAAL!$B:$B,0),MATCH(LEFT(M$2,4),BAAL!$C$2:$D$2,0)),0)))</f>
        <v>Data Error</v>
      </c>
      <c r="N8387" s="20"/>
      <c r="O8387" s="26"/>
      <c r="P8387" s="26"/>
      <c r="Q8387" s="6">
        <f t="shared" si="523"/>
        <v>12</v>
      </c>
      <c r="R8387" s="20"/>
    </row>
    <row r="8388" spans="1:18" x14ac:dyDescent="0.25">
      <c r="A8388" s="6">
        <v>10</v>
      </c>
      <c r="B8388" s="4">
        <v>42719.416666660065</v>
      </c>
      <c r="C8388" s="2" t="str">
        <f>IF([2]Analysis!AG8388="Data Error","Data Error",[2]Analysis!AI8388*C$1)</f>
        <v>Data Error</v>
      </c>
      <c r="D8388" s="2"/>
      <c r="E8388" s="3" t="str">
        <f>IF(C8388="Data Error","Data Error",INDEX('[2]BAAL Adj Cap'!$CB$65:$CY$72,MONTH($B8388),$A8388+1))</f>
        <v>Data Error</v>
      </c>
      <c r="F8388" s="3"/>
      <c r="G8388" s="31" t="str">
        <f t="shared" ref="G8388:G8451" si="524">IF(C8388="Data Error","Data Error",E8388*E$1-C8388)</f>
        <v>Data Error</v>
      </c>
      <c r="H8388" s="31"/>
      <c r="I8388" s="23" t="str">
        <f t="shared" ref="I8388:I8451" si="525">IF(E8388="Data Error","Data Error",E8388)</f>
        <v>Data Error</v>
      </c>
      <c r="J8388" s="23"/>
      <c r="K8388" s="7" t="str">
        <f t="shared" ref="K8388:K8451" si="526">IF(C8388="Data Error","Data Error",C$1*MAX(0,MIN(AF$9,E8388*AF$10)))</f>
        <v>Data Error</v>
      </c>
      <c r="M8388" s="20" t="str">
        <f>IF(C8388="Data Error","Data Error",IF(C8388&lt;=K8388,0,1-IFERROR(INDEX(BAAL!$C:$D,MATCH(ROUNDUP(C8388-K8388,0),BAAL!$B:$B,0),MATCH(LEFT(M$2,4),BAAL!$C$2:$D$2,0)),0)))</f>
        <v>Data Error</v>
      </c>
      <c r="N8388" s="20"/>
      <c r="O8388" s="26"/>
      <c r="P8388" s="26"/>
      <c r="Q8388" s="6">
        <f t="shared" ref="Q8388:Q8451" si="527">MONTH(B8388)</f>
        <v>12</v>
      </c>
      <c r="R8388" s="20"/>
    </row>
    <row r="8389" spans="1:18" x14ac:dyDescent="0.25">
      <c r="A8389" s="6">
        <v>11</v>
      </c>
      <c r="B8389" s="4">
        <v>42719.458333326729</v>
      </c>
      <c r="C8389" s="2" t="str">
        <f>IF([2]Analysis!AG8389="Data Error","Data Error",[2]Analysis!AI8389*C$1)</f>
        <v>Data Error</v>
      </c>
      <c r="D8389" s="2"/>
      <c r="E8389" s="3" t="str">
        <f>IF(C8389="Data Error","Data Error",INDEX('[2]BAAL Adj Cap'!$CB$65:$CY$72,MONTH($B8389),$A8389+1))</f>
        <v>Data Error</v>
      </c>
      <c r="F8389" s="3"/>
      <c r="G8389" s="31" t="str">
        <f t="shared" si="524"/>
        <v>Data Error</v>
      </c>
      <c r="H8389" s="31"/>
      <c r="I8389" s="23" t="str">
        <f t="shared" si="525"/>
        <v>Data Error</v>
      </c>
      <c r="J8389" s="23"/>
      <c r="K8389" s="7" t="str">
        <f t="shared" si="526"/>
        <v>Data Error</v>
      </c>
      <c r="M8389" s="20" t="str">
        <f>IF(C8389="Data Error","Data Error",IF(C8389&lt;=K8389,0,1-IFERROR(INDEX(BAAL!$C:$D,MATCH(ROUNDUP(C8389-K8389,0),BAAL!$B:$B,0),MATCH(LEFT(M$2,4),BAAL!$C$2:$D$2,0)),0)))</f>
        <v>Data Error</v>
      </c>
      <c r="N8389" s="20"/>
      <c r="O8389" s="26"/>
      <c r="P8389" s="26"/>
      <c r="Q8389" s="6">
        <f t="shared" si="527"/>
        <v>12</v>
      </c>
      <c r="R8389" s="20"/>
    </row>
    <row r="8390" spans="1:18" x14ac:dyDescent="0.25">
      <c r="A8390" s="6">
        <v>12</v>
      </c>
      <c r="B8390" s="4">
        <v>42719.499999993393</v>
      </c>
      <c r="C8390" s="2" t="str">
        <f>IF([2]Analysis!AG8390="Data Error","Data Error",[2]Analysis!AI8390*C$1)</f>
        <v>Data Error</v>
      </c>
      <c r="D8390" s="2"/>
      <c r="E8390" s="3" t="str">
        <f>IF(C8390="Data Error","Data Error",INDEX('[2]BAAL Adj Cap'!$CB$65:$CY$72,MONTH($B8390),$A8390+1))</f>
        <v>Data Error</v>
      </c>
      <c r="F8390" s="3"/>
      <c r="G8390" s="31" t="str">
        <f t="shared" si="524"/>
        <v>Data Error</v>
      </c>
      <c r="H8390" s="31"/>
      <c r="I8390" s="23" t="str">
        <f t="shared" si="525"/>
        <v>Data Error</v>
      </c>
      <c r="J8390" s="23"/>
      <c r="K8390" s="7" t="str">
        <f t="shared" si="526"/>
        <v>Data Error</v>
      </c>
      <c r="M8390" s="20" t="str">
        <f>IF(C8390="Data Error","Data Error",IF(C8390&lt;=K8390,0,1-IFERROR(INDEX(BAAL!$C:$D,MATCH(ROUNDUP(C8390-K8390,0),BAAL!$B:$B,0),MATCH(LEFT(M$2,4),BAAL!$C$2:$D$2,0)),0)))</f>
        <v>Data Error</v>
      </c>
      <c r="N8390" s="20"/>
      <c r="O8390" s="26"/>
      <c r="P8390" s="26"/>
      <c r="Q8390" s="6">
        <f t="shared" si="527"/>
        <v>12</v>
      </c>
      <c r="R8390" s="20"/>
    </row>
    <row r="8391" spans="1:18" x14ac:dyDescent="0.25">
      <c r="A8391" s="6">
        <v>13</v>
      </c>
      <c r="B8391" s="4">
        <v>42719.541666660058</v>
      </c>
      <c r="C8391" s="2" t="str">
        <f>IF([2]Analysis!AG8391="Data Error","Data Error",[2]Analysis!AI8391*C$1)</f>
        <v>Data Error</v>
      </c>
      <c r="D8391" s="2"/>
      <c r="E8391" s="3" t="str">
        <f>IF(C8391="Data Error","Data Error",INDEX('[2]BAAL Adj Cap'!$CB$65:$CY$72,MONTH($B8391),$A8391+1))</f>
        <v>Data Error</v>
      </c>
      <c r="F8391" s="3"/>
      <c r="G8391" s="31" t="str">
        <f t="shared" si="524"/>
        <v>Data Error</v>
      </c>
      <c r="H8391" s="31"/>
      <c r="I8391" s="23" t="str">
        <f t="shared" si="525"/>
        <v>Data Error</v>
      </c>
      <c r="J8391" s="23"/>
      <c r="K8391" s="7" t="str">
        <f t="shared" si="526"/>
        <v>Data Error</v>
      </c>
      <c r="M8391" s="20" t="str">
        <f>IF(C8391="Data Error","Data Error",IF(C8391&lt;=K8391,0,1-IFERROR(INDEX(BAAL!$C:$D,MATCH(ROUNDUP(C8391-K8391,0),BAAL!$B:$B,0),MATCH(LEFT(M$2,4),BAAL!$C$2:$D$2,0)),0)))</f>
        <v>Data Error</v>
      </c>
      <c r="N8391" s="20"/>
      <c r="O8391" s="26"/>
      <c r="P8391" s="26"/>
      <c r="Q8391" s="6">
        <f t="shared" si="527"/>
        <v>12</v>
      </c>
      <c r="R8391" s="20"/>
    </row>
    <row r="8392" spans="1:18" x14ac:dyDescent="0.25">
      <c r="A8392" s="6">
        <v>14</v>
      </c>
      <c r="B8392" s="4">
        <v>42719.583333326722</v>
      </c>
      <c r="C8392" s="2" t="str">
        <f>IF([2]Analysis!AG8392="Data Error","Data Error",[2]Analysis!AI8392*C$1)</f>
        <v>Data Error</v>
      </c>
      <c r="D8392" s="2"/>
      <c r="E8392" s="3" t="str">
        <f>IF(C8392="Data Error","Data Error",INDEX('[2]BAAL Adj Cap'!$CB$65:$CY$72,MONTH($B8392),$A8392+1))</f>
        <v>Data Error</v>
      </c>
      <c r="F8392" s="3"/>
      <c r="G8392" s="31" t="str">
        <f t="shared" si="524"/>
        <v>Data Error</v>
      </c>
      <c r="H8392" s="31"/>
      <c r="I8392" s="23" t="str">
        <f t="shared" si="525"/>
        <v>Data Error</v>
      </c>
      <c r="J8392" s="23"/>
      <c r="K8392" s="7" t="str">
        <f t="shared" si="526"/>
        <v>Data Error</v>
      </c>
      <c r="M8392" s="20" t="str">
        <f>IF(C8392="Data Error","Data Error",IF(C8392&lt;=K8392,0,1-IFERROR(INDEX(BAAL!$C:$D,MATCH(ROUNDUP(C8392-K8392,0),BAAL!$B:$B,0),MATCH(LEFT(M$2,4),BAAL!$C$2:$D$2,0)),0)))</f>
        <v>Data Error</v>
      </c>
      <c r="N8392" s="20"/>
      <c r="O8392" s="26"/>
      <c r="P8392" s="26"/>
      <c r="Q8392" s="6">
        <f t="shared" si="527"/>
        <v>12</v>
      </c>
      <c r="R8392" s="20"/>
    </row>
    <row r="8393" spans="1:18" x14ac:dyDescent="0.25">
      <c r="A8393" s="6">
        <v>15</v>
      </c>
      <c r="B8393" s="4">
        <v>42719.624999993386</v>
      </c>
      <c r="C8393" s="2" t="str">
        <f>IF([2]Analysis!AG8393="Data Error","Data Error",[2]Analysis!AI8393*C$1)</f>
        <v>Data Error</v>
      </c>
      <c r="D8393" s="2"/>
      <c r="E8393" s="3" t="str">
        <f>IF(C8393="Data Error","Data Error",INDEX('[2]BAAL Adj Cap'!$CB$65:$CY$72,MONTH($B8393),$A8393+1))</f>
        <v>Data Error</v>
      </c>
      <c r="F8393" s="3"/>
      <c r="G8393" s="31" t="str">
        <f t="shared" si="524"/>
        <v>Data Error</v>
      </c>
      <c r="H8393" s="31"/>
      <c r="I8393" s="23" t="str">
        <f t="shared" si="525"/>
        <v>Data Error</v>
      </c>
      <c r="J8393" s="23"/>
      <c r="K8393" s="7" t="str">
        <f t="shared" si="526"/>
        <v>Data Error</v>
      </c>
      <c r="M8393" s="20" t="str">
        <f>IF(C8393="Data Error","Data Error",IF(C8393&lt;=K8393,0,1-IFERROR(INDEX(BAAL!$C:$D,MATCH(ROUNDUP(C8393-K8393,0),BAAL!$B:$B,0),MATCH(LEFT(M$2,4),BAAL!$C$2:$D$2,0)),0)))</f>
        <v>Data Error</v>
      </c>
      <c r="N8393" s="20"/>
      <c r="O8393" s="26"/>
      <c r="P8393" s="26"/>
      <c r="Q8393" s="6">
        <f t="shared" si="527"/>
        <v>12</v>
      </c>
      <c r="R8393" s="20"/>
    </row>
    <row r="8394" spans="1:18" x14ac:dyDescent="0.25">
      <c r="A8394" s="6">
        <v>16</v>
      </c>
      <c r="B8394" s="4">
        <v>42719.66666666005</v>
      </c>
      <c r="C8394" s="2" t="str">
        <f>IF([2]Analysis!AG8394="Data Error","Data Error",[2]Analysis!AI8394*C$1)</f>
        <v>Data Error</v>
      </c>
      <c r="D8394" s="2"/>
      <c r="E8394" s="3" t="str">
        <f>IF(C8394="Data Error","Data Error",INDEX('[2]BAAL Adj Cap'!$CB$65:$CY$72,MONTH($B8394),$A8394+1))</f>
        <v>Data Error</v>
      </c>
      <c r="F8394" s="3"/>
      <c r="G8394" s="31" t="str">
        <f t="shared" si="524"/>
        <v>Data Error</v>
      </c>
      <c r="H8394" s="31"/>
      <c r="I8394" s="23" t="str">
        <f t="shared" si="525"/>
        <v>Data Error</v>
      </c>
      <c r="J8394" s="23"/>
      <c r="K8394" s="7" t="str">
        <f t="shared" si="526"/>
        <v>Data Error</v>
      </c>
      <c r="M8394" s="20" t="str">
        <f>IF(C8394="Data Error","Data Error",IF(C8394&lt;=K8394,0,1-IFERROR(INDEX(BAAL!$C:$D,MATCH(ROUNDUP(C8394-K8394,0),BAAL!$B:$B,0),MATCH(LEFT(M$2,4),BAAL!$C$2:$D$2,0)),0)))</f>
        <v>Data Error</v>
      </c>
      <c r="N8394" s="20"/>
      <c r="O8394" s="26"/>
      <c r="P8394" s="26"/>
      <c r="Q8394" s="6">
        <f t="shared" si="527"/>
        <v>12</v>
      </c>
      <c r="R8394" s="20"/>
    </row>
    <row r="8395" spans="1:18" x14ac:dyDescent="0.25">
      <c r="A8395" s="6">
        <v>17</v>
      </c>
      <c r="B8395" s="4">
        <v>42719.708333326715</v>
      </c>
      <c r="C8395" s="2" t="str">
        <f>IF([2]Analysis!AG8395="Data Error","Data Error",[2]Analysis!AI8395*C$1)</f>
        <v>Data Error</v>
      </c>
      <c r="D8395" s="2"/>
      <c r="E8395" s="3" t="str">
        <f>IF(C8395="Data Error","Data Error",INDEX('[2]BAAL Adj Cap'!$CB$65:$CY$72,MONTH($B8395),$A8395+1))</f>
        <v>Data Error</v>
      </c>
      <c r="F8395" s="3"/>
      <c r="G8395" s="31" t="str">
        <f t="shared" si="524"/>
        <v>Data Error</v>
      </c>
      <c r="H8395" s="31"/>
      <c r="I8395" s="23" t="str">
        <f t="shared" si="525"/>
        <v>Data Error</v>
      </c>
      <c r="J8395" s="23"/>
      <c r="K8395" s="7" t="str">
        <f t="shared" si="526"/>
        <v>Data Error</v>
      </c>
      <c r="M8395" s="20" t="str">
        <f>IF(C8395="Data Error","Data Error",IF(C8395&lt;=K8395,0,1-IFERROR(INDEX(BAAL!$C:$D,MATCH(ROUNDUP(C8395-K8395,0),BAAL!$B:$B,0),MATCH(LEFT(M$2,4),BAAL!$C$2:$D$2,0)),0)))</f>
        <v>Data Error</v>
      </c>
      <c r="N8395" s="20"/>
      <c r="O8395" s="26"/>
      <c r="P8395" s="26"/>
      <c r="Q8395" s="6">
        <f t="shared" si="527"/>
        <v>12</v>
      </c>
      <c r="R8395" s="20"/>
    </row>
    <row r="8396" spans="1:18" x14ac:dyDescent="0.25">
      <c r="A8396" s="6">
        <v>18</v>
      </c>
      <c r="B8396" s="4">
        <v>42719.749999993379</v>
      </c>
      <c r="C8396" s="2" t="str">
        <f>IF([2]Analysis!AG8396="Data Error","Data Error",[2]Analysis!AI8396*C$1)</f>
        <v>Data Error</v>
      </c>
      <c r="D8396" s="2"/>
      <c r="E8396" s="3" t="str">
        <f>IF(C8396="Data Error","Data Error",INDEX('[2]BAAL Adj Cap'!$CB$65:$CY$72,MONTH($B8396),$A8396+1))</f>
        <v>Data Error</v>
      </c>
      <c r="F8396" s="3"/>
      <c r="G8396" s="31" t="str">
        <f t="shared" si="524"/>
        <v>Data Error</v>
      </c>
      <c r="H8396" s="31"/>
      <c r="I8396" s="23" t="str">
        <f t="shared" si="525"/>
        <v>Data Error</v>
      </c>
      <c r="J8396" s="23"/>
      <c r="K8396" s="7" t="str">
        <f t="shared" si="526"/>
        <v>Data Error</v>
      </c>
      <c r="M8396" s="20" t="str">
        <f>IF(C8396="Data Error","Data Error",IF(C8396&lt;=K8396,0,1-IFERROR(INDEX(BAAL!$C:$D,MATCH(ROUNDUP(C8396-K8396,0),BAAL!$B:$B,0),MATCH(LEFT(M$2,4),BAAL!$C$2:$D$2,0)),0)))</f>
        <v>Data Error</v>
      </c>
      <c r="N8396" s="20"/>
      <c r="O8396" s="26"/>
      <c r="P8396" s="26"/>
      <c r="Q8396" s="6">
        <f t="shared" si="527"/>
        <v>12</v>
      </c>
      <c r="R8396" s="20"/>
    </row>
    <row r="8397" spans="1:18" x14ac:dyDescent="0.25">
      <c r="A8397" s="6">
        <v>19</v>
      </c>
      <c r="B8397" s="4">
        <v>42719.791666660043</v>
      </c>
      <c r="C8397" s="2" t="str">
        <f>IF([2]Analysis!AG8397="Data Error","Data Error",[2]Analysis!AI8397*C$1)</f>
        <v>Data Error</v>
      </c>
      <c r="D8397" s="2"/>
      <c r="E8397" s="3" t="str">
        <f>IF(C8397="Data Error","Data Error",INDEX('[2]BAAL Adj Cap'!$CB$65:$CY$72,MONTH($B8397),$A8397+1))</f>
        <v>Data Error</v>
      </c>
      <c r="F8397" s="3"/>
      <c r="G8397" s="31" t="str">
        <f t="shared" si="524"/>
        <v>Data Error</v>
      </c>
      <c r="H8397" s="31"/>
      <c r="I8397" s="23" t="str">
        <f t="shared" si="525"/>
        <v>Data Error</v>
      </c>
      <c r="J8397" s="23"/>
      <c r="K8397" s="7" t="str">
        <f t="shared" si="526"/>
        <v>Data Error</v>
      </c>
      <c r="M8397" s="20" t="str">
        <f>IF(C8397="Data Error","Data Error",IF(C8397&lt;=K8397,0,1-IFERROR(INDEX(BAAL!$C:$D,MATCH(ROUNDUP(C8397-K8397,0),BAAL!$B:$B,0),MATCH(LEFT(M$2,4),BAAL!$C$2:$D$2,0)),0)))</f>
        <v>Data Error</v>
      </c>
      <c r="N8397" s="20"/>
      <c r="O8397" s="26"/>
      <c r="P8397" s="26"/>
      <c r="Q8397" s="6">
        <f t="shared" si="527"/>
        <v>12</v>
      </c>
      <c r="R8397" s="20"/>
    </row>
    <row r="8398" spans="1:18" x14ac:dyDescent="0.25">
      <c r="A8398" s="6">
        <v>20</v>
      </c>
      <c r="B8398" s="4">
        <v>42719.833333326707</v>
      </c>
      <c r="C8398" s="2" t="str">
        <f>IF([2]Analysis!AG8398="Data Error","Data Error",[2]Analysis!AI8398*C$1)</f>
        <v>Data Error</v>
      </c>
      <c r="D8398" s="2"/>
      <c r="E8398" s="3" t="str">
        <f>IF(C8398="Data Error","Data Error",INDEX('[2]BAAL Adj Cap'!$CB$65:$CY$72,MONTH($B8398),$A8398+1))</f>
        <v>Data Error</v>
      </c>
      <c r="F8398" s="3"/>
      <c r="G8398" s="31" t="str">
        <f t="shared" si="524"/>
        <v>Data Error</v>
      </c>
      <c r="H8398" s="31"/>
      <c r="I8398" s="23" t="str">
        <f t="shared" si="525"/>
        <v>Data Error</v>
      </c>
      <c r="J8398" s="23"/>
      <c r="K8398" s="7" t="str">
        <f t="shared" si="526"/>
        <v>Data Error</v>
      </c>
      <c r="M8398" s="20" t="str">
        <f>IF(C8398="Data Error","Data Error",IF(C8398&lt;=K8398,0,1-IFERROR(INDEX(BAAL!$C:$D,MATCH(ROUNDUP(C8398-K8398,0),BAAL!$B:$B,0),MATCH(LEFT(M$2,4),BAAL!$C$2:$D$2,0)),0)))</f>
        <v>Data Error</v>
      </c>
      <c r="N8398" s="20"/>
      <c r="O8398" s="26"/>
      <c r="P8398" s="26"/>
      <c r="Q8398" s="6">
        <f t="shared" si="527"/>
        <v>12</v>
      </c>
      <c r="R8398" s="20"/>
    </row>
    <row r="8399" spans="1:18" x14ac:dyDescent="0.25">
      <c r="A8399" s="6">
        <v>21</v>
      </c>
      <c r="B8399" s="4">
        <v>42719.874999993372</v>
      </c>
      <c r="C8399" s="2" t="str">
        <f>IF([2]Analysis!AG8399="Data Error","Data Error",[2]Analysis!AI8399*C$1)</f>
        <v>Data Error</v>
      </c>
      <c r="D8399" s="2"/>
      <c r="E8399" s="3" t="str">
        <f>IF(C8399="Data Error","Data Error",INDEX('[2]BAAL Adj Cap'!$CB$65:$CY$72,MONTH($B8399),$A8399+1))</f>
        <v>Data Error</v>
      </c>
      <c r="F8399" s="3"/>
      <c r="G8399" s="31" t="str">
        <f t="shared" si="524"/>
        <v>Data Error</v>
      </c>
      <c r="H8399" s="31"/>
      <c r="I8399" s="23" t="str">
        <f t="shared" si="525"/>
        <v>Data Error</v>
      </c>
      <c r="J8399" s="23"/>
      <c r="K8399" s="7" t="str">
        <f t="shared" si="526"/>
        <v>Data Error</v>
      </c>
      <c r="M8399" s="20" t="str">
        <f>IF(C8399="Data Error","Data Error",IF(C8399&lt;=K8399,0,1-IFERROR(INDEX(BAAL!$C:$D,MATCH(ROUNDUP(C8399-K8399,0),BAAL!$B:$B,0),MATCH(LEFT(M$2,4),BAAL!$C$2:$D$2,0)),0)))</f>
        <v>Data Error</v>
      </c>
      <c r="N8399" s="20"/>
      <c r="O8399" s="26"/>
      <c r="P8399" s="26"/>
      <c r="Q8399" s="6">
        <f t="shared" si="527"/>
        <v>12</v>
      </c>
      <c r="R8399" s="20"/>
    </row>
    <row r="8400" spans="1:18" x14ac:dyDescent="0.25">
      <c r="A8400" s="6">
        <v>22</v>
      </c>
      <c r="B8400" s="4">
        <v>42719.916666660036</v>
      </c>
      <c r="C8400" s="2" t="str">
        <f>IF([2]Analysis!AG8400="Data Error","Data Error",[2]Analysis!AI8400*C$1)</f>
        <v>Data Error</v>
      </c>
      <c r="D8400" s="2"/>
      <c r="E8400" s="3" t="str">
        <f>IF(C8400="Data Error","Data Error",INDEX('[2]BAAL Adj Cap'!$CB$65:$CY$72,MONTH($B8400),$A8400+1))</f>
        <v>Data Error</v>
      </c>
      <c r="F8400" s="3"/>
      <c r="G8400" s="31" t="str">
        <f t="shared" si="524"/>
        <v>Data Error</v>
      </c>
      <c r="H8400" s="31"/>
      <c r="I8400" s="23" t="str">
        <f t="shared" si="525"/>
        <v>Data Error</v>
      </c>
      <c r="J8400" s="23"/>
      <c r="K8400" s="7" t="str">
        <f t="shared" si="526"/>
        <v>Data Error</v>
      </c>
      <c r="M8400" s="20" t="str">
        <f>IF(C8400="Data Error","Data Error",IF(C8400&lt;=K8400,0,1-IFERROR(INDEX(BAAL!$C:$D,MATCH(ROUNDUP(C8400-K8400,0),BAAL!$B:$B,0),MATCH(LEFT(M$2,4),BAAL!$C$2:$D$2,0)),0)))</f>
        <v>Data Error</v>
      </c>
      <c r="N8400" s="20"/>
      <c r="O8400" s="26"/>
      <c r="P8400" s="26"/>
      <c r="Q8400" s="6">
        <f t="shared" si="527"/>
        <v>12</v>
      </c>
      <c r="R8400" s="20"/>
    </row>
    <row r="8401" spans="1:18" x14ac:dyDescent="0.25">
      <c r="A8401" s="6">
        <v>23</v>
      </c>
      <c r="B8401" s="4">
        <v>42719.9583333267</v>
      </c>
      <c r="C8401" s="2" t="str">
        <f>IF([2]Analysis!AG8401="Data Error","Data Error",[2]Analysis!AI8401*C$1)</f>
        <v>Data Error</v>
      </c>
      <c r="D8401" s="2"/>
      <c r="E8401" s="3" t="str">
        <f>IF(C8401="Data Error","Data Error",INDEX('[2]BAAL Adj Cap'!$CB$65:$CY$72,MONTH($B8401),$A8401+1))</f>
        <v>Data Error</v>
      </c>
      <c r="F8401" s="3"/>
      <c r="G8401" s="31" t="str">
        <f t="shared" si="524"/>
        <v>Data Error</v>
      </c>
      <c r="H8401" s="31"/>
      <c r="I8401" s="23" t="str">
        <f t="shared" si="525"/>
        <v>Data Error</v>
      </c>
      <c r="J8401" s="23"/>
      <c r="K8401" s="7" t="str">
        <f t="shared" si="526"/>
        <v>Data Error</v>
      </c>
      <c r="M8401" s="20" t="str">
        <f>IF(C8401="Data Error","Data Error",IF(C8401&lt;=K8401,0,1-IFERROR(INDEX(BAAL!$C:$D,MATCH(ROUNDUP(C8401-K8401,0),BAAL!$B:$B,0),MATCH(LEFT(M$2,4),BAAL!$C$2:$D$2,0)),0)))</f>
        <v>Data Error</v>
      </c>
      <c r="N8401" s="20"/>
      <c r="O8401" s="26"/>
      <c r="P8401" s="26"/>
      <c r="Q8401" s="6">
        <f t="shared" si="527"/>
        <v>12</v>
      </c>
      <c r="R8401" s="20"/>
    </row>
    <row r="8402" spans="1:18" x14ac:dyDescent="0.25">
      <c r="A8402" s="6">
        <v>0</v>
      </c>
      <c r="B8402" s="1">
        <v>42719.999999993364</v>
      </c>
      <c r="C8402" s="2" t="str">
        <f>IF([2]Analysis!AG8402="Data Error","Data Error",[2]Analysis!AI8402*C$1)</f>
        <v>Data Error</v>
      </c>
      <c r="D8402" s="2"/>
      <c r="E8402" s="3" t="str">
        <f>IF(C8402="Data Error","Data Error",INDEX('[2]BAAL Adj Cap'!$CB$65:$CY$72,MONTH($B8402),$A8402+1))</f>
        <v>Data Error</v>
      </c>
      <c r="F8402" s="3"/>
      <c r="G8402" s="31" t="str">
        <f t="shared" si="524"/>
        <v>Data Error</v>
      </c>
      <c r="H8402" s="31"/>
      <c r="I8402" s="23" t="str">
        <f t="shared" si="525"/>
        <v>Data Error</v>
      </c>
      <c r="J8402" s="23"/>
      <c r="K8402" s="7" t="str">
        <f t="shared" si="526"/>
        <v>Data Error</v>
      </c>
      <c r="M8402" s="20" t="str">
        <f>IF(C8402="Data Error","Data Error",IF(C8402&lt;=K8402,0,1-IFERROR(INDEX(BAAL!$C:$D,MATCH(ROUNDUP(C8402-K8402,0),BAAL!$B:$B,0),MATCH(LEFT(M$2,4),BAAL!$C$2:$D$2,0)),0)))</f>
        <v>Data Error</v>
      </c>
      <c r="N8402" s="20"/>
      <c r="O8402" s="26"/>
      <c r="P8402" s="26"/>
      <c r="Q8402" s="6">
        <f t="shared" si="527"/>
        <v>12</v>
      </c>
      <c r="R8402" s="20"/>
    </row>
    <row r="8403" spans="1:18" x14ac:dyDescent="0.25">
      <c r="A8403" s="6">
        <v>1</v>
      </c>
      <c r="B8403" s="4">
        <v>42720.041666660029</v>
      </c>
      <c r="C8403" s="2" t="str">
        <f>IF([2]Analysis!AG8403="Data Error","Data Error",[2]Analysis!AI8403*C$1)</f>
        <v>Data Error</v>
      </c>
      <c r="D8403" s="2"/>
      <c r="E8403" s="3" t="str">
        <f>IF(C8403="Data Error","Data Error",INDEX('[2]BAAL Adj Cap'!$CB$65:$CY$72,MONTH($B8403),$A8403+1))</f>
        <v>Data Error</v>
      </c>
      <c r="F8403" s="3"/>
      <c r="G8403" s="31" t="str">
        <f t="shared" si="524"/>
        <v>Data Error</v>
      </c>
      <c r="H8403" s="31"/>
      <c r="I8403" s="23" t="str">
        <f t="shared" si="525"/>
        <v>Data Error</v>
      </c>
      <c r="J8403" s="23"/>
      <c r="K8403" s="7" t="str">
        <f t="shared" si="526"/>
        <v>Data Error</v>
      </c>
      <c r="M8403" s="20" t="str">
        <f>IF(C8403="Data Error","Data Error",IF(C8403&lt;=K8403,0,1-IFERROR(INDEX(BAAL!$C:$D,MATCH(ROUNDUP(C8403-K8403,0),BAAL!$B:$B,0),MATCH(LEFT(M$2,4),BAAL!$C$2:$D$2,0)),0)))</f>
        <v>Data Error</v>
      </c>
      <c r="N8403" s="20"/>
      <c r="O8403" s="26"/>
      <c r="P8403" s="26"/>
      <c r="Q8403" s="6">
        <f t="shared" si="527"/>
        <v>12</v>
      </c>
      <c r="R8403" s="20"/>
    </row>
    <row r="8404" spans="1:18" x14ac:dyDescent="0.25">
      <c r="A8404" s="6">
        <v>2</v>
      </c>
      <c r="B8404" s="4">
        <v>42720.083333326693</v>
      </c>
      <c r="C8404" s="2" t="str">
        <f>IF([2]Analysis!AG8404="Data Error","Data Error",[2]Analysis!AI8404*C$1)</f>
        <v>Data Error</v>
      </c>
      <c r="D8404" s="2"/>
      <c r="E8404" s="3" t="str">
        <f>IF(C8404="Data Error","Data Error",INDEX('[2]BAAL Adj Cap'!$CB$65:$CY$72,MONTH($B8404),$A8404+1))</f>
        <v>Data Error</v>
      </c>
      <c r="F8404" s="3"/>
      <c r="G8404" s="31" t="str">
        <f t="shared" si="524"/>
        <v>Data Error</v>
      </c>
      <c r="H8404" s="31"/>
      <c r="I8404" s="23" t="str">
        <f t="shared" si="525"/>
        <v>Data Error</v>
      </c>
      <c r="J8404" s="23"/>
      <c r="K8404" s="7" t="str">
        <f t="shared" si="526"/>
        <v>Data Error</v>
      </c>
      <c r="M8404" s="20" t="str">
        <f>IF(C8404="Data Error","Data Error",IF(C8404&lt;=K8404,0,1-IFERROR(INDEX(BAAL!$C:$D,MATCH(ROUNDUP(C8404-K8404,0),BAAL!$B:$B,0),MATCH(LEFT(M$2,4),BAAL!$C$2:$D$2,0)),0)))</f>
        <v>Data Error</v>
      </c>
      <c r="N8404" s="20"/>
      <c r="O8404" s="26"/>
      <c r="P8404" s="26"/>
      <c r="Q8404" s="6">
        <f t="shared" si="527"/>
        <v>12</v>
      </c>
      <c r="R8404" s="20"/>
    </row>
    <row r="8405" spans="1:18" x14ac:dyDescent="0.25">
      <c r="A8405" s="6">
        <v>3</v>
      </c>
      <c r="B8405" s="4">
        <v>42720.124999993357</v>
      </c>
      <c r="C8405" s="2" t="str">
        <f>IF([2]Analysis!AG8405="Data Error","Data Error",[2]Analysis!AI8405*C$1)</f>
        <v>Data Error</v>
      </c>
      <c r="D8405" s="2"/>
      <c r="E8405" s="3" t="str">
        <f>IF(C8405="Data Error","Data Error",INDEX('[2]BAAL Adj Cap'!$CB$65:$CY$72,MONTH($B8405),$A8405+1))</f>
        <v>Data Error</v>
      </c>
      <c r="F8405" s="3"/>
      <c r="G8405" s="31" t="str">
        <f t="shared" si="524"/>
        <v>Data Error</v>
      </c>
      <c r="H8405" s="31"/>
      <c r="I8405" s="23" t="str">
        <f t="shared" si="525"/>
        <v>Data Error</v>
      </c>
      <c r="J8405" s="23"/>
      <c r="K8405" s="7" t="str">
        <f t="shared" si="526"/>
        <v>Data Error</v>
      </c>
      <c r="M8405" s="20" t="str">
        <f>IF(C8405="Data Error","Data Error",IF(C8405&lt;=K8405,0,1-IFERROR(INDEX(BAAL!$C:$D,MATCH(ROUNDUP(C8405-K8405,0),BAAL!$B:$B,0),MATCH(LEFT(M$2,4),BAAL!$C$2:$D$2,0)),0)))</f>
        <v>Data Error</v>
      </c>
      <c r="N8405" s="20"/>
      <c r="O8405" s="26"/>
      <c r="P8405" s="26"/>
      <c r="Q8405" s="6">
        <f t="shared" si="527"/>
        <v>12</v>
      </c>
      <c r="R8405" s="20"/>
    </row>
    <row r="8406" spans="1:18" x14ac:dyDescent="0.25">
      <c r="A8406" s="6">
        <v>4</v>
      </c>
      <c r="B8406" s="4">
        <v>42720.166666660021</v>
      </c>
      <c r="C8406" s="2" t="str">
        <f>IF([2]Analysis!AG8406="Data Error","Data Error",[2]Analysis!AI8406*C$1)</f>
        <v>Data Error</v>
      </c>
      <c r="D8406" s="2"/>
      <c r="E8406" s="3" t="str">
        <f>IF(C8406="Data Error","Data Error",INDEX('[2]BAAL Adj Cap'!$CB$65:$CY$72,MONTH($B8406),$A8406+1))</f>
        <v>Data Error</v>
      </c>
      <c r="F8406" s="3"/>
      <c r="G8406" s="31" t="str">
        <f t="shared" si="524"/>
        <v>Data Error</v>
      </c>
      <c r="H8406" s="31"/>
      <c r="I8406" s="23" t="str">
        <f t="shared" si="525"/>
        <v>Data Error</v>
      </c>
      <c r="J8406" s="23"/>
      <c r="K8406" s="7" t="str">
        <f t="shared" si="526"/>
        <v>Data Error</v>
      </c>
      <c r="M8406" s="20" t="str">
        <f>IF(C8406="Data Error","Data Error",IF(C8406&lt;=K8406,0,1-IFERROR(INDEX(BAAL!$C:$D,MATCH(ROUNDUP(C8406-K8406,0),BAAL!$B:$B,0),MATCH(LEFT(M$2,4),BAAL!$C$2:$D$2,0)),0)))</f>
        <v>Data Error</v>
      </c>
      <c r="N8406" s="20"/>
      <c r="O8406" s="26"/>
      <c r="P8406" s="26"/>
      <c r="Q8406" s="6">
        <f t="shared" si="527"/>
        <v>12</v>
      </c>
      <c r="R8406" s="20"/>
    </row>
    <row r="8407" spans="1:18" x14ac:dyDescent="0.25">
      <c r="A8407" s="6">
        <v>5</v>
      </c>
      <c r="B8407" s="4">
        <v>42720.208333326686</v>
      </c>
      <c r="C8407" s="2" t="str">
        <f>IF([2]Analysis!AG8407="Data Error","Data Error",[2]Analysis!AI8407*C$1)</f>
        <v>Data Error</v>
      </c>
      <c r="D8407" s="2"/>
      <c r="E8407" s="3" t="str">
        <f>IF(C8407="Data Error","Data Error",INDEX('[2]BAAL Adj Cap'!$CB$65:$CY$72,MONTH($B8407),$A8407+1))</f>
        <v>Data Error</v>
      </c>
      <c r="F8407" s="3"/>
      <c r="G8407" s="31" t="str">
        <f t="shared" si="524"/>
        <v>Data Error</v>
      </c>
      <c r="H8407" s="31"/>
      <c r="I8407" s="23" t="str">
        <f t="shared" si="525"/>
        <v>Data Error</v>
      </c>
      <c r="J8407" s="23"/>
      <c r="K8407" s="7" t="str">
        <f t="shared" si="526"/>
        <v>Data Error</v>
      </c>
      <c r="M8407" s="20" t="str">
        <f>IF(C8407="Data Error","Data Error",IF(C8407&lt;=K8407,0,1-IFERROR(INDEX(BAAL!$C:$D,MATCH(ROUNDUP(C8407-K8407,0),BAAL!$B:$B,0),MATCH(LEFT(M$2,4),BAAL!$C$2:$D$2,0)),0)))</f>
        <v>Data Error</v>
      </c>
      <c r="N8407" s="20"/>
      <c r="O8407" s="26"/>
      <c r="P8407" s="26"/>
      <c r="Q8407" s="6">
        <f t="shared" si="527"/>
        <v>12</v>
      </c>
      <c r="R8407" s="20"/>
    </row>
    <row r="8408" spans="1:18" x14ac:dyDescent="0.25">
      <c r="A8408" s="6">
        <v>6</v>
      </c>
      <c r="B8408" s="4">
        <v>42720.24999999335</v>
      </c>
      <c r="C8408" s="2" t="str">
        <f>IF([2]Analysis!AG8408="Data Error","Data Error",[2]Analysis!AI8408*C$1)</f>
        <v>Data Error</v>
      </c>
      <c r="D8408" s="2"/>
      <c r="E8408" s="3" t="str">
        <f>IF(C8408="Data Error","Data Error",INDEX('[2]BAAL Adj Cap'!$CB$65:$CY$72,MONTH($B8408),$A8408+1))</f>
        <v>Data Error</v>
      </c>
      <c r="F8408" s="3"/>
      <c r="G8408" s="31" t="str">
        <f t="shared" si="524"/>
        <v>Data Error</v>
      </c>
      <c r="H8408" s="31"/>
      <c r="I8408" s="23" t="str">
        <f t="shared" si="525"/>
        <v>Data Error</v>
      </c>
      <c r="J8408" s="23"/>
      <c r="K8408" s="7" t="str">
        <f t="shared" si="526"/>
        <v>Data Error</v>
      </c>
      <c r="M8408" s="20" t="str">
        <f>IF(C8408="Data Error","Data Error",IF(C8408&lt;=K8408,0,1-IFERROR(INDEX(BAAL!$C:$D,MATCH(ROUNDUP(C8408-K8408,0),BAAL!$B:$B,0),MATCH(LEFT(M$2,4),BAAL!$C$2:$D$2,0)),0)))</f>
        <v>Data Error</v>
      </c>
      <c r="N8408" s="20"/>
      <c r="O8408" s="26"/>
      <c r="P8408" s="26"/>
      <c r="Q8408" s="6">
        <f t="shared" si="527"/>
        <v>12</v>
      </c>
      <c r="R8408" s="20"/>
    </row>
    <row r="8409" spans="1:18" x14ac:dyDescent="0.25">
      <c r="A8409" s="6">
        <v>7</v>
      </c>
      <c r="B8409" s="4">
        <v>42720.291666660014</v>
      </c>
      <c r="C8409" s="2" t="str">
        <f>IF([2]Analysis!AG8409="Data Error","Data Error",[2]Analysis!AI8409*C$1)</f>
        <v>Data Error</v>
      </c>
      <c r="D8409" s="2"/>
      <c r="E8409" s="3" t="str">
        <f>IF(C8409="Data Error","Data Error",INDEX('[2]BAAL Adj Cap'!$CB$65:$CY$72,MONTH($B8409),$A8409+1))</f>
        <v>Data Error</v>
      </c>
      <c r="F8409" s="3"/>
      <c r="G8409" s="31" t="str">
        <f t="shared" si="524"/>
        <v>Data Error</v>
      </c>
      <c r="H8409" s="31"/>
      <c r="I8409" s="23" t="str">
        <f t="shared" si="525"/>
        <v>Data Error</v>
      </c>
      <c r="J8409" s="23"/>
      <c r="K8409" s="7" t="str">
        <f t="shared" si="526"/>
        <v>Data Error</v>
      </c>
      <c r="M8409" s="20" t="str">
        <f>IF(C8409="Data Error","Data Error",IF(C8409&lt;=K8409,0,1-IFERROR(INDEX(BAAL!$C:$D,MATCH(ROUNDUP(C8409-K8409,0),BAAL!$B:$B,0),MATCH(LEFT(M$2,4),BAAL!$C$2:$D$2,0)),0)))</f>
        <v>Data Error</v>
      </c>
      <c r="N8409" s="20"/>
      <c r="O8409" s="26"/>
      <c r="P8409" s="26"/>
      <c r="Q8409" s="6">
        <f t="shared" si="527"/>
        <v>12</v>
      </c>
      <c r="R8409" s="20"/>
    </row>
    <row r="8410" spans="1:18" x14ac:dyDescent="0.25">
      <c r="A8410" s="6">
        <v>8</v>
      </c>
      <c r="B8410" s="4">
        <v>42720.333333326678</v>
      </c>
      <c r="C8410" s="2" t="str">
        <f>IF([2]Analysis!AG8410="Data Error","Data Error",[2]Analysis!AI8410*C$1)</f>
        <v>Data Error</v>
      </c>
      <c r="D8410" s="2"/>
      <c r="E8410" s="3" t="str">
        <f>IF(C8410="Data Error","Data Error",INDEX('[2]BAAL Adj Cap'!$CB$65:$CY$72,MONTH($B8410),$A8410+1))</f>
        <v>Data Error</v>
      </c>
      <c r="F8410" s="3"/>
      <c r="G8410" s="31" t="str">
        <f t="shared" si="524"/>
        <v>Data Error</v>
      </c>
      <c r="H8410" s="31"/>
      <c r="I8410" s="23" t="str">
        <f t="shared" si="525"/>
        <v>Data Error</v>
      </c>
      <c r="J8410" s="23"/>
      <c r="K8410" s="7" t="str">
        <f t="shared" si="526"/>
        <v>Data Error</v>
      </c>
      <c r="M8410" s="20" t="str">
        <f>IF(C8410="Data Error","Data Error",IF(C8410&lt;=K8410,0,1-IFERROR(INDEX(BAAL!$C:$D,MATCH(ROUNDUP(C8410-K8410,0),BAAL!$B:$B,0),MATCH(LEFT(M$2,4),BAAL!$C$2:$D$2,0)),0)))</f>
        <v>Data Error</v>
      </c>
      <c r="N8410" s="20"/>
      <c r="O8410" s="26"/>
      <c r="P8410" s="26"/>
      <c r="Q8410" s="6">
        <f t="shared" si="527"/>
        <v>12</v>
      </c>
      <c r="R8410" s="20"/>
    </row>
    <row r="8411" spans="1:18" x14ac:dyDescent="0.25">
      <c r="A8411" s="6">
        <v>9</v>
      </c>
      <c r="B8411" s="4">
        <v>42720.374999993342</v>
      </c>
      <c r="C8411" s="2" t="str">
        <f>IF([2]Analysis!AG8411="Data Error","Data Error",[2]Analysis!AI8411*C$1)</f>
        <v>Data Error</v>
      </c>
      <c r="D8411" s="2"/>
      <c r="E8411" s="3" t="str">
        <f>IF(C8411="Data Error","Data Error",INDEX('[2]BAAL Adj Cap'!$CB$65:$CY$72,MONTH($B8411),$A8411+1))</f>
        <v>Data Error</v>
      </c>
      <c r="F8411" s="3"/>
      <c r="G8411" s="31" t="str">
        <f t="shared" si="524"/>
        <v>Data Error</v>
      </c>
      <c r="H8411" s="31"/>
      <c r="I8411" s="23" t="str">
        <f t="shared" si="525"/>
        <v>Data Error</v>
      </c>
      <c r="J8411" s="23"/>
      <c r="K8411" s="7" t="str">
        <f t="shared" si="526"/>
        <v>Data Error</v>
      </c>
      <c r="M8411" s="20" t="str">
        <f>IF(C8411="Data Error","Data Error",IF(C8411&lt;=K8411,0,1-IFERROR(INDEX(BAAL!$C:$D,MATCH(ROUNDUP(C8411-K8411,0),BAAL!$B:$B,0),MATCH(LEFT(M$2,4),BAAL!$C$2:$D$2,0)),0)))</f>
        <v>Data Error</v>
      </c>
      <c r="N8411" s="20"/>
      <c r="O8411" s="26"/>
      <c r="P8411" s="26"/>
      <c r="Q8411" s="6">
        <f t="shared" si="527"/>
        <v>12</v>
      </c>
      <c r="R8411" s="20"/>
    </row>
    <row r="8412" spans="1:18" x14ac:dyDescent="0.25">
      <c r="A8412" s="6">
        <v>10</v>
      </c>
      <c r="B8412" s="4">
        <v>42720.416666660007</v>
      </c>
      <c r="C8412" s="2" t="str">
        <f>IF([2]Analysis!AG8412="Data Error","Data Error",[2]Analysis!AI8412*C$1)</f>
        <v>Data Error</v>
      </c>
      <c r="D8412" s="2"/>
      <c r="E8412" s="3" t="str">
        <f>IF(C8412="Data Error","Data Error",INDEX('[2]BAAL Adj Cap'!$CB$65:$CY$72,MONTH($B8412),$A8412+1))</f>
        <v>Data Error</v>
      </c>
      <c r="F8412" s="3"/>
      <c r="G8412" s="31" t="str">
        <f t="shared" si="524"/>
        <v>Data Error</v>
      </c>
      <c r="H8412" s="31"/>
      <c r="I8412" s="23" t="str">
        <f t="shared" si="525"/>
        <v>Data Error</v>
      </c>
      <c r="J8412" s="23"/>
      <c r="K8412" s="7" t="str">
        <f t="shared" si="526"/>
        <v>Data Error</v>
      </c>
      <c r="M8412" s="20" t="str">
        <f>IF(C8412="Data Error","Data Error",IF(C8412&lt;=K8412,0,1-IFERROR(INDEX(BAAL!$C:$D,MATCH(ROUNDUP(C8412-K8412,0),BAAL!$B:$B,0),MATCH(LEFT(M$2,4),BAAL!$C$2:$D$2,0)),0)))</f>
        <v>Data Error</v>
      </c>
      <c r="N8412" s="20"/>
      <c r="O8412" s="26"/>
      <c r="P8412" s="26"/>
      <c r="Q8412" s="6">
        <f t="shared" si="527"/>
        <v>12</v>
      </c>
      <c r="R8412" s="20"/>
    </row>
    <row r="8413" spans="1:18" x14ac:dyDescent="0.25">
      <c r="A8413" s="6">
        <v>11</v>
      </c>
      <c r="B8413" s="4">
        <v>42720.458333326671</v>
      </c>
      <c r="C8413" s="2" t="str">
        <f>IF([2]Analysis!AG8413="Data Error","Data Error",[2]Analysis!AI8413*C$1)</f>
        <v>Data Error</v>
      </c>
      <c r="D8413" s="2"/>
      <c r="E8413" s="3" t="str">
        <f>IF(C8413="Data Error","Data Error",INDEX('[2]BAAL Adj Cap'!$CB$65:$CY$72,MONTH($B8413),$A8413+1))</f>
        <v>Data Error</v>
      </c>
      <c r="F8413" s="3"/>
      <c r="G8413" s="31" t="str">
        <f t="shared" si="524"/>
        <v>Data Error</v>
      </c>
      <c r="H8413" s="31"/>
      <c r="I8413" s="23" t="str">
        <f t="shared" si="525"/>
        <v>Data Error</v>
      </c>
      <c r="J8413" s="23"/>
      <c r="K8413" s="7" t="str">
        <f t="shared" si="526"/>
        <v>Data Error</v>
      </c>
      <c r="M8413" s="20" t="str">
        <f>IF(C8413="Data Error","Data Error",IF(C8413&lt;=K8413,0,1-IFERROR(INDEX(BAAL!$C:$D,MATCH(ROUNDUP(C8413-K8413,0),BAAL!$B:$B,0),MATCH(LEFT(M$2,4),BAAL!$C$2:$D$2,0)),0)))</f>
        <v>Data Error</v>
      </c>
      <c r="N8413" s="20"/>
      <c r="O8413" s="26"/>
      <c r="P8413" s="26"/>
      <c r="Q8413" s="6">
        <f t="shared" si="527"/>
        <v>12</v>
      </c>
      <c r="R8413" s="20"/>
    </row>
    <row r="8414" spans="1:18" x14ac:dyDescent="0.25">
      <c r="A8414" s="6">
        <v>12</v>
      </c>
      <c r="B8414" s="4">
        <v>42720.499999993335</v>
      </c>
      <c r="C8414" s="2" t="str">
        <f>IF([2]Analysis!AG8414="Data Error","Data Error",[2]Analysis!AI8414*C$1)</f>
        <v>Data Error</v>
      </c>
      <c r="D8414" s="2"/>
      <c r="E8414" s="3" t="str">
        <f>IF(C8414="Data Error","Data Error",INDEX('[2]BAAL Adj Cap'!$CB$65:$CY$72,MONTH($B8414),$A8414+1))</f>
        <v>Data Error</v>
      </c>
      <c r="F8414" s="3"/>
      <c r="G8414" s="31" t="str">
        <f t="shared" si="524"/>
        <v>Data Error</v>
      </c>
      <c r="H8414" s="31"/>
      <c r="I8414" s="23" t="str">
        <f t="shared" si="525"/>
        <v>Data Error</v>
      </c>
      <c r="J8414" s="23"/>
      <c r="K8414" s="7" t="str">
        <f t="shared" si="526"/>
        <v>Data Error</v>
      </c>
      <c r="M8414" s="20" t="str">
        <f>IF(C8414="Data Error","Data Error",IF(C8414&lt;=K8414,0,1-IFERROR(INDEX(BAAL!$C:$D,MATCH(ROUNDUP(C8414-K8414,0),BAAL!$B:$B,0),MATCH(LEFT(M$2,4),BAAL!$C$2:$D$2,0)),0)))</f>
        <v>Data Error</v>
      </c>
      <c r="N8414" s="20"/>
      <c r="O8414" s="26"/>
      <c r="P8414" s="26"/>
      <c r="Q8414" s="6">
        <f t="shared" si="527"/>
        <v>12</v>
      </c>
      <c r="R8414" s="20"/>
    </row>
    <row r="8415" spans="1:18" x14ac:dyDescent="0.25">
      <c r="A8415" s="6">
        <v>13</v>
      </c>
      <c r="B8415" s="4">
        <v>42720.541666659999</v>
      </c>
      <c r="C8415" s="2" t="str">
        <f>IF([2]Analysis!AG8415="Data Error","Data Error",[2]Analysis!AI8415*C$1)</f>
        <v>Data Error</v>
      </c>
      <c r="D8415" s="2"/>
      <c r="E8415" s="3" t="str">
        <f>IF(C8415="Data Error","Data Error",INDEX('[2]BAAL Adj Cap'!$CB$65:$CY$72,MONTH($B8415),$A8415+1))</f>
        <v>Data Error</v>
      </c>
      <c r="F8415" s="3"/>
      <c r="G8415" s="31" t="str">
        <f t="shared" si="524"/>
        <v>Data Error</v>
      </c>
      <c r="H8415" s="31"/>
      <c r="I8415" s="23" t="str">
        <f t="shared" si="525"/>
        <v>Data Error</v>
      </c>
      <c r="J8415" s="23"/>
      <c r="K8415" s="7" t="str">
        <f t="shared" si="526"/>
        <v>Data Error</v>
      </c>
      <c r="M8415" s="20" t="str">
        <f>IF(C8415="Data Error","Data Error",IF(C8415&lt;=K8415,0,1-IFERROR(INDEX(BAAL!$C:$D,MATCH(ROUNDUP(C8415-K8415,0),BAAL!$B:$B,0),MATCH(LEFT(M$2,4),BAAL!$C$2:$D$2,0)),0)))</f>
        <v>Data Error</v>
      </c>
      <c r="N8415" s="20"/>
      <c r="O8415" s="26"/>
      <c r="P8415" s="26"/>
      <c r="Q8415" s="6">
        <f t="shared" si="527"/>
        <v>12</v>
      </c>
      <c r="R8415" s="20"/>
    </row>
    <row r="8416" spans="1:18" x14ac:dyDescent="0.25">
      <c r="A8416" s="6">
        <v>14</v>
      </c>
      <c r="B8416" s="4">
        <v>42720.583333326664</v>
      </c>
      <c r="C8416" s="2" t="str">
        <f>IF([2]Analysis!AG8416="Data Error","Data Error",[2]Analysis!AI8416*C$1)</f>
        <v>Data Error</v>
      </c>
      <c r="D8416" s="2"/>
      <c r="E8416" s="3" t="str">
        <f>IF(C8416="Data Error","Data Error",INDEX('[2]BAAL Adj Cap'!$CB$65:$CY$72,MONTH($B8416),$A8416+1))</f>
        <v>Data Error</v>
      </c>
      <c r="F8416" s="3"/>
      <c r="G8416" s="31" t="str">
        <f t="shared" si="524"/>
        <v>Data Error</v>
      </c>
      <c r="H8416" s="31"/>
      <c r="I8416" s="23" t="str">
        <f t="shared" si="525"/>
        <v>Data Error</v>
      </c>
      <c r="J8416" s="23"/>
      <c r="K8416" s="7" t="str">
        <f t="shared" si="526"/>
        <v>Data Error</v>
      </c>
      <c r="M8416" s="20" t="str">
        <f>IF(C8416="Data Error","Data Error",IF(C8416&lt;=K8416,0,1-IFERROR(INDEX(BAAL!$C:$D,MATCH(ROUNDUP(C8416-K8416,0),BAAL!$B:$B,0),MATCH(LEFT(M$2,4),BAAL!$C$2:$D$2,0)),0)))</f>
        <v>Data Error</v>
      </c>
      <c r="N8416" s="20"/>
      <c r="O8416" s="26"/>
      <c r="P8416" s="26"/>
      <c r="Q8416" s="6">
        <f t="shared" si="527"/>
        <v>12</v>
      </c>
      <c r="R8416" s="20"/>
    </row>
    <row r="8417" spans="1:18" x14ac:dyDescent="0.25">
      <c r="A8417" s="6">
        <v>15</v>
      </c>
      <c r="B8417" s="4">
        <v>42720.624999993328</v>
      </c>
      <c r="C8417" s="2" t="str">
        <f>IF([2]Analysis!AG8417="Data Error","Data Error",[2]Analysis!AI8417*C$1)</f>
        <v>Data Error</v>
      </c>
      <c r="D8417" s="2"/>
      <c r="E8417" s="3" t="str">
        <f>IF(C8417="Data Error","Data Error",INDEX('[2]BAAL Adj Cap'!$CB$65:$CY$72,MONTH($B8417),$A8417+1))</f>
        <v>Data Error</v>
      </c>
      <c r="F8417" s="3"/>
      <c r="G8417" s="31" t="str">
        <f t="shared" si="524"/>
        <v>Data Error</v>
      </c>
      <c r="H8417" s="31"/>
      <c r="I8417" s="23" t="str">
        <f t="shared" si="525"/>
        <v>Data Error</v>
      </c>
      <c r="J8417" s="23"/>
      <c r="K8417" s="7" t="str">
        <f t="shared" si="526"/>
        <v>Data Error</v>
      </c>
      <c r="M8417" s="20" t="str">
        <f>IF(C8417="Data Error","Data Error",IF(C8417&lt;=K8417,0,1-IFERROR(INDEX(BAAL!$C:$D,MATCH(ROUNDUP(C8417-K8417,0),BAAL!$B:$B,0),MATCH(LEFT(M$2,4),BAAL!$C$2:$D$2,0)),0)))</f>
        <v>Data Error</v>
      </c>
      <c r="N8417" s="20"/>
      <c r="O8417" s="26"/>
      <c r="P8417" s="26"/>
      <c r="Q8417" s="6">
        <f t="shared" si="527"/>
        <v>12</v>
      </c>
      <c r="R8417" s="20"/>
    </row>
    <row r="8418" spans="1:18" x14ac:dyDescent="0.25">
      <c r="A8418" s="6">
        <v>16</v>
      </c>
      <c r="B8418" s="4">
        <v>42720.666666659992</v>
      </c>
      <c r="C8418" s="2" t="str">
        <f>IF([2]Analysis!AG8418="Data Error","Data Error",[2]Analysis!AI8418*C$1)</f>
        <v>Data Error</v>
      </c>
      <c r="D8418" s="2"/>
      <c r="E8418" s="3" t="str">
        <f>IF(C8418="Data Error","Data Error",INDEX('[2]BAAL Adj Cap'!$CB$65:$CY$72,MONTH($B8418),$A8418+1))</f>
        <v>Data Error</v>
      </c>
      <c r="F8418" s="3"/>
      <c r="G8418" s="31" t="str">
        <f t="shared" si="524"/>
        <v>Data Error</v>
      </c>
      <c r="H8418" s="31"/>
      <c r="I8418" s="23" t="str">
        <f t="shared" si="525"/>
        <v>Data Error</v>
      </c>
      <c r="J8418" s="23"/>
      <c r="K8418" s="7" t="str">
        <f t="shared" si="526"/>
        <v>Data Error</v>
      </c>
      <c r="M8418" s="20" t="str">
        <f>IF(C8418="Data Error","Data Error",IF(C8418&lt;=K8418,0,1-IFERROR(INDEX(BAAL!$C:$D,MATCH(ROUNDUP(C8418-K8418,0),BAAL!$B:$B,0),MATCH(LEFT(M$2,4),BAAL!$C$2:$D$2,0)),0)))</f>
        <v>Data Error</v>
      </c>
      <c r="N8418" s="20"/>
      <c r="O8418" s="26"/>
      <c r="P8418" s="26"/>
      <c r="Q8418" s="6">
        <f t="shared" si="527"/>
        <v>12</v>
      </c>
      <c r="R8418" s="20"/>
    </row>
    <row r="8419" spans="1:18" x14ac:dyDescent="0.25">
      <c r="A8419" s="6">
        <v>17</v>
      </c>
      <c r="B8419" s="4">
        <v>42720.708333326656</v>
      </c>
      <c r="C8419" s="2" t="str">
        <f>IF([2]Analysis!AG8419="Data Error","Data Error",[2]Analysis!AI8419*C$1)</f>
        <v>Data Error</v>
      </c>
      <c r="D8419" s="2"/>
      <c r="E8419" s="3" t="str">
        <f>IF(C8419="Data Error","Data Error",INDEX('[2]BAAL Adj Cap'!$CB$65:$CY$72,MONTH($B8419),$A8419+1))</f>
        <v>Data Error</v>
      </c>
      <c r="F8419" s="3"/>
      <c r="G8419" s="31" t="str">
        <f t="shared" si="524"/>
        <v>Data Error</v>
      </c>
      <c r="H8419" s="31"/>
      <c r="I8419" s="23" t="str">
        <f t="shared" si="525"/>
        <v>Data Error</v>
      </c>
      <c r="J8419" s="23"/>
      <c r="K8419" s="7" t="str">
        <f t="shared" si="526"/>
        <v>Data Error</v>
      </c>
      <c r="M8419" s="20" t="str">
        <f>IF(C8419="Data Error","Data Error",IF(C8419&lt;=K8419,0,1-IFERROR(INDEX(BAAL!$C:$D,MATCH(ROUNDUP(C8419-K8419,0),BAAL!$B:$B,0),MATCH(LEFT(M$2,4),BAAL!$C$2:$D$2,0)),0)))</f>
        <v>Data Error</v>
      </c>
      <c r="N8419" s="20"/>
      <c r="O8419" s="26"/>
      <c r="P8419" s="26"/>
      <c r="Q8419" s="6">
        <f t="shared" si="527"/>
        <v>12</v>
      </c>
      <c r="R8419" s="20"/>
    </row>
    <row r="8420" spans="1:18" x14ac:dyDescent="0.25">
      <c r="A8420" s="6">
        <v>18</v>
      </c>
      <c r="B8420" s="4">
        <v>42720.749999993321</v>
      </c>
      <c r="C8420" s="2" t="str">
        <f>IF([2]Analysis!AG8420="Data Error","Data Error",[2]Analysis!AI8420*C$1)</f>
        <v>Data Error</v>
      </c>
      <c r="D8420" s="2"/>
      <c r="E8420" s="3" t="str">
        <f>IF(C8420="Data Error","Data Error",INDEX('[2]BAAL Adj Cap'!$CB$65:$CY$72,MONTH($B8420),$A8420+1))</f>
        <v>Data Error</v>
      </c>
      <c r="F8420" s="3"/>
      <c r="G8420" s="31" t="str">
        <f t="shared" si="524"/>
        <v>Data Error</v>
      </c>
      <c r="H8420" s="31"/>
      <c r="I8420" s="23" t="str">
        <f t="shared" si="525"/>
        <v>Data Error</v>
      </c>
      <c r="J8420" s="23"/>
      <c r="K8420" s="7" t="str">
        <f t="shared" si="526"/>
        <v>Data Error</v>
      </c>
      <c r="M8420" s="20" t="str">
        <f>IF(C8420="Data Error","Data Error",IF(C8420&lt;=K8420,0,1-IFERROR(INDEX(BAAL!$C:$D,MATCH(ROUNDUP(C8420-K8420,0),BAAL!$B:$B,0),MATCH(LEFT(M$2,4),BAAL!$C$2:$D$2,0)),0)))</f>
        <v>Data Error</v>
      </c>
      <c r="N8420" s="20"/>
      <c r="O8420" s="26"/>
      <c r="P8420" s="26"/>
      <c r="Q8420" s="6">
        <f t="shared" si="527"/>
        <v>12</v>
      </c>
      <c r="R8420" s="20"/>
    </row>
    <row r="8421" spans="1:18" x14ac:dyDescent="0.25">
      <c r="A8421" s="6">
        <v>19</v>
      </c>
      <c r="B8421" s="4">
        <v>42720.791666659985</v>
      </c>
      <c r="C8421" s="2" t="str">
        <f>IF([2]Analysis!AG8421="Data Error","Data Error",[2]Analysis!AI8421*C$1)</f>
        <v>Data Error</v>
      </c>
      <c r="D8421" s="2"/>
      <c r="E8421" s="3" t="str">
        <f>IF(C8421="Data Error","Data Error",INDEX('[2]BAAL Adj Cap'!$CB$65:$CY$72,MONTH($B8421),$A8421+1))</f>
        <v>Data Error</v>
      </c>
      <c r="F8421" s="3"/>
      <c r="G8421" s="31" t="str">
        <f t="shared" si="524"/>
        <v>Data Error</v>
      </c>
      <c r="H8421" s="31"/>
      <c r="I8421" s="23" t="str">
        <f t="shared" si="525"/>
        <v>Data Error</v>
      </c>
      <c r="J8421" s="23"/>
      <c r="K8421" s="7" t="str">
        <f t="shared" si="526"/>
        <v>Data Error</v>
      </c>
      <c r="M8421" s="20" t="str">
        <f>IF(C8421="Data Error","Data Error",IF(C8421&lt;=K8421,0,1-IFERROR(INDEX(BAAL!$C:$D,MATCH(ROUNDUP(C8421-K8421,0),BAAL!$B:$B,0),MATCH(LEFT(M$2,4),BAAL!$C$2:$D$2,0)),0)))</f>
        <v>Data Error</v>
      </c>
      <c r="N8421" s="20"/>
      <c r="O8421" s="26"/>
      <c r="P8421" s="26"/>
      <c r="Q8421" s="6">
        <f t="shared" si="527"/>
        <v>12</v>
      </c>
      <c r="R8421" s="20"/>
    </row>
    <row r="8422" spans="1:18" x14ac:dyDescent="0.25">
      <c r="A8422" s="6">
        <v>20</v>
      </c>
      <c r="B8422" s="4">
        <v>42720.833333326649</v>
      </c>
      <c r="C8422" s="2" t="str">
        <f>IF([2]Analysis!AG8422="Data Error","Data Error",[2]Analysis!AI8422*C$1)</f>
        <v>Data Error</v>
      </c>
      <c r="D8422" s="2"/>
      <c r="E8422" s="3" t="str">
        <f>IF(C8422="Data Error","Data Error",INDEX('[2]BAAL Adj Cap'!$CB$65:$CY$72,MONTH($B8422),$A8422+1))</f>
        <v>Data Error</v>
      </c>
      <c r="F8422" s="3"/>
      <c r="G8422" s="31" t="str">
        <f t="shared" si="524"/>
        <v>Data Error</v>
      </c>
      <c r="H8422" s="31"/>
      <c r="I8422" s="23" t="str">
        <f t="shared" si="525"/>
        <v>Data Error</v>
      </c>
      <c r="J8422" s="23"/>
      <c r="K8422" s="7" t="str">
        <f t="shared" si="526"/>
        <v>Data Error</v>
      </c>
      <c r="M8422" s="20" t="str">
        <f>IF(C8422="Data Error","Data Error",IF(C8422&lt;=K8422,0,1-IFERROR(INDEX(BAAL!$C:$D,MATCH(ROUNDUP(C8422-K8422,0),BAAL!$B:$B,0),MATCH(LEFT(M$2,4),BAAL!$C$2:$D$2,0)),0)))</f>
        <v>Data Error</v>
      </c>
      <c r="N8422" s="20"/>
      <c r="O8422" s="26"/>
      <c r="P8422" s="26"/>
      <c r="Q8422" s="6">
        <f t="shared" si="527"/>
        <v>12</v>
      </c>
      <c r="R8422" s="20"/>
    </row>
    <row r="8423" spans="1:18" x14ac:dyDescent="0.25">
      <c r="A8423" s="6">
        <v>21</v>
      </c>
      <c r="B8423" s="4">
        <v>42720.874999993313</v>
      </c>
      <c r="C8423" s="2" t="str">
        <f>IF([2]Analysis!AG8423="Data Error","Data Error",[2]Analysis!AI8423*C$1)</f>
        <v>Data Error</v>
      </c>
      <c r="D8423" s="2"/>
      <c r="E8423" s="3" t="str">
        <f>IF(C8423="Data Error","Data Error",INDEX('[2]BAAL Adj Cap'!$CB$65:$CY$72,MONTH($B8423),$A8423+1))</f>
        <v>Data Error</v>
      </c>
      <c r="F8423" s="3"/>
      <c r="G8423" s="31" t="str">
        <f t="shared" si="524"/>
        <v>Data Error</v>
      </c>
      <c r="H8423" s="31"/>
      <c r="I8423" s="23" t="str">
        <f t="shared" si="525"/>
        <v>Data Error</v>
      </c>
      <c r="J8423" s="23"/>
      <c r="K8423" s="7" t="str">
        <f t="shared" si="526"/>
        <v>Data Error</v>
      </c>
      <c r="M8423" s="20" t="str">
        <f>IF(C8423="Data Error","Data Error",IF(C8423&lt;=K8423,0,1-IFERROR(INDEX(BAAL!$C:$D,MATCH(ROUNDUP(C8423-K8423,0),BAAL!$B:$B,0),MATCH(LEFT(M$2,4),BAAL!$C$2:$D$2,0)),0)))</f>
        <v>Data Error</v>
      </c>
      <c r="N8423" s="20"/>
      <c r="O8423" s="26"/>
      <c r="P8423" s="26"/>
      <c r="Q8423" s="6">
        <f t="shared" si="527"/>
        <v>12</v>
      </c>
      <c r="R8423" s="20"/>
    </row>
    <row r="8424" spans="1:18" x14ac:dyDescent="0.25">
      <c r="A8424" s="6">
        <v>22</v>
      </c>
      <c r="B8424" s="4">
        <v>42720.916666659978</v>
      </c>
      <c r="C8424" s="2" t="str">
        <f>IF([2]Analysis!AG8424="Data Error","Data Error",[2]Analysis!AI8424*C$1)</f>
        <v>Data Error</v>
      </c>
      <c r="D8424" s="2"/>
      <c r="E8424" s="3" t="str">
        <f>IF(C8424="Data Error","Data Error",INDEX('[2]BAAL Adj Cap'!$CB$65:$CY$72,MONTH($B8424),$A8424+1))</f>
        <v>Data Error</v>
      </c>
      <c r="F8424" s="3"/>
      <c r="G8424" s="31" t="str">
        <f t="shared" si="524"/>
        <v>Data Error</v>
      </c>
      <c r="H8424" s="31"/>
      <c r="I8424" s="23" t="str">
        <f t="shared" si="525"/>
        <v>Data Error</v>
      </c>
      <c r="J8424" s="23"/>
      <c r="K8424" s="7" t="str">
        <f t="shared" si="526"/>
        <v>Data Error</v>
      </c>
      <c r="M8424" s="20" t="str">
        <f>IF(C8424="Data Error","Data Error",IF(C8424&lt;=K8424,0,1-IFERROR(INDEX(BAAL!$C:$D,MATCH(ROUNDUP(C8424-K8424,0),BAAL!$B:$B,0),MATCH(LEFT(M$2,4),BAAL!$C$2:$D$2,0)),0)))</f>
        <v>Data Error</v>
      </c>
      <c r="N8424" s="20"/>
      <c r="O8424" s="26"/>
      <c r="P8424" s="26"/>
      <c r="Q8424" s="6">
        <f t="shared" si="527"/>
        <v>12</v>
      </c>
      <c r="R8424" s="20"/>
    </row>
    <row r="8425" spans="1:18" x14ac:dyDescent="0.25">
      <c r="A8425" s="6">
        <v>23</v>
      </c>
      <c r="B8425" s="4">
        <v>42720.958333326642</v>
      </c>
      <c r="C8425" s="2" t="str">
        <f>IF([2]Analysis!AG8425="Data Error","Data Error",[2]Analysis!AI8425*C$1)</f>
        <v>Data Error</v>
      </c>
      <c r="D8425" s="2"/>
      <c r="E8425" s="3" t="str">
        <f>IF(C8425="Data Error","Data Error",INDEX('[2]BAAL Adj Cap'!$CB$65:$CY$72,MONTH($B8425),$A8425+1))</f>
        <v>Data Error</v>
      </c>
      <c r="F8425" s="3"/>
      <c r="G8425" s="31" t="str">
        <f t="shared" si="524"/>
        <v>Data Error</v>
      </c>
      <c r="H8425" s="31"/>
      <c r="I8425" s="23" t="str">
        <f t="shared" si="525"/>
        <v>Data Error</v>
      </c>
      <c r="J8425" s="23"/>
      <c r="K8425" s="7" t="str">
        <f t="shared" si="526"/>
        <v>Data Error</v>
      </c>
      <c r="M8425" s="20" t="str">
        <f>IF(C8425="Data Error","Data Error",IF(C8425&lt;=K8425,0,1-IFERROR(INDEX(BAAL!$C:$D,MATCH(ROUNDUP(C8425-K8425,0),BAAL!$B:$B,0),MATCH(LEFT(M$2,4),BAAL!$C$2:$D$2,0)),0)))</f>
        <v>Data Error</v>
      </c>
      <c r="N8425" s="20"/>
      <c r="O8425" s="26"/>
      <c r="P8425" s="26"/>
      <c r="Q8425" s="6">
        <f t="shared" si="527"/>
        <v>12</v>
      </c>
      <c r="R8425" s="20"/>
    </row>
    <row r="8426" spans="1:18" x14ac:dyDescent="0.25">
      <c r="A8426" s="6">
        <v>0</v>
      </c>
      <c r="B8426" s="1">
        <v>42720.999999993306</v>
      </c>
      <c r="C8426" s="2" t="str">
        <f>IF([2]Analysis!AG8426="Data Error","Data Error",[2]Analysis!AI8426*C$1)</f>
        <v>Data Error</v>
      </c>
      <c r="D8426" s="2"/>
      <c r="E8426" s="3" t="str">
        <f>IF(C8426="Data Error","Data Error",INDEX('[2]BAAL Adj Cap'!$CB$65:$CY$72,MONTH($B8426),$A8426+1))</f>
        <v>Data Error</v>
      </c>
      <c r="F8426" s="3"/>
      <c r="G8426" s="31" t="str">
        <f t="shared" si="524"/>
        <v>Data Error</v>
      </c>
      <c r="H8426" s="31"/>
      <c r="I8426" s="23" t="str">
        <f t="shared" si="525"/>
        <v>Data Error</v>
      </c>
      <c r="J8426" s="23"/>
      <c r="K8426" s="7" t="str">
        <f t="shared" si="526"/>
        <v>Data Error</v>
      </c>
      <c r="M8426" s="20" t="str">
        <f>IF(C8426="Data Error","Data Error",IF(C8426&lt;=K8426,0,1-IFERROR(INDEX(BAAL!$C:$D,MATCH(ROUNDUP(C8426-K8426,0),BAAL!$B:$B,0),MATCH(LEFT(M$2,4),BAAL!$C$2:$D$2,0)),0)))</f>
        <v>Data Error</v>
      </c>
      <c r="N8426" s="20"/>
      <c r="O8426" s="26"/>
      <c r="P8426" s="26"/>
      <c r="Q8426" s="6">
        <f t="shared" si="527"/>
        <v>12</v>
      </c>
      <c r="R8426" s="20"/>
    </row>
    <row r="8427" spans="1:18" x14ac:dyDescent="0.25">
      <c r="A8427" s="6">
        <v>1</v>
      </c>
      <c r="B8427" s="4">
        <v>42721.04166665997</v>
      </c>
      <c r="C8427" s="2" t="str">
        <f>IF([2]Analysis!AG8427="Data Error","Data Error",[2]Analysis!AI8427*C$1)</f>
        <v>Data Error</v>
      </c>
      <c r="D8427" s="2"/>
      <c r="E8427" s="3" t="str">
        <f>IF(C8427="Data Error","Data Error",INDEX('[2]BAAL Adj Cap'!$CB$65:$CY$72,MONTH($B8427),$A8427+1))</f>
        <v>Data Error</v>
      </c>
      <c r="F8427" s="3"/>
      <c r="G8427" s="31" t="str">
        <f t="shared" si="524"/>
        <v>Data Error</v>
      </c>
      <c r="H8427" s="31"/>
      <c r="I8427" s="23" t="str">
        <f t="shared" si="525"/>
        <v>Data Error</v>
      </c>
      <c r="J8427" s="23"/>
      <c r="K8427" s="7" t="str">
        <f t="shared" si="526"/>
        <v>Data Error</v>
      </c>
      <c r="M8427" s="20" t="str">
        <f>IF(C8427="Data Error","Data Error",IF(C8427&lt;=K8427,0,1-IFERROR(INDEX(BAAL!$C:$D,MATCH(ROUNDUP(C8427-K8427,0),BAAL!$B:$B,0),MATCH(LEFT(M$2,4),BAAL!$C$2:$D$2,0)),0)))</f>
        <v>Data Error</v>
      </c>
      <c r="N8427" s="20"/>
      <c r="O8427" s="26"/>
      <c r="P8427" s="26"/>
      <c r="Q8427" s="6">
        <f t="shared" si="527"/>
        <v>12</v>
      </c>
      <c r="R8427" s="20"/>
    </row>
    <row r="8428" spans="1:18" x14ac:dyDescent="0.25">
      <c r="A8428" s="6">
        <v>2</v>
      </c>
      <c r="B8428" s="4">
        <v>42721.083333326635</v>
      </c>
      <c r="C8428" s="2" t="str">
        <f>IF([2]Analysis!AG8428="Data Error","Data Error",[2]Analysis!AI8428*C$1)</f>
        <v>Data Error</v>
      </c>
      <c r="D8428" s="2"/>
      <c r="E8428" s="3" t="str">
        <f>IF(C8428="Data Error","Data Error",INDEX('[2]BAAL Adj Cap'!$CB$65:$CY$72,MONTH($B8428),$A8428+1))</f>
        <v>Data Error</v>
      </c>
      <c r="F8428" s="3"/>
      <c r="G8428" s="31" t="str">
        <f t="shared" si="524"/>
        <v>Data Error</v>
      </c>
      <c r="H8428" s="31"/>
      <c r="I8428" s="23" t="str">
        <f t="shared" si="525"/>
        <v>Data Error</v>
      </c>
      <c r="J8428" s="23"/>
      <c r="K8428" s="7" t="str">
        <f t="shared" si="526"/>
        <v>Data Error</v>
      </c>
      <c r="M8428" s="20" t="str">
        <f>IF(C8428="Data Error","Data Error",IF(C8428&lt;=K8428,0,1-IFERROR(INDEX(BAAL!$C:$D,MATCH(ROUNDUP(C8428-K8428,0),BAAL!$B:$B,0),MATCH(LEFT(M$2,4),BAAL!$C$2:$D$2,0)),0)))</f>
        <v>Data Error</v>
      </c>
      <c r="N8428" s="20"/>
      <c r="O8428" s="26"/>
      <c r="P8428" s="26"/>
      <c r="Q8428" s="6">
        <f t="shared" si="527"/>
        <v>12</v>
      </c>
      <c r="R8428" s="20"/>
    </row>
    <row r="8429" spans="1:18" x14ac:dyDescent="0.25">
      <c r="A8429" s="6">
        <v>3</v>
      </c>
      <c r="B8429" s="4">
        <v>42721.124999993299</v>
      </c>
      <c r="C8429" s="2" t="str">
        <f>IF([2]Analysis!AG8429="Data Error","Data Error",[2]Analysis!AI8429*C$1)</f>
        <v>Data Error</v>
      </c>
      <c r="D8429" s="2"/>
      <c r="E8429" s="3" t="str">
        <f>IF(C8429="Data Error","Data Error",INDEX('[2]BAAL Adj Cap'!$CB$65:$CY$72,MONTH($B8429),$A8429+1))</f>
        <v>Data Error</v>
      </c>
      <c r="F8429" s="3"/>
      <c r="G8429" s="31" t="str">
        <f t="shared" si="524"/>
        <v>Data Error</v>
      </c>
      <c r="H8429" s="31"/>
      <c r="I8429" s="23" t="str">
        <f t="shared" si="525"/>
        <v>Data Error</v>
      </c>
      <c r="J8429" s="23"/>
      <c r="K8429" s="7" t="str">
        <f t="shared" si="526"/>
        <v>Data Error</v>
      </c>
      <c r="M8429" s="20" t="str">
        <f>IF(C8429="Data Error","Data Error",IF(C8429&lt;=K8429,0,1-IFERROR(INDEX(BAAL!$C:$D,MATCH(ROUNDUP(C8429-K8429,0),BAAL!$B:$B,0),MATCH(LEFT(M$2,4),BAAL!$C$2:$D$2,0)),0)))</f>
        <v>Data Error</v>
      </c>
      <c r="N8429" s="20"/>
      <c r="O8429" s="26"/>
      <c r="P8429" s="26"/>
      <c r="Q8429" s="6">
        <f t="shared" si="527"/>
        <v>12</v>
      </c>
      <c r="R8429" s="20"/>
    </row>
    <row r="8430" spans="1:18" x14ac:dyDescent="0.25">
      <c r="A8430" s="6">
        <v>4</v>
      </c>
      <c r="B8430" s="4">
        <v>42721.166666659963</v>
      </c>
      <c r="C8430" s="2" t="str">
        <f>IF([2]Analysis!AG8430="Data Error","Data Error",[2]Analysis!AI8430*C$1)</f>
        <v>Data Error</v>
      </c>
      <c r="D8430" s="2"/>
      <c r="E8430" s="3" t="str">
        <f>IF(C8430="Data Error","Data Error",INDEX('[2]BAAL Adj Cap'!$CB$65:$CY$72,MONTH($B8430),$A8430+1))</f>
        <v>Data Error</v>
      </c>
      <c r="F8430" s="3"/>
      <c r="G8430" s="31" t="str">
        <f t="shared" si="524"/>
        <v>Data Error</v>
      </c>
      <c r="H8430" s="31"/>
      <c r="I8430" s="23" t="str">
        <f t="shared" si="525"/>
        <v>Data Error</v>
      </c>
      <c r="J8430" s="23"/>
      <c r="K8430" s="7" t="str">
        <f t="shared" si="526"/>
        <v>Data Error</v>
      </c>
      <c r="M8430" s="20" t="str">
        <f>IF(C8430="Data Error","Data Error",IF(C8430&lt;=K8430,0,1-IFERROR(INDEX(BAAL!$C:$D,MATCH(ROUNDUP(C8430-K8430,0),BAAL!$B:$B,0),MATCH(LEFT(M$2,4),BAAL!$C$2:$D$2,0)),0)))</f>
        <v>Data Error</v>
      </c>
      <c r="N8430" s="20"/>
      <c r="O8430" s="26"/>
      <c r="P8430" s="26"/>
      <c r="Q8430" s="6">
        <f t="shared" si="527"/>
        <v>12</v>
      </c>
      <c r="R8430" s="20"/>
    </row>
    <row r="8431" spans="1:18" x14ac:dyDescent="0.25">
      <c r="A8431" s="6">
        <v>5</v>
      </c>
      <c r="B8431" s="4">
        <v>42721.208333326627</v>
      </c>
      <c r="C8431" s="2" t="str">
        <f>IF([2]Analysis!AG8431="Data Error","Data Error",[2]Analysis!AI8431*C$1)</f>
        <v>Data Error</v>
      </c>
      <c r="D8431" s="2"/>
      <c r="E8431" s="3" t="str">
        <f>IF(C8431="Data Error","Data Error",INDEX('[2]BAAL Adj Cap'!$CB$65:$CY$72,MONTH($B8431),$A8431+1))</f>
        <v>Data Error</v>
      </c>
      <c r="F8431" s="3"/>
      <c r="G8431" s="31" t="str">
        <f t="shared" si="524"/>
        <v>Data Error</v>
      </c>
      <c r="H8431" s="31"/>
      <c r="I8431" s="23" t="str">
        <f t="shared" si="525"/>
        <v>Data Error</v>
      </c>
      <c r="J8431" s="23"/>
      <c r="K8431" s="7" t="str">
        <f t="shared" si="526"/>
        <v>Data Error</v>
      </c>
      <c r="M8431" s="20" t="str">
        <f>IF(C8431="Data Error","Data Error",IF(C8431&lt;=K8431,0,1-IFERROR(INDEX(BAAL!$C:$D,MATCH(ROUNDUP(C8431-K8431,0),BAAL!$B:$B,0),MATCH(LEFT(M$2,4),BAAL!$C$2:$D$2,0)),0)))</f>
        <v>Data Error</v>
      </c>
      <c r="N8431" s="20"/>
      <c r="O8431" s="26"/>
      <c r="P8431" s="26"/>
      <c r="Q8431" s="6">
        <f t="shared" si="527"/>
        <v>12</v>
      </c>
      <c r="R8431" s="20"/>
    </row>
    <row r="8432" spans="1:18" x14ac:dyDescent="0.25">
      <c r="A8432" s="6">
        <v>6</v>
      </c>
      <c r="B8432" s="4">
        <v>42721.249999993292</v>
      </c>
      <c r="C8432" s="2" t="str">
        <f>IF([2]Analysis!AG8432="Data Error","Data Error",[2]Analysis!AI8432*C$1)</f>
        <v>Data Error</v>
      </c>
      <c r="D8432" s="2"/>
      <c r="E8432" s="3" t="str">
        <f>IF(C8432="Data Error","Data Error",INDEX('[2]BAAL Adj Cap'!$CB$65:$CY$72,MONTH($B8432),$A8432+1))</f>
        <v>Data Error</v>
      </c>
      <c r="F8432" s="3"/>
      <c r="G8432" s="31" t="str">
        <f t="shared" si="524"/>
        <v>Data Error</v>
      </c>
      <c r="H8432" s="31"/>
      <c r="I8432" s="23" t="str">
        <f t="shared" si="525"/>
        <v>Data Error</v>
      </c>
      <c r="J8432" s="23"/>
      <c r="K8432" s="7" t="str">
        <f t="shared" si="526"/>
        <v>Data Error</v>
      </c>
      <c r="M8432" s="20" t="str">
        <f>IF(C8432="Data Error","Data Error",IF(C8432&lt;=K8432,0,1-IFERROR(INDEX(BAAL!$C:$D,MATCH(ROUNDUP(C8432-K8432,0),BAAL!$B:$B,0),MATCH(LEFT(M$2,4),BAAL!$C$2:$D$2,0)),0)))</f>
        <v>Data Error</v>
      </c>
      <c r="N8432" s="20"/>
      <c r="O8432" s="26"/>
      <c r="P8432" s="26"/>
      <c r="Q8432" s="6">
        <f t="shared" si="527"/>
        <v>12</v>
      </c>
      <c r="R8432" s="20"/>
    </row>
    <row r="8433" spans="1:18" x14ac:dyDescent="0.25">
      <c r="A8433" s="6">
        <v>7</v>
      </c>
      <c r="B8433" s="4">
        <v>42721.291666659956</v>
      </c>
      <c r="C8433" s="2" t="str">
        <f>IF([2]Analysis!AG8433="Data Error","Data Error",[2]Analysis!AI8433*C$1)</f>
        <v>Data Error</v>
      </c>
      <c r="D8433" s="2"/>
      <c r="E8433" s="3" t="str">
        <f>IF(C8433="Data Error","Data Error",INDEX('[2]BAAL Adj Cap'!$CB$65:$CY$72,MONTH($B8433),$A8433+1))</f>
        <v>Data Error</v>
      </c>
      <c r="F8433" s="3"/>
      <c r="G8433" s="31" t="str">
        <f t="shared" si="524"/>
        <v>Data Error</v>
      </c>
      <c r="H8433" s="31"/>
      <c r="I8433" s="23" t="str">
        <f t="shared" si="525"/>
        <v>Data Error</v>
      </c>
      <c r="J8433" s="23"/>
      <c r="K8433" s="7" t="str">
        <f t="shared" si="526"/>
        <v>Data Error</v>
      </c>
      <c r="M8433" s="20" t="str">
        <f>IF(C8433="Data Error","Data Error",IF(C8433&lt;=K8433,0,1-IFERROR(INDEX(BAAL!$C:$D,MATCH(ROUNDUP(C8433-K8433,0),BAAL!$B:$B,0),MATCH(LEFT(M$2,4),BAAL!$C$2:$D$2,0)),0)))</f>
        <v>Data Error</v>
      </c>
      <c r="N8433" s="20"/>
      <c r="O8433" s="26"/>
      <c r="P8433" s="26"/>
      <c r="Q8433" s="6">
        <f t="shared" si="527"/>
        <v>12</v>
      </c>
      <c r="R8433" s="20"/>
    </row>
    <row r="8434" spans="1:18" x14ac:dyDescent="0.25">
      <c r="A8434" s="6">
        <v>8</v>
      </c>
      <c r="B8434" s="4">
        <v>42721.33333332662</v>
      </c>
      <c r="C8434" s="2" t="str">
        <f>IF([2]Analysis!AG8434="Data Error","Data Error",[2]Analysis!AI8434*C$1)</f>
        <v>Data Error</v>
      </c>
      <c r="D8434" s="2"/>
      <c r="E8434" s="3" t="str">
        <f>IF(C8434="Data Error","Data Error",INDEX('[2]BAAL Adj Cap'!$CB$65:$CY$72,MONTH($B8434),$A8434+1))</f>
        <v>Data Error</v>
      </c>
      <c r="F8434" s="3"/>
      <c r="G8434" s="31" t="str">
        <f t="shared" si="524"/>
        <v>Data Error</v>
      </c>
      <c r="H8434" s="31"/>
      <c r="I8434" s="23" t="str">
        <f t="shared" si="525"/>
        <v>Data Error</v>
      </c>
      <c r="J8434" s="23"/>
      <c r="K8434" s="7" t="str">
        <f t="shared" si="526"/>
        <v>Data Error</v>
      </c>
      <c r="M8434" s="20" t="str">
        <f>IF(C8434="Data Error","Data Error",IF(C8434&lt;=K8434,0,1-IFERROR(INDEX(BAAL!$C:$D,MATCH(ROUNDUP(C8434-K8434,0),BAAL!$B:$B,0),MATCH(LEFT(M$2,4),BAAL!$C$2:$D$2,0)),0)))</f>
        <v>Data Error</v>
      </c>
      <c r="N8434" s="20"/>
      <c r="O8434" s="26"/>
      <c r="P8434" s="26"/>
      <c r="Q8434" s="6">
        <f t="shared" si="527"/>
        <v>12</v>
      </c>
      <c r="R8434" s="20"/>
    </row>
    <row r="8435" spans="1:18" x14ac:dyDescent="0.25">
      <c r="A8435" s="6">
        <v>9</v>
      </c>
      <c r="B8435" s="4">
        <v>42721.374999993284</v>
      </c>
      <c r="C8435" s="2" t="str">
        <f>IF([2]Analysis!AG8435="Data Error","Data Error",[2]Analysis!AI8435*C$1)</f>
        <v>Data Error</v>
      </c>
      <c r="D8435" s="2"/>
      <c r="E8435" s="3" t="str">
        <f>IF(C8435="Data Error","Data Error",INDEX('[2]BAAL Adj Cap'!$CB$65:$CY$72,MONTH($B8435),$A8435+1))</f>
        <v>Data Error</v>
      </c>
      <c r="F8435" s="3"/>
      <c r="G8435" s="31" t="str">
        <f t="shared" si="524"/>
        <v>Data Error</v>
      </c>
      <c r="H8435" s="31"/>
      <c r="I8435" s="23" t="str">
        <f t="shared" si="525"/>
        <v>Data Error</v>
      </c>
      <c r="J8435" s="23"/>
      <c r="K8435" s="7" t="str">
        <f t="shared" si="526"/>
        <v>Data Error</v>
      </c>
      <c r="M8435" s="20" t="str">
        <f>IF(C8435="Data Error","Data Error",IF(C8435&lt;=K8435,0,1-IFERROR(INDEX(BAAL!$C:$D,MATCH(ROUNDUP(C8435-K8435,0),BAAL!$B:$B,0),MATCH(LEFT(M$2,4),BAAL!$C$2:$D$2,0)),0)))</f>
        <v>Data Error</v>
      </c>
      <c r="N8435" s="20"/>
      <c r="O8435" s="26"/>
      <c r="P8435" s="26"/>
      <c r="Q8435" s="6">
        <f t="shared" si="527"/>
        <v>12</v>
      </c>
      <c r="R8435" s="20"/>
    </row>
    <row r="8436" spans="1:18" x14ac:dyDescent="0.25">
      <c r="A8436" s="6">
        <v>10</v>
      </c>
      <c r="B8436" s="4">
        <v>42721.416666659949</v>
      </c>
      <c r="C8436" s="2" t="str">
        <f>IF([2]Analysis!AG8436="Data Error","Data Error",[2]Analysis!AI8436*C$1)</f>
        <v>Data Error</v>
      </c>
      <c r="D8436" s="2"/>
      <c r="E8436" s="3" t="str">
        <f>IF(C8436="Data Error","Data Error",INDEX('[2]BAAL Adj Cap'!$CB$65:$CY$72,MONTH($B8436),$A8436+1))</f>
        <v>Data Error</v>
      </c>
      <c r="F8436" s="3"/>
      <c r="G8436" s="31" t="str">
        <f t="shared" si="524"/>
        <v>Data Error</v>
      </c>
      <c r="H8436" s="31"/>
      <c r="I8436" s="23" t="str">
        <f t="shared" si="525"/>
        <v>Data Error</v>
      </c>
      <c r="J8436" s="23"/>
      <c r="K8436" s="7" t="str">
        <f t="shared" si="526"/>
        <v>Data Error</v>
      </c>
      <c r="M8436" s="20" t="str">
        <f>IF(C8436="Data Error","Data Error",IF(C8436&lt;=K8436,0,1-IFERROR(INDEX(BAAL!$C:$D,MATCH(ROUNDUP(C8436-K8436,0),BAAL!$B:$B,0),MATCH(LEFT(M$2,4),BAAL!$C$2:$D$2,0)),0)))</f>
        <v>Data Error</v>
      </c>
      <c r="N8436" s="20"/>
      <c r="O8436" s="26"/>
      <c r="P8436" s="26"/>
      <c r="Q8436" s="6">
        <f t="shared" si="527"/>
        <v>12</v>
      </c>
      <c r="R8436" s="20"/>
    </row>
    <row r="8437" spans="1:18" x14ac:dyDescent="0.25">
      <c r="A8437" s="6">
        <v>11</v>
      </c>
      <c r="B8437" s="4">
        <v>42721.458333326613</v>
      </c>
      <c r="C8437" s="2" t="str">
        <f>IF([2]Analysis!AG8437="Data Error","Data Error",[2]Analysis!AI8437*C$1)</f>
        <v>Data Error</v>
      </c>
      <c r="D8437" s="2"/>
      <c r="E8437" s="3" t="str">
        <f>IF(C8437="Data Error","Data Error",INDEX('[2]BAAL Adj Cap'!$CB$65:$CY$72,MONTH($B8437),$A8437+1))</f>
        <v>Data Error</v>
      </c>
      <c r="F8437" s="3"/>
      <c r="G8437" s="31" t="str">
        <f t="shared" si="524"/>
        <v>Data Error</v>
      </c>
      <c r="H8437" s="31"/>
      <c r="I8437" s="23" t="str">
        <f t="shared" si="525"/>
        <v>Data Error</v>
      </c>
      <c r="J8437" s="23"/>
      <c r="K8437" s="7" t="str">
        <f t="shared" si="526"/>
        <v>Data Error</v>
      </c>
      <c r="M8437" s="20" t="str">
        <f>IF(C8437="Data Error","Data Error",IF(C8437&lt;=K8437,0,1-IFERROR(INDEX(BAAL!$C:$D,MATCH(ROUNDUP(C8437-K8437,0),BAAL!$B:$B,0),MATCH(LEFT(M$2,4),BAAL!$C$2:$D$2,0)),0)))</f>
        <v>Data Error</v>
      </c>
      <c r="N8437" s="20"/>
      <c r="O8437" s="26"/>
      <c r="P8437" s="26"/>
      <c r="Q8437" s="6">
        <f t="shared" si="527"/>
        <v>12</v>
      </c>
      <c r="R8437" s="20"/>
    </row>
    <row r="8438" spans="1:18" x14ac:dyDescent="0.25">
      <c r="A8438" s="6">
        <v>12</v>
      </c>
      <c r="B8438" s="4">
        <v>42721.499999993277</v>
      </c>
      <c r="C8438" s="2" t="str">
        <f>IF([2]Analysis!AG8438="Data Error","Data Error",[2]Analysis!AI8438*C$1)</f>
        <v>Data Error</v>
      </c>
      <c r="D8438" s="2"/>
      <c r="E8438" s="3" t="str">
        <f>IF(C8438="Data Error","Data Error",INDEX('[2]BAAL Adj Cap'!$CB$65:$CY$72,MONTH($B8438),$A8438+1))</f>
        <v>Data Error</v>
      </c>
      <c r="F8438" s="3"/>
      <c r="G8438" s="31" t="str">
        <f t="shared" si="524"/>
        <v>Data Error</v>
      </c>
      <c r="H8438" s="31"/>
      <c r="I8438" s="23" t="str">
        <f t="shared" si="525"/>
        <v>Data Error</v>
      </c>
      <c r="J8438" s="23"/>
      <c r="K8438" s="7" t="str">
        <f t="shared" si="526"/>
        <v>Data Error</v>
      </c>
      <c r="M8438" s="20" t="str">
        <f>IF(C8438="Data Error","Data Error",IF(C8438&lt;=K8438,0,1-IFERROR(INDEX(BAAL!$C:$D,MATCH(ROUNDUP(C8438-K8438,0),BAAL!$B:$B,0),MATCH(LEFT(M$2,4),BAAL!$C$2:$D$2,0)),0)))</f>
        <v>Data Error</v>
      </c>
      <c r="N8438" s="20"/>
      <c r="O8438" s="26"/>
      <c r="P8438" s="26"/>
      <c r="Q8438" s="6">
        <f t="shared" si="527"/>
        <v>12</v>
      </c>
      <c r="R8438" s="20"/>
    </row>
    <row r="8439" spans="1:18" x14ac:dyDescent="0.25">
      <c r="A8439" s="6">
        <v>13</v>
      </c>
      <c r="B8439" s="4">
        <v>42721.541666659941</v>
      </c>
      <c r="C8439" s="2" t="str">
        <f>IF([2]Analysis!AG8439="Data Error","Data Error",[2]Analysis!AI8439*C$1)</f>
        <v>Data Error</v>
      </c>
      <c r="D8439" s="2"/>
      <c r="E8439" s="3" t="str">
        <f>IF(C8439="Data Error","Data Error",INDEX('[2]BAAL Adj Cap'!$CB$65:$CY$72,MONTH($B8439),$A8439+1))</f>
        <v>Data Error</v>
      </c>
      <c r="F8439" s="3"/>
      <c r="G8439" s="31" t="str">
        <f t="shared" si="524"/>
        <v>Data Error</v>
      </c>
      <c r="H8439" s="31"/>
      <c r="I8439" s="23" t="str">
        <f t="shared" si="525"/>
        <v>Data Error</v>
      </c>
      <c r="J8439" s="23"/>
      <c r="K8439" s="7" t="str">
        <f t="shared" si="526"/>
        <v>Data Error</v>
      </c>
      <c r="M8439" s="20" t="str">
        <f>IF(C8439="Data Error","Data Error",IF(C8439&lt;=K8439,0,1-IFERROR(INDEX(BAAL!$C:$D,MATCH(ROUNDUP(C8439-K8439,0),BAAL!$B:$B,0),MATCH(LEFT(M$2,4),BAAL!$C$2:$D$2,0)),0)))</f>
        <v>Data Error</v>
      </c>
      <c r="N8439" s="20"/>
      <c r="O8439" s="26"/>
      <c r="P8439" s="26"/>
      <c r="Q8439" s="6">
        <f t="shared" si="527"/>
        <v>12</v>
      </c>
      <c r="R8439" s="20"/>
    </row>
    <row r="8440" spans="1:18" x14ac:dyDescent="0.25">
      <c r="A8440" s="6">
        <v>14</v>
      </c>
      <c r="B8440" s="4">
        <v>42721.583333326605</v>
      </c>
      <c r="C8440" s="2" t="str">
        <f>IF([2]Analysis!AG8440="Data Error","Data Error",[2]Analysis!AI8440*C$1)</f>
        <v>Data Error</v>
      </c>
      <c r="D8440" s="2"/>
      <c r="E8440" s="3" t="str">
        <f>IF(C8440="Data Error","Data Error",INDEX('[2]BAAL Adj Cap'!$CB$65:$CY$72,MONTH($B8440),$A8440+1))</f>
        <v>Data Error</v>
      </c>
      <c r="F8440" s="3"/>
      <c r="G8440" s="31" t="str">
        <f t="shared" si="524"/>
        <v>Data Error</v>
      </c>
      <c r="H8440" s="31"/>
      <c r="I8440" s="23" t="str">
        <f t="shared" si="525"/>
        <v>Data Error</v>
      </c>
      <c r="J8440" s="23"/>
      <c r="K8440" s="7" t="str">
        <f t="shared" si="526"/>
        <v>Data Error</v>
      </c>
      <c r="M8440" s="20" t="str">
        <f>IF(C8440="Data Error","Data Error",IF(C8440&lt;=K8440,0,1-IFERROR(INDEX(BAAL!$C:$D,MATCH(ROUNDUP(C8440-K8440,0),BAAL!$B:$B,0),MATCH(LEFT(M$2,4),BAAL!$C$2:$D$2,0)),0)))</f>
        <v>Data Error</v>
      </c>
      <c r="N8440" s="20"/>
      <c r="O8440" s="26"/>
      <c r="P8440" s="26"/>
      <c r="Q8440" s="6">
        <f t="shared" si="527"/>
        <v>12</v>
      </c>
      <c r="R8440" s="20"/>
    </row>
    <row r="8441" spans="1:18" x14ac:dyDescent="0.25">
      <c r="A8441" s="6">
        <v>15</v>
      </c>
      <c r="B8441" s="4">
        <v>42721.62499999327</v>
      </c>
      <c r="C8441" s="2" t="str">
        <f>IF([2]Analysis!AG8441="Data Error","Data Error",[2]Analysis!AI8441*C$1)</f>
        <v>Data Error</v>
      </c>
      <c r="D8441" s="2"/>
      <c r="E8441" s="3" t="str">
        <f>IF(C8441="Data Error","Data Error",INDEX('[2]BAAL Adj Cap'!$CB$65:$CY$72,MONTH($B8441),$A8441+1))</f>
        <v>Data Error</v>
      </c>
      <c r="F8441" s="3"/>
      <c r="G8441" s="31" t="str">
        <f t="shared" si="524"/>
        <v>Data Error</v>
      </c>
      <c r="H8441" s="31"/>
      <c r="I8441" s="23" t="str">
        <f t="shared" si="525"/>
        <v>Data Error</v>
      </c>
      <c r="J8441" s="23"/>
      <c r="K8441" s="7" t="str">
        <f t="shared" si="526"/>
        <v>Data Error</v>
      </c>
      <c r="M8441" s="20" t="str">
        <f>IF(C8441="Data Error","Data Error",IF(C8441&lt;=K8441,0,1-IFERROR(INDEX(BAAL!$C:$D,MATCH(ROUNDUP(C8441-K8441,0),BAAL!$B:$B,0),MATCH(LEFT(M$2,4),BAAL!$C$2:$D$2,0)),0)))</f>
        <v>Data Error</v>
      </c>
      <c r="N8441" s="20"/>
      <c r="O8441" s="26"/>
      <c r="P8441" s="26"/>
      <c r="Q8441" s="6">
        <f t="shared" si="527"/>
        <v>12</v>
      </c>
      <c r="R8441" s="20"/>
    </row>
    <row r="8442" spans="1:18" x14ac:dyDescent="0.25">
      <c r="A8442" s="6">
        <v>16</v>
      </c>
      <c r="B8442" s="4">
        <v>42721.666666659934</v>
      </c>
      <c r="C8442" s="2" t="str">
        <f>IF([2]Analysis!AG8442="Data Error","Data Error",[2]Analysis!AI8442*C$1)</f>
        <v>Data Error</v>
      </c>
      <c r="D8442" s="2"/>
      <c r="E8442" s="3" t="str">
        <f>IF(C8442="Data Error","Data Error",INDEX('[2]BAAL Adj Cap'!$CB$65:$CY$72,MONTH($B8442),$A8442+1))</f>
        <v>Data Error</v>
      </c>
      <c r="F8442" s="3"/>
      <c r="G8442" s="31" t="str">
        <f t="shared" si="524"/>
        <v>Data Error</v>
      </c>
      <c r="H8442" s="31"/>
      <c r="I8442" s="23" t="str">
        <f t="shared" si="525"/>
        <v>Data Error</v>
      </c>
      <c r="J8442" s="23"/>
      <c r="K8442" s="7" t="str">
        <f t="shared" si="526"/>
        <v>Data Error</v>
      </c>
      <c r="M8442" s="20" t="str">
        <f>IF(C8442="Data Error","Data Error",IF(C8442&lt;=K8442,0,1-IFERROR(INDEX(BAAL!$C:$D,MATCH(ROUNDUP(C8442-K8442,0),BAAL!$B:$B,0),MATCH(LEFT(M$2,4),BAAL!$C$2:$D$2,0)),0)))</f>
        <v>Data Error</v>
      </c>
      <c r="N8442" s="20"/>
      <c r="O8442" s="26"/>
      <c r="P8442" s="26"/>
      <c r="Q8442" s="6">
        <f t="shared" si="527"/>
        <v>12</v>
      </c>
      <c r="R8442" s="20"/>
    </row>
    <row r="8443" spans="1:18" x14ac:dyDescent="0.25">
      <c r="A8443" s="6">
        <v>17</v>
      </c>
      <c r="B8443" s="4">
        <v>42721.708333326598</v>
      </c>
      <c r="C8443" s="2" t="str">
        <f>IF([2]Analysis!AG8443="Data Error","Data Error",[2]Analysis!AI8443*C$1)</f>
        <v>Data Error</v>
      </c>
      <c r="D8443" s="2"/>
      <c r="E8443" s="3" t="str">
        <f>IF(C8443="Data Error","Data Error",INDEX('[2]BAAL Adj Cap'!$CB$65:$CY$72,MONTH($B8443),$A8443+1))</f>
        <v>Data Error</v>
      </c>
      <c r="F8443" s="3"/>
      <c r="G8443" s="31" t="str">
        <f t="shared" si="524"/>
        <v>Data Error</v>
      </c>
      <c r="H8443" s="31"/>
      <c r="I8443" s="23" t="str">
        <f t="shared" si="525"/>
        <v>Data Error</v>
      </c>
      <c r="J8443" s="23"/>
      <c r="K8443" s="7" t="str">
        <f t="shared" si="526"/>
        <v>Data Error</v>
      </c>
      <c r="M8443" s="20" t="str">
        <f>IF(C8443="Data Error","Data Error",IF(C8443&lt;=K8443,0,1-IFERROR(INDEX(BAAL!$C:$D,MATCH(ROUNDUP(C8443-K8443,0),BAAL!$B:$B,0),MATCH(LEFT(M$2,4),BAAL!$C$2:$D$2,0)),0)))</f>
        <v>Data Error</v>
      </c>
      <c r="N8443" s="20"/>
      <c r="O8443" s="26"/>
      <c r="P8443" s="26"/>
      <c r="Q8443" s="6">
        <f t="shared" si="527"/>
        <v>12</v>
      </c>
      <c r="R8443" s="20"/>
    </row>
    <row r="8444" spans="1:18" x14ac:dyDescent="0.25">
      <c r="A8444" s="6">
        <v>18</v>
      </c>
      <c r="B8444" s="4">
        <v>42721.749999993262</v>
      </c>
      <c r="C8444" s="2" t="str">
        <f>IF([2]Analysis!AG8444="Data Error","Data Error",[2]Analysis!AI8444*C$1)</f>
        <v>Data Error</v>
      </c>
      <c r="D8444" s="2"/>
      <c r="E8444" s="3" t="str">
        <f>IF(C8444="Data Error","Data Error",INDEX('[2]BAAL Adj Cap'!$CB$65:$CY$72,MONTH($B8444),$A8444+1))</f>
        <v>Data Error</v>
      </c>
      <c r="F8444" s="3"/>
      <c r="G8444" s="31" t="str">
        <f t="shared" si="524"/>
        <v>Data Error</v>
      </c>
      <c r="H8444" s="31"/>
      <c r="I8444" s="23" t="str">
        <f t="shared" si="525"/>
        <v>Data Error</v>
      </c>
      <c r="J8444" s="23"/>
      <c r="K8444" s="7" t="str">
        <f t="shared" si="526"/>
        <v>Data Error</v>
      </c>
      <c r="M8444" s="20" t="str">
        <f>IF(C8444="Data Error","Data Error",IF(C8444&lt;=K8444,0,1-IFERROR(INDEX(BAAL!$C:$D,MATCH(ROUNDUP(C8444-K8444,0),BAAL!$B:$B,0),MATCH(LEFT(M$2,4),BAAL!$C$2:$D$2,0)),0)))</f>
        <v>Data Error</v>
      </c>
      <c r="N8444" s="20"/>
      <c r="O8444" s="26"/>
      <c r="P8444" s="26"/>
      <c r="Q8444" s="6">
        <f t="shared" si="527"/>
        <v>12</v>
      </c>
      <c r="R8444" s="20"/>
    </row>
    <row r="8445" spans="1:18" x14ac:dyDescent="0.25">
      <c r="A8445" s="6">
        <v>19</v>
      </c>
      <c r="B8445" s="4">
        <v>42721.791666659927</v>
      </c>
      <c r="C8445" s="2" t="str">
        <f>IF([2]Analysis!AG8445="Data Error","Data Error",[2]Analysis!AI8445*C$1)</f>
        <v>Data Error</v>
      </c>
      <c r="D8445" s="2"/>
      <c r="E8445" s="3" t="str">
        <f>IF(C8445="Data Error","Data Error",INDEX('[2]BAAL Adj Cap'!$CB$65:$CY$72,MONTH($B8445),$A8445+1))</f>
        <v>Data Error</v>
      </c>
      <c r="F8445" s="3"/>
      <c r="G8445" s="31" t="str">
        <f t="shared" si="524"/>
        <v>Data Error</v>
      </c>
      <c r="H8445" s="31"/>
      <c r="I8445" s="23" t="str">
        <f t="shared" si="525"/>
        <v>Data Error</v>
      </c>
      <c r="J8445" s="23"/>
      <c r="K8445" s="7" t="str">
        <f t="shared" si="526"/>
        <v>Data Error</v>
      </c>
      <c r="M8445" s="20" t="str">
        <f>IF(C8445="Data Error","Data Error",IF(C8445&lt;=K8445,0,1-IFERROR(INDEX(BAAL!$C:$D,MATCH(ROUNDUP(C8445-K8445,0),BAAL!$B:$B,0),MATCH(LEFT(M$2,4),BAAL!$C$2:$D$2,0)),0)))</f>
        <v>Data Error</v>
      </c>
      <c r="N8445" s="20"/>
      <c r="O8445" s="26"/>
      <c r="P8445" s="26"/>
      <c r="Q8445" s="6">
        <f t="shared" si="527"/>
        <v>12</v>
      </c>
      <c r="R8445" s="20"/>
    </row>
    <row r="8446" spans="1:18" x14ac:dyDescent="0.25">
      <c r="A8446" s="6">
        <v>20</v>
      </c>
      <c r="B8446" s="4">
        <v>42721.833333326591</v>
      </c>
      <c r="C8446" s="2" t="str">
        <f>IF([2]Analysis!AG8446="Data Error","Data Error",[2]Analysis!AI8446*C$1)</f>
        <v>Data Error</v>
      </c>
      <c r="D8446" s="2"/>
      <c r="E8446" s="3" t="str">
        <f>IF(C8446="Data Error","Data Error",INDEX('[2]BAAL Adj Cap'!$CB$65:$CY$72,MONTH($B8446),$A8446+1))</f>
        <v>Data Error</v>
      </c>
      <c r="F8446" s="3"/>
      <c r="G8446" s="31" t="str">
        <f t="shared" si="524"/>
        <v>Data Error</v>
      </c>
      <c r="H8446" s="31"/>
      <c r="I8446" s="23" t="str">
        <f t="shared" si="525"/>
        <v>Data Error</v>
      </c>
      <c r="J8446" s="23"/>
      <c r="K8446" s="7" t="str">
        <f t="shared" si="526"/>
        <v>Data Error</v>
      </c>
      <c r="M8446" s="20" t="str">
        <f>IF(C8446="Data Error","Data Error",IF(C8446&lt;=K8446,0,1-IFERROR(INDEX(BAAL!$C:$D,MATCH(ROUNDUP(C8446-K8446,0),BAAL!$B:$B,0),MATCH(LEFT(M$2,4),BAAL!$C$2:$D$2,0)),0)))</f>
        <v>Data Error</v>
      </c>
      <c r="N8446" s="20"/>
      <c r="O8446" s="26"/>
      <c r="P8446" s="26"/>
      <c r="Q8446" s="6">
        <f t="shared" si="527"/>
        <v>12</v>
      </c>
      <c r="R8446" s="20"/>
    </row>
    <row r="8447" spans="1:18" x14ac:dyDescent="0.25">
      <c r="A8447" s="6">
        <v>21</v>
      </c>
      <c r="B8447" s="4">
        <v>42721.874999993255</v>
      </c>
      <c r="C8447" s="2" t="str">
        <f>IF([2]Analysis!AG8447="Data Error","Data Error",[2]Analysis!AI8447*C$1)</f>
        <v>Data Error</v>
      </c>
      <c r="D8447" s="2"/>
      <c r="E8447" s="3" t="str">
        <f>IF(C8447="Data Error","Data Error",INDEX('[2]BAAL Adj Cap'!$CB$65:$CY$72,MONTH($B8447),$A8447+1))</f>
        <v>Data Error</v>
      </c>
      <c r="F8447" s="3"/>
      <c r="G8447" s="31" t="str">
        <f t="shared" si="524"/>
        <v>Data Error</v>
      </c>
      <c r="H8447" s="31"/>
      <c r="I8447" s="23" t="str">
        <f t="shared" si="525"/>
        <v>Data Error</v>
      </c>
      <c r="J8447" s="23"/>
      <c r="K8447" s="7" t="str">
        <f t="shared" si="526"/>
        <v>Data Error</v>
      </c>
      <c r="M8447" s="20" t="str">
        <f>IF(C8447="Data Error","Data Error",IF(C8447&lt;=K8447,0,1-IFERROR(INDEX(BAAL!$C:$D,MATCH(ROUNDUP(C8447-K8447,0),BAAL!$B:$B,0),MATCH(LEFT(M$2,4),BAAL!$C$2:$D$2,0)),0)))</f>
        <v>Data Error</v>
      </c>
      <c r="N8447" s="20"/>
      <c r="O8447" s="26"/>
      <c r="P8447" s="26"/>
      <c r="Q8447" s="6">
        <f t="shared" si="527"/>
        <v>12</v>
      </c>
      <c r="R8447" s="20"/>
    </row>
    <row r="8448" spans="1:18" x14ac:dyDescent="0.25">
      <c r="A8448" s="6">
        <v>22</v>
      </c>
      <c r="B8448" s="4">
        <v>42721.916666659919</v>
      </c>
      <c r="C8448" s="2" t="str">
        <f>IF([2]Analysis!AG8448="Data Error","Data Error",[2]Analysis!AI8448*C$1)</f>
        <v>Data Error</v>
      </c>
      <c r="D8448" s="2"/>
      <c r="E8448" s="3" t="str">
        <f>IF(C8448="Data Error","Data Error",INDEX('[2]BAAL Adj Cap'!$CB$65:$CY$72,MONTH($B8448),$A8448+1))</f>
        <v>Data Error</v>
      </c>
      <c r="F8448" s="3"/>
      <c r="G8448" s="31" t="str">
        <f t="shared" si="524"/>
        <v>Data Error</v>
      </c>
      <c r="H8448" s="31"/>
      <c r="I8448" s="23" t="str">
        <f t="shared" si="525"/>
        <v>Data Error</v>
      </c>
      <c r="J8448" s="23"/>
      <c r="K8448" s="7" t="str">
        <f t="shared" si="526"/>
        <v>Data Error</v>
      </c>
      <c r="M8448" s="20" t="str">
        <f>IF(C8448="Data Error","Data Error",IF(C8448&lt;=K8448,0,1-IFERROR(INDEX(BAAL!$C:$D,MATCH(ROUNDUP(C8448-K8448,0),BAAL!$B:$B,0),MATCH(LEFT(M$2,4),BAAL!$C$2:$D$2,0)),0)))</f>
        <v>Data Error</v>
      </c>
      <c r="N8448" s="20"/>
      <c r="O8448" s="26"/>
      <c r="P8448" s="26"/>
      <c r="Q8448" s="6">
        <f t="shared" si="527"/>
        <v>12</v>
      </c>
      <c r="R8448" s="20"/>
    </row>
    <row r="8449" spans="1:18" x14ac:dyDescent="0.25">
      <c r="A8449" s="6">
        <v>23</v>
      </c>
      <c r="B8449" s="4">
        <v>42721.958333326584</v>
      </c>
      <c r="C8449" s="2" t="str">
        <f>IF([2]Analysis!AG8449="Data Error","Data Error",[2]Analysis!AI8449*C$1)</f>
        <v>Data Error</v>
      </c>
      <c r="D8449" s="2"/>
      <c r="E8449" s="3" t="str">
        <f>IF(C8449="Data Error","Data Error",INDEX('[2]BAAL Adj Cap'!$CB$65:$CY$72,MONTH($B8449),$A8449+1))</f>
        <v>Data Error</v>
      </c>
      <c r="F8449" s="3"/>
      <c r="G8449" s="31" t="str">
        <f t="shared" si="524"/>
        <v>Data Error</v>
      </c>
      <c r="H8449" s="31"/>
      <c r="I8449" s="23" t="str">
        <f t="shared" si="525"/>
        <v>Data Error</v>
      </c>
      <c r="J8449" s="23"/>
      <c r="K8449" s="7" t="str">
        <f t="shared" si="526"/>
        <v>Data Error</v>
      </c>
      <c r="M8449" s="20" t="str">
        <f>IF(C8449="Data Error","Data Error",IF(C8449&lt;=K8449,0,1-IFERROR(INDEX(BAAL!$C:$D,MATCH(ROUNDUP(C8449-K8449,0),BAAL!$B:$B,0),MATCH(LEFT(M$2,4),BAAL!$C$2:$D$2,0)),0)))</f>
        <v>Data Error</v>
      </c>
      <c r="N8449" s="20"/>
      <c r="O8449" s="26"/>
      <c r="P8449" s="26"/>
      <c r="Q8449" s="6">
        <f t="shared" si="527"/>
        <v>12</v>
      </c>
      <c r="R8449" s="20"/>
    </row>
    <row r="8450" spans="1:18" x14ac:dyDescent="0.25">
      <c r="A8450" s="6">
        <v>0</v>
      </c>
      <c r="B8450" s="1">
        <v>42721.999999993248</v>
      </c>
      <c r="C8450" s="2" t="str">
        <f>IF([2]Analysis!AG8450="Data Error","Data Error",[2]Analysis!AI8450*C$1)</f>
        <v>Data Error</v>
      </c>
      <c r="D8450" s="2"/>
      <c r="E8450" s="3" t="str">
        <f>IF(C8450="Data Error","Data Error",INDEX('[2]BAAL Adj Cap'!$CB$65:$CY$72,MONTH($B8450),$A8450+1))</f>
        <v>Data Error</v>
      </c>
      <c r="F8450" s="3"/>
      <c r="G8450" s="31" t="str">
        <f t="shared" si="524"/>
        <v>Data Error</v>
      </c>
      <c r="H8450" s="31"/>
      <c r="I8450" s="23" t="str">
        <f t="shared" si="525"/>
        <v>Data Error</v>
      </c>
      <c r="J8450" s="23"/>
      <c r="K8450" s="7" t="str">
        <f t="shared" si="526"/>
        <v>Data Error</v>
      </c>
      <c r="M8450" s="20" t="str">
        <f>IF(C8450="Data Error","Data Error",IF(C8450&lt;=K8450,0,1-IFERROR(INDEX(BAAL!$C:$D,MATCH(ROUNDUP(C8450-K8450,0),BAAL!$B:$B,0),MATCH(LEFT(M$2,4),BAAL!$C$2:$D$2,0)),0)))</f>
        <v>Data Error</v>
      </c>
      <c r="N8450" s="20"/>
      <c r="O8450" s="26"/>
      <c r="P8450" s="26"/>
      <c r="Q8450" s="6">
        <f t="shared" si="527"/>
        <v>12</v>
      </c>
      <c r="R8450" s="20"/>
    </row>
    <row r="8451" spans="1:18" x14ac:dyDescent="0.25">
      <c r="A8451" s="6">
        <v>1</v>
      </c>
      <c r="B8451" s="4">
        <v>42722.041666659912</v>
      </c>
      <c r="C8451" s="2" t="str">
        <f>IF([2]Analysis!AG8451="Data Error","Data Error",[2]Analysis!AI8451*C$1)</f>
        <v>Data Error</v>
      </c>
      <c r="D8451" s="2"/>
      <c r="E8451" s="3" t="str">
        <f>IF(C8451="Data Error","Data Error",INDEX('[2]BAAL Adj Cap'!$CB$65:$CY$72,MONTH($B8451),$A8451+1))</f>
        <v>Data Error</v>
      </c>
      <c r="F8451" s="3"/>
      <c r="G8451" s="31" t="str">
        <f t="shared" si="524"/>
        <v>Data Error</v>
      </c>
      <c r="H8451" s="31"/>
      <c r="I8451" s="23" t="str">
        <f t="shared" si="525"/>
        <v>Data Error</v>
      </c>
      <c r="J8451" s="23"/>
      <c r="K8451" s="7" t="str">
        <f t="shared" si="526"/>
        <v>Data Error</v>
      </c>
      <c r="M8451" s="20" t="str">
        <f>IF(C8451="Data Error","Data Error",IF(C8451&lt;=K8451,0,1-IFERROR(INDEX(BAAL!$C:$D,MATCH(ROUNDUP(C8451-K8451,0),BAAL!$B:$B,0),MATCH(LEFT(M$2,4),BAAL!$C$2:$D$2,0)),0)))</f>
        <v>Data Error</v>
      </c>
      <c r="N8451" s="20"/>
      <c r="O8451" s="26"/>
      <c r="P8451" s="26"/>
      <c r="Q8451" s="6">
        <f t="shared" si="527"/>
        <v>12</v>
      </c>
      <c r="R8451" s="20"/>
    </row>
    <row r="8452" spans="1:18" x14ac:dyDescent="0.25">
      <c r="A8452" s="6">
        <v>2</v>
      </c>
      <c r="B8452" s="4">
        <v>42722.083333326576</v>
      </c>
      <c r="C8452" s="2" t="str">
        <f>IF([2]Analysis!AG8452="Data Error","Data Error",[2]Analysis!AI8452*C$1)</f>
        <v>Data Error</v>
      </c>
      <c r="D8452" s="2"/>
      <c r="E8452" s="3" t="str">
        <f>IF(C8452="Data Error","Data Error",INDEX('[2]BAAL Adj Cap'!$CB$65:$CY$72,MONTH($B8452),$A8452+1))</f>
        <v>Data Error</v>
      </c>
      <c r="F8452" s="3"/>
      <c r="G8452" s="31" t="str">
        <f t="shared" ref="G8452:G8515" si="528">IF(C8452="Data Error","Data Error",E8452*E$1-C8452)</f>
        <v>Data Error</v>
      </c>
      <c r="H8452" s="31"/>
      <c r="I8452" s="23" t="str">
        <f t="shared" ref="I8452:I8515" si="529">IF(E8452="Data Error","Data Error",E8452)</f>
        <v>Data Error</v>
      </c>
      <c r="J8452" s="23"/>
      <c r="K8452" s="7" t="str">
        <f t="shared" ref="K8452:K8515" si="530">IF(C8452="Data Error","Data Error",C$1*MAX(0,MIN(AF$9,E8452*AF$10)))</f>
        <v>Data Error</v>
      </c>
      <c r="M8452" s="20" t="str">
        <f>IF(C8452="Data Error","Data Error",IF(C8452&lt;=K8452,0,1-IFERROR(INDEX(BAAL!$C:$D,MATCH(ROUNDUP(C8452-K8452,0),BAAL!$B:$B,0),MATCH(LEFT(M$2,4),BAAL!$C$2:$D$2,0)),0)))</f>
        <v>Data Error</v>
      </c>
      <c r="N8452" s="20"/>
      <c r="O8452" s="26"/>
      <c r="P8452" s="26"/>
      <c r="Q8452" s="6">
        <f t="shared" ref="Q8452:Q8515" si="531">MONTH(B8452)</f>
        <v>12</v>
      </c>
      <c r="R8452" s="20"/>
    </row>
    <row r="8453" spans="1:18" x14ac:dyDescent="0.25">
      <c r="A8453" s="6">
        <v>3</v>
      </c>
      <c r="B8453" s="4">
        <v>42722.124999993241</v>
      </c>
      <c r="C8453" s="2" t="str">
        <f>IF([2]Analysis!AG8453="Data Error","Data Error",[2]Analysis!AI8453*C$1)</f>
        <v>Data Error</v>
      </c>
      <c r="D8453" s="2"/>
      <c r="E8453" s="3" t="str">
        <f>IF(C8453="Data Error","Data Error",INDEX('[2]BAAL Adj Cap'!$CB$65:$CY$72,MONTH($B8453),$A8453+1))</f>
        <v>Data Error</v>
      </c>
      <c r="F8453" s="3"/>
      <c r="G8453" s="31" t="str">
        <f t="shared" si="528"/>
        <v>Data Error</v>
      </c>
      <c r="H8453" s="31"/>
      <c r="I8453" s="23" t="str">
        <f t="shared" si="529"/>
        <v>Data Error</v>
      </c>
      <c r="J8453" s="23"/>
      <c r="K8453" s="7" t="str">
        <f t="shared" si="530"/>
        <v>Data Error</v>
      </c>
      <c r="M8453" s="20" t="str">
        <f>IF(C8453="Data Error","Data Error",IF(C8453&lt;=K8453,0,1-IFERROR(INDEX(BAAL!$C:$D,MATCH(ROUNDUP(C8453-K8453,0),BAAL!$B:$B,0),MATCH(LEFT(M$2,4),BAAL!$C$2:$D$2,0)),0)))</f>
        <v>Data Error</v>
      </c>
      <c r="N8453" s="20"/>
      <c r="O8453" s="26"/>
      <c r="P8453" s="26"/>
      <c r="Q8453" s="6">
        <f t="shared" si="531"/>
        <v>12</v>
      </c>
      <c r="R8453" s="20"/>
    </row>
    <row r="8454" spans="1:18" x14ac:dyDescent="0.25">
      <c r="A8454" s="6">
        <v>4</v>
      </c>
      <c r="B8454" s="4">
        <v>42722.166666659905</v>
      </c>
      <c r="C8454" s="2" t="str">
        <f>IF([2]Analysis!AG8454="Data Error","Data Error",[2]Analysis!AI8454*C$1)</f>
        <v>Data Error</v>
      </c>
      <c r="D8454" s="2"/>
      <c r="E8454" s="3" t="str">
        <f>IF(C8454="Data Error","Data Error",INDEX('[2]BAAL Adj Cap'!$CB$65:$CY$72,MONTH($B8454),$A8454+1))</f>
        <v>Data Error</v>
      </c>
      <c r="F8454" s="3"/>
      <c r="G8454" s="31" t="str">
        <f t="shared" si="528"/>
        <v>Data Error</v>
      </c>
      <c r="H8454" s="31"/>
      <c r="I8454" s="23" t="str">
        <f t="shared" si="529"/>
        <v>Data Error</v>
      </c>
      <c r="J8454" s="23"/>
      <c r="K8454" s="7" t="str">
        <f t="shared" si="530"/>
        <v>Data Error</v>
      </c>
      <c r="M8454" s="20" t="str">
        <f>IF(C8454="Data Error","Data Error",IF(C8454&lt;=K8454,0,1-IFERROR(INDEX(BAAL!$C:$D,MATCH(ROUNDUP(C8454-K8454,0),BAAL!$B:$B,0),MATCH(LEFT(M$2,4),BAAL!$C$2:$D$2,0)),0)))</f>
        <v>Data Error</v>
      </c>
      <c r="N8454" s="20"/>
      <c r="O8454" s="26"/>
      <c r="P8454" s="26"/>
      <c r="Q8454" s="6">
        <f t="shared" si="531"/>
        <v>12</v>
      </c>
      <c r="R8454" s="20"/>
    </row>
    <row r="8455" spans="1:18" x14ac:dyDescent="0.25">
      <c r="A8455" s="6">
        <v>5</v>
      </c>
      <c r="B8455" s="4">
        <v>42722.208333326569</v>
      </c>
      <c r="C8455" s="2" t="str">
        <f>IF([2]Analysis!AG8455="Data Error","Data Error",[2]Analysis!AI8455*C$1)</f>
        <v>Data Error</v>
      </c>
      <c r="D8455" s="2"/>
      <c r="E8455" s="3" t="str">
        <f>IF(C8455="Data Error","Data Error",INDEX('[2]BAAL Adj Cap'!$CB$65:$CY$72,MONTH($B8455),$A8455+1))</f>
        <v>Data Error</v>
      </c>
      <c r="F8455" s="3"/>
      <c r="G8455" s="31" t="str">
        <f t="shared" si="528"/>
        <v>Data Error</v>
      </c>
      <c r="H8455" s="31"/>
      <c r="I8455" s="23" t="str">
        <f t="shared" si="529"/>
        <v>Data Error</v>
      </c>
      <c r="J8455" s="23"/>
      <c r="K8455" s="7" t="str">
        <f t="shared" si="530"/>
        <v>Data Error</v>
      </c>
      <c r="M8455" s="20" t="str">
        <f>IF(C8455="Data Error","Data Error",IF(C8455&lt;=K8455,0,1-IFERROR(INDEX(BAAL!$C:$D,MATCH(ROUNDUP(C8455-K8455,0),BAAL!$B:$B,0),MATCH(LEFT(M$2,4),BAAL!$C$2:$D$2,0)),0)))</f>
        <v>Data Error</v>
      </c>
      <c r="N8455" s="20"/>
      <c r="O8455" s="26"/>
      <c r="P8455" s="26"/>
      <c r="Q8455" s="6">
        <f t="shared" si="531"/>
        <v>12</v>
      </c>
      <c r="R8455" s="20"/>
    </row>
    <row r="8456" spans="1:18" x14ac:dyDescent="0.25">
      <c r="A8456" s="6">
        <v>6</v>
      </c>
      <c r="B8456" s="4">
        <v>42722.249999993233</v>
      </c>
      <c r="C8456" s="2" t="str">
        <f>IF([2]Analysis!AG8456="Data Error","Data Error",[2]Analysis!AI8456*C$1)</f>
        <v>Data Error</v>
      </c>
      <c r="D8456" s="2"/>
      <c r="E8456" s="3" t="str">
        <f>IF(C8456="Data Error","Data Error",INDEX('[2]BAAL Adj Cap'!$CB$65:$CY$72,MONTH($B8456),$A8456+1))</f>
        <v>Data Error</v>
      </c>
      <c r="F8456" s="3"/>
      <c r="G8456" s="31" t="str">
        <f t="shared" si="528"/>
        <v>Data Error</v>
      </c>
      <c r="H8456" s="31"/>
      <c r="I8456" s="23" t="str">
        <f t="shared" si="529"/>
        <v>Data Error</v>
      </c>
      <c r="J8456" s="23"/>
      <c r="K8456" s="7" t="str">
        <f t="shared" si="530"/>
        <v>Data Error</v>
      </c>
      <c r="M8456" s="20" t="str">
        <f>IF(C8456="Data Error","Data Error",IF(C8456&lt;=K8456,0,1-IFERROR(INDEX(BAAL!$C:$D,MATCH(ROUNDUP(C8456-K8456,0),BAAL!$B:$B,0),MATCH(LEFT(M$2,4),BAAL!$C$2:$D$2,0)),0)))</f>
        <v>Data Error</v>
      </c>
      <c r="N8456" s="20"/>
      <c r="O8456" s="26"/>
      <c r="P8456" s="26"/>
      <c r="Q8456" s="6">
        <f t="shared" si="531"/>
        <v>12</v>
      </c>
      <c r="R8456" s="20"/>
    </row>
    <row r="8457" spans="1:18" x14ac:dyDescent="0.25">
      <c r="A8457" s="6">
        <v>7</v>
      </c>
      <c r="B8457" s="4">
        <v>42722.291666659898</v>
      </c>
      <c r="C8457" s="2" t="str">
        <f>IF([2]Analysis!AG8457="Data Error","Data Error",[2]Analysis!AI8457*C$1)</f>
        <v>Data Error</v>
      </c>
      <c r="D8457" s="2"/>
      <c r="E8457" s="3" t="str">
        <f>IF(C8457="Data Error","Data Error",INDEX('[2]BAAL Adj Cap'!$CB$65:$CY$72,MONTH($B8457),$A8457+1))</f>
        <v>Data Error</v>
      </c>
      <c r="F8457" s="3"/>
      <c r="G8457" s="31" t="str">
        <f t="shared" si="528"/>
        <v>Data Error</v>
      </c>
      <c r="H8457" s="31"/>
      <c r="I8457" s="23" t="str">
        <f t="shared" si="529"/>
        <v>Data Error</v>
      </c>
      <c r="J8457" s="23"/>
      <c r="K8457" s="7" t="str">
        <f t="shared" si="530"/>
        <v>Data Error</v>
      </c>
      <c r="M8457" s="20" t="str">
        <f>IF(C8457="Data Error","Data Error",IF(C8457&lt;=K8457,0,1-IFERROR(INDEX(BAAL!$C:$D,MATCH(ROUNDUP(C8457-K8457,0),BAAL!$B:$B,0),MATCH(LEFT(M$2,4),BAAL!$C$2:$D$2,0)),0)))</f>
        <v>Data Error</v>
      </c>
      <c r="N8457" s="20"/>
      <c r="O8457" s="26"/>
      <c r="P8457" s="26"/>
      <c r="Q8457" s="6">
        <f t="shared" si="531"/>
        <v>12</v>
      </c>
      <c r="R8457" s="20"/>
    </row>
    <row r="8458" spans="1:18" x14ac:dyDescent="0.25">
      <c r="A8458" s="6">
        <v>8</v>
      </c>
      <c r="B8458" s="4">
        <v>42722.333333326562</v>
      </c>
      <c r="C8458" s="2" t="str">
        <f>IF([2]Analysis!AG8458="Data Error","Data Error",[2]Analysis!AI8458*C$1)</f>
        <v>Data Error</v>
      </c>
      <c r="D8458" s="2"/>
      <c r="E8458" s="3" t="str">
        <f>IF(C8458="Data Error","Data Error",INDEX('[2]BAAL Adj Cap'!$CB$65:$CY$72,MONTH($B8458),$A8458+1))</f>
        <v>Data Error</v>
      </c>
      <c r="F8458" s="3"/>
      <c r="G8458" s="31" t="str">
        <f t="shared" si="528"/>
        <v>Data Error</v>
      </c>
      <c r="H8458" s="31"/>
      <c r="I8458" s="23" t="str">
        <f t="shared" si="529"/>
        <v>Data Error</v>
      </c>
      <c r="J8458" s="23"/>
      <c r="K8458" s="7" t="str">
        <f t="shared" si="530"/>
        <v>Data Error</v>
      </c>
      <c r="M8458" s="20" t="str">
        <f>IF(C8458="Data Error","Data Error",IF(C8458&lt;=K8458,0,1-IFERROR(INDEX(BAAL!$C:$D,MATCH(ROUNDUP(C8458-K8458,0),BAAL!$B:$B,0),MATCH(LEFT(M$2,4),BAAL!$C$2:$D$2,0)),0)))</f>
        <v>Data Error</v>
      </c>
      <c r="N8458" s="20"/>
      <c r="O8458" s="26"/>
      <c r="P8458" s="26"/>
      <c r="Q8458" s="6">
        <f t="shared" si="531"/>
        <v>12</v>
      </c>
      <c r="R8458" s="20"/>
    </row>
    <row r="8459" spans="1:18" x14ac:dyDescent="0.25">
      <c r="A8459" s="6">
        <v>9</v>
      </c>
      <c r="B8459" s="4">
        <v>42722.374999993226</v>
      </c>
      <c r="C8459" s="2" t="str">
        <f>IF([2]Analysis!AG8459="Data Error","Data Error",[2]Analysis!AI8459*C$1)</f>
        <v>Data Error</v>
      </c>
      <c r="D8459" s="2"/>
      <c r="E8459" s="3" t="str">
        <f>IF(C8459="Data Error","Data Error",INDEX('[2]BAAL Adj Cap'!$CB$65:$CY$72,MONTH($B8459),$A8459+1))</f>
        <v>Data Error</v>
      </c>
      <c r="F8459" s="3"/>
      <c r="G8459" s="31" t="str">
        <f t="shared" si="528"/>
        <v>Data Error</v>
      </c>
      <c r="H8459" s="31"/>
      <c r="I8459" s="23" t="str">
        <f t="shared" si="529"/>
        <v>Data Error</v>
      </c>
      <c r="J8459" s="23"/>
      <c r="K8459" s="7" t="str">
        <f t="shared" si="530"/>
        <v>Data Error</v>
      </c>
      <c r="M8459" s="20" t="str">
        <f>IF(C8459="Data Error","Data Error",IF(C8459&lt;=K8459,0,1-IFERROR(INDEX(BAAL!$C:$D,MATCH(ROUNDUP(C8459-K8459,0),BAAL!$B:$B,0),MATCH(LEFT(M$2,4),BAAL!$C$2:$D$2,0)),0)))</f>
        <v>Data Error</v>
      </c>
      <c r="N8459" s="20"/>
      <c r="O8459" s="26"/>
      <c r="P8459" s="26"/>
      <c r="Q8459" s="6">
        <f t="shared" si="531"/>
        <v>12</v>
      </c>
      <c r="R8459" s="20"/>
    </row>
    <row r="8460" spans="1:18" x14ac:dyDescent="0.25">
      <c r="A8460" s="6">
        <v>10</v>
      </c>
      <c r="B8460" s="4">
        <v>42722.41666665989</v>
      </c>
      <c r="C8460" s="2" t="str">
        <f>IF([2]Analysis!AG8460="Data Error","Data Error",[2]Analysis!AI8460*C$1)</f>
        <v>Data Error</v>
      </c>
      <c r="D8460" s="2"/>
      <c r="E8460" s="3" t="str">
        <f>IF(C8460="Data Error","Data Error",INDEX('[2]BAAL Adj Cap'!$CB$65:$CY$72,MONTH($B8460),$A8460+1))</f>
        <v>Data Error</v>
      </c>
      <c r="F8460" s="3"/>
      <c r="G8460" s="31" t="str">
        <f t="shared" si="528"/>
        <v>Data Error</v>
      </c>
      <c r="H8460" s="31"/>
      <c r="I8460" s="23" t="str">
        <f t="shared" si="529"/>
        <v>Data Error</v>
      </c>
      <c r="J8460" s="23"/>
      <c r="K8460" s="7" t="str">
        <f t="shared" si="530"/>
        <v>Data Error</v>
      </c>
      <c r="M8460" s="20" t="str">
        <f>IF(C8460="Data Error","Data Error",IF(C8460&lt;=K8460,0,1-IFERROR(INDEX(BAAL!$C:$D,MATCH(ROUNDUP(C8460-K8460,0),BAAL!$B:$B,0),MATCH(LEFT(M$2,4),BAAL!$C$2:$D$2,0)),0)))</f>
        <v>Data Error</v>
      </c>
      <c r="N8460" s="20"/>
      <c r="O8460" s="26"/>
      <c r="P8460" s="26"/>
      <c r="Q8460" s="6">
        <f t="shared" si="531"/>
        <v>12</v>
      </c>
      <c r="R8460" s="20"/>
    </row>
    <row r="8461" spans="1:18" x14ac:dyDescent="0.25">
      <c r="A8461" s="6">
        <v>11</v>
      </c>
      <c r="B8461" s="4">
        <v>42722.458333326555</v>
      </c>
      <c r="C8461" s="2" t="str">
        <f>IF([2]Analysis!AG8461="Data Error","Data Error",[2]Analysis!AI8461*C$1)</f>
        <v>Data Error</v>
      </c>
      <c r="D8461" s="2"/>
      <c r="E8461" s="3" t="str">
        <f>IF(C8461="Data Error","Data Error",INDEX('[2]BAAL Adj Cap'!$CB$65:$CY$72,MONTH($B8461),$A8461+1))</f>
        <v>Data Error</v>
      </c>
      <c r="F8461" s="3"/>
      <c r="G8461" s="31" t="str">
        <f t="shared" si="528"/>
        <v>Data Error</v>
      </c>
      <c r="H8461" s="31"/>
      <c r="I8461" s="23" t="str">
        <f t="shared" si="529"/>
        <v>Data Error</v>
      </c>
      <c r="J8461" s="23"/>
      <c r="K8461" s="7" t="str">
        <f t="shared" si="530"/>
        <v>Data Error</v>
      </c>
      <c r="M8461" s="20" t="str">
        <f>IF(C8461="Data Error","Data Error",IF(C8461&lt;=K8461,0,1-IFERROR(INDEX(BAAL!$C:$D,MATCH(ROUNDUP(C8461-K8461,0),BAAL!$B:$B,0),MATCH(LEFT(M$2,4),BAAL!$C$2:$D$2,0)),0)))</f>
        <v>Data Error</v>
      </c>
      <c r="N8461" s="20"/>
      <c r="O8461" s="26"/>
      <c r="P8461" s="26"/>
      <c r="Q8461" s="6">
        <f t="shared" si="531"/>
        <v>12</v>
      </c>
      <c r="R8461" s="20"/>
    </row>
    <row r="8462" spans="1:18" x14ac:dyDescent="0.25">
      <c r="A8462" s="6">
        <v>12</v>
      </c>
      <c r="B8462" s="4">
        <v>42722.499999993219</v>
      </c>
      <c r="C8462" s="2" t="str">
        <f>IF([2]Analysis!AG8462="Data Error","Data Error",[2]Analysis!AI8462*C$1)</f>
        <v>Data Error</v>
      </c>
      <c r="D8462" s="2"/>
      <c r="E8462" s="3" t="str">
        <f>IF(C8462="Data Error","Data Error",INDEX('[2]BAAL Adj Cap'!$CB$65:$CY$72,MONTH($B8462),$A8462+1))</f>
        <v>Data Error</v>
      </c>
      <c r="F8462" s="3"/>
      <c r="G8462" s="31" t="str">
        <f t="shared" si="528"/>
        <v>Data Error</v>
      </c>
      <c r="H8462" s="31"/>
      <c r="I8462" s="23" t="str">
        <f t="shared" si="529"/>
        <v>Data Error</v>
      </c>
      <c r="J8462" s="23"/>
      <c r="K8462" s="7" t="str">
        <f t="shared" si="530"/>
        <v>Data Error</v>
      </c>
      <c r="M8462" s="20" t="str">
        <f>IF(C8462="Data Error","Data Error",IF(C8462&lt;=K8462,0,1-IFERROR(INDEX(BAAL!$C:$D,MATCH(ROUNDUP(C8462-K8462,0),BAAL!$B:$B,0),MATCH(LEFT(M$2,4),BAAL!$C$2:$D$2,0)),0)))</f>
        <v>Data Error</v>
      </c>
      <c r="N8462" s="20"/>
      <c r="O8462" s="26"/>
      <c r="P8462" s="26"/>
      <c r="Q8462" s="6">
        <f t="shared" si="531"/>
        <v>12</v>
      </c>
      <c r="R8462" s="20"/>
    </row>
    <row r="8463" spans="1:18" x14ac:dyDescent="0.25">
      <c r="A8463" s="6">
        <v>13</v>
      </c>
      <c r="B8463" s="4">
        <v>42722.541666659883</v>
      </c>
      <c r="C8463" s="2" t="str">
        <f>IF([2]Analysis!AG8463="Data Error","Data Error",[2]Analysis!AI8463*C$1)</f>
        <v>Data Error</v>
      </c>
      <c r="D8463" s="2"/>
      <c r="E8463" s="3" t="str">
        <f>IF(C8463="Data Error","Data Error",INDEX('[2]BAAL Adj Cap'!$CB$65:$CY$72,MONTH($B8463),$A8463+1))</f>
        <v>Data Error</v>
      </c>
      <c r="F8463" s="3"/>
      <c r="G8463" s="31" t="str">
        <f t="shared" si="528"/>
        <v>Data Error</v>
      </c>
      <c r="H8463" s="31"/>
      <c r="I8463" s="23" t="str">
        <f t="shared" si="529"/>
        <v>Data Error</v>
      </c>
      <c r="J8463" s="23"/>
      <c r="K8463" s="7" t="str">
        <f t="shared" si="530"/>
        <v>Data Error</v>
      </c>
      <c r="M8463" s="20" t="str">
        <f>IF(C8463="Data Error","Data Error",IF(C8463&lt;=K8463,0,1-IFERROR(INDEX(BAAL!$C:$D,MATCH(ROUNDUP(C8463-K8463,0),BAAL!$B:$B,0),MATCH(LEFT(M$2,4),BAAL!$C$2:$D$2,0)),0)))</f>
        <v>Data Error</v>
      </c>
      <c r="N8463" s="20"/>
      <c r="O8463" s="26"/>
      <c r="P8463" s="26"/>
      <c r="Q8463" s="6">
        <f t="shared" si="531"/>
        <v>12</v>
      </c>
      <c r="R8463" s="20"/>
    </row>
    <row r="8464" spans="1:18" x14ac:dyDescent="0.25">
      <c r="A8464" s="6">
        <v>14</v>
      </c>
      <c r="B8464" s="4">
        <v>42722.583333326547</v>
      </c>
      <c r="C8464" s="2" t="str">
        <f>IF([2]Analysis!AG8464="Data Error","Data Error",[2]Analysis!AI8464*C$1)</f>
        <v>Data Error</v>
      </c>
      <c r="D8464" s="2"/>
      <c r="E8464" s="3" t="str">
        <f>IF(C8464="Data Error","Data Error",INDEX('[2]BAAL Adj Cap'!$CB$65:$CY$72,MONTH($B8464),$A8464+1))</f>
        <v>Data Error</v>
      </c>
      <c r="F8464" s="3"/>
      <c r="G8464" s="31" t="str">
        <f t="shared" si="528"/>
        <v>Data Error</v>
      </c>
      <c r="H8464" s="31"/>
      <c r="I8464" s="23" t="str">
        <f t="shared" si="529"/>
        <v>Data Error</v>
      </c>
      <c r="J8464" s="23"/>
      <c r="K8464" s="7" t="str">
        <f t="shared" si="530"/>
        <v>Data Error</v>
      </c>
      <c r="M8464" s="20" t="str">
        <f>IF(C8464="Data Error","Data Error",IF(C8464&lt;=K8464,0,1-IFERROR(INDEX(BAAL!$C:$D,MATCH(ROUNDUP(C8464-K8464,0),BAAL!$B:$B,0),MATCH(LEFT(M$2,4),BAAL!$C$2:$D$2,0)),0)))</f>
        <v>Data Error</v>
      </c>
      <c r="N8464" s="20"/>
      <c r="O8464" s="26"/>
      <c r="P8464" s="26"/>
      <c r="Q8464" s="6">
        <f t="shared" si="531"/>
        <v>12</v>
      </c>
      <c r="R8464" s="20"/>
    </row>
    <row r="8465" spans="1:18" x14ac:dyDescent="0.25">
      <c r="A8465" s="6">
        <v>15</v>
      </c>
      <c r="B8465" s="4">
        <v>42722.624999993212</v>
      </c>
      <c r="C8465" s="2" t="str">
        <f>IF([2]Analysis!AG8465="Data Error","Data Error",[2]Analysis!AI8465*C$1)</f>
        <v>Data Error</v>
      </c>
      <c r="D8465" s="2"/>
      <c r="E8465" s="3" t="str">
        <f>IF(C8465="Data Error","Data Error",INDEX('[2]BAAL Adj Cap'!$CB$65:$CY$72,MONTH($B8465),$A8465+1))</f>
        <v>Data Error</v>
      </c>
      <c r="F8465" s="3"/>
      <c r="G8465" s="31" t="str">
        <f t="shared" si="528"/>
        <v>Data Error</v>
      </c>
      <c r="H8465" s="31"/>
      <c r="I8465" s="23" t="str">
        <f t="shared" si="529"/>
        <v>Data Error</v>
      </c>
      <c r="J8465" s="23"/>
      <c r="K8465" s="7" t="str">
        <f t="shared" si="530"/>
        <v>Data Error</v>
      </c>
      <c r="M8465" s="20" t="str">
        <f>IF(C8465="Data Error","Data Error",IF(C8465&lt;=K8465,0,1-IFERROR(INDEX(BAAL!$C:$D,MATCH(ROUNDUP(C8465-K8465,0),BAAL!$B:$B,0),MATCH(LEFT(M$2,4),BAAL!$C$2:$D$2,0)),0)))</f>
        <v>Data Error</v>
      </c>
      <c r="N8465" s="20"/>
      <c r="O8465" s="26"/>
      <c r="P8465" s="26"/>
      <c r="Q8465" s="6">
        <f t="shared" si="531"/>
        <v>12</v>
      </c>
      <c r="R8465" s="20"/>
    </row>
    <row r="8466" spans="1:18" x14ac:dyDescent="0.25">
      <c r="A8466" s="6">
        <v>16</v>
      </c>
      <c r="B8466" s="4">
        <v>42722.666666659876</v>
      </c>
      <c r="C8466" s="2" t="str">
        <f>IF([2]Analysis!AG8466="Data Error","Data Error",[2]Analysis!AI8466*C$1)</f>
        <v>Data Error</v>
      </c>
      <c r="D8466" s="2"/>
      <c r="E8466" s="3" t="str">
        <f>IF(C8466="Data Error","Data Error",INDEX('[2]BAAL Adj Cap'!$CB$65:$CY$72,MONTH($B8466),$A8466+1))</f>
        <v>Data Error</v>
      </c>
      <c r="F8466" s="3"/>
      <c r="G8466" s="31" t="str">
        <f t="shared" si="528"/>
        <v>Data Error</v>
      </c>
      <c r="H8466" s="31"/>
      <c r="I8466" s="23" t="str">
        <f t="shared" si="529"/>
        <v>Data Error</v>
      </c>
      <c r="J8466" s="23"/>
      <c r="K8466" s="7" t="str">
        <f t="shared" si="530"/>
        <v>Data Error</v>
      </c>
      <c r="M8466" s="20" t="str">
        <f>IF(C8466="Data Error","Data Error",IF(C8466&lt;=K8466,0,1-IFERROR(INDEX(BAAL!$C:$D,MATCH(ROUNDUP(C8466-K8466,0),BAAL!$B:$B,0),MATCH(LEFT(M$2,4),BAAL!$C$2:$D$2,0)),0)))</f>
        <v>Data Error</v>
      </c>
      <c r="N8466" s="20"/>
      <c r="O8466" s="26"/>
      <c r="P8466" s="26"/>
      <c r="Q8466" s="6">
        <f t="shared" si="531"/>
        <v>12</v>
      </c>
      <c r="R8466" s="20"/>
    </row>
    <row r="8467" spans="1:18" x14ac:dyDescent="0.25">
      <c r="A8467" s="6">
        <v>17</v>
      </c>
      <c r="B8467" s="4">
        <v>42722.70833332654</v>
      </c>
      <c r="C8467" s="2" t="str">
        <f>IF([2]Analysis!AG8467="Data Error","Data Error",[2]Analysis!AI8467*C$1)</f>
        <v>Data Error</v>
      </c>
      <c r="D8467" s="2"/>
      <c r="E8467" s="3" t="str">
        <f>IF(C8467="Data Error","Data Error",INDEX('[2]BAAL Adj Cap'!$CB$65:$CY$72,MONTH($B8467),$A8467+1))</f>
        <v>Data Error</v>
      </c>
      <c r="F8467" s="3"/>
      <c r="G8467" s="31" t="str">
        <f t="shared" si="528"/>
        <v>Data Error</v>
      </c>
      <c r="H8467" s="31"/>
      <c r="I8467" s="23" t="str">
        <f t="shared" si="529"/>
        <v>Data Error</v>
      </c>
      <c r="J8467" s="23"/>
      <c r="K8467" s="7" t="str">
        <f t="shared" si="530"/>
        <v>Data Error</v>
      </c>
      <c r="M8467" s="20" t="str">
        <f>IF(C8467="Data Error","Data Error",IF(C8467&lt;=K8467,0,1-IFERROR(INDEX(BAAL!$C:$D,MATCH(ROUNDUP(C8467-K8467,0),BAAL!$B:$B,0),MATCH(LEFT(M$2,4),BAAL!$C$2:$D$2,0)),0)))</f>
        <v>Data Error</v>
      </c>
      <c r="N8467" s="20"/>
      <c r="O8467" s="26"/>
      <c r="P8467" s="26"/>
      <c r="Q8467" s="6">
        <f t="shared" si="531"/>
        <v>12</v>
      </c>
      <c r="R8467" s="20"/>
    </row>
    <row r="8468" spans="1:18" x14ac:dyDescent="0.25">
      <c r="A8468" s="6">
        <v>18</v>
      </c>
      <c r="B8468" s="4">
        <v>42722.749999993204</v>
      </c>
      <c r="C8468" s="2" t="str">
        <f>IF([2]Analysis!AG8468="Data Error","Data Error",[2]Analysis!AI8468*C$1)</f>
        <v>Data Error</v>
      </c>
      <c r="D8468" s="2"/>
      <c r="E8468" s="3" t="str">
        <f>IF(C8468="Data Error","Data Error",INDEX('[2]BAAL Adj Cap'!$CB$65:$CY$72,MONTH($B8468),$A8468+1))</f>
        <v>Data Error</v>
      </c>
      <c r="F8468" s="3"/>
      <c r="G8468" s="31" t="str">
        <f t="shared" si="528"/>
        <v>Data Error</v>
      </c>
      <c r="H8468" s="31"/>
      <c r="I8468" s="23" t="str">
        <f t="shared" si="529"/>
        <v>Data Error</v>
      </c>
      <c r="J8468" s="23"/>
      <c r="K8468" s="7" t="str">
        <f t="shared" si="530"/>
        <v>Data Error</v>
      </c>
      <c r="M8468" s="20" t="str">
        <f>IF(C8468="Data Error","Data Error",IF(C8468&lt;=K8468,0,1-IFERROR(INDEX(BAAL!$C:$D,MATCH(ROUNDUP(C8468-K8468,0),BAAL!$B:$B,0),MATCH(LEFT(M$2,4),BAAL!$C$2:$D$2,0)),0)))</f>
        <v>Data Error</v>
      </c>
      <c r="N8468" s="20"/>
      <c r="O8468" s="26"/>
      <c r="P8468" s="26"/>
      <c r="Q8468" s="6">
        <f t="shared" si="531"/>
        <v>12</v>
      </c>
      <c r="R8468" s="20"/>
    </row>
    <row r="8469" spans="1:18" x14ac:dyDescent="0.25">
      <c r="A8469" s="6">
        <v>19</v>
      </c>
      <c r="B8469" s="4">
        <v>42722.791666659868</v>
      </c>
      <c r="C8469" s="2" t="str">
        <f>IF([2]Analysis!AG8469="Data Error","Data Error",[2]Analysis!AI8469*C$1)</f>
        <v>Data Error</v>
      </c>
      <c r="D8469" s="2"/>
      <c r="E8469" s="3" t="str">
        <f>IF(C8469="Data Error","Data Error",INDEX('[2]BAAL Adj Cap'!$CB$65:$CY$72,MONTH($B8469),$A8469+1))</f>
        <v>Data Error</v>
      </c>
      <c r="F8469" s="3"/>
      <c r="G8469" s="31" t="str">
        <f t="shared" si="528"/>
        <v>Data Error</v>
      </c>
      <c r="H8469" s="31"/>
      <c r="I8469" s="23" t="str">
        <f t="shared" si="529"/>
        <v>Data Error</v>
      </c>
      <c r="J8469" s="23"/>
      <c r="K8469" s="7" t="str">
        <f t="shared" si="530"/>
        <v>Data Error</v>
      </c>
      <c r="M8469" s="20" t="str">
        <f>IF(C8469="Data Error","Data Error",IF(C8469&lt;=K8469,0,1-IFERROR(INDEX(BAAL!$C:$D,MATCH(ROUNDUP(C8469-K8469,0),BAAL!$B:$B,0),MATCH(LEFT(M$2,4),BAAL!$C$2:$D$2,0)),0)))</f>
        <v>Data Error</v>
      </c>
      <c r="N8469" s="20"/>
      <c r="O8469" s="26"/>
      <c r="P8469" s="26"/>
      <c r="Q8469" s="6">
        <f t="shared" si="531"/>
        <v>12</v>
      </c>
      <c r="R8469" s="20"/>
    </row>
    <row r="8470" spans="1:18" x14ac:dyDescent="0.25">
      <c r="A8470" s="6">
        <v>20</v>
      </c>
      <c r="B8470" s="4">
        <v>42722.833333326533</v>
      </c>
      <c r="C8470" s="2" t="str">
        <f>IF([2]Analysis!AG8470="Data Error","Data Error",[2]Analysis!AI8470*C$1)</f>
        <v>Data Error</v>
      </c>
      <c r="D8470" s="2"/>
      <c r="E8470" s="3" t="str">
        <f>IF(C8470="Data Error","Data Error",INDEX('[2]BAAL Adj Cap'!$CB$65:$CY$72,MONTH($B8470),$A8470+1))</f>
        <v>Data Error</v>
      </c>
      <c r="F8470" s="3"/>
      <c r="G8470" s="31" t="str">
        <f t="shared" si="528"/>
        <v>Data Error</v>
      </c>
      <c r="H8470" s="31"/>
      <c r="I8470" s="23" t="str">
        <f t="shared" si="529"/>
        <v>Data Error</v>
      </c>
      <c r="J8470" s="23"/>
      <c r="K8470" s="7" t="str">
        <f t="shared" si="530"/>
        <v>Data Error</v>
      </c>
      <c r="M8470" s="20" t="str">
        <f>IF(C8470="Data Error","Data Error",IF(C8470&lt;=K8470,0,1-IFERROR(INDEX(BAAL!$C:$D,MATCH(ROUNDUP(C8470-K8470,0),BAAL!$B:$B,0),MATCH(LEFT(M$2,4),BAAL!$C$2:$D$2,0)),0)))</f>
        <v>Data Error</v>
      </c>
      <c r="N8470" s="20"/>
      <c r="O8470" s="26"/>
      <c r="P8470" s="26"/>
      <c r="Q8470" s="6">
        <f t="shared" si="531"/>
        <v>12</v>
      </c>
      <c r="R8470" s="20"/>
    </row>
    <row r="8471" spans="1:18" x14ac:dyDescent="0.25">
      <c r="A8471" s="6">
        <v>21</v>
      </c>
      <c r="B8471" s="4">
        <v>42722.874999993197</v>
      </c>
      <c r="C8471" s="2" t="str">
        <f>IF([2]Analysis!AG8471="Data Error","Data Error",[2]Analysis!AI8471*C$1)</f>
        <v>Data Error</v>
      </c>
      <c r="D8471" s="2"/>
      <c r="E8471" s="3" t="str">
        <f>IF(C8471="Data Error","Data Error",INDEX('[2]BAAL Adj Cap'!$CB$65:$CY$72,MONTH($B8471),$A8471+1))</f>
        <v>Data Error</v>
      </c>
      <c r="F8471" s="3"/>
      <c r="G8471" s="31" t="str">
        <f t="shared" si="528"/>
        <v>Data Error</v>
      </c>
      <c r="H8471" s="31"/>
      <c r="I8471" s="23" t="str">
        <f t="shared" si="529"/>
        <v>Data Error</v>
      </c>
      <c r="J8471" s="23"/>
      <c r="K8471" s="7" t="str">
        <f t="shared" si="530"/>
        <v>Data Error</v>
      </c>
      <c r="M8471" s="20" t="str">
        <f>IF(C8471="Data Error","Data Error",IF(C8471&lt;=K8471,0,1-IFERROR(INDEX(BAAL!$C:$D,MATCH(ROUNDUP(C8471-K8471,0),BAAL!$B:$B,0),MATCH(LEFT(M$2,4),BAAL!$C$2:$D$2,0)),0)))</f>
        <v>Data Error</v>
      </c>
      <c r="N8471" s="20"/>
      <c r="O8471" s="26"/>
      <c r="P8471" s="26"/>
      <c r="Q8471" s="6">
        <f t="shared" si="531"/>
        <v>12</v>
      </c>
      <c r="R8471" s="20"/>
    </row>
    <row r="8472" spans="1:18" x14ac:dyDescent="0.25">
      <c r="A8472" s="6">
        <v>22</v>
      </c>
      <c r="B8472" s="4">
        <v>42722.916666659861</v>
      </c>
      <c r="C8472" s="2" t="str">
        <f>IF([2]Analysis!AG8472="Data Error","Data Error",[2]Analysis!AI8472*C$1)</f>
        <v>Data Error</v>
      </c>
      <c r="D8472" s="2"/>
      <c r="E8472" s="3" t="str">
        <f>IF(C8472="Data Error","Data Error",INDEX('[2]BAAL Adj Cap'!$CB$65:$CY$72,MONTH($B8472),$A8472+1))</f>
        <v>Data Error</v>
      </c>
      <c r="F8472" s="3"/>
      <c r="G8472" s="31" t="str">
        <f t="shared" si="528"/>
        <v>Data Error</v>
      </c>
      <c r="H8472" s="31"/>
      <c r="I8472" s="23" t="str">
        <f t="shared" si="529"/>
        <v>Data Error</v>
      </c>
      <c r="J8472" s="23"/>
      <c r="K8472" s="7" t="str">
        <f t="shared" si="530"/>
        <v>Data Error</v>
      </c>
      <c r="M8472" s="20" t="str">
        <f>IF(C8472="Data Error","Data Error",IF(C8472&lt;=K8472,0,1-IFERROR(INDEX(BAAL!$C:$D,MATCH(ROUNDUP(C8472-K8472,0),BAAL!$B:$B,0),MATCH(LEFT(M$2,4),BAAL!$C$2:$D$2,0)),0)))</f>
        <v>Data Error</v>
      </c>
      <c r="N8472" s="20"/>
      <c r="O8472" s="26"/>
      <c r="P8472" s="26"/>
      <c r="Q8472" s="6">
        <f t="shared" si="531"/>
        <v>12</v>
      </c>
      <c r="R8472" s="20"/>
    </row>
    <row r="8473" spans="1:18" x14ac:dyDescent="0.25">
      <c r="A8473" s="6">
        <v>23</v>
      </c>
      <c r="B8473" s="4">
        <v>42722.958333326525</v>
      </c>
      <c r="C8473" s="2" t="str">
        <f>IF([2]Analysis!AG8473="Data Error","Data Error",[2]Analysis!AI8473*C$1)</f>
        <v>Data Error</v>
      </c>
      <c r="D8473" s="2"/>
      <c r="E8473" s="3" t="str">
        <f>IF(C8473="Data Error","Data Error",INDEX('[2]BAAL Adj Cap'!$CB$65:$CY$72,MONTH($B8473),$A8473+1))</f>
        <v>Data Error</v>
      </c>
      <c r="F8473" s="3"/>
      <c r="G8473" s="31" t="str">
        <f t="shared" si="528"/>
        <v>Data Error</v>
      </c>
      <c r="H8473" s="31"/>
      <c r="I8473" s="23" t="str">
        <f t="shared" si="529"/>
        <v>Data Error</v>
      </c>
      <c r="J8473" s="23"/>
      <c r="K8473" s="7" t="str">
        <f t="shared" si="530"/>
        <v>Data Error</v>
      </c>
      <c r="M8473" s="20" t="str">
        <f>IF(C8473="Data Error","Data Error",IF(C8473&lt;=K8473,0,1-IFERROR(INDEX(BAAL!$C:$D,MATCH(ROUNDUP(C8473-K8473,0),BAAL!$B:$B,0),MATCH(LEFT(M$2,4),BAAL!$C$2:$D$2,0)),0)))</f>
        <v>Data Error</v>
      </c>
      <c r="N8473" s="20"/>
      <c r="O8473" s="26"/>
      <c r="P8473" s="26"/>
      <c r="Q8473" s="6">
        <f t="shared" si="531"/>
        <v>12</v>
      </c>
      <c r="R8473" s="20"/>
    </row>
    <row r="8474" spans="1:18" x14ac:dyDescent="0.25">
      <c r="A8474" s="6">
        <v>0</v>
      </c>
      <c r="B8474" s="1">
        <v>42722.99999999319</v>
      </c>
      <c r="C8474" s="2" t="str">
        <f>IF([2]Analysis!AG8474="Data Error","Data Error",[2]Analysis!AI8474*C$1)</f>
        <v>Data Error</v>
      </c>
      <c r="D8474" s="2"/>
      <c r="E8474" s="3" t="str">
        <f>IF(C8474="Data Error","Data Error",INDEX('[2]BAAL Adj Cap'!$CB$65:$CY$72,MONTH($B8474),$A8474+1))</f>
        <v>Data Error</v>
      </c>
      <c r="F8474" s="3"/>
      <c r="G8474" s="31" t="str">
        <f t="shared" si="528"/>
        <v>Data Error</v>
      </c>
      <c r="H8474" s="31"/>
      <c r="I8474" s="23" t="str">
        <f t="shared" si="529"/>
        <v>Data Error</v>
      </c>
      <c r="J8474" s="23"/>
      <c r="K8474" s="7" t="str">
        <f t="shared" si="530"/>
        <v>Data Error</v>
      </c>
      <c r="M8474" s="20" t="str">
        <f>IF(C8474="Data Error","Data Error",IF(C8474&lt;=K8474,0,1-IFERROR(INDEX(BAAL!$C:$D,MATCH(ROUNDUP(C8474-K8474,0),BAAL!$B:$B,0),MATCH(LEFT(M$2,4),BAAL!$C$2:$D$2,0)),0)))</f>
        <v>Data Error</v>
      </c>
      <c r="N8474" s="20"/>
      <c r="O8474" s="26"/>
      <c r="P8474" s="26"/>
      <c r="Q8474" s="6">
        <f t="shared" si="531"/>
        <v>12</v>
      </c>
      <c r="R8474" s="20"/>
    </row>
    <row r="8475" spans="1:18" x14ac:dyDescent="0.25">
      <c r="A8475" s="6">
        <v>1</v>
      </c>
      <c r="B8475" s="4">
        <v>42723.041666659854</v>
      </c>
      <c r="C8475" s="2" t="str">
        <f>IF([2]Analysis!AG8475="Data Error","Data Error",[2]Analysis!AI8475*C$1)</f>
        <v>Data Error</v>
      </c>
      <c r="D8475" s="2"/>
      <c r="E8475" s="3" t="str">
        <f>IF(C8475="Data Error","Data Error",INDEX('[2]BAAL Adj Cap'!$CB$65:$CY$72,MONTH($B8475),$A8475+1))</f>
        <v>Data Error</v>
      </c>
      <c r="F8475" s="3"/>
      <c r="G8475" s="31" t="str">
        <f t="shared" si="528"/>
        <v>Data Error</v>
      </c>
      <c r="H8475" s="31"/>
      <c r="I8475" s="23" t="str">
        <f t="shared" si="529"/>
        <v>Data Error</v>
      </c>
      <c r="J8475" s="23"/>
      <c r="K8475" s="7" t="str">
        <f t="shared" si="530"/>
        <v>Data Error</v>
      </c>
      <c r="M8475" s="20" t="str">
        <f>IF(C8475="Data Error","Data Error",IF(C8475&lt;=K8475,0,1-IFERROR(INDEX(BAAL!$C:$D,MATCH(ROUNDUP(C8475-K8475,0),BAAL!$B:$B,0),MATCH(LEFT(M$2,4),BAAL!$C$2:$D$2,0)),0)))</f>
        <v>Data Error</v>
      </c>
      <c r="N8475" s="20"/>
      <c r="O8475" s="26"/>
      <c r="P8475" s="26"/>
      <c r="Q8475" s="6">
        <f t="shared" si="531"/>
        <v>12</v>
      </c>
      <c r="R8475" s="20"/>
    </row>
    <row r="8476" spans="1:18" x14ac:dyDescent="0.25">
      <c r="A8476" s="6">
        <v>2</v>
      </c>
      <c r="B8476" s="4">
        <v>42723.083333326518</v>
      </c>
      <c r="C8476" s="2" t="str">
        <f>IF([2]Analysis!AG8476="Data Error","Data Error",[2]Analysis!AI8476*C$1)</f>
        <v>Data Error</v>
      </c>
      <c r="D8476" s="2"/>
      <c r="E8476" s="3" t="str">
        <f>IF(C8476="Data Error","Data Error",INDEX('[2]BAAL Adj Cap'!$CB$65:$CY$72,MONTH($B8476),$A8476+1))</f>
        <v>Data Error</v>
      </c>
      <c r="F8476" s="3"/>
      <c r="G8476" s="31" t="str">
        <f t="shared" si="528"/>
        <v>Data Error</v>
      </c>
      <c r="H8476" s="31"/>
      <c r="I8476" s="23" t="str">
        <f t="shared" si="529"/>
        <v>Data Error</v>
      </c>
      <c r="J8476" s="23"/>
      <c r="K8476" s="7" t="str">
        <f t="shared" si="530"/>
        <v>Data Error</v>
      </c>
      <c r="M8476" s="20" t="str">
        <f>IF(C8476="Data Error","Data Error",IF(C8476&lt;=K8476,0,1-IFERROR(INDEX(BAAL!$C:$D,MATCH(ROUNDUP(C8476-K8476,0),BAAL!$B:$B,0),MATCH(LEFT(M$2,4),BAAL!$C$2:$D$2,0)),0)))</f>
        <v>Data Error</v>
      </c>
      <c r="N8476" s="20"/>
      <c r="O8476" s="26"/>
      <c r="P8476" s="26"/>
      <c r="Q8476" s="6">
        <f t="shared" si="531"/>
        <v>12</v>
      </c>
      <c r="R8476" s="20"/>
    </row>
    <row r="8477" spans="1:18" x14ac:dyDescent="0.25">
      <c r="A8477" s="6">
        <v>3</v>
      </c>
      <c r="B8477" s="4">
        <v>42723.124999993182</v>
      </c>
      <c r="C8477" s="2" t="str">
        <f>IF([2]Analysis!AG8477="Data Error","Data Error",[2]Analysis!AI8477*C$1)</f>
        <v>Data Error</v>
      </c>
      <c r="D8477" s="2"/>
      <c r="E8477" s="3" t="str">
        <f>IF(C8477="Data Error","Data Error",INDEX('[2]BAAL Adj Cap'!$CB$65:$CY$72,MONTH($B8477),$A8477+1))</f>
        <v>Data Error</v>
      </c>
      <c r="F8477" s="3"/>
      <c r="G8477" s="31" t="str">
        <f t="shared" si="528"/>
        <v>Data Error</v>
      </c>
      <c r="H8477" s="31"/>
      <c r="I8477" s="23" t="str">
        <f t="shared" si="529"/>
        <v>Data Error</v>
      </c>
      <c r="J8477" s="23"/>
      <c r="K8477" s="7" t="str">
        <f t="shared" si="530"/>
        <v>Data Error</v>
      </c>
      <c r="M8477" s="20" t="str">
        <f>IF(C8477="Data Error","Data Error",IF(C8477&lt;=K8477,0,1-IFERROR(INDEX(BAAL!$C:$D,MATCH(ROUNDUP(C8477-K8477,0),BAAL!$B:$B,0),MATCH(LEFT(M$2,4),BAAL!$C$2:$D$2,0)),0)))</f>
        <v>Data Error</v>
      </c>
      <c r="N8477" s="20"/>
      <c r="O8477" s="26"/>
      <c r="P8477" s="26"/>
      <c r="Q8477" s="6">
        <f t="shared" si="531"/>
        <v>12</v>
      </c>
      <c r="R8477" s="20"/>
    </row>
    <row r="8478" spans="1:18" x14ac:dyDescent="0.25">
      <c r="A8478" s="6">
        <v>4</v>
      </c>
      <c r="B8478" s="4">
        <v>42723.166666659847</v>
      </c>
      <c r="C8478" s="2" t="str">
        <f>IF([2]Analysis!AG8478="Data Error","Data Error",[2]Analysis!AI8478*C$1)</f>
        <v>Data Error</v>
      </c>
      <c r="D8478" s="2"/>
      <c r="E8478" s="3" t="str">
        <f>IF(C8478="Data Error","Data Error",INDEX('[2]BAAL Adj Cap'!$CB$65:$CY$72,MONTH($B8478),$A8478+1))</f>
        <v>Data Error</v>
      </c>
      <c r="F8478" s="3"/>
      <c r="G8478" s="31" t="str">
        <f t="shared" si="528"/>
        <v>Data Error</v>
      </c>
      <c r="H8478" s="31"/>
      <c r="I8478" s="23" t="str">
        <f t="shared" si="529"/>
        <v>Data Error</v>
      </c>
      <c r="J8478" s="23"/>
      <c r="K8478" s="7" t="str">
        <f t="shared" si="530"/>
        <v>Data Error</v>
      </c>
      <c r="M8478" s="20" t="str">
        <f>IF(C8478="Data Error","Data Error",IF(C8478&lt;=K8478,0,1-IFERROR(INDEX(BAAL!$C:$D,MATCH(ROUNDUP(C8478-K8478,0),BAAL!$B:$B,0),MATCH(LEFT(M$2,4),BAAL!$C$2:$D$2,0)),0)))</f>
        <v>Data Error</v>
      </c>
      <c r="N8478" s="20"/>
      <c r="O8478" s="26"/>
      <c r="P8478" s="26"/>
      <c r="Q8478" s="6">
        <f t="shared" si="531"/>
        <v>12</v>
      </c>
      <c r="R8478" s="20"/>
    </row>
    <row r="8479" spans="1:18" x14ac:dyDescent="0.25">
      <c r="A8479" s="6">
        <v>5</v>
      </c>
      <c r="B8479" s="4">
        <v>42723.208333326511</v>
      </c>
      <c r="C8479" s="2" t="str">
        <f>IF([2]Analysis!AG8479="Data Error","Data Error",[2]Analysis!AI8479*C$1)</f>
        <v>Data Error</v>
      </c>
      <c r="D8479" s="2"/>
      <c r="E8479" s="3" t="str">
        <f>IF(C8479="Data Error","Data Error",INDEX('[2]BAAL Adj Cap'!$CB$65:$CY$72,MONTH($B8479),$A8479+1))</f>
        <v>Data Error</v>
      </c>
      <c r="F8479" s="3"/>
      <c r="G8479" s="31" t="str">
        <f t="shared" si="528"/>
        <v>Data Error</v>
      </c>
      <c r="H8479" s="31"/>
      <c r="I8479" s="23" t="str">
        <f t="shared" si="529"/>
        <v>Data Error</v>
      </c>
      <c r="J8479" s="23"/>
      <c r="K8479" s="7" t="str">
        <f t="shared" si="530"/>
        <v>Data Error</v>
      </c>
      <c r="M8479" s="20" t="str">
        <f>IF(C8479="Data Error","Data Error",IF(C8479&lt;=K8479,0,1-IFERROR(INDEX(BAAL!$C:$D,MATCH(ROUNDUP(C8479-K8479,0),BAAL!$B:$B,0),MATCH(LEFT(M$2,4),BAAL!$C$2:$D$2,0)),0)))</f>
        <v>Data Error</v>
      </c>
      <c r="N8479" s="20"/>
      <c r="O8479" s="26"/>
      <c r="P8479" s="26"/>
      <c r="Q8479" s="6">
        <f t="shared" si="531"/>
        <v>12</v>
      </c>
      <c r="R8479" s="20"/>
    </row>
    <row r="8480" spans="1:18" x14ac:dyDescent="0.25">
      <c r="A8480" s="6">
        <v>6</v>
      </c>
      <c r="B8480" s="4">
        <v>42723.249999993175</v>
      </c>
      <c r="C8480" s="2" t="str">
        <f>IF([2]Analysis!AG8480="Data Error","Data Error",[2]Analysis!AI8480*C$1)</f>
        <v>Data Error</v>
      </c>
      <c r="D8480" s="2"/>
      <c r="E8480" s="3" t="str">
        <f>IF(C8480="Data Error","Data Error",INDEX('[2]BAAL Adj Cap'!$CB$65:$CY$72,MONTH($B8480),$A8480+1))</f>
        <v>Data Error</v>
      </c>
      <c r="F8480" s="3"/>
      <c r="G8480" s="31" t="str">
        <f t="shared" si="528"/>
        <v>Data Error</v>
      </c>
      <c r="H8480" s="31"/>
      <c r="I8480" s="23" t="str">
        <f t="shared" si="529"/>
        <v>Data Error</v>
      </c>
      <c r="J8480" s="23"/>
      <c r="K8480" s="7" t="str">
        <f t="shared" si="530"/>
        <v>Data Error</v>
      </c>
      <c r="M8480" s="20" t="str">
        <f>IF(C8480="Data Error","Data Error",IF(C8480&lt;=K8480,0,1-IFERROR(INDEX(BAAL!$C:$D,MATCH(ROUNDUP(C8480-K8480,0),BAAL!$B:$B,0),MATCH(LEFT(M$2,4),BAAL!$C$2:$D$2,0)),0)))</f>
        <v>Data Error</v>
      </c>
      <c r="N8480" s="20"/>
      <c r="O8480" s="26"/>
      <c r="P8480" s="26"/>
      <c r="Q8480" s="6">
        <f t="shared" si="531"/>
        <v>12</v>
      </c>
      <c r="R8480" s="20"/>
    </row>
    <row r="8481" spans="1:18" x14ac:dyDescent="0.25">
      <c r="A8481" s="6">
        <v>7</v>
      </c>
      <c r="B8481" s="4">
        <v>42723.291666659839</v>
      </c>
      <c r="C8481" s="2" t="str">
        <f>IF([2]Analysis!AG8481="Data Error","Data Error",[2]Analysis!AI8481*C$1)</f>
        <v>Data Error</v>
      </c>
      <c r="D8481" s="2"/>
      <c r="E8481" s="3" t="str">
        <f>IF(C8481="Data Error","Data Error",INDEX('[2]BAAL Adj Cap'!$CB$65:$CY$72,MONTH($B8481),$A8481+1))</f>
        <v>Data Error</v>
      </c>
      <c r="F8481" s="3"/>
      <c r="G8481" s="31" t="str">
        <f t="shared" si="528"/>
        <v>Data Error</v>
      </c>
      <c r="H8481" s="31"/>
      <c r="I8481" s="23" t="str">
        <f t="shared" si="529"/>
        <v>Data Error</v>
      </c>
      <c r="J8481" s="23"/>
      <c r="K8481" s="7" t="str">
        <f t="shared" si="530"/>
        <v>Data Error</v>
      </c>
      <c r="M8481" s="20" t="str">
        <f>IF(C8481="Data Error","Data Error",IF(C8481&lt;=K8481,0,1-IFERROR(INDEX(BAAL!$C:$D,MATCH(ROUNDUP(C8481-K8481,0),BAAL!$B:$B,0),MATCH(LEFT(M$2,4),BAAL!$C$2:$D$2,0)),0)))</f>
        <v>Data Error</v>
      </c>
      <c r="N8481" s="20"/>
      <c r="O8481" s="26"/>
      <c r="P8481" s="26"/>
      <c r="Q8481" s="6">
        <f t="shared" si="531"/>
        <v>12</v>
      </c>
      <c r="R8481" s="20"/>
    </row>
    <row r="8482" spans="1:18" x14ac:dyDescent="0.25">
      <c r="A8482" s="6">
        <v>8</v>
      </c>
      <c r="B8482" s="4">
        <v>42723.333333326504</v>
      </c>
      <c r="C8482" s="2" t="str">
        <f>IF([2]Analysis!AG8482="Data Error","Data Error",[2]Analysis!AI8482*C$1)</f>
        <v>Data Error</v>
      </c>
      <c r="D8482" s="2"/>
      <c r="E8482" s="3" t="str">
        <f>IF(C8482="Data Error","Data Error",INDEX('[2]BAAL Adj Cap'!$CB$65:$CY$72,MONTH($B8482),$A8482+1))</f>
        <v>Data Error</v>
      </c>
      <c r="F8482" s="3"/>
      <c r="G8482" s="31" t="str">
        <f t="shared" si="528"/>
        <v>Data Error</v>
      </c>
      <c r="H8482" s="31"/>
      <c r="I8482" s="23" t="str">
        <f t="shared" si="529"/>
        <v>Data Error</v>
      </c>
      <c r="J8482" s="23"/>
      <c r="K8482" s="7" t="str">
        <f t="shared" si="530"/>
        <v>Data Error</v>
      </c>
      <c r="M8482" s="20" t="str">
        <f>IF(C8482="Data Error","Data Error",IF(C8482&lt;=K8482,0,1-IFERROR(INDEX(BAAL!$C:$D,MATCH(ROUNDUP(C8482-K8482,0),BAAL!$B:$B,0),MATCH(LEFT(M$2,4),BAAL!$C$2:$D$2,0)),0)))</f>
        <v>Data Error</v>
      </c>
      <c r="N8482" s="20"/>
      <c r="O8482" s="26"/>
      <c r="P8482" s="26"/>
      <c r="Q8482" s="6">
        <f t="shared" si="531"/>
        <v>12</v>
      </c>
      <c r="R8482" s="20"/>
    </row>
    <row r="8483" spans="1:18" x14ac:dyDescent="0.25">
      <c r="A8483" s="6">
        <v>9</v>
      </c>
      <c r="B8483" s="4">
        <v>42723.374999993168</v>
      </c>
      <c r="C8483" s="2" t="str">
        <f>IF([2]Analysis!AG8483="Data Error","Data Error",[2]Analysis!AI8483*C$1)</f>
        <v>Data Error</v>
      </c>
      <c r="D8483" s="2"/>
      <c r="E8483" s="3" t="str">
        <f>IF(C8483="Data Error","Data Error",INDEX('[2]BAAL Adj Cap'!$CB$65:$CY$72,MONTH($B8483),$A8483+1))</f>
        <v>Data Error</v>
      </c>
      <c r="F8483" s="3"/>
      <c r="G8483" s="31" t="str">
        <f t="shared" si="528"/>
        <v>Data Error</v>
      </c>
      <c r="H8483" s="31"/>
      <c r="I8483" s="23" t="str">
        <f t="shared" si="529"/>
        <v>Data Error</v>
      </c>
      <c r="J8483" s="23"/>
      <c r="K8483" s="7" t="str">
        <f t="shared" si="530"/>
        <v>Data Error</v>
      </c>
      <c r="M8483" s="20" t="str">
        <f>IF(C8483="Data Error","Data Error",IF(C8483&lt;=K8483,0,1-IFERROR(INDEX(BAAL!$C:$D,MATCH(ROUNDUP(C8483-K8483,0),BAAL!$B:$B,0),MATCH(LEFT(M$2,4),BAAL!$C$2:$D$2,0)),0)))</f>
        <v>Data Error</v>
      </c>
      <c r="N8483" s="20"/>
      <c r="O8483" s="26"/>
      <c r="P8483" s="26"/>
      <c r="Q8483" s="6">
        <f t="shared" si="531"/>
        <v>12</v>
      </c>
      <c r="R8483" s="20"/>
    </row>
    <row r="8484" spans="1:18" x14ac:dyDescent="0.25">
      <c r="A8484" s="6">
        <v>10</v>
      </c>
      <c r="B8484" s="4">
        <v>42723.416666659832</v>
      </c>
      <c r="C8484" s="2" t="str">
        <f>IF([2]Analysis!AG8484="Data Error","Data Error",[2]Analysis!AI8484*C$1)</f>
        <v>Data Error</v>
      </c>
      <c r="D8484" s="2"/>
      <c r="E8484" s="3" t="str">
        <f>IF(C8484="Data Error","Data Error",INDEX('[2]BAAL Adj Cap'!$CB$65:$CY$72,MONTH($B8484),$A8484+1))</f>
        <v>Data Error</v>
      </c>
      <c r="F8484" s="3"/>
      <c r="G8484" s="31" t="str">
        <f t="shared" si="528"/>
        <v>Data Error</v>
      </c>
      <c r="H8484" s="31"/>
      <c r="I8484" s="23" t="str">
        <f t="shared" si="529"/>
        <v>Data Error</v>
      </c>
      <c r="J8484" s="23"/>
      <c r="K8484" s="7" t="str">
        <f t="shared" si="530"/>
        <v>Data Error</v>
      </c>
      <c r="M8484" s="20" t="str">
        <f>IF(C8484="Data Error","Data Error",IF(C8484&lt;=K8484,0,1-IFERROR(INDEX(BAAL!$C:$D,MATCH(ROUNDUP(C8484-K8484,0),BAAL!$B:$B,0),MATCH(LEFT(M$2,4),BAAL!$C$2:$D$2,0)),0)))</f>
        <v>Data Error</v>
      </c>
      <c r="N8484" s="20"/>
      <c r="O8484" s="26"/>
      <c r="P8484" s="26"/>
      <c r="Q8484" s="6">
        <f t="shared" si="531"/>
        <v>12</v>
      </c>
      <c r="R8484" s="20"/>
    </row>
    <row r="8485" spans="1:18" x14ac:dyDescent="0.25">
      <c r="A8485" s="6">
        <v>11</v>
      </c>
      <c r="B8485" s="4">
        <v>42723.458333326496</v>
      </c>
      <c r="C8485" s="2" t="str">
        <f>IF([2]Analysis!AG8485="Data Error","Data Error",[2]Analysis!AI8485*C$1)</f>
        <v>Data Error</v>
      </c>
      <c r="D8485" s="2"/>
      <c r="E8485" s="3" t="str">
        <f>IF(C8485="Data Error","Data Error",INDEX('[2]BAAL Adj Cap'!$CB$65:$CY$72,MONTH($B8485),$A8485+1))</f>
        <v>Data Error</v>
      </c>
      <c r="F8485" s="3"/>
      <c r="G8485" s="31" t="str">
        <f t="shared" si="528"/>
        <v>Data Error</v>
      </c>
      <c r="H8485" s="31"/>
      <c r="I8485" s="23" t="str">
        <f t="shared" si="529"/>
        <v>Data Error</v>
      </c>
      <c r="J8485" s="23"/>
      <c r="K8485" s="7" t="str">
        <f t="shared" si="530"/>
        <v>Data Error</v>
      </c>
      <c r="M8485" s="20" t="str">
        <f>IF(C8485="Data Error","Data Error",IF(C8485&lt;=K8485,0,1-IFERROR(INDEX(BAAL!$C:$D,MATCH(ROUNDUP(C8485-K8485,0),BAAL!$B:$B,0),MATCH(LEFT(M$2,4),BAAL!$C$2:$D$2,0)),0)))</f>
        <v>Data Error</v>
      </c>
      <c r="N8485" s="20"/>
      <c r="O8485" s="26"/>
      <c r="P8485" s="26"/>
      <c r="Q8485" s="6">
        <f t="shared" si="531"/>
        <v>12</v>
      </c>
      <c r="R8485" s="20"/>
    </row>
    <row r="8486" spans="1:18" x14ac:dyDescent="0.25">
      <c r="A8486" s="6">
        <v>12</v>
      </c>
      <c r="B8486" s="4">
        <v>42723.499999993161</v>
      </c>
      <c r="C8486" s="2" t="str">
        <f>IF([2]Analysis!AG8486="Data Error","Data Error",[2]Analysis!AI8486*C$1)</f>
        <v>Data Error</v>
      </c>
      <c r="D8486" s="2"/>
      <c r="E8486" s="3" t="str">
        <f>IF(C8486="Data Error","Data Error",INDEX('[2]BAAL Adj Cap'!$CB$65:$CY$72,MONTH($B8486),$A8486+1))</f>
        <v>Data Error</v>
      </c>
      <c r="F8486" s="3"/>
      <c r="G8486" s="31" t="str">
        <f t="shared" si="528"/>
        <v>Data Error</v>
      </c>
      <c r="H8486" s="31"/>
      <c r="I8486" s="23" t="str">
        <f t="shared" si="529"/>
        <v>Data Error</v>
      </c>
      <c r="J8486" s="23"/>
      <c r="K8486" s="7" t="str">
        <f t="shared" si="530"/>
        <v>Data Error</v>
      </c>
      <c r="M8486" s="20" t="str">
        <f>IF(C8486="Data Error","Data Error",IF(C8486&lt;=K8486,0,1-IFERROR(INDEX(BAAL!$C:$D,MATCH(ROUNDUP(C8486-K8486,0),BAAL!$B:$B,0),MATCH(LEFT(M$2,4),BAAL!$C$2:$D$2,0)),0)))</f>
        <v>Data Error</v>
      </c>
      <c r="N8486" s="20"/>
      <c r="O8486" s="26"/>
      <c r="P8486" s="26"/>
      <c r="Q8486" s="6">
        <f t="shared" si="531"/>
        <v>12</v>
      </c>
      <c r="R8486" s="20"/>
    </row>
    <row r="8487" spans="1:18" x14ac:dyDescent="0.25">
      <c r="A8487" s="6">
        <v>13</v>
      </c>
      <c r="B8487" s="4">
        <v>42723.541666659825</v>
      </c>
      <c r="C8487" s="2" t="str">
        <f>IF([2]Analysis!AG8487="Data Error","Data Error",[2]Analysis!AI8487*C$1)</f>
        <v>Data Error</v>
      </c>
      <c r="D8487" s="2"/>
      <c r="E8487" s="3" t="str">
        <f>IF(C8487="Data Error","Data Error",INDEX('[2]BAAL Adj Cap'!$CB$65:$CY$72,MONTH($B8487),$A8487+1))</f>
        <v>Data Error</v>
      </c>
      <c r="F8487" s="3"/>
      <c r="G8487" s="31" t="str">
        <f t="shared" si="528"/>
        <v>Data Error</v>
      </c>
      <c r="H8487" s="31"/>
      <c r="I8487" s="23" t="str">
        <f t="shared" si="529"/>
        <v>Data Error</v>
      </c>
      <c r="J8487" s="23"/>
      <c r="K8487" s="7" t="str">
        <f t="shared" si="530"/>
        <v>Data Error</v>
      </c>
      <c r="M8487" s="20" t="str">
        <f>IF(C8487="Data Error","Data Error",IF(C8487&lt;=K8487,0,1-IFERROR(INDEX(BAAL!$C:$D,MATCH(ROUNDUP(C8487-K8487,0),BAAL!$B:$B,0),MATCH(LEFT(M$2,4),BAAL!$C$2:$D$2,0)),0)))</f>
        <v>Data Error</v>
      </c>
      <c r="N8487" s="20"/>
      <c r="O8487" s="26"/>
      <c r="P8487" s="26"/>
      <c r="Q8487" s="6">
        <f t="shared" si="531"/>
        <v>12</v>
      </c>
      <c r="R8487" s="20"/>
    </row>
    <row r="8488" spans="1:18" x14ac:dyDescent="0.25">
      <c r="A8488" s="6">
        <v>14</v>
      </c>
      <c r="B8488" s="4">
        <v>42723.583333326489</v>
      </c>
      <c r="C8488" s="2" t="str">
        <f>IF([2]Analysis!AG8488="Data Error","Data Error",[2]Analysis!AI8488*C$1)</f>
        <v>Data Error</v>
      </c>
      <c r="D8488" s="2"/>
      <c r="E8488" s="3" t="str">
        <f>IF(C8488="Data Error","Data Error",INDEX('[2]BAAL Adj Cap'!$CB$65:$CY$72,MONTH($B8488),$A8488+1))</f>
        <v>Data Error</v>
      </c>
      <c r="F8488" s="3"/>
      <c r="G8488" s="31" t="str">
        <f t="shared" si="528"/>
        <v>Data Error</v>
      </c>
      <c r="H8488" s="31"/>
      <c r="I8488" s="23" t="str">
        <f t="shared" si="529"/>
        <v>Data Error</v>
      </c>
      <c r="J8488" s="23"/>
      <c r="K8488" s="7" t="str">
        <f t="shared" si="530"/>
        <v>Data Error</v>
      </c>
      <c r="M8488" s="20" t="str">
        <f>IF(C8488="Data Error","Data Error",IF(C8488&lt;=K8488,0,1-IFERROR(INDEX(BAAL!$C:$D,MATCH(ROUNDUP(C8488-K8488,0),BAAL!$B:$B,0),MATCH(LEFT(M$2,4),BAAL!$C$2:$D$2,0)),0)))</f>
        <v>Data Error</v>
      </c>
      <c r="N8488" s="20"/>
      <c r="O8488" s="26"/>
      <c r="P8488" s="26"/>
      <c r="Q8488" s="6">
        <f t="shared" si="531"/>
        <v>12</v>
      </c>
      <c r="R8488" s="20"/>
    </row>
    <row r="8489" spans="1:18" x14ac:dyDescent="0.25">
      <c r="A8489" s="6">
        <v>15</v>
      </c>
      <c r="B8489" s="4">
        <v>42723.624999993153</v>
      </c>
      <c r="C8489" s="2" t="str">
        <f>IF([2]Analysis!AG8489="Data Error","Data Error",[2]Analysis!AI8489*C$1)</f>
        <v>Data Error</v>
      </c>
      <c r="D8489" s="2"/>
      <c r="E8489" s="3" t="str">
        <f>IF(C8489="Data Error","Data Error",INDEX('[2]BAAL Adj Cap'!$CB$65:$CY$72,MONTH($B8489),$A8489+1))</f>
        <v>Data Error</v>
      </c>
      <c r="F8489" s="3"/>
      <c r="G8489" s="31" t="str">
        <f t="shared" si="528"/>
        <v>Data Error</v>
      </c>
      <c r="H8489" s="31"/>
      <c r="I8489" s="23" t="str">
        <f t="shared" si="529"/>
        <v>Data Error</v>
      </c>
      <c r="J8489" s="23"/>
      <c r="K8489" s="7" t="str">
        <f t="shared" si="530"/>
        <v>Data Error</v>
      </c>
      <c r="M8489" s="20" t="str">
        <f>IF(C8489="Data Error","Data Error",IF(C8489&lt;=K8489,0,1-IFERROR(INDEX(BAAL!$C:$D,MATCH(ROUNDUP(C8489-K8489,0),BAAL!$B:$B,0),MATCH(LEFT(M$2,4),BAAL!$C$2:$D$2,0)),0)))</f>
        <v>Data Error</v>
      </c>
      <c r="N8489" s="20"/>
      <c r="O8489" s="26"/>
      <c r="P8489" s="26"/>
      <c r="Q8489" s="6">
        <f t="shared" si="531"/>
        <v>12</v>
      </c>
      <c r="R8489" s="20"/>
    </row>
    <row r="8490" spans="1:18" x14ac:dyDescent="0.25">
      <c r="A8490" s="6">
        <v>16</v>
      </c>
      <c r="B8490" s="4">
        <v>42723.666666659818</v>
      </c>
      <c r="C8490" s="2" t="str">
        <f>IF([2]Analysis!AG8490="Data Error","Data Error",[2]Analysis!AI8490*C$1)</f>
        <v>Data Error</v>
      </c>
      <c r="D8490" s="2"/>
      <c r="E8490" s="3" t="str">
        <f>IF(C8490="Data Error","Data Error",INDEX('[2]BAAL Adj Cap'!$CB$65:$CY$72,MONTH($B8490),$A8490+1))</f>
        <v>Data Error</v>
      </c>
      <c r="F8490" s="3"/>
      <c r="G8490" s="31" t="str">
        <f t="shared" si="528"/>
        <v>Data Error</v>
      </c>
      <c r="H8490" s="31"/>
      <c r="I8490" s="23" t="str">
        <f t="shared" si="529"/>
        <v>Data Error</v>
      </c>
      <c r="J8490" s="23"/>
      <c r="K8490" s="7" t="str">
        <f t="shared" si="530"/>
        <v>Data Error</v>
      </c>
      <c r="M8490" s="20" t="str">
        <f>IF(C8490="Data Error","Data Error",IF(C8490&lt;=K8490,0,1-IFERROR(INDEX(BAAL!$C:$D,MATCH(ROUNDUP(C8490-K8490,0),BAAL!$B:$B,0),MATCH(LEFT(M$2,4),BAAL!$C$2:$D$2,0)),0)))</f>
        <v>Data Error</v>
      </c>
      <c r="N8490" s="20"/>
      <c r="O8490" s="26"/>
      <c r="P8490" s="26"/>
      <c r="Q8490" s="6">
        <f t="shared" si="531"/>
        <v>12</v>
      </c>
      <c r="R8490" s="20"/>
    </row>
    <row r="8491" spans="1:18" x14ac:dyDescent="0.25">
      <c r="A8491" s="6">
        <v>17</v>
      </c>
      <c r="B8491" s="4">
        <v>42723.708333326482</v>
      </c>
      <c r="C8491" s="2" t="str">
        <f>IF([2]Analysis!AG8491="Data Error","Data Error",[2]Analysis!AI8491*C$1)</f>
        <v>Data Error</v>
      </c>
      <c r="D8491" s="2"/>
      <c r="E8491" s="3" t="str">
        <f>IF(C8491="Data Error","Data Error",INDEX('[2]BAAL Adj Cap'!$CB$65:$CY$72,MONTH($B8491),$A8491+1))</f>
        <v>Data Error</v>
      </c>
      <c r="F8491" s="3"/>
      <c r="G8491" s="31" t="str">
        <f t="shared" si="528"/>
        <v>Data Error</v>
      </c>
      <c r="H8491" s="31"/>
      <c r="I8491" s="23" t="str">
        <f t="shared" si="529"/>
        <v>Data Error</v>
      </c>
      <c r="J8491" s="23"/>
      <c r="K8491" s="7" t="str">
        <f t="shared" si="530"/>
        <v>Data Error</v>
      </c>
      <c r="M8491" s="20" t="str">
        <f>IF(C8491="Data Error","Data Error",IF(C8491&lt;=K8491,0,1-IFERROR(INDEX(BAAL!$C:$D,MATCH(ROUNDUP(C8491-K8491,0),BAAL!$B:$B,0),MATCH(LEFT(M$2,4),BAAL!$C$2:$D$2,0)),0)))</f>
        <v>Data Error</v>
      </c>
      <c r="N8491" s="20"/>
      <c r="O8491" s="26"/>
      <c r="P8491" s="26"/>
      <c r="Q8491" s="6">
        <f t="shared" si="531"/>
        <v>12</v>
      </c>
      <c r="R8491" s="20"/>
    </row>
    <row r="8492" spans="1:18" x14ac:dyDescent="0.25">
      <c r="A8492" s="6">
        <v>18</v>
      </c>
      <c r="B8492" s="4">
        <v>42723.749999993146</v>
      </c>
      <c r="C8492" s="2" t="str">
        <f>IF([2]Analysis!AG8492="Data Error","Data Error",[2]Analysis!AI8492*C$1)</f>
        <v>Data Error</v>
      </c>
      <c r="D8492" s="2"/>
      <c r="E8492" s="3" t="str">
        <f>IF(C8492="Data Error","Data Error",INDEX('[2]BAAL Adj Cap'!$CB$65:$CY$72,MONTH($B8492),$A8492+1))</f>
        <v>Data Error</v>
      </c>
      <c r="F8492" s="3"/>
      <c r="G8492" s="31" t="str">
        <f t="shared" si="528"/>
        <v>Data Error</v>
      </c>
      <c r="H8492" s="31"/>
      <c r="I8492" s="23" t="str">
        <f t="shared" si="529"/>
        <v>Data Error</v>
      </c>
      <c r="J8492" s="23"/>
      <c r="K8492" s="7" t="str">
        <f t="shared" si="530"/>
        <v>Data Error</v>
      </c>
      <c r="M8492" s="20" t="str">
        <f>IF(C8492="Data Error","Data Error",IF(C8492&lt;=K8492,0,1-IFERROR(INDEX(BAAL!$C:$D,MATCH(ROUNDUP(C8492-K8492,0),BAAL!$B:$B,0),MATCH(LEFT(M$2,4),BAAL!$C$2:$D$2,0)),0)))</f>
        <v>Data Error</v>
      </c>
      <c r="N8492" s="20"/>
      <c r="O8492" s="26"/>
      <c r="P8492" s="26"/>
      <c r="Q8492" s="6">
        <f t="shared" si="531"/>
        <v>12</v>
      </c>
      <c r="R8492" s="20"/>
    </row>
    <row r="8493" spans="1:18" x14ac:dyDescent="0.25">
      <c r="A8493" s="6">
        <v>19</v>
      </c>
      <c r="B8493" s="4">
        <v>42723.79166665981</v>
      </c>
      <c r="C8493" s="2" t="str">
        <f>IF([2]Analysis!AG8493="Data Error","Data Error",[2]Analysis!AI8493*C$1)</f>
        <v>Data Error</v>
      </c>
      <c r="D8493" s="2"/>
      <c r="E8493" s="3" t="str">
        <f>IF(C8493="Data Error","Data Error",INDEX('[2]BAAL Adj Cap'!$CB$65:$CY$72,MONTH($B8493),$A8493+1))</f>
        <v>Data Error</v>
      </c>
      <c r="F8493" s="3"/>
      <c r="G8493" s="31" t="str">
        <f t="shared" si="528"/>
        <v>Data Error</v>
      </c>
      <c r="H8493" s="31"/>
      <c r="I8493" s="23" t="str">
        <f t="shared" si="529"/>
        <v>Data Error</v>
      </c>
      <c r="J8493" s="23"/>
      <c r="K8493" s="7" t="str">
        <f t="shared" si="530"/>
        <v>Data Error</v>
      </c>
      <c r="M8493" s="20" t="str">
        <f>IF(C8493="Data Error","Data Error",IF(C8493&lt;=K8493,0,1-IFERROR(INDEX(BAAL!$C:$D,MATCH(ROUNDUP(C8493-K8493,0),BAAL!$B:$B,0),MATCH(LEFT(M$2,4),BAAL!$C$2:$D$2,0)),0)))</f>
        <v>Data Error</v>
      </c>
      <c r="N8493" s="20"/>
      <c r="O8493" s="26"/>
      <c r="P8493" s="26"/>
      <c r="Q8493" s="6">
        <f t="shared" si="531"/>
        <v>12</v>
      </c>
      <c r="R8493" s="20"/>
    </row>
    <row r="8494" spans="1:18" x14ac:dyDescent="0.25">
      <c r="A8494" s="6">
        <v>20</v>
      </c>
      <c r="B8494" s="4">
        <v>42723.833333326475</v>
      </c>
      <c r="C8494" s="2" t="str">
        <f>IF([2]Analysis!AG8494="Data Error","Data Error",[2]Analysis!AI8494*C$1)</f>
        <v>Data Error</v>
      </c>
      <c r="D8494" s="2"/>
      <c r="E8494" s="3" t="str">
        <f>IF(C8494="Data Error","Data Error",INDEX('[2]BAAL Adj Cap'!$CB$65:$CY$72,MONTH($B8494),$A8494+1))</f>
        <v>Data Error</v>
      </c>
      <c r="F8494" s="3"/>
      <c r="G8494" s="31" t="str">
        <f t="shared" si="528"/>
        <v>Data Error</v>
      </c>
      <c r="H8494" s="31"/>
      <c r="I8494" s="23" t="str">
        <f t="shared" si="529"/>
        <v>Data Error</v>
      </c>
      <c r="J8494" s="23"/>
      <c r="K8494" s="7" t="str">
        <f t="shared" si="530"/>
        <v>Data Error</v>
      </c>
      <c r="M8494" s="20" t="str">
        <f>IF(C8494="Data Error","Data Error",IF(C8494&lt;=K8494,0,1-IFERROR(INDEX(BAAL!$C:$D,MATCH(ROUNDUP(C8494-K8494,0),BAAL!$B:$B,0),MATCH(LEFT(M$2,4),BAAL!$C$2:$D$2,0)),0)))</f>
        <v>Data Error</v>
      </c>
      <c r="N8494" s="20"/>
      <c r="O8494" s="26"/>
      <c r="P8494" s="26"/>
      <c r="Q8494" s="6">
        <f t="shared" si="531"/>
        <v>12</v>
      </c>
      <c r="R8494" s="20"/>
    </row>
    <row r="8495" spans="1:18" x14ac:dyDescent="0.25">
      <c r="A8495" s="6">
        <v>21</v>
      </c>
      <c r="B8495" s="4">
        <v>42723.874999993139</v>
      </c>
      <c r="C8495" s="2" t="str">
        <f>IF([2]Analysis!AG8495="Data Error","Data Error",[2]Analysis!AI8495*C$1)</f>
        <v>Data Error</v>
      </c>
      <c r="D8495" s="2"/>
      <c r="E8495" s="3" t="str">
        <f>IF(C8495="Data Error","Data Error",INDEX('[2]BAAL Adj Cap'!$CB$65:$CY$72,MONTH($B8495),$A8495+1))</f>
        <v>Data Error</v>
      </c>
      <c r="F8495" s="3"/>
      <c r="G8495" s="31" t="str">
        <f t="shared" si="528"/>
        <v>Data Error</v>
      </c>
      <c r="H8495" s="31"/>
      <c r="I8495" s="23" t="str">
        <f t="shared" si="529"/>
        <v>Data Error</v>
      </c>
      <c r="J8495" s="23"/>
      <c r="K8495" s="7" t="str">
        <f t="shared" si="530"/>
        <v>Data Error</v>
      </c>
      <c r="M8495" s="20" t="str">
        <f>IF(C8495="Data Error","Data Error",IF(C8495&lt;=K8495,0,1-IFERROR(INDEX(BAAL!$C:$D,MATCH(ROUNDUP(C8495-K8495,0),BAAL!$B:$B,0),MATCH(LEFT(M$2,4),BAAL!$C$2:$D$2,0)),0)))</f>
        <v>Data Error</v>
      </c>
      <c r="N8495" s="20"/>
      <c r="O8495" s="26"/>
      <c r="P8495" s="26"/>
      <c r="Q8495" s="6">
        <f t="shared" si="531"/>
        <v>12</v>
      </c>
      <c r="R8495" s="20"/>
    </row>
    <row r="8496" spans="1:18" x14ac:dyDescent="0.25">
      <c r="A8496" s="6">
        <v>22</v>
      </c>
      <c r="B8496" s="4">
        <v>42723.916666659803</v>
      </c>
      <c r="C8496" s="2" t="str">
        <f>IF([2]Analysis!AG8496="Data Error","Data Error",[2]Analysis!AI8496*C$1)</f>
        <v>Data Error</v>
      </c>
      <c r="D8496" s="2"/>
      <c r="E8496" s="3" t="str">
        <f>IF(C8496="Data Error","Data Error",INDEX('[2]BAAL Adj Cap'!$CB$65:$CY$72,MONTH($B8496),$A8496+1))</f>
        <v>Data Error</v>
      </c>
      <c r="F8496" s="3"/>
      <c r="G8496" s="31" t="str">
        <f t="shared" si="528"/>
        <v>Data Error</v>
      </c>
      <c r="H8496" s="31"/>
      <c r="I8496" s="23" t="str">
        <f t="shared" si="529"/>
        <v>Data Error</v>
      </c>
      <c r="J8496" s="23"/>
      <c r="K8496" s="7" t="str">
        <f t="shared" si="530"/>
        <v>Data Error</v>
      </c>
      <c r="M8496" s="20" t="str">
        <f>IF(C8496="Data Error","Data Error",IF(C8496&lt;=K8496,0,1-IFERROR(INDEX(BAAL!$C:$D,MATCH(ROUNDUP(C8496-K8496,0),BAAL!$B:$B,0),MATCH(LEFT(M$2,4),BAAL!$C$2:$D$2,0)),0)))</f>
        <v>Data Error</v>
      </c>
      <c r="N8496" s="20"/>
      <c r="O8496" s="26"/>
      <c r="P8496" s="26"/>
      <c r="Q8496" s="6">
        <f t="shared" si="531"/>
        <v>12</v>
      </c>
      <c r="R8496" s="20"/>
    </row>
    <row r="8497" spans="1:18" x14ac:dyDescent="0.25">
      <c r="A8497" s="6">
        <v>23</v>
      </c>
      <c r="B8497" s="4">
        <v>42723.958333326467</v>
      </c>
      <c r="C8497" s="2" t="str">
        <f>IF([2]Analysis!AG8497="Data Error","Data Error",[2]Analysis!AI8497*C$1)</f>
        <v>Data Error</v>
      </c>
      <c r="D8497" s="2"/>
      <c r="E8497" s="3" t="str">
        <f>IF(C8497="Data Error","Data Error",INDEX('[2]BAAL Adj Cap'!$CB$65:$CY$72,MONTH($B8497),$A8497+1))</f>
        <v>Data Error</v>
      </c>
      <c r="F8497" s="3"/>
      <c r="G8497" s="31" t="str">
        <f t="shared" si="528"/>
        <v>Data Error</v>
      </c>
      <c r="H8497" s="31"/>
      <c r="I8497" s="23" t="str">
        <f t="shared" si="529"/>
        <v>Data Error</v>
      </c>
      <c r="J8497" s="23"/>
      <c r="K8497" s="7" t="str">
        <f t="shared" si="530"/>
        <v>Data Error</v>
      </c>
      <c r="M8497" s="20" t="str">
        <f>IF(C8497="Data Error","Data Error",IF(C8497&lt;=K8497,0,1-IFERROR(INDEX(BAAL!$C:$D,MATCH(ROUNDUP(C8497-K8497,0),BAAL!$B:$B,0),MATCH(LEFT(M$2,4),BAAL!$C$2:$D$2,0)),0)))</f>
        <v>Data Error</v>
      </c>
      <c r="N8497" s="20"/>
      <c r="O8497" s="26"/>
      <c r="P8497" s="26"/>
      <c r="Q8497" s="6">
        <f t="shared" si="531"/>
        <v>12</v>
      </c>
      <c r="R8497" s="20"/>
    </row>
    <row r="8498" spans="1:18" x14ac:dyDescent="0.25">
      <c r="A8498" s="6">
        <v>0</v>
      </c>
      <c r="B8498" s="1">
        <v>42723.999999993131</v>
      </c>
      <c r="C8498" s="2" t="str">
        <f>IF([2]Analysis!AG8498="Data Error","Data Error",[2]Analysis!AI8498*C$1)</f>
        <v>Data Error</v>
      </c>
      <c r="D8498" s="2"/>
      <c r="E8498" s="3" t="str">
        <f>IF(C8498="Data Error","Data Error",INDEX('[2]BAAL Adj Cap'!$CB$65:$CY$72,MONTH($B8498),$A8498+1))</f>
        <v>Data Error</v>
      </c>
      <c r="F8498" s="3"/>
      <c r="G8498" s="31" t="str">
        <f t="shared" si="528"/>
        <v>Data Error</v>
      </c>
      <c r="H8498" s="31"/>
      <c r="I8498" s="23" t="str">
        <f t="shared" si="529"/>
        <v>Data Error</v>
      </c>
      <c r="J8498" s="23"/>
      <c r="K8498" s="7" t="str">
        <f t="shared" si="530"/>
        <v>Data Error</v>
      </c>
      <c r="M8498" s="20" t="str">
        <f>IF(C8498="Data Error","Data Error",IF(C8498&lt;=K8498,0,1-IFERROR(INDEX(BAAL!$C:$D,MATCH(ROUNDUP(C8498-K8498,0),BAAL!$B:$B,0),MATCH(LEFT(M$2,4),BAAL!$C$2:$D$2,0)),0)))</f>
        <v>Data Error</v>
      </c>
      <c r="N8498" s="20"/>
      <c r="O8498" s="26"/>
      <c r="P8498" s="26"/>
      <c r="Q8498" s="6">
        <f t="shared" si="531"/>
        <v>12</v>
      </c>
      <c r="R8498" s="20"/>
    </row>
    <row r="8499" spans="1:18" x14ac:dyDescent="0.25">
      <c r="A8499" s="6">
        <v>1</v>
      </c>
      <c r="B8499" s="4">
        <v>42724.041666659796</v>
      </c>
      <c r="C8499" s="2" t="str">
        <f>IF([2]Analysis!AG8499="Data Error","Data Error",[2]Analysis!AI8499*C$1)</f>
        <v>Data Error</v>
      </c>
      <c r="D8499" s="2"/>
      <c r="E8499" s="3" t="str">
        <f>IF(C8499="Data Error","Data Error",INDEX('[2]BAAL Adj Cap'!$CB$65:$CY$72,MONTH($B8499),$A8499+1))</f>
        <v>Data Error</v>
      </c>
      <c r="F8499" s="3"/>
      <c r="G8499" s="31" t="str">
        <f t="shared" si="528"/>
        <v>Data Error</v>
      </c>
      <c r="H8499" s="31"/>
      <c r="I8499" s="23" t="str">
        <f t="shared" si="529"/>
        <v>Data Error</v>
      </c>
      <c r="J8499" s="23"/>
      <c r="K8499" s="7" t="str">
        <f t="shared" si="530"/>
        <v>Data Error</v>
      </c>
      <c r="M8499" s="20" t="str">
        <f>IF(C8499="Data Error","Data Error",IF(C8499&lt;=K8499,0,1-IFERROR(INDEX(BAAL!$C:$D,MATCH(ROUNDUP(C8499-K8499,0),BAAL!$B:$B,0),MATCH(LEFT(M$2,4),BAAL!$C$2:$D$2,0)),0)))</f>
        <v>Data Error</v>
      </c>
      <c r="N8499" s="20"/>
      <c r="O8499" s="26"/>
      <c r="P8499" s="26"/>
      <c r="Q8499" s="6">
        <f t="shared" si="531"/>
        <v>12</v>
      </c>
      <c r="R8499" s="20"/>
    </row>
    <row r="8500" spans="1:18" x14ac:dyDescent="0.25">
      <c r="A8500" s="6">
        <v>2</v>
      </c>
      <c r="B8500" s="4">
        <v>42724.08333332646</v>
      </c>
      <c r="C8500" s="2" t="str">
        <f>IF([2]Analysis!AG8500="Data Error","Data Error",[2]Analysis!AI8500*C$1)</f>
        <v>Data Error</v>
      </c>
      <c r="D8500" s="2"/>
      <c r="E8500" s="3" t="str">
        <f>IF(C8500="Data Error","Data Error",INDEX('[2]BAAL Adj Cap'!$CB$65:$CY$72,MONTH($B8500),$A8500+1))</f>
        <v>Data Error</v>
      </c>
      <c r="F8500" s="3"/>
      <c r="G8500" s="31" t="str">
        <f t="shared" si="528"/>
        <v>Data Error</v>
      </c>
      <c r="H8500" s="31"/>
      <c r="I8500" s="23" t="str">
        <f t="shared" si="529"/>
        <v>Data Error</v>
      </c>
      <c r="J8500" s="23"/>
      <c r="K8500" s="7" t="str">
        <f t="shared" si="530"/>
        <v>Data Error</v>
      </c>
      <c r="M8500" s="20" t="str">
        <f>IF(C8500="Data Error","Data Error",IF(C8500&lt;=K8500,0,1-IFERROR(INDEX(BAAL!$C:$D,MATCH(ROUNDUP(C8500-K8500,0),BAAL!$B:$B,0),MATCH(LEFT(M$2,4),BAAL!$C$2:$D$2,0)),0)))</f>
        <v>Data Error</v>
      </c>
      <c r="N8500" s="20"/>
      <c r="O8500" s="26"/>
      <c r="P8500" s="26"/>
      <c r="Q8500" s="6">
        <f t="shared" si="531"/>
        <v>12</v>
      </c>
      <c r="R8500" s="20"/>
    </row>
    <row r="8501" spans="1:18" x14ac:dyDescent="0.25">
      <c r="A8501" s="6">
        <v>3</v>
      </c>
      <c r="B8501" s="4">
        <v>42724.124999993124</v>
      </c>
      <c r="C8501" s="2" t="str">
        <f>IF([2]Analysis!AG8501="Data Error","Data Error",[2]Analysis!AI8501*C$1)</f>
        <v>Data Error</v>
      </c>
      <c r="D8501" s="2"/>
      <c r="E8501" s="3" t="str">
        <f>IF(C8501="Data Error","Data Error",INDEX('[2]BAAL Adj Cap'!$CB$65:$CY$72,MONTH($B8501),$A8501+1))</f>
        <v>Data Error</v>
      </c>
      <c r="F8501" s="3"/>
      <c r="G8501" s="31" t="str">
        <f t="shared" si="528"/>
        <v>Data Error</v>
      </c>
      <c r="H8501" s="31"/>
      <c r="I8501" s="23" t="str">
        <f t="shared" si="529"/>
        <v>Data Error</v>
      </c>
      <c r="J8501" s="23"/>
      <c r="K8501" s="7" t="str">
        <f t="shared" si="530"/>
        <v>Data Error</v>
      </c>
      <c r="M8501" s="20" t="str">
        <f>IF(C8501="Data Error","Data Error",IF(C8501&lt;=K8501,0,1-IFERROR(INDEX(BAAL!$C:$D,MATCH(ROUNDUP(C8501-K8501,0),BAAL!$B:$B,0),MATCH(LEFT(M$2,4),BAAL!$C$2:$D$2,0)),0)))</f>
        <v>Data Error</v>
      </c>
      <c r="N8501" s="20"/>
      <c r="O8501" s="26"/>
      <c r="P8501" s="26"/>
      <c r="Q8501" s="6">
        <f t="shared" si="531"/>
        <v>12</v>
      </c>
      <c r="R8501" s="20"/>
    </row>
    <row r="8502" spans="1:18" x14ac:dyDescent="0.25">
      <c r="A8502" s="6">
        <v>4</v>
      </c>
      <c r="B8502" s="4">
        <v>42724.166666659788</v>
      </c>
      <c r="C8502" s="2" t="str">
        <f>IF([2]Analysis!AG8502="Data Error","Data Error",[2]Analysis!AI8502*C$1)</f>
        <v>Data Error</v>
      </c>
      <c r="D8502" s="2"/>
      <c r="E8502" s="3" t="str">
        <f>IF(C8502="Data Error","Data Error",INDEX('[2]BAAL Adj Cap'!$CB$65:$CY$72,MONTH($B8502),$A8502+1))</f>
        <v>Data Error</v>
      </c>
      <c r="F8502" s="3"/>
      <c r="G8502" s="31" t="str">
        <f t="shared" si="528"/>
        <v>Data Error</v>
      </c>
      <c r="H8502" s="31"/>
      <c r="I8502" s="23" t="str">
        <f t="shared" si="529"/>
        <v>Data Error</v>
      </c>
      <c r="J8502" s="23"/>
      <c r="K8502" s="7" t="str">
        <f t="shared" si="530"/>
        <v>Data Error</v>
      </c>
      <c r="M8502" s="20" t="str">
        <f>IF(C8502="Data Error","Data Error",IF(C8502&lt;=K8502,0,1-IFERROR(INDEX(BAAL!$C:$D,MATCH(ROUNDUP(C8502-K8502,0),BAAL!$B:$B,0),MATCH(LEFT(M$2,4),BAAL!$C$2:$D$2,0)),0)))</f>
        <v>Data Error</v>
      </c>
      <c r="N8502" s="20"/>
      <c r="O8502" s="26"/>
      <c r="P8502" s="26"/>
      <c r="Q8502" s="6">
        <f t="shared" si="531"/>
        <v>12</v>
      </c>
      <c r="R8502" s="20"/>
    </row>
    <row r="8503" spans="1:18" x14ac:dyDescent="0.25">
      <c r="A8503" s="6">
        <v>5</v>
      </c>
      <c r="B8503" s="4">
        <v>42724.208333326453</v>
      </c>
      <c r="C8503" s="2" t="str">
        <f>IF([2]Analysis!AG8503="Data Error","Data Error",[2]Analysis!AI8503*C$1)</f>
        <v>Data Error</v>
      </c>
      <c r="D8503" s="2"/>
      <c r="E8503" s="3" t="str">
        <f>IF(C8503="Data Error","Data Error",INDEX('[2]BAAL Adj Cap'!$CB$65:$CY$72,MONTH($B8503),$A8503+1))</f>
        <v>Data Error</v>
      </c>
      <c r="F8503" s="3"/>
      <c r="G8503" s="31" t="str">
        <f t="shared" si="528"/>
        <v>Data Error</v>
      </c>
      <c r="H8503" s="31"/>
      <c r="I8503" s="23" t="str">
        <f t="shared" si="529"/>
        <v>Data Error</v>
      </c>
      <c r="J8503" s="23"/>
      <c r="K8503" s="7" t="str">
        <f t="shared" si="530"/>
        <v>Data Error</v>
      </c>
      <c r="M8503" s="20" t="str">
        <f>IF(C8503="Data Error","Data Error",IF(C8503&lt;=K8503,0,1-IFERROR(INDEX(BAAL!$C:$D,MATCH(ROUNDUP(C8503-K8503,0),BAAL!$B:$B,0),MATCH(LEFT(M$2,4),BAAL!$C$2:$D$2,0)),0)))</f>
        <v>Data Error</v>
      </c>
      <c r="N8503" s="20"/>
      <c r="O8503" s="26"/>
      <c r="P8503" s="26"/>
      <c r="Q8503" s="6">
        <f t="shared" si="531"/>
        <v>12</v>
      </c>
      <c r="R8503" s="20"/>
    </row>
    <row r="8504" spans="1:18" x14ac:dyDescent="0.25">
      <c r="A8504" s="6">
        <v>6</v>
      </c>
      <c r="B8504" s="4">
        <v>42724.249999993117</v>
      </c>
      <c r="C8504" s="2" t="str">
        <f>IF([2]Analysis!AG8504="Data Error","Data Error",[2]Analysis!AI8504*C$1)</f>
        <v>Data Error</v>
      </c>
      <c r="D8504" s="2"/>
      <c r="E8504" s="3" t="str">
        <f>IF(C8504="Data Error","Data Error",INDEX('[2]BAAL Adj Cap'!$CB$65:$CY$72,MONTH($B8504),$A8504+1))</f>
        <v>Data Error</v>
      </c>
      <c r="F8504" s="3"/>
      <c r="G8504" s="31" t="str">
        <f t="shared" si="528"/>
        <v>Data Error</v>
      </c>
      <c r="H8504" s="31"/>
      <c r="I8504" s="23" t="str">
        <f t="shared" si="529"/>
        <v>Data Error</v>
      </c>
      <c r="J8504" s="23"/>
      <c r="K8504" s="7" t="str">
        <f t="shared" si="530"/>
        <v>Data Error</v>
      </c>
      <c r="M8504" s="20" t="str">
        <f>IF(C8504="Data Error","Data Error",IF(C8504&lt;=K8504,0,1-IFERROR(INDEX(BAAL!$C:$D,MATCH(ROUNDUP(C8504-K8504,0),BAAL!$B:$B,0),MATCH(LEFT(M$2,4),BAAL!$C$2:$D$2,0)),0)))</f>
        <v>Data Error</v>
      </c>
      <c r="N8504" s="20"/>
      <c r="O8504" s="26"/>
      <c r="P8504" s="26"/>
      <c r="Q8504" s="6">
        <f t="shared" si="531"/>
        <v>12</v>
      </c>
      <c r="R8504" s="20"/>
    </row>
    <row r="8505" spans="1:18" x14ac:dyDescent="0.25">
      <c r="A8505" s="6">
        <v>7</v>
      </c>
      <c r="B8505" s="4">
        <v>42724.291666659781</v>
      </c>
      <c r="C8505" s="2" t="str">
        <f>IF([2]Analysis!AG8505="Data Error","Data Error",[2]Analysis!AI8505*C$1)</f>
        <v>Data Error</v>
      </c>
      <c r="D8505" s="2"/>
      <c r="E8505" s="3" t="str">
        <f>IF(C8505="Data Error","Data Error",INDEX('[2]BAAL Adj Cap'!$CB$65:$CY$72,MONTH($B8505),$A8505+1))</f>
        <v>Data Error</v>
      </c>
      <c r="F8505" s="3"/>
      <c r="G8505" s="31" t="str">
        <f t="shared" si="528"/>
        <v>Data Error</v>
      </c>
      <c r="H8505" s="31"/>
      <c r="I8505" s="23" t="str">
        <f t="shared" si="529"/>
        <v>Data Error</v>
      </c>
      <c r="J8505" s="23"/>
      <c r="K8505" s="7" t="str">
        <f t="shared" si="530"/>
        <v>Data Error</v>
      </c>
      <c r="M8505" s="20" t="str">
        <f>IF(C8505="Data Error","Data Error",IF(C8505&lt;=K8505,0,1-IFERROR(INDEX(BAAL!$C:$D,MATCH(ROUNDUP(C8505-K8505,0),BAAL!$B:$B,0),MATCH(LEFT(M$2,4),BAAL!$C$2:$D$2,0)),0)))</f>
        <v>Data Error</v>
      </c>
      <c r="N8505" s="20"/>
      <c r="O8505" s="26"/>
      <c r="P8505" s="26"/>
      <c r="Q8505" s="6">
        <f t="shared" si="531"/>
        <v>12</v>
      </c>
      <c r="R8505" s="20"/>
    </row>
    <row r="8506" spans="1:18" x14ac:dyDescent="0.25">
      <c r="A8506" s="6">
        <v>8</v>
      </c>
      <c r="B8506" s="4">
        <v>42724.333333326445</v>
      </c>
      <c r="C8506" s="2" t="str">
        <f>IF([2]Analysis!AG8506="Data Error","Data Error",[2]Analysis!AI8506*C$1)</f>
        <v>Data Error</v>
      </c>
      <c r="D8506" s="2"/>
      <c r="E8506" s="3" t="str">
        <f>IF(C8506="Data Error","Data Error",INDEX('[2]BAAL Adj Cap'!$CB$65:$CY$72,MONTH($B8506),$A8506+1))</f>
        <v>Data Error</v>
      </c>
      <c r="F8506" s="3"/>
      <c r="G8506" s="31" t="str">
        <f t="shared" si="528"/>
        <v>Data Error</v>
      </c>
      <c r="H8506" s="31"/>
      <c r="I8506" s="23" t="str">
        <f t="shared" si="529"/>
        <v>Data Error</v>
      </c>
      <c r="J8506" s="23"/>
      <c r="K8506" s="7" t="str">
        <f t="shared" si="530"/>
        <v>Data Error</v>
      </c>
      <c r="M8506" s="20" t="str">
        <f>IF(C8506="Data Error","Data Error",IF(C8506&lt;=K8506,0,1-IFERROR(INDEX(BAAL!$C:$D,MATCH(ROUNDUP(C8506-K8506,0),BAAL!$B:$B,0),MATCH(LEFT(M$2,4),BAAL!$C$2:$D$2,0)),0)))</f>
        <v>Data Error</v>
      </c>
      <c r="N8506" s="20"/>
      <c r="O8506" s="26"/>
      <c r="P8506" s="26"/>
      <c r="Q8506" s="6">
        <f t="shared" si="531"/>
        <v>12</v>
      </c>
      <c r="R8506" s="20"/>
    </row>
    <row r="8507" spans="1:18" x14ac:dyDescent="0.25">
      <c r="A8507" s="6">
        <v>9</v>
      </c>
      <c r="B8507" s="4">
        <v>42724.37499999311</v>
      </c>
      <c r="C8507" s="2" t="str">
        <f>IF([2]Analysis!AG8507="Data Error","Data Error",[2]Analysis!AI8507*C$1)</f>
        <v>Data Error</v>
      </c>
      <c r="D8507" s="2"/>
      <c r="E8507" s="3" t="str">
        <f>IF(C8507="Data Error","Data Error",INDEX('[2]BAAL Adj Cap'!$CB$65:$CY$72,MONTH($B8507),$A8507+1))</f>
        <v>Data Error</v>
      </c>
      <c r="F8507" s="3"/>
      <c r="G8507" s="31" t="str">
        <f t="shared" si="528"/>
        <v>Data Error</v>
      </c>
      <c r="H8507" s="31"/>
      <c r="I8507" s="23" t="str">
        <f t="shared" si="529"/>
        <v>Data Error</v>
      </c>
      <c r="J8507" s="23"/>
      <c r="K8507" s="7" t="str">
        <f t="shared" si="530"/>
        <v>Data Error</v>
      </c>
      <c r="M8507" s="20" t="str">
        <f>IF(C8507="Data Error","Data Error",IF(C8507&lt;=K8507,0,1-IFERROR(INDEX(BAAL!$C:$D,MATCH(ROUNDUP(C8507-K8507,0),BAAL!$B:$B,0),MATCH(LEFT(M$2,4),BAAL!$C$2:$D$2,0)),0)))</f>
        <v>Data Error</v>
      </c>
      <c r="N8507" s="20"/>
      <c r="O8507" s="26"/>
      <c r="P8507" s="26"/>
      <c r="Q8507" s="6">
        <f t="shared" si="531"/>
        <v>12</v>
      </c>
      <c r="R8507" s="20"/>
    </row>
    <row r="8508" spans="1:18" x14ac:dyDescent="0.25">
      <c r="A8508" s="6">
        <v>10</v>
      </c>
      <c r="B8508" s="4">
        <v>42724.416666659774</v>
      </c>
      <c r="C8508" s="2" t="str">
        <f>IF([2]Analysis!AG8508="Data Error","Data Error",[2]Analysis!AI8508*C$1)</f>
        <v>Data Error</v>
      </c>
      <c r="D8508" s="2"/>
      <c r="E8508" s="3" t="str">
        <f>IF(C8508="Data Error","Data Error",INDEX('[2]BAAL Adj Cap'!$CB$65:$CY$72,MONTH($B8508),$A8508+1))</f>
        <v>Data Error</v>
      </c>
      <c r="F8508" s="3"/>
      <c r="G8508" s="31" t="str">
        <f t="shared" si="528"/>
        <v>Data Error</v>
      </c>
      <c r="H8508" s="31"/>
      <c r="I8508" s="23" t="str">
        <f t="shared" si="529"/>
        <v>Data Error</v>
      </c>
      <c r="J8508" s="23"/>
      <c r="K8508" s="7" t="str">
        <f t="shared" si="530"/>
        <v>Data Error</v>
      </c>
      <c r="M8508" s="20" t="str">
        <f>IF(C8508="Data Error","Data Error",IF(C8508&lt;=K8508,0,1-IFERROR(INDEX(BAAL!$C:$D,MATCH(ROUNDUP(C8508-K8508,0),BAAL!$B:$B,0),MATCH(LEFT(M$2,4),BAAL!$C$2:$D$2,0)),0)))</f>
        <v>Data Error</v>
      </c>
      <c r="N8508" s="20"/>
      <c r="O8508" s="26"/>
      <c r="P8508" s="26"/>
      <c r="Q8508" s="6">
        <f t="shared" si="531"/>
        <v>12</v>
      </c>
      <c r="R8508" s="20"/>
    </row>
    <row r="8509" spans="1:18" x14ac:dyDescent="0.25">
      <c r="A8509" s="6">
        <v>11</v>
      </c>
      <c r="B8509" s="4">
        <v>42724.458333326438</v>
      </c>
      <c r="C8509" s="2" t="str">
        <f>IF([2]Analysis!AG8509="Data Error","Data Error",[2]Analysis!AI8509*C$1)</f>
        <v>Data Error</v>
      </c>
      <c r="D8509" s="2"/>
      <c r="E8509" s="3" t="str">
        <f>IF(C8509="Data Error","Data Error",INDEX('[2]BAAL Adj Cap'!$CB$65:$CY$72,MONTH($B8509),$A8509+1))</f>
        <v>Data Error</v>
      </c>
      <c r="F8509" s="3"/>
      <c r="G8509" s="31" t="str">
        <f t="shared" si="528"/>
        <v>Data Error</v>
      </c>
      <c r="H8509" s="31"/>
      <c r="I8509" s="23" t="str">
        <f t="shared" si="529"/>
        <v>Data Error</v>
      </c>
      <c r="J8509" s="23"/>
      <c r="K8509" s="7" t="str">
        <f t="shared" si="530"/>
        <v>Data Error</v>
      </c>
      <c r="M8509" s="20" t="str">
        <f>IF(C8509="Data Error","Data Error",IF(C8509&lt;=K8509,0,1-IFERROR(INDEX(BAAL!$C:$D,MATCH(ROUNDUP(C8509-K8509,0),BAAL!$B:$B,0),MATCH(LEFT(M$2,4),BAAL!$C$2:$D$2,0)),0)))</f>
        <v>Data Error</v>
      </c>
      <c r="N8509" s="20"/>
      <c r="O8509" s="26"/>
      <c r="P8509" s="26"/>
      <c r="Q8509" s="6">
        <f t="shared" si="531"/>
        <v>12</v>
      </c>
      <c r="R8509" s="20"/>
    </row>
    <row r="8510" spans="1:18" x14ac:dyDescent="0.25">
      <c r="A8510" s="6">
        <v>12</v>
      </c>
      <c r="B8510" s="4">
        <v>42724.499999993102</v>
      </c>
      <c r="C8510" s="2" t="str">
        <f>IF([2]Analysis!AG8510="Data Error","Data Error",[2]Analysis!AI8510*C$1)</f>
        <v>Data Error</v>
      </c>
      <c r="D8510" s="2"/>
      <c r="E8510" s="3" t="str">
        <f>IF(C8510="Data Error","Data Error",INDEX('[2]BAAL Adj Cap'!$CB$65:$CY$72,MONTH($B8510),$A8510+1))</f>
        <v>Data Error</v>
      </c>
      <c r="F8510" s="3"/>
      <c r="G8510" s="31" t="str">
        <f t="shared" si="528"/>
        <v>Data Error</v>
      </c>
      <c r="H8510" s="31"/>
      <c r="I8510" s="23" t="str">
        <f t="shared" si="529"/>
        <v>Data Error</v>
      </c>
      <c r="J8510" s="23"/>
      <c r="K8510" s="7" t="str">
        <f t="shared" si="530"/>
        <v>Data Error</v>
      </c>
      <c r="M8510" s="20" t="str">
        <f>IF(C8510="Data Error","Data Error",IF(C8510&lt;=K8510,0,1-IFERROR(INDEX(BAAL!$C:$D,MATCH(ROUNDUP(C8510-K8510,0),BAAL!$B:$B,0),MATCH(LEFT(M$2,4),BAAL!$C$2:$D$2,0)),0)))</f>
        <v>Data Error</v>
      </c>
      <c r="N8510" s="20"/>
      <c r="O8510" s="26"/>
      <c r="P8510" s="26"/>
      <c r="Q8510" s="6">
        <f t="shared" si="531"/>
        <v>12</v>
      </c>
      <c r="R8510" s="20"/>
    </row>
    <row r="8511" spans="1:18" x14ac:dyDescent="0.25">
      <c r="A8511" s="6">
        <v>13</v>
      </c>
      <c r="B8511" s="4">
        <v>42724.541666659767</v>
      </c>
      <c r="C8511" s="2" t="str">
        <f>IF([2]Analysis!AG8511="Data Error","Data Error",[2]Analysis!AI8511*C$1)</f>
        <v>Data Error</v>
      </c>
      <c r="D8511" s="2"/>
      <c r="E8511" s="3" t="str">
        <f>IF(C8511="Data Error","Data Error",INDEX('[2]BAAL Adj Cap'!$CB$65:$CY$72,MONTH($B8511),$A8511+1))</f>
        <v>Data Error</v>
      </c>
      <c r="F8511" s="3"/>
      <c r="G8511" s="31" t="str">
        <f t="shared" si="528"/>
        <v>Data Error</v>
      </c>
      <c r="H8511" s="31"/>
      <c r="I8511" s="23" t="str">
        <f t="shared" si="529"/>
        <v>Data Error</v>
      </c>
      <c r="J8511" s="23"/>
      <c r="K8511" s="7" t="str">
        <f t="shared" si="530"/>
        <v>Data Error</v>
      </c>
      <c r="M8511" s="20" t="str">
        <f>IF(C8511="Data Error","Data Error",IF(C8511&lt;=K8511,0,1-IFERROR(INDEX(BAAL!$C:$D,MATCH(ROUNDUP(C8511-K8511,0),BAAL!$B:$B,0),MATCH(LEFT(M$2,4),BAAL!$C$2:$D$2,0)),0)))</f>
        <v>Data Error</v>
      </c>
      <c r="N8511" s="20"/>
      <c r="O8511" s="26"/>
      <c r="P8511" s="26"/>
      <c r="Q8511" s="6">
        <f t="shared" si="531"/>
        <v>12</v>
      </c>
      <c r="R8511" s="20"/>
    </row>
    <row r="8512" spans="1:18" x14ac:dyDescent="0.25">
      <c r="A8512" s="6">
        <v>14</v>
      </c>
      <c r="B8512" s="4">
        <v>42724.583333326431</v>
      </c>
      <c r="C8512" s="2" t="str">
        <f>IF([2]Analysis!AG8512="Data Error","Data Error",[2]Analysis!AI8512*C$1)</f>
        <v>Data Error</v>
      </c>
      <c r="D8512" s="2"/>
      <c r="E8512" s="3" t="str">
        <f>IF(C8512="Data Error","Data Error",INDEX('[2]BAAL Adj Cap'!$CB$65:$CY$72,MONTH($B8512),$A8512+1))</f>
        <v>Data Error</v>
      </c>
      <c r="F8512" s="3"/>
      <c r="G8512" s="31" t="str">
        <f t="shared" si="528"/>
        <v>Data Error</v>
      </c>
      <c r="H8512" s="31"/>
      <c r="I8512" s="23" t="str">
        <f t="shared" si="529"/>
        <v>Data Error</v>
      </c>
      <c r="J8512" s="23"/>
      <c r="K8512" s="7" t="str">
        <f t="shared" si="530"/>
        <v>Data Error</v>
      </c>
      <c r="M8512" s="20" t="str">
        <f>IF(C8512="Data Error","Data Error",IF(C8512&lt;=K8512,0,1-IFERROR(INDEX(BAAL!$C:$D,MATCH(ROUNDUP(C8512-K8512,0),BAAL!$B:$B,0),MATCH(LEFT(M$2,4),BAAL!$C$2:$D$2,0)),0)))</f>
        <v>Data Error</v>
      </c>
      <c r="N8512" s="20"/>
      <c r="O8512" s="26"/>
      <c r="P8512" s="26"/>
      <c r="Q8512" s="6">
        <f t="shared" si="531"/>
        <v>12</v>
      </c>
      <c r="R8512" s="20"/>
    </row>
    <row r="8513" spans="1:18" x14ac:dyDescent="0.25">
      <c r="A8513" s="6">
        <v>15</v>
      </c>
      <c r="B8513" s="4">
        <v>42724.624999993095</v>
      </c>
      <c r="C8513" s="2" t="str">
        <f>IF([2]Analysis!AG8513="Data Error","Data Error",[2]Analysis!AI8513*C$1)</f>
        <v>Data Error</v>
      </c>
      <c r="D8513" s="2"/>
      <c r="E8513" s="3" t="str">
        <f>IF(C8513="Data Error","Data Error",INDEX('[2]BAAL Adj Cap'!$CB$65:$CY$72,MONTH($B8513),$A8513+1))</f>
        <v>Data Error</v>
      </c>
      <c r="F8513" s="3"/>
      <c r="G8513" s="31" t="str">
        <f t="shared" si="528"/>
        <v>Data Error</v>
      </c>
      <c r="H8513" s="31"/>
      <c r="I8513" s="23" t="str">
        <f t="shared" si="529"/>
        <v>Data Error</v>
      </c>
      <c r="J8513" s="23"/>
      <c r="K8513" s="7" t="str">
        <f t="shared" si="530"/>
        <v>Data Error</v>
      </c>
      <c r="M8513" s="20" t="str">
        <f>IF(C8513="Data Error","Data Error",IF(C8513&lt;=K8513,0,1-IFERROR(INDEX(BAAL!$C:$D,MATCH(ROUNDUP(C8513-K8513,0),BAAL!$B:$B,0),MATCH(LEFT(M$2,4),BAAL!$C$2:$D$2,0)),0)))</f>
        <v>Data Error</v>
      </c>
      <c r="N8513" s="20"/>
      <c r="O8513" s="26"/>
      <c r="P8513" s="26"/>
      <c r="Q8513" s="6">
        <f t="shared" si="531"/>
        <v>12</v>
      </c>
      <c r="R8513" s="20"/>
    </row>
    <row r="8514" spans="1:18" x14ac:dyDescent="0.25">
      <c r="A8514" s="6">
        <v>16</v>
      </c>
      <c r="B8514" s="4">
        <v>42724.666666659759</v>
      </c>
      <c r="C8514" s="2" t="str">
        <f>IF([2]Analysis!AG8514="Data Error","Data Error",[2]Analysis!AI8514*C$1)</f>
        <v>Data Error</v>
      </c>
      <c r="D8514" s="2"/>
      <c r="E8514" s="3" t="str">
        <f>IF(C8514="Data Error","Data Error",INDEX('[2]BAAL Adj Cap'!$CB$65:$CY$72,MONTH($B8514),$A8514+1))</f>
        <v>Data Error</v>
      </c>
      <c r="F8514" s="3"/>
      <c r="G8514" s="31" t="str">
        <f t="shared" si="528"/>
        <v>Data Error</v>
      </c>
      <c r="H8514" s="31"/>
      <c r="I8514" s="23" t="str">
        <f t="shared" si="529"/>
        <v>Data Error</v>
      </c>
      <c r="J8514" s="23"/>
      <c r="K8514" s="7" t="str">
        <f t="shared" si="530"/>
        <v>Data Error</v>
      </c>
      <c r="M8514" s="20" t="str">
        <f>IF(C8514="Data Error","Data Error",IF(C8514&lt;=K8514,0,1-IFERROR(INDEX(BAAL!$C:$D,MATCH(ROUNDUP(C8514-K8514,0),BAAL!$B:$B,0),MATCH(LEFT(M$2,4),BAAL!$C$2:$D$2,0)),0)))</f>
        <v>Data Error</v>
      </c>
      <c r="N8514" s="20"/>
      <c r="O8514" s="26"/>
      <c r="P8514" s="26"/>
      <c r="Q8514" s="6">
        <f t="shared" si="531"/>
        <v>12</v>
      </c>
      <c r="R8514" s="20"/>
    </row>
    <row r="8515" spans="1:18" x14ac:dyDescent="0.25">
      <c r="A8515" s="6">
        <v>17</v>
      </c>
      <c r="B8515" s="4">
        <v>42724.708333326424</v>
      </c>
      <c r="C8515" s="2" t="str">
        <f>IF([2]Analysis!AG8515="Data Error","Data Error",[2]Analysis!AI8515*C$1)</f>
        <v>Data Error</v>
      </c>
      <c r="D8515" s="2"/>
      <c r="E8515" s="3" t="str">
        <f>IF(C8515="Data Error","Data Error",INDEX('[2]BAAL Adj Cap'!$CB$65:$CY$72,MONTH($B8515),$A8515+1))</f>
        <v>Data Error</v>
      </c>
      <c r="F8515" s="3"/>
      <c r="G8515" s="31" t="str">
        <f t="shared" si="528"/>
        <v>Data Error</v>
      </c>
      <c r="H8515" s="31"/>
      <c r="I8515" s="23" t="str">
        <f t="shared" si="529"/>
        <v>Data Error</v>
      </c>
      <c r="J8515" s="23"/>
      <c r="K8515" s="7" t="str">
        <f t="shared" si="530"/>
        <v>Data Error</v>
      </c>
      <c r="M8515" s="20" t="str">
        <f>IF(C8515="Data Error","Data Error",IF(C8515&lt;=K8515,0,1-IFERROR(INDEX(BAAL!$C:$D,MATCH(ROUNDUP(C8515-K8515,0),BAAL!$B:$B,0),MATCH(LEFT(M$2,4),BAAL!$C$2:$D$2,0)),0)))</f>
        <v>Data Error</v>
      </c>
      <c r="N8515" s="20"/>
      <c r="O8515" s="26"/>
      <c r="P8515" s="26"/>
      <c r="Q8515" s="6">
        <f t="shared" si="531"/>
        <v>12</v>
      </c>
      <c r="R8515" s="20"/>
    </row>
    <row r="8516" spans="1:18" x14ac:dyDescent="0.25">
      <c r="A8516" s="6">
        <v>18</v>
      </c>
      <c r="B8516" s="4">
        <v>42724.749999993088</v>
      </c>
      <c r="C8516" s="2" t="str">
        <f>IF([2]Analysis!AG8516="Data Error","Data Error",[2]Analysis!AI8516*C$1)</f>
        <v>Data Error</v>
      </c>
      <c r="D8516" s="2"/>
      <c r="E8516" s="3" t="str">
        <f>IF(C8516="Data Error","Data Error",INDEX('[2]BAAL Adj Cap'!$CB$65:$CY$72,MONTH($B8516),$A8516+1))</f>
        <v>Data Error</v>
      </c>
      <c r="F8516" s="3"/>
      <c r="G8516" s="31" t="str">
        <f t="shared" ref="G8516:G8579" si="532">IF(C8516="Data Error","Data Error",E8516*E$1-C8516)</f>
        <v>Data Error</v>
      </c>
      <c r="H8516" s="31"/>
      <c r="I8516" s="23" t="str">
        <f t="shared" ref="I8516:I8579" si="533">IF(E8516="Data Error","Data Error",E8516)</f>
        <v>Data Error</v>
      </c>
      <c r="J8516" s="23"/>
      <c r="K8516" s="7" t="str">
        <f t="shared" ref="K8516:K8579" si="534">IF(C8516="Data Error","Data Error",C$1*MAX(0,MIN(AF$9,E8516*AF$10)))</f>
        <v>Data Error</v>
      </c>
      <c r="M8516" s="20" t="str">
        <f>IF(C8516="Data Error","Data Error",IF(C8516&lt;=K8516,0,1-IFERROR(INDEX(BAAL!$C:$D,MATCH(ROUNDUP(C8516-K8516,0),BAAL!$B:$B,0),MATCH(LEFT(M$2,4),BAAL!$C$2:$D$2,0)),0)))</f>
        <v>Data Error</v>
      </c>
      <c r="N8516" s="20"/>
      <c r="O8516" s="26"/>
      <c r="P8516" s="26"/>
      <c r="Q8516" s="6">
        <f t="shared" ref="Q8516:Q8579" si="535">MONTH(B8516)</f>
        <v>12</v>
      </c>
      <c r="R8516" s="20"/>
    </row>
    <row r="8517" spans="1:18" x14ac:dyDescent="0.25">
      <c r="A8517" s="6">
        <v>19</v>
      </c>
      <c r="B8517" s="4">
        <v>42724.791666659752</v>
      </c>
      <c r="C8517" s="2" t="str">
        <f>IF([2]Analysis!AG8517="Data Error","Data Error",[2]Analysis!AI8517*C$1)</f>
        <v>Data Error</v>
      </c>
      <c r="D8517" s="2"/>
      <c r="E8517" s="3" t="str">
        <f>IF(C8517="Data Error","Data Error",INDEX('[2]BAAL Adj Cap'!$CB$65:$CY$72,MONTH($B8517),$A8517+1))</f>
        <v>Data Error</v>
      </c>
      <c r="F8517" s="3"/>
      <c r="G8517" s="31" t="str">
        <f t="shared" si="532"/>
        <v>Data Error</v>
      </c>
      <c r="H8517" s="31"/>
      <c r="I8517" s="23" t="str">
        <f t="shared" si="533"/>
        <v>Data Error</v>
      </c>
      <c r="J8517" s="23"/>
      <c r="K8517" s="7" t="str">
        <f t="shared" si="534"/>
        <v>Data Error</v>
      </c>
      <c r="M8517" s="20" t="str">
        <f>IF(C8517="Data Error","Data Error",IF(C8517&lt;=K8517,0,1-IFERROR(INDEX(BAAL!$C:$D,MATCH(ROUNDUP(C8517-K8517,0),BAAL!$B:$B,0),MATCH(LEFT(M$2,4),BAAL!$C$2:$D$2,0)),0)))</f>
        <v>Data Error</v>
      </c>
      <c r="N8517" s="20"/>
      <c r="O8517" s="26"/>
      <c r="P8517" s="26"/>
      <c r="Q8517" s="6">
        <f t="shared" si="535"/>
        <v>12</v>
      </c>
      <c r="R8517" s="20"/>
    </row>
    <row r="8518" spans="1:18" x14ac:dyDescent="0.25">
      <c r="A8518" s="6">
        <v>20</v>
      </c>
      <c r="B8518" s="4">
        <v>42724.833333326416</v>
      </c>
      <c r="C8518" s="2" t="str">
        <f>IF([2]Analysis!AG8518="Data Error","Data Error",[2]Analysis!AI8518*C$1)</f>
        <v>Data Error</v>
      </c>
      <c r="D8518" s="2"/>
      <c r="E8518" s="3" t="str">
        <f>IF(C8518="Data Error","Data Error",INDEX('[2]BAAL Adj Cap'!$CB$65:$CY$72,MONTH($B8518),$A8518+1))</f>
        <v>Data Error</v>
      </c>
      <c r="F8518" s="3"/>
      <c r="G8518" s="31" t="str">
        <f t="shared" si="532"/>
        <v>Data Error</v>
      </c>
      <c r="H8518" s="31"/>
      <c r="I8518" s="23" t="str">
        <f t="shared" si="533"/>
        <v>Data Error</v>
      </c>
      <c r="J8518" s="23"/>
      <c r="K8518" s="7" t="str">
        <f t="shared" si="534"/>
        <v>Data Error</v>
      </c>
      <c r="M8518" s="20" t="str">
        <f>IF(C8518="Data Error","Data Error",IF(C8518&lt;=K8518,0,1-IFERROR(INDEX(BAAL!$C:$D,MATCH(ROUNDUP(C8518-K8518,0),BAAL!$B:$B,0),MATCH(LEFT(M$2,4),BAAL!$C$2:$D$2,0)),0)))</f>
        <v>Data Error</v>
      </c>
      <c r="N8518" s="20"/>
      <c r="O8518" s="26"/>
      <c r="P8518" s="26"/>
      <c r="Q8518" s="6">
        <f t="shared" si="535"/>
        <v>12</v>
      </c>
      <c r="R8518" s="20"/>
    </row>
    <row r="8519" spans="1:18" x14ac:dyDescent="0.25">
      <c r="A8519" s="6">
        <v>21</v>
      </c>
      <c r="B8519" s="4">
        <v>42724.874999993081</v>
      </c>
      <c r="C8519" s="2" t="str">
        <f>IF([2]Analysis!AG8519="Data Error","Data Error",[2]Analysis!AI8519*C$1)</f>
        <v>Data Error</v>
      </c>
      <c r="D8519" s="2"/>
      <c r="E8519" s="3" t="str">
        <f>IF(C8519="Data Error","Data Error",INDEX('[2]BAAL Adj Cap'!$CB$65:$CY$72,MONTH($B8519),$A8519+1))</f>
        <v>Data Error</v>
      </c>
      <c r="F8519" s="3"/>
      <c r="G8519" s="31" t="str">
        <f t="shared" si="532"/>
        <v>Data Error</v>
      </c>
      <c r="H8519" s="31"/>
      <c r="I8519" s="23" t="str">
        <f t="shared" si="533"/>
        <v>Data Error</v>
      </c>
      <c r="J8519" s="23"/>
      <c r="K8519" s="7" t="str">
        <f t="shared" si="534"/>
        <v>Data Error</v>
      </c>
      <c r="M8519" s="20" t="str">
        <f>IF(C8519="Data Error","Data Error",IF(C8519&lt;=K8519,0,1-IFERROR(INDEX(BAAL!$C:$D,MATCH(ROUNDUP(C8519-K8519,0),BAAL!$B:$B,0),MATCH(LEFT(M$2,4),BAAL!$C$2:$D$2,0)),0)))</f>
        <v>Data Error</v>
      </c>
      <c r="N8519" s="20"/>
      <c r="O8519" s="26"/>
      <c r="P8519" s="26"/>
      <c r="Q8519" s="6">
        <f t="shared" si="535"/>
        <v>12</v>
      </c>
      <c r="R8519" s="20"/>
    </row>
    <row r="8520" spans="1:18" x14ac:dyDescent="0.25">
      <c r="A8520" s="6">
        <v>22</v>
      </c>
      <c r="B8520" s="4">
        <v>42724.916666659745</v>
      </c>
      <c r="C8520" s="2" t="str">
        <f>IF([2]Analysis!AG8520="Data Error","Data Error",[2]Analysis!AI8520*C$1)</f>
        <v>Data Error</v>
      </c>
      <c r="D8520" s="2"/>
      <c r="E8520" s="3" t="str">
        <f>IF(C8520="Data Error","Data Error",INDEX('[2]BAAL Adj Cap'!$CB$65:$CY$72,MONTH($B8520),$A8520+1))</f>
        <v>Data Error</v>
      </c>
      <c r="F8520" s="3"/>
      <c r="G8520" s="31" t="str">
        <f t="shared" si="532"/>
        <v>Data Error</v>
      </c>
      <c r="H8520" s="31"/>
      <c r="I8520" s="23" t="str">
        <f t="shared" si="533"/>
        <v>Data Error</v>
      </c>
      <c r="J8520" s="23"/>
      <c r="K8520" s="7" t="str">
        <f t="shared" si="534"/>
        <v>Data Error</v>
      </c>
      <c r="M8520" s="20" t="str">
        <f>IF(C8520="Data Error","Data Error",IF(C8520&lt;=K8520,0,1-IFERROR(INDEX(BAAL!$C:$D,MATCH(ROUNDUP(C8520-K8520,0),BAAL!$B:$B,0),MATCH(LEFT(M$2,4),BAAL!$C$2:$D$2,0)),0)))</f>
        <v>Data Error</v>
      </c>
      <c r="N8520" s="20"/>
      <c r="O8520" s="26"/>
      <c r="P8520" s="26"/>
      <c r="Q8520" s="6">
        <f t="shared" si="535"/>
        <v>12</v>
      </c>
      <c r="R8520" s="20"/>
    </row>
    <row r="8521" spans="1:18" x14ac:dyDescent="0.25">
      <c r="A8521" s="6">
        <v>23</v>
      </c>
      <c r="B8521" s="4">
        <v>42724.958333326409</v>
      </c>
      <c r="C8521" s="2" t="str">
        <f>IF([2]Analysis!AG8521="Data Error","Data Error",[2]Analysis!AI8521*C$1)</f>
        <v>Data Error</v>
      </c>
      <c r="D8521" s="2"/>
      <c r="E8521" s="3" t="str">
        <f>IF(C8521="Data Error","Data Error",INDEX('[2]BAAL Adj Cap'!$CB$65:$CY$72,MONTH($B8521),$A8521+1))</f>
        <v>Data Error</v>
      </c>
      <c r="F8521" s="3"/>
      <c r="G8521" s="31" t="str">
        <f t="shared" si="532"/>
        <v>Data Error</v>
      </c>
      <c r="H8521" s="31"/>
      <c r="I8521" s="23" t="str">
        <f t="shared" si="533"/>
        <v>Data Error</v>
      </c>
      <c r="J8521" s="23"/>
      <c r="K8521" s="7" t="str">
        <f t="shared" si="534"/>
        <v>Data Error</v>
      </c>
      <c r="M8521" s="20" t="str">
        <f>IF(C8521="Data Error","Data Error",IF(C8521&lt;=K8521,0,1-IFERROR(INDEX(BAAL!$C:$D,MATCH(ROUNDUP(C8521-K8521,0),BAAL!$B:$B,0),MATCH(LEFT(M$2,4),BAAL!$C$2:$D$2,0)),0)))</f>
        <v>Data Error</v>
      </c>
      <c r="N8521" s="20"/>
      <c r="O8521" s="26"/>
      <c r="P8521" s="26"/>
      <c r="Q8521" s="6">
        <f t="shared" si="535"/>
        <v>12</v>
      </c>
      <c r="R8521" s="20"/>
    </row>
    <row r="8522" spans="1:18" x14ac:dyDescent="0.25">
      <c r="A8522" s="6">
        <v>0</v>
      </c>
      <c r="B8522" s="1">
        <v>42724.999999993073</v>
      </c>
      <c r="C8522" s="2" t="str">
        <f>IF([2]Analysis!AG8522="Data Error","Data Error",[2]Analysis!AI8522*C$1)</f>
        <v>Data Error</v>
      </c>
      <c r="D8522" s="2"/>
      <c r="E8522" s="3" t="str">
        <f>IF(C8522="Data Error","Data Error",INDEX('[2]BAAL Adj Cap'!$CB$65:$CY$72,MONTH($B8522),$A8522+1))</f>
        <v>Data Error</v>
      </c>
      <c r="F8522" s="3"/>
      <c r="G8522" s="31" t="str">
        <f t="shared" si="532"/>
        <v>Data Error</v>
      </c>
      <c r="H8522" s="31"/>
      <c r="I8522" s="23" t="str">
        <f t="shared" si="533"/>
        <v>Data Error</v>
      </c>
      <c r="J8522" s="23"/>
      <c r="K8522" s="7" t="str">
        <f t="shared" si="534"/>
        <v>Data Error</v>
      </c>
      <c r="M8522" s="20" t="str">
        <f>IF(C8522="Data Error","Data Error",IF(C8522&lt;=K8522,0,1-IFERROR(INDEX(BAAL!$C:$D,MATCH(ROUNDUP(C8522-K8522,0),BAAL!$B:$B,0),MATCH(LEFT(M$2,4),BAAL!$C$2:$D$2,0)),0)))</f>
        <v>Data Error</v>
      </c>
      <c r="N8522" s="20"/>
      <c r="O8522" s="26"/>
      <c r="P8522" s="26"/>
      <c r="Q8522" s="6">
        <f t="shared" si="535"/>
        <v>12</v>
      </c>
      <c r="R8522" s="20"/>
    </row>
    <row r="8523" spans="1:18" x14ac:dyDescent="0.25">
      <c r="A8523" s="6">
        <v>1</v>
      </c>
      <c r="B8523" s="4">
        <v>42725.041666659738</v>
      </c>
      <c r="C8523" s="2" t="str">
        <f>IF([2]Analysis!AG8523="Data Error","Data Error",[2]Analysis!AI8523*C$1)</f>
        <v>Data Error</v>
      </c>
      <c r="D8523" s="2"/>
      <c r="E8523" s="3" t="str">
        <f>IF(C8523="Data Error","Data Error",INDEX('[2]BAAL Adj Cap'!$CB$65:$CY$72,MONTH($B8523),$A8523+1))</f>
        <v>Data Error</v>
      </c>
      <c r="F8523" s="3"/>
      <c r="G8523" s="31" t="str">
        <f t="shared" si="532"/>
        <v>Data Error</v>
      </c>
      <c r="H8523" s="31"/>
      <c r="I8523" s="23" t="str">
        <f t="shared" si="533"/>
        <v>Data Error</v>
      </c>
      <c r="J8523" s="23"/>
      <c r="K8523" s="7" t="str">
        <f t="shared" si="534"/>
        <v>Data Error</v>
      </c>
      <c r="M8523" s="20" t="str">
        <f>IF(C8523="Data Error","Data Error",IF(C8523&lt;=K8523,0,1-IFERROR(INDEX(BAAL!$C:$D,MATCH(ROUNDUP(C8523-K8523,0),BAAL!$B:$B,0),MATCH(LEFT(M$2,4),BAAL!$C$2:$D$2,0)),0)))</f>
        <v>Data Error</v>
      </c>
      <c r="N8523" s="20"/>
      <c r="O8523" s="26"/>
      <c r="P8523" s="26"/>
      <c r="Q8523" s="6">
        <f t="shared" si="535"/>
        <v>12</v>
      </c>
      <c r="R8523" s="20"/>
    </row>
    <row r="8524" spans="1:18" x14ac:dyDescent="0.25">
      <c r="A8524" s="6">
        <v>2</v>
      </c>
      <c r="B8524" s="4">
        <v>42725.083333326402</v>
      </c>
      <c r="C8524" s="2" t="str">
        <f>IF([2]Analysis!AG8524="Data Error","Data Error",[2]Analysis!AI8524*C$1)</f>
        <v>Data Error</v>
      </c>
      <c r="D8524" s="2"/>
      <c r="E8524" s="3" t="str">
        <f>IF(C8524="Data Error","Data Error",INDEX('[2]BAAL Adj Cap'!$CB$65:$CY$72,MONTH($B8524),$A8524+1))</f>
        <v>Data Error</v>
      </c>
      <c r="F8524" s="3"/>
      <c r="G8524" s="31" t="str">
        <f t="shared" si="532"/>
        <v>Data Error</v>
      </c>
      <c r="H8524" s="31"/>
      <c r="I8524" s="23" t="str">
        <f t="shared" si="533"/>
        <v>Data Error</v>
      </c>
      <c r="J8524" s="23"/>
      <c r="K8524" s="7" t="str">
        <f t="shared" si="534"/>
        <v>Data Error</v>
      </c>
      <c r="M8524" s="20" t="str">
        <f>IF(C8524="Data Error","Data Error",IF(C8524&lt;=K8524,0,1-IFERROR(INDEX(BAAL!$C:$D,MATCH(ROUNDUP(C8524-K8524,0),BAAL!$B:$B,0),MATCH(LEFT(M$2,4),BAAL!$C$2:$D$2,0)),0)))</f>
        <v>Data Error</v>
      </c>
      <c r="N8524" s="20"/>
      <c r="O8524" s="26"/>
      <c r="P8524" s="26"/>
      <c r="Q8524" s="6">
        <f t="shared" si="535"/>
        <v>12</v>
      </c>
      <c r="R8524" s="20"/>
    </row>
    <row r="8525" spans="1:18" x14ac:dyDescent="0.25">
      <c r="A8525" s="6">
        <v>3</v>
      </c>
      <c r="B8525" s="4">
        <v>42725.124999993066</v>
      </c>
      <c r="C8525" s="2" t="str">
        <f>IF([2]Analysis!AG8525="Data Error","Data Error",[2]Analysis!AI8525*C$1)</f>
        <v>Data Error</v>
      </c>
      <c r="D8525" s="2"/>
      <c r="E8525" s="3" t="str">
        <f>IF(C8525="Data Error","Data Error",INDEX('[2]BAAL Adj Cap'!$CB$65:$CY$72,MONTH($B8525),$A8525+1))</f>
        <v>Data Error</v>
      </c>
      <c r="F8525" s="3"/>
      <c r="G8525" s="31" t="str">
        <f t="shared" si="532"/>
        <v>Data Error</v>
      </c>
      <c r="H8525" s="31"/>
      <c r="I8525" s="23" t="str">
        <f t="shared" si="533"/>
        <v>Data Error</v>
      </c>
      <c r="J8525" s="23"/>
      <c r="K8525" s="7" t="str">
        <f t="shared" si="534"/>
        <v>Data Error</v>
      </c>
      <c r="M8525" s="20" t="str">
        <f>IF(C8525="Data Error","Data Error",IF(C8525&lt;=K8525,0,1-IFERROR(INDEX(BAAL!$C:$D,MATCH(ROUNDUP(C8525-K8525,0),BAAL!$B:$B,0),MATCH(LEFT(M$2,4),BAAL!$C$2:$D$2,0)),0)))</f>
        <v>Data Error</v>
      </c>
      <c r="N8525" s="20"/>
      <c r="O8525" s="26"/>
      <c r="P8525" s="26"/>
      <c r="Q8525" s="6">
        <f t="shared" si="535"/>
        <v>12</v>
      </c>
      <c r="R8525" s="20"/>
    </row>
    <row r="8526" spans="1:18" x14ac:dyDescent="0.25">
      <c r="A8526" s="6">
        <v>4</v>
      </c>
      <c r="B8526" s="4">
        <v>42725.16666665973</v>
      </c>
      <c r="C8526" s="2" t="str">
        <f>IF([2]Analysis!AG8526="Data Error","Data Error",[2]Analysis!AI8526*C$1)</f>
        <v>Data Error</v>
      </c>
      <c r="D8526" s="2"/>
      <c r="E8526" s="3" t="str">
        <f>IF(C8526="Data Error","Data Error",INDEX('[2]BAAL Adj Cap'!$CB$65:$CY$72,MONTH($B8526),$A8526+1))</f>
        <v>Data Error</v>
      </c>
      <c r="F8526" s="3"/>
      <c r="G8526" s="31" t="str">
        <f t="shared" si="532"/>
        <v>Data Error</v>
      </c>
      <c r="H8526" s="31"/>
      <c r="I8526" s="23" t="str">
        <f t="shared" si="533"/>
        <v>Data Error</v>
      </c>
      <c r="J8526" s="23"/>
      <c r="K8526" s="7" t="str">
        <f t="shared" si="534"/>
        <v>Data Error</v>
      </c>
      <c r="M8526" s="20" t="str">
        <f>IF(C8526="Data Error","Data Error",IF(C8526&lt;=K8526,0,1-IFERROR(INDEX(BAAL!$C:$D,MATCH(ROUNDUP(C8526-K8526,0),BAAL!$B:$B,0),MATCH(LEFT(M$2,4),BAAL!$C$2:$D$2,0)),0)))</f>
        <v>Data Error</v>
      </c>
      <c r="N8526" s="20"/>
      <c r="O8526" s="26"/>
      <c r="P8526" s="26"/>
      <c r="Q8526" s="6">
        <f t="shared" si="535"/>
        <v>12</v>
      </c>
      <c r="R8526" s="20"/>
    </row>
    <row r="8527" spans="1:18" x14ac:dyDescent="0.25">
      <c r="A8527" s="6">
        <v>5</v>
      </c>
      <c r="B8527" s="4">
        <v>42725.208333326394</v>
      </c>
      <c r="C8527" s="2" t="str">
        <f>IF([2]Analysis!AG8527="Data Error","Data Error",[2]Analysis!AI8527*C$1)</f>
        <v>Data Error</v>
      </c>
      <c r="D8527" s="2"/>
      <c r="E8527" s="3" t="str">
        <f>IF(C8527="Data Error","Data Error",INDEX('[2]BAAL Adj Cap'!$CB$65:$CY$72,MONTH($B8527),$A8527+1))</f>
        <v>Data Error</v>
      </c>
      <c r="F8527" s="3"/>
      <c r="G8527" s="31" t="str">
        <f t="shared" si="532"/>
        <v>Data Error</v>
      </c>
      <c r="H8527" s="31"/>
      <c r="I8527" s="23" t="str">
        <f t="shared" si="533"/>
        <v>Data Error</v>
      </c>
      <c r="J8527" s="23"/>
      <c r="K8527" s="7" t="str">
        <f t="shared" si="534"/>
        <v>Data Error</v>
      </c>
      <c r="M8527" s="20" t="str">
        <f>IF(C8527="Data Error","Data Error",IF(C8527&lt;=K8527,0,1-IFERROR(INDEX(BAAL!$C:$D,MATCH(ROUNDUP(C8527-K8527,0),BAAL!$B:$B,0),MATCH(LEFT(M$2,4),BAAL!$C$2:$D$2,0)),0)))</f>
        <v>Data Error</v>
      </c>
      <c r="N8527" s="20"/>
      <c r="O8527" s="26"/>
      <c r="P8527" s="26"/>
      <c r="Q8527" s="6">
        <f t="shared" si="535"/>
        <v>12</v>
      </c>
      <c r="R8527" s="20"/>
    </row>
    <row r="8528" spans="1:18" x14ac:dyDescent="0.25">
      <c r="A8528" s="6">
        <v>6</v>
      </c>
      <c r="B8528" s="4">
        <v>42725.249999993059</v>
      </c>
      <c r="C8528" s="2" t="str">
        <f>IF([2]Analysis!AG8528="Data Error","Data Error",[2]Analysis!AI8528*C$1)</f>
        <v>Data Error</v>
      </c>
      <c r="D8528" s="2"/>
      <c r="E8528" s="3" t="str">
        <f>IF(C8528="Data Error","Data Error",INDEX('[2]BAAL Adj Cap'!$CB$65:$CY$72,MONTH($B8528),$A8528+1))</f>
        <v>Data Error</v>
      </c>
      <c r="F8528" s="3"/>
      <c r="G8528" s="31" t="str">
        <f t="shared" si="532"/>
        <v>Data Error</v>
      </c>
      <c r="H8528" s="31"/>
      <c r="I8528" s="23" t="str">
        <f t="shared" si="533"/>
        <v>Data Error</v>
      </c>
      <c r="J8528" s="23"/>
      <c r="K8528" s="7" t="str">
        <f t="shared" si="534"/>
        <v>Data Error</v>
      </c>
      <c r="M8528" s="20" t="str">
        <f>IF(C8528="Data Error","Data Error",IF(C8528&lt;=K8528,0,1-IFERROR(INDEX(BAAL!$C:$D,MATCH(ROUNDUP(C8528-K8528,0),BAAL!$B:$B,0),MATCH(LEFT(M$2,4),BAAL!$C$2:$D$2,0)),0)))</f>
        <v>Data Error</v>
      </c>
      <c r="N8528" s="20"/>
      <c r="O8528" s="26"/>
      <c r="P8528" s="26"/>
      <c r="Q8528" s="6">
        <f t="shared" si="535"/>
        <v>12</v>
      </c>
      <c r="R8528" s="20"/>
    </row>
    <row r="8529" spans="1:18" x14ac:dyDescent="0.25">
      <c r="A8529" s="6">
        <v>7</v>
      </c>
      <c r="B8529" s="4">
        <v>42725.291666659723</v>
      </c>
      <c r="C8529" s="2" t="str">
        <f>IF([2]Analysis!AG8529="Data Error","Data Error",[2]Analysis!AI8529*C$1)</f>
        <v>Data Error</v>
      </c>
      <c r="D8529" s="2"/>
      <c r="E8529" s="3" t="str">
        <f>IF(C8529="Data Error","Data Error",INDEX('[2]BAAL Adj Cap'!$CB$65:$CY$72,MONTH($B8529),$A8529+1))</f>
        <v>Data Error</v>
      </c>
      <c r="F8529" s="3"/>
      <c r="G8529" s="31" t="str">
        <f t="shared" si="532"/>
        <v>Data Error</v>
      </c>
      <c r="H8529" s="31"/>
      <c r="I8529" s="23" t="str">
        <f t="shared" si="533"/>
        <v>Data Error</v>
      </c>
      <c r="J8529" s="23"/>
      <c r="K8529" s="7" t="str">
        <f t="shared" si="534"/>
        <v>Data Error</v>
      </c>
      <c r="M8529" s="20" t="str">
        <f>IF(C8529="Data Error","Data Error",IF(C8529&lt;=K8529,0,1-IFERROR(INDEX(BAAL!$C:$D,MATCH(ROUNDUP(C8529-K8529,0),BAAL!$B:$B,0),MATCH(LEFT(M$2,4),BAAL!$C$2:$D$2,0)),0)))</f>
        <v>Data Error</v>
      </c>
      <c r="N8529" s="20"/>
      <c r="O8529" s="26"/>
      <c r="P8529" s="26"/>
      <c r="Q8529" s="6">
        <f t="shared" si="535"/>
        <v>12</v>
      </c>
      <c r="R8529" s="20"/>
    </row>
    <row r="8530" spans="1:18" x14ac:dyDescent="0.25">
      <c r="A8530" s="6">
        <v>8</v>
      </c>
      <c r="B8530" s="4">
        <v>42725.333333326387</v>
      </c>
      <c r="C8530" s="2" t="str">
        <f>IF([2]Analysis!AG8530="Data Error","Data Error",[2]Analysis!AI8530*C$1)</f>
        <v>Data Error</v>
      </c>
      <c r="D8530" s="2"/>
      <c r="E8530" s="3" t="str">
        <f>IF(C8530="Data Error","Data Error",INDEX('[2]BAAL Adj Cap'!$CB$65:$CY$72,MONTH($B8530),$A8530+1))</f>
        <v>Data Error</v>
      </c>
      <c r="F8530" s="3"/>
      <c r="G8530" s="31" t="str">
        <f t="shared" si="532"/>
        <v>Data Error</v>
      </c>
      <c r="H8530" s="31"/>
      <c r="I8530" s="23" t="str">
        <f t="shared" si="533"/>
        <v>Data Error</v>
      </c>
      <c r="J8530" s="23"/>
      <c r="K8530" s="7" t="str">
        <f t="shared" si="534"/>
        <v>Data Error</v>
      </c>
      <c r="M8530" s="20" t="str">
        <f>IF(C8530="Data Error","Data Error",IF(C8530&lt;=K8530,0,1-IFERROR(INDEX(BAAL!$C:$D,MATCH(ROUNDUP(C8530-K8530,0),BAAL!$B:$B,0),MATCH(LEFT(M$2,4),BAAL!$C$2:$D$2,0)),0)))</f>
        <v>Data Error</v>
      </c>
      <c r="N8530" s="20"/>
      <c r="O8530" s="26"/>
      <c r="P8530" s="26"/>
      <c r="Q8530" s="6">
        <f t="shared" si="535"/>
        <v>12</v>
      </c>
      <c r="R8530" s="20"/>
    </row>
    <row r="8531" spans="1:18" x14ac:dyDescent="0.25">
      <c r="A8531" s="6">
        <v>9</v>
      </c>
      <c r="B8531" s="4">
        <v>42725.374999993051</v>
      </c>
      <c r="C8531" s="2" t="str">
        <f>IF([2]Analysis!AG8531="Data Error","Data Error",[2]Analysis!AI8531*C$1)</f>
        <v>Data Error</v>
      </c>
      <c r="D8531" s="2"/>
      <c r="E8531" s="3" t="str">
        <f>IF(C8531="Data Error","Data Error",INDEX('[2]BAAL Adj Cap'!$CB$65:$CY$72,MONTH($B8531),$A8531+1))</f>
        <v>Data Error</v>
      </c>
      <c r="F8531" s="3"/>
      <c r="G8531" s="31" t="str">
        <f t="shared" si="532"/>
        <v>Data Error</v>
      </c>
      <c r="H8531" s="31"/>
      <c r="I8531" s="23" t="str">
        <f t="shared" si="533"/>
        <v>Data Error</v>
      </c>
      <c r="J8531" s="23"/>
      <c r="K8531" s="7" t="str">
        <f t="shared" si="534"/>
        <v>Data Error</v>
      </c>
      <c r="M8531" s="20" t="str">
        <f>IF(C8531="Data Error","Data Error",IF(C8531&lt;=K8531,0,1-IFERROR(INDEX(BAAL!$C:$D,MATCH(ROUNDUP(C8531-K8531,0),BAAL!$B:$B,0),MATCH(LEFT(M$2,4),BAAL!$C$2:$D$2,0)),0)))</f>
        <v>Data Error</v>
      </c>
      <c r="N8531" s="20"/>
      <c r="O8531" s="26"/>
      <c r="P8531" s="26"/>
      <c r="Q8531" s="6">
        <f t="shared" si="535"/>
        <v>12</v>
      </c>
      <c r="R8531" s="20"/>
    </row>
    <row r="8532" spans="1:18" x14ac:dyDescent="0.25">
      <c r="A8532" s="6">
        <v>10</v>
      </c>
      <c r="B8532" s="4">
        <v>42725.416666659716</v>
      </c>
      <c r="C8532" s="2" t="str">
        <f>IF([2]Analysis!AG8532="Data Error","Data Error",[2]Analysis!AI8532*C$1)</f>
        <v>Data Error</v>
      </c>
      <c r="D8532" s="2"/>
      <c r="E8532" s="3" t="str">
        <f>IF(C8532="Data Error","Data Error",INDEX('[2]BAAL Adj Cap'!$CB$65:$CY$72,MONTH($B8532),$A8532+1))</f>
        <v>Data Error</v>
      </c>
      <c r="F8532" s="3"/>
      <c r="G8532" s="31" t="str">
        <f t="shared" si="532"/>
        <v>Data Error</v>
      </c>
      <c r="H8532" s="31"/>
      <c r="I8532" s="23" t="str">
        <f t="shared" si="533"/>
        <v>Data Error</v>
      </c>
      <c r="J8532" s="23"/>
      <c r="K8532" s="7" t="str">
        <f t="shared" si="534"/>
        <v>Data Error</v>
      </c>
      <c r="M8532" s="20" t="str">
        <f>IF(C8532="Data Error","Data Error",IF(C8532&lt;=K8532,0,1-IFERROR(INDEX(BAAL!$C:$D,MATCH(ROUNDUP(C8532-K8532,0),BAAL!$B:$B,0),MATCH(LEFT(M$2,4),BAAL!$C$2:$D$2,0)),0)))</f>
        <v>Data Error</v>
      </c>
      <c r="N8532" s="20"/>
      <c r="O8532" s="26"/>
      <c r="P8532" s="26"/>
      <c r="Q8532" s="6">
        <f t="shared" si="535"/>
        <v>12</v>
      </c>
      <c r="R8532" s="20"/>
    </row>
    <row r="8533" spans="1:18" x14ac:dyDescent="0.25">
      <c r="A8533" s="6">
        <v>11</v>
      </c>
      <c r="B8533" s="4">
        <v>42725.45833332638</v>
      </c>
      <c r="C8533" s="2" t="str">
        <f>IF([2]Analysis!AG8533="Data Error","Data Error",[2]Analysis!AI8533*C$1)</f>
        <v>Data Error</v>
      </c>
      <c r="D8533" s="2"/>
      <c r="E8533" s="3" t="str">
        <f>IF(C8533="Data Error","Data Error",INDEX('[2]BAAL Adj Cap'!$CB$65:$CY$72,MONTH($B8533),$A8533+1))</f>
        <v>Data Error</v>
      </c>
      <c r="F8533" s="3"/>
      <c r="G8533" s="31" t="str">
        <f t="shared" si="532"/>
        <v>Data Error</v>
      </c>
      <c r="H8533" s="31"/>
      <c r="I8533" s="23" t="str">
        <f t="shared" si="533"/>
        <v>Data Error</v>
      </c>
      <c r="J8533" s="23"/>
      <c r="K8533" s="7" t="str">
        <f t="shared" si="534"/>
        <v>Data Error</v>
      </c>
      <c r="M8533" s="20" t="str">
        <f>IF(C8533="Data Error","Data Error",IF(C8533&lt;=K8533,0,1-IFERROR(INDEX(BAAL!$C:$D,MATCH(ROUNDUP(C8533-K8533,0),BAAL!$B:$B,0),MATCH(LEFT(M$2,4),BAAL!$C$2:$D$2,0)),0)))</f>
        <v>Data Error</v>
      </c>
      <c r="N8533" s="20"/>
      <c r="O8533" s="26"/>
      <c r="P8533" s="26"/>
      <c r="Q8533" s="6">
        <f t="shared" si="535"/>
        <v>12</v>
      </c>
      <c r="R8533" s="20"/>
    </row>
    <row r="8534" spans="1:18" x14ac:dyDescent="0.25">
      <c r="A8534" s="6">
        <v>12</v>
      </c>
      <c r="B8534" s="4">
        <v>42725.499999993044</v>
      </c>
      <c r="C8534" s="2" t="str">
        <f>IF([2]Analysis!AG8534="Data Error","Data Error",[2]Analysis!AI8534*C$1)</f>
        <v>Data Error</v>
      </c>
      <c r="D8534" s="2"/>
      <c r="E8534" s="3" t="str">
        <f>IF(C8534="Data Error","Data Error",INDEX('[2]BAAL Adj Cap'!$CB$65:$CY$72,MONTH($B8534),$A8534+1))</f>
        <v>Data Error</v>
      </c>
      <c r="F8534" s="3"/>
      <c r="G8534" s="31" t="str">
        <f t="shared" si="532"/>
        <v>Data Error</v>
      </c>
      <c r="H8534" s="31"/>
      <c r="I8534" s="23" t="str">
        <f t="shared" si="533"/>
        <v>Data Error</v>
      </c>
      <c r="J8534" s="23"/>
      <c r="K8534" s="7" t="str">
        <f t="shared" si="534"/>
        <v>Data Error</v>
      </c>
      <c r="M8534" s="20" t="str">
        <f>IF(C8534="Data Error","Data Error",IF(C8534&lt;=K8534,0,1-IFERROR(INDEX(BAAL!$C:$D,MATCH(ROUNDUP(C8534-K8534,0),BAAL!$B:$B,0),MATCH(LEFT(M$2,4),BAAL!$C$2:$D$2,0)),0)))</f>
        <v>Data Error</v>
      </c>
      <c r="N8534" s="20"/>
      <c r="O8534" s="26"/>
      <c r="P8534" s="26"/>
      <c r="Q8534" s="6">
        <f t="shared" si="535"/>
        <v>12</v>
      </c>
      <c r="R8534" s="20"/>
    </row>
    <row r="8535" spans="1:18" x14ac:dyDescent="0.25">
      <c r="A8535" s="6">
        <v>13</v>
      </c>
      <c r="B8535" s="4">
        <v>42725.541666659708</v>
      </c>
      <c r="C8535" s="2" t="str">
        <f>IF([2]Analysis!AG8535="Data Error","Data Error",[2]Analysis!AI8535*C$1)</f>
        <v>Data Error</v>
      </c>
      <c r="D8535" s="2"/>
      <c r="E8535" s="3" t="str">
        <f>IF(C8535="Data Error","Data Error",INDEX('[2]BAAL Adj Cap'!$CB$65:$CY$72,MONTH($B8535),$A8535+1))</f>
        <v>Data Error</v>
      </c>
      <c r="F8535" s="3"/>
      <c r="G8535" s="31" t="str">
        <f t="shared" si="532"/>
        <v>Data Error</v>
      </c>
      <c r="H8535" s="31"/>
      <c r="I8535" s="23" t="str">
        <f t="shared" si="533"/>
        <v>Data Error</v>
      </c>
      <c r="J8535" s="23"/>
      <c r="K8535" s="7" t="str">
        <f t="shared" si="534"/>
        <v>Data Error</v>
      </c>
      <c r="M8535" s="20" t="str">
        <f>IF(C8535="Data Error","Data Error",IF(C8535&lt;=K8535,0,1-IFERROR(INDEX(BAAL!$C:$D,MATCH(ROUNDUP(C8535-K8535,0),BAAL!$B:$B,0),MATCH(LEFT(M$2,4),BAAL!$C$2:$D$2,0)),0)))</f>
        <v>Data Error</v>
      </c>
      <c r="N8535" s="20"/>
      <c r="O8535" s="26"/>
      <c r="P8535" s="26"/>
      <c r="Q8535" s="6">
        <f t="shared" si="535"/>
        <v>12</v>
      </c>
      <c r="R8535" s="20"/>
    </row>
    <row r="8536" spans="1:18" x14ac:dyDescent="0.25">
      <c r="A8536" s="6">
        <v>14</v>
      </c>
      <c r="B8536" s="4">
        <v>42725.583333326373</v>
      </c>
      <c r="C8536" s="2" t="str">
        <f>IF([2]Analysis!AG8536="Data Error","Data Error",[2]Analysis!AI8536*C$1)</f>
        <v>Data Error</v>
      </c>
      <c r="D8536" s="2"/>
      <c r="E8536" s="3" t="str">
        <f>IF(C8536="Data Error","Data Error",INDEX('[2]BAAL Adj Cap'!$CB$65:$CY$72,MONTH($B8536),$A8536+1))</f>
        <v>Data Error</v>
      </c>
      <c r="F8536" s="3"/>
      <c r="G8536" s="31" t="str">
        <f t="shared" si="532"/>
        <v>Data Error</v>
      </c>
      <c r="H8536" s="31"/>
      <c r="I8536" s="23" t="str">
        <f t="shared" si="533"/>
        <v>Data Error</v>
      </c>
      <c r="J8536" s="23"/>
      <c r="K8536" s="7" t="str">
        <f t="shared" si="534"/>
        <v>Data Error</v>
      </c>
      <c r="M8536" s="20" t="str">
        <f>IF(C8536="Data Error","Data Error",IF(C8536&lt;=K8536,0,1-IFERROR(INDEX(BAAL!$C:$D,MATCH(ROUNDUP(C8536-K8536,0),BAAL!$B:$B,0),MATCH(LEFT(M$2,4),BAAL!$C$2:$D$2,0)),0)))</f>
        <v>Data Error</v>
      </c>
      <c r="N8536" s="20"/>
      <c r="O8536" s="26"/>
      <c r="P8536" s="26"/>
      <c r="Q8536" s="6">
        <f t="shared" si="535"/>
        <v>12</v>
      </c>
      <c r="R8536" s="20"/>
    </row>
    <row r="8537" spans="1:18" x14ac:dyDescent="0.25">
      <c r="A8537" s="6">
        <v>15</v>
      </c>
      <c r="B8537" s="4">
        <v>42725.624999993037</v>
      </c>
      <c r="C8537" s="2" t="str">
        <f>IF([2]Analysis!AG8537="Data Error","Data Error",[2]Analysis!AI8537*C$1)</f>
        <v>Data Error</v>
      </c>
      <c r="D8537" s="2"/>
      <c r="E8537" s="3" t="str">
        <f>IF(C8537="Data Error","Data Error",INDEX('[2]BAAL Adj Cap'!$CB$65:$CY$72,MONTH($B8537),$A8537+1))</f>
        <v>Data Error</v>
      </c>
      <c r="F8537" s="3"/>
      <c r="G8537" s="31" t="str">
        <f t="shared" si="532"/>
        <v>Data Error</v>
      </c>
      <c r="H8537" s="31"/>
      <c r="I8537" s="23" t="str">
        <f t="shared" si="533"/>
        <v>Data Error</v>
      </c>
      <c r="J8537" s="23"/>
      <c r="K8537" s="7" t="str">
        <f t="shared" si="534"/>
        <v>Data Error</v>
      </c>
      <c r="M8537" s="20" t="str">
        <f>IF(C8537="Data Error","Data Error",IF(C8537&lt;=K8537,0,1-IFERROR(INDEX(BAAL!$C:$D,MATCH(ROUNDUP(C8537-K8537,0),BAAL!$B:$B,0),MATCH(LEFT(M$2,4),BAAL!$C$2:$D$2,0)),0)))</f>
        <v>Data Error</v>
      </c>
      <c r="N8537" s="20"/>
      <c r="O8537" s="26"/>
      <c r="P8537" s="26"/>
      <c r="Q8537" s="6">
        <f t="shared" si="535"/>
        <v>12</v>
      </c>
      <c r="R8537" s="20"/>
    </row>
    <row r="8538" spans="1:18" x14ac:dyDescent="0.25">
      <c r="A8538" s="6">
        <v>16</v>
      </c>
      <c r="B8538" s="4">
        <v>42725.666666659701</v>
      </c>
      <c r="C8538" s="2" t="str">
        <f>IF([2]Analysis!AG8538="Data Error","Data Error",[2]Analysis!AI8538*C$1)</f>
        <v>Data Error</v>
      </c>
      <c r="D8538" s="2"/>
      <c r="E8538" s="3" t="str">
        <f>IF(C8538="Data Error","Data Error",INDEX('[2]BAAL Adj Cap'!$CB$65:$CY$72,MONTH($B8538),$A8538+1))</f>
        <v>Data Error</v>
      </c>
      <c r="F8538" s="3"/>
      <c r="G8538" s="31" t="str">
        <f t="shared" si="532"/>
        <v>Data Error</v>
      </c>
      <c r="H8538" s="31"/>
      <c r="I8538" s="23" t="str">
        <f t="shared" si="533"/>
        <v>Data Error</v>
      </c>
      <c r="J8538" s="23"/>
      <c r="K8538" s="7" t="str">
        <f t="shared" si="534"/>
        <v>Data Error</v>
      </c>
      <c r="M8538" s="20" t="str">
        <f>IF(C8538="Data Error","Data Error",IF(C8538&lt;=K8538,0,1-IFERROR(INDEX(BAAL!$C:$D,MATCH(ROUNDUP(C8538-K8538,0),BAAL!$B:$B,0),MATCH(LEFT(M$2,4),BAAL!$C$2:$D$2,0)),0)))</f>
        <v>Data Error</v>
      </c>
      <c r="N8538" s="20"/>
      <c r="O8538" s="26"/>
      <c r="P8538" s="26"/>
      <c r="Q8538" s="6">
        <f t="shared" si="535"/>
        <v>12</v>
      </c>
      <c r="R8538" s="20"/>
    </row>
    <row r="8539" spans="1:18" x14ac:dyDescent="0.25">
      <c r="A8539" s="6">
        <v>17</v>
      </c>
      <c r="B8539" s="4">
        <v>42725.708333326365</v>
      </c>
      <c r="C8539" s="2" t="str">
        <f>IF([2]Analysis!AG8539="Data Error","Data Error",[2]Analysis!AI8539*C$1)</f>
        <v>Data Error</v>
      </c>
      <c r="D8539" s="2"/>
      <c r="E8539" s="3" t="str">
        <f>IF(C8539="Data Error","Data Error",INDEX('[2]BAAL Adj Cap'!$CB$65:$CY$72,MONTH($B8539),$A8539+1))</f>
        <v>Data Error</v>
      </c>
      <c r="F8539" s="3"/>
      <c r="G8539" s="31" t="str">
        <f t="shared" si="532"/>
        <v>Data Error</v>
      </c>
      <c r="H8539" s="31"/>
      <c r="I8539" s="23" t="str">
        <f t="shared" si="533"/>
        <v>Data Error</v>
      </c>
      <c r="J8539" s="23"/>
      <c r="K8539" s="7" t="str">
        <f t="shared" si="534"/>
        <v>Data Error</v>
      </c>
      <c r="M8539" s="20" t="str">
        <f>IF(C8539="Data Error","Data Error",IF(C8539&lt;=K8539,0,1-IFERROR(INDEX(BAAL!$C:$D,MATCH(ROUNDUP(C8539-K8539,0),BAAL!$B:$B,0),MATCH(LEFT(M$2,4),BAAL!$C$2:$D$2,0)),0)))</f>
        <v>Data Error</v>
      </c>
      <c r="N8539" s="20"/>
      <c r="O8539" s="26"/>
      <c r="P8539" s="26"/>
      <c r="Q8539" s="6">
        <f t="shared" si="535"/>
        <v>12</v>
      </c>
      <c r="R8539" s="20"/>
    </row>
    <row r="8540" spans="1:18" x14ac:dyDescent="0.25">
      <c r="A8540" s="6">
        <v>18</v>
      </c>
      <c r="B8540" s="4">
        <v>42725.74999999303</v>
      </c>
      <c r="C8540" s="2" t="str">
        <f>IF([2]Analysis!AG8540="Data Error","Data Error",[2]Analysis!AI8540*C$1)</f>
        <v>Data Error</v>
      </c>
      <c r="D8540" s="2"/>
      <c r="E8540" s="3" t="str">
        <f>IF(C8540="Data Error","Data Error",INDEX('[2]BAAL Adj Cap'!$CB$65:$CY$72,MONTH($B8540),$A8540+1))</f>
        <v>Data Error</v>
      </c>
      <c r="F8540" s="3"/>
      <c r="G8540" s="31" t="str">
        <f t="shared" si="532"/>
        <v>Data Error</v>
      </c>
      <c r="H8540" s="31"/>
      <c r="I8540" s="23" t="str">
        <f t="shared" si="533"/>
        <v>Data Error</v>
      </c>
      <c r="J8540" s="23"/>
      <c r="K8540" s="7" t="str">
        <f t="shared" si="534"/>
        <v>Data Error</v>
      </c>
      <c r="M8540" s="20" t="str">
        <f>IF(C8540="Data Error","Data Error",IF(C8540&lt;=K8540,0,1-IFERROR(INDEX(BAAL!$C:$D,MATCH(ROUNDUP(C8540-K8540,0),BAAL!$B:$B,0),MATCH(LEFT(M$2,4),BAAL!$C$2:$D$2,0)),0)))</f>
        <v>Data Error</v>
      </c>
      <c r="N8540" s="20"/>
      <c r="O8540" s="26"/>
      <c r="P8540" s="26"/>
      <c r="Q8540" s="6">
        <f t="shared" si="535"/>
        <v>12</v>
      </c>
      <c r="R8540" s="20"/>
    </row>
    <row r="8541" spans="1:18" x14ac:dyDescent="0.25">
      <c r="A8541" s="6">
        <v>19</v>
      </c>
      <c r="B8541" s="4">
        <v>42725.791666659694</v>
      </c>
      <c r="C8541" s="2" t="str">
        <f>IF([2]Analysis!AG8541="Data Error","Data Error",[2]Analysis!AI8541*C$1)</f>
        <v>Data Error</v>
      </c>
      <c r="D8541" s="2"/>
      <c r="E8541" s="3" t="str">
        <f>IF(C8541="Data Error","Data Error",INDEX('[2]BAAL Adj Cap'!$CB$65:$CY$72,MONTH($B8541),$A8541+1))</f>
        <v>Data Error</v>
      </c>
      <c r="F8541" s="3"/>
      <c r="G8541" s="31" t="str">
        <f t="shared" si="532"/>
        <v>Data Error</v>
      </c>
      <c r="H8541" s="31"/>
      <c r="I8541" s="23" t="str">
        <f t="shared" si="533"/>
        <v>Data Error</v>
      </c>
      <c r="J8541" s="23"/>
      <c r="K8541" s="7" t="str">
        <f t="shared" si="534"/>
        <v>Data Error</v>
      </c>
      <c r="M8541" s="20" t="str">
        <f>IF(C8541="Data Error","Data Error",IF(C8541&lt;=K8541,0,1-IFERROR(INDEX(BAAL!$C:$D,MATCH(ROUNDUP(C8541-K8541,0),BAAL!$B:$B,0),MATCH(LEFT(M$2,4),BAAL!$C$2:$D$2,0)),0)))</f>
        <v>Data Error</v>
      </c>
      <c r="N8541" s="20"/>
      <c r="O8541" s="26"/>
      <c r="P8541" s="26"/>
      <c r="Q8541" s="6">
        <f t="shared" si="535"/>
        <v>12</v>
      </c>
      <c r="R8541" s="20"/>
    </row>
    <row r="8542" spans="1:18" x14ac:dyDescent="0.25">
      <c r="A8542" s="6">
        <v>20</v>
      </c>
      <c r="B8542" s="4">
        <v>42725.833333326358</v>
      </c>
      <c r="C8542" s="2" t="str">
        <f>IF([2]Analysis!AG8542="Data Error","Data Error",[2]Analysis!AI8542*C$1)</f>
        <v>Data Error</v>
      </c>
      <c r="D8542" s="2"/>
      <c r="E8542" s="3" t="str">
        <f>IF(C8542="Data Error","Data Error",INDEX('[2]BAAL Adj Cap'!$CB$65:$CY$72,MONTH($B8542),$A8542+1))</f>
        <v>Data Error</v>
      </c>
      <c r="F8542" s="3"/>
      <c r="G8542" s="31" t="str">
        <f t="shared" si="532"/>
        <v>Data Error</v>
      </c>
      <c r="H8542" s="31"/>
      <c r="I8542" s="23" t="str">
        <f t="shared" si="533"/>
        <v>Data Error</v>
      </c>
      <c r="J8542" s="23"/>
      <c r="K8542" s="7" t="str">
        <f t="shared" si="534"/>
        <v>Data Error</v>
      </c>
      <c r="M8542" s="20" t="str">
        <f>IF(C8542="Data Error","Data Error",IF(C8542&lt;=K8542,0,1-IFERROR(INDEX(BAAL!$C:$D,MATCH(ROUNDUP(C8542-K8542,0),BAAL!$B:$B,0),MATCH(LEFT(M$2,4),BAAL!$C$2:$D$2,0)),0)))</f>
        <v>Data Error</v>
      </c>
      <c r="N8542" s="20"/>
      <c r="O8542" s="26"/>
      <c r="P8542" s="26"/>
      <c r="Q8542" s="6">
        <f t="shared" si="535"/>
        <v>12</v>
      </c>
      <c r="R8542" s="20"/>
    </row>
    <row r="8543" spans="1:18" x14ac:dyDescent="0.25">
      <c r="A8543" s="6">
        <v>21</v>
      </c>
      <c r="B8543" s="4">
        <v>42725.874999993022</v>
      </c>
      <c r="C8543" s="2" t="str">
        <f>IF([2]Analysis!AG8543="Data Error","Data Error",[2]Analysis!AI8543*C$1)</f>
        <v>Data Error</v>
      </c>
      <c r="D8543" s="2"/>
      <c r="E8543" s="3" t="str">
        <f>IF(C8543="Data Error","Data Error",INDEX('[2]BAAL Adj Cap'!$CB$65:$CY$72,MONTH($B8543),$A8543+1))</f>
        <v>Data Error</v>
      </c>
      <c r="F8543" s="3"/>
      <c r="G8543" s="31" t="str">
        <f t="shared" si="532"/>
        <v>Data Error</v>
      </c>
      <c r="H8543" s="31"/>
      <c r="I8543" s="23" t="str">
        <f t="shared" si="533"/>
        <v>Data Error</v>
      </c>
      <c r="J8543" s="23"/>
      <c r="K8543" s="7" t="str">
        <f t="shared" si="534"/>
        <v>Data Error</v>
      </c>
      <c r="M8543" s="20" t="str">
        <f>IF(C8543="Data Error","Data Error",IF(C8543&lt;=K8543,0,1-IFERROR(INDEX(BAAL!$C:$D,MATCH(ROUNDUP(C8543-K8543,0),BAAL!$B:$B,0),MATCH(LEFT(M$2,4),BAAL!$C$2:$D$2,0)),0)))</f>
        <v>Data Error</v>
      </c>
      <c r="N8543" s="20"/>
      <c r="O8543" s="26"/>
      <c r="P8543" s="26"/>
      <c r="Q8543" s="6">
        <f t="shared" si="535"/>
        <v>12</v>
      </c>
      <c r="R8543" s="20"/>
    </row>
    <row r="8544" spans="1:18" x14ac:dyDescent="0.25">
      <c r="A8544" s="6">
        <v>22</v>
      </c>
      <c r="B8544" s="4">
        <v>42725.916666659687</v>
      </c>
      <c r="C8544" s="2" t="str">
        <f>IF([2]Analysis!AG8544="Data Error","Data Error",[2]Analysis!AI8544*C$1)</f>
        <v>Data Error</v>
      </c>
      <c r="D8544" s="2"/>
      <c r="E8544" s="3" t="str">
        <f>IF(C8544="Data Error","Data Error",INDEX('[2]BAAL Adj Cap'!$CB$65:$CY$72,MONTH($B8544),$A8544+1))</f>
        <v>Data Error</v>
      </c>
      <c r="F8544" s="3"/>
      <c r="G8544" s="31" t="str">
        <f t="shared" si="532"/>
        <v>Data Error</v>
      </c>
      <c r="H8544" s="31"/>
      <c r="I8544" s="23" t="str">
        <f t="shared" si="533"/>
        <v>Data Error</v>
      </c>
      <c r="J8544" s="23"/>
      <c r="K8544" s="7" t="str">
        <f t="shared" si="534"/>
        <v>Data Error</v>
      </c>
      <c r="M8544" s="20" t="str">
        <f>IF(C8544="Data Error","Data Error",IF(C8544&lt;=K8544,0,1-IFERROR(INDEX(BAAL!$C:$D,MATCH(ROUNDUP(C8544-K8544,0),BAAL!$B:$B,0),MATCH(LEFT(M$2,4),BAAL!$C$2:$D$2,0)),0)))</f>
        <v>Data Error</v>
      </c>
      <c r="N8544" s="20"/>
      <c r="O8544" s="26"/>
      <c r="P8544" s="26"/>
      <c r="Q8544" s="6">
        <f t="shared" si="535"/>
        <v>12</v>
      </c>
      <c r="R8544" s="20"/>
    </row>
    <row r="8545" spans="1:18" x14ac:dyDescent="0.25">
      <c r="A8545" s="6">
        <v>23</v>
      </c>
      <c r="B8545" s="4">
        <v>42725.958333326351</v>
      </c>
      <c r="C8545" s="2" t="str">
        <f>IF([2]Analysis!AG8545="Data Error","Data Error",[2]Analysis!AI8545*C$1)</f>
        <v>Data Error</v>
      </c>
      <c r="D8545" s="2"/>
      <c r="E8545" s="3" t="str">
        <f>IF(C8545="Data Error","Data Error",INDEX('[2]BAAL Adj Cap'!$CB$65:$CY$72,MONTH($B8545),$A8545+1))</f>
        <v>Data Error</v>
      </c>
      <c r="F8545" s="3"/>
      <c r="G8545" s="31" t="str">
        <f t="shared" si="532"/>
        <v>Data Error</v>
      </c>
      <c r="H8545" s="31"/>
      <c r="I8545" s="23" t="str">
        <f t="shared" si="533"/>
        <v>Data Error</v>
      </c>
      <c r="J8545" s="23"/>
      <c r="K8545" s="7" t="str">
        <f t="shared" si="534"/>
        <v>Data Error</v>
      </c>
      <c r="M8545" s="20" t="str">
        <f>IF(C8545="Data Error","Data Error",IF(C8545&lt;=K8545,0,1-IFERROR(INDEX(BAAL!$C:$D,MATCH(ROUNDUP(C8545-K8545,0),BAAL!$B:$B,0),MATCH(LEFT(M$2,4),BAAL!$C$2:$D$2,0)),0)))</f>
        <v>Data Error</v>
      </c>
      <c r="N8545" s="20"/>
      <c r="O8545" s="26"/>
      <c r="P8545" s="26"/>
      <c r="Q8545" s="6">
        <f t="shared" si="535"/>
        <v>12</v>
      </c>
      <c r="R8545" s="20"/>
    </row>
    <row r="8546" spans="1:18" x14ac:dyDescent="0.25">
      <c r="A8546" s="6">
        <v>0</v>
      </c>
      <c r="B8546" s="1">
        <v>42725.999999993015</v>
      </c>
      <c r="C8546" s="2" t="str">
        <f>IF([2]Analysis!AG8546="Data Error","Data Error",[2]Analysis!AI8546*C$1)</f>
        <v>Data Error</v>
      </c>
      <c r="D8546" s="2"/>
      <c r="E8546" s="3" t="str">
        <f>IF(C8546="Data Error","Data Error",INDEX('[2]BAAL Adj Cap'!$CB$65:$CY$72,MONTH($B8546),$A8546+1))</f>
        <v>Data Error</v>
      </c>
      <c r="F8546" s="3"/>
      <c r="G8546" s="31" t="str">
        <f t="shared" si="532"/>
        <v>Data Error</v>
      </c>
      <c r="H8546" s="31"/>
      <c r="I8546" s="23" t="str">
        <f t="shared" si="533"/>
        <v>Data Error</v>
      </c>
      <c r="J8546" s="23"/>
      <c r="K8546" s="7" t="str">
        <f t="shared" si="534"/>
        <v>Data Error</v>
      </c>
      <c r="M8546" s="20" t="str">
        <f>IF(C8546="Data Error","Data Error",IF(C8546&lt;=K8546,0,1-IFERROR(INDEX(BAAL!$C:$D,MATCH(ROUNDUP(C8546-K8546,0),BAAL!$B:$B,0),MATCH(LEFT(M$2,4),BAAL!$C$2:$D$2,0)),0)))</f>
        <v>Data Error</v>
      </c>
      <c r="N8546" s="20"/>
      <c r="O8546" s="26"/>
      <c r="P8546" s="26"/>
      <c r="Q8546" s="6">
        <f t="shared" si="535"/>
        <v>12</v>
      </c>
      <c r="R8546" s="20"/>
    </row>
    <row r="8547" spans="1:18" x14ac:dyDescent="0.25">
      <c r="A8547" s="6">
        <v>1</v>
      </c>
      <c r="B8547" s="4">
        <v>42726.041666659679</v>
      </c>
      <c r="C8547" s="2" t="str">
        <f>IF([2]Analysis!AG8547="Data Error","Data Error",[2]Analysis!AI8547*C$1)</f>
        <v>Data Error</v>
      </c>
      <c r="D8547" s="2"/>
      <c r="E8547" s="3" t="str">
        <f>IF(C8547="Data Error","Data Error",INDEX('[2]BAAL Adj Cap'!$CB$65:$CY$72,MONTH($B8547),$A8547+1))</f>
        <v>Data Error</v>
      </c>
      <c r="F8547" s="3"/>
      <c r="G8547" s="31" t="str">
        <f t="shared" si="532"/>
        <v>Data Error</v>
      </c>
      <c r="H8547" s="31"/>
      <c r="I8547" s="23" t="str">
        <f t="shared" si="533"/>
        <v>Data Error</v>
      </c>
      <c r="J8547" s="23"/>
      <c r="K8547" s="7" t="str">
        <f t="shared" si="534"/>
        <v>Data Error</v>
      </c>
      <c r="M8547" s="20" t="str">
        <f>IF(C8547="Data Error","Data Error",IF(C8547&lt;=K8547,0,1-IFERROR(INDEX(BAAL!$C:$D,MATCH(ROUNDUP(C8547-K8547,0),BAAL!$B:$B,0),MATCH(LEFT(M$2,4),BAAL!$C$2:$D$2,0)),0)))</f>
        <v>Data Error</v>
      </c>
      <c r="N8547" s="20"/>
      <c r="O8547" s="26"/>
      <c r="P8547" s="26"/>
      <c r="Q8547" s="6">
        <f t="shared" si="535"/>
        <v>12</v>
      </c>
      <c r="R8547" s="20"/>
    </row>
    <row r="8548" spans="1:18" x14ac:dyDescent="0.25">
      <c r="A8548" s="6">
        <v>2</v>
      </c>
      <c r="B8548" s="4">
        <v>42726.083333326344</v>
      </c>
      <c r="C8548" s="2" t="str">
        <f>IF([2]Analysis!AG8548="Data Error","Data Error",[2]Analysis!AI8548*C$1)</f>
        <v>Data Error</v>
      </c>
      <c r="D8548" s="2"/>
      <c r="E8548" s="3" t="str">
        <f>IF(C8548="Data Error","Data Error",INDEX('[2]BAAL Adj Cap'!$CB$65:$CY$72,MONTH($B8548),$A8548+1))</f>
        <v>Data Error</v>
      </c>
      <c r="F8548" s="3"/>
      <c r="G8548" s="31" t="str">
        <f t="shared" si="532"/>
        <v>Data Error</v>
      </c>
      <c r="H8548" s="31"/>
      <c r="I8548" s="23" t="str">
        <f t="shared" si="533"/>
        <v>Data Error</v>
      </c>
      <c r="J8548" s="23"/>
      <c r="K8548" s="7" t="str">
        <f t="shared" si="534"/>
        <v>Data Error</v>
      </c>
      <c r="M8548" s="20" t="str">
        <f>IF(C8548="Data Error","Data Error",IF(C8548&lt;=K8548,0,1-IFERROR(INDEX(BAAL!$C:$D,MATCH(ROUNDUP(C8548-K8548,0),BAAL!$B:$B,0),MATCH(LEFT(M$2,4),BAAL!$C$2:$D$2,0)),0)))</f>
        <v>Data Error</v>
      </c>
      <c r="N8548" s="20"/>
      <c r="O8548" s="26"/>
      <c r="P8548" s="26"/>
      <c r="Q8548" s="6">
        <f t="shared" si="535"/>
        <v>12</v>
      </c>
      <c r="R8548" s="20"/>
    </row>
    <row r="8549" spans="1:18" x14ac:dyDescent="0.25">
      <c r="A8549" s="6">
        <v>3</v>
      </c>
      <c r="B8549" s="4">
        <v>42726.124999993008</v>
      </c>
      <c r="C8549" s="2" t="str">
        <f>IF([2]Analysis!AG8549="Data Error","Data Error",[2]Analysis!AI8549*C$1)</f>
        <v>Data Error</v>
      </c>
      <c r="D8549" s="2"/>
      <c r="E8549" s="3" t="str">
        <f>IF(C8549="Data Error","Data Error",INDEX('[2]BAAL Adj Cap'!$CB$65:$CY$72,MONTH($B8549),$A8549+1))</f>
        <v>Data Error</v>
      </c>
      <c r="F8549" s="3"/>
      <c r="G8549" s="31" t="str">
        <f t="shared" si="532"/>
        <v>Data Error</v>
      </c>
      <c r="H8549" s="31"/>
      <c r="I8549" s="23" t="str">
        <f t="shared" si="533"/>
        <v>Data Error</v>
      </c>
      <c r="J8549" s="23"/>
      <c r="K8549" s="7" t="str">
        <f t="shared" si="534"/>
        <v>Data Error</v>
      </c>
      <c r="M8549" s="20" t="str">
        <f>IF(C8549="Data Error","Data Error",IF(C8549&lt;=K8549,0,1-IFERROR(INDEX(BAAL!$C:$D,MATCH(ROUNDUP(C8549-K8549,0),BAAL!$B:$B,0),MATCH(LEFT(M$2,4),BAAL!$C$2:$D$2,0)),0)))</f>
        <v>Data Error</v>
      </c>
      <c r="N8549" s="20"/>
      <c r="O8549" s="26"/>
      <c r="P8549" s="26"/>
      <c r="Q8549" s="6">
        <f t="shared" si="535"/>
        <v>12</v>
      </c>
      <c r="R8549" s="20"/>
    </row>
    <row r="8550" spans="1:18" x14ac:dyDescent="0.25">
      <c r="A8550" s="6">
        <v>4</v>
      </c>
      <c r="B8550" s="4">
        <v>42726.166666659672</v>
      </c>
      <c r="C8550" s="2" t="str">
        <f>IF([2]Analysis!AG8550="Data Error","Data Error",[2]Analysis!AI8550*C$1)</f>
        <v>Data Error</v>
      </c>
      <c r="D8550" s="2"/>
      <c r="E8550" s="3" t="str">
        <f>IF(C8550="Data Error","Data Error",INDEX('[2]BAAL Adj Cap'!$CB$65:$CY$72,MONTH($B8550),$A8550+1))</f>
        <v>Data Error</v>
      </c>
      <c r="F8550" s="3"/>
      <c r="G8550" s="31" t="str">
        <f t="shared" si="532"/>
        <v>Data Error</v>
      </c>
      <c r="H8550" s="31"/>
      <c r="I8550" s="23" t="str">
        <f t="shared" si="533"/>
        <v>Data Error</v>
      </c>
      <c r="J8550" s="23"/>
      <c r="K8550" s="7" t="str">
        <f t="shared" si="534"/>
        <v>Data Error</v>
      </c>
      <c r="M8550" s="20" t="str">
        <f>IF(C8550="Data Error","Data Error",IF(C8550&lt;=K8550,0,1-IFERROR(INDEX(BAAL!$C:$D,MATCH(ROUNDUP(C8550-K8550,0),BAAL!$B:$B,0),MATCH(LEFT(M$2,4),BAAL!$C$2:$D$2,0)),0)))</f>
        <v>Data Error</v>
      </c>
      <c r="N8550" s="20"/>
      <c r="O8550" s="26"/>
      <c r="P8550" s="26"/>
      <c r="Q8550" s="6">
        <f t="shared" si="535"/>
        <v>12</v>
      </c>
      <c r="R8550" s="20"/>
    </row>
    <row r="8551" spans="1:18" x14ac:dyDescent="0.25">
      <c r="A8551" s="6">
        <v>5</v>
      </c>
      <c r="B8551" s="4">
        <v>42726.208333326336</v>
      </c>
      <c r="C8551" s="2" t="str">
        <f>IF([2]Analysis!AG8551="Data Error","Data Error",[2]Analysis!AI8551*C$1)</f>
        <v>Data Error</v>
      </c>
      <c r="D8551" s="2"/>
      <c r="E8551" s="3" t="str">
        <f>IF(C8551="Data Error","Data Error",INDEX('[2]BAAL Adj Cap'!$CB$65:$CY$72,MONTH($B8551),$A8551+1))</f>
        <v>Data Error</v>
      </c>
      <c r="F8551" s="3"/>
      <c r="G8551" s="31" t="str">
        <f t="shared" si="532"/>
        <v>Data Error</v>
      </c>
      <c r="H8551" s="31"/>
      <c r="I8551" s="23" t="str">
        <f t="shared" si="533"/>
        <v>Data Error</v>
      </c>
      <c r="J8551" s="23"/>
      <c r="K8551" s="7" t="str">
        <f t="shared" si="534"/>
        <v>Data Error</v>
      </c>
      <c r="M8551" s="20" t="str">
        <f>IF(C8551="Data Error","Data Error",IF(C8551&lt;=K8551,0,1-IFERROR(INDEX(BAAL!$C:$D,MATCH(ROUNDUP(C8551-K8551,0),BAAL!$B:$B,0),MATCH(LEFT(M$2,4),BAAL!$C$2:$D$2,0)),0)))</f>
        <v>Data Error</v>
      </c>
      <c r="N8551" s="20"/>
      <c r="O8551" s="26"/>
      <c r="P8551" s="26"/>
      <c r="Q8551" s="6">
        <f t="shared" si="535"/>
        <v>12</v>
      </c>
      <c r="R8551" s="20"/>
    </row>
    <row r="8552" spans="1:18" x14ac:dyDescent="0.25">
      <c r="A8552" s="6">
        <v>6</v>
      </c>
      <c r="B8552" s="4">
        <v>42726.249999993001</v>
      </c>
      <c r="C8552" s="2" t="str">
        <f>IF([2]Analysis!AG8552="Data Error","Data Error",[2]Analysis!AI8552*C$1)</f>
        <v>Data Error</v>
      </c>
      <c r="D8552" s="2"/>
      <c r="E8552" s="3" t="str">
        <f>IF(C8552="Data Error","Data Error",INDEX('[2]BAAL Adj Cap'!$CB$65:$CY$72,MONTH($B8552),$A8552+1))</f>
        <v>Data Error</v>
      </c>
      <c r="F8552" s="3"/>
      <c r="G8552" s="31" t="str">
        <f t="shared" si="532"/>
        <v>Data Error</v>
      </c>
      <c r="H8552" s="31"/>
      <c r="I8552" s="23" t="str">
        <f t="shared" si="533"/>
        <v>Data Error</v>
      </c>
      <c r="J8552" s="23"/>
      <c r="K8552" s="7" t="str">
        <f t="shared" si="534"/>
        <v>Data Error</v>
      </c>
      <c r="M8552" s="20" t="str">
        <f>IF(C8552="Data Error","Data Error",IF(C8552&lt;=K8552,0,1-IFERROR(INDEX(BAAL!$C:$D,MATCH(ROUNDUP(C8552-K8552,0),BAAL!$B:$B,0),MATCH(LEFT(M$2,4),BAAL!$C$2:$D$2,0)),0)))</f>
        <v>Data Error</v>
      </c>
      <c r="N8552" s="20"/>
      <c r="O8552" s="26"/>
      <c r="P8552" s="26"/>
      <c r="Q8552" s="6">
        <f t="shared" si="535"/>
        <v>12</v>
      </c>
      <c r="R8552" s="20"/>
    </row>
    <row r="8553" spans="1:18" x14ac:dyDescent="0.25">
      <c r="A8553" s="6">
        <v>7</v>
      </c>
      <c r="B8553" s="4">
        <v>42726.291666659665</v>
      </c>
      <c r="C8553" s="2" t="str">
        <f>IF([2]Analysis!AG8553="Data Error","Data Error",[2]Analysis!AI8553*C$1)</f>
        <v>Data Error</v>
      </c>
      <c r="D8553" s="2"/>
      <c r="E8553" s="3" t="str">
        <f>IF(C8553="Data Error","Data Error",INDEX('[2]BAAL Adj Cap'!$CB$65:$CY$72,MONTH($B8553),$A8553+1))</f>
        <v>Data Error</v>
      </c>
      <c r="F8553" s="3"/>
      <c r="G8553" s="31" t="str">
        <f t="shared" si="532"/>
        <v>Data Error</v>
      </c>
      <c r="H8553" s="31"/>
      <c r="I8553" s="23" t="str">
        <f t="shared" si="533"/>
        <v>Data Error</v>
      </c>
      <c r="J8553" s="23"/>
      <c r="K8553" s="7" t="str">
        <f t="shared" si="534"/>
        <v>Data Error</v>
      </c>
      <c r="M8553" s="20" t="str">
        <f>IF(C8553="Data Error","Data Error",IF(C8553&lt;=K8553,0,1-IFERROR(INDEX(BAAL!$C:$D,MATCH(ROUNDUP(C8553-K8553,0),BAAL!$B:$B,0),MATCH(LEFT(M$2,4),BAAL!$C$2:$D$2,0)),0)))</f>
        <v>Data Error</v>
      </c>
      <c r="N8553" s="20"/>
      <c r="O8553" s="26"/>
      <c r="P8553" s="26"/>
      <c r="Q8553" s="6">
        <f t="shared" si="535"/>
        <v>12</v>
      </c>
      <c r="R8553" s="20"/>
    </row>
    <row r="8554" spans="1:18" x14ac:dyDescent="0.25">
      <c r="A8554" s="6">
        <v>8</v>
      </c>
      <c r="B8554" s="4">
        <v>42726.333333326329</v>
      </c>
      <c r="C8554" s="2" t="str">
        <f>IF([2]Analysis!AG8554="Data Error","Data Error",[2]Analysis!AI8554*C$1)</f>
        <v>Data Error</v>
      </c>
      <c r="D8554" s="2"/>
      <c r="E8554" s="3" t="str">
        <f>IF(C8554="Data Error","Data Error",INDEX('[2]BAAL Adj Cap'!$CB$65:$CY$72,MONTH($B8554),$A8554+1))</f>
        <v>Data Error</v>
      </c>
      <c r="F8554" s="3"/>
      <c r="G8554" s="31" t="str">
        <f t="shared" si="532"/>
        <v>Data Error</v>
      </c>
      <c r="H8554" s="31"/>
      <c r="I8554" s="23" t="str">
        <f t="shared" si="533"/>
        <v>Data Error</v>
      </c>
      <c r="J8554" s="23"/>
      <c r="K8554" s="7" t="str">
        <f t="shared" si="534"/>
        <v>Data Error</v>
      </c>
      <c r="M8554" s="20" t="str">
        <f>IF(C8554="Data Error","Data Error",IF(C8554&lt;=K8554,0,1-IFERROR(INDEX(BAAL!$C:$D,MATCH(ROUNDUP(C8554-K8554,0),BAAL!$B:$B,0),MATCH(LEFT(M$2,4),BAAL!$C$2:$D$2,0)),0)))</f>
        <v>Data Error</v>
      </c>
      <c r="N8554" s="20"/>
      <c r="O8554" s="26"/>
      <c r="P8554" s="26"/>
      <c r="Q8554" s="6">
        <f t="shared" si="535"/>
        <v>12</v>
      </c>
      <c r="R8554" s="20"/>
    </row>
    <row r="8555" spans="1:18" x14ac:dyDescent="0.25">
      <c r="A8555" s="6">
        <v>9</v>
      </c>
      <c r="B8555" s="4">
        <v>42726.374999992993</v>
      </c>
      <c r="C8555" s="2" t="str">
        <f>IF([2]Analysis!AG8555="Data Error","Data Error",[2]Analysis!AI8555*C$1)</f>
        <v>Data Error</v>
      </c>
      <c r="D8555" s="2"/>
      <c r="E8555" s="3" t="str">
        <f>IF(C8555="Data Error","Data Error",INDEX('[2]BAAL Adj Cap'!$CB$65:$CY$72,MONTH($B8555),$A8555+1))</f>
        <v>Data Error</v>
      </c>
      <c r="F8555" s="3"/>
      <c r="G8555" s="31" t="str">
        <f t="shared" si="532"/>
        <v>Data Error</v>
      </c>
      <c r="H8555" s="31"/>
      <c r="I8555" s="23" t="str">
        <f t="shared" si="533"/>
        <v>Data Error</v>
      </c>
      <c r="J8555" s="23"/>
      <c r="K8555" s="7" t="str">
        <f t="shared" si="534"/>
        <v>Data Error</v>
      </c>
      <c r="M8555" s="20" t="str">
        <f>IF(C8555="Data Error","Data Error",IF(C8555&lt;=K8555,0,1-IFERROR(INDEX(BAAL!$C:$D,MATCH(ROUNDUP(C8555-K8555,0),BAAL!$B:$B,0),MATCH(LEFT(M$2,4),BAAL!$C$2:$D$2,0)),0)))</f>
        <v>Data Error</v>
      </c>
      <c r="N8555" s="20"/>
      <c r="O8555" s="26"/>
      <c r="P8555" s="26"/>
      <c r="Q8555" s="6">
        <f t="shared" si="535"/>
        <v>12</v>
      </c>
      <c r="R8555" s="20"/>
    </row>
    <row r="8556" spans="1:18" x14ac:dyDescent="0.25">
      <c r="A8556" s="6">
        <v>10</v>
      </c>
      <c r="B8556" s="4">
        <v>42726.416666659657</v>
      </c>
      <c r="C8556" s="2" t="str">
        <f>IF([2]Analysis!AG8556="Data Error","Data Error",[2]Analysis!AI8556*C$1)</f>
        <v>Data Error</v>
      </c>
      <c r="D8556" s="2"/>
      <c r="E8556" s="3" t="str">
        <f>IF(C8556="Data Error","Data Error",INDEX('[2]BAAL Adj Cap'!$CB$65:$CY$72,MONTH($B8556),$A8556+1))</f>
        <v>Data Error</v>
      </c>
      <c r="F8556" s="3"/>
      <c r="G8556" s="31" t="str">
        <f t="shared" si="532"/>
        <v>Data Error</v>
      </c>
      <c r="H8556" s="31"/>
      <c r="I8556" s="23" t="str">
        <f t="shared" si="533"/>
        <v>Data Error</v>
      </c>
      <c r="J8556" s="23"/>
      <c r="K8556" s="7" t="str">
        <f t="shared" si="534"/>
        <v>Data Error</v>
      </c>
      <c r="M8556" s="20" t="str">
        <f>IF(C8556="Data Error","Data Error",IF(C8556&lt;=K8556,0,1-IFERROR(INDEX(BAAL!$C:$D,MATCH(ROUNDUP(C8556-K8556,0),BAAL!$B:$B,0),MATCH(LEFT(M$2,4),BAAL!$C$2:$D$2,0)),0)))</f>
        <v>Data Error</v>
      </c>
      <c r="N8556" s="20"/>
      <c r="O8556" s="26"/>
      <c r="P8556" s="26"/>
      <c r="Q8556" s="6">
        <f t="shared" si="535"/>
        <v>12</v>
      </c>
      <c r="R8556" s="20"/>
    </row>
    <row r="8557" spans="1:18" x14ac:dyDescent="0.25">
      <c r="A8557" s="6">
        <v>11</v>
      </c>
      <c r="B8557" s="4">
        <v>42726.458333326322</v>
      </c>
      <c r="C8557" s="2" t="str">
        <f>IF([2]Analysis!AG8557="Data Error","Data Error",[2]Analysis!AI8557*C$1)</f>
        <v>Data Error</v>
      </c>
      <c r="D8557" s="2"/>
      <c r="E8557" s="3" t="str">
        <f>IF(C8557="Data Error","Data Error",INDEX('[2]BAAL Adj Cap'!$CB$65:$CY$72,MONTH($B8557),$A8557+1))</f>
        <v>Data Error</v>
      </c>
      <c r="F8557" s="3"/>
      <c r="G8557" s="31" t="str">
        <f t="shared" si="532"/>
        <v>Data Error</v>
      </c>
      <c r="H8557" s="31"/>
      <c r="I8557" s="23" t="str">
        <f t="shared" si="533"/>
        <v>Data Error</v>
      </c>
      <c r="J8557" s="23"/>
      <c r="K8557" s="7" t="str">
        <f t="shared" si="534"/>
        <v>Data Error</v>
      </c>
      <c r="M8557" s="20" t="str">
        <f>IF(C8557="Data Error","Data Error",IF(C8557&lt;=K8557,0,1-IFERROR(INDEX(BAAL!$C:$D,MATCH(ROUNDUP(C8557-K8557,0),BAAL!$B:$B,0),MATCH(LEFT(M$2,4),BAAL!$C$2:$D$2,0)),0)))</f>
        <v>Data Error</v>
      </c>
      <c r="N8557" s="20"/>
      <c r="O8557" s="26"/>
      <c r="P8557" s="26"/>
      <c r="Q8557" s="6">
        <f t="shared" si="535"/>
        <v>12</v>
      </c>
      <c r="R8557" s="20"/>
    </row>
    <row r="8558" spans="1:18" x14ac:dyDescent="0.25">
      <c r="A8558" s="6">
        <v>12</v>
      </c>
      <c r="B8558" s="4">
        <v>42726.499999992986</v>
      </c>
      <c r="C8558" s="2" t="str">
        <f>IF([2]Analysis!AG8558="Data Error","Data Error",[2]Analysis!AI8558*C$1)</f>
        <v>Data Error</v>
      </c>
      <c r="D8558" s="2"/>
      <c r="E8558" s="3" t="str">
        <f>IF(C8558="Data Error","Data Error",INDEX('[2]BAAL Adj Cap'!$CB$65:$CY$72,MONTH($B8558),$A8558+1))</f>
        <v>Data Error</v>
      </c>
      <c r="F8558" s="3"/>
      <c r="G8558" s="31" t="str">
        <f t="shared" si="532"/>
        <v>Data Error</v>
      </c>
      <c r="H8558" s="31"/>
      <c r="I8558" s="23" t="str">
        <f t="shared" si="533"/>
        <v>Data Error</v>
      </c>
      <c r="J8558" s="23"/>
      <c r="K8558" s="7" t="str">
        <f t="shared" si="534"/>
        <v>Data Error</v>
      </c>
      <c r="M8558" s="20" t="str">
        <f>IF(C8558="Data Error","Data Error",IF(C8558&lt;=K8558,0,1-IFERROR(INDEX(BAAL!$C:$D,MATCH(ROUNDUP(C8558-K8558,0),BAAL!$B:$B,0),MATCH(LEFT(M$2,4),BAAL!$C$2:$D$2,0)),0)))</f>
        <v>Data Error</v>
      </c>
      <c r="N8558" s="20"/>
      <c r="O8558" s="26"/>
      <c r="P8558" s="26"/>
      <c r="Q8558" s="6">
        <f t="shared" si="535"/>
        <v>12</v>
      </c>
      <c r="R8558" s="20"/>
    </row>
    <row r="8559" spans="1:18" x14ac:dyDescent="0.25">
      <c r="A8559" s="6">
        <v>13</v>
      </c>
      <c r="B8559" s="4">
        <v>42726.54166665965</v>
      </c>
      <c r="C8559" s="2" t="str">
        <f>IF([2]Analysis!AG8559="Data Error","Data Error",[2]Analysis!AI8559*C$1)</f>
        <v>Data Error</v>
      </c>
      <c r="D8559" s="2"/>
      <c r="E8559" s="3" t="str">
        <f>IF(C8559="Data Error","Data Error",INDEX('[2]BAAL Adj Cap'!$CB$65:$CY$72,MONTH($B8559),$A8559+1))</f>
        <v>Data Error</v>
      </c>
      <c r="F8559" s="3"/>
      <c r="G8559" s="31" t="str">
        <f t="shared" si="532"/>
        <v>Data Error</v>
      </c>
      <c r="H8559" s="31"/>
      <c r="I8559" s="23" t="str">
        <f t="shared" si="533"/>
        <v>Data Error</v>
      </c>
      <c r="J8559" s="23"/>
      <c r="K8559" s="7" t="str">
        <f t="shared" si="534"/>
        <v>Data Error</v>
      </c>
      <c r="M8559" s="20" t="str">
        <f>IF(C8559="Data Error","Data Error",IF(C8559&lt;=K8559,0,1-IFERROR(INDEX(BAAL!$C:$D,MATCH(ROUNDUP(C8559-K8559,0),BAAL!$B:$B,0),MATCH(LEFT(M$2,4),BAAL!$C$2:$D$2,0)),0)))</f>
        <v>Data Error</v>
      </c>
      <c r="N8559" s="20"/>
      <c r="O8559" s="26"/>
      <c r="P8559" s="26"/>
      <c r="Q8559" s="6">
        <f t="shared" si="535"/>
        <v>12</v>
      </c>
      <c r="R8559" s="20"/>
    </row>
    <row r="8560" spans="1:18" x14ac:dyDescent="0.25">
      <c r="A8560" s="6">
        <v>14</v>
      </c>
      <c r="B8560" s="4">
        <v>42726.583333326314</v>
      </c>
      <c r="C8560" s="2" t="str">
        <f>IF([2]Analysis!AG8560="Data Error","Data Error",[2]Analysis!AI8560*C$1)</f>
        <v>Data Error</v>
      </c>
      <c r="D8560" s="2"/>
      <c r="E8560" s="3" t="str">
        <f>IF(C8560="Data Error","Data Error",INDEX('[2]BAAL Adj Cap'!$CB$65:$CY$72,MONTH($B8560),$A8560+1))</f>
        <v>Data Error</v>
      </c>
      <c r="F8560" s="3"/>
      <c r="G8560" s="31" t="str">
        <f t="shared" si="532"/>
        <v>Data Error</v>
      </c>
      <c r="H8560" s="31"/>
      <c r="I8560" s="23" t="str">
        <f t="shared" si="533"/>
        <v>Data Error</v>
      </c>
      <c r="J8560" s="23"/>
      <c r="K8560" s="7" t="str">
        <f t="shared" si="534"/>
        <v>Data Error</v>
      </c>
      <c r="M8560" s="20" t="str">
        <f>IF(C8560="Data Error","Data Error",IF(C8560&lt;=K8560,0,1-IFERROR(INDEX(BAAL!$C:$D,MATCH(ROUNDUP(C8560-K8560,0),BAAL!$B:$B,0),MATCH(LEFT(M$2,4),BAAL!$C$2:$D$2,0)),0)))</f>
        <v>Data Error</v>
      </c>
      <c r="N8560" s="20"/>
      <c r="O8560" s="26"/>
      <c r="P8560" s="26"/>
      <c r="Q8560" s="6">
        <f t="shared" si="535"/>
        <v>12</v>
      </c>
      <c r="R8560" s="20"/>
    </row>
    <row r="8561" spans="1:18" x14ac:dyDescent="0.25">
      <c r="A8561" s="6">
        <v>15</v>
      </c>
      <c r="B8561" s="4">
        <v>42726.624999992979</v>
      </c>
      <c r="C8561" s="2" t="str">
        <f>IF([2]Analysis!AG8561="Data Error","Data Error",[2]Analysis!AI8561*C$1)</f>
        <v>Data Error</v>
      </c>
      <c r="D8561" s="2"/>
      <c r="E8561" s="3" t="str">
        <f>IF(C8561="Data Error","Data Error",INDEX('[2]BAAL Adj Cap'!$CB$65:$CY$72,MONTH($B8561),$A8561+1))</f>
        <v>Data Error</v>
      </c>
      <c r="F8561" s="3"/>
      <c r="G8561" s="31" t="str">
        <f t="shared" si="532"/>
        <v>Data Error</v>
      </c>
      <c r="H8561" s="31"/>
      <c r="I8561" s="23" t="str">
        <f t="shared" si="533"/>
        <v>Data Error</v>
      </c>
      <c r="J8561" s="23"/>
      <c r="K8561" s="7" t="str">
        <f t="shared" si="534"/>
        <v>Data Error</v>
      </c>
      <c r="M8561" s="20" t="str">
        <f>IF(C8561="Data Error","Data Error",IF(C8561&lt;=K8561,0,1-IFERROR(INDEX(BAAL!$C:$D,MATCH(ROUNDUP(C8561-K8561,0),BAAL!$B:$B,0),MATCH(LEFT(M$2,4),BAAL!$C$2:$D$2,0)),0)))</f>
        <v>Data Error</v>
      </c>
      <c r="N8561" s="20"/>
      <c r="O8561" s="26"/>
      <c r="P8561" s="26"/>
      <c r="Q8561" s="6">
        <f t="shared" si="535"/>
        <v>12</v>
      </c>
      <c r="R8561" s="20"/>
    </row>
    <row r="8562" spans="1:18" x14ac:dyDescent="0.25">
      <c r="A8562" s="6">
        <v>16</v>
      </c>
      <c r="B8562" s="4">
        <v>42726.666666659643</v>
      </c>
      <c r="C8562" s="2" t="str">
        <f>IF([2]Analysis!AG8562="Data Error","Data Error",[2]Analysis!AI8562*C$1)</f>
        <v>Data Error</v>
      </c>
      <c r="D8562" s="2"/>
      <c r="E8562" s="3" t="str">
        <f>IF(C8562="Data Error","Data Error",INDEX('[2]BAAL Adj Cap'!$CB$65:$CY$72,MONTH($B8562),$A8562+1))</f>
        <v>Data Error</v>
      </c>
      <c r="F8562" s="3"/>
      <c r="G8562" s="31" t="str">
        <f t="shared" si="532"/>
        <v>Data Error</v>
      </c>
      <c r="H8562" s="31"/>
      <c r="I8562" s="23" t="str">
        <f t="shared" si="533"/>
        <v>Data Error</v>
      </c>
      <c r="J8562" s="23"/>
      <c r="K8562" s="7" t="str">
        <f t="shared" si="534"/>
        <v>Data Error</v>
      </c>
      <c r="M8562" s="20" t="str">
        <f>IF(C8562="Data Error","Data Error",IF(C8562&lt;=K8562,0,1-IFERROR(INDEX(BAAL!$C:$D,MATCH(ROUNDUP(C8562-K8562,0),BAAL!$B:$B,0),MATCH(LEFT(M$2,4),BAAL!$C$2:$D$2,0)),0)))</f>
        <v>Data Error</v>
      </c>
      <c r="N8562" s="20"/>
      <c r="O8562" s="26"/>
      <c r="P8562" s="26"/>
      <c r="Q8562" s="6">
        <f t="shared" si="535"/>
        <v>12</v>
      </c>
      <c r="R8562" s="20"/>
    </row>
    <row r="8563" spans="1:18" x14ac:dyDescent="0.25">
      <c r="A8563" s="6">
        <v>17</v>
      </c>
      <c r="B8563" s="4">
        <v>42726.708333326307</v>
      </c>
      <c r="C8563" s="2" t="str">
        <f>IF([2]Analysis!AG8563="Data Error","Data Error",[2]Analysis!AI8563*C$1)</f>
        <v>Data Error</v>
      </c>
      <c r="D8563" s="2"/>
      <c r="E8563" s="3" t="str">
        <f>IF(C8563="Data Error","Data Error",INDEX('[2]BAAL Adj Cap'!$CB$65:$CY$72,MONTH($B8563),$A8563+1))</f>
        <v>Data Error</v>
      </c>
      <c r="F8563" s="3"/>
      <c r="G8563" s="31" t="str">
        <f t="shared" si="532"/>
        <v>Data Error</v>
      </c>
      <c r="H8563" s="31"/>
      <c r="I8563" s="23" t="str">
        <f t="shared" si="533"/>
        <v>Data Error</v>
      </c>
      <c r="J8563" s="23"/>
      <c r="K8563" s="7" t="str">
        <f t="shared" si="534"/>
        <v>Data Error</v>
      </c>
      <c r="M8563" s="20" t="str">
        <f>IF(C8563="Data Error","Data Error",IF(C8563&lt;=K8563,0,1-IFERROR(INDEX(BAAL!$C:$D,MATCH(ROUNDUP(C8563-K8563,0),BAAL!$B:$B,0),MATCH(LEFT(M$2,4),BAAL!$C$2:$D$2,0)),0)))</f>
        <v>Data Error</v>
      </c>
      <c r="N8563" s="20"/>
      <c r="O8563" s="26"/>
      <c r="P8563" s="26"/>
      <c r="Q8563" s="6">
        <f t="shared" si="535"/>
        <v>12</v>
      </c>
      <c r="R8563" s="20"/>
    </row>
    <row r="8564" spans="1:18" x14ac:dyDescent="0.25">
      <c r="A8564" s="6">
        <v>18</v>
      </c>
      <c r="B8564" s="4">
        <v>42726.749999992971</v>
      </c>
      <c r="C8564" s="2" t="str">
        <f>IF([2]Analysis!AG8564="Data Error","Data Error",[2]Analysis!AI8564*C$1)</f>
        <v>Data Error</v>
      </c>
      <c r="D8564" s="2"/>
      <c r="E8564" s="3" t="str">
        <f>IF(C8564="Data Error","Data Error",INDEX('[2]BAAL Adj Cap'!$CB$65:$CY$72,MONTH($B8564),$A8564+1))</f>
        <v>Data Error</v>
      </c>
      <c r="F8564" s="3"/>
      <c r="G8564" s="31" t="str">
        <f t="shared" si="532"/>
        <v>Data Error</v>
      </c>
      <c r="H8564" s="31"/>
      <c r="I8564" s="23" t="str">
        <f t="shared" si="533"/>
        <v>Data Error</v>
      </c>
      <c r="J8564" s="23"/>
      <c r="K8564" s="7" t="str">
        <f t="shared" si="534"/>
        <v>Data Error</v>
      </c>
      <c r="M8564" s="20" t="str">
        <f>IF(C8564="Data Error","Data Error",IF(C8564&lt;=K8564,0,1-IFERROR(INDEX(BAAL!$C:$D,MATCH(ROUNDUP(C8564-K8564,0),BAAL!$B:$B,0),MATCH(LEFT(M$2,4),BAAL!$C$2:$D$2,0)),0)))</f>
        <v>Data Error</v>
      </c>
      <c r="N8564" s="20"/>
      <c r="O8564" s="26"/>
      <c r="P8564" s="26"/>
      <c r="Q8564" s="6">
        <f t="shared" si="535"/>
        <v>12</v>
      </c>
      <c r="R8564" s="20"/>
    </row>
    <row r="8565" spans="1:18" x14ac:dyDescent="0.25">
      <c r="A8565" s="6">
        <v>19</v>
      </c>
      <c r="B8565" s="4">
        <v>42726.791666659636</v>
      </c>
      <c r="C8565" s="2" t="str">
        <f>IF([2]Analysis!AG8565="Data Error","Data Error",[2]Analysis!AI8565*C$1)</f>
        <v>Data Error</v>
      </c>
      <c r="D8565" s="2"/>
      <c r="E8565" s="3" t="str">
        <f>IF(C8565="Data Error","Data Error",INDEX('[2]BAAL Adj Cap'!$CB$65:$CY$72,MONTH($B8565),$A8565+1))</f>
        <v>Data Error</v>
      </c>
      <c r="F8565" s="3"/>
      <c r="G8565" s="31" t="str">
        <f t="shared" si="532"/>
        <v>Data Error</v>
      </c>
      <c r="H8565" s="31"/>
      <c r="I8565" s="23" t="str">
        <f t="shared" si="533"/>
        <v>Data Error</v>
      </c>
      <c r="J8565" s="23"/>
      <c r="K8565" s="7" t="str">
        <f t="shared" si="534"/>
        <v>Data Error</v>
      </c>
      <c r="M8565" s="20" t="str">
        <f>IF(C8565="Data Error","Data Error",IF(C8565&lt;=K8565,0,1-IFERROR(INDEX(BAAL!$C:$D,MATCH(ROUNDUP(C8565-K8565,0),BAAL!$B:$B,0),MATCH(LEFT(M$2,4),BAAL!$C$2:$D$2,0)),0)))</f>
        <v>Data Error</v>
      </c>
      <c r="N8565" s="20"/>
      <c r="O8565" s="26"/>
      <c r="P8565" s="26"/>
      <c r="Q8565" s="6">
        <f t="shared" si="535"/>
        <v>12</v>
      </c>
      <c r="R8565" s="20"/>
    </row>
    <row r="8566" spans="1:18" x14ac:dyDescent="0.25">
      <c r="A8566" s="6">
        <v>20</v>
      </c>
      <c r="B8566" s="4">
        <v>42726.8333333263</v>
      </c>
      <c r="C8566" s="2" t="str">
        <f>IF([2]Analysis!AG8566="Data Error","Data Error",[2]Analysis!AI8566*C$1)</f>
        <v>Data Error</v>
      </c>
      <c r="D8566" s="2"/>
      <c r="E8566" s="3" t="str">
        <f>IF(C8566="Data Error","Data Error",INDEX('[2]BAAL Adj Cap'!$CB$65:$CY$72,MONTH($B8566),$A8566+1))</f>
        <v>Data Error</v>
      </c>
      <c r="F8566" s="3"/>
      <c r="G8566" s="31" t="str">
        <f t="shared" si="532"/>
        <v>Data Error</v>
      </c>
      <c r="H8566" s="31"/>
      <c r="I8566" s="23" t="str">
        <f t="shared" si="533"/>
        <v>Data Error</v>
      </c>
      <c r="J8566" s="23"/>
      <c r="K8566" s="7" t="str">
        <f t="shared" si="534"/>
        <v>Data Error</v>
      </c>
      <c r="M8566" s="20" t="str">
        <f>IF(C8566="Data Error","Data Error",IF(C8566&lt;=K8566,0,1-IFERROR(INDEX(BAAL!$C:$D,MATCH(ROUNDUP(C8566-K8566,0),BAAL!$B:$B,0),MATCH(LEFT(M$2,4),BAAL!$C$2:$D$2,0)),0)))</f>
        <v>Data Error</v>
      </c>
      <c r="N8566" s="20"/>
      <c r="O8566" s="26"/>
      <c r="P8566" s="26"/>
      <c r="Q8566" s="6">
        <f t="shared" si="535"/>
        <v>12</v>
      </c>
      <c r="R8566" s="20"/>
    </row>
    <row r="8567" spans="1:18" x14ac:dyDescent="0.25">
      <c r="A8567" s="6">
        <v>21</v>
      </c>
      <c r="B8567" s="4">
        <v>42726.874999992964</v>
      </c>
      <c r="C8567" s="2" t="str">
        <f>IF([2]Analysis!AG8567="Data Error","Data Error",[2]Analysis!AI8567*C$1)</f>
        <v>Data Error</v>
      </c>
      <c r="D8567" s="2"/>
      <c r="E8567" s="3" t="str">
        <f>IF(C8567="Data Error","Data Error",INDEX('[2]BAAL Adj Cap'!$CB$65:$CY$72,MONTH($B8567),$A8567+1))</f>
        <v>Data Error</v>
      </c>
      <c r="F8567" s="3"/>
      <c r="G8567" s="31" t="str">
        <f t="shared" si="532"/>
        <v>Data Error</v>
      </c>
      <c r="H8567" s="31"/>
      <c r="I8567" s="23" t="str">
        <f t="shared" si="533"/>
        <v>Data Error</v>
      </c>
      <c r="J8567" s="23"/>
      <c r="K8567" s="7" t="str">
        <f t="shared" si="534"/>
        <v>Data Error</v>
      </c>
      <c r="M8567" s="20" t="str">
        <f>IF(C8567="Data Error","Data Error",IF(C8567&lt;=K8567,0,1-IFERROR(INDEX(BAAL!$C:$D,MATCH(ROUNDUP(C8567-K8567,0),BAAL!$B:$B,0),MATCH(LEFT(M$2,4),BAAL!$C$2:$D$2,0)),0)))</f>
        <v>Data Error</v>
      </c>
      <c r="N8567" s="20"/>
      <c r="O8567" s="26"/>
      <c r="P8567" s="26"/>
      <c r="Q8567" s="6">
        <f t="shared" si="535"/>
        <v>12</v>
      </c>
      <c r="R8567" s="20"/>
    </row>
    <row r="8568" spans="1:18" x14ac:dyDescent="0.25">
      <c r="A8568" s="6">
        <v>22</v>
      </c>
      <c r="B8568" s="4">
        <v>42726.916666659628</v>
      </c>
      <c r="C8568" s="2" t="str">
        <f>IF([2]Analysis!AG8568="Data Error","Data Error",[2]Analysis!AI8568*C$1)</f>
        <v>Data Error</v>
      </c>
      <c r="D8568" s="2"/>
      <c r="E8568" s="3" t="str">
        <f>IF(C8568="Data Error","Data Error",INDEX('[2]BAAL Adj Cap'!$CB$65:$CY$72,MONTH($B8568),$A8568+1))</f>
        <v>Data Error</v>
      </c>
      <c r="F8568" s="3"/>
      <c r="G8568" s="31" t="str">
        <f t="shared" si="532"/>
        <v>Data Error</v>
      </c>
      <c r="H8568" s="31"/>
      <c r="I8568" s="23" t="str">
        <f t="shared" si="533"/>
        <v>Data Error</v>
      </c>
      <c r="J8568" s="23"/>
      <c r="K8568" s="7" t="str">
        <f t="shared" si="534"/>
        <v>Data Error</v>
      </c>
      <c r="M8568" s="20" t="str">
        <f>IF(C8568="Data Error","Data Error",IF(C8568&lt;=K8568,0,1-IFERROR(INDEX(BAAL!$C:$D,MATCH(ROUNDUP(C8568-K8568,0),BAAL!$B:$B,0),MATCH(LEFT(M$2,4),BAAL!$C$2:$D$2,0)),0)))</f>
        <v>Data Error</v>
      </c>
      <c r="N8568" s="20"/>
      <c r="O8568" s="26"/>
      <c r="P8568" s="26"/>
      <c r="Q8568" s="6">
        <f t="shared" si="535"/>
        <v>12</v>
      </c>
      <c r="R8568" s="20"/>
    </row>
    <row r="8569" spans="1:18" x14ac:dyDescent="0.25">
      <c r="A8569" s="6">
        <v>23</v>
      </c>
      <c r="B8569" s="4">
        <v>42726.958333326293</v>
      </c>
      <c r="C8569" s="2" t="str">
        <f>IF([2]Analysis!AG8569="Data Error","Data Error",[2]Analysis!AI8569*C$1)</f>
        <v>Data Error</v>
      </c>
      <c r="D8569" s="2"/>
      <c r="E8569" s="3" t="str">
        <f>IF(C8569="Data Error","Data Error",INDEX('[2]BAAL Adj Cap'!$CB$65:$CY$72,MONTH($B8569),$A8569+1))</f>
        <v>Data Error</v>
      </c>
      <c r="F8569" s="3"/>
      <c r="G8569" s="31" t="str">
        <f t="shared" si="532"/>
        <v>Data Error</v>
      </c>
      <c r="H8569" s="31"/>
      <c r="I8569" s="23" t="str">
        <f t="shared" si="533"/>
        <v>Data Error</v>
      </c>
      <c r="J8569" s="23"/>
      <c r="K8569" s="7" t="str">
        <f t="shared" si="534"/>
        <v>Data Error</v>
      </c>
      <c r="M8569" s="20" t="str">
        <f>IF(C8569="Data Error","Data Error",IF(C8569&lt;=K8569,0,1-IFERROR(INDEX(BAAL!$C:$D,MATCH(ROUNDUP(C8569-K8569,0),BAAL!$B:$B,0),MATCH(LEFT(M$2,4),BAAL!$C$2:$D$2,0)),0)))</f>
        <v>Data Error</v>
      </c>
      <c r="N8569" s="20"/>
      <c r="O8569" s="26"/>
      <c r="P8569" s="26"/>
      <c r="Q8569" s="6">
        <f t="shared" si="535"/>
        <v>12</v>
      </c>
      <c r="R8569" s="20"/>
    </row>
    <row r="8570" spans="1:18" x14ac:dyDescent="0.25">
      <c r="A8570" s="6">
        <v>0</v>
      </c>
      <c r="B8570" s="1">
        <v>42726.999999992957</v>
      </c>
      <c r="C8570" s="2" t="str">
        <f>IF([2]Analysis!AG8570="Data Error","Data Error",[2]Analysis!AI8570*C$1)</f>
        <v>Data Error</v>
      </c>
      <c r="D8570" s="2"/>
      <c r="E8570" s="3" t="str">
        <f>IF(C8570="Data Error","Data Error",INDEX('[2]BAAL Adj Cap'!$CB$65:$CY$72,MONTH($B8570),$A8570+1))</f>
        <v>Data Error</v>
      </c>
      <c r="F8570" s="3"/>
      <c r="G8570" s="31" t="str">
        <f t="shared" si="532"/>
        <v>Data Error</v>
      </c>
      <c r="H8570" s="31"/>
      <c r="I8570" s="23" t="str">
        <f t="shared" si="533"/>
        <v>Data Error</v>
      </c>
      <c r="J8570" s="23"/>
      <c r="K8570" s="7" t="str">
        <f t="shared" si="534"/>
        <v>Data Error</v>
      </c>
      <c r="M8570" s="20" t="str">
        <f>IF(C8570="Data Error","Data Error",IF(C8570&lt;=K8570,0,1-IFERROR(INDEX(BAAL!$C:$D,MATCH(ROUNDUP(C8570-K8570,0),BAAL!$B:$B,0),MATCH(LEFT(M$2,4),BAAL!$C$2:$D$2,0)),0)))</f>
        <v>Data Error</v>
      </c>
      <c r="N8570" s="20"/>
      <c r="O8570" s="26"/>
      <c r="P8570" s="26"/>
      <c r="Q8570" s="6">
        <f t="shared" si="535"/>
        <v>12</v>
      </c>
      <c r="R8570" s="20"/>
    </row>
    <row r="8571" spans="1:18" x14ac:dyDescent="0.25">
      <c r="A8571" s="6">
        <v>1</v>
      </c>
      <c r="B8571" s="4">
        <v>42727.041666659621</v>
      </c>
      <c r="C8571" s="2" t="str">
        <f>IF([2]Analysis!AG8571="Data Error","Data Error",[2]Analysis!AI8571*C$1)</f>
        <v>Data Error</v>
      </c>
      <c r="D8571" s="2"/>
      <c r="E8571" s="3" t="str">
        <f>IF(C8571="Data Error","Data Error",INDEX('[2]BAAL Adj Cap'!$CB$65:$CY$72,MONTH($B8571),$A8571+1))</f>
        <v>Data Error</v>
      </c>
      <c r="F8571" s="3"/>
      <c r="G8571" s="31" t="str">
        <f t="shared" si="532"/>
        <v>Data Error</v>
      </c>
      <c r="H8571" s="31"/>
      <c r="I8571" s="23" t="str">
        <f t="shared" si="533"/>
        <v>Data Error</v>
      </c>
      <c r="J8571" s="23"/>
      <c r="K8571" s="7" t="str">
        <f t="shared" si="534"/>
        <v>Data Error</v>
      </c>
      <c r="M8571" s="20" t="str">
        <f>IF(C8571="Data Error","Data Error",IF(C8571&lt;=K8571,0,1-IFERROR(INDEX(BAAL!$C:$D,MATCH(ROUNDUP(C8571-K8571,0),BAAL!$B:$B,0),MATCH(LEFT(M$2,4),BAAL!$C$2:$D$2,0)),0)))</f>
        <v>Data Error</v>
      </c>
      <c r="N8571" s="20"/>
      <c r="O8571" s="26"/>
      <c r="P8571" s="26"/>
      <c r="Q8571" s="6">
        <f t="shared" si="535"/>
        <v>12</v>
      </c>
      <c r="R8571" s="20"/>
    </row>
    <row r="8572" spans="1:18" x14ac:dyDescent="0.25">
      <c r="A8572" s="6">
        <v>2</v>
      </c>
      <c r="B8572" s="4">
        <v>42727.083333326285</v>
      </c>
      <c r="C8572" s="2" t="str">
        <f>IF([2]Analysis!AG8572="Data Error","Data Error",[2]Analysis!AI8572*C$1)</f>
        <v>Data Error</v>
      </c>
      <c r="D8572" s="2"/>
      <c r="E8572" s="3" t="str">
        <f>IF(C8572="Data Error","Data Error",INDEX('[2]BAAL Adj Cap'!$CB$65:$CY$72,MONTH($B8572),$A8572+1))</f>
        <v>Data Error</v>
      </c>
      <c r="F8572" s="3"/>
      <c r="G8572" s="31" t="str">
        <f t="shared" si="532"/>
        <v>Data Error</v>
      </c>
      <c r="H8572" s="31"/>
      <c r="I8572" s="23" t="str">
        <f t="shared" si="533"/>
        <v>Data Error</v>
      </c>
      <c r="J8572" s="23"/>
      <c r="K8572" s="7" t="str">
        <f t="shared" si="534"/>
        <v>Data Error</v>
      </c>
      <c r="M8572" s="20" t="str">
        <f>IF(C8572="Data Error","Data Error",IF(C8572&lt;=K8572,0,1-IFERROR(INDEX(BAAL!$C:$D,MATCH(ROUNDUP(C8572-K8572,0),BAAL!$B:$B,0),MATCH(LEFT(M$2,4),BAAL!$C$2:$D$2,0)),0)))</f>
        <v>Data Error</v>
      </c>
      <c r="N8572" s="20"/>
      <c r="O8572" s="26"/>
      <c r="P8572" s="26"/>
      <c r="Q8572" s="6">
        <f t="shared" si="535"/>
        <v>12</v>
      </c>
      <c r="R8572" s="20"/>
    </row>
    <row r="8573" spans="1:18" x14ac:dyDescent="0.25">
      <c r="A8573" s="6">
        <v>3</v>
      </c>
      <c r="B8573" s="4">
        <v>42727.12499999295</v>
      </c>
      <c r="C8573" s="2" t="str">
        <f>IF([2]Analysis!AG8573="Data Error","Data Error",[2]Analysis!AI8573*C$1)</f>
        <v>Data Error</v>
      </c>
      <c r="D8573" s="2"/>
      <c r="E8573" s="3" t="str">
        <f>IF(C8573="Data Error","Data Error",INDEX('[2]BAAL Adj Cap'!$CB$65:$CY$72,MONTH($B8573),$A8573+1))</f>
        <v>Data Error</v>
      </c>
      <c r="F8573" s="3"/>
      <c r="G8573" s="31" t="str">
        <f t="shared" si="532"/>
        <v>Data Error</v>
      </c>
      <c r="H8573" s="31"/>
      <c r="I8573" s="23" t="str">
        <f t="shared" si="533"/>
        <v>Data Error</v>
      </c>
      <c r="J8573" s="23"/>
      <c r="K8573" s="7" t="str">
        <f t="shared" si="534"/>
        <v>Data Error</v>
      </c>
      <c r="M8573" s="20" t="str">
        <f>IF(C8573="Data Error","Data Error",IF(C8573&lt;=K8573,0,1-IFERROR(INDEX(BAAL!$C:$D,MATCH(ROUNDUP(C8573-K8573,0),BAAL!$B:$B,0),MATCH(LEFT(M$2,4),BAAL!$C$2:$D$2,0)),0)))</f>
        <v>Data Error</v>
      </c>
      <c r="N8573" s="20"/>
      <c r="O8573" s="26"/>
      <c r="P8573" s="26"/>
      <c r="Q8573" s="6">
        <f t="shared" si="535"/>
        <v>12</v>
      </c>
      <c r="R8573" s="20"/>
    </row>
    <row r="8574" spans="1:18" x14ac:dyDescent="0.25">
      <c r="A8574" s="6">
        <v>4</v>
      </c>
      <c r="B8574" s="4">
        <v>42727.166666659614</v>
      </c>
      <c r="C8574" s="2" t="str">
        <f>IF([2]Analysis!AG8574="Data Error","Data Error",[2]Analysis!AI8574*C$1)</f>
        <v>Data Error</v>
      </c>
      <c r="D8574" s="2"/>
      <c r="E8574" s="3" t="str">
        <f>IF(C8574="Data Error","Data Error",INDEX('[2]BAAL Adj Cap'!$CB$65:$CY$72,MONTH($B8574),$A8574+1))</f>
        <v>Data Error</v>
      </c>
      <c r="F8574" s="3"/>
      <c r="G8574" s="31" t="str">
        <f t="shared" si="532"/>
        <v>Data Error</v>
      </c>
      <c r="H8574" s="31"/>
      <c r="I8574" s="23" t="str">
        <f t="shared" si="533"/>
        <v>Data Error</v>
      </c>
      <c r="J8574" s="23"/>
      <c r="K8574" s="7" t="str">
        <f t="shared" si="534"/>
        <v>Data Error</v>
      </c>
      <c r="M8574" s="20" t="str">
        <f>IF(C8574="Data Error","Data Error",IF(C8574&lt;=K8574,0,1-IFERROR(INDEX(BAAL!$C:$D,MATCH(ROUNDUP(C8574-K8574,0),BAAL!$B:$B,0),MATCH(LEFT(M$2,4),BAAL!$C$2:$D$2,0)),0)))</f>
        <v>Data Error</v>
      </c>
      <c r="N8574" s="20"/>
      <c r="O8574" s="26"/>
      <c r="P8574" s="26"/>
      <c r="Q8574" s="6">
        <f t="shared" si="535"/>
        <v>12</v>
      </c>
      <c r="R8574" s="20"/>
    </row>
    <row r="8575" spans="1:18" x14ac:dyDescent="0.25">
      <c r="A8575" s="6">
        <v>5</v>
      </c>
      <c r="B8575" s="4">
        <v>42727.208333326278</v>
      </c>
      <c r="C8575" s="2" t="str">
        <f>IF([2]Analysis!AG8575="Data Error","Data Error",[2]Analysis!AI8575*C$1)</f>
        <v>Data Error</v>
      </c>
      <c r="D8575" s="2"/>
      <c r="E8575" s="3" t="str">
        <f>IF(C8575="Data Error","Data Error",INDEX('[2]BAAL Adj Cap'!$CB$65:$CY$72,MONTH($B8575),$A8575+1))</f>
        <v>Data Error</v>
      </c>
      <c r="F8575" s="3"/>
      <c r="G8575" s="31" t="str">
        <f t="shared" si="532"/>
        <v>Data Error</v>
      </c>
      <c r="H8575" s="31"/>
      <c r="I8575" s="23" t="str">
        <f t="shared" si="533"/>
        <v>Data Error</v>
      </c>
      <c r="J8575" s="23"/>
      <c r="K8575" s="7" t="str">
        <f t="shared" si="534"/>
        <v>Data Error</v>
      </c>
      <c r="M8575" s="20" t="str">
        <f>IF(C8575="Data Error","Data Error",IF(C8575&lt;=K8575,0,1-IFERROR(INDEX(BAAL!$C:$D,MATCH(ROUNDUP(C8575-K8575,0),BAAL!$B:$B,0),MATCH(LEFT(M$2,4),BAAL!$C$2:$D$2,0)),0)))</f>
        <v>Data Error</v>
      </c>
      <c r="N8575" s="20"/>
      <c r="O8575" s="26"/>
      <c r="P8575" s="26"/>
      <c r="Q8575" s="6">
        <f t="shared" si="535"/>
        <v>12</v>
      </c>
      <c r="R8575" s="20"/>
    </row>
    <row r="8576" spans="1:18" x14ac:dyDescent="0.25">
      <c r="A8576" s="6">
        <v>6</v>
      </c>
      <c r="B8576" s="4">
        <v>42727.249999992942</v>
      </c>
      <c r="C8576" s="2" t="str">
        <f>IF([2]Analysis!AG8576="Data Error","Data Error",[2]Analysis!AI8576*C$1)</f>
        <v>Data Error</v>
      </c>
      <c r="D8576" s="2"/>
      <c r="E8576" s="3" t="str">
        <f>IF(C8576="Data Error","Data Error",INDEX('[2]BAAL Adj Cap'!$CB$65:$CY$72,MONTH($B8576),$A8576+1))</f>
        <v>Data Error</v>
      </c>
      <c r="F8576" s="3"/>
      <c r="G8576" s="31" t="str">
        <f t="shared" si="532"/>
        <v>Data Error</v>
      </c>
      <c r="H8576" s="31"/>
      <c r="I8576" s="23" t="str">
        <f t="shared" si="533"/>
        <v>Data Error</v>
      </c>
      <c r="J8576" s="23"/>
      <c r="K8576" s="7" t="str">
        <f t="shared" si="534"/>
        <v>Data Error</v>
      </c>
      <c r="M8576" s="20" t="str">
        <f>IF(C8576="Data Error","Data Error",IF(C8576&lt;=K8576,0,1-IFERROR(INDEX(BAAL!$C:$D,MATCH(ROUNDUP(C8576-K8576,0),BAAL!$B:$B,0),MATCH(LEFT(M$2,4),BAAL!$C$2:$D$2,0)),0)))</f>
        <v>Data Error</v>
      </c>
      <c r="N8576" s="20"/>
      <c r="O8576" s="26"/>
      <c r="P8576" s="26"/>
      <c r="Q8576" s="6">
        <f t="shared" si="535"/>
        <v>12</v>
      </c>
      <c r="R8576" s="20"/>
    </row>
    <row r="8577" spans="1:18" x14ac:dyDescent="0.25">
      <c r="A8577" s="6">
        <v>7</v>
      </c>
      <c r="B8577" s="4">
        <v>42727.291666659607</v>
      </c>
      <c r="C8577" s="2" t="str">
        <f>IF([2]Analysis!AG8577="Data Error","Data Error",[2]Analysis!AI8577*C$1)</f>
        <v>Data Error</v>
      </c>
      <c r="D8577" s="2"/>
      <c r="E8577" s="3" t="str">
        <f>IF(C8577="Data Error","Data Error",INDEX('[2]BAAL Adj Cap'!$CB$65:$CY$72,MONTH($B8577),$A8577+1))</f>
        <v>Data Error</v>
      </c>
      <c r="F8577" s="3"/>
      <c r="G8577" s="31" t="str">
        <f t="shared" si="532"/>
        <v>Data Error</v>
      </c>
      <c r="H8577" s="31"/>
      <c r="I8577" s="23" t="str">
        <f t="shared" si="533"/>
        <v>Data Error</v>
      </c>
      <c r="J8577" s="23"/>
      <c r="K8577" s="7" t="str">
        <f t="shared" si="534"/>
        <v>Data Error</v>
      </c>
      <c r="M8577" s="20" t="str">
        <f>IF(C8577="Data Error","Data Error",IF(C8577&lt;=K8577,0,1-IFERROR(INDEX(BAAL!$C:$D,MATCH(ROUNDUP(C8577-K8577,0),BAAL!$B:$B,0),MATCH(LEFT(M$2,4),BAAL!$C$2:$D$2,0)),0)))</f>
        <v>Data Error</v>
      </c>
      <c r="N8577" s="20"/>
      <c r="O8577" s="26"/>
      <c r="P8577" s="26"/>
      <c r="Q8577" s="6">
        <f t="shared" si="535"/>
        <v>12</v>
      </c>
      <c r="R8577" s="20"/>
    </row>
    <row r="8578" spans="1:18" x14ac:dyDescent="0.25">
      <c r="A8578" s="6">
        <v>8</v>
      </c>
      <c r="B8578" s="4">
        <v>42727.333333326271</v>
      </c>
      <c r="C8578" s="2" t="str">
        <f>IF([2]Analysis!AG8578="Data Error","Data Error",[2]Analysis!AI8578*C$1)</f>
        <v>Data Error</v>
      </c>
      <c r="D8578" s="2"/>
      <c r="E8578" s="3" t="str">
        <f>IF(C8578="Data Error","Data Error",INDEX('[2]BAAL Adj Cap'!$CB$65:$CY$72,MONTH($B8578),$A8578+1))</f>
        <v>Data Error</v>
      </c>
      <c r="F8578" s="3"/>
      <c r="G8578" s="31" t="str">
        <f t="shared" si="532"/>
        <v>Data Error</v>
      </c>
      <c r="H8578" s="31"/>
      <c r="I8578" s="23" t="str">
        <f t="shared" si="533"/>
        <v>Data Error</v>
      </c>
      <c r="J8578" s="23"/>
      <c r="K8578" s="7" t="str">
        <f t="shared" si="534"/>
        <v>Data Error</v>
      </c>
      <c r="M8578" s="20" t="str">
        <f>IF(C8578="Data Error","Data Error",IF(C8578&lt;=K8578,0,1-IFERROR(INDEX(BAAL!$C:$D,MATCH(ROUNDUP(C8578-K8578,0),BAAL!$B:$B,0),MATCH(LEFT(M$2,4),BAAL!$C$2:$D$2,0)),0)))</f>
        <v>Data Error</v>
      </c>
      <c r="N8578" s="20"/>
      <c r="O8578" s="26"/>
      <c r="P8578" s="26"/>
      <c r="Q8578" s="6">
        <f t="shared" si="535"/>
        <v>12</v>
      </c>
      <c r="R8578" s="20"/>
    </row>
    <row r="8579" spans="1:18" x14ac:dyDescent="0.25">
      <c r="A8579" s="6">
        <v>9</v>
      </c>
      <c r="B8579" s="4">
        <v>42727.374999992935</v>
      </c>
      <c r="C8579" s="2" t="str">
        <f>IF([2]Analysis!AG8579="Data Error","Data Error",[2]Analysis!AI8579*C$1)</f>
        <v>Data Error</v>
      </c>
      <c r="D8579" s="2"/>
      <c r="E8579" s="3" t="str">
        <f>IF(C8579="Data Error","Data Error",INDEX('[2]BAAL Adj Cap'!$CB$65:$CY$72,MONTH($B8579),$A8579+1))</f>
        <v>Data Error</v>
      </c>
      <c r="F8579" s="3"/>
      <c r="G8579" s="31" t="str">
        <f t="shared" si="532"/>
        <v>Data Error</v>
      </c>
      <c r="H8579" s="31"/>
      <c r="I8579" s="23" t="str">
        <f t="shared" si="533"/>
        <v>Data Error</v>
      </c>
      <c r="J8579" s="23"/>
      <c r="K8579" s="7" t="str">
        <f t="shared" si="534"/>
        <v>Data Error</v>
      </c>
      <c r="M8579" s="20" t="str">
        <f>IF(C8579="Data Error","Data Error",IF(C8579&lt;=K8579,0,1-IFERROR(INDEX(BAAL!$C:$D,MATCH(ROUNDUP(C8579-K8579,0),BAAL!$B:$B,0),MATCH(LEFT(M$2,4),BAAL!$C$2:$D$2,0)),0)))</f>
        <v>Data Error</v>
      </c>
      <c r="N8579" s="20"/>
      <c r="O8579" s="26"/>
      <c r="P8579" s="26"/>
      <c r="Q8579" s="6">
        <f t="shared" si="535"/>
        <v>12</v>
      </c>
      <c r="R8579" s="20"/>
    </row>
    <row r="8580" spans="1:18" x14ac:dyDescent="0.25">
      <c r="A8580" s="6">
        <v>10</v>
      </c>
      <c r="B8580" s="4">
        <v>42727.416666659599</v>
      </c>
      <c r="C8580" s="2" t="str">
        <f>IF([2]Analysis!AG8580="Data Error","Data Error",[2]Analysis!AI8580*C$1)</f>
        <v>Data Error</v>
      </c>
      <c r="D8580" s="2"/>
      <c r="E8580" s="3" t="str">
        <f>IF(C8580="Data Error","Data Error",INDEX('[2]BAAL Adj Cap'!$CB$65:$CY$72,MONTH($B8580),$A8580+1))</f>
        <v>Data Error</v>
      </c>
      <c r="F8580" s="3"/>
      <c r="G8580" s="31" t="str">
        <f t="shared" ref="G8580:G8643" si="536">IF(C8580="Data Error","Data Error",E8580*E$1-C8580)</f>
        <v>Data Error</v>
      </c>
      <c r="H8580" s="31"/>
      <c r="I8580" s="23" t="str">
        <f t="shared" ref="I8580:I8643" si="537">IF(E8580="Data Error","Data Error",E8580)</f>
        <v>Data Error</v>
      </c>
      <c r="J8580" s="23"/>
      <c r="K8580" s="7" t="str">
        <f t="shared" ref="K8580:K8643" si="538">IF(C8580="Data Error","Data Error",C$1*MAX(0,MIN(AF$9,E8580*AF$10)))</f>
        <v>Data Error</v>
      </c>
      <c r="M8580" s="20" t="str">
        <f>IF(C8580="Data Error","Data Error",IF(C8580&lt;=K8580,0,1-IFERROR(INDEX(BAAL!$C:$D,MATCH(ROUNDUP(C8580-K8580,0),BAAL!$B:$B,0),MATCH(LEFT(M$2,4),BAAL!$C$2:$D$2,0)),0)))</f>
        <v>Data Error</v>
      </c>
      <c r="N8580" s="20"/>
      <c r="O8580" s="26"/>
      <c r="P8580" s="26"/>
      <c r="Q8580" s="6">
        <f t="shared" ref="Q8580:Q8643" si="539">MONTH(B8580)</f>
        <v>12</v>
      </c>
      <c r="R8580" s="20"/>
    </row>
    <row r="8581" spans="1:18" x14ac:dyDescent="0.25">
      <c r="A8581" s="6">
        <v>11</v>
      </c>
      <c r="B8581" s="4">
        <v>42727.458333326264</v>
      </c>
      <c r="C8581" s="2" t="str">
        <f>IF([2]Analysis!AG8581="Data Error","Data Error",[2]Analysis!AI8581*C$1)</f>
        <v>Data Error</v>
      </c>
      <c r="D8581" s="2"/>
      <c r="E8581" s="3" t="str">
        <f>IF(C8581="Data Error","Data Error",INDEX('[2]BAAL Adj Cap'!$CB$65:$CY$72,MONTH($B8581),$A8581+1))</f>
        <v>Data Error</v>
      </c>
      <c r="F8581" s="3"/>
      <c r="G8581" s="31" t="str">
        <f t="shared" si="536"/>
        <v>Data Error</v>
      </c>
      <c r="H8581" s="31"/>
      <c r="I8581" s="23" t="str">
        <f t="shared" si="537"/>
        <v>Data Error</v>
      </c>
      <c r="J8581" s="23"/>
      <c r="K8581" s="7" t="str">
        <f t="shared" si="538"/>
        <v>Data Error</v>
      </c>
      <c r="M8581" s="20" t="str">
        <f>IF(C8581="Data Error","Data Error",IF(C8581&lt;=K8581,0,1-IFERROR(INDEX(BAAL!$C:$D,MATCH(ROUNDUP(C8581-K8581,0),BAAL!$B:$B,0),MATCH(LEFT(M$2,4),BAAL!$C$2:$D$2,0)),0)))</f>
        <v>Data Error</v>
      </c>
      <c r="N8581" s="20"/>
      <c r="O8581" s="26"/>
      <c r="P8581" s="26"/>
      <c r="Q8581" s="6">
        <f t="shared" si="539"/>
        <v>12</v>
      </c>
      <c r="R8581" s="20"/>
    </row>
    <row r="8582" spans="1:18" x14ac:dyDescent="0.25">
      <c r="A8582" s="6">
        <v>12</v>
      </c>
      <c r="B8582" s="4">
        <v>42727.499999992928</v>
      </c>
      <c r="C8582" s="2" t="str">
        <f>IF([2]Analysis!AG8582="Data Error","Data Error",[2]Analysis!AI8582*C$1)</f>
        <v>Data Error</v>
      </c>
      <c r="D8582" s="2"/>
      <c r="E8582" s="3" t="str">
        <f>IF(C8582="Data Error","Data Error",INDEX('[2]BAAL Adj Cap'!$CB$65:$CY$72,MONTH($B8582),$A8582+1))</f>
        <v>Data Error</v>
      </c>
      <c r="F8582" s="3"/>
      <c r="G8582" s="31" t="str">
        <f t="shared" si="536"/>
        <v>Data Error</v>
      </c>
      <c r="H8582" s="31"/>
      <c r="I8582" s="23" t="str">
        <f t="shared" si="537"/>
        <v>Data Error</v>
      </c>
      <c r="J8582" s="23"/>
      <c r="K8582" s="7" t="str">
        <f t="shared" si="538"/>
        <v>Data Error</v>
      </c>
      <c r="M8582" s="20" t="str">
        <f>IF(C8582="Data Error","Data Error",IF(C8582&lt;=K8582,0,1-IFERROR(INDEX(BAAL!$C:$D,MATCH(ROUNDUP(C8582-K8582,0),BAAL!$B:$B,0),MATCH(LEFT(M$2,4),BAAL!$C$2:$D$2,0)),0)))</f>
        <v>Data Error</v>
      </c>
      <c r="N8582" s="20"/>
      <c r="O8582" s="26"/>
      <c r="P8582" s="26"/>
      <c r="Q8582" s="6">
        <f t="shared" si="539"/>
        <v>12</v>
      </c>
      <c r="R8582" s="20"/>
    </row>
    <row r="8583" spans="1:18" x14ac:dyDescent="0.25">
      <c r="A8583" s="6">
        <v>13</v>
      </c>
      <c r="B8583" s="4">
        <v>42727.541666659592</v>
      </c>
      <c r="C8583" s="2" t="str">
        <f>IF([2]Analysis!AG8583="Data Error","Data Error",[2]Analysis!AI8583*C$1)</f>
        <v>Data Error</v>
      </c>
      <c r="D8583" s="2"/>
      <c r="E8583" s="3" t="str">
        <f>IF(C8583="Data Error","Data Error",INDEX('[2]BAAL Adj Cap'!$CB$65:$CY$72,MONTH($B8583),$A8583+1))</f>
        <v>Data Error</v>
      </c>
      <c r="F8583" s="3"/>
      <c r="G8583" s="31" t="str">
        <f t="shared" si="536"/>
        <v>Data Error</v>
      </c>
      <c r="H8583" s="31"/>
      <c r="I8583" s="23" t="str">
        <f t="shared" si="537"/>
        <v>Data Error</v>
      </c>
      <c r="J8583" s="23"/>
      <c r="K8583" s="7" t="str">
        <f t="shared" si="538"/>
        <v>Data Error</v>
      </c>
      <c r="M8583" s="20" t="str">
        <f>IF(C8583="Data Error","Data Error",IF(C8583&lt;=K8583,0,1-IFERROR(INDEX(BAAL!$C:$D,MATCH(ROUNDUP(C8583-K8583,0),BAAL!$B:$B,0),MATCH(LEFT(M$2,4),BAAL!$C$2:$D$2,0)),0)))</f>
        <v>Data Error</v>
      </c>
      <c r="N8583" s="20"/>
      <c r="O8583" s="26"/>
      <c r="P8583" s="26"/>
      <c r="Q8583" s="6">
        <f t="shared" si="539"/>
        <v>12</v>
      </c>
      <c r="R8583" s="20"/>
    </row>
    <row r="8584" spans="1:18" x14ac:dyDescent="0.25">
      <c r="A8584" s="6">
        <v>14</v>
      </c>
      <c r="B8584" s="4">
        <v>42727.583333326256</v>
      </c>
      <c r="C8584" s="2" t="str">
        <f>IF([2]Analysis!AG8584="Data Error","Data Error",[2]Analysis!AI8584*C$1)</f>
        <v>Data Error</v>
      </c>
      <c r="D8584" s="2"/>
      <c r="E8584" s="3" t="str">
        <f>IF(C8584="Data Error","Data Error",INDEX('[2]BAAL Adj Cap'!$CB$65:$CY$72,MONTH($B8584),$A8584+1))</f>
        <v>Data Error</v>
      </c>
      <c r="F8584" s="3"/>
      <c r="G8584" s="31" t="str">
        <f t="shared" si="536"/>
        <v>Data Error</v>
      </c>
      <c r="H8584" s="31"/>
      <c r="I8584" s="23" t="str">
        <f t="shared" si="537"/>
        <v>Data Error</v>
      </c>
      <c r="J8584" s="23"/>
      <c r="K8584" s="7" t="str">
        <f t="shared" si="538"/>
        <v>Data Error</v>
      </c>
      <c r="M8584" s="20" t="str">
        <f>IF(C8584="Data Error","Data Error",IF(C8584&lt;=K8584,0,1-IFERROR(INDEX(BAAL!$C:$D,MATCH(ROUNDUP(C8584-K8584,0),BAAL!$B:$B,0),MATCH(LEFT(M$2,4),BAAL!$C$2:$D$2,0)),0)))</f>
        <v>Data Error</v>
      </c>
      <c r="N8584" s="20"/>
      <c r="O8584" s="26"/>
      <c r="P8584" s="26"/>
      <c r="Q8584" s="6">
        <f t="shared" si="539"/>
        <v>12</v>
      </c>
      <c r="R8584" s="20"/>
    </row>
    <row r="8585" spans="1:18" x14ac:dyDescent="0.25">
      <c r="A8585" s="6">
        <v>15</v>
      </c>
      <c r="B8585" s="4">
        <v>42727.62499999292</v>
      </c>
      <c r="C8585" s="2" t="str">
        <f>IF([2]Analysis!AG8585="Data Error","Data Error",[2]Analysis!AI8585*C$1)</f>
        <v>Data Error</v>
      </c>
      <c r="D8585" s="2"/>
      <c r="E8585" s="3" t="str">
        <f>IF(C8585="Data Error","Data Error",INDEX('[2]BAAL Adj Cap'!$CB$65:$CY$72,MONTH($B8585),$A8585+1))</f>
        <v>Data Error</v>
      </c>
      <c r="F8585" s="3"/>
      <c r="G8585" s="31" t="str">
        <f t="shared" si="536"/>
        <v>Data Error</v>
      </c>
      <c r="H8585" s="31"/>
      <c r="I8585" s="23" t="str">
        <f t="shared" si="537"/>
        <v>Data Error</v>
      </c>
      <c r="J8585" s="23"/>
      <c r="K8585" s="7" t="str">
        <f t="shared" si="538"/>
        <v>Data Error</v>
      </c>
      <c r="M8585" s="20" t="str">
        <f>IF(C8585="Data Error","Data Error",IF(C8585&lt;=K8585,0,1-IFERROR(INDEX(BAAL!$C:$D,MATCH(ROUNDUP(C8585-K8585,0),BAAL!$B:$B,0),MATCH(LEFT(M$2,4),BAAL!$C$2:$D$2,0)),0)))</f>
        <v>Data Error</v>
      </c>
      <c r="N8585" s="20"/>
      <c r="O8585" s="26"/>
      <c r="P8585" s="26"/>
      <c r="Q8585" s="6">
        <f t="shared" si="539"/>
        <v>12</v>
      </c>
      <c r="R8585" s="20"/>
    </row>
    <row r="8586" spans="1:18" x14ac:dyDescent="0.25">
      <c r="A8586" s="6">
        <v>16</v>
      </c>
      <c r="B8586" s="4">
        <v>42727.666666659585</v>
      </c>
      <c r="C8586" s="2" t="str">
        <f>IF([2]Analysis!AG8586="Data Error","Data Error",[2]Analysis!AI8586*C$1)</f>
        <v>Data Error</v>
      </c>
      <c r="D8586" s="2"/>
      <c r="E8586" s="3" t="str">
        <f>IF(C8586="Data Error","Data Error",INDEX('[2]BAAL Adj Cap'!$CB$65:$CY$72,MONTH($B8586),$A8586+1))</f>
        <v>Data Error</v>
      </c>
      <c r="F8586" s="3"/>
      <c r="G8586" s="31" t="str">
        <f t="shared" si="536"/>
        <v>Data Error</v>
      </c>
      <c r="H8586" s="31"/>
      <c r="I8586" s="23" t="str">
        <f t="shared" si="537"/>
        <v>Data Error</v>
      </c>
      <c r="J8586" s="23"/>
      <c r="K8586" s="7" t="str">
        <f t="shared" si="538"/>
        <v>Data Error</v>
      </c>
      <c r="M8586" s="20" t="str">
        <f>IF(C8586="Data Error","Data Error",IF(C8586&lt;=K8586,0,1-IFERROR(INDEX(BAAL!$C:$D,MATCH(ROUNDUP(C8586-K8586,0),BAAL!$B:$B,0),MATCH(LEFT(M$2,4),BAAL!$C$2:$D$2,0)),0)))</f>
        <v>Data Error</v>
      </c>
      <c r="N8586" s="20"/>
      <c r="O8586" s="26"/>
      <c r="P8586" s="26"/>
      <c r="Q8586" s="6">
        <f t="shared" si="539"/>
        <v>12</v>
      </c>
      <c r="R8586" s="20"/>
    </row>
    <row r="8587" spans="1:18" x14ac:dyDescent="0.25">
      <c r="A8587" s="6">
        <v>17</v>
      </c>
      <c r="B8587" s="4">
        <v>42727.708333326249</v>
      </c>
      <c r="C8587" s="2" t="str">
        <f>IF([2]Analysis!AG8587="Data Error","Data Error",[2]Analysis!AI8587*C$1)</f>
        <v>Data Error</v>
      </c>
      <c r="D8587" s="2"/>
      <c r="E8587" s="3" t="str">
        <f>IF(C8587="Data Error","Data Error",INDEX('[2]BAAL Adj Cap'!$CB$65:$CY$72,MONTH($B8587),$A8587+1))</f>
        <v>Data Error</v>
      </c>
      <c r="F8587" s="3"/>
      <c r="G8587" s="31" t="str">
        <f t="shared" si="536"/>
        <v>Data Error</v>
      </c>
      <c r="H8587" s="31"/>
      <c r="I8587" s="23" t="str">
        <f t="shared" si="537"/>
        <v>Data Error</v>
      </c>
      <c r="J8587" s="23"/>
      <c r="K8587" s="7" t="str">
        <f t="shared" si="538"/>
        <v>Data Error</v>
      </c>
      <c r="M8587" s="20" t="str">
        <f>IF(C8587="Data Error","Data Error",IF(C8587&lt;=K8587,0,1-IFERROR(INDEX(BAAL!$C:$D,MATCH(ROUNDUP(C8587-K8587,0),BAAL!$B:$B,0),MATCH(LEFT(M$2,4),BAAL!$C$2:$D$2,0)),0)))</f>
        <v>Data Error</v>
      </c>
      <c r="N8587" s="20"/>
      <c r="O8587" s="26"/>
      <c r="P8587" s="26"/>
      <c r="Q8587" s="6">
        <f t="shared" si="539"/>
        <v>12</v>
      </c>
      <c r="R8587" s="20"/>
    </row>
    <row r="8588" spans="1:18" x14ac:dyDescent="0.25">
      <c r="A8588" s="6">
        <v>18</v>
      </c>
      <c r="B8588" s="4">
        <v>42727.749999992913</v>
      </c>
      <c r="C8588" s="2" t="str">
        <f>IF([2]Analysis!AG8588="Data Error","Data Error",[2]Analysis!AI8588*C$1)</f>
        <v>Data Error</v>
      </c>
      <c r="D8588" s="2"/>
      <c r="E8588" s="3" t="str">
        <f>IF(C8588="Data Error","Data Error",INDEX('[2]BAAL Adj Cap'!$CB$65:$CY$72,MONTH($B8588),$A8588+1))</f>
        <v>Data Error</v>
      </c>
      <c r="F8588" s="3"/>
      <c r="G8588" s="31" t="str">
        <f t="shared" si="536"/>
        <v>Data Error</v>
      </c>
      <c r="H8588" s="31"/>
      <c r="I8588" s="23" t="str">
        <f t="shared" si="537"/>
        <v>Data Error</v>
      </c>
      <c r="J8588" s="23"/>
      <c r="K8588" s="7" t="str">
        <f t="shared" si="538"/>
        <v>Data Error</v>
      </c>
      <c r="M8588" s="20" t="str">
        <f>IF(C8588="Data Error","Data Error",IF(C8588&lt;=K8588,0,1-IFERROR(INDEX(BAAL!$C:$D,MATCH(ROUNDUP(C8588-K8588,0),BAAL!$B:$B,0),MATCH(LEFT(M$2,4),BAAL!$C$2:$D$2,0)),0)))</f>
        <v>Data Error</v>
      </c>
      <c r="N8588" s="20"/>
      <c r="O8588" s="26"/>
      <c r="P8588" s="26"/>
      <c r="Q8588" s="6">
        <f t="shared" si="539"/>
        <v>12</v>
      </c>
      <c r="R8588" s="20"/>
    </row>
    <row r="8589" spans="1:18" x14ac:dyDescent="0.25">
      <c r="A8589" s="6">
        <v>19</v>
      </c>
      <c r="B8589" s="4">
        <v>42727.791666659577</v>
      </c>
      <c r="C8589" s="2" t="str">
        <f>IF([2]Analysis!AG8589="Data Error","Data Error",[2]Analysis!AI8589*C$1)</f>
        <v>Data Error</v>
      </c>
      <c r="D8589" s="2"/>
      <c r="E8589" s="3" t="str">
        <f>IF(C8589="Data Error","Data Error",INDEX('[2]BAAL Adj Cap'!$CB$65:$CY$72,MONTH($B8589),$A8589+1))</f>
        <v>Data Error</v>
      </c>
      <c r="F8589" s="3"/>
      <c r="G8589" s="31" t="str">
        <f t="shared" si="536"/>
        <v>Data Error</v>
      </c>
      <c r="H8589" s="31"/>
      <c r="I8589" s="23" t="str">
        <f t="shared" si="537"/>
        <v>Data Error</v>
      </c>
      <c r="J8589" s="23"/>
      <c r="K8589" s="7" t="str">
        <f t="shared" si="538"/>
        <v>Data Error</v>
      </c>
      <c r="M8589" s="20" t="str">
        <f>IF(C8589="Data Error","Data Error",IF(C8589&lt;=K8589,0,1-IFERROR(INDEX(BAAL!$C:$D,MATCH(ROUNDUP(C8589-K8589,0),BAAL!$B:$B,0),MATCH(LEFT(M$2,4),BAAL!$C$2:$D$2,0)),0)))</f>
        <v>Data Error</v>
      </c>
      <c r="N8589" s="20"/>
      <c r="O8589" s="26"/>
      <c r="P8589" s="26"/>
      <c r="Q8589" s="6">
        <f t="shared" si="539"/>
        <v>12</v>
      </c>
      <c r="R8589" s="20"/>
    </row>
    <row r="8590" spans="1:18" x14ac:dyDescent="0.25">
      <c r="A8590" s="6">
        <v>20</v>
      </c>
      <c r="B8590" s="4">
        <v>42727.833333326242</v>
      </c>
      <c r="C8590" s="2" t="str">
        <f>IF([2]Analysis!AG8590="Data Error","Data Error",[2]Analysis!AI8590*C$1)</f>
        <v>Data Error</v>
      </c>
      <c r="D8590" s="2"/>
      <c r="E8590" s="3" t="str">
        <f>IF(C8590="Data Error","Data Error",INDEX('[2]BAAL Adj Cap'!$CB$65:$CY$72,MONTH($B8590),$A8590+1))</f>
        <v>Data Error</v>
      </c>
      <c r="F8590" s="3"/>
      <c r="G8590" s="31" t="str">
        <f t="shared" si="536"/>
        <v>Data Error</v>
      </c>
      <c r="H8590" s="31"/>
      <c r="I8590" s="23" t="str">
        <f t="shared" si="537"/>
        <v>Data Error</v>
      </c>
      <c r="J8590" s="23"/>
      <c r="K8590" s="7" t="str">
        <f t="shared" si="538"/>
        <v>Data Error</v>
      </c>
      <c r="M8590" s="20" t="str">
        <f>IF(C8590="Data Error","Data Error",IF(C8590&lt;=K8590,0,1-IFERROR(INDEX(BAAL!$C:$D,MATCH(ROUNDUP(C8590-K8590,0),BAAL!$B:$B,0),MATCH(LEFT(M$2,4),BAAL!$C$2:$D$2,0)),0)))</f>
        <v>Data Error</v>
      </c>
      <c r="N8590" s="20"/>
      <c r="O8590" s="26"/>
      <c r="P8590" s="26"/>
      <c r="Q8590" s="6">
        <f t="shared" si="539"/>
        <v>12</v>
      </c>
      <c r="R8590" s="20"/>
    </row>
    <row r="8591" spans="1:18" x14ac:dyDescent="0.25">
      <c r="A8591" s="6">
        <v>21</v>
      </c>
      <c r="B8591" s="4">
        <v>42727.874999992906</v>
      </c>
      <c r="C8591" s="2" t="str">
        <f>IF([2]Analysis!AG8591="Data Error","Data Error",[2]Analysis!AI8591*C$1)</f>
        <v>Data Error</v>
      </c>
      <c r="D8591" s="2"/>
      <c r="E8591" s="3" t="str">
        <f>IF(C8591="Data Error","Data Error",INDEX('[2]BAAL Adj Cap'!$CB$65:$CY$72,MONTH($B8591),$A8591+1))</f>
        <v>Data Error</v>
      </c>
      <c r="F8591" s="3"/>
      <c r="G8591" s="31" t="str">
        <f t="shared" si="536"/>
        <v>Data Error</v>
      </c>
      <c r="H8591" s="31"/>
      <c r="I8591" s="23" t="str">
        <f t="shared" si="537"/>
        <v>Data Error</v>
      </c>
      <c r="J8591" s="23"/>
      <c r="K8591" s="7" t="str">
        <f t="shared" si="538"/>
        <v>Data Error</v>
      </c>
      <c r="M8591" s="20" t="str">
        <f>IF(C8591="Data Error","Data Error",IF(C8591&lt;=K8591,0,1-IFERROR(INDEX(BAAL!$C:$D,MATCH(ROUNDUP(C8591-K8591,0),BAAL!$B:$B,0),MATCH(LEFT(M$2,4),BAAL!$C$2:$D$2,0)),0)))</f>
        <v>Data Error</v>
      </c>
      <c r="N8591" s="20"/>
      <c r="O8591" s="26"/>
      <c r="P8591" s="26"/>
      <c r="Q8591" s="6">
        <f t="shared" si="539"/>
        <v>12</v>
      </c>
      <c r="R8591" s="20"/>
    </row>
    <row r="8592" spans="1:18" x14ac:dyDescent="0.25">
      <c r="A8592" s="6">
        <v>22</v>
      </c>
      <c r="B8592" s="4">
        <v>42727.91666665957</v>
      </c>
      <c r="C8592" s="2" t="str">
        <f>IF([2]Analysis!AG8592="Data Error","Data Error",[2]Analysis!AI8592*C$1)</f>
        <v>Data Error</v>
      </c>
      <c r="D8592" s="2"/>
      <c r="E8592" s="3" t="str">
        <f>IF(C8592="Data Error","Data Error",INDEX('[2]BAAL Adj Cap'!$CB$65:$CY$72,MONTH($B8592),$A8592+1))</f>
        <v>Data Error</v>
      </c>
      <c r="F8592" s="3"/>
      <c r="G8592" s="31" t="str">
        <f t="shared" si="536"/>
        <v>Data Error</v>
      </c>
      <c r="H8592" s="31"/>
      <c r="I8592" s="23" t="str">
        <f t="shared" si="537"/>
        <v>Data Error</v>
      </c>
      <c r="J8592" s="23"/>
      <c r="K8592" s="7" t="str">
        <f t="shared" si="538"/>
        <v>Data Error</v>
      </c>
      <c r="M8592" s="20" t="str">
        <f>IF(C8592="Data Error","Data Error",IF(C8592&lt;=K8592,0,1-IFERROR(INDEX(BAAL!$C:$D,MATCH(ROUNDUP(C8592-K8592,0),BAAL!$B:$B,0),MATCH(LEFT(M$2,4),BAAL!$C$2:$D$2,0)),0)))</f>
        <v>Data Error</v>
      </c>
      <c r="N8592" s="20"/>
      <c r="O8592" s="26"/>
      <c r="P8592" s="26"/>
      <c r="Q8592" s="6">
        <f t="shared" si="539"/>
        <v>12</v>
      </c>
      <c r="R8592" s="20"/>
    </row>
    <row r="8593" spans="1:18" x14ac:dyDescent="0.25">
      <c r="A8593" s="6">
        <v>23</v>
      </c>
      <c r="B8593" s="4">
        <v>42727.958333326234</v>
      </c>
      <c r="C8593" s="2" t="str">
        <f>IF([2]Analysis!AG8593="Data Error","Data Error",[2]Analysis!AI8593*C$1)</f>
        <v>Data Error</v>
      </c>
      <c r="D8593" s="2"/>
      <c r="E8593" s="3" t="str">
        <f>IF(C8593="Data Error","Data Error",INDEX('[2]BAAL Adj Cap'!$CB$65:$CY$72,MONTH($B8593),$A8593+1))</f>
        <v>Data Error</v>
      </c>
      <c r="F8593" s="3"/>
      <c r="G8593" s="31" t="str">
        <f t="shared" si="536"/>
        <v>Data Error</v>
      </c>
      <c r="H8593" s="31"/>
      <c r="I8593" s="23" t="str">
        <f t="shared" si="537"/>
        <v>Data Error</v>
      </c>
      <c r="J8593" s="23"/>
      <c r="K8593" s="7" t="str">
        <f t="shared" si="538"/>
        <v>Data Error</v>
      </c>
      <c r="M8593" s="20" t="str">
        <f>IF(C8593="Data Error","Data Error",IF(C8593&lt;=K8593,0,1-IFERROR(INDEX(BAAL!$C:$D,MATCH(ROUNDUP(C8593-K8593,0),BAAL!$B:$B,0),MATCH(LEFT(M$2,4),BAAL!$C$2:$D$2,0)),0)))</f>
        <v>Data Error</v>
      </c>
      <c r="N8593" s="20"/>
      <c r="O8593" s="26"/>
      <c r="P8593" s="26"/>
      <c r="Q8593" s="6">
        <f t="shared" si="539"/>
        <v>12</v>
      </c>
      <c r="R8593" s="20"/>
    </row>
    <row r="8594" spans="1:18" x14ac:dyDescent="0.25">
      <c r="A8594" s="6">
        <v>0</v>
      </c>
      <c r="B8594" s="1">
        <v>42727.999999992899</v>
      </c>
      <c r="C8594" s="2" t="str">
        <f>IF([2]Analysis!AG8594="Data Error","Data Error",[2]Analysis!AI8594*C$1)</f>
        <v>Data Error</v>
      </c>
      <c r="D8594" s="2"/>
      <c r="E8594" s="3" t="str">
        <f>IF(C8594="Data Error","Data Error",INDEX('[2]BAAL Adj Cap'!$CB$65:$CY$72,MONTH($B8594),$A8594+1))</f>
        <v>Data Error</v>
      </c>
      <c r="F8594" s="3"/>
      <c r="G8594" s="31" t="str">
        <f t="shared" si="536"/>
        <v>Data Error</v>
      </c>
      <c r="H8594" s="31"/>
      <c r="I8594" s="23" t="str">
        <f t="shared" si="537"/>
        <v>Data Error</v>
      </c>
      <c r="J8594" s="23"/>
      <c r="K8594" s="7" t="str">
        <f t="shared" si="538"/>
        <v>Data Error</v>
      </c>
      <c r="M8594" s="20" t="str">
        <f>IF(C8594="Data Error","Data Error",IF(C8594&lt;=K8594,0,1-IFERROR(INDEX(BAAL!$C:$D,MATCH(ROUNDUP(C8594-K8594,0),BAAL!$B:$B,0),MATCH(LEFT(M$2,4),BAAL!$C$2:$D$2,0)),0)))</f>
        <v>Data Error</v>
      </c>
      <c r="N8594" s="20"/>
      <c r="O8594" s="26"/>
      <c r="P8594" s="26"/>
      <c r="Q8594" s="6">
        <f t="shared" si="539"/>
        <v>12</v>
      </c>
      <c r="R8594" s="20"/>
    </row>
    <row r="8595" spans="1:18" x14ac:dyDescent="0.25">
      <c r="A8595" s="6">
        <v>1</v>
      </c>
      <c r="B8595" s="4">
        <v>42728.041666659563</v>
      </c>
      <c r="C8595" s="2" t="str">
        <f>IF([2]Analysis!AG8595="Data Error","Data Error",[2]Analysis!AI8595*C$1)</f>
        <v>Data Error</v>
      </c>
      <c r="D8595" s="2"/>
      <c r="E8595" s="3" t="str">
        <f>IF(C8595="Data Error","Data Error",INDEX('[2]BAAL Adj Cap'!$CB$65:$CY$72,MONTH($B8595),$A8595+1))</f>
        <v>Data Error</v>
      </c>
      <c r="F8595" s="3"/>
      <c r="G8595" s="31" t="str">
        <f t="shared" si="536"/>
        <v>Data Error</v>
      </c>
      <c r="H8595" s="31"/>
      <c r="I8595" s="23" t="str">
        <f t="shared" si="537"/>
        <v>Data Error</v>
      </c>
      <c r="J8595" s="23"/>
      <c r="K8595" s="7" t="str">
        <f t="shared" si="538"/>
        <v>Data Error</v>
      </c>
      <c r="M8595" s="20" t="str">
        <f>IF(C8595="Data Error","Data Error",IF(C8595&lt;=K8595,0,1-IFERROR(INDEX(BAAL!$C:$D,MATCH(ROUNDUP(C8595-K8595,0),BAAL!$B:$B,0),MATCH(LEFT(M$2,4),BAAL!$C$2:$D$2,0)),0)))</f>
        <v>Data Error</v>
      </c>
      <c r="N8595" s="20"/>
      <c r="O8595" s="26"/>
      <c r="P8595" s="26"/>
      <c r="Q8595" s="6">
        <f t="shared" si="539"/>
        <v>12</v>
      </c>
      <c r="R8595" s="20"/>
    </row>
    <row r="8596" spans="1:18" x14ac:dyDescent="0.25">
      <c r="A8596" s="6">
        <v>2</v>
      </c>
      <c r="B8596" s="4">
        <v>42728.083333326227</v>
      </c>
      <c r="C8596" s="2" t="str">
        <f>IF([2]Analysis!AG8596="Data Error","Data Error",[2]Analysis!AI8596*C$1)</f>
        <v>Data Error</v>
      </c>
      <c r="D8596" s="2"/>
      <c r="E8596" s="3" t="str">
        <f>IF(C8596="Data Error","Data Error",INDEX('[2]BAAL Adj Cap'!$CB$65:$CY$72,MONTH($B8596),$A8596+1))</f>
        <v>Data Error</v>
      </c>
      <c r="F8596" s="3"/>
      <c r="G8596" s="31" t="str">
        <f t="shared" si="536"/>
        <v>Data Error</v>
      </c>
      <c r="H8596" s="31"/>
      <c r="I8596" s="23" t="str">
        <f t="shared" si="537"/>
        <v>Data Error</v>
      </c>
      <c r="J8596" s="23"/>
      <c r="K8596" s="7" t="str">
        <f t="shared" si="538"/>
        <v>Data Error</v>
      </c>
      <c r="M8596" s="20" t="str">
        <f>IF(C8596="Data Error","Data Error",IF(C8596&lt;=K8596,0,1-IFERROR(INDEX(BAAL!$C:$D,MATCH(ROUNDUP(C8596-K8596,0),BAAL!$B:$B,0),MATCH(LEFT(M$2,4),BAAL!$C$2:$D$2,0)),0)))</f>
        <v>Data Error</v>
      </c>
      <c r="N8596" s="20"/>
      <c r="O8596" s="26"/>
      <c r="P8596" s="26"/>
      <c r="Q8596" s="6">
        <f t="shared" si="539"/>
        <v>12</v>
      </c>
      <c r="R8596" s="20"/>
    </row>
    <row r="8597" spans="1:18" x14ac:dyDescent="0.25">
      <c r="A8597" s="6">
        <v>3</v>
      </c>
      <c r="B8597" s="4">
        <v>42728.124999992891</v>
      </c>
      <c r="C8597" s="2" t="str">
        <f>IF([2]Analysis!AG8597="Data Error","Data Error",[2]Analysis!AI8597*C$1)</f>
        <v>Data Error</v>
      </c>
      <c r="D8597" s="2"/>
      <c r="E8597" s="3" t="str">
        <f>IF(C8597="Data Error","Data Error",INDEX('[2]BAAL Adj Cap'!$CB$65:$CY$72,MONTH($B8597),$A8597+1))</f>
        <v>Data Error</v>
      </c>
      <c r="F8597" s="3"/>
      <c r="G8597" s="31" t="str">
        <f t="shared" si="536"/>
        <v>Data Error</v>
      </c>
      <c r="H8597" s="31"/>
      <c r="I8597" s="23" t="str">
        <f t="shared" si="537"/>
        <v>Data Error</v>
      </c>
      <c r="J8597" s="23"/>
      <c r="K8597" s="7" t="str">
        <f t="shared" si="538"/>
        <v>Data Error</v>
      </c>
      <c r="M8597" s="20" t="str">
        <f>IF(C8597="Data Error","Data Error",IF(C8597&lt;=K8597,0,1-IFERROR(INDEX(BAAL!$C:$D,MATCH(ROUNDUP(C8597-K8597,0),BAAL!$B:$B,0),MATCH(LEFT(M$2,4),BAAL!$C$2:$D$2,0)),0)))</f>
        <v>Data Error</v>
      </c>
      <c r="N8597" s="20"/>
      <c r="O8597" s="26"/>
      <c r="P8597" s="26"/>
      <c r="Q8597" s="6">
        <f t="shared" si="539"/>
        <v>12</v>
      </c>
      <c r="R8597" s="20"/>
    </row>
    <row r="8598" spans="1:18" x14ac:dyDescent="0.25">
      <c r="A8598" s="6">
        <v>4</v>
      </c>
      <c r="B8598" s="4">
        <v>42728.166666659556</v>
      </c>
      <c r="C8598" s="2" t="str">
        <f>IF([2]Analysis!AG8598="Data Error","Data Error",[2]Analysis!AI8598*C$1)</f>
        <v>Data Error</v>
      </c>
      <c r="D8598" s="2"/>
      <c r="E8598" s="3" t="str">
        <f>IF(C8598="Data Error","Data Error",INDEX('[2]BAAL Adj Cap'!$CB$65:$CY$72,MONTH($B8598),$A8598+1))</f>
        <v>Data Error</v>
      </c>
      <c r="F8598" s="3"/>
      <c r="G8598" s="31" t="str">
        <f t="shared" si="536"/>
        <v>Data Error</v>
      </c>
      <c r="H8598" s="31"/>
      <c r="I8598" s="23" t="str">
        <f t="shared" si="537"/>
        <v>Data Error</v>
      </c>
      <c r="J8598" s="23"/>
      <c r="K8598" s="7" t="str">
        <f t="shared" si="538"/>
        <v>Data Error</v>
      </c>
      <c r="M8598" s="20" t="str">
        <f>IF(C8598="Data Error","Data Error",IF(C8598&lt;=K8598,0,1-IFERROR(INDEX(BAAL!$C:$D,MATCH(ROUNDUP(C8598-K8598,0),BAAL!$B:$B,0),MATCH(LEFT(M$2,4),BAAL!$C$2:$D$2,0)),0)))</f>
        <v>Data Error</v>
      </c>
      <c r="N8598" s="20"/>
      <c r="O8598" s="26"/>
      <c r="P8598" s="26"/>
      <c r="Q8598" s="6">
        <f t="shared" si="539"/>
        <v>12</v>
      </c>
      <c r="R8598" s="20"/>
    </row>
    <row r="8599" spans="1:18" x14ac:dyDescent="0.25">
      <c r="A8599" s="6">
        <v>5</v>
      </c>
      <c r="B8599" s="4">
        <v>42728.20833332622</v>
      </c>
      <c r="C8599" s="2" t="str">
        <f>IF([2]Analysis!AG8599="Data Error","Data Error",[2]Analysis!AI8599*C$1)</f>
        <v>Data Error</v>
      </c>
      <c r="D8599" s="2"/>
      <c r="E8599" s="3" t="str">
        <f>IF(C8599="Data Error","Data Error",INDEX('[2]BAAL Adj Cap'!$CB$65:$CY$72,MONTH($B8599),$A8599+1))</f>
        <v>Data Error</v>
      </c>
      <c r="F8599" s="3"/>
      <c r="G8599" s="31" t="str">
        <f t="shared" si="536"/>
        <v>Data Error</v>
      </c>
      <c r="H8599" s="31"/>
      <c r="I8599" s="23" t="str">
        <f t="shared" si="537"/>
        <v>Data Error</v>
      </c>
      <c r="J8599" s="23"/>
      <c r="K8599" s="7" t="str">
        <f t="shared" si="538"/>
        <v>Data Error</v>
      </c>
      <c r="M8599" s="20" t="str">
        <f>IF(C8599="Data Error","Data Error",IF(C8599&lt;=K8599,0,1-IFERROR(INDEX(BAAL!$C:$D,MATCH(ROUNDUP(C8599-K8599,0),BAAL!$B:$B,0),MATCH(LEFT(M$2,4),BAAL!$C$2:$D$2,0)),0)))</f>
        <v>Data Error</v>
      </c>
      <c r="N8599" s="20"/>
      <c r="O8599" s="26"/>
      <c r="P8599" s="26"/>
      <c r="Q8599" s="6">
        <f t="shared" si="539"/>
        <v>12</v>
      </c>
      <c r="R8599" s="20"/>
    </row>
    <row r="8600" spans="1:18" x14ac:dyDescent="0.25">
      <c r="A8600" s="6">
        <v>6</v>
      </c>
      <c r="B8600" s="4">
        <v>42728.249999992884</v>
      </c>
      <c r="C8600" s="2" t="str">
        <f>IF([2]Analysis!AG8600="Data Error","Data Error",[2]Analysis!AI8600*C$1)</f>
        <v>Data Error</v>
      </c>
      <c r="D8600" s="2"/>
      <c r="E8600" s="3" t="str">
        <f>IF(C8600="Data Error","Data Error",INDEX('[2]BAAL Adj Cap'!$CB$65:$CY$72,MONTH($B8600),$A8600+1))</f>
        <v>Data Error</v>
      </c>
      <c r="F8600" s="3"/>
      <c r="G8600" s="31" t="str">
        <f t="shared" si="536"/>
        <v>Data Error</v>
      </c>
      <c r="H8600" s="31"/>
      <c r="I8600" s="23" t="str">
        <f t="shared" si="537"/>
        <v>Data Error</v>
      </c>
      <c r="J8600" s="23"/>
      <c r="K8600" s="7" t="str">
        <f t="shared" si="538"/>
        <v>Data Error</v>
      </c>
      <c r="M8600" s="20" t="str">
        <f>IF(C8600="Data Error","Data Error",IF(C8600&lt;=K8600,0,1-IFERROR(INDEX(BAAL!$C:$D,MATCH(ROUNDUP(C8600-K8600,0),BAAL!$B:$B,0),MATCH(LEFT(M$2,4),BAAL!$C$2:$D$2,0)),0)))</f>
        <v>Data Error</v>
      </c>
      <c r="N8600" s="20"/>
      <c r="O8600" s="26"/>
      <c r="P8600" s="26"/>
      <c r="Q8600" s="6">
        <f t="shared" si="539"/>
        <v>12</v>
      </c>
      <c r="R8600" s="20"/>
    </row>
    <row r="8601" spans="1:18" x14ac:dyDescent="0.25">
      <c r="A8601" s="6">
        <v>7</v>
      </c>
      <c r="B8601" s="4">
        <v>42728.291666659548</v>
      </c>
      <c r="C8601" s="2" t="str">
        <f>IF([2]Analysis!AG8601="Data Error","Data Error",[2]Analysis!AI8601*C$1)</f>
        <v>Data Error</v>
      </c>
      <c r="D8601" s="2"/>
      <c r="E8601" s="3" t="str">
        <f>IF(C8601="Data Error","Data Error",INDEX('[2]BAAL Adj Cap'!$CB$65:$CY$72,MONTH($B8601),$A8601+1))</f>
        <v>Data Error</v>
      </c>
      <c r="F8601" s="3"/>
      <c r="G8601" s="31" t="str">
        <f t="shared" si="536"/>
        <v>Data Error</v>
      </c>
      <c r="H8601" s="31"/>
      <c r="I8601" s="23" t="str">
        <f t="shared" si="537"/>
        <v>Data Error</v>
      </c>
      <c r="J8601" s="23"/>
      <c r="K8601" s="7" t="str">
        <f t="shared" si="538"/>
        <v>Data Error</v>
      </c>
      <c r="M8601" s="20" t="str">
        <f>IF(C8601="Data Error","Data Error",IF(C8601&lt;=K8601,0,1-IFERROR(INDEX(BAAL!$C:$D,MATCH(ROUNDUP(C8601-K8601,0),BAAL!$B:$B,0),MATCH(LEFT(M$2,4),BAAL!$C$2:$D$2,0)),0)))</f>
        <v>Data Error</v>
      </c>
      <c r="N8601" s="20"/>
      <c r="O8601" s="26"/>
      <c r="P8601" s="26"/>
      <c r="Q8601" s="6">
        <f t="shared" si="539"/>
        <v>12</v>
      </c>
      <c r="R8601" s="20"/>
    </row>
    <row r="8602" spans="1:18" x14ac:dyDescent="0.25">
      <c r="A8602" s="6">
        <v>8</v>
      </c>
      <c r="B8602" s="4">
        <v>42728.333333326213</v>
      </c>
      <c r="C8602" s="2" t="str">
        <f>IF([2]Analysis!AG8602="Data Error","Data Error",[2]Analysis!AI8602*C$1)</f>
        <v>Data Error</v>
      </c>
      <c r="D8602" s="2"/>
      <c r="E8602" s="3" t="str">
        <f>IF(C8602="Data Error","Data Error",INDEX('[2]BAAL Adj Cap'!$CB$65:$CY$72,MONTH($B8602),$A8602+1))</f>
        <v>Data Error</v>
      </c>
      <c r="F8602" s="3"/>
      <c r="G8602" s="31" t="str">
        <f t="shared" si="536"/>
        <v>Data Error</v>
      </c>
      <c r="H8602" s="31"/>
      <c r="I8602" s="23" t="str">
        <f t="shared" si="537"/>
        <v>Data Error</v>
      </c>
      <c r="J8602" s="23"/>
      <c r="K8602" s="7" t="str">
        <f t="shared" si="538"/>
        <v>Data Error</v>
      </c>
      <c r="M8602" s="20" t="str">
        <f>IF(C8602="Data Error","Data Error",IF(C8602&lt;=K8602,0,1-IFERROR(INDEX(BAAL!$C:$D,MATCH(ROUNDUP(C8602-K8602,0),BAAL!$B:$B,0),MATCH(LEFT(M$2,4),BAAL!$C$2:$D$2,0)),0)))</f>
        <v>Data Error</v>
      </c>
      <c r="N8602" s="20"/>
      <c r="O8602" s="26"/>
      <c r="P8602" s="26"/>
      <c r="Q8602" s="6">
        <f t="shared" si="539"/>
        <v>12</v>
      </c>
      <c r="R8602" s="20"/>
    </row>
    <row r="8603" spans="1:18" x14ac:dyDescent="0.25">
      <c r="A8603" s="6">
        <v>9</v>
      </c>
      <c r="B8603" s="4">
        <v>42728.374999992877</v>
      </c>
      <c r="C8603" s="2" t="str">
        <f>IF([2]Analysis!AG8603="Data Error","Data Error",[2]Analysis!AI8603*C$1)</f>
        <v>Data Error</v>
      </c>
      <c r="D8603" s="2"/>
      <c r="E8603" s="3" t="str">
        <f>IF(C8603="Data Error","Data Error",INDEX('[2]BAAL Adj Cap'!$CB$65:$CY$72,MONTH($B8603),$A8603+1))</f>
        <v>Data Error</v>
      </c>
      <c r="F8603" s="3"/>
      <c r="G8603" s="31" t="str">
        <f t="shared" si="536"/>
        <v>Data Error</v>
      </c>
      <c r="H8603" s="31"/>
      <c r="I8603" s="23" t="str">
        <f t="shared" si="537"/>
        <v>Data Error</v>
      </c>
      <c r="J8603" s="23"/>
      <c r="K8603" s="7" t="str">
        <f t="shared" si="538"/>
        <v>Data Error</v>
      </c>
      <c r="M8603" s="20" t="str">
        <f>IF(C8603="Data Error","Data Error",IF(C8603&lt;=K8603,0,1-IFERROR(INDEX(BAAL!$C:$D,MATCH(ROUNDUP(C8603-K8603,0),BAAL!$B:$B,0),MATCH(LEFT(M$2,4),BAAL!$C$2:$D$2,0)),0)))</f>
        <v>Data Error</v>
      </c>
      <c r="N8603" s="20"/>
      <c r="O8603" s="26"/>
      <c r="P8603" s="26"/>
      <c r="Q8603" s="6">
        <f t="shared" si="539"/>
        <v>12</v>
      </c>
      <c r="R8603" s="20"/>
    </row>
    <row r="8604" spans="1:18" x14ac:dyDescent="0.25">
      <c r="A8604" s="6">
        <v>10</v>
      </c>
      <c r="B8604" s="4">
        <v>42728.416666659541</v>
      </c>
      <c r="C8604" s="2" t="str">
        <f>IF([2]Analysis!AG8604="Data Error","Data Error",[2]Analysis!AI8604*C$1)</f>
        <v>Data Error</v>
      </c>
      <c r="D8604" s="2"/>
      <c r="E8604" s="3" t="str">
        <f>IF(C8604="Data Error","Data Error",INDEX('[2]BAAL Adj Cap'!$CB$65:$CY$72,MONTH($B8604),$A8604+1))</f>
        <v>Data Error</v>
      </c>
      <c r="F8604" s="3"/>
      <c r="G8604" s="31" t="str">
        <f t="shared" si="536"/>
        <v>Data Error</v>
      </c>
      <c r="H8604" s="31"/>
      <c r="I8604" s="23" t="str">
        <f t="shared" si="537"/>
        <v>Data Error</v>
      </c>
      <c r="J8604" s="23"/>
      <c r="K8604" s="7" t="str">
        <f t="shared" si="538"/>
        <v>Data Error</v>
      </c>
      <c r="M8604" s="20" t="str">
        <f>IF(C8604="Data Error","Data Error",IF(C8604&lt;=K8604,0,1-IFERROR(INDEX(BAAL!$C:$D,MATCH(ROUNDUP(C8604-K8604,0),BAAL!$B:$B,0),MATCH(LEFT(M$2,4),BAAL!$C$2:$D$2,0)),0)))</f>
        <v>Data Error</v>
      </c>
      <c r="N8604" s="20"/>
      <c r="O8604" s="26"/>
      <c r="P8604" s="26"/>
      <c r="Q8604" s="6">
        <f t="shared" si="539"/>
        <v>12</v>
      </c>
      <c r="R8604" s="20"/>
    </row>
    <row r="8605" spans="1:18" x14ac:dyDescent="0.25">
      <c r="A8605" s="6">
        <v>11</v>
      </c>
      <c r="B8605" s="4">
        <v>42728.458333326205</v>
      </c>
      <c r="C8605" s="2" t="str">
        <f>IF([2]Analysis!AG8605="Data Error","Data Error",[2]Analysis!AI8605*C$1)</f>
        <v>Data Error</v>
      </c>
      <c r="D8605" s="2"/>
      <c r="E8605" s="3" t="str">
        <f>IF(C8605="Data Error","Data Error",INDEX('[2]BAAL Adj Cap'!$CB$65:$CY$72,MONTH($B8605),$A8605+1))</f>
        <v>Data Error</v>
      </c>
      <c r="F8605" s="3"/>
      <c r="G8605" s="31" t="str">
        <f t="shared" si="536"/>
        <v>Data Error</v>
      </c>
      <c r="H8605" s="31"/>
      <c r="I8605" s="23" t="str">
        <f t="shared" si="537"/>
        <v>Data Error</v>
      </c>
      <c r="J8605" s="23"/>
      <c r="K8605" s="7" t="str">
        <f t="shared" si="538"/>
        <v>Data Error</v>
      </c>
      <c r="M8605" s="20" t="str">
        <f>IF(C8605="Data Error","Data Error",IF(C8605&lt;=K8605,0,1-IFERROR(INDEX(BAAL!$C:$D,MATCH(ROUNDUP(C8605-K8605,0),BAAL!$B:$B,0),MATCH(LEFT(M$2,4),BAAL!$C$2:$D$2,0)),0)))</f>
        <v>Data Error</v>
      </c>
      <c r="N8605" s="20"/>
      <c r="O8605" s="26"/>
      <c r="P8605" s="26"/>
      <c r="Q8605" s="6">
        <f t="shared" si="539"/>
        <v>12</v>
      </c>
      <c r="R8605" s="20"/>
    </row>
    <row r="8606" spans="1:18" x14ac:dyDescent="0.25">
      <c r="A8606" s="6">
        <v>12</v>
      </c>
      <c r="B8606" s="4">
        <v>42728.49999999287</v>
      </c>
      <c r="C8606" s="2" t="str">
        <f>IF([2]Analysis!AG8606="Data Error","Data Error",[2]Analysis!AI8606*C$1)</f>
        <v>Data Error</v>
      </c>
      <c r="D8606" s="2"/>
      <c r="E8606" s="3" t="str">
        <f>IF(C8606="Data Error","Data Error",INDEX('[2]BAAL Adj Cap'!$CB$65:$CY$72,MONTH($B8606),$A8606+1))</f>
        <v>Data Error</v>
      </c>
      <c r="F8606" s="3"/>
      <c r="G8606" s="31" t="str">
        <f t="shared" si="536"/>
        <v>Data Error</v>
      </c>
      <c r="H8606" s="31"/>
      <c r="I8606" s="23" t="str">
        <f t="shared" si="537"/>
        <v>Data Error</v>
      </c>
      <c r="J8606" s="23"/>
      <c r="K8606" s="7" t="str">
        <f t="shared" si="538"/>
        <v>Data Error</v>
      </c>
      <c r="M8606" s="20" t="str">
        <f>IF(C8606="Data Error","Data Error",IF(C8606&lt;=K8606,0,1-IFERROR(INDEX(BAAL!$C:$D,MATCH(ROUNDUP(C8606-K8606,0),BAAL!$B:$B,0),MATCH(LEFT(M$2,4),BAAL!$C$2:$D$2,0)),0)))</f>
        <v>Data Error</v>
      </c>
      <c r="N8606" s="20"/>
      <c r="O8606" s="26"/>
      <c r="P8606" s="26"/>
      <c r="Q8606" s="6">
        <f t="shared" si="539"/>
        <v>12</v>
      </c>
      <c r="R8606" s="20"/>
    </row>
    <row r="8607" spans="1:18" x14ac:dyDescent="0.25">
      <c r="A8607" s="6">
        <v>13</v>
      </c>
      <c r="B8607" s="4">
        <v>42728.541666659534</v>
      </c>
      <c r="C8607" s="2" t="str">
        <f>IF([2]Analysis!AG8607="Data Error","Data Error",[2]Analysis!AI8607*C$1)</f>
        <v>Data Error</v>
      </c>
      <c r="D8607" s="2"/>
      <c r="E8607" s="3" t="str">
        <f>IF(C8607="Data Error","Data Error",INDEX('[2]BAAL Adj Cap'!$CB$65:$CY$72,MONTH($B8607),$A8607+1))</f>
        <v>Data Error</v>
      </c>
      <c r="F8607" s="3"/>
      <c r="G8607" s="31" t="str">
        <f t="shared" si="536"/>
        <v>Data Error</v>
      </c>
      <c r="H8607" s="31"/>
      <c r="I8607" s="23" t="str">
        <f t="shared" si="537"/>
        <v>Data Error</v>
      </c>
      <c r="J8607" s="23"/>
      <c r="K8607" s="7" t="str">
        <f t="shared" si="538"/>
        <v>Data Error</v>
      </c>
      <c r="M8607" s="20" t="str">
        <f>IF(C8607="Data Error","Data Error",IF(C8607&lt;=K8607,0,1-IFERROR(INDEX(BAAL!$C:$D,MATCH(ROUNDUP(C8607-K8607,0),BAAL!$B:$B,0),MATCH(LEFT(M$2,4),BAAL!$C$2:$D$2,0)),0)))</f>
        <v>Data Error</v>
      </c>
      <c r="N8607" s="20"/>
      <c r="O8607" s="26"/>
      <c r="P8607" s="26"/>
      <c r="Q8607" s="6">
        <f t="shared" si="539"/>
        <v>12</v>
      </c>
      <c r="R8607" s="20"/>
    </row>
    <row r="8608" spans="1:18" x14ac:dyDescent="0.25">
      <c r="A8608" s="6">
        <v>14</v>
      </c>
      <c r="B8608" s="4">
        <v>42728.583333326198</v>
      </c>
      <c r="C8608" s="2" t="str">
        <f>IF([2]Analysis!AG8608="Data Error","Data Error",[2]Analysis!AI8608*C$1)</f>
        <v>Data Error</v>
      </c>
      <c r="D8608" s="2"/>
      <c r="E8608" s="3" t="str">
        <f>IF(C8608="Data Error","Data Error",INDEX('[2]BAAL Adj Cap'!$CB$65:$CY$72,MONTH($B8608),$A8608+1))</f>
        <v>Data Error</v>
      </c>
      <c r="F8608" s="3"/>
      <c r="G8608" s="31" t="str">
        <f t="shared" si="536"/>
        <v>Data Error</v>
      </c>
      <c r="H8608" s="31"/>
      <c r="I8608" s="23" t="str">
        <f t="shared" si="537"/>
        <v>Data Error</v>
      </c>
      <c r="J8608" s="23"/>
      <c r="K8608" s="7" t="str">
        <f t="shared" si="538"/>
        <v>Data Error</v>
      </c>
      <c r="M8608" s="20" t="str">
        <f>IF(C8608="Data Error","Data Error",IF(C8608&lt;=K8608,0,1-IFERROR(INDEX(BAAL!$C:$D,MATCH(ROUNDUP(C8608-K8608,0),BAAL!$B:$B,0),MATCH(LEFT(M$2,4),BAAL!$C$2:$D$2,0)),0)))</f>
        <v>Data Error</v>
      </c>
      <c r="N8608" s="20"/>
      <c r="O8608" s="26"/>
      <c r="P8608" s="26"/>
      <c r="Q8608" s="6">
        <f t="shared" si="539"/>
        <v>12</v>
      </c>
      <c r="R8608" s="20"/>
    </row>
    <row r="8609" spans="1:18" x14ac:dyDescent="0.25">
      <c r="A8609" s="6">
        <v>15</v>
      </c>
      <c r="B8609" s="4">
        <v>42728.624999992862</v>
      </c>
      <c r="C8609" s="2" t="str">
        <f>IF([2]Analysis!AG8609="Data Error","Data Error",[2]Analysis!AI8609*C$1)</f>
        <v>Data Error</v>
      </c>
      <c r="D8609" s="2"/>
      <c r="E8609" s="3" t="str">
        <f>IF(C8609="Data Error","Data Error",INDEX('[2]BAAL Adj Cap'!$CB$65:$CY$72,MONTH($B8609),$A8609+1))</f>
        <v>Data Error</v>
      </c>
      <c r="F8609" s="3"/>
      <c r="G8609" s="31" t="str">
        <f t="shared" si="536"/>
        <v>Data Error</v>
      </c>
      <c r="H8609" s="31"/>
      <c r="I8609" s="23" t="str">
        <f t="shared" si="537"/>
        <v>Data Error</v>
      </c>
      <c r="J8609" s="23"/>
      <c r="K8609" s="7" t="str">
        <f t="shared" si="538"/>
        <v>Data Error</v>
      </c>
      <c r="M8609" s="20" t="str">
        <f>IF(C8609="Data Error","Data Error",IF(C8609&lt;=K8609,0,1-IFERROR(INDEX(BAAL!$C:$D,MATCH(ROUNDUP(C8609-K8609,0),BAAL!$B:$B,0),MATCH(LEFT(M$2,4),BAAL!$C$2:$D$2,0)),0)))</f>
        <v>Data Error</v>
      </c>
      <c r="N8609" s="20"/>
      <c r="O8609" s="26"/>
      <c r="P8609" s="26"/>
      <c r="Q8609" s="6">
        <f t="shared" si="539"/>
        <v>12</v>
      </c>
      <c r="R8609" s="20"/>
    </row>
    <row r="8610" spans="1:18" x14ac:dyDescent="0.25">
      <c r="A8610" s="6">
        <v>16</v>
      </c>
      <c r="B8610" s="4">
        <v>42728.666666659527</v>
      </c>
      <c r="C8610" s="2" t="str">
        <f>IF([2]Analysis!AG8610="Data Error","Data Error",[2]Analysis!AI8610*C$1)</f>
        <v>Data Error</v>
      </c>
      <c r="D8610" s="2"/>
      <c r="E8610" s="3" t="str">
        <f>IF(C8610="Data Error","Data Error",INDEX('[2]BAAL Adj Cap'!$CB$65:$CY$72,MONTH($B8610),$A8610+1))</f>
        <v>Data Error</v>
      </c>
      <c r="F8610" s="3"/>
      <c r="G8610" s="31" t="str">
        <f t="shared" si="536"/>
        <v>Data Error</v>
      </c>
      <c r="H8610" s="31"/>
      <c r="I8610" s="23" t="str">
        <f t="shared" si="537"/>
        <v>Data Error</v>
      </c>
      <c r="J8610" s="23"/>
      <c r="K8610" s="7" t="str">
        <f t="shared" si="538"/>
        <v>Data Error</v>
      </c>
      <c r="M8610" s="20" t="str">
        <f>IF(C8610="Data Error","Data Error",IF(C8610&lt;=K8610,0,1-IFERROR(INDEX(BAAL!$C:$D,MATCH(ROUNDUP(C8610-K8610,0),BAAL!$B:$B,0),MATCH(LEFT(M$2,4),BAAL!$C$2:$D$2,0)),0)))</f>
        <v>Data Error</v>
      </c>
      <c r="N8610" s="20"/>
      <c r="O8610" s="26"/>
      <c r="P8610" s="26"/>
      <c r="Q8610" s="6">
        <f t="shared" si="539"/>
        <v>12</v>
      </c>
      <c r="R8610" s="20"/>
    </row>
    <row r="8611" spans="1:18" x14ac:dyDescent="0.25">
      <c r="A8611" s="6">
        <v>17</v>
      </c>
      <c r="B8611" s="4">
        <v>42728.708333326191</v>
      </c>
      <c r="C8611" s="2" t="str">
        <f>IF([2]Analysis!AG8611="Data Error","Data Error",[2]Analysis!AI8611*C$1)</f>
        <v>Data Error</v>
      </c>
      <c r="D8611" s="2"/>
      <c r="E8611" s="3" t="str">
        <f>IF(C8611="Data Error","Data Error",INDEX('[2]BAAL Adj Cap'!$CB$65:$CY$72,MONTH($B8611),$A8611+1))</f>
        <v>Data Error</v>
      </c>
      <c r="F8611" s="3"/>
      <c r="G8611" s="31" t="str">
        <f t="shared" si="536"/>
        <v>Data Error</v>
      </c>
      <c r="H8611" s="31"/>
      <c r="I8611" s="23" t="str">
        <f t="shared" si="537"/>
        <v>Data Error</v>
      </c>
      <c r="J8611" s="23"/>
      <c r="K8611" s="7" t="str">
        <f t="shared" si="538"/>
        <v>Data Error</v>
      </c>
      <c r="M8611" s="20" t="str">
        <f>IF(C8611="Data Error","Data Error",IF(C8611&lt;=K8611,0,1-IFERROR(INDEX(BAAL!$C:$D,MATCH(ROUNDUP(C8611-K8611,0),BAAL!$B:$B,0),MATCH(LEFT(M$2,4),BAAL!$C$2:$D$2,0)),0)))</f>
        <v>Data Error</v>
      </c>
      <c r="N8611" s="20"/>
      <c r="O8611" s="26"/>
      <c r="P8611" s="26"/>
      <c r="Q8611" s="6">
        <f t="shared" si="539"/>
        <v>12</v>
      </c>
      <c r="R8611" s="20"/>
    </row>
    <row r="8612" spans="1:18" x14ac:dyDescent="0.25">
      <c r="A8612" s="6">
        <v>18</v>
      </c>
      <c r="B8612" s="4">
        <v>42728.749999992855</v>
      </c>
      <c r="C8612" s="2" t="str">
        <f>IF([2]Analysis!AG8612="Data Error","Data Error",[2]Analysis!AI8612*C$1)</f>
        <v>Data Error</v>
      </c>
      <c r="D8612" s="2"/>
      <c r="E8612" s="3" t="str">
        <f>IF(C8612="Data Error","Data Error",INDEX('[2]BAAL Adj Cap'!$CB$65:$CY$72,MONTH($B8612),$A8612+1))</f>
        <v>Data Error</v>
      </c>
      <c r="F8612" s="3"/>
      <c r="G8612" s="31" t="str">
        <f t="shared" si="536"/>
        <v>Data Error</v>
      </c>
      <c r="H8612" s="31"/>
      <c r="I8612" s="23" t="str">
        <f t="shared" si="537"/>
        <v>Data Error</v>
      </c>
      <c r="J8612" s="23"/>
      <c r="K8612" s="7" t="str">
        <f t="shared" si="538"/>
        <v>Data Error</v>
      </c>
      <c r="M8612" s="20" t="str">
        <f>IF(C8612="Data Error","Data Error",IF(C8612&lt;=K8612,0,1-IFERROR(INDEX(BAAL!$C:$D,MATCH(ROUNDUP(C8612-K8612,0),BAAL!$B:$B,0),MATCH(LEFT(M$2,4),BAAL!$C$2:$D$2,0)),0)))</f>
        <v>Data Error</v>
      </c>
      <c r="N8612" s="20"/>
      <c r="O8612" s="26"/>
      <c r="P8612" s="26"/>
      <c r="Q8612" s="6">
        <f t="shared" si="539"/>
        <v>12</v>
      </c>
      <c r="R8612" s="20"/>
    </row>
    <row r="8613" spans="1:18" x14ac:dyDescent="0.25">
      <c r="A8613" s="6">
        <v>19</v>
      </c>
      <c r="B8613" s="4">
        <v>42728.791666659519</v>
      </c>
      <c r="C8613" s="2" t="str">
        <f>IF([2]Analysis!AG8613="Data Error","Data Error",[2]Analysis!AI8613*C$1)</f>
        <v>Data Error</v>
      </c>
      <c r="D8613" s="2"/>
      <c r="E8613" s="3" t="str">
        <f>IF(C8613="Data Error","Data Error",INDEX('[2]BAAL Adj Cap'!$CB$65:$CY$72,MONTH($B8613),$A8613+1))</f>
        <v>Data Error</v>
      </c>
      <c r="F8613" s="3"/>
      <c r="G8613" s="31" t="str">
        <f t="shared" si="536"/>
        <v>Data Error</v>
      </c>
      <c r="H8613" s="31"/>
      <c r="I8613" s="23" t="str">
        <f t="shared" si="537"/>
        <v>Data Error</v>
      </c>
      <c r="J8613" s="23"/>
      <c r="K8613" s="7" t="str">
        <f t="shared" si="538"/>
        <v>Data Error</v>
      </c>
      <c r="M8613" s="20" t="str">
        <f>IF(C8613="Data Error","Data Error",IF(C8613&lt;=K8613,0,1-IFERROR(INDEX(BAAL!$C:$D,MATCH(ROUNDUP(C8613-K8613,0),BAAL!$B:$B,0),MATCH(LEFT(M$2,4),BAAL!$C$2:$D$2,0)),0)))</f>
        <v>Data Error</v>
      </c>
      <c r="N8613" s="20"/>
      <c r="O8613" s="26"/>
      <c r="P8613" s="26"/>
      <c r="Q8613" s="6">
        <f t="shared" si="539"/>
        <v>12</v>
      </c>
      <c r="R8613" s="20"/>
    </row>
    <row r="8614" spans="1:18" x14ac:dyDescent="0.25">
      <c r="A8614" s="6">
        <v>20</v>
      </c>
      <c r="B8614" s="4">
        <v>42728.833333326183</v>
      </c>
      <c r="C8614" s="2" t="str">
        <f>IF([2]Analysis!AG8614="Data Error","Data Error",[2]Analysis!AI8614*C$1)</f>
        <v>Data Error</v>
      </c>
      <c r="D8614" s="2"/>
      <c r="E8614" s="3" t="str">
        <f>IF(C8614="Data Error","Data Error",INDEX('[2]BAAL Adj Cap'!$CB$65:$CY$72,MONTH($B8614),$A8614+1))</f>
        <v>Data Error</v>
      </c>
      <c r="F8614" s="3"/>
      <c r="G8614" s="31" t="str">
        <f t="shared" si="536"/>
        <v>Data Error</v>
      </c>
      <c r="H8614" s="31"/>
      <c r="I8614" s="23" t="str">
        <f t="shared" si="537"/>
        <v>Data Error</v>
      </c>
      <c r="J8614" s="23"/>
      <c r="K8614" s="7" t="str">
        <f t="shared" si="538"/>
        <v>Data Error</v>
      </c>
      <c r="M8614" s="20" t="str">
        <f>IF(C8614="Data Error","Data Error",IF(C8614&lt;=K8614,0,1-IFERROR(INDEX(BAAL!$C:$D,MATCH(ROUNDUP(C8614-K8614,0),BAAL!$B:$B,0),MATCH(LEFT(M$2,4),BAAL!$C$2:$D$2,0)),0)))</f>
        <v>Data Error</v>
      </c>
      <c r="N8614" s="20"/>
      <c r="O8614" s="26"/>
      <c r="P8614" s="26"/>
      <c r="Q8614" s="6">
        <f t="shared" si="539"/>
        <v>12</v>
      </c>
      <c r="R8614" s="20"/>
    </row>
    <row r="8615" spans="1:18" x14ac:dyDescent="0.25">
      <c r="A8615" s="6">
        <v>21</v>
      </c>
      <c r="B8615" s="4">
        <v>42728.874999992848</v>
      </c>
      <c r="C8615" s="2" t="str">
        <f>IF([2]Analysis!AG8615="Data Error","Data Error",[2]Analysis!AI8615*C$1)</f>
        <v>Data Error</v>
      </c>
      <c r="D8615" s="2"/>
      <c r="E8615" s="3" t="str">
        <f>IF(C8615="Data Error","Data Error",INDEX('[2]BAAL Adj Cap'!$CB$65:$CY$72,MONTH($B8615),$A8615+1))</f>
        <v>Data Error</v>
      </c>
      <c r="F8615" s="3"/>
      <c r="G8615" s="31" t="str">
        <f t="shared" si="536"/>
        <v>Data Error</v>
      </c>
      <c r="H8615" s="31"/>
      <c r="I8615" s="23" t="str">
        <f t="shared" si="537"/>
        <v>Data Error</v>
      </c>
      <c r="J8615" s="23"/>
      <c r="K8615" s="7" t="str">
        <f t="shared" si="538"/>
        <v>Data Error</v>
      </c>
      <c r="M8615" s="20" t="str">
        <f>IF(C8615="Data Error","Data Error",IF(C8615&lt;=K8615,0,1-IFERROR(INDEX(BAAL!$C:$D,MATCH(ROUNDUP(C8615-K8615,0),BAAL!$B:$B,0),MATCH(LEFT(M$2,4),BAAL!$C$2:$D$2,0)),0)))</f>
        <v>Data Error</v>
      </c>
      <c r="N8615" s="20"/>
      <c r="O8615" s="26"/>
      <c r="P8615" s="26"/>
      <c r="Q8615" s="6">
        <f t="shared" si="539"/>
        <v>12</v>
      </c>
      <c r="R8615" s="20"/>
    </row>
    <row r="8616" spans="1:18" x14ac:dyDescent="0.25">
      <c r="A8616" s="6">
        <v>22</v>
      </c>
      <c r="B8616" s="4">
        <v>42728.916666659512</v>
      </c>
      <c r="C8616" s="2" t="str">
        <f>IF([2]Analysis!AG8616="Data Error","Data Error",[2]Analysis!AI8616*C$1)</f>
        <v>Data Error</v>
      </c>
      <c r="D8616" s="2"/>
      <c r="E8616" s="3" t="str">
        <f>IF(C8616="Data Error","Data Error",INDEX('[2]BAAL Adj Cap'!$CB$65:$CY$72,MONTH($B8616),$A8616+1))</f>
        <v>Data Error</v>
      </c>
      <c r="F8616" s="3"/>
      <c r="G8616" s="31" t="str">
        <f t="shared" si="536"/>
        <v>Data Error</v>
      </c>
      <c r="H8616" s="31"/>
      <c r="I8616" s="23" t="str">
        <f t="shared" si="537"/>
        <v>Data Error</v>
      </c>
      <c r="J8616" s="23"/>
      <c r="K8616" s="7" t="str">
        <f t="shared" si="538"/>
        <v>Data Error</v>
      </c>
      <c r="M8616" s="20" t="str">
        <f>IF(C8616="Data Error","Data Error",IF(C8616&lt;=K8616,0,1-IFERROR(INDEX(BAAL!$C:$D,MATCH(ROUNDUP(C8616-K8616,0),BAAL!$B:$B,0),MATCH(LEFT(M$2,4),BAAL!$C$2:$D$2,0)),0)))</f>
        <v>Data Error</v>
      </c>
      <c r="N8616" s="20"/>
      <c r="O8616" s="26"/>
      <c r="P8616" s="26"/>
      <c r="Q8616" s="6">
        <f t="shared" si="539"/>
        <v>12</v>
      </c>
      <c r="R8616" s="20"/>
    </row>
    <row r="8617" spans="1:18" x14ac:dyDescent="0.25">
      <c r="A8617" s="6">
        <v>23</v>
      </c>
      <c r="B8617" s="4">
        <v>42728.958333326176</v>
      </c>
      <c r="C8617" s="2" t="str">
        <f>IF([2]Analysis!AG8617="Data Error","Data Error",[2]Analysis!AI8617*C$1)</f>
        <v>Data Error</v>
      </c>
      <c r="D8617" s="2"/>
      <c r="E8617" s="3" t="str">
        <f>IF(C8617="Data Error","Data Error",INDEX('[2]BAAL Adj Cap'!$CB$65:$CY$72,MONTH($B8617),$A8617+1))</f>
        <v>Data Error</v>
      </c>
      <c r="F8617" s="3"/>
      <c r="G8617" s="31" t="str">
        <f t="shared" si="536"/>
        <v>Data Error</v>
      </c>
      <c r="H8617" s="31"/>
      <c r="I8617" s="23" t="str">
        <f t="shared" si="537"/>
        <v>Data Error</v>
      </c>
      <c r="J8617" s="23"/>
      <c r="K8617" s="7" t="str">
        <f t="shared" si="538"/>
        <v>Data Error</v>
      </c>
      <c r="M8617" s="20" t="str">
        <f>IF(C8617="Data Error","Data Error",IF(C8617&lt;=K8617,0,1-IFERROR(INDEX(BAAL!$C:$D,MATCH(ROUNDUP(C8617-K8617,0),BAAL!$B:$B,0),MATCH(LEFT(M$2,4),BAAL!$C$2:$D$2,0)),0)))</f>
        <v>Data Error</v>
      </c>
      <c r="N8617" s="20"/>
      <c r="O8617" s="26"/>
      <c r="P8617" s="26"/>
      <c r="Q8617" s="6">
        <f t="shared" si="539"/>
        <v>12</v>
      </c>
      <c r="R8617" s="20"/>
    </row>
    <row r="8618" spans="1:18" x14ac:dyDescent="0.25">
      <c r="A8618" s="6">
        <v>0</v>
      </c>
      <c r="B8618" s="1">
        <v>42728.99999999284</v>
      </c>
      <c r="C8618" s="2" t="str">
        <f>IF([2]Analysis!AG8618="Data Error","Data Error",[2]Analysis!AI8618*C$1)</f>
        <v>Data Error</v>
      </c>
      <c r="D8618" s="2"/>
      <c r="E8618" s="3" t="str">
        <f>IF(C8618="Data Error","Data Error",INDEX('[2]BAAL Adj Cap'!$CB$65:$CY$72,MONTH($B8618),$A8618+1))</f>
        <v>Data Error</v>
      </c>
      <c r="F8618" s="3"/>
      <c r="G8618" s="31" t="str">
        <f t="shared" si="536"/>
        <v>Data Error</v>
      </c>
      <c r="H8618" s="31"/>
      <c r="I8618" s="23" t="str">
        <f t="shared" si="537"/>
        <v>Data Error</v>
      </c>
      <c r="J8618" s="23"/>
      <c r="K8618" s="7" t="str">
        <f t="shared" si="538"/>
        <v>Data Error</v>
      </c>
      <c r="M8618" s="20" t="str">
        <f>IF(C8618="Data Error","Data Error",IF(C8618&lt;=K8618,0,1-IFERROR(INDEX(BAAL!$C:$D,MATCH(ROUNDUP(C8618-K8618,0),BAAL!$B:$B,0),MATCH(LEFT(M$2,4),BAAL!$C$2:$D$2,0)),0)))</f>
        <v>Data Error</v>
      </c>
      <c r="N8618" s="20"/>
      <c r="O8618" s="26"/>
      <c r="P8618" s="26"/>
      <c r="Q8618" s="6">
        <f t="shared" si="539"/>
        <v>12</v>
      </c>
      <c r="R8618" s="20"/>
    </row>
    <row r="8619" spans="1:18" x14ac:dyDescent="0.25">
      <c r="A8619" s="6">
        <v>1</v>
      </c>
      <c r="B8619" s="4">
        <v>42729.041666659505</v>
      </c>
      <c r="C8619" s="2" t="str">
        <f>IF([2]Analysis!AG8619="Data Error","Data Error",[2]Analysis!AI8619*C$1)</f>
        <v>Data Error</v>
      </c>
      <c r="D8619" s="2"/>
      <c r="E8619" s="3" t="str">
        <f>IF(C8619="Data Error","Data Error",INDEX('[2]BAAL Adj Cap'!$CB$65:$CY$72,MONTH($B8619),$A8619+1))</f>
        <v>Data Error</v>
      </c>
      <c r="F8619" s="3"/>
      <c r="G8619" s="31" t="str">
        <f t="shared" si="536"/>
        <v>Data Error</v>
      </c>
      <c r="H8619" s="31"/>
      <c r="I8619" s="23" t="str">
        <f t="shared" si="537"/>
        <v>Data Error</v>
      </c>
      <c r="J8619" s="23"/>
      <c r="K8619" s="7" t="str">
        <f t="shared" si="538"/>
        <v>Data Error</v>
      </c>
      <c r="M8619" s="20" t="str">
        <f>IF(C8619="Data Error","Data Error",IF(C8619&lt;=K8619,0,1-IFERROR(INDEX(BAAL!$C:$D,MATCH(ROUNDUP(C8619-K8619,0),BAAL!$B:$B,0),MATCH(LEFT(M$2,4),BAAL!$C$2:$D$2,0)),0)))</f>
        <v>Data Error</v>
      </c>
      <c r="N8619" s="20"/>
      <c r="O8619" s="26"/>
      <c r="P8619" s="26"/>
      <c r="Q8619" s="6">
        <f t="shared" si="539"/>
        <v>12</v>
      </c>
      <c r="R8619" s="20"/>
    </row>
    <row r="8620" spans="1:18" x14ac:dyDescent="0.25">
      <c r="A8620" s="6">
        <v>2</v>
      </c>
      <c r="B8620" s="4">
        <v>42729.083333326169</v>
      </c>
      <c r="C8620" s="2" t="str">
        <f>IF([2]Analysis!AG8620="Data Error","Data Error",[2]Analysis!AI8620*C$1)</f>
        <v>Data Error</v>
      </c>
      <c r="D8620" s="2"/>
      <c r="E8620" s="3" t="str">
        <f>IF(C8620="Data Error","Data Error",INDEX('[2]BAAL Adj Cap'!$CB$65:$CY$72,MONTH($B8620),$A8620+1))</f>
        <v>Data Error</v>
      </c>
      <c r="F8620" s="3"/>
      <c r="G8620" s="31" t="str">
        <f t="shared" si="536"/>
        <v>Data Error</v>
      </c>
      <c r="H8620" s="31"/>
      <c r="I8620" s="23" t="str">
        <f t="shared" si="537"/>
        <v>Data Error</v>
      </c>
      <c r="J8620" s="23"/>
      <c r="K8620" s="7" t="str">
        <f t="shared" si="538"/>
        <v>Data Error</v>
      </c>
      <c r="M8620" s="20" t="str">
        <f>IF(C8620="Data Error","Data Error",IF(C8620&lt;=K8620,0,1-IFERROR(INDEX(BAAL!$C:$D,MATCH(ROUNDUP(C8620-K8620,0),BAAL!$B:$B,0),MATCH(LEFT(M$2,4),BAAL!$C$2:$D$2,0)),0)))</f>
        <v>Data Error</v>
      </c>
      <c r="N8620" s="20"/>
      <c r="O8620" s="26"/>
      <c r="P8620" s="26"/>
      <c r="Q8620" s="6">
        <f t="shared" si="539"/>
        <v>12</v>
      </c>
      <c r="R8620" s="20"/>
    </row>
    <row r="8621" spans="1:18" x14ac:dyDescent="0.25">
      <c r="A8621" s="6">
        <v>3</v>
      </c>
      <c r="B8621" s="4">
        <v>42729.124999992833</v>
      </c>
      <c r="C8621" s="2" t="str">
        <f>IF([2]Analysis!AG8621="Data Error","Data Error",[2]Analysis!AI8621*C$1)</f>
        <v>Data Error</v>
      </c>
      <c r="D8621" s="2"/>
      <c r="E8621" s="3" t="str">
        <f>IF(C8621="Data Error","Data Error",INDEX('[2]BAAL Adj Cap'!$CB$65:$CY$72,MONTH($B8621),$A8621+1))</f>
        <v>Data Error</v>
      </c>
      <c r="F8621" s="3"/>
      <c r="G8621" s="31" t="str">
        <f t="shared" si="536"/>
        <v>Data Error</v>
      </c>
      <c r="H8621" s="31"/>
      <c r="I8621" s="23" t="str">
        <f t="shared" si="537"/>
        <v>Data Error</v>
      </c>
      <c r="J8621" s="23"/>
      <c r="K8621" s="7" t="str">
        <f t="shared" si="538"/>
        <v>Data Error</v>
      </c>
      <c r="M8621" s="20" t="str">
        <f>IF(C8621="Data Error","Data Error",IF(C8621&lt;=K8621,0,1-IFERROR(INDEX(BAAL!$C:$D,MATCH(ROUNDUP(C8621-K8621,0),BAAL!$B:$B,0),MATCH(LEFT(M$2,4),BAAL!$C$2:$D$2,0)),0)))</f>
        <v>Data Error</v>
      </c>
      <c r="N8621" s="20"/>
      <c r="O8621" s="26"/>
      <c r="P8621" s="26"/>
      <c r="Q8621" s="6">
        <f t="shared" si="539"/>
        <v>12</v>
      </c>
      <c r="R8621" s="20"/>
    </row>
    <row r="8622" spans="1:18" x14ac:dyDescent="0.25">
      <c r="A8622" s="6">
        <v>4</v>
      </c>
      <c r="B8622" s="4">
        <v>42729.166666659497</v>
      </c>
      <c r="C8622" s="2" t="str">
        <f>IF([2]Analysis!AG8622="Data Error","Data Error",[2]Analysis!AI8622*C$1)</f>
        <v>Data Error</v>
      </c>
      <c r="D8622" s="2"/>
      <c r="E8622" s="3" t="str">
        <f>IF(C8622="Data Error","Data Error",INDEX('[2]BAAL Adj Cap'!$CB$65:$CY$72,MONTH($B8622),$A8622+1))</f>
        <v>Data Error</v>
      </c>
      <c r="F8622" s="3"/>
      <c r="G8622" s="31" t="str">
        <f t="shared" si="536"/>
        <v>Data Error</v>
      </c>
      <c r="H8622" s="31"/>
      <c r="I8622" s="23" t="str">
        <f t="shared" si="537"/>
        <v>Data Error</v>
      </c>
      <c r="J8622" s="23"/>
      <c r="K8622" s="7" t="str">
        <f t="shared" si="538"/>
        <v>Data Error</v>
      </c>
      <c r="M8622" s="20" t="str">
        <f>IF(C8622="Data Error","Data Error",IF(C8622&lt;=K8622,0,1-IFERROR(INDEX(BAAL!$C:$D,MATCH(ROUNDUP(C8622-K8622,0),BAAL!$B:$B,0),MATCH(LEFT(M$2,4),BAAL!$C$2:$D$2,0)),0)))</f>
        <v>Data Error</v>
      </c>
      <c r="N8622" s="20"/>
      <c r="O8622" s="26"/>
      <c r="P8622" s="26"/>
      <c r="Q8622" s="6">
        <f t="shared" si="539"/>
        <v>12</v>
      </c>
      <c r="R8622" s="20"/>
    </row>
    <row r="8623" spans="1:18" x14ac:dyDescent="0.25">
      <c r="A8623" s="6">
        <v>5</v>
      </c>
      <c r="B8623" s="4">
        <v>42729.208333326162</v>
      </c>
      <c r="C8623" s="2" t="str">
        <f>IF([2]Analysis!AG8623="Data Error","Data Error",[2]Analysis!AI8623*C$1)</f>
        <v>Data Error</v>
      </c>
      <c r="D8623" s="2"/>
      <c r="E8623" s="3" t="str">
        <f>IF(C8623="Data Error","Data Error",INDEX('[2]BAAL Adj Cap'!$CB$65:$CY$72,MONTH($B8623),$A8623+1))</f>
        <v>Data Error</v>
      </c>
      <c r="F8623" s="3"/>
      <c r="G8623" s="31" t="str">
        <f t="shared" si="536"/>
        <v>Data Error</v>
      </c>
      <c r="H8623" s="31"/>
      <c r="I8623" s="23" t="str">
        <f t="shared" si="537"/>
        <v>Data Error</v>
      </c>
      <c r="J8623" s="23"/>
      <c r="K8623" s="7" t="str">
        <f t="shared" si="538"/>
        <v>Data Error</v>
      </c>
      <c r="M8623" s="20" t="str">
        <f>IF(C8623="Data Error","Data Error",IF(C8623&lt;=K8623,0,1-IFERROR(INDEX(BAAL!$C:$D,MATCH(ROUNDUP(C8623-K8623,0),BAAL!$B:$B,0),MATCH(LEFT(M$2,4),BAAL!$C$2:$D$2,0)),0)))</f>
        <v>Data Error</v>
      </c>
      <c r="N8623" s="20"/>
      <c r="O8623" s="26"/>
      <c r="P8623" s="26"/>
      <c r="Q8623" s="6">
        <f t="shared" si="539"/>
        <v>12</v>
      </c>
      <c r="R8623" s="20"/>
    </row>
    <row r="8624" spans="1:18" x14ac:dyDescent="0.25">
      <c r="A8624" s="6">
        <v>6</v>
      </c>
      <c r="B8624" s="4">
        <v>42729.249999992826</v>
      </c>
      <c r="C8624" s="2" t="str">
        <f>IF([2]Analysis!AG8624="Data Error","Data Error",[2]Analysis!AI8624*C$1)</f>
        <v>Data Error</v>
      </c>
      <c r="D8624" s="2"/>
      <c r="E8624" s="3" t="str">
        <f>IF(C8624="Data Error","Data Error",INDEX('[2]BAAL Adj Cap'!$CB$65:$CY$72,MONTH($B8624),$A8624+1))</f>
        <v>Data Error</v>
      </c>
      <c r="F8624" s="3"/>
      <c r="G8624" s="31" t="str">
        <f t="shared" si="536"/>
        <v>Data Error</v>
      </c>
      <c r="H8624" s="31"/>
      <c r="I8624" s="23" t="str">
        <f t="shared" si="537"/>
        <v>Data Error</v>
      </c>
      <c r="J8624" s="23"/>
      <c r="K8624" s="7" t="str">
        <f t="shared" si="538"/>
        <v>Data Error</v>
      </c>
      <c r="M8624" s="20" t="str">
        <f>IF(C8624="Data Error","Data Error",IF(C8624&lt;=K8624,0,1-IFERROR(INDEX(BAAL!$C:$D,MATCH(ROUNDUP(C8624-K8624,0),BAAL!$B:$B,0),MATCH(LEFT(M$2,4),BAAL!$C$2:$D$2,0)),0)))</f>
        <v>Data Error</v>
      </c>
      <c r="N8624" s="20"/>
      <c r="O8624" s="26"/>
      <c r="P8624" s="26"/>
      <c r="Q8624" s="6">
        <f t="shared" si="539"/>
        <v>12</v>
      </c>
      <c r="R8624" s="20"/>
    </row>
    <row r="8625" spans="1:18" x14ac:dyDescent="0.25">
      <c r="A8625" s="6">
        <v>7</v>
      </c>
      <c r="B8625" s="4">
        <v>42729.29166665949</v>
      </c>
      <c r="C8625" s="2" t="str">
        <f>IF([2]Analysis!AG8625="Data Error","Data Error",[2]Analysis!AI8625*C$1)</f>
        <v>Data Error</v>
      </c>
      <c r="D8625" s="2"/>
      <c r="E8625" s="3" t="str">
        <f>IF(C8625="Data Error","Data Error",INDEX('[2]BAAL Adj Cap'!$CB$65:$CY$72,MONTH($B8625),$A8625+1))</f>
        <v>Data Error</v>
      </c>
      <c r="F8625" s="3"/>
      <c r="G8625" s="31" t="str">
        <f t="shared" si="536"/>
        <v>Data Error</v>
      </c>
      <c r="H8625" s="31"/>
      <c r="I8625" s="23" t="str">
        <f t="shared" si="537"/>
        <v>Data Error</v>
      </c>
      <c r="J8625" s="23"/>
      <c r="K8625" s="7" t="str">
        <f t="shared" si="538"/>
        <v>Data Error</v>
      </c>
      <c r="M8625" s="20" t="str">
        <f>IF(C8625="Data Error","Data Error",IF(C8625&lt;=K8625,0,1-IFERROR(INDEX(BAAL!$C:$D,MATCH(ROUNDUP(C8625-K8625,0),BAAL!$B:$B,0),MATCH(LEFT(M$2,4),BAAL!$C$2:$D$2,0)),0)))</f>
        <v>Data Error</v>
      </c>
      <c r="N8625" s="20"/>
      <c r="O8625" s="26"/>
      <c r="P8625" s="26"/>
      <c r="Q8625" s="6">
        <f t="shared" si="539"/>
        <v>12</v>
      </c>
      <c r="R8625" s="20"/>
    </row>
    <row r="8626" spans="1:18" x14ac:dyDescent="0.25">
      <c r="A8626" s="6">
        <v>8</v>
      </c>
      <c r="B8626" s="4">
        <v>42729.333333326154</v>
      </c>
      <c r="C8626" s="2" t="str">
        <f>IF([2]Analysis!AG8626="Data Error","Data Error",[2]Analysis!AI8626*C$1)</f>
        <v>Data Error</v>
      </c>
      <c r="D8626" s="2"/>
      <c r="E8626" s="3" t="str">
        <f>IF(C8626="Data Error","Data Error",INDEX('[2]BAAL Adj Cap'!$CB$65:$CY$72,MONTH($B8626),$A8626+1))</f>
        <v>Data Error</v>
      </c>
      <c r="F8626" s="3"/>
      <c r="G8626" s="31" t="str">
        <f t="shared" si="536"/>
        <v>Data Error</v>
      </c>
      <c r="H8626" s="31"/>
      <c r="I8626" s="23" t="str">
        <f t="shared" si="537"/>
        <v>Data Error</v>
      </c>
      <c r="J8626" s="23"/>
      <c r="K8626" s="7" t="str">
        <f t="shared" si="538"/>
        <v>Data Error</v>
      </c>
      <c r="M8626" s="20" t="str">
        <f>IF(C8626="Data Error","Data Error",IF(C8626&lt;=K8626,0,1-IFERROR(INDEX(BAAL!$C:$D,MATCH(ROUNDUP(C8626-K8626,0),BAAL!$B:$B,0),MATCH(LEFT(M$2,4),BAAL!$C$2:$D$2,0)),0)))</f>
        <v>Data Error</v>
      </c>
      <c r="N8626" s="20"/>
      <c r="O8626" s="26"/>
      <c r="P8626" s="26"/>
      <c r="Q8626" s="6">
        <f t="shared" si="539"/>
        <v>12</v>
      </c>
      <c r="R8626" s="20"/>
    </row>
    <row r="8627" spans="1:18" x14ac:dyDescent="0.25">
      <c r="A8627" s="6">
        <v>9</v>
      </c>
      <c r="B8627" s="4">
        <v>42729.374999992819</v>
      </c>
      <c r="C8627" s="2" t="str">
        <f>IF([2]Analysis!AG8627="Data Error","Data Error",[2]Analysis!AI8627*C$1)</f>
        <v>Data Error</v>
      </c>
      <c r="D8627" s="2"/>
      <c r="E8627" s="3" t="str">
        <f>IF(C8627="Data Error","Data Error",INDEX('[2]BAAL Adj Cap'!$CB$65:$CY$72,MONTH($B8627),$A8627+1))</f>
        <v>Data Error</v>
      </c>
      <c r="F8627" s="3"/>
      <c r="G8627" s="31" t="str">
        <f t="shared" si="536"/>
        <v>Data Error</v>
      </c>
      <c r="H8627" s="31"/>
      <c r="I8627" s="23" t="str">
        <f t="shared" si="537"/>
        <v>Data Error</v>
      </c>
      <c r="J8627" s="23"/>
      <c r="K8627" s="7" t="str">
        <f t="shared" si="538"/>
        <v>Data Error</v>
      </c>
      <c r="M8627" s="20" t="str">
        <f>IF(C8627="Data Error","Data Error",IF(C8627&lt;=K8627,0,1-IFERROR(INDEX(BAAL!$C:$D,MATCH(ROUNDUP(C8627-K8627,0),BAAL!$B:$B,0),MATCH(LEFT(M$2,4),BAAL!$C$2:$D$2,0)),0)))</f>
        <v>Data Error</v>
      </c>
      <c r="N8627" s="20"/>
      <c r="O8627" s="26"/>
      <c r="P8627" s="26"/>
      <c r="Q8627" s="6">
        <f t="shared" si="539"/>
        <v>12</v>
      </c>
      <c r="R8627" s="20"/>
    </row>
    <row r="8628" spans="1:18" x14ac:dyDescent="0.25">
      <c r="A8628" s="6">
        <v>10</v>
      </c>
      <c r="B8628" s="4">
        <v>42729.416666659483</v>
      </c>
      <c r="C8628" s="2" t="str">
        <f>IF([2]Analysis!AG8628="Data Error","Data Error",[2]Analysis!AI8628*C$1)</f>
        <v>Data Error</v>
      </c>
      <c r="D8628" s="2"/>
      <c r="E8628" s="3" t="str">
        <f>IF(C8628="Data Error","Data Error",INDEX('[2]BAAL Adj Cap'!$CB$65:$CY$72,MONTH($B8628),$A8628+1))</f>
        <v>Data Error</v>
      </c>
      <c r="F8628" s="3"/>
      <c r="G8628" s="31" t="str">
        <f t="shared" si="536"/>
        <v>Data Error</v>
      </c>
      <c r="H8628" s="31"/>
      <c r="I8628" s="23" t="str">
        <f t="shared" si="537"/>
        <v>Data Error</v>
      </c>
      <c r="J8628" s="23"/>
      <c r="K8628" s="7" t="str">
        <f t="shared" si="538"/>
        <v>Data Error</v>
      </c>
      <c r="M8628" s="20" t="str">
        <f>IF(C8628="Data Error","Data Error",IF(C8628&lt;=K8628,0,1-IFERROR(INDEX(BAAL!$C:$D,MATCH(ROUNDUP(C8628-K8628,0),BAAL!$B:$B,0),MATCH(LEFT(M$2,4),BAAL!$C$2:$D$2,0)),0)))</f>
        <v>Data Error</v>
      </c>
      <c r="N8628" s="20"/>
      <c r="O8628" s="26"/>
      <c r="P8628" s="26"/>
      <c r="Q8628" s="6">
        <f t="shared" si="539"/>
        <v>12</v>
      </c>
      <c r="R8628" s="20"/>
    </row>
    <row r="8629" spans="1:18" x14ac:dyDescent="0.25">
      <c r="A8629" s="6">
        <v>11</v>
      </c>
      <c r="B8629" s="4">
        <v>42729.458333326147</v>
      </c>
      <c r="C8629" s="2" t="str">
        <f>IF([2]Analysis!AG8629="Data Error","Data Error",[2]Analysis!AI8629*C$1)</f>
        <v>Data Error</v>
      </c>
      <c r="D8629" s="2"/>
      <c r="E8629" s="3" t="str">
        <f>IF(C8629="Data Error","Data Error",INDEX('[2]BAAL Adj Cap'!$CB$65:$CY$72,MONTH($B8629),$A8629+1))</f>
        <v>Data Error</v>
      </c>
      <c r="F8629" s="3"/>
      <c r="G8629" s="31" t="str">
        <f t="shared" si="536"/>
        <v>Data Error</v>
      </c>
      <c r="H8629" s="31"/>
      <c r="I8629" s="23" t="str">
        <f t="shared" si="537"/>
        <v>Data Error</v>
      </c>
      <c r="J8629" s="23"/>
      <c r="K8629" s="7" t="str">
        <f t="shared" si="538"/>
        <v>Data Error</v>
      </c>
      <c r="M8629" s="20" t="str">
        <f>IF(C8629="Data Error","Data Error",IF(C8629&lt;=K8629,0,1-IFERROR(INDEX(BAAL!$C:$D,MATCH(ROUNDUP(C8629-K8629,0),BAAL!$B:$B,0),MATCH(LEFT(M$2,4),BAAL!$C$2:$D$2,0)),0)))</f>
        <v>Data Error</v>
      </c>
      <c r="N8629" s="20"/>
      <c r="O8629" s="26"/>
      <c r="P8629" s="26"/>
      <c r="Q8629" s="6">
        <f t="shared" si="539"/>
        <v>12</v>
      </c>
      <c r="R8629" s="20"/>
    </row>
    <row r="8630" spans="1:18" x14ac:dyDescent="0.25">
      <c r="A8630" s="6">
        <v>12</v>
      </c>
      <c r="B8630" s="4">
        <v>42729.499999992811</v>
      </c>
      <c r="C8630" s="2" t="str">
        <f>IF([2]Analysis!AG8630="Data Error","Data Error",[2]Analysis!AI8630*C$1)</f>
        <v>Data Error</v>
      </c>
      <c r="D8630" s="2"/>
      <c r="E8630" s="3" t="str">
        <f>IF(C8630="Data Error","Data Error",INDEX('[2]BAAL Adj Cap'!$CB$65:$CY$72,MONTH($B8630),$A8630+1))</f>
        <v>Data Error</v>
      </c>
      <c r="F8630" s="3"/>
      <c r="G8630" s="31" t="str">
        <f t="shared" si="536"/>
        <v>Data Error</v>
      </c>
      <c r="H8630" s="31"/>
      <c r="I8630" s="23" t="str">
        <f t="shared" si="537"/>
        <v>Data Error</v>
      </c>
      <c r="J8630" s="23"/>
      <c r="K8630" s="7" t="str">
        <f t="shared" si="538"/>
        <v>Data Error</v>
      </c>
      <c r="M8630" s="20" t="str">
        <f>IF(C8630="Data Error","Data Error",IF(C8630&lt;=K8630,0,1-IFERROR(INDEX(BAAL!$C:$D,MATCH(ROUNDUP(C8630-K8630,0),BAAL!$B:$B,0),MATCH(LEFT(M$2,4),BAAL!$C$2:$D$2,0)),0)))</f>
        <v>Data Error</v>
      </c>
      <c r="N8630" s="20"/>
      <c r="O8630" s="26"/>
      <c r="P8630" s="26"/>
      <c r="Q8630" s="6">
        <f t="shared" si="539"/>
        <v>12</v>
      </c>
      <c r="R8630" s="20"/>
    </row>
    <row r="8631" spans="1:18" x14ac:dyDescent="0.25">
      <c r="A8631" s="6">
        <v>13</v>
      </c>
      <c r="B8631" s="4">
        <v>42729.541666659476</v>
      </c>
      <c r="C8631" s="2" t="str">
        <f>IF([2]Analysis!AG8631="Data Error","Data Error",[2]Analysis!AI8631*C$1)</f>
        <v>Data Error</v>
      </c>
      <c r="D8631" s="2"/>
      <c r="E8631" s="3" t="str">
        <f>IF(C8631="Data Error","Data Error",INDEX('[2]BAAL Adj Cap'!$CB$65:$CY$72,MONTH($B8631),$A8631+1))</f>
        <v>Data Error</v>
      </c>
      <c r="F8631" s="3"/>
      <c r="G8631" s="31" t="str">
        <f t="shared" si="536"/>
        <v>Data Error</v>
      </c>
      <c r="H8631" s="31"/>
      <c r="I8631" s="23" t="str">
        <f t="shared" si="537"/>
        <v>Data Error</v>
      </c>
      <c r="J8631" s="23"/>
      <c r="K8631" s="7" t="str">
        <f t="shared" si="538"/>
        <v>Data Error</v>
      </c>
      <c r="M8631" s="20" t="str">
        <f>IF(C8631="Data Error","Data Error",IF(C8631&lt;=K8631,0,1-IFERROR(INDEX(BAAL!$C:$D,MATCH(ROUNDUP(C8631-K8631,0),BAAL!$B:$B,0),MATCH(LEFT(M$2,4),BAAL!$C$2:$D$2,0)),0)))</f>
        <v>Data Error</v>
      </c>
      <c r="N8631" s="20"/>
      <c r="O8631" s="26"/>
      <c r="P8631" s="26"/>
      <c r="Q8631" s="6">
        <f t="shared" si="539"/>
        <v>12</v>
      </c>
      <c r="R8631" s="20"/>
    </row>
    <row r="8632" spans="1:18" x14ac:dyDescent="0.25">
      <c r="A8632" s="6">
        <v>14</v>
      </c>
      <c r="B8632" s="4">
        <v>42729.58333332614</v>
      </c>
      <c r="C8632" s="2" t="str">
        <f>IF([2]Analysis!AG8632="Data Error","Data Error",[2]Analysis!AI8632*C$1)</f>
        <v>Data Error</v>
      </c>
      <c r="D8632" s="2"/>
      <c r="E8632" s="3" t="str">
        <f>IF(C8632="Data Error","Data Error",INDEX('[2]BAAL Adj Cap'!$CB$65:$CY$72,MONTH($B8632),$A8632+1))</f>
        <v>Data Error</v>
      </c>
      <c r="F8632" s="3"/>
      <c r="G8632" s="31" t="str">
        <f t="shared" si="536"/>
        <v>Data Error</v>
      </c>
      <c r="H8632" s="31"/>
      <c r="I8632" s="23" t="str">
        <f t="shared" si="537"/>
        <v>Data Error</v>
      </c>
      <c r="J8632" s="23"/>
      <c r="K8632" s="7" t="str">
        <f t="shared" si="538"/>
        <v>Data Error</v>
      </c>
      <c r="M8632" s="20" t="str">
        <f>IF(C8632="Data Error","Data Error",IF(C8632&lt;=K8632,0,1-IFERROR(INDEX(BAAL!$C:$D,MATCH(ROUNDUP(C8632-K8632,0),BAAL!$B:$B,0),MATCH(LEFT(M$2,4),BAAL!$C$2:$D$2,0)),0)))</f>
        <v>Data Error</v>
      </c>
      <c r="N8632" s="20"/>
      <c r="O8632" s="26"/>
      <c r="P8632" s="26"/>
      <c r="Q8632" s="6">
        <f t="shared" si="539"/>
        <v>12</v>
      </c>
      <c r="R8632" s="20"/>
    </row>
    <row r="8633" spans="1:18" x14ac:dyDescent="0.25">
      <c r="A8633" s="6">
        <v>15</v>
      </c>
      <c r="B8633" s="4">
        <v>42729.624999992804</v>
      </c>
      <c r="C8633" s="2" t="str">
        <f>IF([2]Analysis!AG8633="Data Error","Data Error",[2]Analysis!AI8633*C$1)</f>
        <v>Data Error</v>
      </c>
      <c r="D8633" s="2"/>
      <c r="E8633" s="3" t="str">
        <f>IF(C8633="Data Error","Data Error",INDEX('[2]BAAL Adj Cap'!$CB$65:$CY$72,MONTH($B8633),$A8633+1))</f>
        <v>Data Error</v>
      </c>
      <c r="F8633" s="3"/>
      <c r="G8633" s="31" t="str">
        <f t="shared" si="536"/>
        <v>Data Error</v>
      </c>
      <c r="H8633" s="31"/>
      <c r="I8633" s="23" t="str">
        <f t="shared" si="537"/>
        <v>Data Error</v>
      </c>
      <c r="J8633" s="23"/>
      <c r="K8633" s="7" t="str">
        <f t="shared" si="538"/>
        <v>Data Error</v>
      </c>
      <c r="M8633" s="20" t="str">
        <f>IF(C8633="Data Error","Data Error",IF(C8633&lt;=K8633,0,1-IFERROR(INDEX(BAAL!$C:$D,MATCH(ROUNDUP(C8633-K8633,0),BAAL!$B:$B,0),MATCH(LEFT(M$2,4),BAAL!$C$2:$D$2,0)),0)))</f>
        <v>Data Error</v>
      </c>
      <c r="N8633" s="20"/>
      <c r="O8633" s="26"/>
      <c r="P8633" s="26"/>
      <c r="Q8633" s="6">
        <f t="shared" si="539"/>
        <v>12</v>
      </c>
      <c r="R8633" s="20"/>
    </row>
    <row r="8634" spans="1:18" x14ac:dyDescent="0.25">
      <c r="A8634" s="6">
        <v>16</v>
      </c>
      <c r="B8634" s="4">
        <v>42729.666666659468</v>
      </c>
      <c r="C8634" s="2" t="str">
        <f>IF([2]Analysis!AG8634="Data Error","Data Error",[2]Analysis!AI8634*C$1)</f>
        <v>Data Error</v>
      </c>
      <c r="D8634" s="2"/>
      <c r="E8634" s="3" t="str">
        <f>IF(C8634="Data Error","Data Error",INDEX('[2]BAAL Adj Cap'!$CB$65:$CY$72,MONTH($B8634),$A8634+1))</f>
        <v>Data Error</v>
      </c>
      <c r="F8634" s="3"/>
      <c r="G8634" s="31" t="str">
        <f t="shared" si="536"/>
        <v>Data Error</v>
      </c>
      <c r="H8634" s="31"/>
      <c r="I8634" s="23" t="str">
        <f t="shared" si="537"/>
        <v>Data Error</v>
      </c>
      <c r="J8634" s="23"/>
      <c r="K8634" s="7" t="str">
        <f t="shared" si="538"/>
        <v>Data Error</v>
      </c>
      <c r="M8634" s="20" t="str">
        <f>IF(C8634="Data Error","Data Error",IF(C8634&lt;=K8634,0,1-IFERROR(INDEX(BAAL!$C:$D,MATCH(ROUNDUP(C8634-K8634,0),BAAL!$B:$B,0),MATCH(LEFT(M$2,4),BAAL!$C$2:$D$2,0)),0)))</f>
        <v>Data Error</v>
      </c>
      <c r="N8634" s="20"/>
      <c r="O8634" s="26"/>
      <c r="P8634" s="26"/>
      <c r="Q8634" s="6">
        <f t="shared" si="539"/>
        <v>12</v>
      </c>
      <c r="R8634" s="20"/>
    </row>
    <row r="8635" spans="1:18" x14ac:dyDescent="0.25">
      <c r="A8635" s="6">
        <v>17</v>
      </c>
      <c r="B8635" s="4">
        <v>42729.708333326133</v>
      </c>
      <c r="C8635" s="2" t="str">
        <f>IF([2]Analysis!AG8635="Data Error","Data Error",[2]Analysis!AI8635*C$1)</f>
        <v>Data Error</v>
      </c>
      <c r="D8635" s="2"/>
      <c r="E8635" s="3" t="str">
        <f>IF(C8635="Data Error","Data Error",INDEX('[2]BAAL Adj Cap'!$CB$65:$CY$72,MONTH($B8635),$A8635+1))</f>
        <v>Data Error</v>
      </c>
      <c r="F8635" s="3"/>
      <c r="G8635" s="31" t="str">
        <f t="shared" si="536"/>
        <v>Data Error</v>
      </c>
      <c r="H8635" s="31"/>
      <c r="I8635" s="23" t="str">
        <f t="shared" si="537"/>
        <v>Data Error</v>
      </c>
      <c r="J8635" s="23"/>
      <c r="K8635" s="7" t="str">
        <f t="shared" si="538"/>
        <v>Data Error</v>
      </c>
      <c r="M8635" s="20" t="str">
        <f>IF(C8635="Data Error","Data Error",IF(C8635&lt;=K8635,0,1-IFERROR(INDEX(BAAL!$C:$D,MATCH(ROUNDUP(C8635-K8635,0),BAAL!$B:$B,0),MATCH(LEFT(M$2,4),BAAL!$C$2:$D$2,0)),0)))</f>
        <v>Data Error</v>
      </c>
      <c r="N8635" s="20"/>
      <c r="O8635" s="26"/>
      <c r="P8635" s="26"/>
      <c r="Q8635" s="6">
        <f t="shared" si="539"/>
        <v>12</v>
      </c>
      <c r="R8635" s="20"/>
    </row>
    <row r="8636" spans="1:18" x14ac:dyDescent="0.25">
      <c r="A8636" s="6">
        <v>18</v>
      </c>
      <c r="B8636" s="4">
        <v>42729.749999992797</v>
      </c>
      <c r="C8636" s="2" t="str">
        <f>IF([2]Analysis!AG8636="Data Error","Data Error",[2]Analysis!AI8636*C$1)</f>
        <v>Data Error</v>
      </c>
      <c r="D8636" s="2"/>
      <c r="E8636" s="3" t="str">
        <f>IF(C8636="Data Error","Data Error",INDEX('[2]BAAL Adj Cap'!$CB$65:$CY$72,MONTH($B8636),$A8636+1))</f>
        <v>Data Error</v>
      </c>
      <c r="F8636" s="3"/>
      <c r="G8636" s="31" t="str">
        <f t="shared" si="536"/>
        <v>Data Error</v>
      </c>
      <c r="H8636" s="31"/>
      <c r="I8636" s="23" t="str">
        <f t="shared" si="537"/>
        <v>Data Error</v>
      </c>
      <c r="J8636" s="23"/>
      <c r="K8636" s="7" t="str">
        <f t="shared" si="538"/>
        <v>Data Error</v>
      </c>
      <c r="M8636" s="20" t="str">
        <f>IF(C8636="Data Error","Data Error",IF(C8636&lt;=K8636,0,1-IFERROR(INDEX(BAAL!$C:$D,MATCH(ROUNDUP(C8636-K8636,0),BAAL!$B:$B,0),MATCH(LEFT(M$2,4),BAAL!$C$2:$D$2,0)),0)))</f>
        <v>Data Error</v>
      </c>
      <c r="N8636" s="20"/>
      <c r="O8636" s="26"/>
      <c r="P8636" s="26"/>
      <c r="Q8636" s="6">
        <f t="shared" si="539"/>
        <v>12</v>
      </c>
      <c r="R8636" s="20"/>
    </row>
    <row r="8637" spans="1:18" x14ac:dyDescent="0.25">
      <c r="A8637" s="6">
        <v>19</v>
      </c>
      <c r="B8637" s="4">
        <v>42729.791666659461</v>
      </c>
      <c r="C8637" s="2" t="str">
        <f>IF([2]Analysis!AG8637="Data Error","Data Error",[2]Analysis!AI8637*C$1)</f>
        <v>Data Error</v>
      </c>
      <c r="D8637" s="2"/>
      <c r="E8637" s="3" t="str">
        <f>IF(C8637="Data Error","Data Error",INDEX('[2]BAAL Adj Cap'!$CB$65:$CY$72,MONTH($B8637),$A8637+1))</f>
        <v>Data Error</v>
      </c>
      <c r="F8637" s="3"/>
      <c r="G8637" s="31" t="str">
        <f t="shared" si="536"/>
        <v>Data Error</v>
      </c>
      <c r="H8637" s="31"/>
      <c r="I8637" s="23" t="str">
        <f t="shared" si="537"/>
        <v>Data Error</v>
      </c>
      <c r="J8637" s="23"/>
      <c r="K8637" s="7" t="str">
        <f t="shared" si="538"/>
        <v>Data Error</v>
      </c>
      <c r="M8637" s="20" t="str">
        <f>IF(C8637="Data Error","Data Error",IF(C8637&lt;=K8637,0,1-IFERROR(INDEX(BAAL!$C:$D,MATCH(ROUNDUP(C8637-K8637,0),BAAL!$B:$B,0),MATCH(LEFT(M$2,4),BAAL!$C$2:$D$2,0)),0)))</f>
        <v>Data Error</v>
      </c>
      <c r="N8637" s="20"/>
      <c r="O8637" s="26"/>
      <c r="P8637" s="26"/>
      <c r="Q8637" s="6">
        <f t="shared" si="539"/>
        <v>12</v>
      </c>
      <c r="R8637" s="20"/>
    </row>
    <row r="8638" spans="1:18" x14ac:dyDescent="0.25">
      <c r="A8638" s="6">
        <v>20</v>
      </c>
      <c r="B8638" s="4">
        <v>42729.833333326125</v>
      </c>
      <c r="C8638" s="2" t="str">
        <f>IF([2]Analysis!AG8638="Data Error","Data Error",[2]Analysis!AI8638*C$1)</f>
        <v>Data Error</v>
      </c>
      <c r="D8638" s="2"/>
      <c r="E8638" s="3" t="str">
        <f>IF(C8638="Data Error","Data Error",INDEX('[2]BAAL Adj Cap'!$CB$65:$CY$72,MONTH($B8638),$A8638+1))</f>
        <v>Data Error</v>
      </c>
      <c r="F8638" s="3"/>
      <c r="G8638" s="31" t="str">
        <f t="shared" si="536"/>
        <v>Data Error</v>
      </c>
      <c r="H8638" s="31"/>
      <c r="I8638" s="23" t="str">
        <f t="shared" si="537"/>
        <v>Data Error</v>
      </c>
      <c r="J8638" s="23"/>
      <c r="K8638" s="7" t="str">
        <f t="shared" si="538"/>
        <v>Data Error</v>
      </c>
      <c r="M8638" s="20" t="str">
        <f>IF(C8638="Data Error","Data Error",IF(C8638&lt;=K8638,0,1-IFERROR(INDEX(BAAL!$C:$D,MATCH(ROUNDUP(C8638-K8638,0),BAAL!$B:$B,0),MATCH(LEFT(M$2,4),BAAL!$C$2:$D$2,0)),0)))</f>
        <v>Data Error</v>
      </c>
      <c r="N8638" s="20"/>
      <c r="O8638" s="26"/>
      <c r="P8638" s="26"/>
      <c r="Q8638" s="6">
        <f t="shared" si="539"/>
        <v>12</v>
      </c>
      <c r="R8638" s="20"/>
    </row>
    <row r="8639" spans="1:18" x14ac:dyDescent="0.25">
      <c r="A8639" s="6">
        <v>21</v>
      </c>
      <c r="B8639" s="4">
        <v>42729.87499999279</v>
      </c>
      <c r="C8639" s="2" t="str">
        <f>IF([2]Analysis!AG8639="Data Error","Data Error",[2]Analysis!AI8639*C$1)</f>
        <v>Data Error</v>
      </c>
      <c r="D8639" s="2"/>
      <c r="E8639" s="3" t="str">
        <f>IF(C8639="Data Error","Data Error",INDEX('[2]BAAL Adj Cap'!$CB$65:$CY$72,MONTH($B8639),$A8639+1))</f>
        <v>Data Error</v>
      </c>
      <c r="F8639" s="3"/>
      <c r="G8639" s="31" t="str">
        <f t="shared" si="536"/>
        <v>Data Error</v>
      </c>
      <c r="H8639" s="31"/>
      <c r="I8639" s="23" t="str">
        <f t="shared" si="537"/>
        <v>Data Error</v>
      </c>
      <c r="J8639" s="23"/>
      <c r="K8639" s="7" t="str">
        <f t="shared" si="538"/>
        <v>Data Error</v>
      </c>
      <c r="M8639" s="20" t="str">
        <f>IF(C8639="Data Error","Data Error",IF(C8639&lt;=K8639,0,1-IFERROR(INDEX(BAAL!$C:$D,MATCH(ROUNDUP(C8639-K8639,0),BAAL!$B:$B,0),MATCH(LEFT(M$2,4),BAAL!$C$2:$D$2,0)),0)))</f>
        <v>Data Error</v>
      </c>
      <c r="N8639" s="20"/>
      <c r="O8639" s="26"/>
      <c r="P8639" s="26"/>
      <c r="Q8639" s="6">
        <f t="shared" si="539"/>
        <v>12</v>
      </c>
      <c r="R8639" s="20"/>
    </row>
    <row r="8640" spans="1:18" x14ac:dyDescent="0.25">
      <c r="A8640" s="6">
        <v>22</v>
      </c>
      <c r="B8640" s="4">
        <v>42729.916666659454</v>
      </c>
      <c r="C8640" s="2" t="str">
        <f>IF([2]Analysis!AG8640="Data Error","Data Error",[2]Analysis!AI8640*C$1)</f>
        <v>Data Error</v>
      </c>
      <c r="D8640" s="2"/>
      <c r="E8640" s="3" t="str">
        <f>IF(C8640="Data Error","Data Error",INDEX('[2]BAAL Adj Cap'!$CB$65:$CY$72,MONTH($B8640),$A8640+1))</f>
        <v>Data Error</v>
      </c>
      <c r="F8640" s="3"/>
      <c r="G8640" s="31" t="str">
        <f t="shared" si="536"/>
        <v>Data Error</v>
      </c>
      <c r="H8640" s="31"/>
      <c r="I8640" s="23" t="str">
        <f t="shared" si="537"/>
        <v>Data Error</v>
      </c>
      <c r="J8640" s="23"/>
      <c r="K8640" s="7" t="str">
        <f t="shared" si="538"/>
        <v>Data Error</v>
      </c>
      <c r="M8640" s="20" t="str">
        <f>IF(C8640="Data Error","Data Error",IF(C8640&lt;=K8640,0,1-IFERROR(INDEX(BAAL!$C:$D,MATCH(ROUNDUP(C8640-K8640,0),BAAL!$B:$B,0),MATCH(LEFT(M$2,4),BAAL!$C$2:$D$2,0)),0)))</f>
        <v>Data Error</v>
      </c>
      <c r="N8640" s="20"/>
      <c r="O8640" s="26"/>
      <c r="P8640" s="26"/>
      <c r="Q8640" s="6">
        <f t="shared" si="539"/>
        <v>12</v>
      </c>
      <c r="R8640" s="20"/>
    </row>
    <row r="8641" spans="1:18" x14ac:dyDescent="0.25">
      <c r="A8641" s="6">
        <v>23</v>
      </c>
      <c r="B8641" s="4">
        <v>42729.958333326118</v>
      </c>
      <c r="C8641" s="2" t="str">
        <f>IF([2]Analysis!AG8641="Data Error","Data Error",[2]Analysis!AI8641*C$1)</f>
        <v>Data Error</v>
      </c>
      <c r="D8641" s="2"/>
      <c r="E8641" s="3" t="str">
        <f>IF(C8641="Data Error","Data Error",INDEX('[2]BAAL Adj Cap'!$CB$65:$CY$72,MONTH($B8641),$A8641+1))</f>
        <v>Data Error</v>
      </c>
      <c r="F8641" s="3"/>
      <c r="G8641" s="31" t="str">
        <f t="shared" si="536"/>
        <v>Data Error</v>
      </c>
      <c r="H8641" s="31"/>
      <c r="I8641" s="23" t="str">
        <f t="shared" si="537"/>
        <v>Data Error</v>
      </c>
      <c r="J8641" s="23"/>
      <c r="K8641" s="7" t="str">
        <f t="shared" si="538"/>
        <v>Data Error</v>
      </c>
      <c r="M8641" s="20" t="str">
        <f>IF(C8641="Data Error","Data Error",IF(C8641&lt;=K8641,0,1-IFERROR(INDEX(BAAL!$C:$D,MATCH(ROUNDUP(C8641-K8641,0),BAAL!$B:$B,0),MATCH(LEFT(M$2,4),BAAL!$C$2:$D$2,0)),0)))</f>
        <v>Data Error</v>
      </c>
      <c r="N8641" s="20"/>
      <c r="O8641" s="26"/>
      <c r="P8641" s="26"/>
      <c r="Q8641" s="6">
        <f t="shared" si="539"/>
        <v>12</v>
      </c>
      <c r="R8641" s="20"/>
    </row>
    <row r="8642" spans="1:18" x14ac:dyDescent="0.25">
      <c r="A8642" s="6">
        <v>0</v>
      </c>
      <c r="B8642" s="1">
        <v>42729.999999992782</v>
      </c>
      <c r="C8642" s="2" t="str">
        <f>IF([2]Analysis!AG8642="Data Error","Data Error",[2]Analysis!AI8642*C$1)</f>
        <v>Data Error</v>
      </c>
      <c r="D8642" s="2"/>
      <c r="E8642" s="3" t="str">
        <f>IF(C8642="Data Error","Data Error",INDEX('[2]BAAL Adj Cap'!$CB$65:$CY$72,MONTH($B8642),$A8642+1))</f>
        <v>Data Error</v>
      </c>
      <c r="F8642" s="3"/>
      <c r="G8642" s="31" t="str">
        <f t="shared" si="536"/>
        <v>Data Error</v>
      </c>
      <c r="H8642" s="31"/>
      <c r="I8642" s="23" t="str">
        <f t="shared" si="537"/>
        <v>Data Error</v>
      </c>
      <c r="J8642" s="23"/>
      <c r="K8642" s="7" t="str">
        <f t="shared" si="538"/>
        <v>Data Error</v>
      </c>
      <c r="M8642" s="20" t="str">
        <f>IF(C8642="Data Error","Data Error",IF(C8642&lt;=K8642,0,1-IFERROR(INDEX(BAAL!$C:$D,MATCH(ROUNDUP(C8642-K8642,0),BAAL!$B:$B,0),MATCH(LEFT(M$2,4),BAAL!$C$2:$D$2,0)),0)))</f>
        <v>Data Error</v>
      </c>
      <c r="N8642" s="20"/>
      <c r="O8642" s="26"/>
      <c r="P8642" s="26"/>
      <c r="Q8642" s="6">
        <f t="shared" si="539"/>
        <v>12</v>
      </c>
      <c r="R8642" s="20"/>
    </row>
    <row r="8643" spans="1:18" x14ac:dyDescent="0.25">
      <c r="A8643" s="6">
        <v>1</v>
      </c>
      <c r="B8643" s="4">
        <v>42730.041666659446</v>
      </c>
      <c r="C8643" s="2" t="str">
        <f>IF([2]Analysis!AG8643="Data Error","Data Error",[2]Analysis!AI8643*C$1)</f>
        <v>Data Error</v>
      </c>
      <c r="D8643" s="2"/>
      <c r="E8643" s="3" t="str">
        <f>IF(C8643="Data Error","Data Error",INDEX('[2]BAAL Adj Cap'!$CB$65:$CY$72,MONTH($B8643),$A8643+1))</f>
        <v>Data Error</v>
      </c>
      <c r="F8643" s="3"/>
      <c r="G8643" s="31" t="str">
        <f t="shared" si="536"/>
        <v>Data Error</v>
      </c>
      <c r="H8643" s="31"/>
      <c r="I8643" s="23" t="str">
        <f t="shared" si="537"/>
        <v>Data Error</v>
      </c>
      <c r="J8643" s="23"/>
      <c r="K8643" s="7" t="str">
        <f t="shared" si="538"/>
        <v>Data Error</v>
      </c>
      <c r="M8643" s="20" t="str">
        <f>IF(C8643="Data Error","Data Error",IF(C8643&lt;=K8643,0,1-IFERROR(INDEX(BAAL!$C:$D,MATCH(ROUNDUP(C8643-K8643,0),BAAL!$B:$B,0),MATCH(LEFT(M$2,4),BAAL!$C$2:$D$2,0)),0)))</f>
        <v>Data Error</v>
      </c>
      <c r="N8643" s="20"/>
      <c r="O8643" s="26"/>
      <c r="P8643" s="26"/>
      <c r="Q8643" s="6">
        <f t="shared" si="539"/>
        <v>12</v>
      </c>
      <c r="R8643" s="20"/>
    </row>
    <row r="8644" spans="1:18" x14ac:dyDescent="0.25">
      <c r="A8644" s="6">
        <v>2</v>
      </c>
      <c r="B8644" s="4">
        <v>42730.083333326111</v>
      </c>
      <c r="C8644" s="2" t="str">
        <f>IF([2]Analysis!AG8644="Data Error","Data Error",[2]Analysis!AI8644*C$1)</f>
        <v>Data Error</v>
      </c>
      <c r="D8644" s="2"/>
      <c r="E8644" s="3" t="str">
        <f>IF(C8644="Data Error","Data Error",INDEX('[2]BAAL Adj Cap'!$CB$65:$CY$72,MONTH($B8644),$A8644+1))</f>
        <v>Data Error</v>
      </c>
      <c r="F8644" s="3"/>
      <c r="G8644" s="31" t="str">
        <f t="shared" ref="G8644:G8707" si="540">IF(C8644="Data Error","Data Error",E8644*E$1-C8644)</f>
        <v>Data Error</v>
      </c>
      <c r="H8644" s="31"/>
      <c r="I8644" s="23" t="str">
        <f t="shared" ref="I8644:I8707" si="541">IF(E8644="Data Error","Data Error",E8644)</f>
        <v>Data Error</v>
      </c>
      <c r="J8644" s="23"/>
      <c r="K8644" s="7" t="str">
        <f t="shared" ref="K8644:K8707" si="542">IF(C8644="Data Error","Data Error",C$1*MAX(0,MIN(AF$9,E8644*AF$10)))</f>
        <v>Data Error</v>
      </c>
      <c r="M8644" s="20" t="str">
        <f>IF(C8644="Data Error","Data Error",IF(C8644&lt;=K8644,0,1-IFERROR(INDEX(BAAL!$C:$D,MATCH(ROUNDUP(C8644-K8644,0),BAAL!$B:$B,0),MATCH(LEFT(M$2,4),BAAL!$C$2:$D$2,0)),0)))</f>
        <v>Data Error</v>
      </c>
      <c r="N8644" s="20"/>
      <c r="O8644" s="26"/>
      <c r="P8644" s="26"/>
      <c r="Q8644" s="6">
        <f t="shared" ref="Q8644:Q8707" si="543">MONTH(B8644)</f>
        <v>12</v>
      </c>
      <c r="R8644" s="20"/>
    </row>
    <row r="8645" spans="1:18" x14ac:dyDescent="0.25">
      <c r="A8645" s="6">
        <v>3</v>
      </c>
      <c r="B8645" s="4">
        <v>42730.124999992775</v>
      </c>
      <c r="C8645" s="2" t="str">
        <f>IF([2]Analysis!AG8645="Data Error","Data Error",[2]Analysis!AI8645*C$1)</f>
        <v>Data Error</v>
      </c>
      <c r="D8645" s="2"/>
      <c r="E8645" s="3" t="str">
        <f>IF(C8645="Data Error","Data Error",INDEX('[2]BAAL Adj Cap'!$CB$65:$CY$72,MONTH($B8645),$A8645+1))</f>
        <v>Data Error</v>
      </c>
      <c r="F8645" s="3"/>
      <c r="G8645" s="31" t="str">
        <f t="shared" si="540"/>
        <v>Data Error</v>
      </c>
      <c r="H8645" s="31"/>
      <c r="I8645" s="23" t="str">
        <f t="shared" si="541"/>
        <v>Data Error</v>
      </c>
      <c r="J8645" s="23"/>
      <c r="K8645" s="7" t="str">
        <f t="shared" si="542"/>
        <v>Data Error</v>
      </c>
      <c r="M8645" s="20" t="str">
        <f>IF(C8645="Data Error","Data Error",IF(C8645&lt;=K8645,0,1-IFERROR(INDEX(BAAL!$C:$D,MATCH(ROUNDUP(C8645-K8645,0),BAAL!$B:$B,0),MATCH(LEFT(M$2,4),BAAL!$C$2:$D$2,0)),0)))</f>
        <v>Data Error</v>
      </c>
      <c r="N8645" s="20"/>
      <c r="O8645" s="26"/>
      <c r="P8645" s="26"/>
      <c r="Q8645" s="6">
        <f t="shared" si="543"/>
        <v>12</v>
      </c>
      <c r="R8645" s="20"/>
    </row>
    <row r="8646" spans="1:18" x14ac:dyDescent="0.25">
      <c r="A8646" s="6">
        <v>4</v>
      </c>
      <c r="B8646" s="4">
        <v>42730.166666659439</v>
      </c>
      <c r="C8646" s="2" t="str">
        <f>IF([2]Analysis!AG8646="Data Error","Data Error",[2]Analysis!AI8646*C$1)</f>
        <v>Data Error</v>
      </c>
      <c r="D8646" s="2"/>
      <c r="E8646" s="3" t="str">
        <f>IF(C8646="Data Error","Data Error",INDEX('[2]BAAL Adj Cap'!$CB$65:$CY$72,MONTH($B8646),$A8646+1))</f>
        <v>Data Error</v>
      </c>
      <c r="F8646" s="3"/>
      <c r="G8646" s="31" t="str">
        <f t="shared" si="540"/>
        <v>Data Error</v>
      </c>
      <c r="H8646" s="31"/>
      <c r="I8646" s="23" t="str">
        <f t="shared" si="541"/>
        <v>Data Error</v>
      </c>
      <c r="J8646" s="23"/>
      <c r="K8646" s="7" t="str">
        <f t="shared" si="542"/>
        <v>Data Error</v>
      </c>
      <c r="M8646" s="20" t="str">
        <f>IF(C8646="Data Error","Data Error",IF(C8646&lt;=K8646,0,1-IFERROR(INDEX(BAAL!$C:$D,MATCH(ROUNDUP(C8646-K8646,0),BAAL!$B:$B,0),MATCH(LEFT(M$2,4),BAAL!$C$2:$D$2,0)),0)))</f>
        <v>Data Error</v>
      </c>
      <c r="N8646" s="20"/>
      <c r="O8646" s="26"/>
      <c r="P8646" s="26"/>
      <c r="Q8646" s="6">
        <f t="shared" si="543"/>
        <v>12</v>
      </c>
      <c r="R8646" s="20"/>
    </row>
    <row r="8647" spans="1:18" x14ac:dyDescent="0.25">
      <c r="A8647" s="6">
        <v>5</v>
      </c>
      <c r="B8647" s="4">
        <v>42730.208333326103</v>
      </c>
      <c r="C8647" s="2" t="str">
        <f>IF([2]Analysis!AG8647="Data Error","Data Error",[2]Analysis!AI8647*C$1)</f>
        <v>Data Error</v>
      </c>
      <c r="D8647" s="2"/>
      <c r="E8647" s="3" t="str">
        <f>IF(C8647="Data Error","Data Error",INDEX('[2]BAAL Adj Cap'!$CB$65:$CY$72,MONTH($B8647),$A8647+1))</f>
        <v>Data Error</v>
      </c>
      <c r="F8647" s="3"/>
      <c r="G8647" s="31" t="str">
        <f t="shared" si="540"/>
        <v>Data Error</v>
      </c>
      <c r="H8647" s="31"/>
      <c r="I8647" s="23" t="str">
        <f t="shared" si="541"/>
        <v>Data Error</v>
      </c>
      <c r="J8647" s="23"/>
      <c r="K8647" s="7" t="str">
        <f t="shared" si="542"/>
        <v>Data Error</v>
      </c>
      <c r="M8647" s="20" t="str">
        <f>IF(C8647="Data Error","Data Error",IF(C8647&lt;=K8647,0,1-IFERROR(INDEX(BAAL!$C:$D,MATCH(ROUNDUP(C8647-K8647,0),BAAL!$B:$B,0),MATCH(LEFT(M$2,4),BAAL!$C$2:$D$2,0)),0)))</f>
        <v>Data Error</v>
      </c>
      <c r="N8647" s="20"/>
      <c r="O8647" s="26"/>
      <c r="P8647" s="26"/>
      <c r="Q8647" s="6">
        <f t="shared" si="543"/>
        <v>12</v>
      </c>
      <c r="R8647" s="20"/>
    </row>
    <row r="8648" spans="1:18" x14ac:dyDescent="0.25">
      <c r="A8648" s="6">
        <v>6</v>
      </c>
      <c r="B8648" s="4">
        <v>42730.249999992768</v>
      </c>
      <c r="C8648" s="2" t="str">
        <f>IF([2]Analysis!AG8648="Data Error","Data Error",[2]Analysis!AI8648*C$1)</f>
        <v>Data Error</v>
      </c>
      <c r="D8648" s="2"/>
      <c r="E8648" s="3" t="str">
        <f>IF(C8648="Data Error","Data Error",INDEX('[2]BAAL Adj Cap'!$CB$65:$CY$72,MONTH($B8648),$A8648+1))</f>
        <v>Data Error</v>
      </c>
      <c r="F8648" s="3"/>
      <c r="G8648" s="31" t="str">
        <f t="shared" si="540"/>
        <v>Data Error</v>
      </c>
      <c r="H8648" s="31"/>
      <c r="I8648" s="23" t="str">
        <f t="shared" si="541"/>
        <v>Data Error</v>
      </c>
      <c r="J8648" s="23"/>
      <c r="K8648" s="7" t="str">
        <f t="shared" si="542"/>
        <v>Data Error</v>
      </c>
      <c r="M8648" s="20" t="str">
        <f>IF(C8648="Data Error","Data Error",IF(C8648&lt;=K8648,0,1-IFERROR(INDEX(BAAL!$C:$D,MATCH(ROUNDUP(C8648-K8648,0),BAAL!$B:$B,0),MATCH(LEFT(M$2,4),BAAL!$C$2:$D$2,0)),0)))</f>
        <v>Data Error</v>
      </c>
      <c r="N8648" s="20"/>
      <c r="O8648" s="26"/>
      <c r="P8648" s="26"/>
      <c r="Q8648" s="6">
        <f t="shared" si="543"/>
        <v>12</v>
      </c>
      <c r="R8648" s="20"/>
    </row>
    <row r="8649" spans="1:18" x14ac:dyDescent="0.25">
      <c r="A8649" s="6">
        <v>7</v>
      </c>
      <c r="B8649" s="4">
        <v>42730.291666659432</v>
      </c>
      <c r="C8649" s="2" t="str">
        <f>IF([2]Analysis!AG8649="Data Error","Data Error",[2]Analysis!AI8649*C$1)</f>
        <v>Data Error</v>
      </c>
      <c r="D8649" s="2"/>
      <c r="E8649" s="3" t="str">
        <f>IF(C8649="Data Error","Data Error",INDEX('[2]BAAL Adj Cap'!$CB$65:$CY$72,MONTH($B8649),$A8649+1))</f>
        <v>Data Error</v>
      </c>
      <c r="F8649" s="3"/>
      <c r="G8649" s="31" t="str">
        <f t="shared" si="540"/>
        <v>Data Error</v>
      </c>
      <c r="H8649" s="31"/>
      <c r="I8649" s="23" t="str">
        <f t="shared" si="541"/>
        <v>Data Error</v>
      </c>
      <c r="J8649" s="23"/>
      <c r="K8649" s="7" t="str">
        <f t="shared" si="542"/>
        <v>Data Error</v>
      </c>
      <c r="M8649" s="20" t="str">
        <f>IF(C8649="Data Error","Data Error",IF(C8649&lt;=K8649,0,1-IFERROR(INDEX(BAAL!$C:$D,MATCH(ROUNDUP(C8649-K8649,0),BAAL!$B:$B,0),MATCH(LEFT(M$2,4),BAAL!$C$2:$D$2,0)),0)))</f>
        <v>Data Error</v>
      </c>
      <c r="N8649" s="20"/>
      <c r="O8649" s="26"/>
      <c r="P8649" s="26"/>
      <c r="Q8649" s="6">
        <f t="shared" si="543"/>
        <v>12</v>
      </c>
      <c r="R8649" s="20"/>
    </row>
    <row r="8650" spans="1:18" x14ac:dyDescent="0.25">
      <c r="A8650" s="6">
        <v>8</v>
      </c>
      <c r="B8650" s="4">
        <v>42730.333333326096</v>
      </c>
      <c r="C8650" s="2" t="str">
        <f>IF([2]Analysis!AG8650="Data Error","Data Error",[2]Analysis!AI8650*C$1)</f>
        <v>Data Error</v>
      </c>
      <c r="D8650" s="2"/>
      <c r="E8650" s="3" t="str">
        <f>IF(C8650="Data Error","Data Error",INDEX('[2]BAAL Adj Cap'!$CB$65:$CY$72,MONTH($B8650),$A8650+1))</f>
        <v>Data Error</v>
      </c>
      <c r="F8650" s="3"/>
      <c r="G8650" s="31" t="str">
        <f t="shared" si="540"/>
        <v>Data Error</v>
      </c>
      <c r="H8650" s="31"/>
      <c r="I8650" s="23" t="str">
        <f t="shared" si="541"/>
        <v>Data Error</v>
      </c>
      <c r="J8650" s="23"/>
      <c r="K8650" s="7" t="str">
        <f t="shared" si="542"/>
        <v>Data Error</v>
      </c>
      <c r="M8650" s="20" t="str">
        <f>IF(C8650="Data Error","Data Error",IF(C8650&lt;=K8650,0,1-IFERROR(INDEX(BAAL!$C:$D,MATCH(ROUNDUP(C8650-K8650,0),BAAL!$B:$B,0),MATCH(LEFT(M$2,4),BAAL!$C$2:$D$2,0)),0)))</f>
        <v>Data Error</v>
      </c>
      <c r="N8650" s="20"/>
      <c r="O8650" s="26"/>
      <c r="P8650" s="26"/>
      <c r="Q8650" s="6">
        <f t="shared" si="543"/>
        <v>12</v>
      </c>
      <c r="R8650" s="20"/>
    </row>
    <row r="8651" spans="1:18" x14ac:dyDescent="0.25">
      <c r="A8651" s="6">
        <v>9</v>
      </c>
      <c r="B8651" s="4">
        <v>42730.37499999276</v>
      </c>
      <c r="C8651" s="2" t="str">
        <f>IF([2]Analysis!AG8651="Data Error","Data Error",[2]Analysis!AI8651*C$1)</f>
        <v>Data Error</v>
      </c>
      <c r="D8651" s="2"/>
      <c r="E8651" s="3" t="str">
        <f>IF(C8651="Data Error","Data Error",INDEX('[2]BAAL Adj Cap'!$CB$65:$CY$72,MONTH($B8651),$A8651+1))</f>
        <v>Data Error</v>
      </c>
      <c r="F8651" s="3"/>
      <c r="G8651" s="31" t="str">
        <f t="shared" si="540"/>
        <v>Data Error</v>
      </c>
      <c r="H8651" s="31"/>
      <c r="I8651" s="23" t="str">
        <f t="shared" si="541"/>
        <v>Data Error</v>
      </c>
      <c r="J8651" s="23"/>
      <c r="K8651" s="7" t="str">
        <f t="shared" si="542"/>
        <v>Data Error</v>
      </c>
      <c r="M8651" s="20" t="str">
        <f>IF(C8651="Data Error","Data Error",IF(C8651&lt;=K8651,0,1-IFERROR(INDEX(BAAL!$C:$D,MATCH(ROUNDUP(C8651-K8651,0),BAAL!$B:$B,0),MATCH(LEFT(M$2,4),BAAL!$C$2:$D$2,0)),0)))</f>
        <v>Data Error</v>
      </c>
      <c r="N8651" s="20"/>
      <c r="O8651" s="26"/>
      <c r="P8651" s="26"/>
      <c r="Q8651" s="6">
        <f t="shared" si="543"/>
        <v>12</v>
      </c>
      <c r="R8651" s="20"/>
    </row>
    <row r="8652" spans="1:18" x14ac:dyDescent="0.25">
      <c r="A8652" s="6">
        <v>10</v>
      </c>
      <c r="B8652" s="4">
        <v>42730.416666659425</v>
      </c>
      <c r="C8652" s="2" t="str">
        <f>IF([2]Analysis!AG8652="Data Error","Data Error",[2]Analysis!AI8652*C$1)</f>
        <v>Data Error</v>
      </c>
      <c r="D8652" s="2"/>
      <c r="E8652" s="3" t="str">
        <f>IF(C8652="Data Error","Data Error",INDEX('[2]BAAL Adj Cap'!$CB$65:$CY$72,MONTH($B8652),$A8652+1))</f>
        <v>Data Error</v>
      </c>
      <c r="F8652" s="3"/>
      <c r="G8652" s="31" t="str">
        <f t="shared" si="540"/>
        <v>Data Error</v>
      </c>
      <c r="H8652" s="31"/>
      <c r="I8652" s="23" t="str">
        <f t="shared" si="541"/>
        <v>Data Error</v>
      </c>
      <c r="J8652" s="23"/>
      <c r="K8652" s="7" t="str">
        <f t="shared" si="542"/>
        <v>Data Error</v>
      </c>
      <c r="M8652" s="20" t="str">
        <f>IF(C8652="Data Error","Data Error",IF(C8652&lt;=K8652,0,1-IFERROR(INDEX(BAAL!$C:$D,MATCH(ROUNDUP(C8652-K8652,0),BAAL!$B:$B,0),MATCH(LEFT(M$2,4),BAAL!$C$2:$D$2,0)),0)))</f>
        <v>Data Error</v>
      </c>
      <c r="N8652" s="20"/>
      <c r="O8652" s="26"/>
      <c r="P8652" s="26"/>
      <c r="Q8652" s="6">
        <f t="shared" si="543"/>
        <v>12</v>
      </c>
      <c r="R8652" s="20"/>
    </row>
    <row r="8653" spans="1:18" x14ac:dyDescent="0.25">
      <c r="A8653" s="6">
        <v>11</v>
      </c>
      <c r="B8653" s="4">
        <v>42730.458333326089</v>
      </c>
      <c r="C8653" s="2" t="str">
        <f>IF([2]Analysis!AG8653="Data Error","Data Error",[2]Analysis!AI8653*C$1)</f>
        <v>Data Error</v>
      </c>
      <c r="D8653" s="2"/>
      <c r="E8653" s="3" t="str">
        <f>IF(C8653="Data Error","Data Error",INDEX('[2]BAAL Adj Cap'!$CB$65:$CY$72,MONTH($B8653),$A8653+1))</f>
        <v>Data Error</v>
      </c>
      <c r="F8653" s="3"/>
      <c r="G8653" s="31" t="str">
        <f t="shared" si="540"/>
        <v>Data Error</v>
      </c>
      <c r="H8653" s="31"/>
      <c r="I8653" s="23" t="str">
        <f t="shared" si="541"/>
        <v>Data Error</v>
      </c>
      <c r="J8653" s="23"/>
      <c r="K8653" s="7" t="str">
        <f t="shared" si="542"/>
        <v>Data Error</v>
      </c>
      <c r="M8653" s="20" t="str">
        <f>IF(C8653="Data Error","Data Error",IF(C8653&lt;=K8653,0,1-IFERROR(INDEX(BAAL!$C:$D,MATCH(ROUNDUP(C8653-K8653,0),BAAL!$B:$B,0),MATCH(LEFT(M$2,4),BAAL!$C$2:$D$2,0)),0)))</f>
        <v>Data Error</v>
      </c>
      <c r="N8653" s="20"/>
      <c r="O8653" s="26"/>
      <c r="P8653" s="26"/>
      <c r="Q8653" s="6">
        <f t="shared" si="543"/>
        <v>12</v>
      </c>
      <c r="R8653" s="20"/>
    </row>
    <row r="8654" spans="1:18" x14ac:dyDescent="0.25">
      <c r="A8654" s="6">
        <v>12</v>
      </c>
      <c r="B8654" s="4">
        <v>42730.499999992753</v>
      </c>
      <c r="C8654" s="2" t="str">
        <f>IF([2]Analysis!AG8654="Data Error","Data Error",[2]Analysis!AI8654*C$1)</f>
        <v>Data Error</v>
      </c>
      <c r="D8654" s="2"/>
      <c r="E8654" s="3" t="str">
        <f>IF(C8654="Data Error","Data Error",INDEX('[2]BAAL Adj Cap'!$CB$65:$CY$72,MONTH($B8654),$A8654+1))</f>
        <v>Data Error</v>
      </c>
      <c r="F8654" s="3"/>
      <c r="G8654" s="31" t="str">
        <f t="shared" si="540"/>
        <v>Data Error</v>
      </c>
      <c r="H8654" s="31"/>
      <c r="I8654" s="23" t="str">
        <f t="shared" si="541"/>
        <v>Data Error</v>
      </c>
      <c r="J8654" s="23"/>
      <c r="K8654" s="7" t="str">
        <f t="shared" si="542"/>
        <v>Data Error</v>
      </c>
      <c r="M8654" s="20" t="str">
        <f>IF(C8654="Data Error","Data Error",IF(C8654&lt;=K8654,0,1-IFERROR(INDEX(BAAL!$C:$D,MATCH(ROUNDUP(C8654-K8654,0),BAAL!$B:$B,0),MATCH(LEFT(M$2,4),BAAL!$C$2:$D$2,0)),0)))</f>
        <v>Data Error</v>
      </c>
      <c r="N8654" s="20"/>
      <c r="O8654" s="26"/>
      <c r="P8654" s="26"/>
      <c r="Q8654" s="6">
        <f t="shared" si="543"/>
        <v>12</v>
      </c>
      <c r="R8654" s="20"/>
    </row>
    <row r="8655" spans="1:18" x14ac:dyDescent="0.25">
      <c r="A8655" s="6">
        <v>13</v>
      </c>
      <c r="B8655" s="4">
        <v>42730.541666659417</v>
      </c>
      <c r="C8655" s="2" t="str">
        <f>IF([2]Analysis!AG8655="Data Error","Data Error",[2]Analysis!AI8655*C$1)</f>
        <v>Data Error</v>
      </c>
      <c r="D8655" s="2"/>
      <c r="E8655" s="3" t="str">
        <f>IF(C8655="Data Error","Data Error",INDEX('[2]BAAL Adj Cap'!$CB$65:$CY$72,MONTH($B8655),$A8655+1))</f>
        <v>Data Error</v>
      </c>
      <c r="F8655" s="3"/>
      <c r="G8655" s="31" t="str">
        <f t="shared" si="540"/>
        <v>Data Error</v>
      </c>
      <c r="H8655" s="31"/>
      <c r="I8655" s="23" t="str">
        <f t="shared" si="541"/>
        <v>Data Error</v>
      </c>
      <c r="J8655" s="23"/>
      <c r="K8655" s="7" t="str">
        <f t="shared" si="542"/>
        <v>Data Error</v>
      </c>
      <c r="M8655" s="20" t="str">
        <f>IF(C8655="Data Error","Data Error",IF(C8655&lt;=K8655,0,1-IFERROR(INDEX(BAAL!$C:$D,MATCH(ROUNDUP(C8655-K8655,0),BAAL!$B:$B,0),MATCH(LEFT(M$2,4),BAAL!$C$2:$D$2,0)),0)))</f>
        <v>Data Error</v>
      </c>
      <c r="N8655" s="20"/>
      <c r="O8655" s="26"/>
      <c r="P8655" s="26"/>
      <c r="Q8655" s="6">
        <f t="shared" si="543"/>
        <v>12</v>
      </c>
      <c r="R8655" s="20"/>
    </row>
    <row r="8656" spans="1:18" x14ac:dyDescent="0.25">
      <c r="A8656" s="6">
        <v>14</v>
      </c>
      <c r="B8656" s="4">
        <v>42730.583333326082</v>
      </c>
      <c r="C8656" s="2" t="str">
        <f>IF([2]Analysis!AG8656="Data Error","Data Error",[2]Analysis!AI8656*C$1)</f>
        <v>Data Error</v>
      </c>
      <c r="D8656" s="2"/>
      <c r="E8656" s="3" t="str">
        <f>IF(C8656="Data Error","Data Error",INDEX('[2]BAAL Adj Cap'!$CB$65:$CY$72,MONTH($B8656),$A8656+1))</f>
        <v>Data Error</v>
      </c>
      <c r="F8656" s="3"/>
      <c r="G8656" s="31" t="str">
        <f t="shared" si="540"/>
        <v>Data Error</v>
      </c>
      <c r="H8656" s="31"/>
      <c r="I8656" s="23" t="str">
        <f t="shared" si="541"/>
        <v>Data Error</v>
      </c>
      <c r="J8656" s="23"/>
      <c r="K8656" s="7" t="str">
        <f t="shared" si="542"/>
        <v>Data Error</v>
      </c>
      <c r="M8656" s="20" t="str">
        <f>IF(C8656="Data Error","Data Error",IF(C8656&lt;=K8656,0,1-IFERROR(INDEX(BAAL!$C:$D,MATCH(ROUNDUP(C8656-K8656,0),BAAL!$B:$B,0),MATCH(LEFT(M$2,4),BAAL!$C$2:$D$2,0)),0)))</f>
        <v>Data Error</v>
      </c>
      <c r="N8656" s="20"/>
      <c r="O8656" s="26"/>
      <c r="P8656" s="26"/>
      <c r="Q8656" s="6">
        <f t="shared" si="543"/>
        <v>12</v>
      </c>
      <c r="R8656" s="20"/>
    </row>
    <row r="8657" spans="1:18" x14ac:dyDescent="0.25">
      <c r="A8657" s="6">
        <v>15</v>
      </c>
      <c r="B8657" s="4">
        <v>42730.624999992746</v>
      </c>
      <c r="C8657" s="2" t="str">
        <f>IF([2]Analysis!AG8657="Data Error","Data Error",[2]Analysis!AI8657*C$1)</f>
        <v>Data Error</v>
      </c>
      <c r="D8657" s="2"/>
      <c r="E8657" s="3" t="str">
        <f>IF(C8657="Data Error","Data Error",INDEX('[2]BAAL Adj Cap'!$CB$65:$CY$72,MONTH($B8657),$A8657+1))</f>
        <v>Data Error</v>
      </c>
      <c r="F8657" s="3"/>
      <c r="G8657" s="31" t="str">
        <f t="shared" si="540"/>
        <v>Data Error</v>
      </c>
      <c r="H8657" s="31"/>
      <c r="I8657" s="23" t="str">
        <f t="shared" si="541"/>
        <v>Data Error</v>
      </c>
      <c r="J8657" s="23"/>
      <c r="K8657" s="7" t="str">
        <f t="shared" si="542"/>
        <v>Data Error</v>
      </c>
      <c r="M8657" s="20" t="str">
        <f>IF(C8657="Data Error","Data Error",IF(C8657&lt;=K8657,0,1-IFERROR(INDEX(BAAL!$C:$D,MATCH(ROUNDUP(C8657-K8657,0),BAAL!$B:$B,0),MATCH(LEFT(M$2,4),BAAL!$C$2:$D$2,0)),0)))</f>
        <v>Data Error</v>
      </c>
      <c r="N8657" s="20"/>
      <c r="O8657" s="26"/>
      <c r="P8657" s="26"/>
      <c r="Q8657" s="6">
        <f t="shared" si="543"/>
        <v>12</v>
      </c>
      <c r="R8657" s="20"/>
    </row>
    <row r="8658" spans="1:18" x14ac:dyDescent="0.25">
      <c r="A8658" s="6">
        <v>16</v>
      </c>
      <c r="B8658" s="4">
        <v>42730.66666665941</v>
      </c>
      <c r="C8658" s="2" t="str">
        <f>IF([2]Analysis!AG8658="Data Error","Data Error",[2]Analysis!AI8658*C$1)</f>
        <v>Data Error</v>
      </c>
      <c r="D8658" s="2"/>
      <c r="E8658" s="3" t="str">
        <f>IF(C8658="Data Error","Data Error",INDEX('[2]BAAL Adj Cap'!$CB$65:$CY$72,MONTH($B8658),$A8658+1))</f>
        <v>Data Error</v>
      </c>
      <c r="F8658" s="3"/>
      <c r="G8658" s="31" t="str">
        <f t="shared" si="540"/>
        <v>Data Error</v>
      </c>
      <c r="H8658" s="31"/>
      <c r="I8658" s="23" t="str">
        <f t="shared" si="541"/>
        <v>Data Error</v>
      </c>
      <c r="J8658" s="23"/>
      <c r="K8658" s="7" t="str">
        <f t="shared" si="542"/>
        <v>Data Error</v>
      </c>
      <c r="M8658" s="20" t="str">
        <f>IF(C8658="Data Error","Data Error",IF(C8658&lt;=K8658,0,1-IFERROR(INDEX(BAAL!$C:$D,MATCH(ROUNDUP(C8658-K8658,0),BAAL!$B:$B,0),MATCH(LEFT(M$2,4),BAAL!$C$2:$D$2,0)),0)))</f>
        <v>Data Error</v>
      </c>
      <c r="N8658" s="20"/>
      <c r="O8658" s="26"/>
      <c r="P8658" s="26"/>
      <c r="Q8658" s="6">
        <f t="shared" si="543"/>
        <v>12</v>
      </c>
      <c r="R8658" s="20"/>
    </row>
    <row r="8659" spans="1:18" x14ac:dyDescent="0.25">
      <c r="A8659" s="6">
        <v>17</v>
      </c>
      <c r="B8659" s="4">
        <v>42730.708333326074</v>
      </c>
      <c r="C8659" s="2" t="str">
        <f>IF([2]Analysis!AG8659="Data Error","Data Error",[2]Analysis!AI8659*C$1)</f>
        <v>Data Error</v>
      </c>
      <c r="D8659" s="2"/>
      <c r="E8659" s="3" t="str">
        <f>IF(C8659="Data Error","Data Error",INDEX('[2]BAAL Adj Cap'!$CB$65:$CY$72,MONTH($B8659),$A8659+1))</f>
        <v>Data Error</v>
      </c>
      <c r="F8659" s="3"/>
      <c r="G8659" s="31" t="str">
        <f t="shared" si="540"/>
        <v>Data Error</v>
      </c>
      <c r="H8659" s="31"/>
      <c r="I8659" s="23" t="str">
        <f t="shared" si="541"/>
        <v>Data Error</v>
      </c>
      <c r="J8659" s="23"/>
      <c r="K8659" s="7" t="str">
        <f t="shared" si="542"/>
        <v>Data Error</v>
      </c>
      <c r="M8659" s="20" t="str">
        <f>IF(C8659="Data Error","Data Error",IF(C8659&lt;=K8659,0,1-IFERROR(INDEX(BAAL!$C:$D,MATCH(ROUNDUP(C8659-K8659,0),BAAL!$B:$B,0),MATCH(LEFT(M$2,4),BAAL!$C$2:$D$2,0)),0)))</f>
        <v>Data Error</v>
      </c>
      <c r="N8659" s="20"/>
      <c r="O8659" s="26"/>
      <c r="P8659" s="26"/>
      <c r="Q8659" s="6">
        <f t="shared" si="543"/>
        <v>12</v>
      </c>
      <c r="R8659" s="20"/>
    </row>
    <row r="8660" spans="1:18" x14ac:dyDescent="0.25">
      <c r="A8660" s="6">
        <v>18</v>
      </c>
      <c r="B8660" s="4">
        <v>42730.749999992739</v>
      </c>
      <c r="C8660" s="2" t="str">
        <f>IF([2]Analysis!AG8660="Data Error","Data Error",[2]Analysis!AI8660*C$1)</f>
        <v>Data Error</v>
      </c>
      <c r="D8660" s="2"/>
      <c r="E8660" s="3" t="str">
        <f>IF(C8660="Data Error","Data Error",INDEX('[2]BAAL Adj Cap'!$CB$65:$CY$72,MONTH($B8660),$A8660+1))</f>
        <v>Data Error</v>
      </c>
      <c r="F8660" s="3"/>
      <c r="G8660" s="31" t="str">
        <f t="shared" si="540"/>
        <v>Data Error</v>
      </c>
      <c r="H8660" s="31"/>
      <c r="I8660" s="23" t="str">
        <f t="shared" si="541"/>
        <v>Data Error</v>
      </c>
      <c r="J8660" s="23"/>
      <c r="K8660" s="7" t="str">
        <f t="shared" si="542"/>
        <v>Data Error</v>
      </c>
      <c r="M8660" s="20" t="str">
        <f>IF(C8660="Data Error","Data Error",IF(C8660&lt;=K8660,0,1-IFERROR(INDEX(BAAL!$C:$D,MATCH(ROUNDUP(C8660-K8660,0),BAAL!$B:$B,0),MATCH(LEFT(M$2,4),BAAL!$C$2:$D$2,0)),0)))</f>
        <v>Data Error</v>
      </c>
      <c r="N8660" s="20"/>
      <c r="O8660" s="26"/>
      <c r="P8660" s="26"/>
      <c r="Q8660" s="6">
        <f t="shared" si="543"/>
        <v>12</v>
      </c>
      <c r="R8660" s="20"/>
    </row>
    <row r="8661" spans="1:18" x14ac:dyDescent="0.25">
      <c r="A8661" s="6">
        <v>19</v>
      </c>
      <c r="B8661" s="4">
        <v>42730.791666659403</v>
      </c>
      <c r="C8661" s="2" t="str">
        <f>IF([2]Analysis!AG8661="Data Error","Data Error",[2]Analysis!AI8661*C$1)</f>
        <v>Data Error</v>
      </c>
      <c r="D8661" s="2"/>
      <c r="E8661" s="3" t="str">
        <f>IF(C8661="Data Error","Data Error",INDEX('[2]BAAL Adj Cap'!$CB$65:$CY$72,MONTH($B8661),$A8661+1))</f>
        <v>Data Error</v>
      </c>
      <c r="F8661" s="3"/>
      <c r="G8661" s="31" t="str">
        <f t="shared" si="540"/>
        <v>Data Error</v>
      </c>
      <c r="H8661" s="31"/>
      <c r="I8661" s="23" t="str">
        <f t="shared" si="541"/>
        <v>Data Error</v>
      </c>
      <c r="J8661" s="23"/>
      <c r="K8661" s="7" t="str">
        <f t="shared" si="542"/>
        <v>Data Error</v>
      </c>
      <c r="M8661" s="20" t="str">
        <f>IF(C8661="Data Error","Data Error",IF(C8661&lt;=K8661,0,1-IFERROR(INDEX(BAAL!$C:$D,MATCH(ROUNDUP(C8661-K8661,0),BAAL!$B:$B,0),MATCH(LEFT(M$2,4),BAAL!$C$2:$D$2,0)),0)))</f>
        <v>Data Error</v>
      </c>
      <c r="N8661" s="20"/>
      <c r="O8661" s="26"/>
      <c r="P8661" s="26"/>
      <c r="Q8661" s="6">
        <f t="shared" si="543"/>
        <v>12</v>
      </c>
      <c r="R8661" s="20"/>
    </row>
    <row r="8662" spans="1:18" x14ac:dyDescent="0.25">
      <c r="A8662" s="6">
        <v>20</v>
      </c>
      <c r="B8662" s="4">
        <v>42730.833333326067</v>
      </c>
      <c r="C8662" s="2" t="str">
        <f>IF([2]Analysis!AG8662="Data Error","Data Error",[2]Analysis!AI8662*C$1)</f>
        <v>Data Error</v>
      </c>
      <c r="D8662" s="2"/>
      <c r="E8662" s="3" t="str">
        <f>IF(C8662="Data Error","Data Error",INDEX('[2]BAAL Adj Cap'!$CB$65:$CY$72,MONTH($B8662),$A8662+1))</f>
        <v>Data Error</v>
      </c>
      <c r="F8662" s="3"/>
      <c r="G8662" s="31" t="str">
        <f t="shared" si="540"/>
        <v>Data Error</v>
      </c>
      <c r="H8662" s="31"/>
      <c r="I8662" s="23" t="str">
        <f t="shared" si="541"/>
        <v>Data Error</v>
      </c>
      <c r="J8662" s="23"/>
      <c r="K8662" s="7" t="str">
        <f t="shared" si="542"/>
        <v>Data Error</v>
      </c>
      <c r="M8662" s="20" t="str">
        <f>IF(C8662="Data Error","Data Error",IF(C8662&lt;=K8662,0,1-IFERROR(INDEX(BAAL!$C:$D,MATCH(ROUNDUP(C8662-K8662,0),BAAL!$B:$B,0),MATCH(LEFT(M$2,4),BAAL!$C$2:$D$2,0)),0)))</f>
        <v>Data Error</v>
      </c>
      <c r="N8662" s="20"/>
      <c r="O8662" s="26"/>
      <c r="P8662" s="26"/>
      <c r="Q8662" s="6">
        <f t="shared" si="543"/>
        <v>12</v>
      </c>
      <c r="R8662" s="20"/>
    </row>
    <row r="8663" spans="1:18" x14ac:dyDescent="0.25">
      <c r="A8663" s="6">
        <v>21</v>
      </c>
      <c r="B8663" s="4">
        <v>42730.874999992731</v>
      </c>
      <c r="C8663" s="2" t="str">
        <f>IF([2]Analysis!AG8663="Data Error","Data Error",[2]Analysis!AI8663*C$1)</f>
        <v>Data Error</v>
      </c>
      <c r="D8663" s="2"/>
      <c r="E8663" s="3" t="str">
        <f>IF(C8663="Data Error","Data Error",INDEX('[2]BAAL Adj Cap'!$CB$65:$CY$72,MONTH($B8663),$A8663+1))</f>
        <v>Data Error</v>
      </c>
      <c r="F8663" s="3"/>
      <c r="G8663" s="31" t="str">
        <f t="shared" si="540"/>
        <v>Data Error</v>
      </c>
      <c r="H8663" s="31"/>
      <c r="I8663" s="23" t="str">
        <f t="shared" si="541"/>
        <v>Data Error</v>
      </c>
      <c r="J8663" s="23"/>
      <c r="K8663" s="7" t="str">
        <f t="shared" si="542"/>
        <v>Data Error</v>
      </c>
      <c r="M8663" s="20" t="str">
        <f>IF(C8663="Data Error","Data Error",IF(C8663&lt;=K8663,0,1-IFERROR(INDEX(BAAL!$C:$D,MATCH(ROUNDUP(C8663-K8663,0),BAAL!$B:$B,0),MATCH(LEFT(M$2,4),BAAL!$C$2:$D$2,0)),0)))</f>
        <v>Data Error</v>
      </c>
      <c r="N8663" s="20"/>
      <c r="O8663" s="26"/>
      <c r="P8663" s="26"/>
      <c r="Q8663" s="6">
        <f t="shared" si="543"/>
        <v>12</v>
      </c>
      <c r="R8663" s="20"/>
    </row>
    <row r="8664" spans="1:18" x14ac:dyDescent="0.25">
      <c r="A8664" s="6">
        <v>22</v>
      </c>
      <c r="B8664" s="4">
        <v>42730.916666659396</v>
      </c>
      <c r="C8664" s="2" t="str">
        <f>IF([2]Analysis!AG8664="Data Error","Data Error",[2]Analysis!AI8664*C$1)</f>
        <v>Data Error</v>
      </c>
      <c r="D8664" s="2"/>
      <c r="E8664" s="3" t="str">
        <f>IF(C8664="Data Error","Data Error",INDEX('[2]BAAL Adj Cap'!$CB$65:$CY$72,MONTH($B8664),$A8664+1))</f>
        <v>Data Error</v>
      </c>
      <c r="F8664" s="3"/>
      <c r="G8664" s="31" t="str">
        <f t="shared" si="540"/>
        <v>Data Error</v>
      </c>
      <c r="H8664" s="31"/>
      <c r="I8664" s="23" t="str">
        <f t="shared" si="541"/>
        <v>Data Error</v>
      </c>
      <c r="J8664" s="23"/>
      <c r="K8664" s="7" t="str">
        <f t="shared" si="542"/>
        <v>Data Error</v>
      </c>
      <c r="M8664" s="20" t="str">
        <f>IF(C8664="Data Error","Data Error",IF(C8664&lt;=K8664,0,1-IFERROR(INDEX(BAAL!$C:$D,MATCH(ROUNDUP(C8664-K8664,0),BAAL!$B:$B,0),MATCH(LEFT(M$2,4),BAAL!$C$2:$D$2,0)),0)))</f>
        <v>Data Error</v>
      </c>
      <c r="N8664" s="20"/>
      <c r="O8664" s="26"/>
      <c r="P8664" s="26"/>
      <c r="Q8664" s="6">
        <f t="shared" si="543"/>
        <v>12</v>
      </c>
      <c r="R8664" s="20"/>
    </row>
    <row r="8665" spans="1:18" x14ac:dyDescent="0.25">
      <c r="A8665" s="6">
        <v>23</v>
      </c>
      <c r="B8665" s="4">
        <v>42730.95833332606</v>
      </c>
      <c r="C8665" s="2" t="str">
        <f>IF([2]Analysis!AG8665="Data Error","Data Error",[2]Analysis!AI8665*C$1)</f>
        <v>Data Error</v>
      </c>
      <c r="D8665" s="2"/>
      <c r="E8665" s="3" t="str">
        <f>IF(C8665="Data Error","Data Error",INDEX('[2]BAAL Adj Cap'!$CB$65:$CY$72,MONTH($B8665),$A8665+1))</f>
        <v>Data Error</v>
      </c>
      <c r="F8665" s="3"/>
      <c r="G8665" s="31" t="str">
        <f t="shared" si="540"/>
        <v>Data Error</v>
      </c>
      <c r="H8665" s="31"/>
      <c r="I8665" s="23" t="str">
        <f t="shared" si="541"/>
        <v>Data Error</v>
      </c>
      <c r="J8665" s="23"/>
      <c r="K8665" s="7" t="str">
        <f t="shared" si="542"/>
        <v>Data Error</v>
      </c>
      <c r="M8665" s="20" t="str">
        <f>IF(C8665="Data Error","Data Error",IF(C8665&lt;=K8665,0,1-IFERROR(INDEX(BAAL!$C:$D,MATCH(ROUNDUP(C8665-K8665,0),BAAL!$B:$B,0),MATCH(LEFT(M$2,4),BAAL!$C$2:$D$2,0)),0)))</f>
        <v>Data Error</v>
      </c>
      <c r="N8665" s="20"/>
      <c r="O8665" s="26"/>
      <c r="P8665" s="26"/>
      <c r="Q8665" s="6">
        <f t="shared" si="543"/>
        <v>12</v>
      </c>
      <c r="R8665" s="20"/>
    </row>
    <row r="8666" spans="1:18" x14ac:dyDescent="0.25">
      <c r="A8666" s="6">
        <v>0</v>
      </c>
      <c r="B8666" s="1">
        <v>42730.999999992724</v>
      </c>
      <c r="C8666" s="2" t="str">
        <f>IF([2]Analysis!AG8666="Data Error","Data Error",[2]Analysis!AI8666*C$1)</f>
        <v>Data Error</v>
      </c>
      <c r="D8666" s="2"/>
      <c r="E8666" s="3" t="str">
        <f>IF(C8666="Data Error","Data Error",INDEX('[2]BAAL Adj Cap'!$CB$65:$CY$72,MONTH($B8666),$A8666+1))</f>
        <v>Data Error</v>
      </c>
      <c r="F8666" s="3"/>
      <c r="G8666" s="31" t="str">
        <f t="shared" si="540"/>
        <v>Data Error</v>
      </c>
      <c r="H8666" s="31"/>
      <c r="I8666" s="23" t="str">
        <f t="shared" si="541"/>
        <v>Data Error</v>
      </c>
      <c r="J8666" s="23"/>
      <c r="K8666" s="7" t="str">
        <f t="shared" si="542"/>
        <v>Data Error</v>
      </c>
      <c r="M8666" s="20" t="str">
        <f>IF(C8666="Data Error","Data Error",IF(C8666&lt;=K8666,0,1-IFERROR(INDEX(BAAL!$C:$D,MATCH(ROUNDUP(C8666-K8666,0),BAAL!$B:$B,0),MATCH(LEFT(M$2,4),BAAL!$C$2:$D$2,0)),0)))</f>
        <v>Data Error</v>
      </c>
      <c r="N8666" s="20"/>
      <c r="O8666" s="26"/>
      <c r="P8666" s="26"/>
      <c r="Q8666" s="6">
        <f t="shared" si="543"/>
        <v>12</v>
      </c>
      <c r="R8666" s="20"/>
    </row>
    <row r="8667" spans="1:18" x14ac:dyDescent="0.25">
      <c r="A8667" s="6">
        <v>1</v>
      </c>
      <c r="B8667" s="4">
        <v>42731.041666659388</v>
      </c>
      <c r="C8667" s="2" t="str">
        <f>IF([2]Analysis!AG8667="Data Error","Data Error",[2]Analysis!AI8667*C$1)</f>
        <v>Data Error</v>
      </c>
      <c r="D8667" s="2"/>
      <c r="E8667" s="3" t="str">
        <f>IF(C8667="Data Error","Data Error",INDEX('[2]BAAL Adj Cap'!$CB$65:$CY$72,MONTH($B8667),$A8667+1))</f>
        <v>Data Error</v>
      </c>
      <c r="F8667" s="3"/>
      <c r="G8667" s="31" t="str">
        <f t="shared" si="540"/>
        <v>Data Error</v>
      </c>
      <c r="H8667" s="31"/>
      <c r="I8667" s="23" t="str">
        <f t="shared" si="541"/>
        <v>Data Error</v>
      </c>
      <c r="J8667" s="23"/>
      <c r="K8667" s="7" t="str">
        <f t="shared" si="542"/>
        <v>Data Error</v>
      </c>
      <c r="M8667" s="20" t="str">
        <f>IF(C8667="Data Error","Data Error",IF(C8667&lt;=K8667,0,1-IFERROR(INDEX(BAAL!$C:$D,MATCH(ROUNDUP(C8667-K8667,0),BAAL!$B:$B,0),MATCH(LEFT(M$2,4),BAAL!$C$2:$D$2,0)),0)))</f>
        <v>Data Error</v>
      </c>
      <c r="N8667" s="20"/>
      <c r="O8667" s="26"/>
      <c r="P8667" s="26"/>
      <c r="Q8667" s="6">
        <f t="shared" si="543"/>
        <v>12</v>
      </c>
      <c r="R8667" s="20"/>
    </row>
    <row r="8668" spans="1:18" x14ac:dyDescent="0.25">
      <c r="A8668" s="6">
        <v>2</v>
      </c>
      <c r="B8668" s="4">
        <v>42731.083333326053</v>
      </c>
      <c r="C8668" s="2" t="str">
        <f>IF([2]Analysis!AG8668="Data Error","Data Error",[2]Analysis!AI8668*C$1)</f>
        <v>Data Error</v>
      </c>
      <c r="D8668" s="2"/>
      <c r="E8668" s="3" t="str">
        <f>IF(C8668="Data Error","Data Error",INDEX('[2]BAAL Adj Cap'!$CB$65:$CY$72,MONTH($B8668),$A8668+1))</f>
        <v>Data Error</v>
      </c>
      <c r="F8668" s="3"/>
      <c r="G8668" s="31" t="str">
        <f t="shared" si="540"/>
        <v>Data Error</v>
      </c>
      <c r="H8668" s="31"/>
      <c r="I8668" s="23" t="str">
        <f t="shared" si="541"/>
        <v>Data Error</v>
      </c>
      <c r="J8668" s="23"/>
      <c r="K8668" s="7" t="str">
        <f t="shared" si="542"/>
        <v>Data Error</v>
      </c>
      <c r="M8668" s="20" t="str">
        <f>IF(C8668="Data Error","Data Error",IF(C8668&lt;=K8668,0,1-IFERROR(INDEX(BAAL!$C:$D,MATCH(ROUNDUP(C8668-K8668,0),BAAL!$B:$B,0),MATCH(LEFT(M$2,4),BAAL!$C$2:$D$2,0)),0)))</f>
        <v>Data Error</v>
      </c>
      <c r="N8668" s="20"/>
      <c r="O8668" s="26"/>
      <c r="P8668" s="26"/>
      <c r="Q8668" s="6">
        <f t="shared" si="543"/>
        <v>12</v>
      </c>
      <c r="R8668" s="20"/>
    </row>
    <row r="8669" spans="1:18" x14ac:dyDescent="0.25">
      <c r="A8669" s="6">
        <v>3</v>
      </c>
      <c r="B8669" s="4">
        <v>42731.124999992717</v>
      </c>
      <c r="C8669" s="2" t="str">
        <f>IF([2]Analysis!AG8669="Data Error","Data Error",[2]Analysis!AI8669*C$1)</f>
        <v>Data Error</v>
      </c>
      <c r="D8669" s="2"/>
      <c r="E8669" s="3" t="str">
        <f>IF(C8669="Data Error","Data Error",INDEX('[2]BAAL Adj Cap'!$CB$65:$CY$72,MONTH($B8669),$A8669+1))</f>
        <v>Data Error</v>
      </c>
      <c r="F8669" s="3"/>
      <c r="G8669" s="31" t="str">
        <f t="shared" si="540"/>
        <v>Data Error</v>
      </c>
      <c r="H8669" s="31"/>
      <c r="I8669" s="23" t="str">
        <f t="shared" si="541"/>
        <v>Data Error</v>
      </c>
      <c r="J8669" s="23"/>
      <c r="K8669" s="7" t="str">
        <f t="shared" si="542"/>
        <v>Data Error</v>
      </c>
      <c r="M8669" s="20" t="str">
        <f>IF(C8669="Data Error","Data Error",IF(C8669&lt;=K8669,0,1-IFERROR(INDEX(BAAL!$C:$D,MATCH(ROUNDUP(C8669-K8669,0),BAAL!$B:$B,0),MATCH(LEFT(M$2,4),BAAL!$C$2:$D$2,0)),0)))</f>
        <v>Data Error</v>
      </c>
      <c r="N8669" s="20"/>
      <c r="O8669" s="26"/>
      <c r="P8669" s="26"/>
      <c r="Q8669" s="6">
        <f t="shared" si="543"/>
        <v>12</v>
      </c>
      <c r="R8669" s="20"/>
    </row>
    <row r="8670" spans="1:18" x14ac:dyDescent="0.25">
      <c r="A8670" s="6">
        <v>4</v>
      </c>
      <c r="B8670" s="4">
        <v>42731.166666659381</v>
      </c>
      <c r="C8670" s="2" t="str">
        <f>IF([2]Analysis!AG8670="Data Error","Data Error",[2]Analysis!AI8670*C$1)</f>
        <v>Data Error</v>
      </c>
      <c r="D8670" s="2"/>
      <c r="E8670" s="3" t="str">
        <f>IF(C8670="Data Error","Data Error",INDEX('[2]BAAL Adj Cap'!$CB$65:$CY$72,MONTH($B8670),$A8670+1))</f>
        <v>Data Error</v>
      </c>
      <c r="F8670" s="3"/>
      <c r="G8670" s="31" t="str">
        <f t="shared" si="540"/>
        <v>Data Error</v>
      </c>
      <c r="H8670" s="31"/>
      <c r="I8670" s="23" t="str">
        <f t="shared" si="541"/>
        <v>Data Error</v>
      </c>
      <c r="J8670" s="23"/>
      <c r="K8670" s="7" t="str">
        <f t="shared" si="542"/>
        <v>Data Error</v>
      </c>
      <c r="M8670" s="20" t="str">
        <f>IF(C8670="Data Error","Data Error",IF(C8670&lt;=K8670,0,1-IFERROR(INDEX(BAAL!$C:$D,MATCH(ROUNDUP(C8670-K8670,0),BAAL!$B:$B,0),MATCH(LEFT(M$2,4),BAAL!$C$2:$D$2,0)),0)))</f>
        <v>Data Error</v>
      </c>
      <c r="N8670" s="20"/>
      <c r="O8670" s="26"/>
      <c r="P8670" s="26"/>
      <c r="Q8670" s="6">
        <f t="shared" si="543"/>
        <v>12</v>
      </c>
      <c r="R8670" s="20"/>
    </row>
    <row r="8671" spans="1:18" x14ac:dyDescent="0.25">
      <c r="A8671" s="6">
        <v>5</v>
      </c>
      <c r="B8671" s="4">
        <v>42731.208333326045</v>
      </c>
      <c r="C8671" s="2" t="str">
        <f>IF([2]Analysis!AG8671="Data Error","Data Error",[2]Analysis!AI8671*C$1)</f>
        <v>Data Error</v>
      </c>
      <c r="D8671" s="2"/>
      <c r="E8671" s="3" t="str">
        <f>IF(C8671="Data Error","Data Error",INDEX('[2]BAAL Adj Cap'!$CB$65:$CY$72,MONTH($B8671),$A8671+1))</f>
        <v>Data Error</v>
      </c>
      <c r="F8671" s="3"/>
      <c r="G8671" s="31" t="str">
        <f t="shared" si="540"/>
        <v>Data Error</v>
      </c>
      <c r="H8671" s="31"/>
      <c r="I8671" s="23" t="str">
        <f t="shared" si="541"/>
        <v>Data Error</v>
      </c>
      <c r="J8671" s="23"/>
      <c r="K8671" s="7" t="str">
        <f t="shared" si="542"/>
        <v>Data Error</v>
      </c>
      <c r="M8671" s="20" t="str">
        <f>IF(C8671="Data Error","Data Error",IF(C8671&lt;=K8671,0,1-IFERROR(INDEX(BAAL!$C:$D,MATCH(ROUNDUP(C8671-K8671,0),BAAL!$B:$B,0),MATCH(LEFT(M$2,4),BAAL!$C$2:$D$2,0)),0)))</f>
        <v>Data Error</v>
      </c>
      <c r="N8671" s="20"/>
      <c r="O8671" s="26"/>
      <c r="P8671" s="26"/>
      <c r="Q8671" s="6">
        <f t="shared" si="543"/>
        <v>12</v>
      </c>
      <c r="R8671" s="20"/>
    </row>
    <row r="8672" spans="1:18" x14ac:dyDescent="0.25">
      <c r="A8672" s="6">
        <v>6</v>
      </c>
      <c r="B8672" s="4">
        <v>42731.249999992709</v>
      </c>
      <c r="C8672" s="2" t="str">
        <f>IF([2]Analysis!AG8672="Data Error","Data Error",[2]Analysis!AI8672*C$1)</f>
        <v>Data Error</v>
      </c>
      <c r="D8672" s="2"/>
      <c r="E8672" s="3" t="str">
        <f>IF(C8672="Data Error","Data Error",INDEX('[2]BAAL Adj Cap'!$CB$65:$CY$72,MONTH($B8672),$A8672+1))</f>
        <v>Data Error</v>
      </c>
      <c r="F8672" s="3"/>
      <c r="G8672" s="31" t="str">
        <f t="shared" si="540"/>
        <v>Data Error</v>
      </c>
      <c r="H8672" s="31"/>
      <c r="I8672" s="23" t="str">
        <f t="shared" si="541"/>
        <v>Data Error</v>
      </c>
      <c r="J8672" s="23"/>
      <c r="K8672" s="7" t="str">
        <f t="shared" si="542"/>
        <v>Data Error</v>
      </c>
      <c r="M8672" s="20" t="str">
        <f>IF(C8672="Data Error","Data Error",IF(C8672&lt;=K8672,0,1-IFERROR(INDEX(BAAL!$C:$D,MATCH(ROUNDUP(C8672-K8672,0),BAAL!$B:$B,0),MATCH(LEFT(M$2,4),BAAL!$C$2:$D$2,0)),0)))</f>
        <v>Data Error</v>
      </c>
      <c r="N8672" s="20"/>
      <c r="O8672" s="26"/>
      <c r="P8672" s="26"/>
      <c r="Q8672" s="6">
        <f t="shared" si="543"/>
        <v>12</v>
      </c>
      <c r="R8672" s="20"/>
    </row>
    <row r="8673" spans="1:18" x14ac:dyDescent="0.25">
      <c r="A8673" s="6">
        <v>7</v>
      </c>
      <c r="B8673" s="4">
        <v>42731.291666659374</v>
      </c>
      <c r="C8673" s="2" t="str">
        <f>IF([2]Analysis!AG8673="Data Error","Data Error",[2]Analysis!AI8673*C$1)</f>
        <v>Data Error</v>
      </c>
      <c r="D8673" s="2"/>
      <c r="E8673" s="3" t="str">
        <f>IF(C8673="Data Error","Data Error",INDEX('[2]BAAL Adj Cap'!$CB$65:$CY$72,MONTH($B8673),$A8673+1))</f>
        <v>Data Error</v>
      </c>
      <c r="F8673" s="3"/>
      <c r="G8673" s="31" t="str">
        <f t="shared" si="540"/>
        <v>Data Error</v>
      </c>
      <c r="H8673" s="31"/>
      <c r="I8673" s="23" t="str">
        <f t="shared" si="541"/>
        <v>Data Error</v>
      </c>
      <c r="J8673" s="23"/>
      <c r="K8673" s="7" t="str">
        <f t="shared" si="542"/>
        <v>Data Error</v>
      </c>
      <c r="M8673" s="20" t="str">
        <f>IF(C8673="Data Error","Data Error",IF(C8673&lt;=K8673,0,1-IFERROR(INDEX(BAAL!$C:$D,MATCH(ROUNDUP(C8673-K8673,0),BAAL!$B:$B,0),MATCH(LEFT(M$2,4),BAAL!$C$2:$D$2,0)),0)))</f>
        <v>Data Error</v>
      </c>
      <c r="N8673" s="20"/>
      <c r="O8673" s="26"/>
      <c r="P8673" s="26"/>
      <c r="Q8673" s="6">
        <f t="shared" si="543"/>
        <v>12</v>
      </c>
      <c r="R8673" s="20"/>
    </row>
    <row r="8674" spans="1:18" x14ac:dyDescent="0.25">
      <c r="A8674" s="6">
        <v>8</v>
      </c>
      <c r="B8674" s="4">
        <v>42731.333333326038</v>
      </c>
      <c r="C8674" s="2" t="str">
        <f>IF([2]Analysis!AG8674="Data Error","Data Error",[2]Analysis!AI8674*C$1)</f>
        <v>Data Error</v>
      </c>
      <c r="D8674" s="2"/>
      <c r="E8674" s="3" t="str">
        <f>IF(C8674="Data Error","Data Error",INDEX('[2]BAAL Adj Cap'!$CB$65:$CY$72,MONTH($B8674),$A8674+1))</f>
        <v>Data Error</v>
      </c>
      <c r="F8674" s="3"/>
      <c r="G8674" s="31" t="str">
        <f t="shared" si="540"/>
        <v>Data Error</v>
      </c>
      <c r="H8674" s="31"/>
      <c r="I8674" s="23" t="str">
        <f t="shared" si="541"/>
        <v>Data Error</v>
      </c>
      <c r="J8674" s="23"/>
      <c r="K8674" s="7" t="str">
        <f t="shared" si="542"/>
        <v>Data Error</v>
      </c>
      <c r="M8674" s="20" t="str">
        <f>IF(C8674="Data Error","Data Error",IF(C8674&lt;=K8674,0,1-IFERROR(INDEX(BAAL!$C:$D,MATCH(ROUNDUP(C8674-K8674,0),BAAL!$B:$B,0),MATCH(LEFT(M$2,4),BAAL!$C$2:$D$2,0)),0)))</f>
        <v>Data Error</v>
      </c>
      <c r="N8674" s="20"/>
      <c r="O8674" s="26"/>
      <c r="P8674" s="26"/>
      <c r="Q8674" s="6">
        <f t="shared" si="543"/>
        <v>12</v>
      </c>
      <c r="R8674" s="20"/>
    </row>
    <row r="8675" spans="1:18" x14ac:dyDescent="0.25">
      <c r="A8675" s="6">
        <v>9</v>
      </c>
      <c r="B8675" s="4">
        <v>42731.374999992702</v>
      </c>
      <c r="C8675" s="2" t="str">
        <f>IF([2]Analysis!AG8675="Data Error","Data Error",[2]Analysis!AI8675*C$1)</f>
        <v>Data Error</v>
      </c>
      <c r="D8675" s="2"/>
      <c r="E8675" s="3" t="str">
        <f>IF(C8675="Data Error","Data Error",INDEX('[2]BAAL Adj Cap'!$CB$65:$CY$72,MONTH($B8675),$A8675+1))</f>
        <v>Data Error</v>
      </c>
      <c r="F8675" s="3"/>
      <c r="G8675" s="31" t="str">
        <f t="shared" si="540"/>
        <v>Data Error</v>
      </c>
      <c r="H8675" s="31"/>
      <c r="I8675" s="23" t="str">
        <f t="shared" si="541"/>
        <v>Data Error</v>
      </c>
      <c r="J8675" s="23"/>
      <c r="K8675" s="7" t="str">
        <f t="shared" si="542"/>
        <v>Data Error</v>
      </c>
      <c r="M8675" s="20" t="str">
        <f>IF(C8675="Data Error","Data Error",IF(C8675&lt;=K8675,0,1-IFERROR(INDEX(BAAL!$C:$D,MATCH(ROUNDUP(C8675-K8675,0),BAAL!$B:$B,0),MATCH(LEFT(M$2,4),BAAL!$C$2:$D$2,0)),0)))</f>
        <v>Data Error</v>
      </c>
      <c r="N8675" s="20"/>
      <c r="O8675" s="26"/>
      <c r="P8675" s="26"/>
      <c r="Q8675" s="6">
        <f t="shared" si="543"/>
        <v>12</v>
      </c>
      <c r="R8675" s="20"/>
    </row>
    <row r="8676" spans="1:18" x14ac:dyDescent="0.25">
      <c r="A8676" s="6">
        <v>10</v>
      </c>
      <c r="B8676" s="4">
        <v>42731.416666659366</v>
      </c>
      <c r="C8676" s="2" t="str">
        <f>IF([2]Analysis!AG8676="Data Error","Data Error",[2]Analysis!AI8676*C$1)</f>
        <v>Data Error</v>
      </c>
      <c r="D8676" s="2"/>
      <c r="E8676" s="3" t="str">
        <f>IF(C8676="Data Error","Data Error",INDEX('[2]BAAL Adj Cap'!$CB$65:$CY$72,MONTH($B8676),$A8676+1))</f>
        <v>Data Error</v>
      </c>
      <c r="F8676" s="3"/>
      <c r="G8676" s="31" t="str">
        <f t="shared" si="540"/>
        <v>Data Error</v>
      </c>
      <c r="H8676" s="31"/>
      <c r="I8676" s="23" t="str">
        <f t="shared" si="541"/>
        <v>Data Error</v>
      </c>
      <c r="J8676" s="23"/>
      <c r="K8676" s="7" t="str">
        <f t="shared" si="542"/>
        <v>Data Error</v>
      </c>
      <c r="M8676" s="20" t="str">
        <f>IF(C8676="Data Error","Data Error",IF(C8676&lt;=K8676,0,1-IFERROR(INDEX(BAAL!$C:$D,MATCH(ROUNDUP(C8676-K8676,0),BAAL!$B:$B,0),MATCH(LEFT(M$2,4),BAAL!$C$2:$D$2,0)),0)))</f>
        <v>Data Error</v>
      </c>
      <c r="N8676" s="20"/>
      <c r="O8676" s="26"/>
      <c r="P8676" s="26"/>
      <c r="Q8676" s="6">
        <f t="shared" si="543"/>
        <v>12</v>
      </c>
      <c r="R8676" s="20"/>
    </row>
    <row r="8677" spans="1:18" x14ac:dyDescent="0.25">
      <c r="A8677" s="6">
        <v>11</v>
      </c>
      <c r="B8677" s="4">
        <v>42731.458333326031</v>
      </c>
      <c r="C8677" s="2" t="str">
        <f>IF([2]Analysis!AG8677="Data Error","Data Error",[2]Analysis!AI8677*C$1)</f>
        <v>Data Error</v>
      </c>
      <c r="D8677" s="2"/>
      <c r="E8677" s="3" t="str">
        <f>IF(C8677="Data Error","Data Error",INDEX('[2]BAAL Adj Cap'!$CB$65:$CY$72,MONTH($B8677),$A8677+1))</f>
        <v>Data Error</v>
      </c>
      <c r="F8677" s="3"/>
      <c r="G8677" s="31" t="str">
        <f t="shared" si="540"/>
        <v>Data Error</v>
      </c>
      <c r="H8677" s="31"/>
      <c r="I8677" s="23" t="str">
        <f t="shared" si="541"/>
        <v>Data Error</v>
      </c>
      <c r="J8677" s="23"/>
      <c r="K8677" s="7" t="str">
        <f t="shared" si="542"/>
        <v>Data Error</v>
      </c>
      <c r="M8677" s="20" t="str">
        <f>IF(C8677="Data Error","Data Error",IF(C8677&lt;=K8677,0,1-IFERROR(INDEX(BAAL!$C:$D,MATCH(ROUNDUP(C8677-K8677,0),BAAL!$B:$B,0),MATCH(LEFT(M$2,4),BAAL!$C$2:$D$2,0)),0)))</f>
        <v>Data Error</v>
      </c>
      <c r="N8677" s="20"/>
      <c r="O8677" s="26"/>
      <c r="P8677" s="26"/>
      <c r="Q8677" s="6">
        <f t="shared" si="543"/>
        <v>12</v>
      </c>
      <c r="R8677" s="20"/>
    </row>
    <row r="8678" spans="1:18" x14ac:dyDescent="0.25">
      <c r="A8678" s="6">
        <v>12</v>
      </c>
      <c r="B8678" s="4">
        <v>42731.499999992695</v>
      </c>
      <c r="C8678" s="2" t="str">
        <f>IF([2]Analysis!AG8678="Data Error","Data Error",[2]Analysis!AI8678*C$1)</f>
        <v>Data Error</v>
      </c>
      <c r="D8678" s="2"/>
      <c r="E8678" s="3" t="str">
        <f>IF(C8678="Data Error","Data Error",INDEX('[2]BAAL Adj Cap'!$CB$65:$CY$72,MONTH($B8678),$A8678+1))</f>
        <v>Data Error</v>
      </c>
      <c r="F8678" s="3"/>
      <c r="G8678" s="31" t="str">
        <f t="shared" si="540"/>
        <v>Data Error</v>
      </c>
      <c r="H8678" s="31"/>
      <c r="I8678" s="23" t="str">
        <f t="shared" si="541"/>
        <v>Data Error</v>
      </c>
      <c r="J8678" s="23"/>
      <c r="K8678" s="7" t="str">
        <f t="shared" si="542"/>
        <v>Data Error</v>
      </c>
      <c r="M8678" s="20" t="str">
        <f>IF(C8678="Data Error","Data Error",IF(C8678&lt;=K8678,0,1-IFERROR(INDEX(BAAL!$C:$D,MATCH(ROUNDUP(C8678-K8678,0),BAAL!$B:$B,0),MATCH(LEFT(M$2,4),BAAL!$C$2:$D$2,0)),0)))</f>
        <v>Data Error</v>
      </c>
      <c r="N8678" s="20"/>
      <c r="O8678" s="26"/>
      <c r="P8678" s="26"/>
      <c r="Q8678" s="6">
        <f t="shared" si="543"/>
        <v>12</v>
      </c>
      <c r="R8678" s="20"/>
    </row>
    <row r="8679" spans="1:18" x14ac:dyDescent="0.25">
      <c r="A8679" s="6">
        <v>13</v>
      </c>
      <c r="B8679" s="4">
        <v>42731.541666659359</v>
      </c>
      <c r="C8679" s="2" t="str">
        <f>IF([2]Analysis!AG8679="Data Error","Data Error",[2]Analysis!AI8679*C$1)</f>
        <v>Data Error</v>
      </c>
      <c r="D8679" s="2"/>
      <c r="E8679" s="3" t="str">
        <f>IF(C8679="Data Error","Data Error",INDEX('[2]BAAL Adj Cap'!$CB$65:$CY$72,MONTH($B8679),$A8679+1))</f>
        <v>Data Error</v>
      </c>
      <c r="F8679" s="3"/>
      <c r="G8679" s="31" t="str">
        <f t="shared" si="540"/>
        <v>Data Error</v>
      </c>
      <c r="H8679" s="31"/>
      <c r="I8679" s="23" t="str">
        <f t="shared" si="541"/>
        <v>Data Error</v>
      </c>
      <c r="J8679" s="23"/>
      <c r="K8679" s="7" t="str">
        <f t="shared" si="542"/>
        <v>Data Error</v>
      </c>
      <c r="M8679" s="20" t="str">
        <f>IF(C8679="Data Error","Data Error",IF(C8679&lt;=K8679,0,1-IFERROR(INDEX(BAAL!$C:$D,MATCH(ROUNDUP(C8679-K8679,0),BAAL!$B:$B,0),MATCH(LEFT(M$2,4),BAAL!$C$2:$D$2,0)),0)))</f>
        <v>Data Error</v>
      </c>
      <c r="N8679" s="20"/>
      <c r="O8679" s="26"/>
      <c r="P8679" s="26"/>
      <c r="Q8679" s="6">
        <f t="shared" si="543"/>
        <v>12</v>
      </c>
      <c r="R8679" s="20"/>
    </row>
    <row r="8680" spans="1:18" x14ac:dyDescent="0.25">
      <c r="A8680" s="6">
        <v>14</v>
      </c>
      <c r="B8680" s="4">
        <v>42731.583333326023</v>
      </c>
      <c r="C8680" s="2" t="str">
        <f>IF([2]Analysis!AG8680="Data Error","Data Error",[2]Analysis!AI8680*C$1)</f>
        <v>Data Error</v>
      </c>
      <c r="D8680" s="2"/>
      <c r="E8680" s="3" t="str">
        <f>IF(C8680="Data Error","Data Error",INDEX('[2]BAAL Adj Cap'!$CB$65:$CY$72,MONTH($B8680),$A8680+1))</f>
        <v>Data Error</v>
      </c>
      <c r="F8680" s="3"/>
      <c r="G8680" s="31" t="str">
        <f t="shared" si="540"/>
        <v>Data Error</v>
      </c>
      <c r="H8680" s="31"/>
      <c r="I8680" s="23" t="str">
        <f t="shared" si="541"/>
        <v>Data Error</v>
      </c>
      <c r="J8680" s="23"/>
      <c r="K8680" s="7" t="str">
        <f t="shared" si="542"/>
        <v>Data Error</v>
      </c>
      <c r="M8680" s="20" t="str">
        <f>IF(C8680="Data Error","Data Error",IF(C8680&lt;=K8680,0,1-IFERROR(INDEX(BAAL!$C:$D,MATCH(ROUNDUP(C8680-K8680,0),BAAL!$B:$B,0),MATCH(LEFT(M$2,4),BAAL!$C$2:$D$2,0)),0)))</f>
        <v>Data Error</v>
      </c>
      <c r="N8680" s="20"/>
      <c r="O8680" s="26"/>
      <c r="P8680" s="26"/>
      <c r="Q8680" s="6">
        <f t="shared" si="543"/>
        <v>12</v>
      </c>
      <c r="R8680" s="20"/>
    </row>
    <row r="8681" spans="1:18" x14ac:dyDescent="0.25">
      <c r="A8681" s="6">
        <v>15</v>
      </c>
      <c r="B8681" s="4">
        <v>42731.624999992688</v>
      </c>
      <c r="C8681" s="2" t="str">
        <f>IF([2]Analysis!AG8681="Data Error","Data Error",[2]Analysis!AI8681*C$1)</f>
        <v>Data Error</v>
      </c>
      <c r="D8681" s="2"/>
      <c r="E8681" s="3" t="str">
        <f>IF(C8681="Data Error","Data Error",INDEX('[2]BAAL Adj Cap'!$CB$65:$CY$72,MONTH($B8681),$A8681+1))</f>
        <v>Data Error</v>
      </c>
      <c r="F8681" s="3"/>
      <c r="G8681" s="31" t="str">
        <f t="shared" si="540"/>
        <v>Data Error</v>
      </c>
      <c r="H8681" s="31"/>
      <c r="I8681" s="23" t="str">
        <f t="shared" si="541"/>
        <v>Data Error</v>
      </c>
      <c r="J8681" s="23"/>
      <c r="K8681" s="7" t="str">
        <f t="shared" si="542"/>
        <v>Data Error</v>
      </c>
      <c r="M8681" s="20" t="str">
        <f>IF(C8681="Data Error","Data Error",IF(C8681&lt;=K8681,0,1-IFERROR(INDEX(BAAL!$C:$D,MATCH(ROUNDUP(C8681-K8681,0),BAAL!$B:$B,0),MATCH(LEFT(M$2,4),BAAL!$C$2:$D$2,0)),0)))</f>
        <v>Data Error</v>
      </c>
      <c r="N8681" s="20"/>
      <c r="O8681" s="26"/>
      <c r="P8681" s="26"/>
      <c r="Q8681" s="6">
        <f t="shared" si="543"/>
        <v>12</v>
      </c>
      <c r="R8681" s="20"/>
    </row>
    <row r="8682" spans="1:18" x14ac:dyDescent="0.25">
      <c r="A8682" s="6">
        <v>16</v>
      </c>
      <c r="B8682" s="4">
        <v>42731.666666659352</v>
      </c>
      <c r="C8682" s="2" t="str">
        <f>IF([2]Analysis!AG8682="Data Error","Data Error",[2]Analysis!AI8682*C$1)</f>
        <v>Data Error</v>
      </c>
      <c r="D8682" s="2"/>
      <c r="E8682" s="3" t="str">
        <f>IF(C8682="Data Error","Data Error",INDEX('[2]BAAL Adj Cap'!$CB$65:$CY$72,MONTH($B8682),$A8682+1))</f>
        <v>Data Error</v>
      </c>
      <c r="F8682" s="3"/>
      <c r="G8682" s="31" t="str">
        <f t="shared" si="540"/>
        <v>Data Error</v>
      </c>
      <c r="H8682" s="31"/>
      <c r="I8682" s="23" t="str">
        <f t="shared" si="541"/>
        <v>Data Error</v>
      </c>
      <c r="J8682" s="23"/>
      <c r="K8682" s="7" t="str">
        <f t="shared" si="542"/>
        <v>Data Error</v>
      </c>
      <c r="M8682" s="20" t="str">
        <f>IF(C8682="Data Error","Data Error",IF(C8682&lt;=K8682,0,1-IFERROR(INDEX(BAAL!$C:$D,MATCH(ROUNDUP(C8682-K8682,0),BAAL!$B:$B,0),MATCH(LEFT(M$2,4),BAAL!$C$2:$D$2,0)),0)))</f>
        <v>Data Error</v>
      </c>
      <c r="N8682" s="20"/>
      <c r="O8682" s="26"/>
      <c r="P8682" s="26"/>
      <c r="Q8682" s="6">
        <f t="shared" si="543"/>
        <v>12</v>
      </c>
      <c r="R8682" s="20"/>
    </row>
    <row r="8683" spans="1:18" x14ac:dyDescent="0.25">
      <c r="A8683" s="6">
        <v>17</v>
      </c>
      <c r="B8683" s="4">
        <v>42731.708333326016</v>
      </c>
      <c r="C8683" s="2" t="str">
        <f>IF([2]Analysis!AG8683="Data Error","Data Error",[2]Analysis!AI8683*C$1)</f>
        <v>Data Error</v>
      </c>
      <c r="D8683" s="2"/>
      <c r="E8683" s="3" t="str">
        <f>IF(C8683="Data Error","Data Error",INDEX('[2]BAAL Adj Cap'!$CB$65:$CY$72,MONTH($B8683),$A8683+1))</f>
        <v>Data Error</v>
      </c>
      <c r="F8683" s="3"/>
      <c r="G8683" s="31" t="str">
        <f t="shared" si="540"/>
        <v>Data Error</v>
      </c>
      <c r="H8683" s="31"/>
      <c r="I8683" s="23" t="str">
        <f t="shared" si="541"/>
        <v>Data Error</v>
      </c>
      <c r="J8683" s="23"/>
      <c r="K8683" s="7" t="str">
        <f t="shared" si="542"/>
        <v>Data Error</v>
      </c>
      <c r="M8683" s="20" t="str">
        <f>IF(C8683="Data Error","Data Error",IF(C8683&lt;=K8683,0,1-IFERROR(INDEX(BAAL!$C:$D,MATCH(ROUNDUP(C8683-K8683,0),BAAL!$B:$B,0),MATCH(LEFT(M$2,4),BAAL!$C$2:$D$2,0)),0)))</f>
        <v>Data Error</v>
      </c>
      <c r="N8683" s="20"/>
      <c r="O8683" s="26"/>
      <c r="P8683" s="26"/>
      <c r="Q8683" s="6">
        <f t="shared" si="543"/>
        <v>12</v>
      </c>
      <c r="R8683" s="20"/>
    </row>
    <row r="8684" spans="1:18" x14ac:dyDescent="0.25">
      <c r="A8684" s="6">
        <v>18</v>
      </c>
      <c r="B8684" s="4">
        <v>42731.74999999268</v>
      </c>
      <c r="C8684" s="2" t="str">
        <f>IF([2]Analysis!AG8684="Data Error","Data Error",[2]Analysis!AI8684*C$1)</f>
        <v>Data Error</v>
      </c>
      <c r="D8684" s="2"/>
      <c r="E8684" s="3" t="str">
        <f>IF(C8684="Data Error","Data Error",INDEX('[2]BAAL Adj Cap'!$CB$65:$CY$72,MONTH($B8684),$A8684+1))</f>
        <v>Data Error</v>
      </c>
      <c r="F8684" s="3"/>
      <c r="G8684" s="31" t="str">
        <f t="shared" si="540"/>
        <v>Data Error</v>
      </c>
      <c r="H8684" s="31"/>
      <c r="I8684" s="23" t="str">
        <f t="shared" si="541"/>
        <v>Data Error</v>
      </c>
      <c r="J8684" s="23"/>
      <c r="K8684" s="7" t="str">
        <f t="shared" si="542"/>
        <v>Data Error</v>
      </c>
      <c r="M8684" s="20" t="str">
        <f>IF(C8684="Data Error","Data Error",IF(C8684&lt;=K8684,0,1-IFERROR(INDEX(BAAL!$C:$D,MATCH(ROUNDUP(C8684-K8684,0),BAAL!$B:$B,0),MATCH(LEFT(M$2,4),BAAL!$C$2:$D$2,0)),0)))</f>
        <v>Data Error</v>
      </c>
      <c r="N8684" s="20"/>
      <c r="O8684" s="26"/>
      <c r="P8684" s="26"/>
      <c r="Q8684" s="6">
        <f t="shared" si="543"/>
        <v>12</v>
      </c>
      <c r="R8684" s="20"/>
    </row>
    <row r="8685" spans="1:18" x14ac:dyDescent="0.25">
      <c r="A8685" s="6">
        <v>19</v>
      </c>
      <c r="B8685" s="4">
        <v>42731.791666659345</v>
      </c>
      <c r="C8685" s="2" t="str">
        <f>IF([2]Analysis!AG8685="Data Error","Data Error",[2]Analysis!AI8685*C$1)</f>
        <v>Data Error</v>
      </c>
      <c r="D8685" s="2"/>
      <c r="E8685" s="3" t="str">
        <f>IF(C8685="Data Error","Data Error",INDEX('[2]BAAL Adj Cap'!$CB$65:$CY$72,MONTH($B8685),$A8685+1))</f>
        <v>Data Error</v>
      </c>
      <c r="F8685" s="3"/>
      <c r="G8685" s="31" t="str">
        <f t="shared" si="540"/>
        <v>Data Error</v>
      </c>
      <c r="H8685" s="31"/>
      <c r="I8685" s="23" t="str">
        <f t="shared" si="541"/>
        <v>Data Error</v>
      </c>
      <c r="J8685" s="23"/>
      <c r="K8685" s="7" t="str">
        <f t="shared" si="542"/>
        <v>Data Error</v>
      </c>
      <c r="M8685" s="20" t="str">
        <f>IF(C8685="Data Error","Data Error",IF(C8685&lt;=K8685,0,1-IFERROR(INDEX(BAAL!$C:$D,MATCH(ROUNDUP(C8685-K8685,0),BAAL!$B:$B,0),MATCH(LEFT(M$2,4),BAAL!$C$2:$D$2,0)),0)))</f>
        <v>Data Error</v>
      </c>
      <c r="N8685" s="20"/>
      <c r="O8685" s="26"/>
      <c r="P8685" s="26"/>
      <c r="Q8685" s="6">
        <f t="shared" si="543"/>
        <v>12</v>
      </c>
      <c r="R8685" s="20"/>
    </row>
    <row r="8686" spans="1:18" x14ac:dyDescent="0.25">
      <c r="A8686" s="6">
        <v>20</v>
      </c>
      <c r="B8686" s="4">
        <v>42731.833333326009</v>
      </c>
      <c r="C8686" s="2" t="str">
        <f>IF([2]Analysis!AG8686="Data Error","Data Error",[2]Analysis!AI8686*C$1)</f>
        <v>Data Error</v>
      </c>
      <c r="D8686" s="2"/>
      <c r="E8686" s="3" t="str">
        <f>IF(C8686="Data Error","Data Error",INDEX('[2]BAAL Adj Cap'!$CB$65:$CY$72,MONTH($B8686),$A8686+1))</f>
        <v>Data Error</v>
      </c>
      <c r="F8686" s="3"/>
      <c r="G8686" s="31" t="str">
        <f t="shared" si="540"/>
        <v>Data Error</v>
      </c>
      <c r="H8686" s="31"/>
      <c r="I8686" s="23" t="str">
        <f t="shared" si="541"/>
        <v>Data Error</v>
      </c>
      <c r="J8686" s="23"/>
      <c r="K8686" s="7" t="str">
        <f t="shared" si="542"/>
        <v>Data Error</v>
      </c>
      <c r="M8686" s="20" t="str">
        <f>IF(C8686="Data Error","Data Error",IF(C8686&lt;=K8686,0,1-IFERROR(INDEX(BAAL!$C:$D,MATCH(ROUNDUP(C8686-K8686,0),BAAL!$B:$B,0),MATCH(LEFT(M$2,4),BAAL!$C$2:$D$2,0)),0)))</f>
        <v>Data Error</v>
      </c>
      <c r="N8686" s="20"/>
      <c r="O8686" s="26"/>
      <c r="P8686" s="26"/>
      <c r="Q8686" s="6">
        <f t="shared" si="543"/>
        <v>12</v>
      </c>
      <c r="R8686" s="20"/>
    </row>
    <row r="8687" spans="1:18" x14ac:dyDescent="0.25">
      <c r="A8687" s="6">
        <v>21</v>
      </c>
      <c r="B8687" s="4">
        <v>42731.874999992673</v>
      </c>
      <c r="C8687" s="2" t="str">
        <f>IF([2]Analysis!AG8687="Data Error","Data Error",[2]Analysis!AI8687*C$1)</f>
        <v>Data Error</v>
      </c>
      <c r="D8687" s="2"/>
      <c r="E8687" s="3" t="str">
        <f>IF(C8687="Data Error","Data Error",INDEX('[2]BAAL Adj Cap'!$CB$65:$CY$72,MONTH($B8687),$A8687+1))</f>
        <v>Data Error</v>
      </c>
      <c r="F8687" s="3"/>
      <c r="G8687" s="31" t="str">
        <f t="shared" si="540"/>
        <v>Data Error</v>
      </c>
      <c r="H8687" s="31"/>
      <c r="I8687" s="23" t="str">
        <f t="shared" si="541"/>
        <v>Data Error</v>
      </c>
      <c r="J8687" s="23"/>
      <c r="K8687" s="7" t="str">
        <f t="shared" si="542"/>
        <v>Data Error</v>
      </c>
      <c r="M8687" s="20" t="str">
        <f>IF(C8687="Data Error","Data Error",IF(C8687&lt;=K8687,0,1-IFERROR(INDEX(BAAL!$C:$D,MATCH(ROUNDUP(C8687-K8687,0),BAAL!$B:$B,0),MATCH(LEFT(M$2,4),BAAL!$C$2:$D$2,0)),0)))</f>
        <v>Data Error</v>
      </c>
      <c r="N8687" s="20"/>
      <c r="O8687" s="26"/>
      <c r="P8687" s="26"/>
      <c r="Q8687" s="6">
        <f t="shared" si="543"/>
        <v>12</v>
      </c>
      <c r="R8687" s="20"/>
    </row>
    <row r="8688" spans="1:18" x14ac:dyDescent="0.25">
      <c r="A8688" s="6">
        <v>22</v>
      </c>
      <c r="B8688" s="4">
        <v>42731.916666659337</v>
      </c>
      <c r="C8688" s="2" t="str">
        <f>IF([2]Analysis!AG8688="Data Error","Data Error",[2]Analysis!AI8688*C$1)</f>
        <v>Data Error</v>
      </c>
      <c r="D8688" s="2"/>
      <c r="E8688" s="3" t="str">
        <f>IF(C8688="Data Error","Data Error",INDEX('[2]BAAL Adj Cap'!$CB$65:$CY$72,MONTH($B8688),$A8688+1))</f>
        <v>Data Error</v>
      </c>
      <c r="F8688" s="3"/>
      <c r="G8688" s="31" t="str">
        <f t="shared" si="540"/>
        <v>Data Error</v>
      </c>
      <c r="H8688" s="31"/>
      <c r="I8688" s="23" t="str">
        <f t="shared" si="541"/>
        <v>Data Error</v>
      </c>
      <c r="J8688" s="23"/>
      <c r="K8688" s="7" t="str">
        <f t="shared" si="542"/>
        <v>Data Error</v>
      </c>
      <c r="M8688" s="20" t="str">
        <f>IF(C8688="Data Error","Data Error",IF(C8688&lt;=K8688,0,1-IFERROR(INDEX(BAAL!$C:$D,MATCH(ROUNDUP(C8688-K8688,0),BAAL!$B:$B,0),MATCH(LEFT(M$2,4),BAAL!$C$2:$D$2,0)),0)))</f>
        <v>Data Error</v>
      </c>
      <c r="N8688" s="20"/>
      <c r="O8688" s="26"/>
      <c r="P8688" s="26"/>
      <c r="Q8688" s="6">
        <f t="shared" si="543"/>
        <v>12</v>
      </c>
      <c r="R8688" s="20"/>
    </row>
    <row r="8689" spans="1:18" x14ac:dyDescent="0.25">
      <c r="A8689" s="6">
        <v>23</v>
      </c>
      <c r="B8689" s="4">
        <v>42731.958333326002</v>
      </c>
      <c r="C8689" s="2" t="str">
        <f>IF([2]Analysis!AG8689="Data Error","Data Error",[2]Analysis!AI8689*C$1)</f>
        <v>Data Error</v>
      </c>
      <c r="D8689" s="2"/>
      <c r="E8689" s="3" t="str">
        <f>IF(C8689="Data Error","Data Error",INDEX('[2]BAAL Adj Cap'!$CB$65:$CY$72,MONTH($B8689),$A8689+1))</f>
        <v>Data Error</v>
      </c>
      <c r="F8689" s="3"/>
      <c r="G8689" s="31" t="str">
        <f t="shared" si="540"/>
        <v>Data Error</v>
      </c>
      <c r="H8689" s="31"/>
      <c r="I8689" s="23" t="str">
        <f t="shared" si="541"/>
        <v>Data Error</v>
      </c>
      <c r="J8689" s="23"/>
      <c r="K8689" s="7" t="str">
        <f t="shared" si="542"/>
        <v>Data Error</v>
      </c>
      <c r="M8689" s="20" t="str">
        <f>IF(C8689="Data Error","Data Error",IF(C8689&lt;=K8689,0,1-IFERROR(INDEX(BAAL!$C:$D,MATCH(ROUNDUP(C8689-K8689,0),BAAL!$B:$B,0),MATCH(LEFT(M$2,4),BAAL!$C$2:$D$2,0)),0)))</f>
        <v>Data Error</v>
      </c>
      <c r="N8689" s="20"/>
      <c r="O8689" s="26"/>
      <c r="P8689" s="26"/>
      <c r="Q8689" s="6">
        <f t="shared" si="543"/>
        <v>12</v>
      </c>
      <c r="R8689" s="20"/>
    </row>
    <row r="8690" spans="1:18" x14ac:dyDescent="0.25">
      <c r="A8690" s="6">
        <v>0</v>
      </c>
      <c r="B8690" s="1">
        <v>42731.999999992666</v>
      </c>
      <c r="C8690" s="2" t="str">
        <f>IF([2]Analysis!AG8690="Data Error","Data Error",[2]Analysis!AI8690*C$1)</f>
        <v>Data Error</v>
      </c>
      <c r="D8690" s="2"/>
      <c r="E8690" s="3" t="str">
        <f>IF(C8690="Data Error","Data Error",INDEX('[2]BAAL Adj Cap'!$CB$65:$CY$72,MONTH($B8690),$A8690+1))</f>
        <v>Data Error</v>
      </c>
      <c r="F8690" s="3"/>
      <c r="G8690" s="31" t="str">
        <f t="shared" si="540"/>
        <v>Data Error</v>
      </c>
      <c r="H8690" s="31"/>
      <c r="I8690" s="23" t="str">
        <f t="shared" si="541"/>
        <v>Data Error</v>
      </c>
      <c r="J8690" s="23"/>
      <c r="K8690" s="7" t="str">
        <f t="shared" si="542"/>
        <v>Data Error</v>
      </c>
      <c r="M8690" s="20" t="str">
        <f>IF(C8690="Data Error","Data Error",IF(C8690&lt;=K8690,0,1-IFERROR(INDEX(BAAL!$C:$D,MATCH(ROUNDUP(C8690-K8690,0),BAAL!$B:$B,0),MATCH(LEFT(M$2,4),BAAL!$C$2:$D$2,0)),0)))</f>
        <v>Data Error</v>
      </c>
      <c r="N8690" s="20"/>
      <c r="O8690" s="26"/>
      <c r="P8690" s="26"/>
      <c r="Q8690" s="6">
        <f t="shared" si="543"/>
        <v>12</v>
      </c>
      <c r="R8690" s="20"/>
    </row>
    <row r="8691" spans="1:18" x14ac:dyDescent="0.25">
      <c r="A8691" s="6">
        <v>1</v>
      </c>
      <c r="B8691" s="4">
        <v>42732.04166665933</v>
      </c>
      <c r="C8691" s="2" t="str">
        <f>IF([2]Analysis!AG8691="Data Error","Data Error",[2]Analysis!AI8691*C$1)</f>
        <v>Data Error</v>
      </c>
      <c r="D8691" s="2"/>
      <c r="E8691" s="3" t="str">
        <f>IF(C8691="Data Error","Data Error",INDEX('[2]BAAL Adj Cap'!$CB$65:$CY$72,MONTH($B8691),$A8691+1))</f>
        <v>Data Error</v>
      </c>
      <c r="F8691" s="3"/>
      <c r="G8691" s="31" t="str">
        <f t="shared" si="540"/>
        <v>Data Error</v>
      </c>
      <c r="H8691" s="31"/>
      <c r="I8691" s="23" t="str">
        <f t="shared" si="541"/>
        <v>Data Error</v>
      </c>
      <c r="J8691" s="23"/>
      <c r="K8691" s="7" t="str">
        <f t="shared" si="542"/>
        <v>Data Error</v>
      </c>
      <c r="M8691" s="20" t="str">
        <f>IF(C8691="Data Error","Data Error",IF(C8691&lt;=K8691,0,1-IFERROR(INDEX(BAAL!$C:$D,MATCH(ROUNDUP(C8691-K8691,0),BAAL!$B:$B,0),MATCH(LEFT(M$2,4),BAAL!$C$2:$D$2,0)),0)))</f>
        <v>Data Error</v>
      </c>
      <c r="N8691" s="20"/>
      <c r="O8691" s="26"/>
      <c r="P8691" s="26"/>
      <c r="Q8691" s="6">
        <f t="shared" si="543"/>
        <v>12</v>
      </c>
      <c r="R8691" s="20"/>
    </row>
    <row r="8692" spans="1:18" x14ac:dyDescent="0.25">
      <c r="A8692" s="6">
        <v>2</v>
      </c>
      <c r="B8692" s="4">
        <v>42732.083333325994</v>
      </c>
      <c r="C8692" s="2" t="str">
        <f>IF([2]Analysis!AG8692="Data Error","Data Error",[2]Analysis!AI8692*C$1)</f>
        <v>Data Error</v>
      </c>
      <c r="D8692" s="2"/>
      <c r="E8692" s="3" t="str">
        <f>IF(C8692="Data Error","Data Error",INDEX('[2]BAAL Adj Cap'!$CB$65:$CY$72,MONTH($B8692),$A8692+1))</f>
        <v>Data Error</v>
      </c>
      <c r="F8692" s="3"/>
      <c r="G8692" s="31" t="str">
        <f t="shared" si="540"/>
        <v>Data Error</v>
      </c>
      <c r="H8692" s="31"/>
      <c r="I8692" s="23" t="str">
        <f t="shared" si="541"/>
        <v>Data Error</v>
      </c>
      <c r="J8692" s="23"/>
      <c r="K8692" s="7" t="str">
        <f t="shared" si="542"/>
        <v>Data Error</v>
      </c>
      <c r="M8692" s="20" t="str">
        <f>IF(C8692="Data Error","Data Error",IF(C8692&lt;=K8692,0,1-IFERROR(INDEX(BAAL!$C:$D,MATCH(ROUNDUP(C8692-K8692,0),BAAL!$B:$B,0),MATCH(LEFT(M$2,4),BAAL!$C$2:$D$2,0)),0)))</f>
        <v>Data Error</v>
      </c>
      <c r="N8692" s="20"/>
      <c r="O8692" s="26"/>
      <c r="P8692" s="26"/>
      <c r="Q8692" s="6">
        <f t="shared" si="543"/>
        <v>12</v>
      </c>
      <c r="R8692" s="20"/>
    </row>
    <row r="8693" spans="1:18" x14ac:dyDescent="0.25">
      <c r="A8693" s="6">
        <v>3</v>
      </c>
      <c r="B8693" s="4">
        <v>42732.124999992659</v>
      </c>
      <c r="C8693" s="2" t="str">
        <f>IF([2]Analysis!AG8693="Data Error","Data Error",[2]Analysis!AI8693*C$1)</f>
        <v>Data Error</v>
      </c>
      <c r="D8693" s="2"/>
      <c r="E8693" s="3" t="str">
        <f>IF(C8693="Data Error","Data Error",INDEX('[2]BAAL Adj Cap'!$CB$65:$CY$72,MONTH($B8693),$A8693+1))</f>
        <v>Data Error</v>
      </c>
      <c r="F8693" s="3"/>
      <c r="G8693" s="31" t="str">
        <f t="shared" si="540"/>
        <v>Data Error</v>
      </c>
      <c r="H8693" s="31"/>
      <c r="I8693" s="23" t="str">
        <f t="shared" si="541"/>
        <v>Data Error</v>
      </c>
      <c r="J8693" s="23"/>
      <c r="K8693" s="7" t="str">
        <f t="shared" si="542"/>
        <v>Data Error</v>
      </c>
      <c r="M8693" s="20" t="str">
        <f>IF(C8693="Data Error","Data Error",IF(C8693&lt;=K8693,0,1-IFERROR(INDEX(BAAL!$C:$D,MATCH(ROUNDUP(C8693-K8693,0),BAAL!$B:$B,0),MATCH(LEFT(M$2,4),BAAL!$C$2:$D$2,0)),0)))</f>
        <v>Data Error</v>
      </c>
      <c r="N8693" s="20"/>
      <c r="O8693" s="26"/>
      <c r="P8693" s="26"/>
      <c r="Q8693" s="6">
        <f t="shared" si="543"/>
        <v>12</v>
      </c>
      <c r="R8693" s="20"/>
    </row>
    <row r="8694" spans="1:18" x14ac:dyDescent="0.25">
      <c r="A8694" s="6">
        <v>4</v>
      </c>
      <c r="B8694" s="4">
        <v>42732.166666659323</v>
      </c>
      <c r="C8694" s="2" t="str">
        <f>IF([2]Analysis!AG8694="Data Error","Data Error",[2]Analysis!AI8694*C$1)</f>
        <v>Data Error</v>
      </c>
      <c r="D8694" s="2"/>
      <c r="E8694" s="3" t="str">
        <f>IF(C8694="Data Error","Data Error",INDEX('[2]BAAL Adj Cap'!$CB$65:$CY$72,MONTH($B8694),$A8694+1))</f>
        <v>Data Error</v>
      </c>
      <c r="F8694" s="3"/>
      <c r="G8694" s="31" t="str">
        <f t="shared" si="540"/>
        <v>Data Error</v>
      </c>
      <c r="H8694" s="31"/>
      <c r="I8694" s="23" t="str">
        <f t="shared" si="541"/>
        <v>Data Error</v>
      </c>
      <c r="J8694" s="23"/>
      <c r="K8694" s="7" t="str">
        <f t="shared" si="542"/>
        <v>Data Error</v>
      </c>
      <c r="M8694" s="20" t="str">
        <f>IF(C8694="Data Error","Data Error",IF(C8694&lt;=K8694,0,1-IFERROR(INDEX(BAAL!$C:$D,MATCH(ROUNDUP(C8694-K8694,0),BAAL!$B:$B,0),MATCH(LEFT(M$2,4),BAAL!$C$2:$D$2,0)),0)))</f>
        <v>Data Error</v>
      </c>
      <c r="N8694" s="20"/>
      <c r="O8694" s="26"/>
      <c r="P8694" s="26"/>
      <c r="Q8694" s="6">
        <f t="shared" si="543"/>
        <v>12</v>
      </c>
      <c r="R8694" s="20"/>
    </row>
    <row r="8695" spans="1:18" x14ac:dyDescent="0.25">
      <c r="A8695" s="6">
        <v>5</v>
      </c>
      <c r="B8695" s="4">
        <v>42732.208333325987</v>
      </c>
      <c r="C8695" s="2" t="str">
        <f>IF([2]Analysis!AG8695="Data Error","Data Error",[2]Analysis!AI8695*C$1)</f>
        <v>Data Error</v>
      </c>
      <c r="D8695" s="2"/>
      <c r="E8695" s="3" t="str">
        <f>IF(C8695="Data Error","Data Error",INDEX('[2]BAAL Adj Cap'!$CB$65:$CY$72,MONTH($B8695),$A8695+1))</f>
        <v>Data Error</v>
      </c>
      <c r="F8695" s="3"/>
      <c r="G8695" s="31" t="str">
        <f t="shared" si="540"/>
        <v>Data Error</v>
      </c>
      <c r="H8695" s="31"/>
      <c r="I8695" s="23" t="str">
        <f t="shared" si="541"/>
        <v>Data Error</v>
      </c>
      <c r="J8695" s="23"/>
      <c r="K8695" s="7" t="str">
        <f t="shared" si="542"/>
        <v>Data Error</v>
      </c>
      <c r="M8695" s="20" t="str">
        <f>IF(C8695="Data Error","Data Error",IF(C8695&lt;=K8695,0,1-IFERROR(INDEX(BAAL!$C:$D,MATCH(ROUNDUP(C8695-K8695,0),BAAL!$B:$B,0),MATCH(LEFT(M$2,4),BAAL!$C$2:$D$2,0)),0)))</f>
        <v>Data Error</v>
      </c>
      <c r="N8695" s="20"/>
      <c r="O8695" s="26"/>
      <c r="P8695" s="26"/>
      <c r="Q8695" s="6">
        <f t="shared" si="543"/>
        <v>12</v>
      </c>
      <c r="R8695" s="20"/>
    </row>
    <row r="8696" spans="1:18" x14ac:dyDescent="0.25">
      <c r="A8696" s="6">
        <v>6</v>
      </c>
      <c r="B8696" s="4">
        <v>42732.249999992651</v>
      </c>
      <c r="C8696" s="2" t="str">
        <f>IF([2]Analysis!AG8696="Data Error","Data Error",[2]Analysis!AI8696*C$1)</f>
        <v>Data Error</v>
      </c>
      <c r="D8696" s="2"/>
      <c r="E8696" s="3" t="str">
        <f>IF(C8696="Data Error","Data Error",INDEX('[2]BAAL Adj Cap'!$CB$65:$CY$72,MONTH($B8696),$A8696+1))</f>
        <v>Data Error</v>
      </c>
      <c r="F8696" s="3"/>
      <c r="G8696" s="31" t="str">
        <f t="shared" si="540"/>
        <v>Data Error</v>
      </c>
      <c r="H8696" s="31"/>
      <c r="I8696" s="23" t="str">
        <f t="shared" si="541"/>
        <v>Data Error</v>
      </c>
      <c r="J8696" s="23"/>
      <c r="K8696" s="7" t="str">
        <f t="shared" si="542"/>
        <v>Data Error</v>
      </c>
      <c r="M8696" s="20" t="str">
        <f>IF(C8696="Data Error","Data Error",IF(C8696&lt;=K8696,0,1-IFERROR(INDEX(BAAL!$C:$D,MATCH(ROUNDUP(C8696-K8696,0),BAAL!$B:$B,0),MATCH(LEFT(M$2,4),BAAL!$C$2:$D$2,0)),0)))</f>
        <v>Data Error</v>
      </c>
      <c r="N8696" s="20"/>
      <c r="O8696" s="26"/>
      <c r="P8696" s="26"/>
      <c r="Q8696" s="6">
        <f t="shared" si="543"/>
        <v>12</v>
      </c>
      <c r="R8696" s="20"/>
    </row>
    <row r="8697" spans="1:18" x14ac:dyDescent="0.25">
      <c r="A8697" s="6">
        <v>7</v>
      </c>
      <c r="B8697" s="4">
        <v>42732.291666659316</v>
      </c>
      <c r="C8697" s="2" t="str">
        <f>IF([2]Analysis!AG8697="Data Error","Data Error",[2]Analysis!AI8697*C$1)</f>
        <v>Data Error</v>
      </c>
      <c r="D8697" s="2"/>
      <c r="E8697" s="3" t="str">
        <f>IF(C8697="Data Error","Data Error",INDEX('[2]BAAL Adj Cap'!$CB$65:$CY$72,MONTH($B8697),$A8697+1))</f>
        <v>Data Error</v>
      </c>
      <c r="F8697" s="3"/>
      <c r="G8697" s="31" t="str">
        <f t="shared" si="540"/>
        <v>Data Error</v>
      </c>
      <c r="H8697" s="31"/>
      <c r="I8697" s="23" t="str">
        <f t="shared" si="541"/>
        <v>Data Error</v>
      </c>
      <c r="J8697" s="23"/>
      <c r="K8697" s="7" t="str">
        <f t="shared" si="542"/>
        <v>Data Error</v>
      </c>
      <c r="M8697" s="20" t="str">
        <f>IF(C8697="Data Error","Data Error",IF(C8697&lt;=K8697,0,1-IFERROR(INDEX(BAAL!$C:$D,MATCH(ROUNDUP(C8697-K8697,0),BAAL!$B:$B,0),MATCH(LEFT(M$2,4),BAAL!$C$2:$D$2,0)),0)))</f>
        <v>Data Error</v>
      </c>
      <c r="N8697" s="20"/>
      <c r="O8697" s="26"/>
      <c r="P8697" s="26"/>
      <c r="Q8697" s="6">
        <f t="shared" si="543"/>
        <v>12</v>
      </c>
      <c r="R8697" s="20"/>
    </row>
    <row r="8698" spans="1:18" x14ac:dyDescent="0.25">
      <c r="A8698" s="6">
        <v>8</v>
      </c>
      <c r="B8698" s="4">
        <v>42732.33333332598</v>
      </c>
      <c r="C8698" s="2" t="str">
        <f>IF([2]Analysis!AG8698="Data Error","Data Error",[2]Analysis!AI8698*C$1)</f>
        <v>Data Error</v>
      </c>
      <c r="D8698" s="2"/>
      <c r="E8698" s="3" t="str">
        <f>IF(C8698="Data Error","Data Error",INDEX('[2]BAAL Adj Cap'!$CB$65:$CY$72,MONTH($B8698),$A8698+1))</f>
        <v>Data Error</v>
      </c>
      <c r="F8698" s="3"/>
      <c r="G8698" s="31" t="str">
        <f t="shared" si="540"/>
        <v>Data Error</v>
      </c>
      <c r="H8698" s="31"/>
      <c r="I8698" s="23" t="str">
        <f t="shared" si="541"/>
        <v>Data Error</v>
      </c>
      <c r="J8698" s="23"/>
      <c r="K8698" s="7" t="str">
        <f t="shared" si="542"/>
        <v>Data Error</v>
      </c>
      <c r="M8698" s="20" t="str">
        <f>IF(C8698="Data Error","Data Error",IF(C8698&lt;=K8698,0,1-IFERROR(INDEX(BAAL!$C:$D,MATCH(ROUNDUP(C8698-K8698,0),BAAL!$B:$B,0),MATCH(LEFT(M$2,4),BAAL!$C$2:$D$2,0)),0)))</f>
        <v>Data Error</v>
      </c>
      <c r="N8698" s="20"/>
      <c r="O8698" s="26"/>
      <c r="P8698" s="26"/>
      <c r="Q8698" s="6">
        <f t="shared" si="543"/>
        <v>12</v>
      </c>
      <c r="R8698" s="20"/>
    </row>
    <row r="8699" spans="1:18" x14ac:dyDescent="0.25">
      <c r="A8699" s="6">
        <v>9</v>
      </c>
      <c r="B8699" s="4">
        <v>42732.374999992644</v>
      </c>
      <c r="C8699" s="2" t="str">
        <f>IF([2]Analysis!AG8699="Data Error","Data Error",[2]Analysis!AI8699*C$1)</f>
        <v>Data Error</v>
      </c>
      <c r="D8699" s="2"/>
      <c r="E8699" s="3" t="str">
        <f>IF(C8699="Data Error","Data Error",INDEX('[2]BAAL Adj Cap'!$CB$65:$CY$72,MONTH($B8699),$A8699+1))</f>
        <v>Data Error</v>
      </c>
      <c r="F8699" s="3"/>
      <c r="G8699" s="31" t="str">
        <f t="shared" si="540"/>
        <v>Data Error</v>
      </c>
      <c r="H8699" s="31"/>
      <c r="I8699" s="23" t="str">
        <f t="shared" si="541"/>
        <v>Data Error</v>
      </c>
      <c r="J8699" s="23"/>
      <c r="K8699" s="7" t="str">
        <f t="shared" si="542"/>
        <v>Data Error</v>
      </c>
      <c r="M8699" s="20" t="str">
        <f>IF(C8699="Data Error","Data Error",IF(C8699&lt;=K8699,0,1-IFERROR(INDEX(BAAL!$C:$D,MATCH(ROUNDUP(C8699-K8699,0),BAAL!$B:$B,0),MATCH(LEFT(M$2,4),BAAL!$C$2:$D$2,0)),0)))</f>
        <v>Data Error</v>
      </c>
      <c r="N8699" s="20"/>
      <c r="O8699" s="26"/>
      <c r="P8699" s="26"/>
      <c r="Q8699" s="6">
        <f t="shared" si="543"/>
        <v>12</v>
      </c>
      <c r="R8699" s="20"/>
    </row>
    <row r="8700" spans="1:18" x14ac:dyDescent="0.25">
      <c r="A8700" s="6">
        <v>10</v>
      </c>
      <c r="B8700" s="4">
        <v>42732.416666659308</v>
      </c>
      <c r="C8700" s="2" t="str">
        <f>IF([2]Analysis!AG8700="Data Error","Data Error",[2]Analysis!AI8700*C$1)</f>
        <v>Data Error</v>
      </c>
      <c r="D8700" s="2"/>
      <c r="E8700" s="3" t="str">
        <f>IF(C8700="Data Error","Data Error",INDEX('[2]BAAL Adj Cap'!$CB$65:$CY$72,MONTH($B8700),$A8700+1))</f>
        <v>Data Error</v>
      </c>
      <c r="F8700" s="3"/>
      <c r="G8700" s="31" t="str">
        <f t="shared" si="540"/>
        <v>Data Error</v>
      </c>
      <c r="H8700" s="31"/>
      <c r="I8700" s="23" t="str">
        <f t="shared" si="541"/>
        <v>Data Error</v>
      </c>
      <c r="J8700" s="23"/>
      <c r="K8700" s="7" t="str">
        <f t="shared" si="542"/>
        <v>Data Error</v>
      </c>
      <c r="M8700" s="20" t="str">
        <f>IF(C8700="Data Error","Data Error",IF(C8700&lt;=K8700,0,1-IFERROR(INDEX(BAAL!$C:$D,MATCH(ROUNDUP(C8700-K8700,0),BAAL!$B:$B,0),MATCH(LEFT(M$2,4),BAAL!$C$2:$D$2,0)),0)))</f>
        <v>Data Error</v>
      </c>
      <c r="N8700" s="20"/>
      <c r="O8700" s="26"/>
      <c r="P8700" s="26"/>
      <c r="Q8700" s="6">
        <f t="shared" si="543"/>
        <v>12</v>
      </c>
      <c r="R8700" s="20"/>
    </row>
    <row r="8701" spans="1:18" x14ac:dyDescent="0.25">
      <c r="A8701" s="6">
        <v>11</v>
      </c>
      <c r="B8701" s="4">
        <v>42732.458333325972</v>
      </c>
      <c r="C8701" s="2" t="str">
        <f>IF([2]Analysis!AG8701="Data Error","Data Error",[2]Analysis!AI8701*C$1)</f>
        <v>Data Error</v>
      </c>
      <c r="D8701" s="2"/>
      <c r="E8701" s="3" t="str">
        <f>IF(C8701="Data Error","Data Error",INDEX('[2]BAAL Adj Cap'!$CB$65:$CY$72,MONTH($B8701),$A8701+1))</f>
        <v>Data Error</v>
      </c>
      <c r="F8701" s="3"/>
      <c r="G8701" s="31" t="str">
        <f t="shared" si="540"/>
        <v>Data Error</v>
      </c>
      <c r="H8701" s="31"/>
      <c r="I8701" s="23" t="str">
        <f t="shared" si="541"/>
        <v>Data Error</v>
      </c>
      <c r="J8701" s="23"/>
      <c r="K8701" s="7" t="str">
        <f t="shared" si="542"/>
        <v>Data Error</v>
      </c>
      <c r="M8701" s="20" t="str">
        <f>IF(C8701="Data Error","Data Error",IF(C8701&lt;=K8701,0,1-IFERROR(INDEX(BAAL!$C:$D,MATCH(ROUNDUP(C8701-K8701,0),BAAL!$B:$B,0),MATCH(LEFT(M$2,4),BAAL!$C$2:$D$2,0)),0)))</f>
        <v>Data Error</v>
      </c>
      <c r="N8701" s="20"/>
      <c r="O8701" s="26"/>
      <c r="P8701" s="26"/>
      <c r="Q8701" s="6">
        <f t="shared" si="543"/>
        <v>12</v>
      </c>
      <c r="R8701" s="20"/>
    </row>
    <row r="8702" spans="1:18" x14ac:dyDescent="0.25">
      <c r="A8702" s="6">
        <v>12</v>
      </c>
      <c r="B8702" s="4">
        <v>42732.499999992637</v>
      </c>
      <c r="C8702" s="2" t="str">
        <f>IF([2]Analysis!AG8702="Data Error","Data Error",[2]Analysis!AI8702*C$1)</f>
        <v>Data Error</v>
      </c>
      <c r="D8702" s="2"/>
      <c r="E8702" s="3" t="str">
        <f>IF(C8702="Data Error","Data Error",INDEX('[2]BAAL Adj Cap'!$CB$65:$CY$72,MONTH($B8702),$A8702+1))</f>
        <v>Data Error</v>
      </c>
      <c r="F8702" s="3"/>
      <c r="G8702" s="31" t="str">
        <f t="shared" si="540"/>
        <v>Data Error</v>
      </c>
      <c r="H8702" s="31"/>
      <c r="I8702" s="23" t="str">
        <f t="shared" si="541"/>
        <v>Data Error</v>
      </c>
      <c r="J8702" s="23"/>
      <c r="K8702" s="7" t="str">
        <f t="shared" si="542"/>
        <v>Data Error</v>
      </c>
      <c r="M8702" s="20" t="str">
        <f>IF(C8702="Data Error","Data Error",IF(C8702&lt;=K8702,0,1-IFERROR(INDEX(BAAL!$C:$D,MATCH(ROUNDUP(C8702-K8702,0),BAAL!$B:$B,0),MATCH(LEFT(M$2,4),BAAL!$C$2:$D$2,0)),0)))</f>
        <v>Data Error</v>
      </c>
      <c r="N8702" s="20"/>
      <c r="O8702" s="26"/>
      <c r="P8702" s="26"/>
      <c r="Q8702" s="6">
        <f t="shared" si="543"/>
        <v>12</v>
      </c>
      <c r="R8702" s="20"/>
    </row>
    <row r="8703" spans="1:18" x14ac:dyDescent="0.25">
      <c r="A8703" s="6">
        <v>13</v>
      </c>
      <c r="B8703" s="4">
        <v>42732.541666659301</v>
      </c>
      <c r="C8703" s="2" t="str">
        <f>IF([2]Analysis!AG8703="Data Error","Data Error",[2]Analysis!AI8703*C$1)</f>
        <v>Data Error</v>
      </c>
      <c r="D8703" s="2"/>
      <c r="E8703" s="3" t="str">
        <f>IF(C8703="Data Error","Data Error",INDEX('[2]BAAL Adj Cap'!$CB$65:$CY$72,MONTH($B8703),$A8703+1))</f>
        <v>Data Error</v>
      </c>
      <c r="F8703" s="3"/>
      <c r="G8703" s="31" t="str">
        <f t="shared" si="540"/>
        <v>Data Error</v>
      </c>
      <c r="H8703" s="31"/>
      <c r="I8703" s="23" t="str">
        <f t="shared" si="541"/>
        <v>Data Error</v>
      </c>
      <c r="J8703" s="23"/>
      <c r="K8703" s="7" t="str">
        <f t="shared" si="542"/>
        <v>Data Error</v>
      </c>
      <c r="M8703" s="20" t="str">
        <f>IF(C8703="Data Error","Data Error",IF(C8703&lt;=K8703,0,1-IFERROR(INDEX(BAAL!$C:$D,MATCH(ROUNDUP(C8703-K8703,0),BAAL!$B:$B,0),MATCH(LEFT(M$2,4),BAAL!$C$2:$D$2,0)),0)))</f>
        <v>Data Error</v>
      </c>
      <c r="N8703" s="20"/>
      <c r="O8703" s="26"/>
      <c r="P8703" s="26"/>
      <c r="Q8703" s="6">
        <f t="shared" si="543"/>
        <v>12</v>
      </c>
      <c r="R8703" s="20"/>
    </row>
    <row r="8704" spans="1:18" x14ac:dyDescent="0.25">
      <c r="A8704" s="6">
        <v>14</v>
      </c>
      <c r="B8704" s="4">
        <v>42732.583333325965</v>
      </c>
      <c r="C8704" s="2" t="str">
        <f>IF([2]Analysis!AG8704="Data Error","Data Error",[2]Analysis!AI8704*C$1)</f>
        <v>Data Error</v>
      </c>
      <c r="D8704" s="2"/>
      <c r="E8704" s="3" t="str">
        <f>IF(C8704="Data Error","Data Error",INDEX('[2]BAAL Adj Cap'!$CB$65:$CY$72,MONTH($B8704),$A8704+1))</f>
        <v>Data Error</v>
      </c>
      <c r="F8704" s="3"/>
      <c r="G8704" s="31" t="str">
        <f t="shared" si="540"/>
        <v>Data Error</v>
      </c>
      <c r="H8704" s="31"/>
      <c r="I8704" s="23" t="str">
        <f t="shared" si="541"/>
        <v>Data Error</v>
      </c>
      <c r="J8704" s="23"/>
      <c r="K8704" s="7" t="str">
        <f t="shared" si="542"/>
        <v>Data Error</v>
      </c>
      <c r="M8704" s="20" t="str">
        <f>IF(C8704="Data Error","Data Error",IF(C8704&lt;=K8704,0,1-IFERROR(INDEX(BAAL!$C:$D,MATCH(ROUNDUP(C8704-K8704,0),BAAL!$B:$B,0),MATCH(LEFT(M$2,4),BAAL!$C$2:$D$2,0)),0)))</f>
        <v>Data Error</v>
      </c>
      <c r="N8704" s="20"/>
      <c r="O8704" s="26"/>
      <c r="P8704" s="26"/>
      <c r="Q8704" s="6">
        <f t="shared" si="543"/>
        <v>12</v>
      </c>
      <c r="R8704" s="20"/>
    </row>
    <row r="8705" spans="1:18" x14ac:dyDescent="0.25">
      <c r="A8705" s="6">
        <v>15</v>
      </c>
      <c r="B8705" s="4">
        <v>42732.624999992629</v>
      </c>
      <c r="C8705" s="2" t="str">
        <f>IF([2]Analysis!AG8705="Data Error","Data Error",[2]Analysis!AI8705*C$1)</f>
        <v>Data Error</v>
      </c>
      <c r="D8705" s="2"/>
      <c r="E8705" s="3" t="str">
        <f>IF(C8705="Data Error","Data Error",INDEX('[2]BAAL Adj Cap'!$CB$65:$CY$72,MONTH($B8705),$A8705+1))</f>
        <v>Data Error</v>
      </c>
      <c r="F8705" s="3"/>
      <c r="G8705" s="31" t="str">
        <f t="shared" si="540"/>
        <v>Data Error</v>
      </c>
      <c r="H8705" s="31"/>
      <c r="I8705" s="23" t="str">
        <f t="shared" si="541"/>
        <v>Data Error</v>
      </c>
      <c r="J8705" s="23"/>
      <c r="K8705" s="7" t="str">
        <f t="shared" si="542"/>
        <v>Data Error</v>
      </c>
      <c r="M8705" s="20" t="str">
        <f>IF(C8705="Data Error","Data Error",IF(C8705&lt;=K8705,0,1-IFERROR(INDEX(BAAL!$C:$D,MATCH(ROUNDUP(C8705-K8705,0),BAAL!$B:$B,0),MATCH(LEFT(M$2,4),BAAL!$C$2:$D$2,0)),0)))</f>
        <v>Data Error</v>
      </c>
      <c r="N8705" s="20"/>
      <c r="O8705" s="26"/>
      <c r="P8705" s="26"/>
      <c r="Q8705" s="6">
        <f t="shared" si="543"/>
        <v>12</v>
      </c>
      <c r="R8705" s="20"/>
    </row>
    <row r="8706" spans="1:18" x14ac:dyDescent="0.25">
      <c r="A8706" s="6">
        <v>16</v>
      </c>
      <c r="B8706" s="4">
        <v>42732.666666659294</v>
      </c>
      <c r="C8706" s="2" t="str">
        <f>IF([2]Analysis!AG8706="Data Error","Data Error",[2]Analysis!AI8706*C$1)</f>
        <v>Data Error</v>
      </c>
      <c r="D8706" s="2"/>
      <c r="E8706" s="3" t="str">
        <f>IF(C8706="Data Error","Data Error",INDEX('[2]BAAL Adj Cap'!$CB$65:$CY$72,MONTH($B8706),$A8706+1))</f>
        <v>Data Error</v>
      </c>
      <c r="F8706" s="3"/>
      <c r="G8706" s="31" t="str">
        <f t="shared" si="540"/>
        <v>Data Error</v>
      </c>
      <c r="H8706" s="31"/>
      <c r="I8706" s="23" t="str">
        <f t="shared" si="541"/>
        <v>Data Error</v>
      </c>
      <c r="J8706" s="23"/>
      <c r="K8706" s="7" t="str">
        <f t="shared" si="542"/>
        <v>Data Error</v>
      </c>
      <c r="M8706" s="20" t="str">
        <f>IF(C8706="Data Error","Data Error",IF(C8706&lt;=K8706,0,1-IFERROR(INDEX(BAAL!$C:$D,MATCH(ROUNDUP(C8706-K8706,0),BAAL!$B:$B,0),MATCH(LEFT(M$2,4),BAAL!$C$2:$D$2,0)),0)))</f>
        <v>Data Error</v>
      </c>
      <c r="N8706" s="20"/>
      <c r="O8706" s="26"/>
      <c r="P8706" s="26"/>
      <c r="Q8706" s="6">
        <f t="shared" si="543"/>
        <v>12</v>
      </c>
      <c r="R8706" s="20"/>
    </row>
    <row r="8707" spans="1:18" x14ac:dyDescent="0.25">
      <c r="A8707" s="6">
        <v>17</v>
      </c>
      <c r="B8707" s="4">
        <v>42732.708333325958</v>
      </c>
      <c r="C8707" s="2" t="str">
        <f>IF([2]Analysis!AG8707="Data Error","Data Error",[2]Analysis!AI8707*C$1)</f>
        <v>Data Error</v>
      </c>
      <c r="D8707" s="2"/>
      <c r="E8707" s="3" t="str">
        <f>IF(C8707="Data Error","Data Error",INDEX('[2]BAAL Adj Cap'!$CB$65:$CY$72,MONTH($B8707),$A8707+1))</f>
        <v>Data Error</v>
      </c>
      <c r="F8707" s="3"/>
      <c r="G8707" s="31" t="str">
        <f t="shared" si="540"/>
        <v>Data Error</v>
      </c>
      <c r="H8707" s="31"/>
      <c r="I8707" s="23" t="str">
        <f t="shared" si="541"/>
        <v>Data Error</v>
      </c>
      <c r="J8707" s="23"/>
      <c r="K8707" s="7" t="str">
        <f t="shared" si="542"/>
        <v>Data Error</v>
      </c>
      <c r="M8707" s="20" t="str">
        <f>IF(C8707="Data Error","Data Error",IF(C8707&lt;=K8707,0,1-IFERROR(INDEX(BAAL!$C:$D,MATCH(ROUNDUP(C8707-K8707,0),BAAL!$B:$B,0),MATCH(LEFT(M$2,4),BAAL!$C$2:$D$2,0)),0)))</f>
        <v>Data Error</v>
      </c>
      <c r="N8707" s="20"/>
      <c r="O8707" s="26"/>
      <c r="P8707" s="26"/>
      <c r="Q8707" s="6">
        <f t="shared" si="543"/>
        <v>12</v>
      </c>
      <c r="R8707" s="20"/>
    </row>
    <row r="8708" spans="1:18" x14ac:dyDescent="0.25">
      <c r="A8708" s="6">
        <v>18</v>
      </c>
      <c r="B8708" s="4">
        <v>42732.749999992622</v>
      </c>
      <c r="C8708" s="2" t="str">
        <f>IF([2]Analysis!AG8708="Data Error","Data Error",[2]Analysis!AI8708*C$1)</f>
        <v>Data Error</v>
      </c>
      <c r="D8708" s="2"/>
      <c r="E8708" s="3" t="str">
        <f>IF(C8708="Data Error","Data Error",INDEX('[2]BAAL Adj Cap'!$CB$65:$CY$72,MONTH($B8708),$A8708+1))</f>
        <v>Data Error</v>
      </c>
      <c r="F8708" s="3"/>
      <c r="G8708" s="31" t="str">
        <f t="shared" ref="G8708:G8761" si="544">IF(C8708="Data Error","Data Error",E8708*E$1-C8708)</f>
        <v>Data Error</v>
      </c>
      <c r="H8708" s="31"/>
      <c r="I8708" s="23" t="str">
        <f t="shared" ref="I8708:I8761" si="545">IF(E8708="Data Error","Data Error",E8708)</f>
        <v>Data Error</v>
      </c>
      <c r="J8708" s="23"/>
      <c r="K8708" s="7" t="str">
        <f t="shared" ref="K8708:K8761" si="546">IF(C8708="Data Error","Data Error",C$1*MAX(0,MIN(AF$9,E8708*AF$10)))</f>
        <v>Data Error</v>
      </c>
      <c r="M8708" s="20" t="str">
        <f>IF(C8708="Data Error","Data Error",IF(C8708&lt;=K8708,0,1-IFERROR(INDEX(BAAL!$C:$D,MATCH(ROUNDUP(C8708-K8708,0),BAAL!$B:$B,0),MATCH(LEFT(M$2,4),BAAL!$C$2:$D$2,0)),0)))</f>
        <v>Data Error</v>
      </c>
      <c r="N8708" s="20"/>
      <c r="O8708" s="26"/>
      <c r="P8708" s="26"/>
      <c r="Q8708" s="6">
        <f t="shared" ref="Q8708:Q8761" si="547">MONTH(B8708)</f>
        <v>12</v>
      </c>
      <c r="R8708" s="20"/>
    </row>
    <row r="8709" spans="1:18" x14ac:dyDescent="0.25">
      <c r="A8709" s="6">
        <v>19</v>
      </c>
      <c r="B8709" s="4">
        <v>42732.791666659286</v>
      </c>
      <c r="C8709" s="2" t="str">
        <f>IF([2]Analysis!AG8709="Data Error","Data Error",[2]Analysis!AI8709*C$1)</f>
        <v>Data Error</v>
      </c>
      <c r="D8709" s="2"/>
      <c r="E8709" s="3" t="str">
        <f>IF(C8709="Data Error","Data Error",INDEX('[2]BAAL Adj Cap'!$CB$65:$CY$72,MONTH($B8709),$A8709+1))</f>
        <v>Data Error</v>
      </c>
      <c r="F8709" s="3"/>
      <c r="G8709" s="31" t="str">
        <f t="shared" si="544"/>
        <v>Data Error</v>
      </c>
      <c r="H8709" s="31"/>
      <c r="I8709" s="23" t="str">
        <f t="shared" si="545"/>
        <v>Data Error</v>
      </c>
      <c r="J8709" s="23"/>
      <c r="K8709" s="7" t="str">
        <f t="shared" si="546"/>
        <v>Data Error</v>
      </c>
      <c r="M8709" s="20" t="str">
        <f>IF(C8709="Data Error","Data Error",IF(C8709&lt;=K8709,0,1-IFERROR(INDEX(BAAL!$C:$D,MATCH(ROUNDUP(C8709-K8709,0),BAAL!$B:$B,0),MATCH(LEFT(M$2,4),BAAL!$C$2:$D$2,0)),0)))</f>
        <v>Data Error</v>
      </c>
      <c r="N8709" s="20"/>
      <c r="O8709" s="26"/>
      <c r="P8709" s="26"/>
      <c r="Q8709" s="6">
        <f t="shared" si="547"/>
        <v>12</v>
      </c>
      <c r="R8709" s="20"/>
    </row>
    <row r="8710" spans="1:18" x14ac:dyDescent="0.25">
      <c r="A8710" s="6">
        <v>20</v>
      </c>
      <c r="B8710" s="4">
        <v>42732.833333325951</v>
      </c>
      <c r="C8710" s="2" t="str">
        <f>IF([2]Analysis!AG8710="Data Error","Data Error",[2]Analysis!AI8710*C$1)</f>
        <v>Data Error</v>
      </c>
      <c r="D8710" s="2"/>
      <c r="E8710" s="3" t="str">
        <f>IF(C8710="Data Error","Data Error",INDEX('[2]BAAL Adj Cap'!$CB$65:$CY$72,MONTH($B8710),$A8710+1))</f>
        <v>Data Error</v>
      </c>
      <c r="F8710" s="3"/>
      <c r="G8710" s="31" t="str">
        <f t="shared" si="544"/>
        <v>Data Error</v>
      </c>
      <c r="H8710" s="31"/>
      <c r="I8710" s="23" t="str">
        <f t="shared" si="545"/>
        <v>Data Error</v>
      </c>
      <c r="J8710" s="23"/>
      <c r="K8710" s="7" t="str">
        <f t="shared" si="546"/>
        <v>Data Error</v>
      </c>
      <c r="M8710" s="20" t="str">
        <f>IF(C8710="Data Error","Data Error",IF(C8710&lt;=K8710,0,1-IFERROR(INDEX(BAAL!$C:$D,MATCH(ROUNDUP(C8710-K8710,0),BAAL!$B:$B,0),MATCH(LEFT(M$2,4),BAAL!$C$2:$D$2,0)),0)))</f>
        <v>Data Error</v>
      </c>
      <c r="N8710" s="20"/>
      <c r="O8710" s="26"/>
      <c r="P8710" s="26"/>
      <c r="Q8710" s="6">
        <f t="shared" si="547"/>
        <v>12</v>
      </c>
      <c r="R8710" s="20"/>
    </row>
    <row r="8711" spans="1:18" x14ac:dyDescent="0.25">
      <c r="A8711" s="6">
        <v>21</v>
      </c>
      <c r="B8711" s="4">
        <v>42732.874999992615</v>
      </c>
      <c r="C8711" s="2" t="str">
        <f>IF([2]Analysis!AG8711="Data Error","Data Error",[2]Analysis!AI8711*C$1)</f>
        <v>Data Error</v>
      </c>
      <c r="D8711" s="2"/>
      <c r="E8711" s="3" t="str">
        <f>IF(C8711="Data Error","Data Error",INDEX('[2]BAAL Adj Cap'!$CB$65:$CY$72,MONTH($B8711),$A8711+1))</f>
        <v>Data Error</v>
      </c>
      <c r="F8711" s="3"/>
      <c r="G8711" s="31" t="str">
        <f t="shared" si="544"/>
        <v>Data Error</v>
      </c>
      <c r="H8711" s="31"/>
      <c r="I8711" s="23" t="str">
        <f t="shared" si="545"/>
        <v>Data Error</v>
      </c>
      <c r="J8711" s="23"/>
      <c r="K8711" s="7" t="str">
        <f t="shared" si="546"/>
        <v>Data Error</v>
      </c>
      <c r="M8711" s="20" t="str">
        <f>IF(C8711="Data Error","Data Error",IF(C8711&lt;=K8711,0,1-IFERROR(INDEX(BAAL!$C:$D,MATCH(ROUNDUP(C8711-K8711,0),BAAL!$B:$B,0),MATCH(LEFT(M$2,4),BAAL!$C$2:$D$2,0)),0)))</f>
        <v>Data Error</v>
      </c>
      <c r="N8711" s="20"/>
      <c r="O8711" s="26"/>
      <c r="P8711" s="26"/>
      <c r="Q8711" s="6">
        <f t="shared" si="547"/>
        <v>12</v>
      </c>
      <c r="R8711" s="20"/>
    </row>
    <row r="8712" spans="1:18" x14ac:dyDescent="0.25">
      <c r="A8712" s="6">
        <v>22</v>
      </c>
      <c r="B8712" s="4">
        <v>42732.916666659279</v>
      </c>
      <c r="C8712" s="2" t="str">
        <f>IF([2]Analysis!AG8712="Data Error","Data Error",[2]Analysis!AI8712*C$1)</f>
        <v>Data Error</v>
      </c>
      <c r="D8712" s="2"/>
      <c r="E8712" s="3" t="str">
        <f>IF(C8712="Data Error","Data Error",INDEX('[2]BAAL Adj Cap'!$CB$65:$CY$72,MONTH($B8712),$A8712+1))</f>
        <v>Data Error</v>
      </c>
      <c r="F8712" s="3"/>
      <c r="G8712" s="31" t="str">
        <f t="shared" si="544"/>
        <v>Data Error</v>
      </c>
      <c r="H8712" s="31"/>
      <c r="I8712" s="23" t="str">
        <f t="shared" si="545"/>
        <v>Data Error</v>
      </c>
      <c r="J8712" s="23"/>
      <c r="K8712" s="7" t="str">
        <f t="shared" si="546"/>
        <v>Data Error</v>
      </c>
      <c r="M8712" s="20" t="str">
        <f>IF(C8712="Data Error","Data Error",IF(C8712&lt;=K8712,0,1-IFERROR(INDEX(BAAL!$C:$D,MATCH(ROUNDUP(C8712-K8712,0),BAAL!$B:$B,0),MATCH(LEFT(M$2,4),BAAL!$C$2:$D$2,0)),0)))</f>
        <v>Data Error</v>
      </c>
      <c r="N8712" s="20"/>
      <c r="O8712" s="26"/>
      <c r="P8712" s="26"/>
      <c r="Q8712" s="6">
        <f t="shared" si="547"/>
        <v>12</v>
      </c>
      <c r="R8712" s="20"/>
    </row>
    <row r="8713" spans="1:18" x14ac:dyDescent="0.25">
      <c r="A8713" s="6">
        <v>23</v>
      </c>
      <c r="B8713" s="4">
        <v>42732.958333325943</v>
      </c>
      <c r="C8713" s="2" t="str">
        <f>IF([2]Analysis!AG8713="Data Error","Data Error",[2]Analysis!AI8713*C$1)</f>
        <v>Data Error</v>
      </c>
      <c r="D8713" s="2"/>
      <c r="E8713" s="3" t="str">
        <f>IF(C8713="Data Error","Data Error",INDEX('[2]BAAL Adj Cap'!$CB$65:$CY$72,MONTH($B8713),$A8713+1))</f>
        <v>Data Error</v>
      </c>
      <c r="F8713" s="3"/>
      <c r="G8713" s="31" t="str">
        <f t="shared" si="544"/>
        <v>Data Error</v>
      </c>
      <c r="H8713" s="31"/>
      <c r="I8713" s="23" t="str">
        <f t="shared" si="545"/>
        <v>Data Error</v>
      </c>
      <c r="J8713" s="23"/>
      <c r="K8713" s="7" t="str">
        <f t="shared" si="546"/>
        <v>Data Error</v>
      </c>
      <c r="M8713" s="20" t="str">
        <f>IF(C8713="Data Error","Data Error",IF(C8713&lt;=K8713,0,1-IFERROR(INDEX(BAAL!$C:$D,MATCH(ROUNDUP(C8713-K8713,0),BAAL!$B:$B,0),MATCH(LEFT(M$2,4),BAAL!$C$2:$D$2,0)),0)))</f>
        <v>Data Error</v>
      </c>
      <c r="N8713" s="20"/>
      <c r="O8713" s="26"/>
      <c r="P8713" s="26"/>
      <c r="Q8713" s="6">
        <f t="shared" si="547"/>
        <v>12</v>
      </c>
      <c r="R8713" s="20"/>
    </row>
    <row r="8714" spans="1:18" x14ac:dyDescent="0.25">
      <c r="A8714" s="6">
        <v>0</v>
      </c>
      <c r="B8714" s="1">
        <v>42732.999999992608</v>
      </c>
      <c r="C8714" s="2" t="str">
        <f>IF([2]Analysis!AG8714="Data Error","Data Error",[2]Analysis!AI8714*C$1)</f>
        <v>Data Error</v>
      </c>
      <c r="D8714" s="2"/>
      <c r="E8714" s="3" t="str">
        <f>IF(C8714="Data Error","Data Error",INDEX('[2]BAAL Adj Cap'!$CB$65:$CY$72,MONTH($B8714),$A8714+1))</f>
        <v>Data Error</v>
      </c>
      <c r="F8714" s="3"/>
      <c r="G8714" s="31" t="str">
        <f t="shared" si="544"/>
        <v>Data Error</v>
      </c>
      <c r="H8714" s="31"/>
      <c r="I8714" s="23" t="str">
        <f t="shared" si="545"/>
        <v>Data Error</v>
      </c>
      <c r="J8714" s="23"/>
      <c r="K8714" s="7" t="str">
        <f t="shared" si="546"/>
        <v>Data Error</v>
      </c>
      <c r="M8714" s="20" t="str">
        <f>IF(C8714="Data Error","Data Error",IF(C8714&lt;=K8714,0,1-IFERROR(INDEX(BAAL!$C:$D,MATCH(ROUNDUP(C8714-K8714,0),BAAL!$B:$B,0),MATCH(LEFT(M$2,4),BAAL!$C$2:$D$2,0)),0)))</f>
        <v>Data Error</v>
      </c>
      <c r="N8714" s="20"/>
      <c r="O8714" s="26"/>
      <c r="P8714" s="26"/>
      <c r="Q8714" s="6">
        <f t="shared" si="547"/>
        <v>12</v>
      </c>
      <c r="R8714" s="20"/>
    </row>
    <row r="8715" spans="1:18" x14ac:dyDescent="0.25">
      <c r="A8715" s="6">
        <v>1</v>
      </c>
      <c r="B8715" s="4">
        <v>42733.041666659272</v>
      </c>
      <c r="C8715" s="2" t="str">
        <f>IF([2]Analysis!AG8715="Data Error","Data Error",[2]Analysis!AI8715*C$1)</f>
        <v>Data Error</v>
      </c>
      <c r="D8715" s="2"/>
      <c r="E8715" s="3" t="str">
        <f>IF(C8715="Data Error","Data Error",INDEX('[2]BAAL Adj Cap'!$CB$65:$CY$72,MONTH($B8715),$A8715+1))</f>
        <v>Data Error</v>
      </c>
      <c r="F8715" s="3"/>
      <c r="G8715" s="31" t="str">
        <f t="shared" si="544"/>
        <v>Data Error</v>
      </c>
      <c r="H8715" s="31"/>
      <c r="I8715" s="23" t="str">
        <f t="shared" si="545"/>
        <v>Data Error</v>
      </c>
      <c r="J8715" s="23"/>
      <c r="K8715" s="7" t="str">
        <f t="shared" si="546"/>
        <v>Data Error</v>
      </c>
      <c r="M8715" s="20" t="str">
        <f>IF(C8715="Data Error","Data Error",IF(C8715&lt;=K8715,0,1-IFERROR(INDEX(BAAL!$C:$D,MATCH(ROUNDUP(C8715-K8715,0),BAAL!$B:$B,0),MATCH(LEFT(M$2,4),BAAL!$C$2:$D$2,0)),0)))</f>
        <v>Data Error</v>
      </c>
      <c r="N8715" s="20"/>
      <c r="O8715" s="26"/>
      <c r="P8715" s="26"/>
      <c r="Q8715" s="6">
        <f t="shared" si="547"/>
        <v>12</v>
      </c>
      <c r="R8715" s="20"/>
    </row>
    <row r="8716" spans="1:18" x14ac:dyDescent="0.25">
      <c r="A8716" s="6">
        <v>2</v>
      </c>
      <c r="B8716" s="4">
        <v>42733.083333325936</v>
      </c>
      <c r="C8716" s="2" t="str">
        <f>IF([2]Analysis!AG8716="Data Error","Data Error",[2]Analysis!AI8716*C$1)</f>
        <v>Data Error</v>
      </c>
      <c r="D8716" s="2"/>
      <c r="E8716" s="3" t="str">
        <f>IF(C8716="Data Error","Data Error",INDEX('[2]BAAL Adj Cap'!$CB$65:$CY$72,MONTH($B8716),$A8716+1))</f>
        <v>Data Error</v>
      </c>
      <c r="F8716" s="3"/>
      <c r="G8716" s="31" t="str">
        <f t="shared" si="544"/>
        <v>Data Error</v>
      </c>
      <c r="H8716" s="31"/>
      <c r="I8716" s="23" t="str">
        <f t="shared" si="545"/>
        <v>Data Error</v>
      </c>
      <c r="J8716" s="23"/>
      <c r="K8716" s="7" t="str">
        <f t="shared" si="546"/>
        <v>Data Error</v>
      </c>
      <c r="M8716" s="20" t="str">
        <f>IF(C8716="Data Error","Data Error",IF(C8716&lt;=K8716,0,1-IFERROR(INDEX(BAAL!$C:$D,MATCH(ROUNDUP(C8716-K8716,0),BAAL!$B:$B,0),MATCH(LEFT(M$2,4),BAAL!$C$2:$D$2,0)),0)))</f>
        <v>Data Error</v>
      </c>
      <c r="N8716" s="20"/>
      <c r="O8716" s="26"/>
      <c r="P8716" s="26"/>
      <c r="Q8716" s="6">
        <f t="shared" si="547"/>
        <v>12</v>
      </c>
      <c r="R8716" s="20"/>
    </row>
    <row r="8717" spans="1:18" x14ac:dyDescent="0.25">
      <c r="A8717" s="6">
        <v>3</v>
      </c>
      <c r="B8717" s="4">
        <v>42733.1249999926</v>
      </c>
      <c r="C8717" s="2" t="str">
        <f>IF([2]Analysis!AG8717="Data Error","Data Error",[2]Analysis!AI8717*C$1)</f>
        <v>Data Error</v>
      </c>
      <c r="D8717" s="2"/>
      <c r="E8717" s="3" t="str">
        <f>IF(C8717="Data Error","Data Error",INDEX('[2]BAAL Adj Cap'!$CB$65:$CY$72,MONTH($B8717),$A8717+1))</f>
        <v>Data Error</v>
      </c>
      <c r="F8717" s="3"/>
      <c r="G8717" s="31" t="str">
        <f t="shared" si="544"/>
        <v>Data Error</v>
      </c>
      <c r="H8717" s="31"/>
      <c r="I8717" s="23" t="str">
        <f t="shared" si="545"/>
        <v>Data Error</v>
      </c>
      <c r="J8717" s="23"/>
      <c r="K8717" s="7" t="str">
        <f t="shared" si="546"/>
        <v>Data Error</v>
      </c>
      <c r="M8717" s="20" t="str">
        <f>IF(C8717="Data Error","Data Error",IF(C8717&lt;=K8717,0,1-IFERROR(INDEX(BAAL!$C:$D,MATCH(ROUNDUP(C8717-K8717,0),BAAL!$B:$B,0),MATCH(LEFT(M$2,4),BAAL!$C$2:$D$2,0)),0)))</f>
        <v>Data Error</v>
      </c>
      <c r="N8717" s="20"/>
      <c r="O8717" s="26"/>
      <c r="P8717" s="26"/>
      <c r="Q8717" s="6">
        <f t="shared" si="547"/>
        <v>12</v>
      </c>
      <c r="R8717" s="20"/>
    </row>
    <row r="8718" spans="1:18" x14ac:dyDescent="0.25">
      <c r="A8718" s="6">
        <v>4</v>
      </c>
      <c r="B8718" s="4">
        <v>42733.166666659265</v>
      </c>
      <c r="C8718" s="2" t="str">
        <f>IF([2]Analysis!AG8718="Data Error","Data Error",[2]Analysis!AI8718*C$1)</f>
        <v>Data Error</v>
      </c>
      <c r="D8718" s="2"/>
      <c r="E8718" s="3" t="str">
        <f>IF(C8718="Data Error","Data Error",INDEX('[2]BAAL Adj Cap'!$CB$65:$CY$72,MONTH($B8718),$A8718+1))</f>
        <v>Data Error</v>
      </c>
      <c r="F8718" s="3"/>
      <c r="G8718" s="31" t="str">
        <f t="shared" si="544"/>
        <v>Data Error</v>
      </c>
      <c r="H8718" s="31"/>
      <c r="I8718" s="23" t="str">
        <f t="shared" si="545"/>
        <v>Data Error</v>
      </c>
      <c r="J8718" s="23"/>
      <c r="K8718" s="7" t="str">
        <f t="shared" si="546"/>
        <v>Data Error</v>
      </c>
      <c r="M8718" s="20" t="str">
        <f>IF(C8718="Data Error","Data Error",IF(C8718&lt;=K8718,0,1-IFERROR(INDEX(BAAL!$C:$D,MATCH(ROUNDUP(C8718-K8718,0),BAAL!$B:$B,0),MATCH(LEFT(M$2,4),BAAL!$C$2:$D$2,0)),0)))</f>
        <v>Data Error</v>
      </c>
      <c r="N8718" s="20"/>
      <c r="O8718" s="26"/>
      <c r="P8718" s="26"/>
      <c r="Q8718" s="6">
        <f t="shared" si="547"/>
        <v>12</v>
      </c>
      <c r="R8718" s="20"/>
    </row>
    <row r="8719" spans="1:18" x14ac:dyDescent="0.25">
      <c r="A8719" s="6">
        <v>5</v>
      </c>
      <c r="B8719" s="4">
        <v>42733.208333325929</v>
      </c>
      <c r="C8719" s="2" t="str">
        <f>IF([2]Analysis!AG8719="Data Error","Data Error",[2]Analysis!AI8719*C$1)</f>
        <v>Data Error</v>
      </c>
      <c r="D8719" s="2"/>
      <c r="E8719" s="3" t="str">
        <f>IF(C8719="Data Error","Data Error",INDEX('[2]BAAL Adj Cap'!$CB$65:$CY$72,MONTH($B8719),$A8719+1))</f>
        <v>Data Error</v>
      </c>
      <c r="F8719" s="3"/>
      <c r="G8719" s="31" t="str">
        <f t="shared" si="544"/>
        <v>Data Error</v>
      </c>
      <c r="H8719" s="31"/>
      <c r="I8719" s="23" t="str">
        <f t="shared" si="545"/>
        <v>Data Error</v>
      </c>
      <c r="J8719" s="23"/>
      <c r="K8719" s="7" t="str">
        <f t="shared" si="546"/>
        <v>Data Error</v>
      </c>
      <c r="M8719" s="20" t="str">
        <f>IF(C8719="Data Error","Data Error",IF(C8719&lt;=K8719,0,1-IFERROR(INDEX(BAAL!$C:$D,MATCH(ROUNDUP(C8719-K8719,0),BAAL!$B:$B,0),MATCH(LEFT(M$2,4),BAAL!$C$2:$D$2,0)),0)))</f>
        <v>Data Error</v>
      </c>
      <c r="N8719" s="20"/>
      <c r="O8719" s="26"/>
      <c r="P8719" s="26"/>
      <c r="Q8719" s="6">
        <f t="shared" si="547"/>
        <v>12</v>
      </c>
      <c r="R8719" s="20"/>
    </row>
    <row r="8720" spans="1:18" x14ac:dyDescent="0.25">
      <c r="A8720" s="6">
        <v>6</v>
      </c>
      <c r="B8720" s="4">
        <v>42733.249999992593</v>
      </c>
      <c r="C8720" s="2" t="str">
        <f>IF([2]Analysis!AG8720="Data Error","Data Error",[2]Analysis!AI8720*C$1)</f>
        <v>Data Error</v>
      </c>
      <c r="D8720" s="2"/>
      <c r="E8720" s="3" t="str">
        <f>IF(C8720="Data Error","Data Error",INDEX('[2]BAAL Adj Cap'!$CB$65:$CY$72,MONTH($B8720),$A8720+1))</f>
        <v>Data Error</v>
      </c>
      <c r="F8720" s="3"/>
      <c r="G8720" s="31" t="str">
        <f t="shared" si="544"/>
        <v>Data Error</v>
      </c>
      <c r="H8720" s="31"/>
      <c r="I8720" s="23" t="str">
        <f t="shared" si="545"/>
        <v>Data Error</v>
      </c>
      <c r="J8720" s="23"/>
      <c r="K8720" s="7" t="str">
        <f t="shared" si="546"/>
        <v>Data Error</v>
      </c>
      <c r="M8720" s="20" t="str">
        <f>IF(C8720="Data Error","Data Error",IF(C8720&lt;=K8720,0,1-IFERROR(INDEX(BAAL!$C:$D,MATCH(ROUNDUP(C8720-K8720,0),BAAL!$B:$B,0),MATCH(LEFT(M$2,4),BAAL!$C$2:$D$2,0)),0)))</f>
        <v>Data Error</v>
      </c>
      <c r="N8720" s="20"/>
      <c r="O8720" s="26"/>
      <c r="P8720" s="26"/>
      <c r="Q8720" s="6">
        <f t="shared" si="547"/>
        <v>12</v>
      </c>
      <c r="R8720" s="20"/>
    </row>
    <row r="8721" spans="1:18" x14ac:dyDescent="0.25">
      <c r="A8721" s="6">
        <v>7</v>
      </c>
      <c r="B8721" s="4">
        <v>42733.291666659257</v>
      </c>
      <c r="C8721" s="2" t="str">
        <f>IF([2]Analysis!AG8721="Data Error","Data Error",[2]Analysis!AI8721*C$1)</f>
        <v>Data Error</v>
      </c>
      <c r="D8721" s="2"/>
      <c r="E8721" s="3" t="str">
        <f>IF(C8721="Data Error","Data Error",INDEX('[2]BAAL Adj Cap'!$CB$65:$CY$72,MONTH($B8721),$A8721+1))</f>
        <v>Data Error</v>
      </c>
      <c r="F8721" s="3"/>
      <c r="G8721" s="31" t="str">
        <f t="shared" si="544"/>
        <v>Data Error</v>
      </c>
      <c r="H8721" s="31"/>
      <c r="I8721" s="23" t="str">
        <f t="shared" si="545"/>
        <v>Data Error</v>
      </c>
      <c r="J8721" s="23"/>
      <c r="K8721" s="7" t="str">
        <f t="shared" si="546"/>
        <v>Data Error</v>
      </c>
      <c r="M8721" s="20" t="str">
        <f>IF(C8721="Data Error","Data Error",IF(C8721&lt;=K8721,0,1-IFERROR(INDEX(BAAL!$C:$D,MATCH(ROUNDUP(C8721-K8721,0),BAAL!$B:$B,0),MATCH(LEFT(M$2,4),BAAL!$C$2:$D$2,0)),0)))</f>
        <v>Data Error</v>
      </c>
      <c r="N8721" s="20"/>
      <c r="O8721" s="26"/>
      <c r="P8721" s="26"/>
      <c r="Q8721" s="6">
        <f t="shared" si="547"/>
        <v>12</v>
      </c>
      <c r="R8721" s="20"/>
    </row>
    <row r="8722" spans="1:18" x14ac:dyDescent="0.25">
      <c r="A8722" s="6">
        <v>8</v>
      </c>
      <c r="B8722" s="4">
        <v>42733.333333325922</v>
      </c>
      <c r="C8722" s="2" t="str">
        <f>IF([2]Analysis!AG8722="Data Error","Data Error",[2]Analysis!AI8722*C$1)</f>
        <v>Data Error</v>
      </c>
      <c r="D8722" s="2"/>
      <c r="E8722" s="3" t="str">
        <f>IF(C8722="Data Error","Data Error",INDEX('[2]BAAL Adj Cap'!$CB$65:$CY$72,MONTH($B8722),$A8722+1))</f>
        <v>Data Error</v>
      </c>
      <c r="F8722" s="3"/>
      <c r="G8722" s="31" t="str">
        <f t="shared" si="544"/>
        <v>Data Error</v>
      </c>
      <c r="H8722" s="31"/>
      <c r="I8722" s="23" t="str">
        <f t="shared" si="545"/>
        <v>Data Error</v>
      </c>
      <c r="J8722" s="23"/>
      <c r="K8722" s="7" t="str">
        <f t="shared" si="546"/>
        <v>Data Error</v>
      </c>
      <c r="M8722" s="20" t="str">
        <f>IF(C8722="Data Error","Data Error",IF(C8722&lt;=K8722,0,1-IFERROR(INDEX(BAAL!$C:$D,MATCH(ROUNDUP(C8722-K8722,0),BAAL!$B:$B,0),MATCH(LEFT(M$2,4),BAAL!$C$2:$D$2,0)),0)))</f>
        <v>Data Error</v>
      </c>
      <c r="N8722" s="20"/>
      <c r="O8722" s="26"/>
      <c r="P8722" s="26"/>
      <c r="Q8722" s="6">
        <f t="shared" si="547"/>
        <v>12</v>
      </c>
      <c r="R8722" s="20"/>
    </row>
    <row r="8723" spans="1:18" x14ac:dyDescent="0.25">
      <c r="A8723" s="6">
        <v>9</v>
      </c>
      <c r="B8723" s="4">
        <v>42733.374999992586</v>
      </c>
      <c r="C8723" s="2" t="str">
        <f>IF([2]Analysis!AG8723="Data Error","Data Error",[2]Analysis!AI8723*C$1)</f>
        <v>Data Error</v>
      </c>
      <c r="D8723" s="2"/>
      <c r="E8723" s="3" t="str">
        <f>IF(C8723="Data Error","Data Error",INDEX('[2]BAAL Adj Cap'!$CB$65:$CY$72,MONTH($B8723),$A8723+1))</f>
        <v>Data Error</v>
      </c>
      <c r="F8723" s="3"/>
      <c r="G8723" s="31" t="str">
        <f t="shared" si="544"/>
        <v>Data Error</v>
      </c>
      <c r="H8723" s="31"/>
      <c r="I8723" s="23" t="str">
        <f t="shared" si="545"/>
        <v>Data Error</v>
      </c>
      <c r="J8723" s="23"/>
      <c r="K8723" s="7" t="str">
        <f t="shared" si="546"/>
        <v>Data Error</v>
      </c>
      <c r="M8723" s="20" t="str">
        <f>IF(C8723="Data Error","Data Error",IF(C8723&lt;=K8723,0,1-IFERROR(INDEX(BAAL!$C:$D,MATCH(ROUNDUP(C8723-K8723,0),BAAL!$B:$B,0),MATCH(LEFT(M$2,4),BAAL!$C$2:$D$2,0)),0)))</f>
        <v>Data Error</v>
      </c>
      <c r="N8723" s="20"/>
      <c r="O8723" s="26"/>
      <c r="P8723" s="26"/>
      <c r="Q8723" s="6">
        <f t="shared" si="547"/>
        <v>12</v>
      </c>
      <c r="R8723" s="20"/>
    </row>
    <row r="8724" spans="1:18" x14ac:dyDescent="0.25">
      <c r="A8724" s="6">
        <v>10</v>
      </c>
      <c r="B8724" s="4">
        <v>42733.41666665925</v>
      </c>
      <c r="C8724" s="2" t="str">
        <f>IF([2]Analysis!AG8724="Data Error","Data Error",[2]Analysis!AI8724*C$1)</f>
        <v>Data Error</v>
      </c>
      <c r="D8724" s="2"/>
      <c r="E8724" s="3" t="str">
        <f>IF(C8724="Data Error","Data Error",INDEX('[2]BAAL Adj Cap'!$CB$65:$CY$72,MONTH($B8724),$A8724+1))</f>
        <v>Data Error</v>
      </c>
      <c r="F8724" s="3"/>
      <c r="G8724" s="31" t="str">
        <f t="shared" si="544"/>
        <v>Data Error</v>
      </c>
      <c r="H8724" s="31"/>
      <c r="I8724" s="23" t="str">
        <f t="shared" si="545"/>
        <v>Data Error</v>
      </c>
      <c r="J8724" s="23"/>
      <c r="K8724" s="7" t="str">
        <f t="shared" si="546"/>
        <v>Data Error</v>
      </c>
      <c r="M8724" s="20" t="str">
        <f>IF(C8724="Data Error","Data Error",IF(C8724&lt;=K8724,0,1-IFERROR(INDEX(BAAL!$C:$D,MATCH(ROUNDUP(C8724-K8724,0),BAAL!$B:$B,0),MATCH(LEFT(M$2,4),BAAL!$C$2:$D$2,0)),0)))</f>
        <v>Data Error</v>
      </c>
      <c r="N8724" s="20"/>
      <c r="O8724" s="26"/>
      <c r="P8724" s="26"/>
      <c r="Q8724" s="6">
        <f t="shared" si="547"/>
        <v>12</v>
      </c>
      <c r="R8724" s="20"/>
    </row>
    <row r="8725" spans="1:18" x14ac:dyDescent="0.25">
      <c r="A8725" s="6">
        <v>11</v>
      </c>
      <c r="B8725" s="4">
        <v>42733.458333325914</v>
      </c>
      <c r="C8725" s="2" t="str">
        <f>IF([2]Analysis!AG8725="Data Error","Data Error",[2]Analysis!AI8725*C$1)</f>
        <v>Data Error</v>
      </c>
      <c r="D8725" s="2"/>
      <c r="E8725" s="3" t="str">
        <f>IF(C8725="Data Error","Data Error",INDEX('[2]BAAL Adj Cap'!$CB$65:$CY$72,MONTH($B8725),$A8725+1))</f>
        <v>Data Error</v>
      </c>
      <c r="F8725" s="3"/>
      <c r="G8725" s="31" t="str">
        <f t="shared" si="544"/>
        <v>Data Error</v>
      </c>
      <c r="H8725" s="31"/>
      <c r="I8725" s="23" t="str">
        <f t="shared" si="545"/>
        <v>Data Error</v>
      </c>
      <c r="J8725" s="23"/>
      <c r="K8725" s="7" t="str">
        <f t="shared" si="546"/>
        <v>Data Error</v>
      </c>
      <c r="M8725" s="20" t="str">
        <f>IF(C8725="Data Error","Data Error",IF(C8725&lt;=K8725,0,1-IFERROR(INDEX(BAAL!$C:$D,MATCH(ROUNDUP(C8725-K8725,0),BAAL!$B:$B,0),MATCH(LEFT(M$2,4),BAAL!$C$2:$D$2,0)),0)))</f>
        <v>Data Error</v>
      </c>
      <c r="N8725" s="20"/>
      <c r="O8725" s="26"/>
      <c r="P8725" s="26"/>
      <c r="Q8725" s="6">
        <f t="shared" si="547"/>
        <v>12</v>
      </c>
      <c r="R8725" s="20"/>
    </row>
    <row r="8726" spans="1:18" x14ac:dyDescent="0.25">
      <c r="A8726" s="6">
        <v>12</v>
      </c>
      <c r="B8726" s="4">
        <v>42733.499999992579</v>
      </c>
      <c r="C8726" s="2" t="str">
        <f>IF([2]Analysis!AG8726="Data Error","Data Error",[2]Analysis!AI8726*C$1)</f>
        <v>Data Error</v>
      </c>
      <c r="D8726" s="2"/>
      <c r="E8726" s="3" t="str">
        <f>IF(C8726="Data Error","Data Error",INDEX('[2]BAAL Adj Cap'!$CB$65:$CY$72,MONTH($B8726),$A8726+1))</f>
        <v>Data Error</v>
      </c>
      <c r="F8726" s="3"/>
      <c r="G8726" s="31" t="str">
        <f t="shared" si="544"/>
        <v>Data Error</v>
      </c>
      <c r="H8726" s="31"/>
      <c r="I8726" s="23" t="str">
        <f t="shared" si="545"/>
        <v>Data Error</v>
      </c>
      <c r="J8726" s="23"/>
      <c r="K8726" s="7" t="str">
        <f t="shared" si="546"/>
        <v>Data Error</v>
      </c>
      <c r="M8726" s="20" t="str">
        <f>IF(C8726="Data Error","Data Error",IF(C8726&lt;=K8726,0,1-IFERROR(INDEX(BAAL!$C:$D,MATCH(ROUNDUP(C8726-K8726,0),BAAL!$B:$B,0),MATCH(LEFT(M$2,4),BAAL!$C$2:$D$2,0)),0)))</f>
        <v>Data Error</v>
      </c>
      <c r="N8726" s="20"/>
      <c r="O8726" s="26"/>
      <c r="P8726" s="26"/>
      <c r="Q8726" s="6">
        <f t="shared" si="547"/>
        <v>12</v>
      </c>
      <c r="R8726" s="20"/>
    </row>
    <row r="8727" spans="1:18" x14ac:dyDescent="0.25">
      <c r="A8727" s="6">
        <v>13</v>
      </c>
      <c r="B8727" s="4">
        <v>42733.541666659243</v>
      </c>
      <c r="C8727" s="2" t="str">
        <f>IF([2]Analysis!AG8727="Data Error","Data Error",[2]Analysis!AI8727*C$1)</f>
        <v>Data Error</v>
      </c>
      <c r="D8727" s="2"/>
      <c r="E8727" s="3" t="str">
        <f>IF(C8727="Data Error","Data Error",INDEX('[2]BAAL Adj Cap'!$CB$65:$CY$72,MONTH($B8727),$A8727+1))</f>
        <v>Data Error</v>
      </c>
      <c r="F8727" s="3"/>
      <c r="G8727" s="31" t="str">
        <f t="shared" si="544"/>
        <v>Data Error</v>
      </c>
      <c r="H8727" s="31"/>
      <c r="I8727" s="23" t="str">
        <f t="shared" si="545"/>
        <v>Data Error</v>
      </c>
      <c r="J8727" s="23"/>
      <c r="K8727" s="7" t="str">
        <f t="shared" si="546"/>
        <v>Data Error</v>
      </c>
      <c r="M8727" s="20" t="str">
        <f>IF(C8727="Data Error","Data Error",IF(C8727&lt;=K8727,0,1-IFERROR(INDEX(BAAL!$C:$D,MATCH(ROUNDUP(C8727-K8727,0),BAAL!$B:$B,0),MATCH(LEFT(M$2,4),BAAL!$C$2:$D$2,0)),0)))</f>
        <v>Data Error</v>
      </c>
      <c r="N8727" s="20"/>
      <c r="O8727" s="26"/>
      <c r="P8727" s="26"/>
      <c r="Q8727" s="6">
        <f t="shared" si="547"/>
        <v>12</v>
      </c>
      <c r="R8727" s="20"/>
    </row>
    <row r="8728" spans="1:18" x14ac:dyDescent="0.25">
      <c r="A8728" s="6">
        <v>14</v>
      </c>
      <c r="B8728" s="4">
        <v>42733.583333325907</v>
      </c>
      <c r="C8728" s="2" t="str">
        <f>IF([2]Analysis!AG8728="Data Error","Data Error",[2]Analysis!AI8728*C$1)</f>
        <v>Data Error</v>
      </c>
      <c r="D8728" s="2"/>
      <c r="E8728" s="3" t="str">
        <f>IF(C8728="Data Error","Data Error",INDEX('[2]BAAL Adj Cap'!$CB$65:$CY$72,MONTH($B8728),$A8728+1))</f>
        <v>Data Error</v>
      </c>
      <c r="F8728" s="3"/>
      <c r="G8728" s="31" t="str">
        <f t="shared" si="544"/>
        <v>Data Error</v>
      </c>
      <c r="H8728" s="31"/>
      <c r="I8728" s="23" t="str">
        <f t="shared" si="545"/>
        <v>Data Error</v>
      </c>
      <c r="J8728" s="23"/>
      <c r="K8728" s="7" t="str">
        <f t="shared" si="546"/>
        <v>Data Error</v>
      </c>
      <c r="M8728" s="20" t="str">
        <f>IF(C8728="Data Error","Data Error",IF(C8728&lt;=K8728,0,1-IFERROR(INDEX(BAAL!$C:$D,MATCH(ROUNDUP(C8728-K8728,0),BAAL!$B:$B,0),MATCH(LEFT(M$2,4),BAAL!$C$2:$D$2,0)),0)))</f>
        <v>Data Error</v>
      </c>
      <c r="N8728" s="20"/>
      <c r="O8728" s="26"/>
      <c r="P8728" s="26"/>
      <c r="Q8728" s="6">
        <f t="shared" si="547"/>
        <v>12</v>
      </c>
      <c r="R8728" s="20"/>
    </row>
    <row r="8729" spans="1:18" x14ac:dyDescent="0.25">
      <c r="A8729" s="6">
        <v>15</v>
      </c>
      <c r="B8729" s="4">
        <v>42733.624999992571</v>
      </c>
      <c r="C8729" s="2" t="str">
        <f>IF([2]Analysis!AG8729="Data Error","Data Error",[2]Analysis!AI8729*C$1)</f>
        <v>Data Error</v>
      </c>
      <c r="D8729" s="2"/>
      <c r="E8729" s="3" t="str">
        <f>IF(C8729="Data Error","Data Error",INDEX('[2]BAAL Adj Cap'!$CB$65:$CY$72,MONTH($B8729),$A8729+1))</f>
        <v>Data Error</v>
      </c>
      <c r="F8729" s="3"/>
      <c r="G8729" s="31" t="str">
        <f t="shared" si="544"/>
        <v>Data Error</v>
      </c>
      <c r="H8729" s="31"/>
      <c r="I8729" s="23" t="str">
        <f t="shared" si="545"/>
        <v>Data Error</v>
      </c>
      <c r="J8729" s="23"/>
      <c r="K8729" s="7" t="str">
        <f t="shared" si="546"/>
        <v>Data Error</v>
      </c>
      <c r="M8729" s="20" t="str">
        <f>IF(C8729="Data Error","Data Error",IF(C8729&lt;=K8729,0,1-IFERROR(INDEX(BAAL!$C:$D,MATCH(ROUNDUP(C8729-K8729,0),BAAL!$B:$B,0),MATCH(LEFT(M$2,4),BAAL!$C$2:$D$2,0)),0)))</f>
        <v>Data Error</v>
      </c>
      <c r="N8729" s="20"/>
      <c r="O8729" s="26"/>
      <c r="P8729" s="26"/>
      <c r="Q8729" s="6">
        <f t="shared" si="547"/>
        <v>12</v>
      </c>
      <c r="R8729" s="20"/>
    </row>
    <row r="8730" spans="1:18" x14ac:dyDescent="0.25">
      <c r="A8730" s="6">
        <v>16</v>
      </c>
      <c r="B8730" s="4">
        <v>42733.666666659235</v>
      </c>
      <c r="C8730" s="2" t="str">
        <f>IF([2]Analysis!AG8730="Data Error","Data Error",[2]Analysis!AI8730*C$1)</f>
        <v>Data Error</v>
      </c>
      <c r="D8730" s="2"/>
      <c r="E8730" s="3" t="str">
        <f>IF(C8730="Data Error","Data Error",INDEX('[2]BAAL Adj Cap'!$CB$65:$CY$72,MONTH($B8730),$A8730+1))</f>
        <v>Data Error</v>
      </c>
      <c r="F8730" s="3"/>
      <c r="G8730" s="31" t="str">
        <f t="shared" si="544"/>
        <v>Data Error</v>
      </c>
      <c r="H8730" s="31"/>
      <c r="I8730" s="23" t="str">
        <f t="shared" si="545"/>
        <v>Data Error</v>
      </c>
      <c r="J8730" s="23"/>
      <c r="K8730" s="7" t="str">
        <f t="shared" si="546"/>
        <v>Data Error</v>
      </c>
      <c r="M8730" s="20" t="str">
        <f>IF(C8730="Data Error","Data Error",IF(C8730&lt;=K8730,0,1-IFERROR(INDEX(BAAL!$C:$D,MATCH(ROUNDUP(C8730-K8730,0),BAAL!$B:$B,0),MATCH(LEFT(M$2,4),BAAL!$C$2:$D$2,0)),0)))</f>
        <v>Data Error</v>
      </c>
      <c r="N8730" s="20"/>
      <c r="O8730" s="26"/>
      <c r="P8730" s="26"/>
      <c r="Q8730" s="6">
        <f t="shared" si="547"/>
        <v>12</v>
      </c>
      <c r="R8730" s="20"/>
    </row>
    <row r="8731" spans="1:18" x14ac:dyDescent="0.25">
      <c r="A8731" s="6">
        <v>17</v>
      </c>
      <c r="B8731" s="4">
        <v>42733.7083333259</v>
      </c>
      <c r="C8731" s="2" t="str">
        <f>IF([2]Analysis!AG8731="Data Error","Data Error",[2]Analysis!AI8731*C$1)</f>
        <v>Data Error</v>
      </c>
      <c r="D8731" s="2"/>
      <c r="E8731" s="3" t="str">
        <f>IF(C8731="Data Error","Data Error",INDEX('[2]BAAL Adj Cap'!$CB$65:$CY$72,MONTH($B8731),$A8731+1))</f>
        <v>Data Error</v>
      </c>
      <c r="F8731" s="3"/>
      <c r="G8731" s="31" t="str">
        <f t="shared" si="544"/>
        <v>Data Error</v>
      </c>
      <c r="H8731" s="31"/>
      <c r="I8731" s="23" t="str">
        <f t="shared" si="545"/>
        <v>Data Error</v>
      </c>
      <c r="J8731" s="23"/>
      <c r="K8731" s="7" t="str">
        <f t="shared" si="546"/>
        <v>Data Error</v>
      </c>
      <c r="M8731" s="20" t="str">
        <f>IF(C8731="Data Error","Data Error",IF(C8731&lt;=K8731,0,1-IFERROR(INDEX(BAAL!$C:$D,MATCH(ROUNDUP(C8731-K8731,0),BAAL!$B:$B,0),MATCH(LEFT(M$2,4),BAAL!$C$2:$D$2,0)),0)))</f>
        <v>Data Error</v>
      </c>
      <c r="N8731" s="20"/>
      <c r="O8731" s="26"/>
      <c r="P8731" s="26"/>
      <c r="Q8731" s="6">
        <f t="shared" si="547"/>
        <v>12</v>
      </c>
      <c r="R8731" s="20"/>
    </row>
    <row r="8732" spans="1:18" x14ac:dyDescent="0.25">
      <c r="A8732" s="6">
        <v>18</v>
      </c>
      <c r="B8732" s="4">
        <v>42733.749999992564</v>
      </c>
      <c r="C8732" s="2" t="str">
        <f>IF([2]Analysis!AG8732="Data Error","Data Error",[2]Analysis!AI8732*C$1)</f>
        <v>Data Error</v>
      </c>
      <c r="D8732" s="2"/>
      <c r="E8732" s="3" t="str">
        <f>IF(C8732="Data Error","Data Error",INDEX('[2]BAAL Adj Cap'!$CB$65:$CY$72,MONTH($B8732),$A8732+1))</f>
        <v>Data Error</v>
      </c>
      <c r="F8732" s="3"/>
      <c r="G8732" s="31" t="str">
        <f t="shared" si="544"/>
        <v>Data Error</v>
      </c>
      <c r="H8732" s="31"/>
      <c r="I8732" s="23" t="str">
        <f t="shared" si="545"/>
        <v>Data Error</v>
      </c>
      <c r="J8732" s="23"/>
      <c r="K8732" s="7" t="str">
        <f t="shared" si="546"/>
        <v>Data Error</v>
      </c>
      <c r="M8732" s="20" t="str">
        <f>IF(C8732="Data Error","Data Error",IF(C8732&lt;=K8732,0,1-IFERROR(INDEX(BAAL!$C:$D,MATCH(ROUNDUP(C8732-K8732,0),BAAL!$B:$B,0),MATCH(LEFT(M$2,4),BAAL!$C$2:$D$2,0)),0)))</f>
        <v>Data Error</v>
      </c>
      <c r="N8732" s="20"/>
      <c r="O8732" s="26"/>
      <c r="P8732" s="26"/>
      <c r="Q8732" s="6">
        <f t="shared" si="547"/>
        <v>12</v>
      </c>
      <c r="R8732" s="20"/>
    </row>
    <row r="8733" spans="1:18" x14ac:dyDescent="0.25">
      <c r="A8733" s="6">
        <v>19</v>
      </c>
      <c r="B8733" s="4">
        <v>42733.791666659228</v>
      </c>
      <c r="C8733" s="2" t="str">
        <f>IF([2]Analysis!AG8733="Data Error","Data Error",[2]Analysis!AI8733*C$1)</f>
        <v>Data Error</v>
      </c>
      <c r="D8733" s="2"/>
      <c r="E8733" s="3" t="str">
        <f>IF(C8733="Data Error","Data Error",INDEX('[2]BAAL Adj Cap'!$CB$65:$CY$72,MONTH($B8733),$A8733+1))</f>
        <v>Data Error</v>
      </c>
      <c r="F8733" s="3"/>
      <c r="G8733" s="31" t="str">
        <f t="shared" si="544"/>
        <v>Data Error</v>
      </c>
      <c r="H8733" s="31"/>
      <c r="I8733" s="23" t="str">
        <f t="shared" si="545"/>
        <v>Data Error</v>
      </c>
      <c r="J8733" s="23"/>
      <c r="K8733" s="7" t="str">
        <f t="shared" si="546"/>
        <v>Data Error</v>
      </c>
      <c r="M8733" s="20" t="str">
        <f>IF(C8733="Data Error","Data Error",IF(C8733&lt;=K8733,0,1-IFERROR(INDEX(BAAL!$C:$D,MATCH(ROUNDUP(C8733-K8733,0),BAAL!$B:$B,0),MATCH(LEFT(M$2,4),BAAL!$C$2:$D$2,0)),0)))</f>
        <v>Data Error</v>
      </c>
      <c r="N8733" s="20"/>
      <c r="O8733" s="26"/>
      <c r="P8733" s="26"/>
      <c r="Q8733" s="6">
        <f t="shared" si="547"/>
        <v>12</v>
      </c>
      <c r="R8733" s="20"/>
    </row>
    <row r="8734" spans="1:18" x14ac:dyDescent="0.25">
      <c r="A8734" s="6">
        <v>20</v>
      </c>
      <c r="B8734" s="4">
        <v>42733.833333325892</v>
      </c>
      <c r="C8734" s="2" t="str">
        <f>IF([2]Analysis!AG8734="Data Error","Data Error",[2]Analysis!AI8734*C$1)</f>
        <v>Data Error</v>
      </c>
      <c r="D8734" s="2"/>
      <c r="E8734" s="3" t="str">
        <f>IF(C8734="Data Error","Data Error",INDEX('[2]BAAL Adj Cap'!$CB$65:$CY$72,MONTH($B8734),$A8734+1))</f>
        <v>Data Error</v>
      </c>
      <c r="F8734" s="3"/>
      <c r="G8734" s="31" t="str">
        <f t="shared" si="544"/>
        <v>Data Error</v>
      </c>
      <c r="H8734" s="31"/>
      <c r="I8734" s="23" t="str">
        <f t="shared" si="545"/>
        <v>Data Error</v>
      </c>
      <c r="J8734" s="23"/>
      <c r="K8734" s="7" t="str">
        <f t="shared" si="546"/>
        <v>Data Error</v>
      </c>
      <c r="M8734" s="20" t="str">
        <f>IF(C8734="Data Error","Data Error",IF(C8734&lt;=K8734,0,1-IFERROR(INDEX(BAAL!$C:$D,MATCH(ROUNDUP(C8734-K8734,0),BAAL!$B:$B,0),MATCH(LEFT(M$2,4),BAAL!$C$2:$D$2,0)),0)))</f>
        <v>Data Error</v>
      </c>
      <c r="N8734" s="20"/>
      <c r="O8734" s="26"/>
      <c r="P8734" s="26"/>
      <c r="Q8734" s="6">
        <f t="shared" si="547"/>
        <v>12</v>
      </c>
      <c r="R8734" s="20"/>
    </row>
    <row r="8735" spans="1:18" x14ac:dyDescent="0.25">
      <c r="A8735" s="6">
        <v>21</v>
      </c>
      <c r="B8735" s="4">
        <v>42733.874999992557</v>
      </c>
      <c r="C8735" s="2" t="str">
        <f>IF([2]Analysis!AG8735="Data Error","Data Error",[2]Analysis!AI8735*C$1)</f>
        <v>Data Error</v>
      </c>
      <c r="D8735" s="2"/>
      <c r="E8735" s="3" t="str">
        <f>IF(C8735="Data Error","Data Error",INDEX('[2]BAAL Adj Cap'!$CB$65:$CY$72,MONTH($B8735),$A8735+1))</f>
        <v>Data Error</v>
      </c>
      <c r="F8735" s="3"/>
      <c r="G8735" s="31" t="str">
        <f t="shared" si="544"/>
        <v>Data Error</v>
      </c>
      <c r="H8735" s="31"/>
      <c r="I8735" s="23" t="str">
        <f t="shared" si="545"/>
        <v>Data Error</v>
      </c>
      <c r="J8735" s="23"/>
      <c r="K8735" s="7" t="str">
        <f t="shared" si="546"/>
        <v>Data Error</v>
      </c>
      <c r="M8735" s="20" t="str">
        <f>IF(C8735="Data Error","Data Error",IF(C8735&lt;=K8735,0,1-IFERROR(INDEX(BAAL!$C:$D,MATCH(ROUNDUP(C8735-K8735,0),BAAL!$B:$B,0),MATCH(LEFT(M$2,4),BAAL!$C$2:$D$2,0)),0)))</f>
        <v>Data Error</v>
      </c>
      <c r="N8735" s="20"/>
      <c r="O8735" s="26"/>
      <c r="P8735" s="26"/>
      <c r="Q8735" s="6">
        <f t="shared" si="547"/>
        <v>12</v>
      </c>
      <c r="R8735" s="20"/>
    </row>
    <row r="8736" spans="1:18" x14ac:dyDescent="0.25">
      <c r="A8736" s="6">
        <v>22</v>
      </c>
      <c r="B8736" s="4">
        <v>42733.916666659221</v>
      </c>
      <c r="C8736" s="2" t="str">
        <f>IF([2]Analysis!AG8736="Data Error","Data Error",[2]Analysis!AI8736*C$1)</f>
        <v>Data Error</v>
      </c>
      <c r="D8736" s="2"/>
      <c r="E8736" s="3" t="str">
        <f>IF(C8736="Data Error","Data Error",INDEX('[2]BAAL Adj Cap'!$CB$65:$CY$72,MONTH($B8736),$A8736+1))</f>
        <v>Data Error</v>
      </c>
      <c r="F8736" s="3"/>
      <c r="G8736" s="31" t="str">
        <f t="shared" si="544"/>
        <v>Data Error</v>
      </c>
      <c r="H8736" s="31"/>
      <c r="I8736" s="23" t="str">
        <f t="shared" si="545"/>
        <v>Data Error</v>
      </c>
      <c r="J8736" s="23"/>
      <c r="K8736" s="7" t="str">
        <f t="shared" si="546"/>
        <v>Data Error</v>
      </c>
      <c r="M8736" s="20" t="str">
        <f>IF(C8736="Data Error","Data Error",IF(C8736&lt;=K8736,0,1-IFERROR(INDEX(BAAL!$C:$D,MATCH(ROUNDUP(C8736-K8736,0),BAAL!$B:$B,0),MATCH(LEFT(M$2,4),BAAL!$C$2:$D$2,0)),0)))</f>
        <v>Data Error</v>
      </c>
      <c r="N8736" s="20"/>
      <c r="O8736" s="26"/>
      <c r="P8736" s="26"/>
      <c r="Q8736" s="6">
        <f t="shared" si="547"/>
        <v>12</v>
      </c>
      <c r="R8736" s="20"/>
    </row>
    <row r="8737" spans="1:18" x14ac:dyDescent="0.25">
      <c r="A8737" s="6">
        <v>23</v>
      </c>
      <c r="B8737" s="4">
        <v>42733.958333325885</v>
      </c>
      <c r="C8737" s="2" t="str">
        <f>IF([2]Analysis!AG8737="Data Error","Data Error",[2]Analysis!AI8737*C$1)</f>
        <v>Data Error</v>
      </c>
      <c r="D8737" s="2"/>
      <c r="E8737" s="3" t="str">
        <f>IF(C8737="Data Error","Data Error",INDEX('[2]BAAL Adj Cap'!$CB$65:$CY$72,MONTH($B8737),$A8737+1))</f>
        <v>Data Error</v>
      </c>
      <c r="F8737" s="3"/>
      <c r="G8737" s="31" t="str">
        <f t="shared" si="544"/>
        <v>Data Error</v>
      </c>
      <c r="H8737" s="31"/>
      <c r="I8737" s="23" t="str">
        <f t="shared" si="545"/>
        <v>Data Error</v>
      </c>
      <c r="J8737" s="23"/>
      <c r="K8737" s="7" t="str">
        <f t="shared" si="546"/>
        <v>Data Error</v>
      </c>
      <c r="M8737" s="20" t="str">
        <f>IF(C8737="Data Error","Data Error",IF(C8737&lt;=K8737,0,1-IFERROR(INDEX(BAAL!$C:$D,MATCH(ROUNDUP(C8737-K8737,0),BAAL!$B:$B,0),MATCH(LEFT(M$2,4),BAAL!$C$2:$D$2,0)),0)))</f>
        <v>Data Error</v>
      </c>
      <c r="N8737" s="20"/>
      <c r="O8737" s="26"/>
      <c r="P8737" s="26"/>
      <c r="Q8737" s="6">
        <f t="shared" si="547"/>
        <v>12</v>
      </c>
      <c r="R8737" s="20"/>
    </row>
    <row r="8738" spans="1:18" x14ac:dyDescent="0.25">
      <c r="A8738" s="6">
        <v>0</v>
      </c>
      <c r="B8738" s="1">
        <v>42733.999999992549</v>
      </c>
      <c r="C8738" s="2" t="str">
        <f>IF([2]Analysis!AG8738="Data Error","Data Error",[2]Analysis!AI8738*C$1)</f>
        <v>Data Error</v>
      </c>
      <c r="D8738" s="2"/>
      <c r="E8738" s="3" t="str">
        <f>IF(C8738="Data Error","Data Error",INDEX('[2]BAAL Adj Cap'!$CB$65:$CY$72,MONTH($B8738),$A8738+1))</f>
        <v>Data Error</v>
      </c>
      <c r="F8738" s="3"/>
      <c r="G8738" s="31" t="str">
        <f t="shared" si="544"/>
        <v>Data Error</v>
      </c>
      <c r="H8738" s="31"/>
      <c r="I8738" s="23" t="str">
        <f t="shared" si="545"/>
        <v>Data Error</v>
      </c>
      <c r="J8738" s="23"/>
      <c r="K8738" s="7" t="str">
        <f t="shared" si="546"/>
        <v>Data Error</v>
      </c>
      <c r="M8738" s="20" t="str">
        <f>IF(C8738="Data Error","Data Error",IF(C8738&lt;=K8738,0,1-IFERROR(INDEX(BAAL!$C:$D,MATCH(ROUNDUP(C8738-K8738,0),BAAL!$B:$B,0),MATCH(LEFT(M$2,4),BAAL!$C$2:$D$2,0)),0)))</f>
        <v>Data Error</v>
      </c>
      <c r="N8738" s="20"/>
      <c r="O8738" s="26"/>
      <c r="P8738" s="26"/>
      <c r="Q8738" s="6">
        <f t="shared" si="547"/>
        <v>12</v>
      </c>
      <c r="R8738" s="20"/>
    </row>
    <row r="8739" spans="1:18" x14ac:dyDescent="0.25">
      <c r="A8739" s="6">
        <v>1</v>
      </c>
      <c r="B8739" s="4">
        <v>42734.041666659214</v>
      </c>
      <c r="C8739" s="2" t="str">
        <f>IF([2]Analysis!AG8739="Data Error","Data Error",[2]Analysis!AI8739*C$1)</f>
        <v>Data Error</v>
      </c>
      <c r="D8739" s="2"/>
      <c r="E8739" s="3" t="str">
        <f>IF(C8739="Data Error","Data Error",INDEX('[2]BAAL Adj Cap'!$CB$65:$CY$72,MONTH($B8739),$A8739+1))</f>
        <v>Data Error</v>
      </c>
      <c r="F8739" s="3"/>
      <c r="G8739" s="31" t="str">
        <f t="shared" si="544"/>
        <v>Data Error</v>
      </c>
      <c r="H8739" s="31"/>
      <c r="I8739" s="23" t="str">
        <f t="shared" si="545"/>
        <v>Data Error</v>
      </c>
      <c r="J8739" s="23"/>
      <c r="K8739" s="7" t="str">
        <f t="shared" si="546"/>
        <v>Data Error</v>
      </c>
      <c r="M8739" s="20" t="str">
        <f>IF(C8739="Data Error","Data Error",IF(C8739&lt;=K8739,0,1-IFERROR(INDEX(BAAL!$C:$D,MATCH(ROUNDUP(C8739-K8739,0),BAAL!$B:$B,0),MATCH(LEFT(M$2,4),BAAL!$C$2:$D$2,0)),0)))</f>
        <v>Data Error</v>
      </c>
      <c r="N8739" s="20"/>
      <c r="O8739" s="26"/>
      <c r="P8739" s="26"/>
      <c r="Q8739" s="6">
        <f t="shared" si="547"/>
        <v>12</v>
      </c>
      <c r="R8739" s="20"/>
    </row>
    <row r="8740" spans="1:18" x14ac:dyDescent="0.25">
      <c r="A8740" s="6">
        <v>2</v>
      </c>
      <c r="B8740" s="4">
        <v>42734.083333325878</v>
      </c>
      <c r="C8740" s="2" t="str">
        <f>IF([2]Analysis!AG8740="Data Error","Data Error",[2]Analysis!AI8740*C$1)</f>
        <v>Data Error</v>
      </c>
      <c r="D8740" s="2"/>
      <c r="E8740" s="3" t="str">
        <f>IF(C8740="Data Error","Data Error",INDEX('[2]BAAL Adj Cap'!$CB$65:$CY$72,MONTH($B8740),$A8740+1))</f>
        <v>Data Error</v>
      </c>
      <c r="F8740" s="3"/>
      <c r="G8740" s="31" t="str">
        <f t="shared" si="544"/>
        <v>Data Error</v>
      </c>
      <c r="H8740" s="31"/>
      <c r="I8740" s="23" t="str">
        <f t="shared" si="545"/>
        <v>Data Error</v>
      </c>
      <c r="J8740" s="23"/>
      <c r="K8740" s="7" t="str">
        <f t="shared" si="546"/>
        <v>Data Error</v>
      </c>
      <c r="M8740" s="20" t="str">
        <f>IF(C8740="Data Error","Data Error",IF(C8740&lt;=K8740,0,1-IFERROR(INDEX(BAAL!$C:$D,MATCH(ROUNDUP(C8740-K8740,0),BAAL!$B:$B,0),MATCH(LEFT(M$2,4),BAAL!$C$2:$D$2,0)),0)))</f>
        <v>Data Error</v>
      </c>
      <c r="N8740" s="20"/>
      <c r="O8740" s="26"/>
      <c r="P8740" s="26"/>
      <c r="Q8740" s="6">
        <f t="shared" si="547"/>
        <v>12</v>
      </c>
      <c r="R8740" s="20"/>
    </row>
    <row r="8741" spans="1:18" x14ac:dyDescent="0.25">
      <c r="A8741" s="6">
        <v>3</v>
      </c>
      <c r="B8741" s="4">
        <v>42734.124999992542</v>
      </c>
      <c r="C8741" s="2" t="str">
        <f>IF([2]Analysis!AG8741="Data Error","Data Error",[2]Analysis!AI8741*C$1)</f>
        <v>Data Error</v>
      </c>
      <c r="D8741" s="2"/>
      <c r="E8741" s="3" t="str">
        <f>IF(C8741="Data Error","Data Error",INDEX('[2]BAAL Adj Cap'!$CB$65:$CY$72,MONTH($B8741),$A8741+1))</f>
        <v>Data Error</v>
      </c>
      <c r="F8741" s="3"/>
      <c r="G8741" s="31" t="str">
        <f t="shared" si="544"/>
        <v>Data Error</v>
      </c>
      <c r="H8741" s="31"/>
      <c r="I8741" s="23" t="str">
        <f t="shared" si="545"/>
        <v>Data Error</v>
      </c>
      <c r="J8741" s="23"/>
      <c r="K8741" s="7" t="str">
        <f t="shared" si="546"/>
        <v>Data Error</v>
      </c>
      <c r="M8741" s="20" t="str">
        <f>IF(C8741="Data Error","Data Error",IF(C8741&lt;=K8741,0,1-IFERROR(INDEX(BAAL!$C:$D,MATCH(ROUNDUP(C8741-K8741,0),BAAL!$B:$B,0),MATCH(LEFT(M$2,4),BAAL!$C$2:$D$2,0)),0)))</f>
        <v>Data Error</v>
      </c>
      <c r="N8741" s="20"/>
      <c r="O8741" s="26"/>
      <c r="P8741" s="26"/>
      <c r="Q8741" s="6">
        <f t="shared" si="547"/>
        <v>12</v>
      </c>
      <c r="R8741" s="20"/>
    </row>
    <row r="8742" spans="1:18" x14ac:dyDescent="0.25">
      <c r="A8742" s="6">
        <v>4</v>
      </c>
      <c r="B8742" s="4">
        <v>42734.166666659206</v>
      </c>
      <c r="C8742" s="2" t="str">
        <f>IF([2]Analysis!AG8742="Data Error","Data Error",[2]Analysis!AI8742*C$1)</f>
        <v>Data Error</v>
      </c>
      <c r="D8742" s="2"/>
      <c r="E8742" s="3" t="str">
        <f>IF(C8742="Data Error","Data Error",INDEX('[2]BAAL Adj Cap'!$CB$65:$CY$72,MONTH($B8742),$A8742+1))</f>
        <v>Data Error</v>
      </c>
      <c r="F8742" s="3"/>
      <c r="G8742" s="31" t="str">
        <f t="shared" si="544"/>
        <v>Data Error</v>
      </c>
      <c r="H8742" s="31"/>
      <c r="I8742" s="23" t="str">
        <f t="shared" si="545"/>
        <v>Data Error</v>
      </c>
      <c r="J8742" s="23"/>
      <c r="K8742" s="7" t="str">
        <f t="shared" si="546"/>
        <v>Data Error</v>
      </c>
      <c r="M8742" s="20" t="str">
        <f>IF(C8742="Data Error","Data Error",IF(C8742&lt;=K8742,0,1-IFERROR(INDEX(BAAL!$C:$D,MATCH(ROUNDUP(C8742-K8742,0),BAAL!$B:$B,0),MATCH(LEFT(M$2,4),BAAL!$C$2:$D$2,0)),0)))</f>
        <v>Data Error</v>
      </c>
      <c r="N8742" s="20"/>
      <c r="O8742" s="26"/>
      <c r="P8742" s="26"/>
      <c r="Q8742" s="6">
        <f t="shared" si="547"/>
        <v>12</v>
      </c>
      <c r="R8742" s="20"/>
    </row>
    <row r="8743" spans="1:18" x14ac:dyDescent="0.25">
      <c r="A8743" s="6">
        <v>5</v>
      </c>
      <c r="B8743" s="4">
        <v>42734.208333325871</v>
      </c>
      <c r="C8743" s="2" t="str">
        <f>IF([2]Analysis!AG8743="Data Error","Data Error",[2]Analysis!AI8743*C$1)</f>
        <v>Data Error</v>
      </c>
      <c r="D8743" s="2"/>
      <c r="E8743" s="3" t="str">
        <f>IF(C8743="Data Error","Data Error",INDEX('[2]BAAL Adj Cap'!$CB$65:$CY$72,MONTH($B8743),$A8743+1))</f>
        <v>Data Error</v>
      </c>
      <c r="F8743" s="3"/>
      <c r="G8743" s="31" t="str">
        <f t="shared" si="544"/>
        <v>Data Error</v>
      </c>
      <c r="H8743" s="31"/>
      <c r="I8743" s="23" t="str">
        <f t="shared" si="545"/>
        <v>Data Error</v>
      </c>
      <c r="J8743" s="23"/>
      <c r="K8743" s="7" t="str">
        <f t="shared" si="546"/>
        <v>Data Error</v>
      </c>
      <c r="M8743" s="20" t="str">
        <f>IF(C8743="Data Error","Data Error",IF(C8743&lt;=K8743,0,1-IFERROR(INDEX(BAAL!$C:$D,MATCH(ROUNDUP(C8743-K8743,0),BAAL!$B:$B,0),MATCH(LEFT(M$2,4),BAAL!$C$2:$D$2,0)),0)))</f>
        <v>Data Error</v>
      </c>
      <c r="N8743" s="20"/>
      <c r="O8743" s="26"/>
      <c r="P8743" s="26"/>
      <c r="Q8743" s="6">
        <f t="shared" si="547"/>
        <v>12</v>
      </c>
      <c r="R8743" s="20"/>
    </row>
    <row r="8744" spans="1:18" x14ac:dyDescent="0.25">
      <c r="A8744" s="6">
        <v>6</v>
      </c>
      <c r="B8744" s="4">
        <v>42734.249999992535</v>
      </c>
      <c r="C8744" s="2" t="str">
        <f>IF([2]Analysis!AG8744="Data Error","Data Error",[2]Analysis!AI8744*C$1)</f>
        <v>Data Error</v>
      </c>
      <c r="D8744" s="2"/>
      <c r="E8744" s="3" t="str">
        <f>IF(C8744="Data Error","Data Error",INDEX('[2]BAAL Adj Cap'!$CB$65:$CY$72,MONTH($B8744),$A8744+1))</f>
        <v>Data Error</v>
      </c>
      <c r="F8744" s="3"/>
      <c r="G8744" s="31" t="str">
        <f t="shared" si="544"/>
        <v>Data Error</v>
      </c>
      <c r="H8744" s="31"/>
      <c r="I8744" s="23" t="str">
        <f t="shared" si="545"/>
        <v>Data Error</v>
      </c>
      <c r="J8744" s="23"/>
      <c r="K8744" s="7" t="str">
        <f t="shared" si="546"/>
        <v>Data Error</v>
      </c>
      <c r="M8744" s="20" t="str">
        <f>IF(C8744="Data Error","Data Error",IF(C8744&lt;=K8744,0,1-IFERROR(INDEX(BAAL!$C:$D,MATCH(ROUNDUP(C8744-K8744,0),BAAL!$B:$B,0),MATCH(LEFT(M$2,4),BAAL!$C$2:$D$2,0)),0)))</f>
        <v>Data Error</v>
      </c>
      <c r="N8744" s="20"/>
      <c r="O8744" s="26"/>
      <c r="P8744" s="26"/>
      <c r="Q8744" s="6">
        <f t="shared" si="547"/>
        <v>12</v>
      </c>
      <c r="R8744" s="20"/>
    </row>
    <row r="8745" spans="1:18" x14ac:dyDescent="0.25">
      <c r="A8745" s="6">
        <v>7</v>
      </c>
      <c r="B8745" s="4">
        <v>42734.291666659199</v>
      </c>
      <c r="C8745" s="2" t="str">
        <f>IF([2]Analysis!AG8745="Data Error","Data Error",[2]Analysis!AI8745*C$1)</f>
        <v>Data Error</v>
      </c>
      <c r="D8745" s="2"/>
      <c r="E8745" s="3" t="str">
        <f>IF(C8745="Data Error","Data Error",INDEX('[2]BAAL Adj Cap'!$CB$65:$CY$72,MONTH($B8745),$A8745+1))</f>
        <v>Data Error</v>
      </c>
      <c r="F8745" s="3"/>
      <c r="G8745" s="31" t="str">
        <f t="shared" si="544"/>
        <v>Data Error</v>
      </c>
      <c r="H8745" s="31"/>
      <c r="I8745" s="23" t="str">
        <f t="shared" si="545"/>
        <v>Data Error</v>
      </c>
      <c r="J8745" s="23"/>
      <c r="K8745" s="7" t="str">
        <f t="shared" si="546"/>
        <v>Data Error</v>
      </c>
      <c r="M8745" s="20" t="str">
        <f>IF(C8745="Data Error","Data Error",IF(C8745&lt;=K8745,0,1-IFERROR(INDEX(BAAL!$C:$D,MATCH(ROUNDUP(C8745-K8745,0),BAAL!$B:$B,0),MATCH(LEFT(M$2,4),BAAL!$C$2:$D$2,0)),0)))</f>
        <v>Data Error</v>
      </c>
      <c r="N8745" s="20"/>
      <c r="O8745" s="26"/>
      <c r="P8745" s="26"/>
      <c r="Q8745" s="6">
        <f t="shared" si="547"/>
        <v>12</v>
      </c>
      <c r="R8745" s="20"/>
    </row>
    <row r="8746" spans="1:18" x14ac:dyDescent="0.25">
      <c r="A8746" s="6">
        <v>8</v>
      </c>
      <c r="B8746" s="4">
        <v>42734.333333325863</v>
      </c>
      <c r="C8746" s="2" t="str">
        <f>IF([2]Analysis!AG8746="Data Error","Data Error",[2]Analysis!AI8746*C$1)</f>
        <v>Data Error</v>
      </c>
      <c r="D8746" s="2"/>
      <c r="E8746" s="3" t="str">
        <f>IF(C8746="Data Error","Data Error",INDEX('[2]BAAL Adj Cap'!$CB$65:$CY$72,MONTH($B8746),$A8746+1))</f>
        <v>Data Error</v>
      </c>
      <c r="F8746" s="3"/>
      <c r="G8746" s="31" t="str">
        <f t="shared" si="544"/>
        <v>Data Error</v>
      </c>
      <c r="H8746" s="31"/>
      <c r="I8746" s="23" t="str">
        <f t="shared" si="545"/>
        <v>Data Error</v>
      </c>
      <c r="J8746" s="23"/>
      <c r="K8746" s="7" t="str">
        <f t="shared" si="546"/>
        <v>Data Error</v>
      </c>
      <c r="M8746" s="20" t="str">
        <f>IF(C8746="Data Error","Data Error",IF(C8746&lt;=K8746,0,1-IFERROR(INDEX(BAAL!$C:$D,MATCH(ROUNDUP(C8746-K8746,0),BAAL!$B:$B,0),MATCH(LEFT(M$2,4),BAAL!$C$2:$D$2,0)),0)))</f>
        <v>Data Error</v>
      </c>
      <c r="N8746" s="20"/>
      <c r="O8746" s="26"/>
      <c r="P8746" s="26"/>
      <c r="Q8746" s="6">
        <f t="shared" si="547"/>
        <v>12</v>
      </c>
      <c r="R8746" s="20"/>
    </row>
    <row r="8747" spans="1:18" x14ac:dyDescent="0.25">
      <c r="A8747" s="6">
        <v>9</v>
      </c>
      <c r="B8747" s="4">
        <v>42734.374999992528</v>
      </c>
      <c r="C8747" s="2" t="str">
        <f>IF([2]Analysis!AG8747="Data Error","Data Error",[2]Analysis!AI8747*C$1)</f>
        <v>Data Error</v>
      </c>
      <c r="D8747" s="2"/>
      <c r="E8747" s="3" t="str">
        <f>IF(C8747="Data Error","Data Error",INDEX('[2]BAAL Adj Cap'!$CB$65:$CY$72,MONTH($B8747),$A8747+1))</f>
        <v>Data Error</v>
      </c>
      <c r="F8747" s="3"/>
      <c r="G8747" s="31" t="str">
        <f t="shared" si="544"/>
        <v>Data Error</v>
      </c>
      <c r="H8747" s="31"/>
      <c r="I8747" s="23" t="str">
        <f t="shared" si="545"/>
        <v>Data Error</v>
      </c>
      <c r="J8747" s="23"/>
      <c r="K8747" s="7" t="str">
        <f t="shared" si="546"/>
        <v>Data Error</v>
      </c>
      <c r="M8747" s="20" t="str">
        <f>IF(C8747="Data Error","Data Error",IF(C8747&lt;=K8747,0,1-IFERROR(INDEX(BAAL!$C:$D,MATCH(ROUNDUP(C8747-K8747,0),BAAL!$B:$B,0),MATCH(LEFT(M$2,4),BAAL!$C$2:$D$2,0)),0)))</f>
        <v>Data Error</v>
      </c>
      <c r="N8747" s="20"/>
      <c r="O8747" s="26"/>
      <c r="P8747" s="26"/>
      <c r="Q8747" s="6">
        <f t="shared" si="547"/>
        <v>12</v>
      </c>
      <c r="R8747" s="20"/>
    </row>
    <row r="8748" spans="1:18" x14ac:dyDescent="0.25">
      <c r="A8748" s="6">
        <v>10</v>
      </c>
      <c r="B8748" s="4">
        <v>42734.416666659192</v>
      </c>
      <c r="C8748" s="2" t="str">
        <f>IF([2]Analysis!AG8748="Data Error","Data Error",[2]Analysis!AI8748*C$1)</f>
        <v>Data Error</v>
      </c>
      <c r="D8748" s="2"/>
      <c r="E8748" s="3" t="str">
        <f>IF(C8748="Data Error","Data Error",INDEX('[2]BAAL Adj Cap'!$CB$65:$CY$72,MONTH($B8748),$A8748+1))</f>
        <v>Data Error</v>
      </c>
      <c r="F8748" s="3"/>
      <c r="G8748" s="31" t="str">
        <f t="shared" si="544"/>
        <v>Data Error</v>
      </c>
      <c r="H8748" s="31"/>
      <c r="I8748" s="23" t="str">
        <f t="shared" si="545"/>
        <v>Data Error</v>
      </c>
      <c r="J8748" s="23"/>
      <c r="K8748" s="7" t="str">
        <f t="shared" si="546"/>
        <v>Data Error</v>
      </c>
      <c r="M8748" s="20" t="str">
        <f>IF(C8748="Data Error","Data Error",IF(C8748&lt;=K8748,0,1-IFERROR(INDEX(BAAL!$C:$D,MATCH(ROUNDUP(C8748-K8748,0),BAAL!$B:$B,0),MATCH(LEFT(M$2,4),BAAL!$C$2:$D$2,0)),0)))</f>
        <v>Data Error</v>
      </c>
      <c r="N8748" s="20"/>
      <c r="O8748" s="26"/>
      <c r="P8748" s="26"/>
      <c r="Q8748" s="6">
        <f t="shared" si="547"/>
        <v>12</v>
      </c>
      <c r="R8748" s="20"/>
    </row>
    <row r="8749" spans="1:18" x14ac:dyDescent="0.25">
      <c r="A8749" s="6">
        <v>11</v>
      </c>
      <c r="B8749" s="4">
        <v>42734.458333325856</v>
      </c>
      <c r="C8749" s="2" t="str">
        <f>IF([2]Analysis!AG8749="Data Error","Data Error",[2]Analysis!AI8749*C$1)</f>
        <v>Data Error</v>
      </c>
      <c r="D8749" s="2"/>
      <c r="E8749" s="3" t="str">
        <f>IF(C8749="Data Error","Data Error",INDEX('[2]BAAL Adj Cap'!$CB$65:$CY$72,MONTH($B8749),$A8749+1))</f>
        <v>Data Error</v>
      </c>
      <c r="F8749" s="3"/>
      <c r="G8749" s="31" t="str">
        <f t="shared" si="544"/>
        <v>Data Error</v>
      </c>
      <c r="H8749" s="31"/>
      <c r="I8749" s="23" t="str">
        <f t="shared" si="545"/>
        <v>Data Error</v>
      </c>
      <c r="J8749" s="23"/>
      <c r="K8749" s="7" t="str">
        <f t="shared" si="546"/>
        <v>Data Error</v>
      </c>
      <c r="M8749" s="20" t="str">
        <f>IF(C8749="Data Error","Data Error",IF(C8749&lt;=K8749,0,1-IFERROR(INDEX(BAAL!$C:$D,MATCH(ROUNDUP(C8749-K8749,0),BAAL!$B:$B,0),MATCH(LEFT(M$2,4),BAAL!$C$2:$D$2,0)),0)))</f>
        <v>Data Error</v>
      </c>
      <c r="N8749" s="20"/>
      <c r="O8749" s="26"/>
      <c r="P8749" s="26"/>
      <c r="Q8749" s="6">
        <f t="shared" si="547"/>
        <v>12</v>
      </c>
      <c r="R8749" s="20"/>
    </row>
    <row r="8750" spans="1:18" x14ac:dyDescent="0.25">
      <c r="A8750" s="6">
        <v>12</v>
      </c>
      <c r="B8750" s="4">
        <v>42734.49999999252</v>
      </c>
      <c r="C8750" s="2" t="str">
        <f>IF([2]Analysis!AG8750="Data Error","Data Error",[2]Analysis!AI8750*C$1)</f>
        <v>Data Error</v>
      </c>
      <c r="D8750" s="2"/>
      <c r="E8750" s="3" t="str">
        <f>IF(C8750="Data Error","Data Error",INDEX('[2]BAAL Adj Cap'!$CB$65:$CY$72,MONTH($B8750),$A8750+1))</f>
        <v>Data Error</v>
      </c>
      <c r="F8750" s="3"/>
      <c r="G8750" s="31" t="str">
        <f t="shared" si="544"/>
        <v>Data Error</v>
      </c>
      <c r="H8750" s="31"/>
      <c r="I8750" s="23" t="str">
        <f t="shared" si="545"/>
        <v>Data Error</v>
      </c>
      <c r="J8750" s="23"/>
      <c r="K8750" s="7" t="str">
        <f t="shared" si="546"/>
        <v>Data Error</v>
      </c>
      <c r="M8750" s="20" t="str">
        <f>IF(C8750="Data Error","Data Error",IF(C8750&lt;=K8750,0,1-IFERROR(INDEX(BAAL!$C:$D,MATCH(ROUNDUP(C8750-K8750,0),BAAL!$B:$B,0),MATCH(LEFT(M$2,4),BAAL!$C$2:$D$2,0)),0)))</f>
        <v>Data Error</v>
      </c>
      <c r="N8750" s="20"/>
      <c r="O8750" s="26"/>
      <c r="P8750" s="26"/>
      <c r="Q8750" s="6">
        <f t="shared" si="547"/>
        <v>12</v>
      </c>
      <c r="R8750" s="20"/>
    </row>
    <row r="8751" spans="1:18" x14ac:dyDescent="0.25">
      <c r="A8751" s="6">
        <v>13</v>
      </c>
      <c r="B8751" s="4">
        <v>42734.541666659185</v>
      </c>
      <c r="C8751" s="2" t="str">
        <f>IF([2]Analysis!AG8751="Data Error","Data Error",[2]Analysis!AI8751*C$1)</f>
        <v>Data Error</v>
      </c>
      <c r="D8751" s="2"/>
      <c r="E8751" s="3" t="str">
        <f>IF(C8751="Data Error","Data Error",INDEX('[2]BAAL Adj Cap'!$CB$65:$CY$72,MONTH($B8751),$A8751+1))</f>
        <v>Data Error</v>
      </c>
      <c r="F8751" s="3"/>
      <c r="G8751" s="31" t="str">
        <f t="shared" si="544"/>
        <v>Data Error</v>
      </c>
      <c r="H8751" s="31"/>
      <c r="I8751" s="23" t="str">
        <f t="shared" si="545"/>
        <v>Data Error</v>
      </c>
      <c r="J8751" s="23"/>
      <c r="K8751" s="7" t="str">
        <f t="shared" si="546"/>
        <v>Data Error</v>
      </c>
      <c r="M8751" s="20" t="str">
        <f>IF(C8751="Data Error","Data Error",IF(C8751&lt;=K8751,0,1-IFERROR(INDEX(BAAL!$C:$D,MATCH(ROUNDUP(C8751-K8751,0),BAAL!$B:$B,0),MATCH(LEFT(M$2,4),BAAL!$C$2:$D$2,0)),0)))</f>
        <v>Data Error</v>
      </c>
      <c r="N8751" s="20"/>
      <c r="O8751" s="26"/>
      <c r="P8751" s="26"/>
      <c r="Q8751" s="6">
        <f t="shared" si="547"/>
        <v>12</v>
      </c>
      <c r="R8751" s="20"/>
    </row>
    <row r="8752" spans="1:18" x14ac:dyDescent="0.25">
      <c r="A8752" s="6">
        <v>14</v>
      </c>
      <c r="B8752" s="4">
        <v>42734.583333325849</v>
      </c>
      <c r="C8752" s="2" t="str">
        <f>IF([2]Analysis!AG8752="Data Error","Data Error",[2]Analysis!AI8752*C$1)</f>
        <v>Data Error</v>
      </c>
      <c r="D8752" s="2"/>
      <c r="E8752" s="3" t="str">
        <f>IF(C8752="Data Error","Data Error",INDEX('[2]BAAL Adj Cap'!$CB$65:$CY$72,MONTH($B8752),$A8752+1))</f>
        <v>Data Error</v>
      </c>
      <c r="F8752" s="3"/>
      <c r="G8752" s="31" t="str">
        <f t="shared" si="544"/>
        <v>Data Error</v>
      </c>
      <c r="H8752" s="31"/>
      <c r="I8752" s="23" t="str">
        <f t="shared" si="545"/>
        <v>Data Error</v>
      </c>
      <c r="J8752" s="23"/>
      <c r="K8752" s="7" t="str">
        <f t="shared" si="546"/>
        <v>Data Error</v>
      </c>
      <c r="M8752" s="20" t="str">
        <f>IF(C8752="Data Error","Data Error",IF(C8752&lt;=K8752,0,1-IFERROR(INDEX(BAAL!$C:$D,MATCH(ROUNDUP(C8752-K8752,0),BAAL!$B:$B,0),MATCH(LEFT(M$2,4),BAAL!$C$2:$D$2,0)),0)))</f>
        <v>Data Error</v>
      </c>
      <c r="N8752" s="20"/>
      <c r="O8752" s="26"/>
      <c r="P8752" s="26"/>
      <c r="Q8752" s="6">
        <f t="shared" si="547"/>
        <v>12</v>
      </c>
      <c r="R8752" s="20"/>
    </row>
    <row r="8753" spans="1:18" x14ac:dyDescent="0.25">
      <c r="A8753" s="6">
        <v>15</v>
      </c>
      <c r="B8753" s="4">
        <v>42734.624999992513</v>
      </c>
      <c r="C8753" s="2" t="str">
        <f>IF([2]Analysis!AG8753="Data Error","Data Error",[2]Analysis!AI8753*C$1)</f>
        <v>Data Error</v>
      </c>
      <c r="D8753" s="2"/>
      <c r="E8753" s="3" t="str">
        <f>IF(C8753="Data Error","Data Error",INDEX('[2]BAAL Adj Cap'!$CB$65:$CY$72,MONTH($B8753),$A8753+1))</f>
        <v>Data Error</v>
      </c>
      <c r="F8753" s="3"/>
      <c r="G8753" s="31" t="str">
        <f t="shared" si="544"/>
        <v>Data Error</v>
      </c>
      <c r="H8753" s="31"/>
      <c r="I8753" s="23" t="str">
        <f t="shared" si="545"/>
        <v>Data Error</v>
      </c>
      <c r="J8753" s="23"/>
      <c r="K8753" s="7" t="str">
        <f t="shared" si="546"/>
        <v>Data Error</v>
      </c>
      <c r="M8753" s="20" t="str">
        <f>IF(C8753="Data Error","Data Error",IF(C8753&lt;=K8753,0,1-IFERROR(INDEX(BAAL!$C:$D,MATCH(ROUNDUP(C8753-K8753,0),BAAL!$B:$B,0),MATCH(LEFT(M$2,4),BAAL!$C$2:$D$2,0)),0)))</f>
        <v>Data Error</v>
      </c>
      <c r="N8753" s="20"/>
      <c r="O8753" s="26"/>
      <c r="P8753" s="26"/>
      <c r="Q8753" s="6">
        <f t="shared" si="547"/>
        <v>12</v>
      </c>
      <c r="R8753" s="20"/>
    </row>
    <row r="8754" spans="1:18" x14ac:dyDescent="0.25">
      <c r="A8754" s="6">
        <v>16</v>
      </c>
      <c r="B8754" s="4">
        <v>42734.666666659177</v>
      </c>
      <c r="C8754" s="2" t="str">
        <f>IF([2]Analysis!AG8754="Data Error","Data Error",[2]Analysis!AI8754*C$1)</f>
        <v>Data Error</v>
      </c>
      <c r="D8754" s="2"/>
      <c r="E8754" s="3" t="str">
        <f>IF(C8754="Data Error","Data Error",INDEX('[2]BAAL Adj Cap'!$CB$65:$CY$72,MONTH($B8754),$A8754+1))</f>
        <v>Data Error</v>
      </c>
      <c r="F8754" s="3"/>
      <c r="G8754" s="31" t="str">
        <f t="shared" si="544"/>
        <v>Data Error</v>
      </c>
      <c r="H8754" s="31"/>
      <c r="I8754" s="23" t="str">
        <f t="shared" si="545"/>
        <v>Data Error</v>
      </c>
      <c r="J8754" s="23"/>
      <c r="K8754" s="7" t="str">
        <f t="shared" si="546"/>
        <v>Data Error</v>
      </c>
      <c r="M8754" s="20" t="str">
        <f>IF(C8754="Data Error","Data Error",IF(C8754&lt;=K8754,0,1-IFERROR(INDEX(BAAL!$C:$D,MATCH(ROUNDUP(C8754-K8754,0),BAAL!$B:$B,0),MATCH(LEFT(M$2,4),BAAL!$C$2:$D$2,0)),0)))</f>
        <v>Data Error</v>
      </c>
      <c r="N8754" s="20"/>
      <c r="O8754" s="26"/>
      <c r="P8754" s="26"/>
      <c r="Q8754" s="6">
        <f t="shared" si="547"/>
        <v>12</v>
      </c>
      <c r="R8754" s="20"/>
    </row>
    <row r="8755" spans="1:18" x14ac:dyDescent="0.25">
      <c r="A8755" s="6">
        <v>17</v>
      </c>
      <c r="B8755" s="4">
        <v>42734.708333325842</v>
      </c>
      <c r="C8755" s="2" t="str">
        <f>IF([2]Analysis!AG8755="Data Error","Data Error",[2]Analysis!AI8755*C$1)</f>
        <v>Data Error</v>
      </c>
      <c r="D8755" s="2"/>
      <c r="E8755" s="3" t="str">
        <f>IF(C8755="Data Error","Data Error",INDEX('[2]BAAL Adj Cap'!$CB$65:$CY$72,MONTH($B8755),$A8755+1))</f>
        <v>Data Error</v>
      </c>
      <c r="F8755" s="3"/>
      <c r="G8755" s="31" t="str">
        <f t="shared" si="544"/>
        <v>Data Error</v>
      </c>
      <c r="H8755" s="31"/>
      <c r="I8755" s="23" t="str">
        <f t="shared" si="545"/>
        <v>Data Error</v>
      </c>
      <c r="J8755" s="23"/>
      <c r="K8755" s="7" t="str">
        <f t="shared" si="546"/>
        <v>Data Error</v>
      </c>
      <c r="M8755" s="20" t="str">
        <f>IF(C8755="Data Error","Data Error",IF(C8755&lt;=K8755,0,1-IFERROR(INDEX(BAAL!$C:$D,MATCH(ROUNDUP(C8755-K8755,0),BAAL!$B:$B,0),MATCH(LEFT(M$2,4),BAAL!$C$2:$D$2,0)),0)))</f>
        <v>Data Error</v>
      </c>
      <c r="N8755" s="20"/>
      <c r="O8755" s="26"/>
      <c r="P8755" s="26"/>
      <c r="Q8755" s="6">
        <f t="shared" si="547"/>
        <v>12</v>
      </c>
      <c r="R8755" s="20"/>
    </row>
    <row r="8756" spans="1:18" x14ac:dyDescent="0.25">
      <c r="A8756" s="6">
        <v>18</v>
      </c>
      <c r="B8756" s="4">
        <v>42734.749999992506</v>
      </c>
      <c r="C8756" s="2" t="str">
        <f>IF([2]Analysis!AG8756="Data Error","Data Error",[2]Analysis!AI8756*C$1)</f>
        <v>Data Error</v>
      </c>
      <c r="D8756" s="2"/>
      <c r="E8756" s="3" t="str">
        <f>IF(C8756="Data Error","Data Error",INDEX('[2]BAAL Adj Cap'!$CB$65:$CY$72,MONTH($B8756),$A8756+1))</f>
        <v>Data Error</v>
      </c>
      <c r="F8756" s="3"/>
      <c r="G8756" s="31" t="str">
        <f t="shared" si="544"/>
        <v>Data Error</v>
      </c>
      <c r="H8756" s="31"/>
      <c r="I8756" s="23" t="str">
        <f t="shared" si="545"/>
        <v>Data Error</v>
      </c>
      <c r="J8756" s="23"/>
      <c r="K8756" s="7" t="str">
        <f t="shared" si="546"/>
        <v>Data Error</v>
      </c>
      <c r="M8756" s="20" t="str">
        <f>IF(C8756="Data Error","Data Error",IF(C8756&lt;=K8756,0,1-IFERROR(INDEX(BAAL!$C:$D,MATCH(ROUNDUP(C8756-K8756,0),BAAL!$B:$B,0),MATCH(LEFT(M$2,4),BAAL!$C$2:$D$2,0)),0)))</f>
        <v>Data Error</v>
      </c>
      <c r="N8756" s="20"/>
      <c r="O8756" s="26"/>
      <c r="P8756" s="26"/>
      <c r="Q8756" s="6">
        <f t="shared" si="547"/>
        <v>12</v>
      </c>
      <c r="R8756" s="20"/>
    </row>
    <row r="8757" spans="1:18" x14ac:dyDescent="0.25">
      <c r="A8757" s="6">
        <v>19</v>
      </c>
      <c r="B8757" s="4">
        <v>42734.79166665917</v>
      </c>
      <c r="C8757" s="2" t="str">
        <f>IF([2]Analysis!AG8757="Data Error","Data Error",[2]Analysis!AI8757*C$1)</f>
        <v>Data Error</v>
      </c>
      <c r="D8757" s="2"/>
      <c r="E8757" s="3" t="str">
        <f>IF(C8757="Data Error","Data Error",INDEX('[2]BAAL Adj Cap'!$CB$65:$CY$72,MONTH($B8757),$A8757+1))</f>
        <v>Data Error</v>
      </c>
      <c r="F8757" s="3"/>
      <c r="G8757" s="31" t="str">
        <f t="shared" si="544"/>
        <v>Data Error</v>
      </c>
      <c r="H8757" s="31"/>
      <c r="I8757" s="23" t="str">
        <f t="shared" si="545"/>
        <v>Data Error</v>
      </c>
      <c r="J8757" s="23"/>
      <c r="K8757" s="7" t="str">
        <f t="shared" si="546"/>
        <v>Data Error</v>
      </c>
      <c r="M8757" s="20" t="str">
        <f>IF(C8757="Data Error","Data Error",IF(C8757&lt;=K8757,0,1-IFERROR(INDEX(BAAL!$C:$D,MATCH(ROUNDUP(C8757-K8757,0),BAAL!$B:$B,0),MATCH(LEFT(M$2,4),BAAL!$C$2:$D$2,0)),0)))</f>
        <v>Data Error</v>
      </c>
      <c r="N8757" s="20"/>
      <c r="O8757" s="26"/>
      <c r="P8757" s="26"/>
      <c r="Q8757" s="6">
        <f t="shared" si="547"/>
        <v>12</v>
      </c>
      <c r="R8757" s="20"/>
    </row>
    <row r="8758" spans="1:18" x14ac:dyDescent="0.25">
      <c r="A8758" s="6">
        <v>20</v>
      </c>
      <c r="B8758" s="4">
        <v>42734.833333325834</v>
      </c>
      <c r="C8758" s="2" t="str">
        <f>IF([2]Analysis!AG8758="Data Error","Data Error",[2]Analysis!AI8758*C$1)</f>
        <v>Data Error</v>
      </c>
      <c r="D8758" s="2"/>
      <c r="E8758" s="3" t="str">
        <f>IF(C8758="Data Error","Data Error",INDEX('[2]BAAL Adj Cap'!$CB$65:$CY$72,MONTH($B8758),$A8758+1))</f>
        <v>Data Error</v>
      </c>
      <c r="F8758" s="3"/>
      <c r="G8758" s="31" t="str">
        <f t="shared" si="544"/>
        <v>Data Error</v>
      </c>
      <c r="H8758" s="31"/>
      <c r="I8758" s="23" t="str">
        <f t="shared" si="545"/>
        <v>Data Error</v>
      </c>
      <c r="J8758" s="23"/>
      <c r="K8758" s="7" t="str">
        <f t="shared" si="546"/>
        <v>Data Error</v>
      </c>
      <c r="M8758" s="20" t="str">
        <f>IF(C8758="Data Error","Data Error",IF(C8758&lt;=K8758,0,1-IFERROR(INDEX(BAAL!$C:$D,MATCH(ROUNDUP(C8758-K8758,0),BAAL!$B:$B,0),MATCH(LEFT(M$2,4),BAAL!$C$2:$D$2,0)),0)))</f>
        <v>Data Error</v>
      </c>
      <c r="N8758" s="20"/>
      <c r="O8758" s="26"/>
      <c r="P8758" s="26"/>
      <c r="Q8758" s="6">
        <f t="shared" si="547"/>
        <v>12</v>
      </c>
      <c r="R8758" s="20"/>
    </row>
    <row r="8759" spans="1:18" x14ac:dyDescent="0.25">
      <c r="A8759" s="6">
        <v>21</v>
      </c>
      <c r="B8759" s="4">
        <v>42734.874999992498</v>
      </c>
      <c r="C8759" s="2" t="str">
        <f>IF([2]Analysis!AG8759="Data Error","Data Error",[2]Analysis!AI8759*C$1)</f>
        <v>Data Error</v>
      </c>
      <c r="D8759" s="2"/>
      <c r="E8759" s="3" t="str">
        <f>IF(C8759="Data Error","Data Error",INDEX('[2]BAAL Adj Cap'!$CB$65:$CY$72,MONTH($B8759),$A8759+1))</f>
        <v>Data Error</v>
      </c>
      <c r="F8759" s="3"/>
      <c r="G8759" s="31" t="str">
        <f t="shared" si="544"/>
        <v>Data Error</v>
      </c>
      <c r="H8759" s="31"/>
      <c r="I8759" s="23" t="str">
        <f t="shared" si="545"/>
        <v>Data Error</v>
      </c>
      <c r="J8759" s="23"/>
      <c r="K8759" s="7" t="str">
        <f t="shared" si="546"/>
        <v>Data Error</v>
      </c>
      <c r="M8759" s="20" t="str">
        <f>IF(C8759="Data Error","Data Error",IF(C8759&lt;=K8759,0,1-IFERROR(INDEX(BAAL!$C:$D,MATCH(ROUNDUP(C8759-K8759,0),BAAL!$B:$B,0),MATCH(LEFT(M$2,4),BAAL!$C$2:$D$2,0)),0)))</f>
        <v>Data Error</v>
      </c>
      <c r="N8759" s="20"/>
      <c r="O8759" s="26"/>
      <c r="P8759" s="26"/>
      <c r="Q8759" s="6">
        <f t="shared" si="547"/>
        <v>12</v>
      </c>
      <c r="R8759" s="20"/>
    </row>
    <row r="8760" spans="1:18" x14ac:dyDescent="0.25">
      <c r="A8760" s="6">
        <v>22</v>
      </c>
      <c r="B8760" s="4">
        <v>42734.916666659163</v>
      </c>
      <c r="C8760" s="2" t="str">
        <f>IF([2]Analysis!AG8760="Data Error","Data Error",[2]Analysis!AI8760*C$1)</f>
        <v>Data Error</v>
      </c>
      <c r="D8760" s="2"/>
      <c r="E8760" s="3" t="str">
        <f>IF(C8760="Data Error","Data Error",INDEX('[2]BAAL Adj Cap'!$CB$65:$CY$72,MONTH($B8760),$A8760+1))</f>
        <v>Data Error</v>
      </c>
      <c r="F8760" s="3"/>
      <c r="G8760" s="31" t="str">
        <f t="shared" si="544"/>
        <v>Data Error</v>
      </c>
      <c r="H8760" s="31"/>
      <c r="I8760" s="23" t="str">
        <f t="shared" si="545"/>
        <v>Data Error</v>
      </c>
      <c r="J8760" s="23"/>
      <c r="K8760" s="7" t="str">
        <f t="shared" si="546"/>
        <v>Data Error</v>
      </c>
      <c r="M8760" s="20" t="str">
        <f>IF(C8760="Data Error","Data Error",IF(C8760&lt;=K8760,0,1-IFERROR(INDEX(BAAL!$C:$D,MATCH(ROUNDUP(C8760-K8760,0),BAAL!$B:$B,0),MATCH(LEFT(M$2,4),BAAL!$C$2:$D$2,0)),0)))</f>
        <v>Data Error</v>
      </c>
      <c r="N8760" s="20"/>
      <c r="O8760" s="26"/>
      <c r="P8760" s="26"/>
      <c r="Q8760" s="6">
        <f t="shared" si="547"/>
        <v>12</v>
      </c>
      <c r="R8760" s="20"/>
    </row>
    <row r="8761" spans="1:18" x14ac:dyDescent="0.25">
      <c r="A8761" s="6">
        <v>23</v>
      </c>
      <c r="B8761" s="4">
        <v>42734.958333325827</v>
      </c>
      <c r="C8761" s="2" t="str">
        <f>IF([2]Analysis!AG8761="Data Error","Data Error",[2]Analysis!AI8761*C$1)</f>
        <v>Data Error</v>
      </c>
      <c r="D8761" s="2"/>
      <c r="E8761" s="3" t="str">
        <f>IF(C8761="Data Error","Data Error",INDEX('[2]BAAL Adj Cap'!$CB$65:$CY$72,MONTH($B8761),$A8761+1))</f>
        <v>Data Error</v>
      </c>
      <c r="F8761" s="3"/>
      <c r="G8761" s="31" t="str">
        <f t="shared" si="544"/>
        <v>Data Error</v>
      </c>
      <c r="H8761" s="31"/>
      <c r="I8761" s="23" t="str">
        <f t="shared" si="545"/>
        <v>Data Error</v>
      </c>
      <c r="J8761" s="23"/>
      <c r="K8761" s="7" t="str">
        <f t="shared" si="546"/>
        <v>Data Error</v>
      </c>
      <c r="M8761" s="20" t="str">
        <f>IF(C8761="Data Error","Data Error",IF(C8761&lt;=K8761,0,1-IFERROR(INDEX(BAAL!$C:$D,MATCH(ROUNDUP(C8761-K8761,0),BAAL!$B:$B,0),MATCH(LEFT(M$2,4),BAAL!$C$2:$D$2,0)),0)))</f>
        <v>Data Error</v>
      </c>
      <c r="N8761" s="20"/>
      <c r="O8761" s="26"/>
      <c r="P8761" s="26"/>
      <c r="Q8761" s="6">
        <f t="shared" si="547"/>
        <v>12</v>
      </c>
      <c r="R8761" s="20"/>
    </row>
    <row r="8763" spans="1:18" x14ac:dyDescent="0.25">
      <c r="M8763" s="6">
        <f>COUNTIF(M3:M8761,"&gt;0")</f>
        <v>158</v>
      </c>
    </row>
    <row r="8764" spans="1:18" x14ac:dyDescent="0.25">
      <c r="E8764">
        <f>COUNTIF(E3:E8761,"&gt;1")</f>
        <v>0</v>
      </c>
    </row>
  </sheetData>
  <conditionalFormatting sqref="Q3:Q8761 I3:N8761">
    <cfRule type="cellIs" dxfId="5" priority="41" operator="equal">
      <formula>"FAIL"</formula>
    </cfRule>
  </conditionalFormatting>
  <conditionalFormatting sqref="N4:N8761 Q4:R8761">
    <cfRule type="cellIs" dxfId="4" priority="40" operator="equal">
      <formula>"FAIL"</formula>
    </cfRule>
  </conditionalFormatting>
  <conditionalFormatting sqref="N4:N8762 N8764:N1048576 R8763 Q8764:R1048576 Q4:R8762 R1:R2">
    <cfRule type="cellIs" dxfId="3" priority="39" operator="equal">
      <formula>"FAIL"</formula>
    </cfRule>
  </conditionalFormatting>
  <conditionalFormatting sqref="N3:N8761 Q3:R8761">
    <cfRule type="cellIs" dxfId="2" priority="38" operator="equal">
      <formula>"FAIL"</formula>
    </cfRule>
  </conditionalFormatting>
  <conditionalFormatting sqref="O2:P2">
    <cfRule type="cellIs" dxfId="1" priority="11" operator="equal">
      <formula>"FAIL"</formula>
    </cfRule>
  </conditionalFormatting>
  <conditionalFormatting sqref="O1">
    <cfRule type="cellIs" dxfId="0" priority="10" operator="equal">
      <formula>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2"/>
  <sheetViews>
    <sheetView workbookViewId="0">
      <selection activeCell="C1" sqref="C1:D1048576"/>
    </sheetView>
  </sheetViews>
  <sheetFormatPr defaultRowHeight="15" x14ac:dyDescent="0.25"/>
  <sheetData>
    <row r="1" spans="2:4" x14ac:dyDescent="0.25">
      <c r="B1" s="17" t="str">
        <f>[1]Summary!B1</f>
        <v>BAAL Exceedance Probability</v>
      </c>
      <c r="C1" s="18"/>
      <c r="D1" s="18"/>
    </row>
    <row r="2" spans="2:4" x14ac:dyDescent="0.25">
      <c r="B2" s="17" t="str">
        <f>[1]Summary!B2</f>
        <v>MW</v>
      </c>
      <c r="C2" s="18" t="s">
        <v>5</v>
      </c>
      <c r="D2" s="18" t="s">
        <v>2</v>
      </c>
    </row>
    <row r="3" spans="2:4" x14ac:dyDescent="0.25">
      <c r="B3">
        <f>[1]Summary!B3</f>
        <v>1</v>
      </c>
      <c r="C3" s="32">
        <v>1</v>
      </c>
      <c r="D3" s="32">
        <v>1</v>
      </c>
    </row>
    <row r="4" spans="2:4" x14ac:dyDescent="0.25">
      <c r="B4">
        <f>[1]Summary!B4</f>
        <v>2</v>
      </c>
      <c r="C4" s="32">
        <v>1</v>
      </c>
      <c r="D4" s="32">
        <v>1</v>
      </c>
    </row>
    <row r="5" spans="2:4" x14ac:dyDescent="0.25">
      <c r="B5">
        <f>[1]Summary!B5</f>
        <v>3</v>
      </c>
      <c r="C5" s="32">
        <v>1</v>
      </c>
      <c r="D5" s="32">
        <v>1</v>
      </c>
    </row>
    <row r="6" spans="2:4" x14ac:dyDescent="0.25">
      <c r="B6">
        <f>[1]Summary!B6</f>
        <v>4</v>
      </c>
      <c r="C6" s="32">
        <v>1</v>
      </c>
      <c r="D6" s="32">
        <v>1</v>
      </c>
    </row>
    <row r="7" spans="2:4" x14ac:dyDescent="0.25">
      <c r="B7">
        <f>[1]Summary!B7</f>
        <v>5</v>
      </c>
      <c r="C7" s="32">
        <v>1</v>
      </c>
      <c r="D7" s="32">
        <v>1</v>
      </c>
    </row>
    <row r="8" spans="2:4" x14ac:dyDescent="0.25">
      <c r="B8">
        <f>[1]Summary!B8</f>
        <v>6</v>
      </c>
      <c r="C8" s="32">
        <v>1</v>
      </c>
      <c r="D8" s="32">
        <v>1</v>
      </c>
    </row>
    <row r="9" spans="2:4" x14ac:dyDescent="0.25">
      <c r="B9">
        <f>[1]Summary!B9</f>
        <v>7</v>
      </c>
      <c r="C9" s="16">
        <f>[1]Summary!C9</f>
        <v>0.999</v>
      </c>
      <c r="D9" s="16">
        <f>[1]Summary!D9</f>
        <v>0.997</v>
      </c>
    </row>
    <row r="10" spans="2:4" x14ac:dyDescent="0.25">
      <c r="B10">
        <f>[1]Summary!B10</f>
        <v>8</v>
      </c>
      <c r="C10" s="16">
        <f>[1]Summary!C10</f>
        <v>0.999</v>
      </c>
      <c r="D10" s="16">
        <f>[1]Summary!D10</f>
        <v>0.997</v>
      </c>
    </row>
    <row r="11" spans="2:4" x14ac:dyDescent="0.25">
      <c r="B11">
        <f>[1]Summary!B11</f>
        <v>9</v>
      </c>
      <c r="C11" s="16">
        <f>[1]Summary!C11</f>
        <v>0.999</v>
      </c>
      <c r="D11" s="16">
        <f>[1]Summary!D11</f>
        <v>0.996</v>
      </c>
    </row>
    <row r="12" spans="2:4" x14ac:dyDescent="0.25">
      <c r="B12">
        <f>[1]Summary!B12</f>
        <v>10</v>
      </c>
      <c r="C12" s="16">
        <f>[1]Summary!C12</f>
        <v>0.998</v>
      </c>
      <c r="D12" s="16">
        <f>[1]Summary!D12</f>
        <v>0.996</v>
      </c>
    </row>
    <row r="13" spans="2:4" x14ac:dyDescent="0.25">
      <c r="B13">
        <f>[1]Summary!B13</f>
        <v>11</v>
      </c>
      <c r="C13" s="16">
        <f>[1]Summary!C13</f>
        <v>0.998</v>
      </c>
      <c r="D13" s="16">
        <f>[1]Summary!D13</f>
        <v>0.996</v>
      </c>
    </row>
    <row r="14" spans="2:4" x14ac:dyDescent="0.25">
      <c r="B14">
        <f>[1]Summary!B14</f>
        <v>12</v>
      </c>
      <c r="C14" s="16">
        <f>[1]Summary!C14</f>
        <v>0.998</v>
      </c>
      <c r="D14" s="16">
        <f>[1]Summary!D14</f>
        <v>0.995</v>
      </c>
    </row>
    <row r="15" spans="2:4" x14ac:dyDescent="0.25">
      <c r="B15">
        <f>[1]Summary!B15</f>
        <v>13</v>
      </c>
      <c r="C15" s="16">
        <f>[1]Summary!C15</f>
        <v>0.998</v>
      </c>
      <c r="D15" s="16">
        <f>[1]Summary!D15</f>
        <v>0.995</v>
      </c>
    </row>
    <row r="16" spans="2:4" x14ac:dyDescent="0.25">
      <c r="B16">
        <f>[1]Summary!B16</f>
        <v>14</v>
      </c>
      <c r="C16" s="16">
        <f>[1]Summary!C16</f>
        <v>0.998</v>
      </c>
      <c r="D16" s="16">
        <f>[1]Summary!D16</f>
        <v>0.99399999999999999</v>
      </c>
    </row>
    <row r="17" spans="2:4" x14ac:dyDescent="0.25">
      <c r="B17">
        <f>[1]Summary!B17</f>
        <v>15</v>
      </c>
      <c r="C17" s="16">
        <f>[1]Summary!C17</f>
        <v>0.997</v>
      </c>
      <c r="D17" s="16">
        <f>[1]Summary!D17</f>
        <v>0.99399999999999999</v>
      </c>
    </row>
    <row r="18" spans="2:4" x14ac:dyDescent="0.25">
      <c r="B18">
        <f>[1]Summary!B18</f>
        <v>16</v>
      </c>
      <c r="C18" s="16">
        <f>[1]Summary!C18</f>
        <v>0.997</v>
      </c>
      <c r="D18" s="16">
        <f>[1]Summary!D18</f>
        <v>0.99299999999999999</v>
      </c>
    </row>
    <row r="19" spans="2:4" x14ac:dyDescent="0.25">
      <c r="B19">
        <f>[1]Summary!B19</f>
        <v>17</v>
      </c>
      <c r="C19" s="16">
        <f>[1]Summary!C19</f>
        <v>0.997</v>
      </c>
      <c r="D19" s="16">
        <f>[1]Summary!D19</f>
        <v>0.99299999999999999</v>
      </c>
    </row>
    <row r="20" spans="2:4" x14ac:dyDescent="0.25">
      <c r="B20">
        <f>[1]Summary!B20</f>
        <v>18</v>
      </c>
      <c r="C20" s="16">
        <f>[1]Summary!C20</f>
        <v>0.997</v>
      </c>
      <c r="D20" s="16">
        <f>[1]Summary!D20</f>
        <v>0.99199999999999999</v>
      </c>
    </row>
    <row r="21" spans="2:4" x14ac:dyDescent="0.25">
      <c r="B21">
        <f>[1]Summary!B21</f>
        <v>19</v>
      </c>
      <c r="C21" s="16">
        <f>[1]Summary!C21</f>
        <v>0.996</v>
      </c>
      <c r="D21" s="16">
        <f>[1]Summary!D21</f>
        <v>0.99199999999999999</v>
      </c>
    </row>
    <row r="22" spans="2:4" x14ac:dyDescent="0.25">
      <c r="B22">
        <f>[1]Summary!B22</f>
        <v>20</v>
      </c>
      <c r="C22" s="16">
        <f>[1]Summary!C22</f>
        <v>0.996</v>
      </c>
      <c r="D22" s="16">
        <f>[1]Summary!D22</f>
        <v>0.99099999999999999</v>
      </c>
    </row>
    <row r="23" spans="2:4" x14ac:dyDescent="0.25">
      <c r="B23">
        <f>[1]Summary!B23</f>
        <v>21</v>
      </c>
      <c r="C23" s="16">
        <f>[1]Summary!C23</f>
        <v>0.996</v>
      </c>
      <c r="D23" s="16">
        <f>[1]Summary!D23</f>
        <v>0.99099999999999999</v>
      </c>
    </row>
    <row r="24" spans="2:4" x14ac:dyDescent="0.25">
      <c r="B24">
        <f>[1]Summary!B24</f>
        <v>22</v>
      </c>
      <c r="C24" s="16">
        <f>[1]Summary!C24</f>
        <v>0.996</v>
      </c>
      <c r="D24" s="16">
        <f>[1]Summary!D24</f>
        <v>0.99</v>
      </c>
    </row>
    <row r="25" spans="2:4" x14ac:dyDescent="0.25">
      <c r="B25">
        <f>[1]Summary!B25</f>
        <v>23</v>
      </c>
      <c r="C25" s="16">
        <f>[1]Summary!C25</f>
        <v>0.995</v>
      </c>
      <c r="D25" s="16">
        <f>[1]Summary!D25</f>
        <v>0.99</v>
      </c>
    </row>
    <row r="26" spans="2:4" x14ac:dyDescent="0.25">
      <c r="B26">
        <f>[1]Summary!B26</f>
        <v>24</v>
      </c>
      <c r="C26" s="16">
        <f>[1]Summary!C26</f>
        <v>0.995</v>
      </c>
      <c r="D26" s="16">
        <f>[1]Summary!D26</f>
        <v>0.98899999999999999</v>
      </c>
    </row>
    <row r="27" spans="2:4" x14ac:dyDescent="0.25">
      <c r="B27">
        <f>[1]Summary!B27</f>
        <v>25</v>
      </c>
      <c r="C27" s="16">
        <f>[1]Summary!C27</f>
        <v>0.995</v>
      </c>
      <c r="D27" s="16">
        <f>[1]Summary!D27</f>
        <v>0.98899999999999999</v>
      </c>
    </row>
    <row r="28" spans="2:4" x14ac:dyDescent="0.25">
      <c r="B28">
        <f>[1]Summary!B28</f>
        <v>26</v>
      </c>
      <c r="C28" s="16">
        <f>[1]Summary!C28</f>
        <v>0.995</v>
      </c>
      <c r="D28" s="16">
        <f>[1]Summary!D28</f>
        <v>0.98799999999999999</v>
      </c>
    </row>
    <row r="29" spans="2:4" x14ac:dyDescent="0.25">
      <c r="B29">
        <f>[1]Summary!B29</f>
        <v>27</v>
      </c>
      <c r="C29" s="16">
        <f>[1]Summary!C29</f>
        <v>0.995</v>
      </c>
      <c r="D29" s="16">
        <f>[1]Summary!D29</f>
        <v>0.98799999999999999</v>
      </c>
    </row>
    <row r="30" spans="2:4" x14ac:dyDescent="0.25">
      <c r="B30">
        <f>[1]Summary!B30</f>
        <v>28</v>
      </c>
      <c r="C30" s="16">
        <f>[1]Summary!C30</f>
        <v>0.99399999999999999</v>
      </c>
      <c r="D30" s="16">
        <f>[1]Summary!D30</f>
        <v>0.98699999999999999</v>
      </c>
    </row>
    <row r="31" spans="2:4" x14ac:dyDescent="0.25">
      <c r="B31">
        <f>[1]Summary!B31</f>
        <v>29</v>
      </c>
      <c r="C31" s="16">
        <f>[1]Summary!C31</f>
        <v>0.99399999999999999</v>
      </c>
      <c r="D31" s="16">
        <f>[1]Summary!D31</f>
        <v>0.98699999999999999</v>
      </c>
    </row>
    <row r="32" spans="2:4" x14ac:dyDescent="0.25">
      <c r="B32">
        <f>[1]Summary!B32</f>
        <v>30</v>
      </c>
      <c r="C32" s="16">
        <f>[1]Summary!C32</f>
        <v>0.99399999999999999</v>
      </c>
      <c r="D32" s="16">
        <f>[1]Summary!D32</f>
        <v>0.98699999999999999</v>
      </c>
    </row>
    <row r="33" spans="2:4" x14ac:dyDescent="0.25">
      <c r="B33">
        <f>[1]Summary!B33</f>
        <v>31</v>
      </c>
      <c r="C33" s="16">
        <f>[1]Summary!C33</f>
        <v>0.99399999999999999</v>
      </c>
      <c r="D33" s="16">
        <f>[1]Summary!D33</f>
        <v>0.98599999999999999</v>
      </c>
    </row>
    <row r="34" spans="2:4" x14ac:dyDescent="0.25">
      <c r="B34">
        <f>[1]Summary!B34</f>
        <v>32</v>
      </c>
      <c r="C34" s="16">
        <f>[1]Summary!C34</f>
        <v>0.99399999999999999</v>
      </c>
      <c r="D34" s="16">
        <f>[1]Summary!D34</f>
        <v>0.98599999999999999</v>
      </c>
    </row>
    <row r="35" spans="2:4" x14ac:dyDescent="0.25">
      <c r="B35">
        <f>[1]Summary!B35</f>
        <v>33</v>
      </c>
      <c r="C35" s="16">
        <f>[1]Summary!C35</f>
        <v>0.99299999999999999</v>
      </c>
      <c r="D35" s="16">
        <f>[1]Summary!D35</f>
        <v>0.98499999999999999</v>
      </c>
    </row>
    <row r="36" spans="2:4" x14ac:dyDescent="0.25">
      <c r="B36">
        <f>[1]Summary!B36</f>
        <v>34</v>
      </c>
      <c r="C36" s="16">
        <f>[1]Summary!C36</f>
        <v>0.99299999999999999</v>
      </c>
      <c r="D36" s="16">
        <f>[1]Summary!D36</f>
        <v>0.98399999999999999</v>
      </c>
    </row>
    <row r="37" spans="2:4" x14ac:dyDescent="0.25">
      <c r="B37">
        <f>[1]Summary!B37</f>
        <v>35</v>
      </c>
      <c r="C37" s="16">
        <f>[1]Summary!C37</f>
        <v>0.99299999999999999</v>
      </c>
      <c r="D37" s="16">
        <f>[1]Summary!D37</f>
        <v>0.98399999999999999</v>
      </c>
    </row>
    <row r="38" spans="2:4" x14ac:dyDescent="0.25">
      <c r="B38">
        <f>[1]Summary!B38</f>
        <v>36</v>
      </c>
      <c r="C38" s="16">
        <f>[1]Summary!C38</f>
        <v>0.99299999999999999</v>
      </c>
      <c r="D38" s="16">
        <f>[1]Summary!D38</f>
        <v>0.98299999999999998</v>
      </c>
    </row>
    <row r="39" spans="2:4" x14ac:dyDescent="0.25">
      <c r="B39">
        <f>[1]Summary!B39</f>
        <v>37</v>
      </c>
      <c r="C39" s="16">
        <f>[1]Summary!C39</f>
        <v>0.99299999999999999</v>
      </c>
      <c r="D39" s="16">
        <f>[1]Summary!D39</f>
        <v>0.98199999999999998</v>
      </c>
    </row>
    <row r="40" spans="2:4" x14ac:dyDescent="0.25">
      <c r="B40">
        <f>[1]Summary!B40</f>
        <v>38</v>
      </c>
      <c r="C40" s="16">
        <f>[1]Summary!C40</f>
        <v>0.99199999999999999</v>
      </c>
      <c r="D40" s="16">
        <f>[1]Summary!D40</f>
        <v>0.98199999999999998</v>
      </c>
    </row>
    <row r="41" spans="2:4" x14ac:dyDescent="0.25">
      <c r="B41">
        <f>[1]Summary!B41</f>
        <v>39</v>
      </c>
      <c r="C41" s="16">
        <f>[1]Summary!C41</f>
        <v>0.99199999999999999</v>
      </c>
      <c r="D41" s="16">
        <f>[1]Summary!D41</f>
        <v>0.98099999999999998</v>
      </c>
    </row>
    <row r="42" spans="2:4" x14ac:dyDescent="0.25">
      <c r="B42">
        <f>[1]Summary!B42</f>
        <v>40</v>
      </c>
      <c r="C42" s="16">
        <f>[1]Summary!C42</f>
        <v>0.99199999999999999</v>
      </c>
      <c r="D42" s="16">
        <f>[1]Summary!D42</f>
        <v>0.98</v>
      </c>
    </row>
    <row r="43" spans="2:4" x14ac:dyDescent="0.25">
      <c r="B43">
        <f>[1]Summary!B43</f>
        <v>41</v>
      </c>
      <c r="C43" s="16">
        <f>[1]Summary!C43</f>
        <v>0.99199999999999999</v>
      </c>
      <c r="D43" s="16">
        <f>[1]Summary!D43</f>
        <v>0.97899999999999998</v>
      </c>
    </row>
    <row r="44" spans="2:4" x14ac:dyDescent="0.25">
      <c r="B44">
        <f>[1]Summary!B44</f>
        <v>42</v>
      </c>
      <c r="C44" s="16">
        <f>[1]Summary!C44</f>
        <v>0.99199999999999999</v>
      </c>
      <c r="D44" s="16">
        <f>[1]Summary!D44</f>
        <v>0.97799999999999998</v>
      </c>
    </row>
    <row r="45" spans="2:4" x14ac:dyDescent="0.25">
      <c r="B45">
        <f>[1]Summary!B45</f>
        <v>43</v>
      </c>
      <c r="C45" s="16">
        <f>[1]Summary!C45</f>
        <v>0.99099999999999999</v>
      </c>
      <c r="D45" s="16">
        <f>[1]Summary!D45</f>
        <v>0.97699999999999998</v>
      </c>
    </row>
    <row r="46" spans="2:4" x14ac:dyDescent="0.25">
      <c r="B46">
        <f>[1]Summary!B46</f>
        <v>44</v>
      </c>
      <c r="C46" s="16">
        <f>[1]Summary!C46</f>
        <v>0.99099999999999999</v>
      </c>
      <c r="D46" s="16">
        <f>[1]Summary!D46</f>
        <v>0.97599999999999998</v>
      </c>
    </row>
    <row r="47" spans="2:4" x14ac:dyDescent="0.25">
      <c r="B47">
        <f>[1]Summary!B47</f>
        <v>45</v>
      </c>
      <c r="C47" s="16">
        <f>[1]Summary!C47</f>
        <v>0.99099999999999999</v>
      </c>
      <c r="D47" s="16">
        <f>[1]Summary!D47</f>
        <v>0.97399999999999998</v>
      </c>
    </row>
    <row r="48" spans="2:4" x14ac:dyDescent="0.25">
      <c r="B48">
        <f>[1]Summary!B48</f>
        <v>46</v>
      </c>
      <c r="C48" s="16">
        <f>[1]Summary!C48</f>
        <v>0.99099999999999999</v>
      </c>
      <c r="D48" s="16">
        <f>[1]Summary!D48</f>
        <v>0.97299999999999998</v>
      </c>
    </row>
    <row r="49" spans="2:4" x14ac:dyDescent="0.25">
      <c r="B49">
        <f>[1]Summary!B49</f>
        <v>47</v>
      </c>
      <c r="C49" s="16">
        <f>[1]Summary!C49</f>
        <v>0.99099999999999999</v>
      </c>
      <c r="D49" s="16">
        <f>[1]Summary!D49</f>
        <v>0.97199999999999998</v>
      </c>
    </row>
    <row r="50" spans="2:4" x14ac:dyDescent="0.25">
      <c r="B50">
        <f>[1]Summary!B50</f>
        <v>48</v>
      </c>
      <c r="C50" s="16">
        <f>[1]Summary!C50</f>
        <v>0.99</v>
      </c>
      <c r="D50" s="16">
        <f>[1]Summary!D50</f>
        <v>0.97</v>
      </c>
    </row>
    <row r="51" spans="2:4" x14ac:dyDescent="0.25">
      <c r="B51">
        <f>[1]Summary!B51</f>
        <v>49</v>
      </c>
      <c r="C51" s="16">
        <f>[1]Summary!C51</f>
        <v>0.99</v>
      </c>
      <c r="D51" s="16">
        <f>[1]Summary!D51</f>
        <v>0.96899999999999997</v>
      </c>
    </row>
    <row r="52" spans="2:4" x14ac:dyDescent="0.25">
      <c r="B52">
        <f>[1]Summary!B52</f>
        <v>50</v>
      </c>
      <c r="C52" s="16">
        <f>[1]Summary!C52</f>
        <v>0.99</v>
      </c>
      <c r="D52" s="16">
        <f>[1]Summary!D52</f>
        <v>0.96699999999999997</v>
      </c>
    </row>
    <row r="53" spans="2:4" x14ac:dyDescent="0.25">
      <c r="B53">
        <f>[1]Summary!B53</f>
        <v>51</v>
      </c>
      <c r="C53" s="16">
        <f>[1]Summary!C53</f>
        <v>0.99</v>
      </c>
      <c r="D53" s="16">
        <f>[1]Summary!D53</f>
        <v>0.96499999999999997</v>
      </c>
    </row>
    <row r="54" spans="2:4" x14ac:dyDescent="0.25">
      <c r="B54">
        <f>[1]Summary!B54</f>
        <v>52</v>
      </c>
      <c r="C54" s="16">
        <f>[1]Summary!C54</f>
        <v>0.98899999999999999</v>
      </c>
      <c r="D54" s="16">
        <f>[1]Summary!D54</f>
        <v>0.96299999999999997</v>
      </c>
    </row>
    <row r="55" spans="2:4" x14ac:dyDescent="0.25">
      <c r="B55">
        <f>[1]Summary!B55</f>
        <v>53</v>
      </c>
      <c r="C55" s="16">
        <f>[1]Summary!C55</f>
        <v>0.98899999999999999</v>
      </c>
      <c r="D55" s="16">
        <f>[1]Summary!D55</f>
        <v>0.96099999999999997</v>
      </c>
    </row>
    <row r="56" spans="2:4" x14ac:dyDescent="0.25">
      <c r="B56">
        <f>[1]Summary!B56</f>
        <v>54</v>
      </c>
      <c r="C56" s="16">
        <f>[1]Summary!C56</f>
        <v>0.98899999999999999</v>
      </c>
      <c r="D56" s="16">
        <f>[1]Summary!D56</f>
        <v>0.96</v>
      </c>
    </row>
    <row r="57" spans="2:4" x14ac:dyDescent="0.25">
      <c r="B57">
        <f>[1]Summary!B57</f>
        <v>55</v>
      </c>
      <c r="C57" s="16">
        <f>[1]Summary!C57</f>
        <v>0.98899999999999999</v>
      </c>
      <c r="D57" s="16">
        <f>[1]Summary!D57</f>
        <v>0.95699999999999996</v>
      </c>
    </row>
    <row r="58" spans="2:4" x14ac:dyDescent="0.25">
      <c r="B58">
        <f>[1]Summary!B58</f>
        <v>56</v>
      </c>
      <c r="C58" s="16">
        <f>[1]Summary!C58</f>
        <v>0.98799999999999999</v>
      </c>
      <c r="D58" s="16">
        <f>[1]Summary!D58</f>
        <v>0.95499999999999996</v>
      </c>
    </row>
    <row r="59" spans="2:4" x14ac:dyDescent="0.25">
      <c r="B59">
        <f>[1]Summary!B59</f>
        <v>57</v>
      </c>
      <c r="C59" s="16">
        <f>[1]Summary!C59</f>
        <v>0.98799999999999999</v>
      </c>
      <c r="D59" s="16">
        <f>[1]Summary!D59</f>
        <v>0.95299999999999996</v>
      </c>
    </row>
    <row r="60" spans="2:4" x14ac:dyDescent="0.25">
      <c r="B60">
        <f>[1]Summary!B60</f>
        <v>58</v>
      </c>
      <c r="C60" s="16">
        <f>[1]Summary!C60</f>
        <v>0.98799999999999999</v>
      </c>
      <c r="D60" s="16">
        <f>[1]Summary!D60</f>
        <v>0.95099999999999996</v>
      </c>
    </row>
    <row r="61" spans="2:4" x14ac:dyDescent="0.25">
      <c r="B61">
        <f>[1]Summary!B61</f>
        <v>59</v>
      </c>
      <c r="C61" s="16">
        <f>[1]Summary!C61</f>
        <v>0.98799999999999999</v>
      </c>
      <c r="D61" s="16">
        <f>[1]Summary!D61</f>
        <v>0.94899999999999995</v>
      </c>
    </row>
    <row r="62" spans="2:4" x14ac:dyDescent="0.25">
      <c r="B62">
        <f>[1]Summary!B62</f>
        <v>60</v>
      </c>
      <c r="C62" s="16">
        <f>[1]Summary!C62</f>
        <v>0.98799999999999999</v>
      </c>
      <c r="D62" s="16">
        <f>[1]Summary!D62</f>
        <v>0.94599999999999995</v>
      </c>
    </row>
    <row r="63" spans="2:4" x14ac:dyDescent="0.25">
      <c r="B63">
        <f>[1]Summary!B63</f>
        <v>61</v>
      </c>
      <c r="C63" s="16">
        <f>[1]Summary!C63</f>
        <v>0.98699999999999999</v>
      </c>
      <c r="D63" s="16">
        <f>[1]Summary!D63</f>
        <v>0.94399999999999995</v>
      </c>
    </row>
    <row r="64" spans="2:4" x14ac:dyDescent="0.25">
      <c r="B64">
        <f>[1]Summary!B64</f>
        <v>62</v>
      </c>
      <c r="C64" s="16">
        <f>[1]Summary!C64</f>
        <v>0.98699999999999999</v>
      </c>
      <c r="D64" s="16">
        <f>[1]Summary!D64</f>
        <v>0.94100000000000006</v>
      </c>
    </row>
    <row r="65" spans="2:4" x14ac:dyDescent="0.25">
      <c r="B65">
        <f>[1]Summary!B65</f>
        <v>63</v>
      </c>
      <c r="C65" s="16">
        <f>[1]Summary!C65</f>
        <v>0.98699999999999999</v>
      </c>
      <c r="D65" s="16">
        <f>[1]Summary!D65</f>
        <v>0.93900000000000006</v>
      </c>
    </row>
    <row r="66" spans="2:4" x14ac:dyDescent="0.25">
      <c r="B66">
        <f>[1]Summary!B66</f>
        <v>64</v>
      </c>
      <c r="C66" s="16">
        <f>[1]Summary!C66</f>
        <v>0.98699999999999999</v>
      </c>
      <c r="D66" s="16">
        <f>[1]Summary!D66</f>
        <v>0.93599999999999994</v>
      </c>
    </row>
    <row r="67" spans="2:4" x14ac:dyDescent="0.25">
      <c r="B67">
        <f>[1]Summary!B67</f>
        <v>65</v>
      </c>
      <c r="C67" s="16">
        <f>[1]Summary!C67</f>
        <v>0.98699999999999999</v>
      </c>
      <c r="D67" s="16">
        <f>[1]Summary!D67</f>
        <v>0.93399999999999994</v>
      </c>
    </row>
    <row r="68" spans="2:4" x14ac:dyDescent="0.25">
      <c r="B68">
        <f>[1]Summary!B68</f>
        <v>66</v>
      </c>
      <c r="C68" s="16">
        <f>[1]Summary!C68</f>
        <v>0.98599999999999999</v>
      </c>
      <c r="D68" s="16">
        <f>[1]Summary!D68</f>
        <v>0.93100000000000005</v>
      </c>
    </row>
    <row r="69" spans="2:4" x14ac:dyDescent="0.25">
      <c r="B69">
        <f>[1]Summary!B69</f>
        <v>67</v>
      </c>
      <c r="C69" s="16">
        <f>[1]Summary!C69</f>
        <v>0.98599999999999999</v>
      </c>
      <c r="D69" s="16">
        <f>[1]Summary!D69</f>
        <v>0.92800000000000005</v>
      </c>
    </row>
    <row r="70" spans="2:4" x14ac:dyDescent="0.25">
      <c r="B70">
        <f>[1]Summary!B70</f>
        <v>68</v>
      </c>
      <c r="C70" s="16">
        <f>[1]Summary!C70</f>
        <v>0.98599999999999999</v>
      </c>
      <c r="D70" s="16">
        <f>[1]Summary!D70</f>
        <v>0.92600000000000005</v>
      </c>
    </row>
    <row r="71" spans="2:4" x14ac:dyDescent="0.25">
      <c r="B71">
        <f>[1]Summary!B71</f>
        <v>69</v>
      </c>
      <c r="C71" s="16">
        <f>[1]Summary!C71</f>
        <v>0.98599999999999999</v>
      </c>
      <c r="D71" s="16">
        <f>[1]Summary!D71</f>
        <v>0.92300000000000004</v>
      </c>
    </row>
    <row r="72" spans="2:4" x14ac:dyDescent="0.25">
      <c r="B72">
        <f>[1]Summary!B72</f>
        <v>70</v>
      </c>
      <c r="C72" s="16">
        <f>[1]Summary!C72</f>
        <v>0.98599999999999999</v>
      </c>
      <c r="D72" s="16">
        <f>[1]Summary!D72</f>
        <v>0.92</v>
      </c>
    </row>
    <row r="73" spans="2:4" x14ac:dyDescent="0.25">
      <c r="B73">
        <f>[1]Summary!B73</f>
        <v>71</v>
      </c>
      <c r="C73" s="16">
        <f>[1]Summary!C73</f>
        <v>0.98499999999999999</v>
      </c>
      <c r="D73" s="16">
        <f>[1]Summary!D73</f>
        <v>0.91800000000000004</v>
      </c>
    </row>
    <row r="74" spans="2:4" x14ac:dyDescent="0.25">
      <c r="B74">
        <f>[1]Summary!B74</f>
        <v>72</v>
      </c>
      <c r="C74" s="16">
        <f>[1]Summary!C74</f>
        <v>0.98499999999999999</v>
      </c>
      <c r="D74" s="16">
        <f>[1]Summary!D74</f>
        <v>0.91500000000000004</v>
      </c>
    </row>
    <row r="75" spans="2:4" x14ac:dyDescent="0.25">
      <c r="B75">
        <f>[1]Summary!B75</f>
        <v>73</v>
      </c>
      <c r="C75" s="16">
        <f>[1]Summary!C75</f>
        <v>0.98499999999999999</v>
      </c>
      <c r="D75" s="16">
        <f>[1]Summary!D75</f>
        <v>0.91200000000000003</v>
      </c>
    </row>
    <row r="76" spans="2:4" x14ac:dyDescent="0.25">
      <c r="B76">
        <f>[1]Summary!B76</f>
        <v>74</v>
      </c>
      <c r="C76" s="16">
        <f>[1]Summary!C76</f>
        <v>0.98499999999999999</v>
      </c>
      <c r="D76" s="16">
        <f>[1]Summary!D76</f>
        <v>0.90900000000000003</v>
      </c>
    </row>
    <row r="77" spans="2:4" x14ac:dyDescent="0.25">
      <c r="B77">
        <f>[1]Summary!B77</f>
        <v>75</v>
      </c>
      <c r="C77" s="16">
        <f>[1]Summary!C77</f>
        <v>0.98399999999999999</v>
      </c>
      <c r="D77" s="16">
        <f>[1]Summary!D77</f>
        <v>0.90600000000000003</v>
      </c>
    </row>
    <row r="78" spans="2:4" x14ac:dyDescent="0.25">
      <c r="B78">
        <f>[1]Summary!B78</f>
        <v>76</v>
      </c>
      <c r="C78" s="16">
        <f>[1]Summary!C78</f>
        <v>0.98399999999999999</v>
      </c>
      <c r="D78" s="16">
        <f>[1]Summary!D78</f>
        <v>0.90400000000000003</v>
      </c>
    </row>
    <row r="79" spans="2:4" x14ac:dyDescent="0.25">
      <c r="B79">
        <f>[1]Summary!B79</f>
        <v>77</v>
      </c>
      <c r="C79" s="16">
        <f>[1]Summary!C79</f>
        <v>0.98399999999999999</v>
      </c>
      <c r="D79" s="16">
        <f>[1]Summary!D79</f>
        <v>0.90100000000000002</v>
      </c>
    </row>
    <row r="80" spans="2:4" x14ac:dyDescent="0.25">
      <c r="B80">
        <f>[1]Summary!B80</f>
        <v>78</v>
      </c>
      <c r="C80" s="16">
        <f>[1]Summary!C80</f>
        <v>0.98399999999999999</v>
      </c>
      <c r="D80" s="16">
        <f>[1]Summary!D80</f>
        <v>0.89900000000000002</v>
      </c>
    </row>
    <row r="81" spans="2:4" x14ac:dyDescent="0.25">
      <c r="B81">
        <f>[1]Summary!B81</f>
        <v>79</v>
      </c>
      <c r="C81" s="16">
        <f>[1]Summary!C81</f>
        <v>0.98299999999999998</v>
      </c>
      <c r="D81" s="16">
        <f>[1]Summary!D81</f>
        <v>0.89600000000000002</v>
      </c>
    </row>
    <row r="82" spans="2:4" x14ac:dyDescent="0.25">
      <c r="B82">
        <f>[1]Summary!B82</f>
        <v>80</v>
      </c>
      <c r="C82" s="16">
        <f>[1]Summary!C82</f>
        <v>0.98299999999999998</v>
      </c>
      <c r="D82" s="16">
        <f>[1]Summary!D82</f>
        <v>0.89300000000000002</v>
      </c>
    </row>
    <row r="83" spans="2:4" x14ac:dyDescent="0.25">
      <c r="B83">
        <f>[1]Summary!B83</f>
        <v>81</v>
      </c>
      <c r="C83" s="16">
        <f>[1]Summary!C83</f>
        <v>0.98299999999999998</v>
      </c>
      <c r="D83" s="16">
        <f>[1]Summary!D83</f>
        <v>0.89100000000000001</v>
      </c>
    </row>
    <row r="84" spans="2:4" x14ac:dyDescent="0.25">
      <c r="B84">
        <f>[1]Summary!B84</f>
        <v>82</v>
      </c>
      <c r="C84" s="16">
        <f>[1]Summary!C84</f>
        <v>0.98199999999999998</v>
      </c>
      <c r="D84" s="16">
        <f>[1]Summary!D84</f>
        <v>0.88800000000000001</v>
      </c>
    </row>
    <row r="85" spans="2:4" x14ac:dyDescent="0.25">
      <c r="B85">
        <f>[1]Summary!B85</f>
        <v>83</v>
      </c>
      <c r="C85" s="16">
        <f>[1]Summary!C85</f>
        <v>0.98199999999999998</v>
      </c>
      <c r="D85" s="16">
        <f>[1]Summary!D85</f>
        <v>0.88600000000000001</v>
      </c>
    </row>
    <row r="86" spans="2:4" x14ac:dyDescent="0.25">
      <c r="B86">
        <f>[1]Summary!B86</f>
        <v>84</v>
      </c>
      <c r="C86" s="16">
        <f>[1]Summary!C86</f>
        <v>0.98199999999999998</v>
      </c>
      <c r="D86" s="16">
        <f>[1]Summary!D86</f>
        <v>0.88300000000000001</v>
      </c>
    </row>
    <row r="87" spans="2:4" x14ac:dyDescent="0.25">
      <c r="B87">
        <f>[1]Summary!B87</f>
        <v>85</v>
      </c>
      <c r="C87" s="16">
        <f>[1]Summary!C87</f>
        <v>0.98099999999999998</v>
      </c>
      <c r="D87" s="16">
        <f>[1]Summary!D87</f>
        <v>0.88</v>
      </c>
    </row>
    <row r="88" spans="2:4" x14ac:dyDescent="0.25">
      <c r="B88">
        <f>[1]Summary!B88</f>
        <v>86</v>
      </c>
      <c r="C88" s="16">
        <f>[1]Summary!C88</f>
        <v>0.98099999999999998</v>
      </c>
      <c r="D88" s="16">
        <f>[1]Summary!D88</f>
        <v>0.877</v>
      </c>
    </row>
    <row r="89" spans="2:4" x14ac:dyDescent="0.25">
      <c r="B89">
        <f>[1]Summary!B89</f>
        <v>87</v>
      </c>
      <c r="C89" s="16">
        <f>[1]Summary!C89</f>
        <v>0.98099999999999998</v>
      </c>
      <c r="D89" s="16">
        <f>[1]Summary!D89</f>
        <v>0.875</v>
      </c>
    </row>
    <row r="90" spans="2:4" x14ac:dyDescent="0.25">
      <c r="B90">
        <f>[1]Summary!B90</f>
        <v>88</v>
      </c>
      <c r="C90" s="16">
        <f>[1]Summary!C90</f>
        <v>0.98</v>
      </c>
      <c r="D90" s="16">
        <f>[1]Summary!D90</f>
        <v>0.872</v>
      </c>
    </row>
    <row r="91" spans="2:4" x14ac:dyDescent="0.25">
      <c r="B91">
        <f>[1]Summary!B91</f>
        <v>89</v>
      </c>
      <c r="C91" s="16">
        <f>[1]Summary!C91</f>
        <v>0.98</v>
      </c>
      <c r="D91" s="16">
        <f>[1]Summary!D91</f>
        <v>0.87</v>
      </c>
    </row>
    <row r="92" spans="2:4" x14ac:dyDescent="0.25">
      <c r="B92">
        <f>[1]Summary!B92</f>
        <v>90</v>
      </c>
      <c r="C92" s="16">
        <f>[1]Summary!C92</f>
        <v>0.98</v>
      </c>
      <c r="D92" s="16">
        <f>[1]Summary!D92</f>
        <v>0.86699999999999999</v>
      </c>
    </row>
    <row r="93" spans="2:4" x14ac:dyDescent="0.25">
      <c r="B93">
        <f>[1]Summary!B93</f>
        <v>91</v>
      </c>
      <c r="C93" s="16">
        <f>[1]Summary!C93</f>
        <v>0.97899999999999998</v>
      </c>
      <c r="D93" s="16">
        <f>[1]Summary!D93</f>
        <v>0.86499999999999999</v>
      </c>
    </row>
    <row r="94" spans="2:4" x14ac:dyDescent="0.25">
      <c r="B94">
        <f>[1]Summary!B94</f>
        <v>92</v>
      </c>
      <c r="C94" s="16">
        <f>[1]Summary!C94</f>
        <v>0.97899999999999998</v>
      </c>
      <c r="D94" s="16">
        <f>[1]Summary!D94</f>
        <v>0.86199999999999999</v>
      </c>
    </row>
    <row r="95" spans="2:4" x14ac:dyDescent="0.25">
      <c r="B95">
        <f>[1]Summary!B95</f>
        <v>93</v>
      </c>
      <c r="C95" s="16">
        <f>[1]Summary!C95</f>
        <v>0.97799999999999998</v>
      </c>
      <c r="D95" s="16">
        <f>[1]Summary!D95</f>
        <v>0.86</v>
      </c>
    </row>
    <row r="96" spans="2:4" x14ac:dyDescent="0.25">
      <c r="B96">
        <f>[1]Summary!B96</f>
        <v>94</v>
      </c>
      <c r="C96" s="16">
        <f>[1]Summary!C96</f>
        <v>0.97799999999999998</v>
      </c>
      <c r="D96" s="16">
        <f>[1]Summary!D96</f>
        <v>0.85699999999999998</v>
      </c>
    </row>
    <row r="97" spans="2:4" x14ac:dyDescent="0.25">
      <c r="B97">
        <f>[1]Summary!B97</f>
        <v>95</v>
      </c>
      <c r="C97" s="16">
        <f>[1]Summary!C97</f>
        <v>0.97799999999999998</v>
      </c>
      <c r="D97" s="16">
        <f>[1]Summary!D97</f>
        <v>0.85499999999999998</v>
      </c>
    </row>
    <row r="98" spans="2:4" x14ac:dyDescent="0.25">
      <c r="B98">
        <f>[1]Summary!B98</f>
        <v>96</v>
      </c>
      <c r="C98" s="16">
        <f>[1]Summary!C98</f>
        <v>0.97699999999999998</v>
      </c>
      <c r="D98" s="16">
        <f>[1]Summary!D98</f>
        <v>0.85199999999999998</v>
      </c>
    </row>
    <row r="99" spans="2:4" x14ac:dyDescent="0.25">
      <c r="B99">
        <f>[1]Summary!B99</f>
        <v>97</v>
      </c>
      <c r="C99" s="16">
        <f>[1]Summary!C99</f>
        <v>0.97699999999999998</v>
      </c>
      <c r="D99" s="16">
        <f>[1]Summary!D99</f>
        <v>0.85</v>
      </c>
    </row>
    <row r="100" spans="2:4" x14ac:dyDescent="0.25">
      <c r="B100">
        <f>[1]Summary!B100</f>
        <v>98</v>
      </c>
      <c r="C100" s="16">
        <f>[1]Summary!C100</f>
        <v>0.97599999999999998</v>
      </c>
      <c r="D100" s="16">
        <f>[1]Summary!D100</f>
        <v>0.84699999999999998</v>
      </c>
    </row>
    <row r="101" spans="2:4" x14ac:dyDescent="0.25">
      <c r="B101">
        <f>[1]Summary!B101</f>
        <v>99</v>
      </c>
      <c r="C101" s="16">
        <f>[1]Summary!C101</f>
        <v>0.97599999999999998</v>
      </c>
      <c r="D101" s="16">
        <f>[1]Summary!D101</f>
        <v>0.84499999999999997</v>
      </c>
    </row>
    <row r="102" spans="2:4" x14ac:dyDescent="0.25">
      <c r="B102">
        <f>[1]Summary!B102</f>
        <v>100</v>
      </c>
      <c r="C102" s="16">
        <f>[1]Summary!C102</f>
        <v>0.97499999999999998</v>
      </c>
      <c r="D102" s="16">
        <f>[1]Summary!D102</f>
        <v>0.84199999999999997</v>
      </c>
    </row>
    <row r="103" spans="2:4" x14ac:dyDescent="0.25">
      <c r="B103">
        <f>[1]Summary!B103</f>
        <v>101</v>
      </c>
      <c r="C103" s="16">
        <f>[1]Summary!C103</f>
        <v>0.97399999999999998</v>
      </c>
      <c r="D103" s="16">
        <f>[1]Summary!D103</f>
        <v>0.84</v>
      </c>
    </row>
    <row r="104" spans="2:4" x14ac:dyDescent="0.25">
      <c r="B104">
        <f>[1]Summary!B104</f>
        <v>102</v>
      </c>
      <c r="C104" s="16">
        <f>[1]Summary!C104</f>
        <v>0.97399999999999998</v>
      </c>
      <c r="D104" s="16">
        <f>[1]Summary!D104</f>
        <v>0.83699999999999997</v>
      </c>
    </row>
    <row r="105" spans="2:4" x14ac:dyDescent="0.25">
      <c r="B105">
        <f>[1]Summary!B105</f>
        <v>103</v>
      </c>
      <c r="C105" s="16">
        <f>[1]Summary!C105</f>
        <v>0.97299999999999998</v>
      </c>
      <c r="D105" s="16">
        <f>[1]Summary!D105</f>
        <v>0.83499999999999996</v>
      </c>
    </row>
    <row r="106" spans="2:4" x14ac:dyDescent="0.25">
      <c r="B106">
        <f>[1]Summary!B106</f>
        <v>104</v>
      </c>
      <c r="C106" s="16">
        <f>[1]Summary!C106</f>
        <v>0.97299999999999998</v>
      </c>
      <c r="D106" s="16">
        <f>[1]Summary!D106</f>
        <v>0.83299999999999996</v>
      </c>
    </row>
    <row r="107" spans="2:4" x14ac:dyDescent="0.25">
      <c r="B107">
        <f>[1]Summary!B107</f>
        <v>105</v>
      </c>
      <c r="C107" s="16">
        <f>[1]Summary!C107</f>
        <v>0.97199999999999998</v>
      </c>
      <c r="D107" s="16">
        <f>[1]Summary!D107</f>
        <v>0.83099999999999996</v>
      </c>
    </row>
    <row r="108" spans="2:4" x14ac:dyDescent="0.25">
      <c r="B108">
        <f>[1]Summary!B108</f>
        <v>106</v>
      </c>
      <c r="C108" s="16">
        <f>[1]Summary!C108</f>
        <v>0.97099999999999997</v>
      </c>
      <c r="D108" s="16">
        <f>[1]Summary!D108</f>
        <v>0.82800000000000007</v>
      </c>
    </row>
    <row r="109" spans="2:4" x14ac:dyDescent="0.25">
      <c r="B109">
        <f>[1]Summary!B109</f>
        <v>107</v>
      </c>
      <c r="C109" s="16">
        <f>[1]Summary!C109</f>
        <v>0.97099999999999997</v>
      </c>
      <c r="D109" s="16">
        <f>[1]Summary!D109</f>
        <v>0.82600000000000007</v>
      </c>
    </row>
    <row r="110" spans="2:4" x14ac:dyDescent="0.25">
      <c r="B110">
        <f>[1]Summary!B110</f>
        <v>108</v>
      </c>
      <c r="C110" s="16">
        <f>[1]Summary!C110</f>
        <v>0.97</v>
      </c>
      <c r="D110" s="16">
        <f>[1]Summary!D110</f>
        <v>0.82400000000000007</v>
      </c>
    </row>
    <row r="111" spans="2:4" x14ac:dyDescent="0.25">
      <c r="B111">
        <f>[1]Summary!B111</f>
        <v>109</v>
      </c>
      <c r="C111" s="16">
        <f>[1]Summary!C111</f>
        <v>0.96899999999999997</v>
      </c>
      <c r="D111" s="16">
        <f>[1]Summary!D111</f>
        <v>0.82200000000000006</v>
      </c>
    </row>
    <row r="112" spans="2:4" x14ac:dyDescent="0.25">
      <c r="B112">
        <f>[1]Summary!B112</f>
        <v>110</v>
      </c>
      <c r="C112" s="16">
        <f>[1]Summary!C112</f>
        <v>0.96899999999999997</v>
      </c>
      <c r="D112" s="16">
        <f>[1]Summary!D112</f>
        <v>0.81899999999999995</v>
      </c>
    </row>
    <row r="113" spans="2:4" x14ac:dyDescent="0.25">
      <c r="B113">
        <f>[1]Summary!B113</f>
        <v>111</v>
      </c>
      <c r="C113" s="16">
        <f>[1]Summary!C113</f>
        <v>0.96799999999999997</v>
      </c>
      <c r="D113" s="16">
        <f>[1]Summary!D113</f>
        <v>0.81699999999999995</v>
      </c>
    </row>
    <row r="114" spans="2:4" x14ac:dyDescent="0.25">
      <c r="B114">
        <f>[1]Summary!B114</f>
        <v>112</v>
      </c>
      <c r="C114" s="16">
        <f>[1]Summary!C114</f>
        <v>0.96699999999999997</v>
      </c>
      <c r="D114" s="16">
        <f>[1]Summary!D114</f>
        <v>0.81499999999999995</v>
      </c>
    </row>
    <row r="115" spans="2:4" x14ac:dyDescent="0.25">
      <c r="B115">
        <f>[1]Summary!B115</f>
        <v>113</v>
      </c>
      <c r="C115" s="16">
        <f>[1]Summary!C115</f>
        <v>0.96599999999999997</v>
      </c>
      <c r="D115" s="16">
        <f>[1]Summary!D115</f>
        <v>0.81299999999999994</v>
      </c>
    </row>
    <row r="116" spans="2:4" x14ac:dyDescent="0.25">
      <c r="B116">
        <f>[1]Summary!B116</f>
        <v>114</v>
      </c>
      <c r="C116" s="16">
        <f>[1]Summary!C116</f>
        <v>0.96599999999999997</v>
      </c>
      <c r="D116" s="16">
        <f>[1]Summary!D116</f>
        <v>0.81099999999999994</v>
      </c>
    </row>
    <row r="117" spans="2:4" x14ac:dyDescent="0.25">
      <c r="B117">
        <f>[1]Summary!B117</f>
        <v>115</v>
      </c>
      <c r="C117" s="16">
        <f>[1]Summary!C117</f>
        <v>0.96499999999999997</v>
      </c>
      <c r="D117" s="16">
        <f>[1]Summary!D117</f>
        <v>0.80800000000000005</v>
      </c>
    </row>
    <row r="118" spans="2:4" x14ac:dyDescent="0.25">
      <c r="B118">
        <f>[1]Summary!B118</f>
        <v>116</v>
      </c>
      <c r="C118" s="16">
        <f>[1]Summary!C118</f>
        <v>0.96399999999999997</v>
      </c>
      <c r="D118" s="16">
        <f>[1]Summary!D118</f>
        <v>0.80600000000000005</v>
      </c>
    </row>
    <row r="119" spans="2:4" x14ac:dyDescent="0.25">
      <c r="B119">
        <f>[1]Summary!B119</f>
        <v>117</v>
      </c>
      <c r="C119" s="16">
        <f>[1]Summary!C119</f>
        <v>0.96299999999999997</v>
      </c>
      <c r="D119" s="16">
        <f>[1]Summary!D119</f>
        <v>0.80400000000000005</v>
      </c>
    </row>
    <row r="120" spans="2:4" x14ac:dyDescent="0.25">
      <c r="B120">
        <f>[1]Summary!B120</f>
        <v>118</v>
      </c>
      <c r="C120" s="16">
        <f>[1]Summary!C120</f>
        <v>0.96199999999999997</v>
      </c>
      <c r="D120" s="16">
        <f>[1]Summary!D120</f>
        <v>0.80200000000000005</v>
      </c>
    </row>
    <row r="121" spans="2:4" x14ac:dyDescent="0.25">
      <c r="B121">
        <f>[1]Summary!B121</f>
        <v>119</v>
      </c>
      <c r="C121" s="16">
        <f>[1]Summary!C121</f>
        <v>0.96199999999999997</v>
      </c>
      <c r="D121" s="16">
        <f>[1]Summary!D121</f>
        <v>0.8</v>
      </c>
    </row>
    <row r="122" spans="2:4" x14ac:dyDescent="0.25">
      <c r="B122">
        <f>[1]Summary!B122</f>
        <v>120</v>
      </c>
      <c r="C122" s="16">
        <f>[1]Summary!C122</f>
        <v>0.96099999999999997</v>
      </c>
      <c r="D122" s="16">
        <f>[1]Summary!D122</f>
        <v>0.79800000000000004</v>
      </c>
    </row>
    <row r="123" spans="2:4" x14ac:dyDescent="0.25">
      <c r="B123">
        <f>[1]Summary!B123</f>
        <v>121</v>
      </c>
      <c r="C123" s="16">
        <f>[1]Summary!C123</f>
        <v>0.96</v>
      </c>
      <c r="D123" s="16">
        <f>[1]Summary!D123</f>
        <v>0.79600000000000004</v>
      </c>
    </row>
    <row r="124" spans="2:4" x14ac:dyDescent="0.25">
      <c r="B124">
        <f>[1]Summary!B124</f>
        <v>122</v>
      </c>
      <c r="C124" s="16">
        <f>[1]Summary!C124</f>
        <v>0.95899999999999996</v>
      </c>
      <c r="D124" s="16">
        <f>[1]Summary!D124</f>
        <v>0.79400000000000004</v>
      </c>
    </row>
    <row r="125" spans="2:4" x14ac:dyDescent="0.25">
      <c r="B125">
        <f>[1]Summary!B125</f>
        <v>123</v>
      </c>
      <c r="C125" s="16">
        <f>[1]Summary!C125</f>
        <v>0.95799999999999996</v>
      </c>
      <c r="D125" s="16">
        <f>[1]Summary!D125</f>
        <v>0.79200000000000004</v>
      </c>
    </row>
    <row r="126" spans="2:4" x14ac:dyDescent="0.25">
      <c r="B126">
        <f>[1]Summary!B126</f>
        <v>124</v>
      </c>
      <c r="C126" s="16">
        <f>[1]Summary!C126</f>
        <v>0.95699999999999996</v>
      </c>
      <c r="D126" s="16">
        <f>[1]Summary!D126</f>
        <v>0.79100000000000004</v>
      </c>
    </row>
    <row r="127" spans="2:4" x14ac:dyDescent="0.25">
      <c r="B127">
        <f>[1]Summary!B127</f>
        <v>125</v>
      </c>
      <c r="C127" s="16">
        <f>[1]Summary!C127</f>
        <v>0.95599999999999996</v>
      </c>
      <c r="D127" s="16">
        <f>[1]Summary!D127</f>
        <v>0.78900000000000003</v>
      </c>
    </row>
    <row r="128" spans="2:4" x14ac:dyDescent="0.25">
      <c r="B128">
        <f>[1]Summary!B128</f>
        <v>126</v>
      </c>
      <c r="C128" s="16">
        <f>[1]Summary!C128</f>
        <v>0.95499999999999996</v>
      </c>
      <c r="D128" s="16">
        <f>[1]Summary!D128</f>
        <v>0.78700000000000003</v>
      </c>
    </row>
    <row r="129" spans="2:4" x14ac:dyDescent="0.25">
      <c r="B129">
        <f>[1]Summary!B129</f>
        <v>127</v>
      </c>
      <c r="C129" s="16">
        <f>[1]Summary!C129</f>
        <v>0.95399999999999996</v>
      </c>
      <c r="D129" s="16">
        <f>[1]Summary!D129</f>
        <v>0.78500000000000003</v>
      </c>
    </row>
    <row r="130" spans="2:4" x14ac:dyDescent="0.25">
      <c r="B130">
        <f>[1]Summary!B130</f>
        <v>128</v>
      </c>
      <c r="C130" s="16">
        <f>[1]Summary!C130</f>
        <v>0.95299999999999996</v>
      </c>
      <c r="D130" s="16">
        <f>[1]Summary!D130</f>
        <v>0.78400000000000003</v>
      </c>
    </row>
    <row r="131" spans="2:4" x14ac:dyDescent="0.25">
      <c r="B131">
        <f>[1]Summary!B131</f>
        <v>129</v>
      </c>
      <c r="C131" s="16">
        <f>[1]Summary!C131</f>
        <v>0.95199999999999996</v>
      </c>
      <c r="D131" s="16">
        <f>[1]Summary!D131</f>
        <v>0.78200000000000003</v>
      </c>
    </row>
    <row r="132" spans="2:4" x14ac:dyDescent="0.25">
      <c r="B132">
        <f>[1]Summary!B132</f>
        <v>130</v>
      </c>
      <c r="C132" s="16">
        <f>[1]Summary!C132</f>
        <v>0.95199999999999996</v>
      </c>
      <c r="D132" s="16">
        <f>[1]Summary!D132</f>
        <v>0.78</v>
      </c>
    </row>
    <row r="133" spans="2:4" x14ac:dyDescent="0.25">
      <c r="B133">
        <f>[1]Summary!B133</f>
        <v>131</v>
      </c>
      <c r="C133" s="16">
        <f>[1]Summary!C133</f>
        <v>0.95099999999999996</v>
      </c>
      <c r="D133" s="16">
        <f>[1]Summary!D133</f>
        <v>0.77800000000000002</v>
      </c>
    </row>
    <row r="134" spans="2:4" x14ac:dyDescent="0.25">
      <c r="B134">
        <f>[1]Summary!B134</f>
        <v>132</v>
      </c>
      <c r="C134" s="16">
        <f>[1]Summary!C134</f>
        <v>0.95</v>
      </c>
      <c r="D134" s="16">
        <f>[1]Summary!D134</f>
        <v>0.77600000000000002</v>
      </c>
    </row>
    <row r="135" spans="2:4" x14ac:dyDescent="0.25">
      <c r="B135">
        <f>[1]Summary!B135</f>
        <v>133</v>
      </c>
      <c r="C135" s="16">
        <f>[1]Summary!C135</f>
        <v>0.94899999999999995</v>
      </c>
      <c r="D135" s="16">
        <f>[1]Summary!D135</f>
        <v>0.77400000000000002</v>
      </c>
    </row>
    <row r="136" spans="2:4" x14ac:dyDescent="0.25">
      <c r="B136">
        <f>[1]Summary!B136</f>
        <v>134</v>
      </c>
      <c r="C136" s="16">
        <f>[1]Summary!C136</f>
        <v>0.94799999999999995</v>
      </c>
      <c r="D136" s="16">
        <f>[1]Summary!D136</f>
        <v>0.57499999999999996</v>
      </c>
    </row>
    <row r="137" spans="2:4" x14ac:dyDescent="0.25">
      <c r="B137">
        <f>[1]Summary!B137</f>
        <v>135</v>
      </c>
      <c r="C137" s="16">
        <f>[1]Summary!C137</f>
        <v>0.94599999999999995</v>
      </c>
      <c r="D137" s="16">
        <f>[1]Summary!D137</f>
        <v>0</v>
      </c>
    </row>
    <row r="138" spans="2:4" x14ac:dyDescent="0.25">
      <c r="B138">
        <f>[1]Summary!B138</f>
        <v>136</v>
      </c>
      <c r="C138" s="16">
        <f>[1]Summary!C138</f>
        <v>0.94499999999999995</v>
      </c>
      <c r="D138" s="16">
        <f>[1]Summary!D138</f>
        <v>0</v>
      </c>
    </row>
    <row r="139" spans="2:4" x14ac:dyDescent="0.25">
      <c r="B139">
        <f>[1]Summary!B139</f>
        <v>137</v>
      </c>
      <c r="C139" s="16">
        <f>[1]Summary!C139</f>
        <v>0.94399999999999995</v>
      </c>
      <c r="D139" s="16">
        <f>[1]Summary!D139</f>
        <v>0</v>
      </c>
    </row>
    <row r="140" spans="2:4" x14ac:dyDescent="0.25">
      <c r="B140">
        <f>[1]Summary!B140</f>
        <v>138</v>
      </c>
      <c r="C140" s="16">
        <f>[1]Summary!C140</f>
        <v>0.94299999999999995</v>
      </c>
      <c r="D140" s="16">
        <f>[1]Summary!D140</f>
        <v>0</v>
      </c>
    </row>
    <row r="141" spans="2:4" x14ac:dyDescent="0.25">
      <c r="B141">
        <f>[1]Summary!B141</f>
        <v>139</v>
      </c>
      <c r="C141" s="16">
        <f>[1]Summary!C141</f>
        <v>0.94199999999999995</v>
      </c>
      <c r="D141" s="16">
        <f>[1]Summary!D141</f>
        <v>0</v>
      </c>
    </row>
    <row r="142" spans="2:4" x14ac:dyDescent="0.25">
      <c r="B142">
        <f>[1]Summary!B142</f>
        <v>140</v>
      </c>
      <c r="C142" s="16">
        <f>[1]Summary!C142</f>
        <v>0.94100000000000006</v>
      </c>
      <c r="D142" s="16">
        <f>[1]Summary!D142</f>
        <v>0</v>
      </c>
    </row>
    <row r="143" spans="2:4" x14ac:dyDescent="0.25">
      <c r="B143">
        <f>[1]Summary!B143</f>
        <v>141</v>
      </c>
      <c r="C143" s="16">
        <f>[1]Summary!C143</f>
        <v>0.94</v>
      </c>
      <c r="D143" s="16">
        <f>[1]Summary!D143</f>
        <v>0</v>
      </c>
    </row>
    <row r="144" spans="2:4" x14ac:dyDescent="0.25">
      <c r="B144">
        <f>[1]Summary!B144</f>
        <v>142</v>
      </c>
      <c r="C144" s="16">
        <f>[1]Summary!C144</f>
        <v>0.93799999999999994</v>
      </c>
      <c r="D144" s="16">
        <f>[1]Summary!D144</f>
        <v>0</v>
      </c>
    </row>
    <row r="145" spans="2:4" x14ac:dyDescent="0.25">
      <c r="B145">
        <f>[1]Summary!B145</f>
        <v>143</v>
      </c>
      <c r="C145" s="16">
        <f>[1]Summary!C145</f>
        <v>0.93700000000000006</v>
      </c>
      <c r="D145" s="16">
        <f>[1]Summary!D145</f>
        <v>0</v>
      </c>
    </row>
    <row r="146" spans="2:4" x14ac:dyDescent="0.25">
      <c r="B146">
        <f>[1]Summary!B146</f>
        <v>144</v>
      </c>
      <c r="C146" s="16">
        <f>[1]Summary!C146</f>
        <v>0.93599999999999994</v>
      </c>
      <c r="D146" s="16">
        <f>[1]Summary!D146</f>
        <v>0</v>
      </c>
    </row>
    <row r="147" spans="2:4" x14ac:dyDescent="0.25">
      <c r="B147">
        <f>[1]Summary!B147</f>
        <v>145</v>
      </c>
      <c r="C147" s="16">
        <f>[1]Summary!C147</f>
        <v>0.93500000000000005</v>
      </c>
      <c r="D147" s="16">
        <f>[1]Summary!D147</f>
        <v>0</v>
      </c>
    </row>
    <row r="148" spans="2:4" x14ac:dyDescent="0.25">
      <c r="B148">
        <f>[1]Summary!B148</f>
        <v>146</v>
      </c>
      <c r="C148" s="16">
        <f>[1]Summary!C148</f>
        <v>0.93399999999999994</v>
      </c>
      <c r="D148" s="16">
        <f>[1]Summary!D148</f>
        <v>0</v>
      </c>
    </row>
    <row r="149" spans="2:4" x14ac:dyDescent="0.25">
      <c r="B149">
        <f>[1]Summary!B149</f>
        <v>147</v>
      </c>
      <c r="C149" s="16">
        <f>[1]Summary!C149</f>
        <v>0.93300000000000005</v>
      </c>
      <c r="D149" s="16">
        <f>[1]Summary!D149</f>
        <v>0</v>
      </c>
    </row>
    <row r="150" spans="2:4" x14ac:dyDescent="0.25">
      <c r="B150">
        <f>[1]Summary!B150</f>
        <v>148</v>
      </c>
      <c r="C150" s="16">
        <f>[1]Summary!C150</f>
        <v>0.93100000000000005</v>
      </c>
      <c r="D150" s="16">
        <f>[1]Summary!D150</f>
        <v>0</v>
      </c>
    </row>
    <row r="151" spans="2:4" x14ac:dyDescent="0.25">
      <c r="B151">
        <f>[1]Summary!B151</f>
        <v>149</v>
      </c>
      <c r="C151" s="16">
        <f>[1]Summary!C151</f>
        <v>0.92999999999999994</v>
      </c>
      <c r="D151" s="16">
        <f>[1]Summary!D151</f>
        <v>0</v>
      </c>
    </row>
    <row r="152" spans="2:4" x14ac:dyDescent="0.25">
      <c r="B152">
        <f>[1]Summary!B152</f>
        <v>150</v>
      </c>
      <c r="C152" s="16">
        <f>[1]Summary!C152</f>
        <v>0.92900000000000005</v>
      </c>
      <c r="D152" s="16">
        <f>[1]Summary!D152</f>
        <v>0</v>
      </c>
    </row>
    <row r="153" spans="2:4" x14ac:dyDescent="0.25">
      <c r="B153">
        <f>[1]Summary!B153</f>
        <v>151</v>
      </c>
      <c r="C153" s="16">
        <f>[1]Summary!C153</f>
        <v>0.92800000000000005</v>
      </c>
      <c r="D153" s="16">
        <f>[1]Summary!D153</f>
        <v>0</v>
      </c>
    </row>
    <row r="154" spans="2:4" x14ac:dyDescent="0.25">
      <c r="B154">
        <f>[1]Summary!B154</f>
        <v>152</v>
      </c>
      <c r="C154" s="16">
        <f>[1]Summary!C154</f>
        <v>0.92700000000000005</v>
      </c>
      <c r="D154" s="16">
        <f>[1]Summary!D154</f>
        <v>0</v>
      </c>
    </row>
    <row r="155" spans="2:4" x14ac:dyDescent="0.25">
      <c r="B155">
        <f>[1]Summary!B155</f>
        <v>153</v>
      </c>
      <c r="C155" s="16">
        <f>[1]Summary!C155</f>
        <v>0.92600000000000005</v>
      </c>
      <c r="D155" s="16">
        <f>[1]Summary!D155</f>
        <v>0</v>
      </c>
    </row>
    <row r="156" spans="2:4" x14ac:dyDescent="0.25">
      <c r="B156">
        <f>[1]Summary!B156</f>
        <v>154</v>
      </c>
      <c r="C156" s="16">
        <f>[1]Summary!C156</f>
        <v>0.92400000000000004</v>
      </c>
      <c r="D156" s="16">
        <f>[1]Summary!D156</f>
        <v>0</v>
      </c>
    </row>
    <row r="157" spans="2:4" x14ac:dyDescent="0.25">
      <c r="B157">
        <f>[1]Summary!B157</f>
        <v>155</v>
      </c>
      <c r="C157" s="16">
        <f>[1]Summary!C157</f>
        <v>0.92300000000000004</v>
      </c>
      <c r="D157" s="16">
        <f>[1]Summary!D157</f>
        <v>0</v>
      </c>
    </row>
    <row r="158" spans="2:4" x14ac:dyDescent="0.25">
      <c r="B158">
        <f>[1]Summary!B158</f>
        <v>156</v>
      </c>
      <c r="C158" s="16">
        <f>[1]Summary!C158</f>
        <v>0.92200000000000004</v>
      </c>
      <c r="D158" s="16">
        <f>[1]Summary!D158</f>
        <v>0</v>
      </c>
    </row>
    <row r="159" spans="2:4" x14ac:dyDescent="0.25">
      <c r="B159">
        <f>[1]Summary!B159</f>
        <v>157</v>
      </c>
      <c r="C159" s="16">
        <f>[1]Summary!C159</f>
        <v>0.92100000000000004</v>
      </c>
      <c r="D159" s="16">
        <f>[1]Summary!D159</f>
        <v>0</v>
      </c>
    </row>
    <row r="160" spans="2:4" x14ac:dyDescent="0.25">
      <c r="B160">
        <f>[1]Summary!B160</f>
        <v>158</v>
      </c>
      <c r="C160" s="16">
        <f>[1]Summary!C160</f>
        <v>0.92</v>
      </c>
      <c r="D160" s="16">
        <f>[1]Summary!D160</f>
        <v>0</v>
      </c>
    </row>
    <row r="161" spans="2:4" x14ac:dyDescent="0.25">
      <c r="B161">
        <f>[1]Summary!B161</f>
        <v>159</v>
      </c>
      <c r="C161" s="16">
        <f>[1]Summary!C161</f>
        <v>0.91900000000000004</v>
      </c>
      <c r="D161" s="16">
        <f>[1]Summary!D161</f>
        <v>0</v>
      </c>
    </row>
    <row r="162" spans="2:4" x14ac:dyDescent="0.25">
      <c r="B162">
        <f>[1]Summary!B162</f>
        <v>160</v>
      </c>
      <c r="C162" s="16">
        <f>[1]Summary!C162</f>
        <v>0.91800000000000004</v>
      </c>
      <c r="D162" s="16">
        <f>[1]Summary!D162</f>
        <v>0</v>
      </c>
    </row>
    <row r="163" spans="2:4" x14ac:dyDescent="0.25">
      <c r="B163">
        <f>[1]Summary!B163</f>
        <v>161</v>
      </c>
      <c r="C163" s="16">
        <f>[1]Summary!C163</f>
        <v>0.91600000000000004</v>
      </c>
      <c r="D163" s="16">
        <f>[1]Summary!D163</f>
        <v>0</v>
      </c>
    </row>
    <row r="164" spans="2:4" x14ac:dyDescent="0.25">
      <c r="B164">
        <f>[1]Summary!B164</f>
        <v>162</v>
      </c>
      <c r="C164" s="16">
        <f>[1]Summary!C164</f>
        <v>0.91500000000000004</v>
      </c>
      <c r="D164" s="16">
        <f>[1]Summary!D164</f>
        <v>0</v>
      </c>
    </row>
    <row r="165" spans="2:4" x14ac:dyDescent="0.25">
      <c r="B165">
        <f>[1]Summary!B165</f>
        <v>163</v>
      </c>
      <c r="C165" s="16">
        <f>[1]Summary!C165</f>
        <v>0.91400000000000003</v>
      </c>
      <c r="D165" s="16">
        <f>[1]Summary!D165</f>
        <v>0</v>
      </c>
    </row>
    <row r="166" spans="2:4" x14ac:dyDescent="0.25">
      <c r="B166">
        <f>[1]Summary!B166</f>
        <v>164</v>
      </c>
      <c r="C166" s="16">
        <f>[1]Summary!C166</f>
        <v>0.91200000000000003</v>
      </c>
      <c r="D166" s="16">
        <f>[1]Summary!D166</f>
        <v>0</v>
      </c>
    </row>
    <row r="167" spans="2:4" x14ac:dyDescent="0.25">
      <c r="B167">
        <f>[1]Summary!B167</f>
        <v>165</v>
      </c>
      <c r="C167" s="16">
        <f>[1]Summary!C167</f>
        <v>0.91100000000000003</v>
      </c>
      <c r="D167" s="16">
        <f>[1]Summary!D167</f>
        <v>0</v>
      </c>
    </row>
    <row r="168" spans="2:4" x14ac:dyDescent="0.25">
      <c r="B168">
        <f>[1]Summary!B168</f>
        <v>166</v>
      </c>
      <c r="C168" s="16">
        <f>[1]Summary!C168</f>
        <v>0.91</v>
      </c>
      <c r="D168" s="16">
        <f>[1]Summary!D168</f>
        <v>0</v>
      </c>
    </row>
    <row r="169" spans="2:4" x14ac:dyDescent="0.25">
      <c r="B169">
        <f>[1]Summary!B169</f>
        <v>167</v>
      </c>
      <c r="C169" s="16">
        <f>[1]Summary!C169</f>
        <v>0.90900000000000003</v>
      </c>
      <c r="D169" s="16">
        <f>[1]Summary!D169</f>
        <v>0</v>
      </c>
    </row>
    <row r="170" spans="2:4" x14ac:dyDescent="0.25">
      <c r="B170">
        <f>[1]Summary!B170</f>
        <v>168</v>
      </c>
      <c r="C170" s="16">
        <f>[1]Summary!C170</f>
        <v>0.90800000000000003</v>
      </c>
      <c r="D170" s="16">
        <f>[1]Summary!D170</f>
        <v>0</v>
      </c>
    </row>
    <row r="171" spans="2:4" x14ac:dyDescent="0.25">
      <c r="B171">
        <f>[1]Summary!B171</f>
        <v>169</v>
      </c>
      <c r="C171" s="16">
        <f>[1]Summary!C171</f>
        <v>0.90700000000000003</v>
      </c>
      <c r="D171" s="16">
        <f>[1]Summary!D171</f>
        <v>0</v>
      </c>
    </row>
    <row r="172" spans="2:4" x14ac:dyDescent="0.25">
      <c r="B172">
        <f>[1]Summary!B172</f>
        <v>170</v>
      </c>
      <c r="C172" s="16">
        <f>[1]Summary!C172</f>
        <v>0.90500000000000003</v>
      </c>
      <c r="D172" s="16">
        <f>[1]Summary!D172</f>
        <v>0</v>
      </c>
    </row>
    <row r="173" spans="2:4" x14ac:dyDescent="0.25">
      <c r="B173">
        <f>[1]Summary!B173</f>
        <v>171</v>
      </c>
      <c r="C173" s="16">
        <f>[1]Summary!C173</f>
        <v>0.90400000000000003</v>
      </c>
      <c r="D173" s="16">
        <f>[1]Summary!D173</f>
        <v>0</v>
      </c>
    </row>
    <row r="174" spans="2:4" x14ac:dyDescent="0.25">
      <c r="B174">
        <f>[1]Summary!B174</f>
        <v>172</v>
      </c>
      <c r="C174" s="16">
        <f>[1]Summary!C174</f>
        <v>0.90300000000000002</v>
      </c>
      <c r="D174" s="16">
        <f>[1]Summary!D174</f>
        <v>0</v>
      </c>
    </row>
    <row r="175" spans="2:4" x14ac:dyDescent="0.25">
      <c r="B175">
        <f>[1]Summary!B175</f>
        <v>173</v>
      </c>
      <c r="C175" s="16">
        <f>[1]Summary!C175</f>
        <v>0.90200000000000002</v>
      </c>
      <c r="D175" s="16">
        <f>[1]Summary!D175</f>
        <v>0</v>
      </c>
    </row>
    <row r="176" spans="2:4" x14ac:dyDescent="0.25">
      <c r="B176">
        <f>[1]Summary!B176</f>
        <v>174</v>
      </c>
      <c r="C176" s="16">
        <f>[1]Summary!C176</f>
        <v>0.90100000000000002</v>
      </c>
      <c r="D176" s="16">
        <f>[1]Summary!D176</f>
        <v>0</v>
      </c>
    </row>
    <row r="177" spans="2:4" x14ac:dyDescent="0.25">
      <c r="B177">
        <f>[1]Summary!B177</f>
        <v>175</v>
      </c>
      <c r="C177" s="16">
        <f>[1]Summary!C177</f>
        <v>0.89900000000000002</v>
      </c>
      <c r="D177" s="16">
        <f>[1]Summary!D177</f>
        <v>0</v>
      </c>
    </row>
    <row r="178" spans="2:4" x14ac:dyDescent="0.25">
      <c r="B178">
        <f>[1]Summary!B178</f>
        <v>176</v>
      </c>
      <c r="C178" s="16">
        <f>[1]Summary!C178</f>
        <v>0.89800000000000002</v>
      </c>
      <c r="D178" s="16">
        <f>[1]Summary!D178</f>
        <v>0</v>
      </c>
    </row>
    <row r="179" spans="2:4" x14ac:dyDescent="0.25">
      <c r="B179">
        <f>[1]Summary!B179</f>
        <v>177</v>
      </c>
      <c r="C179" s="16">
        <f>[1]Summary!C179</f>
        <v>0.89700000000000002</v>
      </c>
      <c r="D179" s="16">
        <f>[1]Summary!D179</f>
        <v>0</v>
      </c>
    </row>
    <row r="180" spans="2:4" x14ac:dyDescent="0.25">
      <c r="B180">
        <f>[1]Summary!B180</f>
        <v>178</v>
      </c>
      <c r="C180" s="16">
        <f>[1]Summary!C180</f>
        <v>0.89600000000000002</v>
      </c>
      <c r="D180" s="16">
        <f>[1]Summary!D180</f>
        <v>0</v>
      </c>
    </row>
    <row r="181" spans="2:4" x14ac:dyDescent="0.25">
      <c r="B181">
        <f>[1]Summary!B181</f>
        <v>179</v>
      </c>
      <c r="C181" s="16">
        <f>[1]Summary!C181</f>
        <v>0.89500000000000002</v>
      </c>
      <c r="D181" s="16">
        <f>[1]Summary!D181</f>
        <v>0</v>
      </c>
    </row>
    <row r="182" spans="2:4" x14ac:dyDescent="0.25">
      <c r="B182">
        <f>[1]Summary!B182</f>
        <v>180</v>
      </c>
      <c r="C182" s="16">
        <f>[1]Summary!C182</f>
        <v>0.89400000000000002</v>
      </c>
      <c r="D182" s="16">
        <f>[1]Summary!D182</f>
        <v>0</v>
      </c>
    </row>
    <row r="183" spans="2:4" x14ac:dyDescent="0.25">
      <c r="B183">
        <f>[1]Summary!B183</f>
        <v>181</v>
      </c>
      <c r="C183" s="16">
        <f>[1]Summary!C183</f>
        <v>0.89300000000000002</v>
      </c>
      <c r="D183" s="16">
        <f>[1]Summary!D183</f>
        <v>0</v>
      </c>
    </row>
    <row r="184" spans="2:4" x14ac:dyDescent="0.25">
      <c r="B184">
        <f>[1]Summary!B184</f>
        <v>182</v>
      </c>
      <c r="C184" s="16">
        <f>[1]Summary!C184</f>
        <v>0.89100000000000001</v>
      </c>
      <c r="D184" s="16">
        <f>[1]Summary!D184</f>
        <v>0</v>
      </c>
    </row>
    <row r="185" spans="2:4" x14ac:dyDescent="0.25">
      <c r="B185">
        <f>[1]Summary!B185</f>
        <v>183</v>
      </c>
      <c r="C185" s="16">
        <f>[1]Summary!C185</f>
        <v>0.89</v>
      </c>
      <c r="D185" s="16">
        <f>[1]Summary!D185</f>
        <v>0</v>
      </c>
    </row>
    <row r="186" spans="2:4" x14ac:dyDescent="0.25">
      <c r="B186">
        <f>[1]Summary!B186</f>
        <v>184</v>
      </c>
      <c r="C186" s="16">
        <f>[1]Summary!C186</f>
        <v>0.88900000000000001</v>
      </c>
      <c r="D186" s="16">
        <f>[1]Summary!D186</f>
        <v>0</v>
      </c>
    </row>
    <row r="187" spans="2:4" x14ac:dyDescent="0.25">
      <c r="B187">
        <f>[1]Summary!B187</f>
        <v>185</v>
      </c>
      <c r="C187" s="16">
        <f>[1]Summary!C187</f>
        <v>0.88800000000000001</v>
      </c>
      <c r="D187" s="16">
        <f>[1]Summary!D187</f>
        <v>0</v>
      </c>
    </row>
    <row r="188" spans="2:4" x14ac:dyDescent="0.25">
      <c r="B188">
        <f>[1]Summary!B188</f>
        <v>186</v>
      </c>
      <c r="C188" s="16">
        <f>[1]Summary!C188</f>
        <v>0.88700000000000001</v>
      </c>
      <c r="D188" s="16">
        <f>[1]Summary!D188</f>
        <v>0</v>
      </c>
    </row>
    <row r="189" spans="2:4" x14ac:dyDescent="0.25">
      <c r="B189">
        <f>[1]Summary!B189</f>
        <v>187</v>
      </c>
      <c r="C189" s="16">
        <f>[1]Summary!C189</f>
        <v>0.88600000000000001</v>
      </c>
      <c r="D189" s="16">
        <f>[1]Summary!D189</f>
        <v>0</v>
      </c>
    </row>
    <row r="190" spans="2:4" x14ac:dyDescent="0.25">
      <c r="B190">
        <f>[1]Summary!B190</f>
        <v>188</v>
      </c>
      <c r="C190" s="16">
        <f>[1]Summary!C190</f>
        <v>0.88500000000000001</v>
      </c>
      <c r="D190" s="16">
        <f>[1]Summary!D190</f>
        <v>0</v>
      </c>
    </row>
    <row r="191" spans="2:4" x14ac:dyDescent="0.25">
      <c r="B191">
        <f>[1]Summary!B191</f>
        <v>189</v>
      </c>
      <c r="C191" s="16">
        <f>[1]Summary!C191</f>
        <v>0.88300000000000001</v>
      </c>
      <c r="D191" s="16">
        <f>[1]Summary!D191</f>
        <v>0</v>
      </c>
    </row>
    <row r="192" spans="2:4" x14ac:dyDescent="0.25">
      <c r="B192">
        <f>[1]Summary!B192</f>
        <v>190</v>
      </c>
      <c r="C192" s="16">
        <f>[1]Summary!C192</f>
        <v>0.88200000000000001</v>
      </c>
      <c r="D192" s="16">
        <f>[1]Summary!D192</f>
        <v>0</v>
      </c>
    </row>
    <row r="193" spans="2:4" x14ac:dyDescent="0.25">
      <c r="B193">
        <f>[1]Summary!B193</f>
        <v>191</v>
      </c>
      <c r="C193" s="16">
        <f>[1]Summary!C193</f>
        <v>0.88100000000000001</v>
      </c>
      <c r="D193" s="16">
        <f>[1]Summary!D193</f>
        <v>0</v>
      </c>
    </row>
    <row r="194" spans="2:4" x14ac:dyDescent="0.25">
      <c r="B194">
        <f>[1]Summary!B194</f>
        <v>192</v>
      </c>
      <c r="C194" s="16">
        <f>[1]Summary!C194</f>
        <v>0.65999999999999992</v>
      </c>
      <c r="D194" s="16">
        <f>[1]Summary!D194</f>
        <v>0</v>
      </c>
    </row>
    <row r="195" spans="2:4" x14ac:dyDescent="0.25">
      <c r="B195">
        <f>[1]Summary!B195</f>
        <v>193</v>
      </c>
      <c r="C195" s="16">
        <f>[1]Summary!C195</f>
        <v>0.65900000000000003</v>
      </c>
      <c r="D195" s="16">
        <f>[1]Summary!D195</f>
        <v>0</v>
      </c>
    </row>
    <row r="196" spans="2:4" x14ac:dyDescent="0.25">
      <c r="B196">
        <f>[1]Summary!B196</f>
        <v>194</v>
      </c>
      <c r="C196" s="16">
        <f>[1]Summary!C196</f>
        <v>0.65799999999999992</v>
      </c>
      <c r="D196" s="16">
        <f>[1]Summary!D196</f>
        <v>0</v>
      </c>
    </row>
    <row r="197" spans="2:4" x14ac:dyDescent="0.25">
      <c r="B197">
        <f>[1]Summary!B197</f>
        <v>195</v>
      </c>
      <c r="C197" s="16">
        <f>[1]Summary!C197</f>
        <v>0.65700000000000003</v>
      </c>
      <c r="D197" s="16">
        <f>[1]Summary!D197</f>
        <v>0</v>
      </c>
    </row>
    <row r="198" spans="2:4" x14ac:dyDescent="0.25">
      <c r="B198">
        <f>[1]Summary!B198</f>
        <v>196</v>
      </c>
      <c r="C198" s="16">
        <f>[1]Summary!C198</f>
        <v>0.65700000000000003</v>
      </c>
      <c r="D198" s="16">
        <f>[1]Summary!D198</f>
        <v>0</v>
      </c>
    </row>
    <row r="199" spans="2:4" x14ac:dyDescent="0.25">
      <c r="B199">
        <f>[1]Summary!B199</f>
        <v>197</v>
      </c>
      <c r="C199" s="16">
        <f>[1]Summary!C199</f>
        <v>0.65600000000000003</v>
      </c>
      <c r="D199" s="16">
        <f>[1]Summary!D199</f>
        <v>0</v>
      </c>
    </row>
    <row r="200" spans="2:4" x14ac:dyDescent="0.25">
      <c r="B200">
        <f>[1]Summary!B200</f>
        <v>198</v>
      </c>
      <c r="C200" s="16">
        <f>[1]Summary!C200</f>
        <v>0.65500000000000003</v>
      </c>
      <c r="D200" s="16">
        <f>[1]Summary!D200</f>
        <v>0</v>
      </c>
    </row>
    <row r="201" spans="2:4" x14ac:dyDescent="0.25">
      <c r="B201">
        <f>[1]Summary!B201</f>
        <v>199</v>
      </c>
      <c r="C201" s="16">
        <f>[1]Summary!C201</f>
        <v>0.65400000000000003</v>
      </c>
      <c r="D201" s="16">
        <f>[1]Summary!D201</f>
        <v>0</v>
      </c>
    </row>
    <row r="202" spans="2:4" x14ac:dyDescent="0.25">
      <c r="B202">
        <f>[1]Summary!B202</f>
        <v>200</v>
      </c>
      <c r="C202" s="16">
        <f>[1]Summary!C202</f>
        <v>0</v>
      </c>
      <c r="D202" s="16">
        <f>[1]Summary!D202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551"/>
  <sheetViews>
    <sheetView topLeftCell="D1" workbookViewId="0">
      <selection activeCell="N3" sqref="N3"/>
    </sheetView>
  </sheetViews>
  <sheetFormatPr defaultRowHeight="15" x14ac:dyDescent="0.25"/>
  <cols>
    <col min="3" max="5" width="16.140625" customWidth="1"/>
    <col min="9" max="9" width="14.85546875" bestFit="1" customWidth="1"/>
    <col min="15" max="16" width="16.85546875" customWidth="1"/>
    <col min="18" max="19" width="20.140625" customWidth="1"/>
  </cols>
  <sheetData>
    <row r="1" spans="2:24" x14ac:dyDescent="0.25">
      <c r="B1" s="17"/>
      <c r="H1" s="17" t="s">
        <v>19</v>
      </c>
      <c r="N1" t="s">
        <v>10</v>
      </c>
    </row>
    <row r="2" spans="2:24" x14ac:dyDescent="0.25">
      <c r="H2" t="s">
        <v>2</v>
      </c>
      <c r="I2" t="s">
        <v>6</v>
      </c>
      <c r="J2" t="s">
        <v>5</v>
      </c>
      <c r="K2" t="s">
        <v>7</v>
      </c>
      <c r="N2" t="s">
        <v>34</v>
      </c>
      <c r="O2" t="s">
        <v>35</v>
      </c>
      <c r="P2" t="s">
        <v>22</v>
      </c>
      <c r="U2" t="s">
        <v>34</v>
      </c>
    </row>
    <row r="3" spans="2:24" x14ac:dyDescent="0.25">
      <c r="C3" s="4"/>
      <c r="E3" s="4"/>
      <c r="G3">
        <v>1</v>
      </c>
      <c r="H3" t="e">
        <f>LARGE(Forecast!E$3:E$8761,$A3)</f>
        <v>#NUM!</v>
      </c>
      <c r="I3" s="4" t="s">
        <v>9</v>
      </c>
      <c r="J3" t="e">
        <f>LARGE(Forecast!F$3:F$8761,$A3)</f>
        <v>#NUM!</v>
      </c>
      <c r="K3" t="s">
        <v>9</v>
      </c>
      <c r="M3">
        <v>1</v>
      </c>
      <c r="N3">
        <f>LARGE(Forecast!$M$3:$M$8761,$M3)</f>
        <v>1.7000000000000015E-2</v>
      </c>
      <c r="O3" s="4">
        <f ca="1">IF(N3=0,"",INDEX(OFFSET(Forecast!$B$3:$B$8761,IF(N3=N2,MATCH(O2,Forecast!$B$3:$B$8761,0),0),0),MATCH(N3,OFFSET(Forecast!$M$3:$M$8761,IF(N3=N2,MATCH(O2,Forecast!$B$3:$B$8761,0),0),0),0),1))</f>
        <v>42581.666666666664</v>
      </c>
      <c r="P3" s="33">
        <f>INDEX(BAAL!$B:$B,MATCH(1-N3,BAAL!$C:$C,0),1)</f>
        <v>79</v>
      </c>
      <c r="R3" s="4"/>
      <c r="S3" s="33"/>
      <c r="U3">
        <f>COUNTIF(N:N,"&gt;0")</f>
        <v>158</v>
      </c>
      <c r="W3" s="16"/>
      <c r="X3" t="s">
        <v>16</v>
      </c>
    </row>
    <row r="4" spans="2:24" x14ac:dyDescent="0.25">
      <c r="C4" s="4"/>
      <c r="E4" s="4"/>
      <c r="G4">
        <f>G3+1</f>
        <v>2</v>
      </c>
      <c r="I4" s="4"/>
      <c r="M4">
        <f>M3+1</f>
        <v>2</v>
      </c>
      <c r="N4">
        <f>LARGE(Forecast!$M$3:$M$8761,$M4)</f>
        <v>1.3000000000000012E-2</v>
      </c>
      <c r="O4" s="4">
        <f ca="1">IF(N4=0,"",INDEX(OFFSET(Forecast!$B$3:$B$8761,IF(N4=N3,MATCH(O3,Forecast!$B$3:$B$8761,0),0),0),MATCH(N4,OFFSET(Forecast!$M$3:$M$8761,IF(N4=N3,MATCH(O3,Forecast!$B$3:$B$8761,0),0),0),0),1))</f>
        <v>42585.625</v>
      </c>
      <c r="P4" s="33">
        <f>INDEX(BAAL!$B:$B,MATCH(1-N4,BAAL!$C:$C,0),1)</f>
        <v>61</v>
      </c>
      <c r="R4" s="4"/>
      <c r="S4" s="33"/>
      <c r="U4" s="30">
        <f>COUNT(Forecast!$A$3:$A$8761)/COUNT(Forecast!$M$3:$M$8761)</f>
        <v>1.5596509971509971</v>
      </c>
      <c r="V4" s="30"/>
      <c r="X4" t="s">
        <v>17</v>
      </c>
    </row>
    <row r="5" spans="2:24" x14ac:dyDescent="0.25">
      <c r="C5" s="4"/>
      <c r="E5" s="4"/>
      <c r="G5">
        <f t="shared" ref="G5:G22" si="0">G4+1</f>
        <v>3</v>
      </c>
      <c r="I5" s="4"/>
      <c r="M5">
        <f t="shared" ref="M5:M68" si="1">M4+1</f>
        <v>3</v>
      </c>
      <c r="N5">
        <f>LARGE(Forecast!$M$3:$M$8761,$M5)</f>
        <v>1.100000000000001E-2</v>
      </c>
      <c r="O5" s="4">
        <f ca="1">IF(N5=0,"",INDEX(OFFSET(Forecast!$B$3:$B$8761,IF(N5=N4,MATCH(O4,Forecast!$B$3:$B$8761,0),0),0),MATCH(N5,OFFSET(Forecast!$M$3:$M$8761,IF(N5=N4,MATCH(O4,Forecast!$B$3:$B$8761,0),0),0),0),1))</f>
        <v>42582.625</v>
      </c>
      <c r="P5" s="33">
        <f>INDEX(BAAL!$B:$B,MATCH(1-N5,BAAL!$C:$C,0),1)</f>
        <v>52</v>
      </c>
      <c r="R5" s="4"/>
      <c r="S5" s="33"/>
      <c r="U5" s="16">
        <f>U3*U4/8760</f>
        <v>2.813069150112529E-2</v>
      </c>
      <c r="V5" s="16"/>
    </row>
    <row r="6" spans="2:24" x14ac:dyDescent="0.25">
      <c r="C6" s="4"/>
      <c r="E6" s="4"/>
      <c r="G6">
        <f t="shared" si="0"/>
        <v>4</v>
      </c>
      <c r="I6" s="4"/>
      <c r="M6">
        <f t="shared" si="1"/>
        <v>4</v>
      </c>
      <c r="N6">
        <f>LARGE(Forecast!$M$3:$M$8761,$M6)</f>
        <v>1.100000000000001E-2</v>
      </c>
      <c r="O6" s="4">
        <f ca="1">IF(N6=0,"",INDEX(OFFSET(Forecast!$B$3:$B$8761,IF(N6=N5,MATCH(O5,Forecast!$B$3:$B$8761,0),0),0),MATCH(N6,OFFSET(Forecast!$M$3:$M$8761,IF(N6=N5,MATCH(O5,Forecast!$B$3:$B$8761,0),0),0),0),1))</f>
        <v>42583.708333333336</v>
      </c>
      <c r="P6" s="33">
        <f>INDEX(BAAL!$B:$B,MATCH(1-N6,BAAL!$C:$C,0),1)</f>
        <v>52</v>
      </c>
      <c r="R6" s="4"/>
      <c r="S6" s="33"/>
    </row>
    <row r="7" spans="2:24" x14ac:dyDescent="0.25">
      <c r="C7" s="4"/>
      <c r="E7" s="4"/>
      <c r="G7">
        <f t="shared" si="0"/>
        <v>5</v>
      </c>
      <c r="I7" s="4"/>
      <c r="M7">
        <f t="shared" si="1"/>
        <v>5</v>
      </c>
      <c r="N7">
        <f>LARGE(Forecast!$M$3:$M$8761,$M7)</f>
        <v>1.0000000000000009E-2</v>
      </c>
      <c r="O7" s="4">
        <f ca="1">IF(N7=0,"",INDEX(OFFSET(Forecast!$B$3:$B$8761,IF(N7=N6,MATCH(O6,Forecast!$B$3:$B$8761,0),0),0),MATCH(N7,OFFSET(Forecast!$M$3:$M$8761,IF(N7=N6,MATCH(O6,Forecast!$B$3:$B$8761,0),0),0),0),1))</f>
        <v>42485.416666666664</v>
      </c>
      <c r="P7" s="33">
        <f>INDEX(BAAL!$B:$B,MATCH(1-N7,BAAL!$C:$C,0),1)</f>
        <v>48</v>
      </c>
      <c r="R7" s="4"/>
      <c r="S7" s="33"/>
    </row>
    <row r="8" spans="2:24" x14ac:dyDescent="0.25">
      <c r="C8" s="4"/>
      <c r="E8" s="4"/>
      <c r="G8">
        <f t="shared" si="0"/>
        <v>6</v>
      </c>
      <c r="I8" s="4"/>
      <c r="M8">
        <f t="shared" si="1"/>
        <v>6</v>
      </c>
      <c r="N8">
        <f>LARGE(Forecast!$M$3:$M$8761,$M8)</f>
        <v>9.000000000000008E-3</v>
      </c>
      <c r="O8" s="4">
        <f ca="1">IF(N8=0,"",INDEX(OFFSET(Forecast!$B$3:$B$8761,IF(N8=N7,MATCH(O7,Forecast!$B$3:$B$8761,0),0),0),MATCH(N8,OFFSET(Forecast!$M$3:$M$8761,IF(N8=N7,MATCH(O7,Forecast!$B$3:$B$8761,0),0),0),0),1))</f>
        <v>42534.625</v>
      </c>
      <c r="P8" s="33">
        <f>INDEX(BAAL!$B:$B,MATCH(1-N8,BAAL!$C:$C,0),1)</f>
        <v>43</v>
      </c>
      <c r="R8" s="4"/>
      <c r="S8" s="33"/>
    </row>
    <row r="9" spans="2:24" x14ac:dyDescent="0.25">
      <c r="C9" s="4"/>
      <c r="E9" s="4"/>
      <c r="G9">
        <f t="shared" si="0"/>
        <v>7</v>
      </c>
      <c r="I9" s="4"/>
      <c r="M9">
        <f t="shared" si="1"/>
        <v>7</v>
      </c>
      <c r="N9">
        <f>LARGE(Forecast!$M$3:$M$8761,$M9)</f>
        <v>8.0000000000000071E-3</v>
      </c>
      <c r="O9" s="4">
        <f ca="1">IF(N9=0,"",INDEX(OFFSET(Forecast!$B$3:$B$8761,IF(N9=N8,MATCH(O8,Forecast!$B$3:$B$8761,0),0),0),MATCH(N9,OFFSET(Forecast!$M$3:$M$8761,IF(N9=N8,MATCH(O8,Forecast!$B$3:$B$8761,0),0),0),0),1))</f>
        <v>42435.625</v>
      </c>
      <c r="P9" s="33">
        <f>INDEX(BAAL!$B:$B,MATCH(1-N9,BAAL!$C:$C,0),1)</f>
        <v>38</v>
      </c>
      <c r="R9" s="4"/>
      <c r="S9" s="33"/>
    </row>
    <row r="10" spans="2:24" x14ac:dyDescent="0.25">
      <c r="C10" s="4"/>
      <c r="E10" s="4"/>
      <c r="G10">
        <f t="shared" si="0"/>
        <v>8</v>
      </c>
      <c r="I10" s="4"/>
      <c r="M10">
        <f t="shared" si="1"/>
        <v>8</v>
      </c>
      <c r="N10">
        <f>LARGE(Forecast!$M$3:$M$8761,$M10)</f>
        <v>8.0000000000000071E-3</v>
      </c>
      <c r="O10" s="4">
        <f ca="1">IF(N10=0,"",INDEX(OFFSET(Forecast!$B$3:$B$8761,IF(N10=N9,MATCH(O9,Forecast!$B$3:$B$8761,0),0),0),MATCH(N10,OFFSET(Forecast!$M$3:$M$8761,IF(N10=N9,MATCH(O9,Forecast!$B$3:$B$8761,0),0),0),0),1))</f>
        <v>42506.5</v>
      </c>
      <c r="P10" s="33">
        <f>INDEX(BAAL!$B:$B,MATCH(1-N10,BAAL!$C:$C,0),1)</f>
        <v>38</v>
      </c>
      <c r="R10" s="4"/>
      <c r="S10" s="33"/>
    </row>
    <row r="11" spans="2:24" x14ac:dyDescent="0.25">
      <c r="C11" s="4"/>
      <c r="E11" s="4"/>
      <c r="G11">
        <f t="shared" si="0"/>
        <v>9</v>
      </c>
      <c r="I11" s="4"/>
      <c r="M11">
        <f t="shared" si="1"/>
        <v>9</v>
      </c>
      <c r="N11">
        <f>LARGE(Forecast!$M$3:$M$8761,$M11)</f>
        <v>8.0000000000000071E-3</v>
      </c>
      <c r="O11" s="4">
        <f ca="1">IF(N11=0,"",INDEX(OFFSET(Forecast!$B$3:$B$8761,IF(N11=N10,MATCH(O10,Forecast!$B$3:$B$8761,0),0),0),MATCH(N11,OFFSET(Forecast!$M$3:$M$8761,IF(N11=N10,MATCH(O10,Forecast!$B$3:$B$8761,0),0),0),0),1))</f>
        <v>42534.708333333336</v>
      </c>
      <c r="P11" s="33">
        <f>INDEX(BAAL!$B:$B,MATCH(1-N11,BAAL!$C:$C,0),1)</f>
        <v>38</v>
      </c>
      <c r="R11" s="4"/>
      <c r="S11" s="33"/>
    </row>
    <row r="12" spans="2:24" x14ac:dyDescent="0.25">
      <c r="C12" s="4"/>
      <c r="E12" s="4"/>
      <c r="G12">
        <f t="shared" si="0"/>
        <v>10</v>
      </c>
      <c r="I12" s="4"/>
      <c r="M12">
        <f t="shared" si="1"/>
        <v>10</v>
      </c>
      <c r="N12">
        <f>LARGE(Forecast!$M$3:$M$8761,$M12)</f>
        <v>8.0000000000000071E-3</v>
      </c>
      <c r="O12" s="4">
        <f ca="1">IF(N12=0,"",INDEX(OFFSET(Forecast!$B$3:$B$8761,IF(N12=N11,MATCH(O11,Forecast!$B$3:$B$8761,0),0),0),MATCH(N12,OFFSET(Forecast!$M$3:$M$8761,IF(N12=N11,MATCH(O11,Forecast!$B$3:$B$8761,0),0),0),0),1))</f>
        <v>42577.708333333336</v>
      </c>
      <c r="P12" s="33">
        <f>INDEX(BAAL!$B:$B,MATCH(1-N12,BAAL!$C:$C,0),1)</f>
        <v>38</v>
      </c>
      <c r="R12" s="4"/>
      <c r="S12" s="33"/>
    </row>
    <row r="13" spans="2:24" x14ac:dyDescent="0.25">
      <c r="C13" s="4"/>
      <c r="E13" s="4"/>
      <c r="G13">
        <f t="shared" si="0"/>
        <v>11</v>
      </c>
      <c r="I13" s="4"/>
      <c r="M13">
        <f t="shared" si="1"/>
        <v>11</v>
      </c>
      <c r="N13">
        <f>LARGE(Forecast!$M$3:$M$8761,$M13)</f>
        <v>8.0000000000000071E-3</v>
      </c>
      <c r="O13" s="4">
        <f ca="1">IF(N13=0,"",INDEX(OFFSET(Forecast!$B$3:$B$8761,IF(N13=N12,MATCH(O12,Forecast!$B$3:$B$8761,0),0),0),MATCH(N13,OFFSET(Forecast!$M$3:$M$8761,IF(N13=N12,MATCH(O12,Forecast!$B$3:$B$8761,0),0),0),0),1))</f>
        <v>42583.666666666664</v>
      </c>
      <c r="P13" s="33">
        <f>INDEX(BAAL!$B:$B,MATCH(1-N13,BAAL!$C:$C,0),1)</f>
        <v>38</v>
      </c>
      <c r="R13" s="4"/>
      <c r="S13" s="33"/>
    </row>
    <row r="14" spans="2:24" x14ac:dyDescent="0.25">
      <c r="C14" s="4"/>
      <c r="E14" s="4"/>
      <c r="G14">
        <f t="shared" si="0"/>
        <v>12</v>
      </c>
      <c r="I14" s="4"/>
      <c r="M14">
        <f t="shared" si="1"/>
        <v>12</v>
      </c>
      <c r="N14">
        <f>LARGE(Forecast!$M$3:$M$8761,$M14)</f>
        <v>8.0000000000000071E-3</v>
      </c>
      <c r="O14" s="4">
        <f ca="1">IF(N14=0,"",INDEX(OFFSET(Forecast!$B$3:$B$8761,IF(N14=N13,MATCH(O13,Forecast!$B$3:$B$8761,0),0),0),MATCH(N14,OFFSET(Forecast!$M$3:$M$8761,IF(N14=N13,MATCH(O13,Forecast!$B$3:$B$8761,0),0),0),0),1))</f>
        <v>42599.625</v>
      </c>
      <c r="P14" s="33">
        <f>INDEX(BAAL!$B:$B,MATCH(1-N14,BAAL!$C:$C,0),1)</f>
        <v>38</v>
      </c>
      <c r="R14" s="4"/>
      <c r="S14" s="33"/>
    </row>
    <row r="15" spans="2:24" x14ac:dyDescent="0.25">
      <c r="C15" s="4"/>
      <c r="E15" s="4"/>
      <c r="G15">
        <f t="shared" si="0"/>
        <v>13</v>
      </c>
      <c r="I15" s="4"/>
      <c r="M15">
        <f t="shared" si="1"/>
        <v>13</v>
      </c>
      <c r="N15">
        <f>LARGE(Forecast!$M$3:$M$8761,$M15)</f>
        <v>8.0000000000000071E-3</v>
      </c>
      <c r="O15" s="4">
        <f ca="1">IF(N15=0,"",INDEX(OFFSET(Forecast!$B$3:$B$8761,IF(N15=N14,MATCH(O14,Forecast!$B$3:$B$8761,0),0),0),MATCH(N15,OFFSET(Forecast!$M$3:$M$8761,IF(N15=N14,MATCH(O14,Forecast!$B$3:$B$8761,0),0),0),0),1))</f>
        <v>42600.541666666664</v>
      </c>
      <c r="P15" s="33">
        <f>INDEX(BAAL!$B:$B,MATCH(1-N15,BAAL!$C:$C,0),1)</f>
        <v>38</v>
      </c>
      <c r="R15" s="4"/>
      <c r="S15" s="33"/>
    </row>
    <row r="16" spans="2:24" x14ac:dyDescent="0.25">
      <c r="C16" s="4"/>
      <c r="E16" s="4"/>
      <c r="G16">
        <f t="shared" si="0"/>
        <v>14</v>
      </c>
      <c r="I16" s="4"/>
      <c r="M16">
        <f t="shared" si="1"/>
        <v>14</v>
      </c>
      <c r="N16">
        <f>LARGE(Forecast!$M$3:$M$8761,$M16)</f>
        <v>7.0000000000000062E-3</v>
      </c>
      <c r="O16" s="4">
        <f ca="1">IF(N16=0,"",INDEX(OFFSET(Forecast!$B$3:$B$8761,IF(N16=N15,MATCH(O15,Forecast!$B$3:$B$8761,0),0),0),MATCH(N16,OFFSET(Forecast!$M$3:$M$8761,IF(N16=N15,MATCH(O15,Forecast!$B$3:$B$8761,0),0),0),0),1))</f>
        <v>42457.666666666664</v>
      </c>
      <c r="P16" s="33">
        <f>INDEX(BAAL!$B:$B,MATCH(1-N16,BAAL!$C:$C,0),1)</f>
        <v>33</v>
      </c>
      <c r="R16" s="4"/>
      <c r="S16" s="33"/>
    </row>
    <row r="17" spans="3:19" x14ac:dyDescent="0.25">
      <c r="C17" s="4"/>
      <c r="E17" s="4"/>
      <c r="G17">
        <f t="shared" si="0"/>
        <v>15</v>
      </c>
      <c r="I17" s="4"/>
      <c r="M17">
        <f t="shared" si="1"/>
        <v>15</v>
      </c>
      <c r="N17">
        <f>LARGE(Forecast!$M$3:$M$8761,$M17)</f>
        <v>7.0000000000000062E-3</v>
      </c>
      <c r="O17" s="4">
        <f ca="1">IF(N17=0,"",INDEX(OFFSET(Forecast!$B$3:$B$8761,IF(N17=N16,MATCH(O16,Forecast!$B$3:$B$8761,0),0),0),MATCH(N17,OFFSET(Forecast!$M$3:$M$8761,IF(N17=N16,MATCH(O16,Forecast!$B$3:$B$8761,0),0),0),0),1))</f>
        <v>42490.5</v>
      </c>
      <c r="P17" s="33">
        <f>INDEX(BAAL!$B:$B,MATCH(1-N17,BAAL!$C:$C,0),1)</f>
        <v>33</v>
      </c>
      <c r="R17" s="4"/>
      <c r="S17" s="33"/>
    </row>
    <row r="18" spans="3:19" x14ac:dyDescent="0.25">
      <c r="C18" s="4"/>
      <c r="E18" s="4"/>
      <c r="G18">
        <f t="shared" si="0"/>
        <v>16</v>
      </c>
      <c r="I18" s="4"/>
      <c r="M18">
        <f t="shared" si="1"/>
        <v>16</v>
      </c>
      <c r="N18">
        <f>LARGE(Forecast!$M$3:$M$8761,$M18)</f>
        <v>7.0000000000000062E-3</v>
      </c>
      <c r="O18" s="4">
        <f ca="1">IF(N18=0,"",INDEX(OFFSET(Forecast!$B$3:$B$8761,IF(N18=N17,MATCH(O17,Forecast!$B$3:$B$8761,0),0),0),MATCH(N18,OFFSET(Forecast!$M$3:$M$8761,IF(N18=N17,MATCH(O17,Forecast!$B$3:$B$8761,0),0),0),0),1))</f>
        <v>42492.708333333336</v>
      </c>
      <c r="P18" s="33">
        <f>INDEX(BAAL!$B:$B,MATCH(1-N18,BAAL!$C:$C,0),1)</f>
        <v>33</v>
      </c>
      <c r="R18" s="4"/>
      <c r="S18" s="33"/>
    </row>
    <row r="19" spans="3:19" x14ac:dyDescent="0.25">
      <c r="C19" s="4"/>
      <c r="E19" s="4"/>
      <c r="G19">
        <f t="shared" si="0"/>
        <v>17</v>
      </c>
      <c r="I19" s="4"/>
      <c r="M19">
        <f t="shared" si="1"/>
        <v>17</v>
      </c>
      <c r="N19">
        <f>LARGE(Forecast!$M$3:$M$8761,$M19)</f>
        <v>7.0000000000000062E-3</v>
      </c>
      <c r="O19" s="4">
        <f ca="1">IF(N19=0,"",INDEX(OFFSET(Forecast!$B$3:$B$8761,IF(N19=N18,MATCH(O18,Forecast!$B$3:$B$8761,0),0),0),MATCH(N19,OFFSET(Forecast!$M$3:$M$8761,IF(N19=N18,MATCH(O18,Forecast!$B$3:$B$8761,0),0),0),0),1))</f>
        <v>42505.625</v>
      </c>
      <c r="P19" s="33">
        <f>INDEX(BAAL!$B:$B,MATCH(1-N19,BAAL!$C:$C,0),1)</f>
        <v>33</v>
      </c>
      <c r="R19" s="4"/>
      <c r="S19" s="33"/>
    </row>
    <row r="20" spans="3:19" x14ac:dyDescent="0.25">
      <c r="C20" s="4"/>
      <c r="E20" s="4"/>
      <c r="G20">
        <f t="shared" si="0"/>
        <v>18</v>
      </c>
      <c r="I20" s="4"/>
      <c r="M20">
        <f t="shared" si="1"/>
        <v>18</v>
      </c>
      <c r="N20">
        <f>LARGE(Forecast!$M$3:$M$8761,$M20)</f>
        <v>7.0000000000000062E-3</v>
      </c>
      <c r="O20" s="4">
        <f ca="1">IF(N20=0,"",INDEX(OFFSET(Forecast!$B$3:$B$8761,IF(N20=N19,MATCH(O19,Forecast!$B$3:$B$8761,0),0),0),MATCH(N20,OFFSET(Forecast!$M$3:$M$8761,IF(N20=N19,MATCH(O19,Forecast!$B$3:$B$8761,0),0),0),0),1))</f>
        <v>42507.541666666664</v>
      </c>
      <c r="P20" s="33">
        <f>INDEX(BAAL!$B:$B,MATCH(1-N20,BAAL!$C:$C,0),1)</f>
        <v>33</v>
      </c>
      <c r="R20" s="4"/>
      <c r="S20" s="33"/>
    </row>
    <row r="21" spans="3:19" x14ac:dyDescent="0.25">
      <c r="C21" s="4"/>
      <c r="E21" s="4"/>
      <c r="G21">
        <f t="shared" si="0"/>
        <v>19</v>
      </c>
      <c r="I21" s="4"/>
      <c r="M21">
        <f t="shared" si="1"/>
        <v>19</v>
      </c>
      <c r="N21">
        <f>LARGE(Forecast!$M$3:$M$8761,$M21)</f>
        <v>7.0000000000000062E-3</v>
      </c>
      <c r="O21" s="4">
        <f ca="1">IF(N21=0,"",INDEX(OFFSET(Forecast!$B$3:$B$8761,IF(N21=N20,MATCH(O20,Forecast!$B$3:$B$8761,0),0),0),MATCH(N21,OFFSET(Forecast!$M$3:$M$8761,IF(N21=N20,MATCH(O20,Forecast!$B$3:$B$8761,0),0),0),0),1))</f>
        <v>42517.666666666664</v>
      </c>
      <c r="P21" s="33">
        <f>INDEX(BAAL!$B:$B,MATCH(1-N21,BAAL!$C:$C,0),1)</f>
        <v>33</v>
      </c>
      <c r="R21" s="4"/>
      <c r="S21" s="33"/>
    </row>
    <row r="22" spans="3:19" x14ac:dyDescent="0.25">
      <c r="C22" s="4"/>
      <c r="E22" s="4"/>
      <c r="G22">
        <f t="shared" si="0"/>
        <v>20</v>
      </c>
      <c r="I22" s="4"/>
      <c r="M22">
        <f t="shared" si="1"/>
        <v>20</v>
      </c>
      <c r="N22">
        <f>LARGE(Forecast!$M$3:$M$8761,$M22)</f>
        <v>7.0000000000000062E-3</v>
      </c>
      <c r="O22" s="4">
        <f ca="1">IF(N22=0,"",INDEX(OFFSET(Forecast!$B$3:$B$8761,IF(N22=N21,MATCH(O21,Forecast!$B$3:$B$8761,0),0),0),MATCH(N22,OFFSET(Forecast!$M$3:$M$8761,IF(N22=N21,MATCH(O21,Forecast!$B$3:$B$8761,0),0),0),0),1))</f>
        <v>42554.458333333336</v>
      </c>
      <c r="P22" s="33">
        <f>INDEX(BAAL!$B:$B,MATCH(1-N22,BAAL!$C:$C,0),1)</f>
        <v>33</v>
      </c>
      <c r="R22" s="4"/>
      <c r="S22" s="33"/>
    </row>
    <row r="23" spans="3:19" x14ac:dyDescent="0.25">
      <c r="C23" s="4"/>
      <c r="E23" s="4"/>
      <c r="I23" s="4"/>
      <c r="M23">
        <f t="shared" si="1"/>
        <v>21</v>
      </c>
      <c r="N23">
        <f>LARGE(Forecast!$M$3:$M$8761,$M23)</f>
        <v>7.0000000000000062E-3</v>
      </c>
      <c r="O23" s="4">
        <f ca="1">IF(N23=0,"",INDEX(OFFSET(Forecast!$B$3:$B$8761,IF(N23=N22,MATCH(O22,Forecast!$B$3:$B$8761,0),0),0),MATCH(N23,OFFSET(Forecast!$M$3:$M$8761,IF(N23=N22,MATCH(O22,Forecast!$B$3:$B$8761,0),0),0),0),1))</f>
        <v>42575.583333333336</v>
      </c>
      <c r="P23" s="33">
        <f>INDEX(BAAL!$B:$B,MATCH(1-N23,BAAL!$C:$C,0),1)</f>
        <v>33</v>
      </c>
      <c r="R23" s="4"/>
      <c r="S23" s="33"/>
    </row>
    <row r="24" spans="3:19" x14ac:dyDescent="0.25">
      <c r="C24" s="4"/>
      <c r="E24" s="4"/>
      <c r="I24" s="4"/>
      <c r="M24">
        <f t="shared" si="1"/>
        <v>22</v>
      </c>
      <c r="N24">
        <f>LARGE(Forecast!$M$3:$M$8761,$M24)</f>
        <v>6.0000000000000053E-3</v>
      </c>
      <c r="O24" s="4">
        <f ca="1">IF(N24=0,"",INDEX(OFFSET(Forecast!$B$3:$B$8761,IF(N24=N23,MATCH(O23,Forecast!$B$3:$B$8761,0),0),0),MATCH(N24,OFFSET(Forecast!$M$3:$M$8761,IF(N24=N23,MATCH(O23,Forecast!$B$3:$B$8761,0),0),0),0),1))</f>
        <v>42388.583333333336</v>
      </c>
      <c r="P24" s="33">
        <f>INDEX(BAAL!$B:$B,MATCH(1-N24,BAAL!$C:$C,0),1)</f>
        <v>28</v>
      </c>
      <c r="R24" s="4"/>
      <c r="S24" s="33"/>
    </row>
    <row r="25" spans="3:19" x14ac:dyDescent="0.25">
      <c r="C25" s="4"/>
      <c r="E25" s="4"/>
      <c r="M25">
        <f t="shared" si="1"/>
        <v>23</v>
      </c>
      <c r="N25">
        <f>LARGE(Forecast!$M$3:$M$8761,$M25)</f>
        <v>6.0000000000000053E-3</v>
      </c>
      <c r="O25" s="4">
        <f ca="1">IF(N25=0,"",INDEX(OFFSET(Forecast!$B$3:$B$8761,IF(N25=N24,MATCH(O24,Forecast!$B$3:$B$8761,0),0),0),MATCH(N25,OFFSET(Forecast!$M$3:$M$8761,IF(N25=N24,MATCH(O24,Forecast!$B$3:$B$8761,0),0),0),0),1))</f>
        <v>42398.583333333336</v>
      </c>
      <c r="P25" s="33">
        <f>INDEX(BAAL!$B:$B,MATCH(1-N25,BAAL!$C:$C,0),1)</f>
        <v>28</v>
      </c>
      <c r="R25" s="4"/>
      <c r="S25" s="33"/>
    </row>
    <row r="26" spans="3:19" x14ac:dyDescent="0.25">
      <c r="C26" s="4"/>
      <c r="E26" s="4"/>
      <c r="M26">
        <f t="shared" si="1"/>
        <v>24</v>
      </c>
      <c r="N26">
        <f>LARGE(Forecast!$M$3:$M$8761,$M26)</f>
        <v>6.0000000000000053E-3</v>
      </c>
      <c r="O26" s="4">
        <f ca="1">IF(N26=0,"",INDEX(OFFSET(Forecast!$B$3:$B$8761,IF(N26=N25,MATCH(O25,Forecast!$B$3:$B$8761,0),0),0),MATCH(N26,OFFSET(Forecast!$M$3:$M$8761,IF(N26=N25,MATCH(O25,Forecast!$B$3:$B$8761,0),0),0),0),1))</f>
        <v>42418.416666666664</v>
      </c>
      <c r="P26" s="33">
        <f>INDEX(BAAL!$B:$B,MATCH(1-N26,BAAL!$C:$C,0),1)</f>
        <v>28</v>
      </c>
      <c r="R26" s="4"/>
      <c r="S26" s="33"/>
    </row>
    <row r="27" spans="3:19" x14ac:dyDescent="0.25">
      <c r="C27" s="4"/>
      <c r="E27" s="4"/>
      <c r="M27">
        <f t="shared" si="1"/>
        <v>25</v>
      </c>
      <c r="N27">
        <f>LARGE(Forecast!$M$3:$M$8761,$M27)</f>
        <v>6.0000000000000053E-3</v>
      </c>
      <c r="O27" s="4">
        <f ca="1">IF(N27=0,"",INDEX(OFFSET(Forecast!$B$3:$B$8761,IF(N27=N26,MATCH(O26,Forecast!$B$3:$B$8761,0),0),0),MATCH(N27,OFFSET(Forecast!$M$3:$M$8761,IF(N27=N26,MATCH(O26,Forecast!$B$3:$B$8761,0),0),0),0),1))</f>
        <v>42482.708333333336</v>
      </c>
      <c r="P27" s="33">
        <f>INDEX(BAAL!$B:$B,MATCH(1-N27,BAAL!$C:$C,0),1)</f>
        <v>28</v>
      </c>
      <c r="R27" s="4"/>
      <c r="S27" s="33"/>
    </row>
    <row r="28" spans="3:19" x14ac:dyDescent="0.25">
      <c r="C28" s="4"/>
      <c r="E28" s="4"/>
      <c r="M28">
        <f t="shared" si="1"/>
        <v>26</v>
      </c>
      <c r="N28">
        <f>LARGE(Forecast!$M$3:$M$8761,$M28)</f>
        <v>6.0000000000000053E-3</v>
      </c>
      <c r="O28" s="4">
        <f ca="1">IF(N28=0,"",INDEX(OFFSET(Forecast!$B$3:$B$8761,IF(N28=N27,MATCH(O27,Forecast!$B$3:$B$8761,0),0),0),MATCH(N28,OFFSET(Forecast!$M$3:$M$8761,IF(N28=N27,MATCH(O27,Forecast!$B$3:$B$8761,0),0),0),0),1))</f>
        <v>42492.666666666664</v>
      </c>
      <c r="P28" s="33">
        <f>INDEX(BAAL!$B:$B,MATCH(1-N28,BAAL!$C:$C,0),1)</f>
        <v>28</v>
      </c>
      <c r="R28" s="4"/>
      <c r="S28" s="33"/>
    </row>
    <row r="29" spans="3:19" x14ac:dyDescent="0.25">
      <c r="C29" s="4"/>
      <c r="E29" s="4"/>
      <c r="M29">
        <f t="shared" si="1"/>
        <v>27</v>
      </c>
      <c r="N29">
        <f>LARGE(Forecast!$M$3:$M$8761,$M29)</f>
        <v>6.0000000000000053E-3</v>
      </c>
      <c r="O29" s="4">
        <f ca="1">IF(N29=0,"",INDEX(OFFSET(Forecast!$B$3:$B$8761,IF(N29=N28,MATCH(O28,Forecast!$B$3:$B$8761,0),0),0),MATCH(N29,OFFSET(Forecast!$M$3:$M$8761,IF(N29=N28,MATCH(O28,Forecast!$B$3:$B$8761,0),0),0),0),1))</f>
        <v>42496.708333333336</v>
      </c>
      <c r="P29" s="33">
        <f>INDEX(BAAL!$B:$B,MATCH(1-N29,BAAL!$C:$C,0),1)</f>
        <v>28</v>
      </c>
      <c r="R29" s="4"/>
      <c r="S29" s="33"/>
    </row>
    <row r="30" spans="3:19" x14ac:dyDescent="0.25">
      <c r="C30" s="4"/>
      <c r="E30" s="4"/>
      <c r="M30">
        <f t="shared" si="1"/>
        <v>28</v>
      </c>
      <c r="N30">
        <f>LARGE(Forecast!$M$3:$M$8761,$M30)</f>
        <v>6.0000000000000053E-3</v>
      </c>
      <c r="O30" s="4">
        <f ca="1">IF(N30=0,"",INDEX(OFFSET(Forecast!$B$3:$B$8761,IF(N30=N29,MATCH(O29,Forecast!$B$3:$B$8761,0),0),0),MATCH(N30,OFFSET(Forecast!$M$3:$M$8761,IF(N30=N29,MATCH(O29,Forecast!$B$3:$B$8761,0),0),0),0),1))</f>
        <v>42497.666666666664</v>
      </c>
      <c r="P30" s="33">
        <f>INDEX(BAAL!$B:$B,MATCH(1-N30,BAAL!$C:$C,0),1)</f>
        <v>28</v>
      </c>
      <c r="R30" s="4"/>
      <c r="S30" s="33"/>
    </row>
    <row r="31" spans="3:19" x14ac:dyDescent="0.25">
      <c r="C31" s="4"/>
      <c r="E31" s="4"/>
      <c r="M31">
        <f t="shared" si="1"/>
        <v>29</v>
      </c>
      <c r="N31">
        <f>LARGE(Forecast!$M$3:$M$8761,$M31)</f>
        <v>6.0000000000000053E-3</v>
      </c>
      <c r="O31" s="4">
        <f ca="1">IF(N31=0,"",INDEX(OFFSET(Forecast!$B$3:$B$8761,IF(N31=N30,MATCH(O30,Forecast!$B$3:$B$8761,0),0),0),MATCH(N31,OFFSET(Forecast!$M$3:$M$8761,IF(N31=N30,MATCH(O30,Forecast!$B$3:$B$8761,0),0),0),0),1))</f>
        <v>42504.75</v>
      </c>
      <c r="P31" s="33">
        <f>INDEX(BAAL!$B:$B,MATCH(1-N31,BAAL!$C:$C,0),1)</f>
        <v>28</v>
      </c>
      <c r="R31" s="4"/>
      <c r="S31" s="33"/>
    </row>
    <row r="32" spans="3:19" x14ac:dyDescent="0.25">
      <c r="C32" s="4"/>
      <c r="E32" s="4"/>
      <c r="M32">
        <f t="shared" si="1"/>
        <v>30</v>
      </c>
      <c r="N32">
        <f>LARGE(Forecast!$M$3:$M$8761,$M32)</f>
        <v>6.0000000000000053E-3</v>
      </c>
      <c r="O32" s="4">
        <f ca="1">IF(N32=0,"",INDEX(OFFSET(Forecast!$B$3:$B$8761,IF(N32=N31,MATCH(O31,Forecast!$B$3:$B$8761,0),0),0),MATCH(N32,OFFSET(Forecast!$M$3:$M$8761,IF(N32=N31,MATCH(O31,Forecast!$B$3:$B$8761,0),0),0),0),1))</f>
        <v>42549.583333333336</v>
      </c>
      <c r="P32" s="33">
        <f>INDEX(BAAL!$B:$B,MATCH(1-N32,BAAL!$C:$C,0),1)</f>
        <v>28</v>
      </c>
      <c r="R32" s="4"/>
      <c r="S32" s="33"/>
    </row>
    <row r="33" spans="3:19" x14ac:dyDescent="0.25">
      <c r="C33" s="4"/>
      <c r="E33" s="4"/>
      <c r="M33">
        <f t="shared" si="1"/>
        <v>31</v>
      </c>
      <c r="N33">
        <f>LARGE(Forecast!$M$3:$M$8761,$M33)</f>
        <v>6.0000000000000053E-3</v>
      </c>
      <c r="O33" s="4">
        <f ca="1">IF(N33=0,"",INDEX(OFFSET(Forecast!$B$3:$B$8761,IF(N33=N32,MATCH(O32,Forecast!$B$3:$B$8761,0),0),0),MATCH(N33,OFFSET(Forecast!$M$3:$M$8761,IF(N33=N32,MATCH(O32,Forecast!$B$3:$B$8761,0),0),0),0),1))</f>
        <v>42550.666666666664</v>
      </c>
      <c r="P33" s="33">
        <f>INDEX(BAAL!$B:$B,MATCH(1-N33,BAAL!$C:$C,0),1)</f>
        <v>28</v>
      </c>
      <c r="R33" s="4"/>
      <c r="S33" s="33"/>
    </row>
    <row r="34" spans="3:19" x14ac:dyDescent="0.25">
      <c r="C34" s="4"/>
      <c r="E34" s="4"/>
      <c r="M34">
        <f t="shared" si="1"/>
        <v>32</v>
      </c>
      <c r="N34">
        <f>LARGE(Forecast!$M$3:$M$8761,$M34)</f>
        <v>6.0000000000000053E-3</v>
      </c>
      <c r="O34" s="4">
        <f ca="1">IF(N34=0,"",INDEX(OFFSET(Forecast!$B$3:$B$8761,IF(N34=N33,MATCH(O33,Forecast!$B$3:$B$8761,0),0),0),MATCH(N34,OFFSET(Forecast!$M$3:$M$8761,IF(N34=N33,MATCH(O33,Forecast!$B$3:$B$8761,0),0),0),0),1))</f>
        <v>42553.375</v>
      </c>
      <c r="P34" s="33">
        <f>INDEX(BAAL!$B:$B,MATCH(1-N34,BAAL!$C:$C,0),1)</f>
        <v>28</v>
      </c>
      <c r="R34" s="4"/>
      <c r="S34" s="33"/>
    </row>
    <row r="35" spans="3:19" x14ac:dyDescent="0.25">
      <c r="C35" s="4"/>
      <c r="E35" s="4"/>
      <c r="M35">
        <f t="shared" si="1"/>
        <v>33</v>
      </c>
      <c r="N35">
        <f>LARGE(Forecast!$M$3:$M$8761,$M35)</f>
        <v>6.0000000000000053E-3</v>
      </c>
      <c r="O35" s="4">
        <f ca="1">IF(N35=0,"",INDEX(OFFSET(Forecast!$B$3:$B$8761,IF(N35=N34,MATCH(O34,Forecast!$B$3:$B$8761,0),0),0),MATCH(N35,OFFSET(Forecast!$M$3:$M$8761,IF(N35=N34,MATCH(O34,Forecast!$B$3:$B$8761,0),0),0),0),1))</f>
        <v>42579.583333333336</v>
      </c>
      <c r="P35" s="33">
        <f>INDEX(BAAL!$B:$B,MATCH(1-N35,BAAL!$C:$C,0),1)</f>
        <v>28</v>
      </c>
      <c r="R35" s="4"/>
      <c r="S35" s="33"/>
    </row>
    <row r="36" spans="3:19" x14ac:dyDescent="0.25">
      <c r="C36" s="4"/>
      <c r="E36" s="4"/>
      <c r="M36">
        <f t="shared" si="1"/>
        <v>34</v>
      </c>
      <c r="N36">
        <f>LARGE(Forecast!$M$3:$M$8761,$M36)</f>
        <v>5.0000000000000044E-3</v>
      </c>
      <c r="O36" s="4">
        <f ca="1">IF(N36=0,"",INDEX(OFFSET(Forecast!$B$3:$B$8761,IF(N36=N35,MATCH(O35,Forecast!$B$3:$B$8761,0),0),0),MATCH(N36,OFFSET(Forecast!$M$3:$M$8761,IF(N36=N35,MATCH(O35,Forecast!$B$3:$B$8761,0),0),0),0),1))</f>
        <v>42434.541666666664</v>
      </c>
      <c r="P36" s="33">
        <f>INDEX(BAAL!$B:$B,MATCH(1-N36,BAAL!$C:$C,0),1)</f>
        <v>23</v>
      </c>
      <c r="R36" s="4"/>
      <c r="S36" s="33"/>
    </row>
    <row r="37" spans="3:19" x14ac:dyDescent="0.25">
      <c r="C37" s="4"/>
      <c r="E37" s="4"/>
      <c r="M37">
        <f t="shared" si="1"/>
        <v>35</v>
      </c>
      <c r="N37">
        <f>LARGE(Forecast!$M$3:$M$8761,$M37)</f>
        <v>5.0000000000000044E-3</v>
      </c>
      <c r="O37" s="4">
        <f ca="1">IF(N37=0,"",INDEX(OFFSET(Forecast!$B$3:$B$8761,IF(N37=N36,MATCH(O36,Forecast!$B$3:$B$8761,0),0),0),MATCH(N37,OFFSET(Forecast!$M$3:$M$8761,IF(N37=N36,MATCH(O36,Forecast!$B$3:$B$8761,0),0),0),0),1))</f>
        <v>42456.708333333336</v>
      </c>
      <c r="P37" s="33">
        <f>INDEX(BAAL!$B:$B,MATCH(1-N37,BAAL!$C:$C,0),1)</f>
        <v>23</v>
      </c>
      <c r="R37" s="4"/>
      <c r="S37" s="33"/>
    </row>
    <row r="38" spans="3:19" x14ac:dyDescent="0.25">
      <c r="C38" s="4"/>
      <c r="E38" s="4"/>
      <c r="M38">
        <f t="shared" si="1"/>
        <v>36</v>
      </c>
      <c r="N38">
        <f>LARGE(Forecast!$M$3:$M$8761,$M38)</f>
        <v>5.0000000000000044E-3</v>
      </c>
      <c r="O38" s="4">
        <f ca="1">IF(N38=0,"",INDEX(OFFSET(Forecast!$B$3:$B$8761,IF(N38=N37,MATCH(O37,Forecast!$B$3:$B$8761,0),0),0),MATCH(N38,OFFSET(Forecast!$M$3:$M$8761,IF(N38=N37,MATCH(O37,Forecast!$B$3:$B$8761,0),0),0),0),1))</f>
        <v>42489.625</v>
      </c>
      <c r="P38" s="33">
        <f>INDEX(BAAL!$B:$B,MATCH(1-N38,BAAL!$C:$C,0),1)</f>
        <v>23</v>
      </c>
      <c r="R38" s="4"/>
      <c r="S38" s="33"/>
    </row>
    <row r="39" spans="3:19" x14ac:dyDescent="0.25">
      <c r="C39" s="4"/>
      <c r="E39" s="4"/>
      <c r="M39">
        <f t="shared" si="1"/>
        <v>37</v>
      </c>
      <c r="N39">
        <f>LARGE(Forecast!$M$3:$M$8761,$M39)</f>
        <v>5.0000000000000044E-3</v>
      </c>
      <c r="O39" s="4">
        <f ca="1">IF(N39=0,"",INDEX(OFFSET(Forecast!$B$3:$B$8761,IF(N39=N38,MATCH(O38,Forecast!$B$3:$B$8761,0),0),0),MATCH(N39,OFFSET(Forecast!$M$3:$M$8761,IF(N39=N38,MATCH(O38,Forecast!$B$3:$B$8761,0),0),0),0),1))</f>
        <v>42506.75</v>
      </c>
      <c r="P39" s="33">
        <f>INDEX(BAAL!$B:$B,MATCH(1-N39,BAAL!$C:$C,0),1)</f>
        <v>23</v>
      </c>
      <c r="R39" s="4"/>
      <c r="S39" s="33"/>
    </row>
    <row r="40" spans="3:19" x14ac:dyDescent="0.25">
      <c r="C40" s="4"/>
      <c r="E40" s="4"/>
      <c r="M40">
        <f t="shared" si="1"/>
        <v>38</v>
      </c>
      <c r="N40">
        <f>LARGE(Forecast!$M$3:$M$8761,$M40)</f>
        <v>5.0000000000000044E-3</v>
      </c>
      <c r="O40" s="4">
        <f ca="1">IF(N40=0,"",INDEX(OFFSET(Forecast!$B$3:$B$8761,IF(N40=N39,MATCH(O39,Forecast!$B$3:$B$8761,0),0),0),MATCH(N40,OFFSET(Forecast!$M$3:$M$8761,IF(N40=N39,MATCH(O39,Forecast!$B$3:$B$8761,0),0),0),0),1))</f>
        <v>42508.583333333336</v>
      </c>
      <c r="P40" s="33">
        <f>INDEX(BAAL!$B:$B,MATCH(1-N40,BAAL!$C:$C,0),1)</f>
        <v>23</v>
      </c>
      <c r="R40" s="4"/>
      <c r="S40" s="33"/>
    </row>
    <row r="41" spans="3:19" x14ac:dyDescent="0.25">
      <c r="C41" s="4"/>
      <c r="E41" s="4"/>
      <c r="M41">
        <f t="shared" si="1"/>
        <v>39</v>
      </c>
      <c r="N41">
        <f>LARGE(Forecast!$M$3:$M$8761,$M41)</f>
        <v>5.0000000000000044E-3</v>
      </c>
      <c r="O41" s="4">
        <f ca="1">IF(N41=0,"",INDEX(OFFSET(Forecast!$B$3:$B$8761,IF(N41=N40,MATCH(O40,Forecast!$B$3:$B$8761,0),0),0),MATCH(N41,OFFSET(Forecast!$M$3:$M$8761,IF(N41=N40,MATCH(O40,Forecast!$B$3:$B$8761,0),0),0),0),1))</f>
        <v>42517.708333333336</v>
      </c>
      <c r="P41" s="33">
        <f>INDEX(BAAL!$B:$B,MATCH(1-N41,BAAL!$C:$C,0),1)</f>
        <v>23</v>
      </c>
      <c r="R41" s="4"/>
      <c r="S41" s="33"/>
    </row>
    <row r="42" spans="3:19" x14ac:dyDescent="0.25">
      <c r="C42" s="4"/>
      <c r="E42" s="4"/>
      <c r="M42">
        <f t="shared" si="1"/>
        <v>40</v>
      </c>
      <c r="N42">
        <f>LARGE(Forecast!$M$3:$M$8761,$M42)</f>
        <v>5.0000000000000044E-3</v>
      </c>
      <c r="O42" s="4">
        <f ca="1">IF(N42=0,"",INDEX(OFFSET(Forecast!$B$3:$B$8761,IF(N42=N41,MATCH(O41,Forecast!$B$3:$B$8761,0),0),0),MATCH(N42,OFFSET(Forecast!$M$3:$M$8761,IF(N42=N41,MATCH(O41,Forecast!$B$3:$B$8761,0),0),0),0),1))</f>
        <v>42604.625</v>
      </c>
      <c r="P42" s="33">
        <f>INDEX(BAAL!$B:$B,MATCH(1-N42,BAAL!$C:$C,0),1)</f>
        <v>23</v>
      </c>
      <c r="R42" s="4"/>
      <c r="S42" s="33"/>
    </row>
    <row r="43" spans="3:19" x14ac:dyDescent="0.25">
      <c r="C43" s="4"/>
      <c r="E43" s="4"/>
      <c r="M43">
        <f t="shared" si="1"/>
        <v>41</v>
      </c>
      <c r="N43">
        <f>LARGE(Forecast!$M$3:$M$8761,$M43)</f>
        <v>4.0000000000000036E-3</v>
      </c>
      <c r="O43" s="4">
        <f ca="1">IF(N43=0,"",INDEX(OFFSET(Forecast!$B$3:$B$8761,IF(N43=N42,MATCH(O42,Forecast!$B$3:$B$8761,0),0),0),MATCH(N43,OFFSET(Forecast!$M$3:$M$8761,IF(N43=N42,MATCH(O42,Forecast!$B$3:$B$8761,0),0),0),0),1))</f>
        <v>42379.583333333336</v>
      </c>
      <c r="P43" s="33">
        <f>INDEX(BAAL!$B:$B,MATCH(1-N43,BAAL!$C:$C,0),1)</f>
        <v>19</v>
      </c>
      <c r="R43" s="4"/>
      <c r="S43" s="33"/>
    </row>
    <row r="44" spans="3:19" x14ac:dyDescent="0.25">
      <c r="C44" s="4"/>
      <c r="E44" s="4"/>
      <c r="M44">
        <f t="shared" si="1"/>
        <v>42</v>
      </c>
      <c r="N44">
        <f>LARGE(Forecast!$M$3:$M$8761,$M44)</f>
        <v>4.0000000000000036E-3</v>
      </c>
      <c r="O44" s="4">
        <f ca="1">IF(N44=0,"",INDEX(OFFSET(Forecast!$B$3:$B$8761,IF(N44=N43,MATCH(O43,Forecast!$B$3:$B$8761,0),0),0),MATCH(N44,OFFSET(Forecast!$M$3:$M$8761,IF(N44=N43,MATCH(O43,Forecast!$B$3:$B$8761,0),0),0),0),1))</f>
        <v>42391.583333333336</v>
      </c>
      <c r="P44" s="33">
        <f>INDEX(BAAL!$B:$B,MATCH(1-N44,BAAL!$C:$C,0),1)</f>
        <v>19</v>
      </c>
      <c r="R44" s="4"/>
      <c r="S44" s="33"/>
    </row>
    <row r="45" spans="3:19" x14ac:dyDescent="0.25">
      <c r="C45" s="4"/>
      <c r="E45" s="4"/>
      <c r="M45">
        <f t="shared" si="1"/>
        <v>43</v>
      </c>
      <c r="N45">
        <f>LARGE(Forecast!$M$3:$M$8761,$M45)</f>
        <v>4.0000000000000036E-3</v>
      </c>
      <c r="O45" s="4">
        <f ca="1">IF(N45=0,"",INDEX(OFFSET(Forecast!$B$3:$B$8761,IF(N45=N44,MATCH(O44,Forecast!$B$3:$B$8761,0),0),0),MATCH(N45,OFFSET(Forecast!$M$3:$M$8761,IF(N45=N44,MATCH(O44,Forecast!$B$3:$B$8761,0),0),0),0),1))</f>
        <v>42391.625</v>
      </c>
      <c r="P45" s="33">
        <f>INDEX(BAAL!$B:$B,MATCH(1-N45,BAAL!$C:$C,0),1)</f>
        <v>19</v>
      </c>
      <c r="R45" s="4"/>
      <c r="S45" s="33"/>
    </row>
    <row r="46" spans="3:19" x14ac:dyDescent="0.25">
      <c r="C46" s="4"/>
      <c r="E46" s="4"/>
      <c r="M46">
        <f t="shared" si="1"/>
        <v>44</v>
      </c>
      <c r="N46">
        <f>LARGE(Forecast!$M$3:$M$8761,$M46)</f>
        <v>4.0000000000000036E-3</v>
      </c>
      <c r="O46" s="4">
        <f ca="1">IF(N46=0,"",INDEX(OFFSET(Forecast!$B$3:$B$8761,IF(N46=N45,MATCH(O45,Forecast!$B$3:$B$8761,0),0),0),MATCH(N46,OFFSET(Forecast!$M$3:$M$8761,IF(N46=N45,MATCH(O45,Forecast!$B$3:$B$8761,0),0),0),0),1))</f>
        <v>42434.583333333336</v>
      </c>
      <c r="P46" s="33">
        <f>INDEX(BAAL!$B:$B,MATCH(1-N46,BAAL!$C:$C,0),1)</f>
        <v>19</v>
      </c>
      <c r="R46" s="4"/>
      <c r="S46" s="33"/>
    </row>
    <row r="47" spans="3:19" x14ac:dyDescent="0.25">
      <c r="C47" s="4"/>
      <c r="E47" s="4"/>
      <c r="M47">
        <f t="shared" si="1"/>
        <v>45</v>
      </c>
      <c r="N47">
        <f>LARGE(Forecast!$M$3:$M$8761,$M47)</f>
        <v>4.0000000000000036E-3</v>
      </c>
      <c r="O47" s="4">
        <f ca="1">IF(N47=0,"",INDEX(OFFSET(Forecast!$B$3:$B$8761,IF(N47=N46,MATCH(O46,Forecast!$B$3:$B$8761,0),0),0),MATCH(N47,OFFSET(Forecast!$M$3:$M$8761,IF(N47=N46,MATCH(O46,Forecast!$B$3:$B$8761,0),0),0),0),1))</f>
        <v>42440.625</v>
      </c>
      <c r="P47" s="33">
        <f>INDEX(BAAL!$B:$B,MATCH(1-N47,BAAL!$C:$C,0),1)</f>
        <v>19</v>
      </c>
      <c r="R47" s="4"/>
      <c r="S47" s="33"/>
    </row>
    <row r="48" spans="3:19" x14ac:dyDescent="0.25">
      <c r="C48" s="4"/>
      <c r="E48" s="4"/>
      <c r="M48">
        <f t="shared" si="1"/>
        <v>46</v>
      </c>
      <c r="N48">
        <f>LARGE(Forecast!$M$3:$M$8761,$M48)</f>
        <v>4.0000000000000036E-3</v>
      </c>
      <c r="O48" s="4">
        <f ca="1">IF(N48=0,"",INDEX(OFFSET(Forecast!$B$3:$B$8761,IF(N48=N47,MATCH(O47,Forecast!$B$3:$B$8761,0),0),0),MATCH(N48,OFFSET(Forecast!$M$3:$M$8761,IF(N48=N47,MATCH(O47,Forecast!$B$3:$B$8761,0),0),0),0),1))</f>
        <v>42450.583333333336</v>
      </c>
      <c r="P48" s="33">
        <f>INDEX(BAAL!$B:$B,MATCH(1-N48,BAAL!$C:$C,0),1)</f>
        <v>19</v>
      </c>
      <c r="R48" s="4"/>
      <c r="S48" s="33"/>
    </row>
    <row r="49" spans="3:19" x14ac:dyDescent="0.25">
      <c r="C49" s="4"/>
      <c r="E49" s="4"/>
      <c r="M49">
        <f t="shared" si="1"/>
        <v>47</v>
      </c>
      <c r="N49">
        <f>LARGE(Forecast!$M$3:$M$8761,$M49)</f>
        <v>4.0000000000000036E-3</v>
      </c>
      <c r="O49" s="4">
        <f ca="1">IF(N49=0,"",INDEX(OFFSET(Forecast!$B$3:$B$8761,IF(N49=N48,MATCH(O48,Forecast!$B$3:$B$8761,0),0),0),MATCH(N49,OFFSET(Forecast!$M$3:$M$8761,IF(N49=N48,MATCH(O48,Forecast!$B$3:$B$8761,0),0),0),0),1))</f>
        <v>42470.666666666664</v>
      </c>
      <c r="P49" s="33">
        <f>INDEX(BAAL!$B:$B,MATCH(1-N49,BAAL!$C:$C,0),1)</f>
        <v>19</v>
      </c>
      <c r="R49" s="4"/>
      <c r="S49" s="33"/>
    </row>
    <row r="50" spans="3:19" x14ac:dyDescent="0.25">
      <c r="C50" s="4"/>
      <c r="E50" s="4"/>
      <c r="M50">
        <f t="shared" si="1"/>
        <v>48</v>
      </c>
      <c r="N50">
        <f>LARGE(Forecast!$M$3:$M$8761,$M50)</f>
        <v>4.0000000000000036E-3</v>
      </c>
      <c r="O50" s="4">
        <f ca="1">IF(N50=0,"",INDEX(OFFSET(Forecast!$B$3:$B$8761,IF(N50=N49,MATCH(O49,Forecast!$B$3:$B$8761,0),0),0),MATCH(N50,OFFSET(Forecast!$M$3:$M$8761,IF(N50=N49,MATCH(O49,Forecast!$B$3:$B$8761,0),0),0),0),1))</f>
        <v>42474.666666666664</v>
      </c>
      <c r="P50" s="33">
        <f>INDEX(BAAL!$B:$B,MATCH(1-N50,BAAL!$C:$C,0),1)</f>
        <v>19</v>
      </c>
      <c r="R50" s="4"/>
      <c r="S50" s="33"/>
    </row>
    <row r="51" spans="3:19" x14ac:dyDescent="0.25">
      <c r="C51" s="4"/>
      <c r="E51" s="4"/>
      <c r="M51">
        <f t="shared" si="1"/>
        <v>49</v>
      </c>
      <c r="N51">
        <f>LARGE(Forecast!$M$3:$M$8761,$M51)</f>
        <v>4.0000000000000036E-3</v>
      </c>
      <c r="O51" s="4">
        <f ca="1">IF(N51=0,"",INDEX(OFFSET(Forecast!$B$3:$B$8761,IF(N51=N50,MATCH(O50,Forecast!$B$3:$B$8761,0),0),0),MATCH(N51,OFFSET(Forecast!$M$3:$M$8761,IF(N51=N50,MATCH(O50,Forecast!$B$3:$B$8761,0),0),0),0),1))</f>
        <v>42483.416666666664</v>
      </c>
      <c r="P51" s="33">
        <f>INDEX(BAAL!$B:$B,MATCH(1-N51,BAAL!$C:$C,0),1)</f>
        <v>19</v>
      </c>
      <c r="R51" s="4"/>
      <c r="S51" s="33"/>
    </row>
    <row r="52" spans="3:19" x14ac:dyDescent="0.25">
      <c r="C52" s="4"/>
      <c r="E52" s="4"/>
      <c r="M52">
        <f t="shared" si="1"/>
        <v>50</v>
      </c>
      <c r="N52">
        <f>LARGE(Forecast!$M$3:$M$8761,$M52)</f>
        <v>4.0000000000000036E-3</v>
      </c>
      <c r="O52" s="4">
        <f ca="1">IF(N52=0,"",INDEX(OFFSET(Forecast!$B$3:$B$8761,IF(N52=N51,MATCH(O51,Forecast!$B$3:$B$8761,0),0),0),MATCH(N52,OFFSET(Forecast!$M$3:$M$8761,IF(N52=N51,MATCH(O51,Forecast!$B$3:$B$8761,0),0),0),0),1))</f>
        <v>42491.625</v>
      </c>
      <c r="P52" s="33">
        <f>INDEX(BAAL!$B:$B,MATCH(1-N52,BAAL!$C:$C,0),1)</f>
        <v>19</v>
      </c>
      <c r="R52" s="4"/>
      <c r="S52" s="33"/>
    </row>
    <row r="53" spans="3:19" x14ac:dyDescent="0.25">
      <c r="C53" s="4"/>
      <c r="E53" s="4"/>
      <c r="M53">
        <f t="shared" si="1"/>
        <v>51</v>
      </c>
      <c r="N53">
        <f>LARGE(Forecast!$M$3:$M$8761,$M53)</f>
        <v>4.0000000000000036E-3</v>
      </c>
      <c r="O53" s="4">
        <f ca="1">IF(N53=0,"",INDEX(OFFSET(Forecast!$B$3:$B$8761,IF(N53=N52,MATCH(O52,Forecast!$B$3:$B$8761,0),0),0),MATCH(N53,OFFSET(Forecast!$M$3:$M$8761,IF(N53=N52,MATCH(O52,Forecast!$B$3:$B$8761,0),0),0),0),1))</f>
        <v>42516.458333333336</v>
      </c>
      <c r="P53" s="33">
        <f>INDEX(BAAL!$B:$B,MATCH(1-N53,BAAL!$C:$C,0),1)</f>
        <v>19</v>
      </c>
      <c r="R53" s="4"/>
      <c r="S53" s="33"/>
    </row>
    <row r="54" spans="3:19" x14ac:dyDescent="0.25">
      <c r="C54" s="4"/>
      <c r="E54" s="4"/>
      <c r="M54">
        <f t="shared" si="1"/>
        <v>52</v>
      </c>
      <c r="N54">
        <f>LARGE(Forecast!$M$3:$M$8761,$M54)</f>
        <v>4.0000000000000036E-3</v>
      </c>
      <c r="O54" s="4">
        <f ca="1">IF(N54=0,"",INDEX(OFFSET(Forecast!$B$3:$B$8761,IF(N54=N53,MATCH(O53,Forecast!$B$3:$B$8761,0),0),0),MATCH(N54,OFFSET(Forecast!$M$3:$M$8761,IF(N54=N53,MATCH(O53,Forecast!$B$3:$B$8761,0),0),0),0),1))</f>
        <v>42519.708333333336</v>
      </c>
      <c r="P54" s="33">
        <f>INDEX(BAAL!$B:$B,MATCH(1-N54,BAAL!$C:$C,0),1)</f>
        <v>19</v>
      </c>
      <c r="R54" s="4"/>
      <c r="S54" s="33"/>
    </row>
    <row r="55" spans="3:19" x14ac:dyDescent="0.25">
      <c r="C55" s="4"/>
      <c r="E55" s="4"/>
      <c r="M55">
        <f t="shared" si="1"/>
        <v>53</v>
      </c>
      <c r="N55">
        <f>LARGE(Forecast!$M$3:$M$8761,$M55)</f>
        <v>4.0000000000000036E-3</v>
      </c>
      <c r="O55" s="4">
        <f ca="1">IF(N55=0,"",INDEX(OFFSET(Forecast!$B$3:$B$8761,IF(N55=N54,MATCH(O54,Forecast!$B$3:$B$8761,0),0),0),MATCH(N55,OFFSET(Forecast!$M$3:$M$8761,IF(N55=N54,MATCH(O54,Forecast!$B$3:$B$8761,0),0),0),0),1))</f>
        <v>42519.75</v>
      </c>
      <c r="P55" s="33">
        <f>INDEX(BAAL!$B:$B,MATCH(1-N55,BAAL!$C:$C,0),1)</f>
        <v>19</v>
      </c>
      <c r="R55" s="4"/>
      <c r="S55" s="33"/>
    </row>
    <row r="56" spans="3:19" x14ac:dyDescent="0.25">
      <c r="C56" s="4"/>
      <c r="E56" s="4"/>
      <c r="M56">
        <f t="shared" si="1"/>
        <v>54</v>
      </c>
      <c r="N56">
        <f>LARGE(Forecast!$M$3:$M$8761,$M56)</f>
        <v>4.0000000000000036E-3</v>
      </c>
      <c r="O56" s="4">
        <f ca="1">IF(N56=0,"",INDEX(OFFSET(Forecast!$B$3:$B$8761,IF(N56=N55,MATCH(O55,Forecast!$B$3:$B$8761,0),0),0),MATCH(N56,OFFSET(Forecast!$M$3:$M$8761,IF(N56=N55,MATCH(O55,Forecast!$B$3:$B$8761,0),0),0),0),1))</f>
        <v>42531.75</v>
      </c>
      <c r="P56" s="33">
        <f>INDEX(BAAL!$B:$B,MATCH(1-N56,BAAL!$C:$C,0),1)</f>
        <v>19</v>
      </c>
      <c r="R56" s="4"/>
      <c r="S56" s="33"/>
    </row>
    <row r="57" spans="3:19" x14ac:dyDescent="0.25">
      <c r="C57" s="4"/>
      <c r="E57" s="4"/>
      <c r="M57">
        <f t="shared" si="1"/>
        <v>55</v>
      </c>
      <c r="N57">
        <f>LARGE(Forecast!$M$3:$M$8761,$M57)</f>
        <v>4.0000000000000036E-3</v>
      </c>
      <c r="O57" s="4">
        <f ca="1">IF(N57=0,"",INDEX(OFFSET(Forecast!$B$3:$B$8761,IF(N57=N56,MATCH(O56,Forecast!$B$3:$B$8761,0),0),0),MATCH(N57,OFFSET(Forecast!$M$3:$M$8761,IF(N57=N56,MATCH(O56,Forecast!$B$3:$B$8761,0),0),0),0),1))</f>
        <v>42567.708333333336</v>
      </c>
      <c r="P57" s="33">
        <f>INDEX(BAAL!$B:$B,MATCH(1-N57,BAAL!$C:$C,0),1)</f>
        <v>19</v>
      </c>
      <c r="R57" s="4"/>
      <c r="S57" s="33"/>
    </row>
    <row r="58" spans="3:19" x14ac:dyDescent="0.25">
      <c r="C58" s="4"/>
      <c r="E58" s="4"/>
      <c r="M58">
        <f t="shared" si="1"/>
        <v>56</v>
      </c>
      <c r="N58">
        <f>LARGE(Forecast!$M$3:$M$8761,$M58)</f>
        <v>4.0000000000000036E-3</v>
      </c>
      <c r="O58" s="4">
        <f ca="1">IF(N58=0,"",INDEX(OFFSET(Forecast!$B$3:$B$8761,IF(N58=N57,MATCH(O57,Forecast!$B$3:$B$8761,0),0),0),MATCH(N58,OFFSET(Forecast!$M$3:$M$8761,IF(N58=N57,MATCH(O57,Forecast!$B$3:$B$8761,0),0),0),0),1))</f>
        <v>42581.708333333336</v>
      </c>
      <c r="P58" s="33">
        <f>INDEX(BAAL!$B:$B,MATCH(1-N58,BAAL!$C:$C,0),1)</f>
        <v>19</v>
      </c>
      <c r="R58" s="4"/>
      <c r="S58" s="33"/>
    </row>
    <row r="59" spans="3:19" x14ac:dyDescent="0.25">
      <c r="C59" s="4"/>
      <c r="E59" s="4"/>
      <c r="M59">
        <f t="shared" si="1"/>
        <v>57</v>
      </c>
      <c r="N59">
        <f>LARGE(Forecast!$M$3:$M$8761,$M59)</f>
        <v>4.0000000000000036E-3</v>
      </c>
      <c r="O59" s="4">
        <f ca="1">IF(N59=0,"",INDEX(OFFSET(Forecast!$B$3:$B$8761,IF(N59=N58,MATCH(O58,Forecast!$B$3:$B$8761,0),0),0),MATCH(N59,OFFSET(Forecast!$M$3:$M$8761,IF(N59=N58,MATCH(O58,Forecast!$B$3:$B$8761,0),0),0),0),1))</f>
        <v>42582.666666666664</v>
      </c>
      <c r="P59" s="33">
        <f>INDEX(BAAL!$B:$B,MATCH(1-N59,BAAL!$C:$C,0),1)</f>
        <v>19</v>
      </c>
      <c r="R59" s="4"/>
      <c r="S59" s="33"/>
    </row>
    <row r="60" spans="3:19" x14ac:dyDescent="0.25">
      <c r="C60" s="4"/>
      <c r="E60" s="4"/>
      <c r="M60">
        <f t="shared" si="1"/>
        <v>58</v>
      </c>
      <c r="N60">
        <f>LARGE(Forecast!$M$3:$M$8761,$M60)</f>
        <v>4.0000000000000036E-3</v>
      </c>
      <c r="O60" s="4">
        <f ca="1">IF(N60=0,"",INDEX(OFFSET(Forecast!$B$3:$B$8761,IF(N60=N59,MATCH(O59,Forecast!$B$3:$B$8761,0),0),0),MATCH(N60,OFFSET(Forecast!$M$3:$M$8761,IF(N60=N59,MATCH(O59,Forecast!$B$3:$B$8761,0),0),0),0),1))</f>
        <v>42597.666666666664</v>
      </c>
      <c r="P60" s="33">
        <f>INDEX(BAAL!$B:$B,MATCH(1-N60,BAAL!$C:$C,0),1)</f>
        <v>19</v>
      </c>
      <c r="R60" s="4"/>
      <c r="S60" s="33"/>
    </row>
    <row r="61" spans="3:19" x14ac:dyDescent="0.25">
      <c r="C61" s="4"/>
      <c r="E61" s="4"/>
      <c r="M61">
        <f t="shared" si="1"/>
        <v>59</v>
      </c>
      <c r="N61">
        <f>LARGE(Forecast!$M$3:$M$8761,$M61)</f>
        <v>4.0000000000000036E-3</v>
      </c>
      <c r="O61" s="4">
        <f ca="1">IF(N61=0,"",INDEX(OFFSET(Forecast!$B$3:$B$8761,IF(N61=N60,MATCH(O60,Forecast!$B$3:$B$8761,0),0),0),MATCH(N61,OFFSET(Forecast!$M$3:$M$8761,IF(N61=N60,MATCH(O60,Forecast!$B$3:$B$8761,0),0),0),0),1))</f>
        <v>42605.666666666664</v>
      </c>
      <c r="P61" s="33">
        <f>INDEX(BAAL!$B:$B,MATCH(1-N61,BAAL!$C:$C,0),1)</f>
        <v>19</v>
      </c>
      <c r="R61" s="4"/>
      <c r="S61" s="33"/>
    </row>
    <row r="62" spans="3:19" x14ac:dyDescent="0.25">
      <c r="C62" s="4"/>
      <c r="E62" s="4"/>
      <c r="M62">
        <f t="shared" si="1"/>
        <v>60</v>
      </c>
      <c r="N62">
        <f>LARGE(Forecast!$M$3:$M$8761,$M62)</f>
        <v>3.0000000000000027E-3</v>
      </c>
      <c r="O62" s="4">
        <f ca="1">IF(N62=0,"",INDEX(OFFSET(Forecast!$B$3:$B$8761,IF(N62=N61,MATCH(O61,Forecast!$B$3:$B$8761,0),0),0),MATCH(N62,OFFSET(Forecast!$M$3:$M$8761,IF(N62=N61,MATCH(O61,Forecast!$B$3:$B$8761,0),0),0),0),1))</f>
        <v>42411.666666666664</v>
      </c>
      <c r="P62" s="33">
        <f>INDEX(BAAL!$B:$B,MATCH(1-N62,BAAL!$C:$C,0),1)</f>
        <v>15</v>
      </c>
      <c r="R62" s="4"/>
      <c r="S62" s="33"/>
    </row>
    <row r="63" spans="3:19" x14ac:dyDescent="0.25">
      <c r="C63" s="4"/>
      <c r="E63" s="4"/>
      <c r="M63">
        <f t="shared" si="1"/>
        <v>61</v>
      </c>
      <c r="N63">
        <f>LARGE(Forecast!$M$3:$M$8761,$M63)</f>
        <v>3.0000000000000027E-3</v>
      </c>
      <c r="O63" s="4">
        <f ca="1">IF(N63=0,"",INDEX(OFFSET(Forecast!$B$3:$B$8761,IF(N63=N62,MATCH(O62,Forecast!$B$3:$B$8761,0),0),0),MATCH(N63,OFFSET(Forecast!$M$3:$M$8761,IF(N63=N62,MATCH(O62,Forecast!$B$3:$B$8761,0),0),0),0),1))</f>
        <v>42418.5</v>
      </c>
      <c r="P63" s="33">
        <f>INDEX(BAAL!$B:$B,MATCH(1-N63,BAAL!$C:$C,0),1)</f>
        <v>15</v>
      </c>
      <c r="R63" s="4"/>
      <c r="S63" s="33"/>
    </row>
    <row r="64" spans="3:19" x14ac:dyDescent="0.25">
      <c r="C64" s="4"/>
      <c r="E64" s="4"/>
      <c r="M64">
        <f t="shared" si="1"/>
        <v>62</v>
      </c>
      <c r="N64">
        <f>LARGE(Forecast!$M$3:$M$8761,$M64)</f>
        <v>3.0000000000000027E-3</v>
      </c>
      <c r="O64" s="4">
        <f ca="1">IF(N64=0,"",INDEX(OFFSET(Forecast!$B$3:$B$8761,IF(N64=N63,MATCH(O63,Forecast!$B$3:$B$8761,0),0),0),MATCH(N64,OFFSET(Forecast!$M$3:$M$8761,IF(N64=N63,MATCH(O63,Forecast!$B$3:$B$8761,0),0),0),0),1))</f>
        <v>42427.625</v>
      </c>
      <c r="P64" s="33">
        <f>INDEX(BAAL!$B:$B,MATCH(1-N64,BAAL!$C:$C,0),1)</f>
        <v>15</v>
      </c>
      <c r="R64" s="4"/>
      <c r="S64" s="33"/>
    </row>
    <row r="65" spans="3:19" x14ac:dyDescent="0.25">
      <c r="C65" s="4"/>
      <c r="E65" s="4"/>
      <c r="M65">
        <f t="shared" si="1"/>
        <v>63</v>
      </c>
      <c r="N65">
        <f>LARGE(Forecast!$M$3:$M$8761,$M65)</f>
        <v>3.0000000000000027E-3</v>
      </c>
      <c r="O65" s="4">
        <f ca="1">IF(N65=0,"",INDEX(OFFSET(Forecast!$B$3:$B$8761,IF(N65=N64,MATCH(O64,Forecast!$B$3:$B$8761,0),0),0),MATCH(N65,OFFSET(Forecast!$M$3:$M$8761,IF(N65=N64,MATCH(O64,Forecast!$B$3:$B$8761,0),0),0),0),1))</f>
        <v>42430.583333333336</v>
      </c>
      <c r="P65" s="33">
        <f>INDEX(BAAL!$B:$B,MATCH(1-N65,BAAL!$C:$C,0),1)</f>
        <v>15</v>
      </c>
      <c r="R65" s="4"/>
      <c r="S65" s="33"/>
    </row>
    <row r="66" spans="3:19" x14ac:dyDescent="0.25">
      <c r="C66" s="4"/>
      <c r="E66" s="4"/>
      <c r="M66">
        <f t="shared" si="1"/>
        <v>64</v>
      </c>
      <c r="N66">
        <f>LARGE(Forecast!$M$3:$M$8761,$M66)</f>
        <v>3.0000000000000027E-3</v>
      </c>
      <c r="O66" s="4">
        <f ca="1">IF(N66=0,"",INDEX(OFFSET(Forecast!$B$3:$B$8761,IF(N66=N65,MATCH(O65,Forecast!$B$3:$B$8761,0),0),0),MATCH(N66,OFFSET(Forecast!$M$3:$M$8761,IF(N66=N65,MATCH(O65,Forecast!$B$3:$B$8761,0),0),0),0),1))</f>
        <v>42448.666666666664</v>
      </c>
      <c r="P66" s="33">
        <f>INDEX(BAAL!$B:$B,MATCH(1-N66,BAAL!$C:$C,0),1)</f>
        <v>15</v>
      </c>
      <c r="R66" s="4"/>
      <c r="S66" s="33"/>
    </row>
    <row r="67" spans="3:19" x14ac:dyDescent="0.25">
      <c r="C67" s="4"/>
      <c r="E67" s="4"/>
      <c r="M67">
        <f t="shared" si="1"/>
        <v>65</v>
      </c>
      <c r="N67">
        <f>LARGE(Forecast!$M$3:$M$8761,$M67)</f>
        <v>3.0000000000000027E-3</v>
      </c>
      <c r="O67" s="4">
        <f ca="1">IF(N67=0,"",INDEX(OFFSET(Forecast!$B$3:$B$8761,IF(N67=N66,MATCH(O66,Forecast!$B$3:$B$8761,0),0),0),MATCH(N67,OFFSET(Forecast!$M$3:$M$8761,IF(N67=N66,MATCH(O66,Forecast!$B$3:$B$8761,0),0),0),0),1))</f>
        <v>42449.708333333336</v>
      </c>
      <c r="P67" s="33">
        <f>INDEX(BAAL!$B:$B,MATCH(1-N67,BAAL!$C:$C,0),1)</f>
        <v>15</v>
      </c>
      <c r="R67" s="4"/>
      <c r="S67" s="33"/>
    </row>
    <row r="68" spans="3:19" x14ac:dyDescent="0.25">
      <c r="C68" s="4"/>
      <c r="E68" s="4"/>
      <c r="M68">
        <f t="shared" si="1"/>
        <v>66</v>
      </c>
      <c r="N68">
        <f>LARGE(Forecast!$M$3:$M$8761,$M68)</f>
        <v>3.0000000000000027E-3</v>
      </c>
      <c r="O68" s="4">
        <f ca="1">IF(N68=0,"",INDEX(OFFSET(Forecast!$B$3:$B$8761,IF(N68=N67,MATCH(O67,Forecast!$B$3:$B$8761,0),0),0),MATCH(N68,OFFSET(Forecast!$M$3:$M$8761,IF(N68=N67,MATCH(O67,Forecast!$B$3:$B$8761,0),0),0),0),1))</f>
        <v>42450.541666666664</v>
      </c>
      <c r="P68" s="33">
        <f>INDEX(BAAL!$B:$B,MATCH(1-N68,BAAL!$C:$C,0),1)</f>
        <v>15</v>
      </c>
      <c r="R68" s="4"/>
      <c r="S68" s="33"/>
    </row>
    <row r="69" spans="3:19" x14ac:dyDescent="0.25">
      <c r="C69" s="4"/>
      <c r="E69" s="4"/>
      <c r="M69">
        <f t="shared" ref="M69:M132" si="2">M68+1</f>
        <v>67</v>
      </c>
      <c r="N69">
        <f>LARGE(Forecast!$M$3:$M$8761,$M69)</f>
        <v>3.0000000000000027E-3</v>
      </c>
      <c r="O69" s="4">
        <f ca="1">IF(N69=0,"",INDEX(OFFSET(Forecast!$B$3:$B$8761,IF(N69=N68,MATCH(O68,Forecast!$B$3:$B$8761,0),0),0),MATCH(N69,OFFSET(Forecast!$M$3:$M$8761,IF(N69=N68,MATCH(O68,Forecast!$B$3:$B$8761,0),0),0),0),1))</f>
        <v>42456.666666666664</v>
      </c>
      <c r="P69" s="33">
        <f>INDEX(BAAL!$B:$B,MATCH(1-N69,BAAL!$C:$C,0),1)</f>
        <v>15</v>
      </c>
      <c r="R69" s="4"/>
      <c r="S69" s="33"/>
    </row>
    <row r="70" spans="3:19" x14ac:dyDescent="0.25">
      <c r="C70" s="4"/>
      <c r="E70" s="4"/>
      <c r="M70">
        <f t="shared" si="2"/>
        <v>68</v>
      </c>
      <c r="N70">
        <f>LARGE(Forecast!$M$3:$M$8761,$M70)</f>
        <v>3.0000000000000027E-3</v>
      </c>
      <c r="O70" s="4">
        <f ca="1">IF(N70=0,"",INDEX(OFFSET(Forecast!$B$3:$B$8761,IF(N70=N69,MATCH(O69,Forecast!$B$3:$B$8761,0),0),0),MATCH(N70,OFFSET(Forecast!$M$3:$M$8761,IF(N70=N69,MATCH(O69,Forecast!$B$3:$B$8761,0),0),0),0),1))</f>
        <v>42457.708333333336</v>
      </c>
      <c r="P70" s="33">
        <f>INDEX(BAAL!$B:$B,MATCH(1-N70,BAAL!$C:$C,0),1)</f>
        <v>15</v>
      </c>
      <c r="R70" s="4"/>
      <c r="S70" s="33"/>
    </row>
    <row r="71" spans="3:19" x14ac:dyDescent="0.25">
      <c r="C71" s="4"/>
      <c r="E71" s="4"/>
      <c r="M71">
        <f t="shared" si="2"/>
        <v>69</v>
      </c>
      <c r="N71">
        <f>LARGE(Forecast!$M$3:$M$8761,$M71)</f>
        <v>3.0000000000000027E-3</v>
      </c>
      <c r="O71" s="4">
        <f ca="1">IF(N71=0,"",INDEX(OFFSET(Forecast!$B$3:$B$8761,IF(N71=N70,MATCH(O70,Forecast!$B$3:$B$8761,0),0),0),MATCH(N71,OFFSET(Forecast!$M$3:$M$8761,IF(N71=N70,MATCH(O70,Forecast!$B$3:$B$8761,0),0),0),0),1))</f>
        <v>42459.5</v>
      </c>
      <c r="P71" s="33">
        <f>INDEX(BAAL!$B:$B,MATCH(1-N71,BAAL!$C:$C,0),1)</f>
        <v>15</v>
      </c>
      <c r="R71" s="4"/>
      <c r="S71" s="33"/>
    </row>
    <row r="72" spans="3:19" x14ac:dyDescent="0.25">
      <c r="C72" s="4"/>
      <c r="E72" s="4"/>
      <c r="M72">
        <f t="shared" si="2"/>
        <v>70</v>
      </c>
      <c r="N72">
        <f>LARGE(Forecast!$M$3:$M$8761,$M72)</f>
        <v>3.0000000000000027E-3</v>
      </c>
      <c r="O72" s="4">
        <f ca="1">IF(N72=0,"",INDEX(OFFSET(Forecast!$B$3:$B$8761,IF(N72=N71,MATCH(O71,Forecast!$B$3:$B$8761,0),0),0),MATCH(N72,OFFSET(Forecast!$M$3:$M$8761,IF(N72=N71,MATCH(O71,Forecast!$B$3:$B$8761,0),0),0),0),1))</f>
        <v>42460.708333333336</v>
      </c>
      <c r="P72" s="33">
        <f>INDEX(BAAL!$B:$B,MATCH(1-N72,BAAL!$C:$C,0),1)</f>
        <v>15</v>
      </c>
      <c r="R72" s="4"/>
      <c r="S72" s="33"/>
    </row>
    <row r="73" spans="3:19" x14ac:dyDescent="0.25">
      <c r="C73" s="4"/>
      <c r="E73" s="4"/>
      <c r="M73">
        <f t="shared" si="2"/>
        <v>71</v>
      </c>
      <c r="N73">
        <f>LARGE(Forecast!$M$3:$M$8761,$M73)</f>
        <v>3.0000000000000027E-3</v>
      </c>
      <c r="O73" s="4">
        <f ca="1">IF(N73=0,"",INDEX(OFFSET(Forecast!$B$3:$B$8761,IF(N73=N72,MATCH(O72,Forecast!$B$3:$B$8761,0),0),0),MATCH(N73,OFFSET(Forecast!$M$3:$M$8761,IF(N73=N72,MATCH(O72,Forecast!$B$3:$B$8761,0),0),0),0),1))</f>
        <v>42471.625</v>
      </c>
      <c r="P73" s="33">
        <f>INDEX(BAAL!$B:$B,MATCH(1-N73,BAAL!$C:$C,0),1)</f>
        <v>15</v>
      </c>
      <c r="R73" s="4"/>
      <c r="S73" s="33"/>
    </row>
    <row r="74" spans="3:19" x14ac:dyDescent="0.25">
      <c r="C74" s="4"/>
      <c r="E74" s="4"/>
      <c r="M74">
        <f t="shared" si="2"/>
        <v>72</v>
      </c>
      <c r="N74">
        <f>LARGE(Forecast!$M$3:$M$8761,$M74)</f>
        <v>3.0000000000000027E-3</v>
      </c>
      <c r="O74" s="4">
        <f ca="1">IF(N74=0,"",INDEX(OFFSET(Forecast!$B$3:$B$8761,IF(N74=N73,MATCH(O73,Forecast!$B$3:$B$8761,0),0),0),MATCH(N74,OFFSET(Forecast!$M$3:$M$8761,IF(N74=N73,MATCH(O73,Forecast!$B$3:$B$8761,0),0),0),0),1))</f>
        <v>42474.625</v>
      </c>
      <c r="P74" s="33">
        <f>INDEX(BAAL!$B:$B,MATCH(1-N74,BAAL!$C:$C,0),1)</f>
        <v>15</v>
      </c>
      <c r="R74" s="4"/>
      <c r="S74" s="33"/>
    </row>
    <row r="75" spans="3:19" x14ac:dyDescent="0.25">
      <c r="C75" s="4"/>
      <c r="E75" s="4"/>
      <c r="M75">
        <f t="shared" si="2"/>
        <v>73</v>
      </c>
      <c r="N75">
        <f>LARGE(Forecast!$M$3:$M$8761,$M75)</f>
        <v>3.0000000000000027E-3</v>
      </c>
      <c r="O75" s="4">
        <f ca="1">IF(N75=0,"",INDEX(OFFSET(Forecast!$B$3:$B$8761,IF(N75=N74,MATCH(O74,Forecast!$B$3:$B$8761,0),0),0),MATCH(N75,OFFSET(Forecast!$M$3:$M$8761,IF(N75=N74,MATCH(O74,Forecast!$B$3:$B$8761,0),0),0),0),1))</f>
        <v>42484.666666666664</v>
      </c>
      <c r="P75" s="33">
        <f>INDEX(BAAL!$B:$B,MATCH(1-N75,BAAL!$C:$C,0),1)</f>
        <v>15</v>
      </c>
      <c r="R75" s="4"/>
      <c r="S75" s="33"/>
    </row>
    <row r="76" spans="3:19" x14ac:dyDescent="0.25">
      <c r="C76" s="4"/>
      <c r="E76" s="4"/>
      <c r="M76">
        <f t="shared" si="2"/>
        <v>74</v>
      </c>
      <c r="N76">
        <f>LARGE(Forecast!$M$3:$M$8761,$M76)</f>
        <v>3.0000000000000027E-3</v>
      </c>
      <c r="O76" s="4">
        <f ca="1">IF(N76=0,"",INDEX(OFFSET(Forecast!$B$3:$B$8761,IF(N76=N75,MATCH(O75,Forecast!$B$3:$B$8761,0),0),0),MATCH(N76,OFFSET(Forecast!$M$3:$M$8761,IF(N76=N75,MATCH(O75,Forecast!$B$3:$B$8761,0),0),0),0),1))</f>
        <v>42489.666666666664</v>
      </c>
      <c r="P76" s="33">
        <f>INDEX(BAAL!$B:$B,MATCH(1-N76,BAAL!$C:$C,0),1)</f>
        <v>15</v>
      </c>
      <c r="R76" s="4"/>
      <c r="S76" s="33"/>
    </row>
    <row r="77" spans="3:19" x14ac:dyDescent="0.25">
      <c r="C77" s="4"/>
      <c r="E77" s="4"/>
      <c r="M77">
        <f t="shared" si="2"/>
        <v>75</v>
      </c>
      <c r="N77">
        <f>LARGE(Forecast!$M$3:$M$8761,$M77)</f>
        <v>3.0000000000000027E-3</v>
      </c>
      <c r="O77" s="4">
        <f ca="1">IF(N77=0,"",INDEX(OFFSET(Forecast!$B$3:$B$8761,IF(N77=N76,MATCH(O76,Forecast!$B$3:$B$8761,0),0),0),MATCH(N77,OFFSET(Forecast!$M$3:$M$8761,IF(N77=N76,MATCH(O76,Forecast!$B$3:$B$8761,0),0),0),0),1))</f>
        <v>42504.708333333336</v>
      </c>
      <c r="P77" s="33">
        <f>INDEX(BAAL!$B:$B,MATCH(1-N77,BAAL!$C:$C,0),1)</f>
        <v>15</v>
      </c>
      <c r="R77" s="4"/>
      <c r="S77" s="33"/>
    </row>
    <row r="78" spans="3:19" x14ac:dyDescent="0.25">
      <c r="C78" s="4"/>
      <c r="E78" s="4"/>
      <c r="M78">
        <f t="shared" si="2"/>
        <v>76</v>
      </c>
      <c r="N78">
        <f>LARGE(Forecast!$M$3:$M$8761,$M78)</f>
        <v>3.0000000000000027E-3</v>
      </c>
      <c r="O78" s="4">
        <f ca="1">IF(N78=0,"",INDEX(OFFSET(Forecast!$B$3:$B$8761,IF(N78=N77,MATCH(O77,Forecast!$B$3:$B$8761,0),0),0),MATCH(N78,OFFSET(Forecast!$M$3:$M$8761,IF(N78=N77,MATCH(O77,Forecast!$B$3:$B$8761,0),0),0),0),1))</f>
        <v>42516.5</v>
      </c>
      <c r="P78" s="33">
        <f>INDEX(BAAL!$B:$B,MATCH(1-N78,BAAL!$C:$C,0),1)</f>
        <v>15</v>
      </c>
      <c r="R78" s="4"/>
      <c r="S78" s="33"/>
    </row>
    <row r="79" spans="3:19" x14ac:dyDescent="0.25">
      <c r="C79" s="4"/>
      <c r="E79" s="4"/>
      <c r="M79">
        <f t="shared" si="2"/>
        <v>77</v>
      </c>
      <c r="N79">
        <f>LARGE(Forecast!$M$3:$M$8761,$M79)</f>
        <v>3.0000000000000027E-3</v>
      </c>
      <c r="O79" s="4">
        <f ca="1">IF(N79=0,"",INDEX(OFFSET(Forecast!$B$3:$B$8761,IF(N79=N78,MATCH(O78,Forecast!$B$3:$B$8761,0),0),0),MATCH(N79,OFFSET(Forecast!$M$3:$M$8761,IF(N79=N78,MATCH(O78,Forecast!$B$3:$B$8761,0),0),0),0),1))</f>
        <v>42518.666666666664</v>
      </c>
      <c r="P79" s="33">
        <f>INDEX(BAAL!$B:$B,MATCH(1-N79,BAAL!$C:$C,0),1)</f>
        <v>15</v>
      </c>
      <c r="R79" s="4"/>
      <c r="S79" s="33"/>
    </row>
    <row r="80" spans="3:19" x14ac:dyDescent="0.25">
      <c r="C80" s="4"/>
      <c r="E80" s="4"/>
      <c r="M80">
        <f t="shared" si="2"/>
        <v>78</v>
      </c>
      <c r="N80">
        <f>LARGE(Forecast!$M$3:$M$8761,$M80)</f>
        <v>3.0000000000000027E-3</v>
      </c>
      <c r="O80" s="4">
        <f ca="1">IF(N80=0,"",INDEX(OFFSET(Forecast!$B$3:$B$8761,IF(N80=N79,MATCH(O79,Forecast!$B$3:$B$8761,0),0),0),MATCH(N80,OFFSET(Forecast!$M$3:$M$8761,IF(N80=N79,MATCH(O79,Forecast!$B$3:$B$8761,0),0),0),0),1))</f>
        <v>42528.625</v>
      </c>
      <c r="P80" s="33">
        <f>INDEX(BAAL!$B:$B,MATCH(1-N80,BAAL!$C:$C,0),1)</f>
        <v>15</v>
      </c>
      <c r="R80" s="4"/>
      <c r="S80" s="33"/>
    </row>
    <row r="81" spans="3:19" x14ac:dyDescent="0.25">
      <c r="C81" s="4"/>
      <c r="E81" s="4"/>
      <c r="M81">
        <f t="shared" si="2"/>
        <v>79</v>
      </c>
      <c r="N81">
        <f>LARGE(Forecast!$M$3:$M$8761,$M81)</f>
        <v>3.0000000000000027E-3</v>
      </c>
      <c r="O81" s="4">
        <f ca="1">IF(N81=0,"",INDEX(OFFSET(Forecast!$B$3:$B$8761,IF(N81=N80,MATCH(O80,Forecast!$B$3:$B$8761,0),0),0),MATCH(N81,OFFSET(Forecast!$M$3:$M$8761,IF(N81=N80,MATCH(O80,Forecast!$B$3:$B$8761,0),0),0),0),1))</f>
        <v>42549.375</v>
      </c>
      <c r="P81" s="33">
        <f>INDEX(BAAL!$B:$B,MATCH(1-N81,BAAL!$C:$C,0),1)</f>
        <v>15</v>
      </c>
      <c r="R81" s="4"/>
      <c r="S81" s="33"/>
    </row>
    <row r="82" spans="3:19" x14ac:dyDescent="0.25">
      <c r="C82" s="4"/>
      <c r="E82" s="4"/>
      <c r="M82">
        <f t="shared" si="2"/>
        <v>80</v>
      </c>
      <c r="N82">
        <f>LARGE(Forecast!$M$3:$M$8761,$M82)</f>
        <v>3.0000000000000027E-3</v>
      </c>
      <c r="O82" s="4">
        <f ca="1">IF(N82=0,"",INDEX(OFFSET(Forecast!$B$3:$B$8761,IF(N82=N81,MATCH(O81,Forecast!$B$3:$B$8761,0),0),0),MATCH(N82,OFFSET(Forecast!$M$3:$M$8761,IF(N82=N81,MATCH(O81,Forecast!$B$3:$B$8761,0),0),0),0),1))</f>
        <v>42549.541666666664</v>
      </c>
      <c r="P82" s="33">
        <f>INDEX(BAAL!$B:$B,MATCH(1-N82,BAAL!$C:$C,0),1)</f>
        <v>15</v>
      </c>
      <c r="R82" s="4"/>
      <c r="S82" s="33"/>
    </row>
    <row r="83" spans="3:19" x14ac:dyDescent="0.25">
      <c r="C83" s="4"/>
      <c r="E83" s="4"/>
      <c r="M83">
        <f t="shared" si="2"/>
        <v>81</v>
      </c>
      <c r="N83">
        <f>LARGE(Forecast!$M$3:$M$8761,$M83)</f>
        <v>3.0000000000000027E-3</v>
      </c>
      <c r="O83" s="4">
        <f ca="1">IF(N83=0,"",INDEX(OFFSET(Forecast!$B$3:$B$8761,IF(N83=N82,MATCH(O82,Forecast!$B$3:$B$8761,0),0),0),MATCH(N83,OFFSET(Forecast!$M$3:$M$8761,IF(N83=N82,MATCH(O82,Forecast!$B$3:$B$8761,0),0),0),0),1))</f>
        <v>42551.625</v>
      </c>
      <c r="P83" s="33">
        <f>INDEX(BAAL!$B:$B,MATCH(1-N83,BAAL!$C:$C,0),1)</f>
        <v>15</v>
      </c>
      <c r="R83" s="4"/>
      <c r="S83" s="33"/>
    </row>
    <row r="84" spans="3:19" x14ac:dyDescent="0.25">
      <c r="C84" s="4"/>
      <c r="E84" s="4"/>
      <c r="M84">
        <f t="shared" si="2"/>
        <v>82</v>
      </c>
      <c r="N84">
        <f>LARGE(Forecast!$M$3:$M$8761,$M84)</f>
        <v>3.0000000000000027E-3</v>
      </c>
      <c r="O84" s="4">
        <f ca="1">IF(N84=0,"",INDEX(OFFSET(Forecast!$B$3:$B$8761,IF(N84=N83,MATCH(O83,Forecast!$B$3:$B$8761,0),0),0),MATCH(N84,OFFSET(Forecast!$M$3:$M$8761,IF(N84=N83,MATCH(O83,Forecast!$B$3:$B$8761,0),0),0),0),1))</f>
        <v>42553.333333333336</v>
      </c>
      <c r="P84" s="33">
        <f>INDEX(BAAL!$B:$B,MATCH(1-N84,BAAL!$C:$C,0),1)</f>
        <v>15</v>
      </c>
      <c r="R84" s="4"/>
      <c r="S84" s="33"/>
    </row>
    <row r="85" spans="3:19" x14ac:dyDescent="0.25">
      <c r="C85" s="4"/>
      <c r="E85" s="4"/>
      <c r="M85">
        <f t="shared" si="2"/>
        <v>83</v>
      </c>
      <c r="N85">
        <f>LARGE(Forecast!$M$3:$M$8761,$M85)</f>
        <v>3.0000000000000027E-3</v>
      </c>
      <c r="O85" s="4">
        <f ca="1">IF(N85=0,"",INDEX(OFFSET(Forecast!$B$3:$B$8761,IF(N85=N84,MATCH(O84,Forecast!$B$3:$B$8761,0),0),0),MATCH(N85,OFFSET(Forecast!$M$3:$M$8761,IF(N85=N84,MATCH(O84,Forecast!$B$3:$B$8761,0),0),0),0),1))</f>
        <v>42553.625</v>
      </c>
      <c r="P85" s="33">
        <f>INDEX(BAAL!$B:$B,MATCH(1-N85,BAAL!$C:$C,0),1)</f>
        <v>15</v>
      </c>
      <c r="R85" s="4"/>
      <c r="S85" s="33"/>
    </row>
    <row r="86" spans="3:19" x14ac:dyDescent="0.25">
      <c r="C86" s="4"/>
      <c r="E86" s="4"/>
      <c r="M86">
        <f t="shared" si="2"/>
        <v>84</v>
      </c>
      <c r="N86">
        <f>LARGE(Forecast!$M$3:$M$8761,$M86)</f>
        <v>3.0000000000000027E-3</v>
      </c>
      <c r="O86" s="4">
        <f ca="1">IF(N86=0,"",INDEX(OFFSET(Forecast!$B$3:$B$8761,IF(N86=N85,MATCH(O85,Forecast!$B$3:$B$8761,0),0),0),MATCH(N86,OFFSET(Forecast!$M$3:$M$8761,IF(N86=N85,MATCH(O85,Forecast!$B$3:$B$8761,0),0),0),0),1))</f>
        <v>42580.375</v>
      </c>
      <c r="P86" s="33">
        <f>INDEX(BAAL!$B:$B,MATCH(1-N86,BAAL!$C:$C,0),1)</f>
        <v>15</v>
      </c>
      <c r="R86" s="4"/>
      <c r="S86" s="33"/>
    </row>
    <row r="87" spans="3:19" x14ac:dyDescent="0.25">
      <c r="C87" s="4"/>
      <c r="E87" s="4"/>
      <c r="M87">
        <f t="shared" si="2"/>
        <v>85</v>
      </c>
      <c r="N87">
        <f>LARGE(Forecast!$M$3:$M$8761,$M87)</f>
        <v>3.0000000000000027E-3</v>
      </c>
      <c r="O87" s="4">
        <f ca="1">IF(N87=0,"",INDEX(OFFSET(Forecast!$B$3:$B$8761,IF(N87=N86,MATCH(O86,Forecast!$B$3:$B$8761,0),0),0),MATCH(N87,OFFSET(Forecast!$M$3:$M$8761,IF(N87=N86,MATCH(O86,Forecast!$B$3:$B$8761,0),0),0),0),1))</f>
        <v>42597.5</v>
      </c>
      <c r="P87" s="33">
        <f>INDEX(BAAL!$B:$B,MATCH(1-N87,BAAL!$C:$C,0),1)</f>
        <v>15</v>
      </c>
      <c r="R87" s="4"/>
      <c r="S87" s="33"/>
    </row>
    <row r="88" spans="3:19" x14ac:dyDescent="0.25">
      <c r="C88" s="4"/>
      <c r="E88" s="4"/>
      <c r="M88">
        <f t="shared" si="2"/>
        <v>86</v>
      </c>
      <c r="N88">
        <f>LARGE(Forecast!$M$3:$M$8761,$M88)</f>
        <v>3.0000000000000027E-3</v>
      </c>
      <c r="O88" s="4">
        <f ca="1">IF(N88=0,"",INDEX(OFFSET(Forecast!$B$3:$B$8761,IF(N88=N87,MATCH(O87,Forecast!$B$3:$B$8761,0),0),0),MATCH(N88,OFFSET(Forecast!$M$3:$M$8761,IF(N88=N87,MATCH(O87,Forecast!$B$3:$B$8761,0),0),0),0),1))</f>
        <v>42598.541666666664</v>
      </c>
      <c r="P88" s="33">
        <f>INDEX(BAAL!$B:$B,MATCH(1-N88,BAAL!$C:$C,0),1)</f>
        <v>15</v>
      </c>
      <c r="R88" s="4"/>
      <c r="S88" s="33"/>
    </row>
    <row r="89" spans="3:19" x14ac:dyDescent="0.25">
      <c r="C89" s="4"/>
      <c r="E89" s="4"/>
      <c r="M89">
        <f t="shared" si="2"/>
        <v>87</v>
      </c>
      <c r="N89">
        <f>LARGE(Forecast!$M$3:$M$8761,$M89)</f>
        <v>3.0000000000000027E-3</v>
      </c>
      <c r="O89" s="4">
        <f ca="1">IF(N89=0,"",INDEX(OFFSET(Forecast!$B$3:$B$8761,IF(N89=N88,MATCH(O88,Forecast!$B$3:$B$8761,0),0),0),MATCH(N89,OFFSET(Forecast!$M$3:$M$8761,IF(N89=N88,MATCH(O88,Forecast!$B$3:$B$8761,0),0),0),0),1))</f>
        <v>42602.708333333336</v>
      </c>
      <c r="P89" s="33">
        <f>INDEX(BAAL!$B:$B,MATCH(1-N89,BAAL!$C:$C,0),1)</f>
        <v>15</v>
      </c>
      <c r="R89" s="4"/>
      <c r="S89" s="33"/>
    </row>
    <row r="90" spans="3:19" x14ac:dyDescent="0.25">
      <c r="C90" s="4"/>
      <c r="E90" s="4"/>
      <c r="M90">
        <f t="shared" si="2"/>
        <v>88</v>
      </c>
      <c r="N90">
        <f>LARGE(Forecast!$M$3:$M$8761,$M90)</f>
        <v>3.0000000000000027E-3</v>
      </c>
      <c r="O90" s="4">
        <f ca="1">IF(N90=0,"",INDEX(OFFSET(Forecast!$B$3:$B$8761,IF(N90=N89,MATCH(O89,Forecast!$B$3:$B$8761,0),0),0),MATCH(N90,OFFSET(Forecast!$M$3:$M$8761,IF(N90=N89,MATCH(O89,Forecast!$B$3:$B$8761,0),0),0),0),1))</f>
        <v>42603.708333333336</v>
      </c>
      <c r="P90" s="33">
        <f>INDEX(BAAL!$B:$B,MATCH(1-N90,BAAL!$C:$C,0),1)</f>
        <v>15</v>
      </c>
      <c r="R90" s="4"/>
      <c r="S90" s="33"/>
    </row>
    <row r="91" spans="3:19" x14ac:dyDescent="0.25">
      <c r="C91" s="4"/>
      <c r="E91" s="4"/>
      <c r="M91">
        <f t="shared" si="2"/>
        <v>89</v>
      </c>
      <c r="N91">
        <f>LARGE(Forecast!$M$3:$M$8761,$M91)</f>
        <v>3.0000000000000027E-3</v>
      </c>
      <c r="O91" s="4">
        <f ca="1">IF(N91=0,"",INDEX(OFFSET(Forecast!$B$3:$B$8761,IF(N91=N90,MATCH(O90,Forecast!$B$3:$B$8761,0),0),0),MATCH(N91,OFFSET(Forecast!$M$3:$M$8761,IF(N91=N90,MATCH(O90,Forecast!$B$3:$B$8761,0),0),0),0),1))</f>
        <v>42604.583333333336</v>
      </c>
      <c r="P91" s="33">
        <f>INDEX(BAAL!$B:$B,MATCH(1-N91,BAAL!$C:$C,0),1)</f>
        <v>15</v>
      </c>
      <c r="R91" s="4"/>
      <c r="S91" s="33"/>
    </row>
    <row r="92" spans="3:19" x14ac:dyDescent="0.25">
      <c r="C92" s="4"/>
      <c r="E92" s="4"/>
      <c r="M92">
        <f t="shared" si="2"/>
        <v>90</v>
      </c>
      <c r="N92">
        <f>LARGE(Forecast!$M$3:$M$8761,$M92)</f>
        <v>3.0000000000000027E-3</v>
      </c>
      <c r="O92" s="4">
        <f ca="1">IF(N92=0,"",INDEX(OFFSET(Forecast!$B$3:$B$8761,IF(N92=N91,MATCH(O91,Forecast!$B$3:$B$8761,0),0),0),MATCH(N92,OFFSET(Forecast!$M$3:$M$8761,IF(N92=N91,MATCH(O91,Forecast!$B$3:$B$8761,0),0),0),0),1))</f>
        <v>42605.708333333336</v>
      </c>
      <c r="P92" s="33">
        <f>INDEX(BAAL!$B:$B,MATCH(1-N92,BAAL!$C:$C,0),1)</f>
        <v>15</v>
      </c>
      <c r="R92" s="4"/>
      <c r="S92" s="33"/>
    </row>
    <row r="93" spans="3:19" x14ac:dyDescent="0.25">
      <c r="C93" s="4"/>
      <c r="E93" s="4"/>
      <c r="M93">
        <f t="shared" si="2"/>
        <v>91</v>
      </c>
      <c r="N93">
        <f>LARGE(Forecast!$M$3:$M$8761,$M93)</f>
        <v>2.0000000000000018E-3</v>
      </c>
      <c r="O93" s="4">
        <f ca="1">IF(N93=0,"",INDEX(OFFSET(Forecast!$B$3:$B$8761,IF(N93=N92,MATCH(O92,Forecast!$B$3:$B$8761,0),0),0),MATCH(N93,OFFSET(Forecast!$M$3:$M$8761,IF(N93=N92,MATCH(O92,Forecast!$B$3:$B$8761,0),0),0),0),1))</f>
        <v>42374.583333333336</v>
      </c>
      <c r="P93" s="33">
        <f>INDEX(BAAL!$B:$B,MATCH(1-N93,BAAL!$C:$C,0),1)</f>
        <v>10</v>
      </c>
      <c r="R93" s="4"/>
      <c r="S93" s="33"/>
    </row>
    <row r="94" spans="3:19" x14ac:dyDescent="0.25">
      <c r="C94" s="4"/>
      <c r="E94" s="4"/>
      <c r="M94">
        <f t="shared" si="2"/>
        <v>92</v>
      </c>
      <c r="N94">
        <f>LARGE(Forecast!$M$3:$M$8761,$M94)</f>
        <v>2.0000000000000018E-3</v>
      </c>
      <c r="O94" s="4">
        <f ca="1">IF(N94=0,"",INDEX(OFFSET(Forecast!$B$3:$B$8761,IF(N94=N93,MATCH(O93,Forecast!$B$3:$B$8761,0),0),0),MATCH(N94,OFFSET(Forecast!$M$3:$M$8761,IF(N94=N93,MATCH(O93,Forecast!$B$3:$B$8761,0),0),0),0),1))</f>
        <v>42385.541666666664</v>
      </c>
      <c r="P94" s="33">
        <f>INDEX(BAAL!$B:$B,MATCH(1-N94,BAAL!$C:$C,0),1)</f>
        <v>10</v>
      </c>
      <c r="R94" s="4"/>
      <c r="S94" s="33"/>
    </row>
    <row r="95" spans="3:19" x14ac:dyDescent="0.25">
      <c r="C95" s="4"/>
      <c r="E95" s="4"/>
      <c r="M95">
        <f t="shared" si="2"/>
        <v>93</v>
      </c>
      <c r="N95">
        <f>LARGE(Forecast!$M$3:$M$8761,$M95)</f>
        <v>2.0000000000000018E-3</v>
      </c>
      <c r="O95" s="4">
        <f ca="1">IF(N95=0,"",INDEX(OFFSET(Forecast!$B$3:$B$8761,IF(N95=N94,MATCH(O94,Forecast!$B$3:$B$8761,0),0),0),MATCH(N95,OFFSET(Forecast!$M$3:$M$8761,IF(N95=N94,MATCH(O94,Forecast!$B$3:$B$8761,0),0),0),0),1))</f>
        <v>42392.375</v>
      </c>
      <c r="P95" s="33">
        <f>INDEX(BAAL!$B:$B,MATCH(1-N95,BAAL!$C:$C,0),1)</f>
        <v>10</v>
      </c>
      <c r="R95" s="4"/>
      <c r="S95" s="33"/>
    </row>
    <row r="96" spans="3:19" x14ac:dyDescent="0.25">
      <c r="C96" s="4"/>
      <c r="E96" s="4"/>
      <c r="M96">
        <f t="shared" si="2"/>
        <v>94</v>
      </c>
      <c r="N96">
        <f>LARGE(Forecast!$M$3:$M$8761,$M96)</f>
        <v>2.0000000000000018E-3</v>
      </c>
      <c r="O96" s="4">
        <f ca="1">IF(N96=0,"",INDEX(OFFSET(Forecast!$B$3:$B$8761,IF(N96=N95,MATCH(O95,Forecast!$B$3:$B$8761,0),0),0),MATCH(N96,OFFSET(Forecast!$M$3:$M$8761,IF(N96=N95,MATCH(O95,Forecast!$B$3:$B$8761,0),0),0),0),1))</f>
        <v>42411.625</v>
      </c>
      <c r="P96" s="33">
        <f>INDEX(BAAL!$B:$B,MATCH(1-N96,BAAL!$C:$C,0),1)</f>
        <v>10</v>
      </c>
      <c r="R96" s="4"/>
      <c r="S96" s="33"/>
    </row>
    <row r="97" spans="3:19" x14ac:dyDescent="0.25">
      <c r="C97" s="4"/>
      <c r="E97" s="4"/>
      <c r="M97">
        <f t="shared" si="2"/>
        <v>95</v>
      </c>
      <c r="N97">
        <f>LARGE(Forecast!$M$3:$M$8761,$M97)</f>
        <v>2.0000000000000018E-3</v>
      </c>
      <c r="O97" s="4">
        <f ca="1">IF(N97=0,"",INDEX(OFFSET(Forecast!$B$3:$B$8761,IF(N97=N96,MATCH(O96,Forecast!$B$3:$B$8761,0),0),0),MATCH(N97,OFFSET(Forecast!$M$3:$M$8761,IF(N97=N96,MATCH(O96,Forecast!$B$3:$B$8761,0),0),0),0),1))</f>
        <v>42427.666666666664</v>
      </c>
      <c r="P97" s="33">
        <f>INDEX(BAAL!$B:$B,MATCH(1-N97,BAAL!$C:$C,0),1)</f>
        <v>10</v>
      </c>
      <c r="R97" s="4"/>
      <c r="S97" s="33"/>
    </row>
    <row r="98" spans="3:19" x14ac:dyDescent="0.25">
      <c r="C98" s="4"/>
      <c r="E98" s="4"/>
      <c r="M98">
        <f t="shared" si="2"/>
        <v>96</v>
      </c>
      <c r="N98">
        <f>LARGE(Forecast!$M$3:$M$8761,$M98)</f>
        <v>2.0000000000000018E-3</v>
      </c>
      <c r="O98" s="4">
        <f ca="1">IF(N98=0,"",INDEX(OFFSET(Forecast!$B$3:$B$8761,IF(N98=N97,MATCH(O97,Forecast!$B$3:$B$8761,0),0),0),MATCH(N98,OFFSET(Forecast!$M$3:$M$8761,IF(N98=N97,MATCH(O97,Forecast!$B$3:$B$8761,0),0),0),0),1))</f>
        <v>42435.666666666664</v>
      </c>
      <c r="P98" s="33">
        <f>INDEX(BAAL!$B:$B,MATCH(1-N98,BAAL!$C:$C,0),1)</f>
        <v>10</v>
      </c>
      <c r="R98" s="4"/>
      <c r="S98" s="33"/>
    </row>
    <row r="99" spans="3:19" x14ac:dyDescent="0.25">
      <c r="C99" s="4"/>
      <c r="E99" s="4"/>
      <c r="M99">
        <f t="shared" si="2"/>
        <v>97</v>
      </c>
      <c r="N99">
        <f>LARGE(Forecast!$M$3:$M$8761,$M99)</f>
        <v>2.0000000000000018E-3</v>
      </c>
      <c r="O99" s="4">
        <f ca="1">IF(N99=0,"",INDEX(OFFSET(Forecast!$B$3:$B$8761,IF(N99=N98,MATCH(O98,Forecast!$B$3:$B$8761,0),0),0),MATCH(N99,OFFSET(Forecast!$M$3:$M$8761,IF(N99=N98,MATCH(O98,Forecast!$B$3:$B$8761,0),0),0),0),1))</f>
        <v>42442.583333333336</v>
      </c>
      <c r="P99" s="33">
        <f>INDEX(BAAL!$B:$B,MATCH(1-N99,BAAL!$C:$C,0),1)</f>
        <v>10</v>
      </c>
      <c r="R99" s="4"/>
      <c r="S99" s="33"/>
    </row>
    <row r="100" spans="3:19" x14ac:dyDescent="0.25">
      <c r="C100" s="4"/>
      <c r="E100" s="4"/>
      <c r="M100">
        <f t="shared" si="2"/>
        <v>98</v>
      </c>
      <c r="N100">
        <f>LARGE(Forecast!$M$3:$M$8761,$M100)</f>
        <v>2.0000000000000018E-3</v>
      </c>
      <c r="O100" s="4">
        <f ca="1">IF(N100=0,"",INDEX(OFFSET(Forecast!$B$3:$B$8761,IF(N100=N99,MATCH(O99,Forecast!$B$3:$B$8761,0),0),0),MATCH(N100,OFFSET(Forecast!$M$3:$M$8761,IF(N100=N99,MATCH(O99,Forecast!$B$3:$B$8761,0),0),0),0),1))</f>
        <v>42449.666666666664</v>
      </c>
      <c r="P100" s="33">
        <f>INDEX(BAAL!$B:$B,MATCH(1-N100,BAAL!$C:$C,0),1)</f>
        <v>10</v>
      </c>
      <c r="R100" s="4"/>
      <c r="S100" s="33"/>
    </row>
    <row r="101" spans="3:19" x14ac:dyDescent="0.25">
      <c r="C101" s="4"/>
      <c r="E101" s="4"/>
      <c r="M101">
        <f t="shared" si="2"/>
        <v>99</v>
      </c>
      <c r="N101">
        <f>LARGE(Forecast!$M$3:$M$8761,$M101)</f>
        <v>2.0000000000000018E-3</v>
      </c>
      <c r="O101" s="4">
        <f ca="1">IF(N101=0,"",INDEX(OFFSET(Forecast!$B$3:$B$8761,IF(N101=N100,MATCH(O100,Forecast!$B$3:$B$8761,0),0),0),MATCH(N101,OFFSET(Forecast!$M$3:$M$8761,IF(N101=N100,MATCH(O100,Forecast!$B$3:$B$8761,0),0),0),0),1))</f>
        <v>42450.666666666664</v>
      </c>
      <c r="P101" s="33">
        <f>INDEX(BAAL!$B:$B,MATCH(1-N101,BAAL!$C:$C,0),1)</f>
        <v>10</v>
      </c>
      <c r="R101" s="4"/>
      <c r="S101" s="33"/>
    </row>
    <row r="102" spans="3:19" x14ac:dyDescent="0.25">
      <c r="C102" s="4"/>
      <c r="E102" s="4"/>
      <c r="M102">
        <f t="shared" si="2"/>
        <v>100</v>
      </c>
      <c r="N102">
        <f>LARGE(Forecast!$M$3:$M$8761,$M102)</f>
        <v>2.0000000000000018E-3</v>
      </c>
      <c r="O102" s="4">
        <f ca="1">IF(N102=0,"",INDEX(OFFSET(Forecast!$B$3:$B$8761,IF(N102=N101,MATCH(O101,Forecast!$B$3:$B$8761,0),0),0),MATCH(N102,OFFSET(Forecast!$M$3:$M$8761,IF(N102=N101,MATCH(O101,Forecast!$B$3:$B$8761,0),0),0),0),1))</f>
        <v>42453.708333333336</v>
      </c>
      <c r="P102" s="33">
        <f>INDEX(BAAL!$B:$B,MATCH(1-N102,BAAL!$C:$C,0),1)</f>
        <v>10</v>
      </c>
      <c r="R102" s="4"/>
      <c r="S102" s="33"/>
    </row>
    <row r="103" spans="3:19" x14ac:dyDescent="0.25">
      <c r="C103" s="4"/>
      <c r="E103" s="4"/>
      <c r="M103">
        <f t="shared" si="2"/>
        <v>101</v>
      </c>
      <c r="N103">
        <f>LARGE(Forecast!$M$3:$M$8761,$M103)</f>
        <v>2.0000000000000018E-3</v>
      </c>
      <c r="O103" s="4">
        <f ca="1">IF(N103=0,"",INDEX(OFFSET(Forecast!$B$3:$B$8761,IF(N103=N102,MATCH(O102,Forecast!$B$3:$B$8761,0),0),0),MATCH(N103,OFFSET(Forecast!$M$3:$M$8761,IF(N103=N102,MATCH(O102,Forecast!$B$3:$B$8761,0),0),0),0),1))</f>
        <v>42471.583333333336</v>
      </c>
      <c r="P103" s="33">
        <f>INDEX(BAAL!$B:$B,MATCH(1-N103,BAAL!$C:$C,0),1)</f>
        <v>10</v>
      </c>
      <c r="R103" s="4"/>
      <c r="S103" s="33"/>
    </row>
    <row r="104" spans="3:19" x14ac:dyDescent="0.25">
      <c r="C104" s="4"/>
      <c r="E104" s="4"/>
      <c r="M104">
        <f t="shared" si="2"/>
        <v>102</v>
      </c>
      <c r="N104">
        <f>LARGE(Forecast!$M$3:$M$8761,$M104)</f>
        <v>2.0000000000000018E-3</v>
      </c>
      <c r="O104" s="4">
        <f ca="1">IF(N104=0,"",INDEX(OFFSET(Forecast!$B$3:$B$8761,IF(N104=N103,MATCH(O103,Forecast!$B$3:$B$8761,0),0),0),MATCH(N104,OFFSET(Forecast!$M$3:$M$8761,IF(N104=N103,MATCH(O103,Forecast!$B$3:$B$8761,0),0),0),0),1))</f>
        <v>42473.666666666664</v>
      </c>
      <c r="P104" s="33">
        <f>INDEX(BAAL!$B:$B,MATCH(1-N104,BAAL!$C:$C,0),1)</f>
        <v>10</v>
      </c>
      <c r="R104" s="4"/>
      <c r="S104" s="33"/>
    </row>
    <row r="105" spans="3:19" x14ac:dyDescent="0.25">
      <c r="C105" s="4"/>
      <c r="E105" s="4"/>
      <c r="M105">
        <f t="shared" si="2"/>
        <v>103</v>
      </c>
      <c r="N105">
        <f>LARGE(Forecast!$M$3:$M$8761,$M105)</f>
        <v>2.0000000000000018E-3</v>
      </c>
      <c r="O105" s="4">
        <f ca="1">IF(N105=0,"",INDEX(OFFSET(Forecast!$B$3:$B$8761,IF(N105=N104,MATCH(O104,Forecast!$B$3:$B$8761,0),0),0),MATCH(N105,OFFSET(Forecast!$M$3:$M$8761,IF(N105=N104,MATCH(O104,Forecast!$B$3:$B$8761,0),0),0),0),1))</f>
        <v>42474.708333333336</v>
      </c>
      <c r="P105" s="33">
        <f>INDEX(BAAL!$B:$B,MATCH(1-N105,BAAL!$C:$C,0),1)</f>
        <v>10</v>
      </c>
      <c r="R105" s="4"/>
      <c r="S105" s="33"/>
    </row>
    <row r="106" spans="3:19" x14ac:dyDescent="0.25">
      <c r="C106" s="4"/>
      <c r="E106" s="4"/>
      <c r="M106">
        <f t="shared" si="2"/>
        <v>104</v>
      </c>
      <c r="N106">
        <f>LARGE(Forecast!$M$3:$M$8761,$M106)</f>
        <v>2.0000000000000018E-3</v>
      </c>
      <c r="O106" s="4">
        <f ca="1">IF(N106=0,"",INDEX(OFFSET(Forecast!$B$3:$B$8761,IF(N106=N105,MATCH(O105,Forecast!$B$3:$B$8761,0),0),0),MATCH(N106,OFFSET(Forecast!$M$3:$M$8761,IF(N106=N105,MATCH(O105,Forecast!$B$3:$B$8761,0),0),0),0),1))</f>
        <v>42487.625</v>
      </c>
      <c r="P106" s="33">
        <f>INDEX(BAAL!$B:$B,MATCH(1-N106,BAAL!$C:$C,0),1)</f>
        <v>10</v>
      </c>
      <c r="R106" s="4"/>
      <c r="S106" s="33"/>
    </row>
    <row r="107" spans="3:19" x14ac:dyDescent="0.25">
      <c r="C107" s="4"/>
      <c r="E107" s="4"/>
      <c r="M107">
        <f t="shared" si="2"/>
        <v>105</v>
      </c>
      <c r="N107">
        <f>LARGE(Forecast!$M$3:$M$8761,$M107)</f>
        <v>2.0000000000000018E-3</v>
      </c>
      <c r="O107" s="4">
        <f ca="1">IF(N107=0,"",INDEX(OFFSET(Forecast!$B$3:$B$8761,IF(N107=N106,MATCH(O106,Forecast!$B$3:$B$8761,0),0),0),MATCH(N107,OFFSET(Forecast!$M$3:$M$8761,IF(N107=N106,MATCH(O106,Forecast!$B$3:$B$8761,0),0),0),0),1))</f>
        <v>42491.583333333336</v>
      </c>
      <c r="P107" s="33">
        <f>INDEX(BAAL!$B:$B,MATCH(1-N107,BAAL!$C:$C,0),1)</f>
        <v>10</v>
      </c>
      <c r="R107" s="4"/>
      <c r="S107" s="33"/>
    </row>
    <row r="108" spans="3:19" x14ac:dyDescent="0.25">
      <c r="C108" s="4"/>
      <c r="E108" s="4"/>
      <c r="M108">
        <f t="shared" si="2"/>
        <v>106</v>
      </c>
      <c r="N108">
        <f>LARGE(Forecast!$M$3:$M$8761,$M108)</f>
        <v>2.0000000000000018E-3</v>
      </c>
      <c r="O108" s="4">
        <f ca="1">IF(N108=0,"",INDEX(OFFSET(Forecast!$B$3:$B$8761,IF(N108=N107,MATCH(O107,Forecast!$B$3:$B$8761,0),0),0),MATCH(N108,OFFSET(Forecast!$M$3:$M$8761,IF(N108=N107,MATCH(O107,Forecast!$B$3:$B$8761,0),0),0),0),1))</f>
        <v>42496.583333333336</v>
      </c>
      <c r="P108" s="33">
        <f>INDEX(BAAL!$B:$B,MATCH(1-N108,BAAL!$C:$C,0),1)</f>
        <v>10</v>
      </c>
      <c r="R108" s="4"/>
      <c r="S108" s="33"/>
    </row>
    <row r="109" spans="3:19" x14ac:dyDescent="0.25">
      <c r="C109" s="4"/>
      <c r="E109" s="4"/>
      <c r="M109">
        <f t="shared" si="2"/>
        <v>107</v>
      </c>
      <c r="N109">
        <f>LARGE(Forecast!$M$3:$M$8761,$M109)</f>
        <v>2.0000000000000018E-3</v>
      </c>
      <c r="O109" s="4">
        <f ca="1">IF(N109=0,"",INDEX(OFFSET(Forecast!$B$3:$B$8761,IF(N109=N108,MATCH(O108,Forecast!$B$3:$B$8761,0),0),0),MATCH(N109,OFFSET(Forecast!$M$3:$M$8761,IF(N109=N108,MATCH(O108,Forecast!$B$3:$B$8761,0),0),0),0),1))</f>
        <v>42496.625</v>
      </c>
      <c r="P109" s="33">
        <f>INDEX(BAAL!$B:$B,MATCH(1-N109,BAAL!$C:$C,0),1)</f>
        <v>10</v>
      </c>
      <c r="R109" s="4"/>
      <c r="S109" s="33"/>
    </row>
    <row r="110" spans="3:19" x14ac:dyDescent="0.25">
      <c r="C110" s="4"/>
      <c r="E110" s="4"/>
      <c r="M110">
        <f t="shared" si="2"/>
        <v>108</v>
      </c>
      <c r="N110">
        <f>LARGE(Forecast!$M$3:$M$8761,$M110)</f>
        <v>2.0000000000000018E-3</v>
      </c>
      <c r="O110" s="4">
        <f ca="1">IF(N110=0,"",INDEX(OFFSET(Forecast!$B$3:$B$8761,IF(N110=N109,MATCH(O109,Forecast!$B$3:$B$8761,0),0),0),MATCH(N110,OFFSET(Forecast!$M$3:$M$8761,IF(N110=N109,MATCH(O109,Forecast!$B$3:$B$8761,0),0),0),0),1))</f>
        <v>42498.541666666664</v>
      </c>
      <c r="P110" s="33">
        <f>INDEX(BAAL!$B:$B,MATCH(1-N110,BAAL!$C:$C,0),1)</f>
        <v>10</v>
      </c>
      <c r="R110" s="4"/>
      <c r="S110" s="33"/>
    </row>
    <row r="111" spans="3:19" x14ac:dyDescent="0.25">
      <c r="C111" s="4"/>
      <c r="E111" s="4"/>
      <c r="M111">
        <f t="shared" si="2"/>
        <v>109</v>
      </c>
      <c r="N111">
        <f>LARGE(Forecast!$M$3:$M$8761,$M111)</f>
        <v>2.0000000000000018E-3</v>
      </c>
      <c r="O111" s="4">
        <f ca="1">IF(N111=0,"",INDEX(OFFSET(Forecast!$B$3:$B$8761,IF(N111=N110,MATCH(O110,Forecast!$B$3:$B$8761,0),0),0),MATCH(N111,OFFSET(Forecast!$M$3:$M$8761,IF(N111=N110,MATCH(O110,Forecast!$B$3:$B$8761,0),0),0),0),1))</f>
        <v>42505.666666666664</v>
      </c>
      <c r="P111" s="33">
        <f>INDEX(BAAL!$B:$B,MATCH(1-N111,BAAL!$C:$C,0),1)</f>
        <v>10</v>
      </c>
      <c r="R111" s="4"/>
      <c r="S111" s="33"/>
    </row>
    <row r="112" spans="3:19" x14ac:dyDescent="0.25">
      <c r="C112" s="4"/>
      <c r="E112" s="4"/>
      <c r="M112">
        <f t="shared" si="2"/>
        <v>110</v>
      </c>
      <c r="N112">
        <f>LARGE(Forecast!$M$3:$M$8761,$M112)</f>
        <v>2.0000000000000018E-3</v>
      </c>
      <c r="O112" s="4">
        <f ca="1">IF(N112=0,"",INDEX(OFFSET(Forecast!$B$3:$B$8761,IF(N112=N111,MATCH(O111,Forecast!$B$3:$B$8761,0),0),0),MATCH(N112,OFFSET(Forecast!$M$3:$M$8761,IF(N112=N111,MATCH(O111,Forecast!$B$3:$B$8761,0),0),0),0),1))</f>
        <v>42508.625</v>
      </c>
      <c r="P112" s="33">
        <f>INDEX(BAAL!$B:$B,MATCH(1-N112,BAAL!$C:$C,0),1)</f>
        <v>10</v>
      </c>
      <c r="R112" s="4"/>
      <c r="S112" s="33"/>
    </row>
    <row r="113" spans="3:19" x14ac:dyDescent="0.25">
      <c r="C113" s="4"/>
      <c r="E113" s="4"/>
      <c r="M113">
        <f t="shared" si="2"/>
        <v>111</v>
      </c>
      <c r="N113">
        <f>LARGE(Forecast!$M$3:$M$8761,$M113)</f>
        <v>2.0000000000000018E-3</v>
      </c>
      <c r="O113" s="4">
        <f ca="1">IF(N113=0,"",INDEX(OFFSET(Forecast!$B$3:$B$8761,IF(N113=N112,MATCH(O112,Forecast!$B$3:$B$8761,0),0),0),MATCH(N113,OFFSET(Forecast!$M$3:$M$8761,IF(N113=N112,MATCH(O112,Forecast!$B$3:$B$8761,0),0),0),0),1))</f>
        <v>42514.375</v>
      </c>
      <c r="P113" s="33">
        <f>INDEX(BAAL!$B:$B,MATCH(1-N113,BAAL!$C:$C,0),1)</f>
        <v>10</v>
      </c>
      <c r="R113" s="4"/>
      <c r="S113" s="33"/>
    </row>
    <row r="114" spans="3:19" x14ac:dyDescent="0.25">
      <c r="C114" s="4"/>
      <c r="E114" s="4"/>
      <c r="M114">
        <f t="shared" si="2"/>
        <v>112</v>
      </c>
      <c r="N114">
        <f>LARGE(Forecast!$M$3:$M$8761,$M114)</f>
        <v>2.0000000000000018E-3</v>
      </c>
      <c r="O114" s="4">
        <f ca="1">IF(N114=0,"",INDEX(OFFSET(Forecast!$B$3:$B$8761,IF(N114=N113,MATCH(O113,Forecast!$B$3:$B$8761,0),0),0),MATCH(N114,OFFSET(Forecast!$M$3:$M$8761,IF(N114=N113,MATCH(O113,Forecast!$B$3:$B$8761,0),0),0),0),1))</f>
        <v>42516.541666666664</v>
      </c>
      <c r="P114" s="33">
        <f>INDEX(BAAL!$B:$B,MATCH(1-N114,BAAL!$C:$C,0),1)</f>
        <v>10</v>
      </c>
      <c r="R114" s="4"/>
      <c r="S114" s="33"/>
    </row>
    <row r="115" spans="3:19" x14ac:dyDescent="0.25">
      <c r="C115" s="4"/>
      <c r="E115" s="4"/>
      <c r="M115">
        <f t="shared" si="2"/>
        <v>113</v>
      </c>
      <c r="N115">
        <f>LARGE(Forecast!$M$3:$M$8761,$M115)</f>
        <v>2.0000000000000018E-3</v>
      </c>
      <c r="O115" s="4">
        <f ca="1">IF(N115=0,"",INDEX(OFFSET(Forecast!$B$3:$B$8761,IF(N115=N114,MATCH(O114,Forecast!$B$3:$B$8761,0),0),0),MATCH(N115,OFFSET(Forecast!$M$3:$M$8761,IF(N115=N114,MATCH(O114,Forecast!$B$3:$B$8761,0),0),0),0),1))</f>
        <v>42531.708333333336</v>
      </c>
      <c r="P115" s="33">
        <f>INDEX(BAAL!$B:$B,MATCH(1-N115,BAAL!$C:$C,0),1)</f>
        <v>10</v>
      </c>
      <c r="R115" s="4"/>
      <c r="S115" s="33"/>
    </row>
    <row r="116" spans="3:19" x14ac:dyDescent="0.25">
      <c r="C116" s="4"/>
      <c r="E116" s="4"/>
      <c r="M116">
        <f t="shared" si="2"/>
        <v>114</v>
      </c>
      <c r="N116">
        <f>LARGE(Forecast!$M$3:$M$8761,$M116)</f>
        <v>2.0000000000000018E-3</v>
      </c>
      <c r="O116" s="4">
        <f ca="1">IF(N116=0,"",INDEX(OFFSET(Forecast!$B$3:$B$8761,IF(N116=N115,MATCH(O115,Forecast!$B$3:$B$8761,0),0),0),MATCH(N116,OFFSET(Forecast!$M$3:$M$8761,IF(N116=N115,MATCH(O115,Forecast!$B$3:$B$8761,0),0),0),0),1))</f>
        <v>42532.625</v>
      </c>
      <c r="P116" s="33">
        <f>INDEX(BAAL!$B:$B,MATCH(1-N116,BAAL!$C:$C,0),1)</f>
        <v>10</v>
      </c>
      <c r="R116" s="4"/>
      <c r="S116" s="33"/>
    </row>
    <row r="117" spans="3:19" x14ac:dyDescent="0.25">
      <c r="C117" s="4"/>
      <c r="E117" s="4"/>
      <c r="M117">
        <f t="shared" si="2"/>
        <v>115</v>
      </c>
      <c r="N117">
        <f>LARGE(Forecast!$M$3:$M$8761,$M117)</f>
        <v>2.0000000000000018E-3</v>
      </c>
      <c r="O117" s="4">
        <f ca="1">IF(N117=0,"",INDEX(OFFSET(Forecast!$B$3:$B$8761,IF(N117=N116,MATCH(O116,Forecast!$B$3:$B$8761,0),0),0),MATCH(N117,OFFSET(Forecast!$M$3:$M$8761,IF(N117=N116,MATCH(O116,Forecast!$B$3:$B$8761,0),0),0),0),1))</f>
        <v>42550.541666666664</v>
      </c>
      <c r="P117" s="33">
        <f>INDEX(BAAL!$B:$B,MATCH(1-N117,BAAL!$C:$C,0),1)</f>
        <v>10</v>
      </c>
      <c r="R117" s="4"/>
      <c r="S117" s="33"/>
    </row>
    <row r="118" spans="3:19" x14ac:dyDescent="0.25">
      <c r="C118" s="4"/>
      <c r="E118" s="4"/>
      <c r="M118">
        <f t="shared" si="2"/>
        <v>116</v>
      </c>
      <c r="N118">
        <f>LARGE(Forecast!$M$3:$M$8761,$M118)</f>
        <v>2.0000000000000018E-3</v>
      </c>
      <c r="O118" s="4">
        <f ca="1">IF(N118=0,"",INDEX(OFFSET(Forecast!$B$3:$B$8761,IF(N118=N117,MATCH(O117,Forecast!$B$3:$B$8761,0),0),0),MATCH(N118,OFFSET(Forecast!$M$3:$M$8761,IF(N118=N117,MATCH(O117,Forecast!$B$3:$B$8761,0),0),0),0),1))</f>
        <v>42550.583333333336</v>
      </c>
      <c r="P118" s="33">
        <f>INDEX(BAAL!$B:$B,MATCH(1-N118,BAAL!$C:$C,0),1)</f>
        <v>10</v>
      </c>
      <c r="R118" s="4"/>
      <c r="S118" s="33"/>
    </row>
    <row r="119" spans="3:19" x14ac:dyDescent="0.25">
      <c r="C119" s="4"/>
      <c r="E119" s="4"/>
      <c r="M119">
        <f t="shared" si="2"/>
        <v>117</v>
      </c>
      <c r="N119">
        <f>LARGE(Forecast!$M$3:$M$8761,$M119)</f>
        <v>2.0000000000000018E-3</v>
      </c>
      <c r="O119" s="4">
        <f ca="1">IF(N119=0,"",INDEX(OFFSET(Forecast!$B$3:$B$8761,IF(N119=N118,MATCH(O118,Forecast!$B$3:$B$8761,0),0),0),MATCH(N119,OFFSET(Forecast!$M$3:$M$8761,IF(N119=N118,MATCH(O118,Forecast!$B$3:$B$8761,0),0),0),0),1))</f>
        <v>42551.583333333336</v>
      </c>
      <c r="P119" s="33">
        <f>INDEX(BAAL!$B:$B,MATCH(1-N119,BAAL!$C:$C,0),1)</f>
        <v>10</v>
      </c>
      <c r="R119" s="4"/>
      <c r="S119" s="33"/>
    </row>
    <row r="120" spans="3:19" x14ac:dyDescent="0.25">
      <c r="C120" s="4"/>
      <c r="E120" s="4"/>
      <c r="M120">
        <f t="shared" si="2"/>
        <v>118</v>
      </c>
      <c r="N120">
        <f>LARGE(Forecast!$M$3:$M$8761,$M120)</f>
        <v>2.0000000000000018E-3</v>
      </c>
      <c r="O120" s="4">
        <f ca="1">IF(N120=0,"",INDEX(OFFSET(Forecast!$B$3:$B$8761,IF(N120=N119,MATCH(O119,Forecast!$B$3:$B$8761,0),0),0),MATCH(N120,OFFSET(Forecast!$M$3:$M$8761,IF(N120=N119,MATCH(O119,Forecast!$B$3:$B$8761,0),0),0),0),1))</f>
        <v>42554.416666666664</v>
      </c>
      <c r="P120" s="33">
        <f>INDEX(BAAL!$B:$B,MATCH(1-N120,BAAL!$C:$C,0),1)</f>
        <v>10</v>
      </c>
      <c r="R120" s="4"/>
      <c r="S120" s="33"/>
    </row>
    <row r="121" spans="3:19" x14ac:dyDescent="0.25">
      <c r="C121" s="4"/>
      <c r="E121" s="4"/>
      <c r="M121">
        <f t="shared" si="2"/>
        <v>119</v>
      </c>
      <c r="N121">
        <f>LARGE(Forecast!$M$3:$M$8761,$M121)</f>
        <v>2.0000000000000018E-3</v>
      </c>
      <c r="O121" s="4">
        <f ca="1">IF(N121=0,"",INDEX(OFFSET(Forecast!$B$3:$B$8761,IF(N121=N120,MATCH(O120,Forecast!$B$3:$B$8761,0),0),0),MATCH(N121,OFFSET(Forecast!$M$3:$M$8761,IF(N121=N120,MATCH(O120,Forecast!$B$3:$B$8761,0),0),0),0),1))</f>
        <v>42572.666666666664</v>
      </c>
      <c r="P121" s="33">
        <f>INDEX(BAAL!$B:$B,MATCH(1-N121,BAAL!$C:$C,0),1)</f>
        <v>10</v>
      </c>
      <c r="R121" s="4"/>
      <c r="S121" s="33"/>
    </row>
    <row r="122" spans="3:19" x14ac:dyDescent="0.25">
      <c r="C122" s="4"/>
      <c r="E122" s="4"/>
      <c r="M122">
        <f t="shared" si="2"/>
        <v>120</v>
      </c>
      <c r="N122">
        <f>LARGE(Forecast!$M$3:$M$8761,$M122)</f>
        <v>2.0000000000000018E-3</v>
      </c>
      <c r="O122" s="4">
        <f ca="1">IF(N122=0,"",INDEX(OFFSET(Forecast!$B$3:$B$8761,IF(N122=N121,MATCH(O121,Forecast!$B$3:$B$8761,0),0),0),MATCH(N122,OFFSET(Forecast!$M$3:$M$8761,IF(N122=N121,MATCH(O121,Forecast!$B$3:$B$8761,0),0),0),0),1))</f>
        <v>42579.541666666664</v>
      </c>
      <c r="P122" s="33">
        <f>INDEX(BAAL!$B:$B,MATCH(1-N122,BAAL!$C:$C,0),1)</f>
        <v>10</v>
      </c>
      <c r="R122" s="4"/>
      <c r="S122" s="33"/>
    </row>
    <row r="123" spans="3:19" x14ac:dyDescent="0.25">
      <c r="C123" s="4"/>
      <c r="E123" s="4"/>
      <c r="M123">
        <f t="shared" si="2"/>
        <v>121</v>
      </c>
      <c r="N123">
        <f>LARGE(Forecast!$M$3:$M$8761,$M123)</f>
        <v>2.0000000000000018E-3</v>
      </c>
      <c r="O123" s="4">
        <f ca="1">IF(N123=0,"",INDEX(OFFSET(Forecast!$B$3:$B$8761,IF(N123=N122,MATCH(O122,Forecast!$B$3:$B$8761,0),0),0),MATCH(N123,OFFSET(Forecast!$M$3:$M$8761,IF(N123=N122,MATCH(O122,Forecast!$B$3:$B$8761,0),0),0),0),1))</f>
        <v>42585.666666666664</v>
      </c>
      <c r="P123" s="33">
        <f>INDEX(BAAL!$B:$B,MATCH(1-N123,BAAL!$C:$C,0),1)</f>
        <v>10</v>
      </c>
      <c r="R123" s="4"/>
      <c r="S123" s="33"/>
    </row>
    <row r="124" spans="3:19" x14ac:dyDescent="0.25">
      <c r="C124" s="4"/>
      <c r="E124" s="4"/>
      <c r="M124">
        <f t="shared" si="2"/>
        <v>122</v>
      </c>
      <c r="N124">
        <f>LARGE(Forecast!$M$3:$M$8761,$M124)</f>
        <v>2.0000000000000018E-3</v>
      </c>
      <c r="O124" s="4">
        <f ca="1">IF(N124=0,"",INDEX(OFFSET(Forecast!$B$3:$B$8761,IF(N124=N123,MATCH(O123,Forecast!$B$3:$B$8761,0),0),0),MATCH(N124,OFFSET(Forecast!$M$3:$M$8761,IF(N124=N123,MATCH(O123,Forecast!$B$3:$B$8761,0),0),0),0),1))</f>
        <v>42599.666666666664</v>
      </c>
      <c r="P124" s="33">
        <f>INDEX(BAAL!$B:$B,MATCH(1-N124,BAAL!$C:$C,0),1)</f>
        <v>10</v>
      </c>
      <c r="R124" s="4"/>
      <c r="S124" s="33"/>
    </row>
    <row r="125" spans="3:19" x14ac:dyDescent="0.25">
      <c r="C125" s="4"/>
      <c r="E125" s="4"/>
      <c r="M125">
        <f t="shared" si="2"/>
        <v>123</v>
      </c>
      <c r="N125">
        <f>LARGE(Forecast!$M$3:$M$8761,$M125)</f>
        <v>2.0000000000000018E-3</v>
      </c>
      <c r="O125" s="4">
        <f ca="1">IF(N125=0,"",INDEX(OFFSET(Forecast!$B$3:$B$8761,IF(N125=N124,MATCH(O124,Forecast!$B$3:$B$8761,0),0),0),MATCH(N125,OFFSET(Forecast!$M$3:$M$8761,IF(N125=N124,MATCH(O124,Forecast!$B$3:$B$8761,0),0),0),0),1))</f>
        <v>42600.5</v>
      </c>
      <c r="P125" s="33">
        <f>INDEX(BAAL!$B:$B,MATCH(1-N125,BAAL!$C:$C,0),1)</f>
        <v>10</v>
      </c>
      <c r="R125" s="4"/>
      <c r="S125" s="33"/>
    </row>
    <row r="126" spans="3:19" x14ac:dyDescent="0.25">
      <c r="C126" s="4"/>
      <c r="E126" s="4"/>
      <c r="M126">
        <f t="shared" si="2"/>
        <v>124</v>
      </c>
      <c r="N126">
        <f>LARGE(Forecast!$M$3:$M$8761,$M126)</f>
        <v>2.0000000000000018E-3</v>
      </c>
      <c r="O126" s="4">
        <f ca="1">IF(N126=0,"",INDEX(OFFSET(Forecast!$B$3:$B$8761,IF(N126=N125,MATCH(O125,Forecast!$B$3:$B$8761,0),0),0),MATCH(N126,OFFSET(Forecast!$M$3:$M$8761,IF(N126=N125,MATCH(O125,Forecast!$B$3:$B$8761,0),0),0),0),1))</f>
        <v>42601.625</v>
      </c>
      <c r="P126" s="33">
        <f>INDEX(BAAL!$B:$B,MATCH(1-N126,BAAL!$C:$C,0),1)</f>
        <v>10</v>
      </c>
      <c r="R126" s="4"/>
      <c r="S126" s="33"/>
    </row>
    <row r="127" spans="3:19" x14ac:dyDescent="0.25">
      <c r="C127" s="4"/>
      <c r="E127" s="4"/>
      <c r="M127">
        <f t="shared" si="2"/>
        <v>125</v>
      </c>
      <c r="N127">
        <f>LARGE(Forecast!$M$3:$M$8761,$M127)</f>
        <v>2.0000000000000018E-3</v>
      </c>
      <c r="O127" s="4">
        <f ca="1">IF(N127=0,"",INDEX(OFFSET(Forecast!$B$3:$B$8761,IF(N127=N126,MATCH(O126,Forecast!$B$3:$B$8761,0),0),0),MATCH(N127,OFFSET(Forecast!$M$3:$M$8761,IF(N127=N126,MATCH(O126,Forecast!$B$3:$B$8761,0),0),0),0),1))</f>
        <v>42603.583333333336</v>
      </c>
      <c r="P127" s="33">
        <f>INDEX(BAAL!$B:$B,MATCH(1-N127,BAAL!$C:$C,0),1)</f>
        <v>10</v>
      </c>
      <c r="R127" s="4"/>
      <c r="S127" s="33"/>
    </row>
    <row r="128" spans="3:19" x14ac:dyDescent="0.25">
      <c r="C128" s="4"/>
      <c r="E128" s="4"/>
      <c r="M128">
        <f t="shared" si="2"/>
        <v>126</v>
      </c>
      <c r="N128">
        <f>LARGE(Forecast!$M$3:$M$8761,$M128)</f>
        <v>2.0000000000000018E-3</v>
      </c>
      <c r="O128" s="4">
        <f ca="1">IF(N128=0,"",INDEX(OFFSET(Forecast!$B$3:$B$8761,IF(N128=N127,MATCH(O127,Forecast!$B$3:$B$8761,0),0),0),MATCH(N128,OFFSET(Forecast!$M$3:$M$8761,IF(N128=N127,MATCH(O127,Forecast!$B$3:$B$8761,0),0),0),0),1))</f>
        <v>42603.666666666664</v>
      </c>
      <c r="P128" s="33">
        <f>INDEX(BAAL!$B:$B,MATCH(1-N128,BAAL!$C:$C,0),1)</f>
        <v>10</v>
      </c>
      <c r="R128" s="4"/>
      <c r="S128" s="33"/>
    </row>
    <row r="129" spans="3:19" x14ac:dyDescent="0.25">
      <c r="C129" s="4"/>
      <c r="E129" s="4"/>
      <c r="M129">
        <f t="shared" si="2"/>
        <v>127</v>
      </c>
      <c r="N129">
        <f>LARGE(Forecast!$M$3:$M$8761,$M129)</f>
        <v>1.0000000000000009E-3</v>
      </c>
      <c r="O129" s="4">
        <f ca="1">IF(N129=0,"",INDEX(OFFSET(Forecast!$B$3:$B$8761,IF(N129=N128,MATCH(O128,Forecast!$B$3:$B$8761,0),0),0),MATCH(N129,OFFSET(Forecast!$M$3:$M$8761,IF(N129=N128,MATCH(O128,Forecast!$B$3:$B$8761,0),0),0),0),1))</f>
        <v>42379.625</v>
      </c>
      <c r="P129" s="33">
        <f>INDEX(BAAL!$B:$B,MATCH(1-N129,BAAL!$C:$C,0),1)</f>
        <v>7</v>
      </c>
      <c r="R129" s="4"/>
      <c r="S129" s="33"/>
    </row>
    <row r="130" spans="3:19" x14ac:dyDescent="0.25">
      <c r="C130" s="4"/>
      <c r="E130" s="4"/>
      <c r="M130">
        <f t="shared" si="2"/>
        <v>128</v>
      </c>
      <c r="N130">
        <f>LARGE(Forecast!$M$3:$M$8761,$M130)</f>
        <v>1.0000000000000009E-3</v>
      </c>
      <c r="O130" s="4">
        <f ca="1">IF(N130=0,"",INDEX(OFFSET(Forecast!$B$3:$B$8761,IF(N130=N129,MATCH(O129,Forecast!$B$3:$B$8761,0),0),0),MATCH(N130,OFFSET(Forecast!$M$3:$M$8761,IF(N130=N129,MATCH(O129,Forecast!$B$3:$B$8761,0),0),0),0),1))</f>
        <v>42382.625</v>
      </c>
      <c r="P130" s="33">
        <f>INDEX(BAAL!$B:$B,MATCH(1-N130,BAAL!$C:$C,0),1)</f>
        <v>7</v>
      </c>
      <c r="R130" s="4"/>
      <c r="S130" s="33"/>
    </row>
    <row r="131" spans="3:19" x14ac:dyDescent="0.25">
      <c r="C131" s="4"/>
      <c r="E131" s="4"/>
      <c r="M131">
        <f t="shared" si="2"/>
        <v>129</v>
      </c>
      <c r="N131">
        <f>LARGE(Forecast!$M$3:$M$8761,$M131)</f>
        <v>1.0000000000000009E-3</v>
      </c>
      <c r="O131" s="4">
        <f ca="1">IF(N131=0,"",INDEX(OFFSET(Forecast!$B$3:$B$8761,IF(N131=N130,MATCH(O130,Forecast!$B$3:$B$8761,0),0),0),MATCH(N131,OFFSET(Forecast!$M$3:$M$8761,IF(N131=N130,MATCH(O130,Forecast!$B$3:$B$8761,0),0),0),0),1))</f>
        <v>42385.625</v>
      </c>
      <c r="P131" s="33">
        <f>INDEX(BAAL!$B:$B,MATCH(1-N131,BAAL!$C:$C,0),1)</f>
        <v>7</v>
      </c>
      <c r="R131" s="4"/>
      <c r="S131" s="33"/>
    </row>
    <row r="132" spans="3:19" x14ac:dyDescent="0.25">
      <c r="C132" s="4"/>
      <c r="E132" s="4"/>
      <c r="M132">
        <f t="shared" si="2"/>
        <v>130</v>
      </c>
      <c r="N132">
        <f>LARGE(Forecast!$M$3:$M$8761,$M132)</f>
        <v>1.0000000000000009E-3</v>
      </c>
      <c r="O132" s="4">
        <f ca="1">IF(N132=0,"",INDEX(OFFSET(Forecast!$B$3:$B$8761,IF(N132=N131,MATCH(O131,Forecast!$B$3:$B$8761,0),0),0),MATCH(N132,OFFSET(Forecast!$M$3:$M$8761,IF(N132=N131,MATCH(O131,Forecast!$B$3:$B$8761,0),0),0),0),1))</f>
        <v>42391.541666666664</v>
      </c>
      <c r="P132" s="33">
        <f>INDEX(BAAL!$B:$B,MATCH(1-N132,BAAL!$C:$C,0),1)</f>
        <v>7</v>
      </c>
      <c r="R132" s="4"/>
      <c r="S132" s="33"/>
    </row>
    <row r="133" spans="3:19" x14ac:dyDescent="0.25">
      <c r="C133" s="4"/>
      <c r="E133" s="4"/>
      <c r="M133">
        <f t="shared" ref="M133:M196" si="3">M132+1</f>
        <v>131</v>
      </c>
      <c r="N133">
        <f>LARGE(Forecast!$M$3:$M$8761,$M133)</f>
        <v>1.0000000000000009E-3</v>
      </c>
      <c r="O133" s="4">
        <f ca="1">IF(N133=0,"",INDEX(OFFSET(Forecast!$B$3:$B$8761,IF(N133=N132,MATCH(O132,Forecast!$B$3:$B$8761,0),0),0),MATCH(N133,OFFSET(Forecast!$M$3:$M$8761,IF(N133=N132,MATCH(O132,Forecast!$B$3:$B$8761,0),0),0),0),1))</f>
        <v>42403.666666666664</v>
      </c>
      <c r="P133" s="33">
        <f>INDEX(BAAL!$B:$B,MATCH(1-N133,BAAL!$C:$C,0),1)</f>
        <v>7</v>
      </c>
      <c r="R133" s="4"/>
      <c r="S133" s="33"/>
    </row>
    <row r="134" spans="3:19" x14ac:dyDescent="0.25">
      <c r="C134" s="4"/>
      <c r="E134" s="4"/>
      <c r="M134">
        <f t="shared" si="3"/>
        <v>132</v>
      </c>
      <c r="N134">
        <f>LARGE(Forecast!$M$3:$M$8761,$M134)</f>
        <v>1.0000000000000009E-3</v>
      </c>
      <c r="O134" s="4">
        <f ca="1">IF(N134=0,"",INDEX(OFFSET(Forecast!$B$3:$B$8761,IF(N134=N133,MATCH(O133,Forecast!$B$3:$B$8761,0),0),0),MATCH(N134,OFFSET(Forecast!$M$3:$M$8761,IF(N134=N133,MATCH(O133,Forecast!$B$3:$B$8761,0),0),0),0),1))</f>
        <v>42405.666666666664</v>
      </c>
      <c r="P134" s="33">
        <f>INDEX(BAAL!$B:$B,MATCH(1-N134,BAAL!$C:$C,0),1)</f>
        <v>7</v>
      </c>
      <c r="R134" s="4"/>
      <c r="S134" s="33"/>
    </row>
    <row r="135" spans="3:19" x14ac:dyDescent="0.25">
      <c r="C135" s="4"/>
      <c r="E135" s="4"/>
      <c r="M135">
        <f t="shared" si="3"/>
        <v>133</v>
      </c>
      <c r="N135">
        <f>LARGE(Forecast!$M$3:$M$8761,$M135)</f>
        <v>1.0000000000000009E-3</v>
      </c>
      <c r="O135" s="4">
        <f ca="1">IF(N135=0,"",INDEX(OFFSET(Forecast!$B$3:$B$8761,IF(N135=N134,MATCH(O134,Forecast!$B$3:$B$8761,0),0),0),MATCH(N135,OFFSET(Forecast!$M$3:$M$8761,IF(N135=N134,MATCH(O134,Forecast!$B$3:$B$8761,0),0),0),0),1))</f>
        <v>42406.666666666664</v>
      </c>
      <c r="P135" s="33">
        <f>INDEX(BAAL!$B:$B,MATCH(1-N135,BAAL!$C:$C,0),1)</f>
        <v>7</v>
      </c>
      <c r="R135" s="4"/>
      <c r="S135" s="33"/>
    </row>
    <row r="136" spans="3:19" x14ac:dyDescent="0.25">
      <c r="C136" s="4"/>
      <c r="E136" s="4"/>
      <c r="M136">
        <f t="shared" si="3"/>
        <v>134</v>
      </c>
      <c r="N136">
        <f>LARGE(Forecast!$M$3:$M$8761,$M136)</f>
        <v>1.0000000000000009E-3</v>
      </c>
      <c r="O136" s="4">
        <f ca="1">IF(N136=0,"",INDEX(OFFSET(Forecast!$B$3:$B$8761,IF(N136=N135,MATCH(O135,Forecast!$B$3:$B$8761,0),0),0),MATCH(N136,OFFSET(Forecast!$M$3:$M$8761,IF(N136=N135,MATCH(O135,Forecast!$B$3:$B$8761,0),0),0),0),1))</f>
        <v>42408.666666666664</v>
      </c>
      <c r="P136" s="33">
        <f>INDEX(BAAL!$B:$B,MATCH(1-N136,BAAL!$C:$C,0),1)</f>
        <v>7</v>
      </c>
      <c r="R136" s="4"/>
      <c r="S136" s="33"/>
    </row>
    <row r="137" spans="3:19" x14ac:dyDescent="0.25">
      <c r="C137" s="4"/>
      <c r="E137" s="4"/>
      <c r="M137">
        <f t="shared" si="3"/>
        <v>135</v>
      </c>
      <c r="N137">
        <f>LARGE(Forecast!$M$3:$M$8761,$M137)</f>
        <v>1.0000000000000009E-3</v>
      </c>
      <c r="O137" s="4">
        <f ca="1">IF(N137=0,"",INDEX(OFFSET(Forecast!$B$3:$B$8761,IF(N137=N136,MATCH(O136,Forecast!$B$3:$B$8761,0),0),0),MATCH(N137,OFFSET(Forecast!$M$3:$M$8761,IF(N137=N136,MATCH(O136,Forecast!$B$3:$B$8761,0),0),0),0),1))</f>
        <v>42409.666666666664</v>
      </c>
      <c r="P137" s="33">
        <f>INDEX(BAAL!$B:$B,MATCH(1-N137,BAAL!$C:$C,0),1)</f>
        <v>7</v>
      </c>
      <c r="R137" s="4"/>
      <c r="S137" s="33"/>
    </row>
    <row r="138" spans="3:19" x14ac:dyDescent="0.25">
      <c r="C138" s="4"/>
      <c r="E138" s="4"/>
      <c r="M138">
        <f t="shared" si="3"/>
        <v>136</v>
      </c>
      <c r="N138">
        <f>LARGE(Forecast!$M$3:$M$8761,$M138)</f>
        <v>1.0000000000000009E-3</v>
      </c>
      <c r="O138" s="4">
        <f ca="1">IF(N138=0,"",INDEX(OFFSET(Forecast!$B$3:$B$8761,IF(N138=N137,MATCH(O137,Forecast!$B$3:$B$8761,0),0),0),MATCH(N138,OFFSET(Forecast!$M$3:$M$8761,IF(N138=N137,MATCH(O137,Forecast!$B$3:$B$8761,0),0),0),0),1))</f>
        <v>42413.666666666664</v>
      </c>
      <c r="P138" s="33">
        <f>INDEX(BAAL!$B:$B,MATCH(1-N138,BAAL!$C:$C,0),1)</f>
        <v>7</v>
      </c>
      <c r="R138" s="4"/>
      <c r="S138" s="33"/>
    </row>
    <row r="139" spans="3:19" x14ac:dyDescent="0.25">
      <c r="C139" s="4"/>
      <c r="E139" s="4"/>
      <c r="M139">
        <f t="shared" si="3"/>
        <v>137</v>
      </c>
      <c r="N139">
        <f>LARGE(Forecast!$M$3:$M$8761,$M139)</f>
        <v>1.0000000000000009E-3</v>
      </c>
      <c r="O139" s="4">
        <f ca="1">IF(N139=0,"",INDEX(OFFSET(Forecast!$B$3:$B$8761,IF(N139=N138,MATCH(O138,Forecast!$B$3:$B$8761,0),0),0),MATCH(N139,OFFSET(Forecast!$M$3:$M$8761,IF(N139=N138,MATCH(O138,Forecast!$B$3:$B$8761,0),0),0),0),1))</f>
        <v>42415.625</v>
      </c>
      <c r="P139" s="33">
        <f>INDEX(BAAL!$B:$B,MATCH(1-N139,BAAL!$C:$C,0),1)</f>
        <v>7</v>
      </c>
      <c r="R139" s="4"/>
      <c r="S139" s="33"/>
    </row>
    <row r="140" spans="3:19" x14ac:dyDescent="0.25">
      <c r="C140" s="4"/>
      <c r="E140" s="4"/>
      <c r="M140">
        <f t="shared" si="3"/>
        <v>138</v>
      </c>
      <c r="N140">
        <f>LARGE(Forecast!$M$3:$M$8761,$M140)</f>
        <v>1.0000000000000009E-3</v>
      </c>
      <c r="O140" s="4">
        <f ca="1">IF(N140=0,"",INDEX(OFFSET(Forecast!$B$3:$B$8761,IF(N140=N139,MATCH(O139,Forecast!$B$3:$B$8761,0),0),0),MATCH(N140,OFFSET(Forecast!$M$3:$M$8761,IF(N140=N139,MATCH(O139,Forecast!$B$3:$B$8761,0),0),0),0),1))</f>
        <v>42441.625</v>
      </c>
      <c r="P140" s="33">
        <f>INDEX(BAAL!$B:$B,MATCH(1-N140,BAAL!$C:$C,0),1)</f>
        <v>7</v>
      </c>
      <c r="R140" s="4"/>
      <c r="S140" s="33"/>
    </row>
    <row r="141" spans="3:19" x14ac:dyDescent="0.25">
      <c r="C141" s="4"/>
      <c r="E141" s="4"/>
      <c r="M141">
        <f t="shared" si="3"/>
        <v>139</v>
      </c>
      <c r="N141">
        <f>LARGE(Forecast!$M$3:$M$8761,$M141)</f>
        <v>1.0000000000000009E-3</v>
      </c>
      <c r="O141" s="4">
        <f ca="1">IF(N141=0,"",INDEX(OFFSET(Forecast!$B$3:$B$8761,IF(N141=N140,MATCH(O140,Forecast!$B$3:$B$8761,0),0),0),MATCH(N141,OFFSET(Forecast!$M$3:$M$8761,IF(N141=N140,MATCH(O140,Forecast!$B$3:$B$8761,0),0),0),0),1))</f>
        <v>42448.708333333336</v>
      </c>
      <c r="P141" s="33">
        <f>INDEX(BAAL!$B:$B,MATCH(1-N141,BAAL!$C:$C,0),1)</f>
        <v>7</v>
      </c>
      <c r="R141" s="4"/>
      <c r="S141" s="33"/>
    </row>
    <row r="142" spans="3:19" x14ac:dyDescent="0.25">
      <c r="C142" s="4"/>
      <c r="E142" s="4"/>
      <c r="M142">
        <f t="shared" si="3"/>
        <v>140</v>
      </c>
      <c r="N142">
        <f>LARGE(Forecast!$M$3:$M$8761,$M142)</f>
        <v>1.0000000000000009E-3</v>
      </c>
      <c r="O142" s="4">
        <f ca="1">IF(N142=0,"",INDEX(OFFSET(Forecast!$B$3:$B$8761,IF(N142=N141,MATCH(O141,Forecast!$B$3:$B$8761,0),0),0),MATCH(N142,OFFSET(Forecast!$M$3:$M$8761,IF(N142=N141,MATCH(O141,Forecast!$B$3:$B$8761,0),0),0),0),1))</f>
        <v>42454.666666666664</v>
      </c>
      <c r="P142" s="33">
        <f>INDEX(BAAL!$B:$B,MATCH(1-N142,BAAL!$C:$C,0),1)</f>
        <v>7</v>
      </c>
      <c r="R142" s="4"/>
      <c r="S142" s="33"/>
    </row>
    <row r="143" spans="3:19" x14ac:dyDescent="0.25">
      <c r="C143" s="4"/>
      <c r="E143" s="4"/>
      <c r="M143">
        <f t="shared" si="3"/>
        <v>141</v>
      </c>
      <c r="N143">
        <f>LARGE(Forecast!$M$3:$M$8761,$M143)</f>
        <v>1.0000000000000009E-3</v>
      </c>
      <c r="O143" s="4">
        <f ca="1">IF(N143=0,"",INDEX(OFFSET(Forecast!$B$3:$B$8761,IF(N143=N142,MATCH(O142,Forecast!$B$3:$B$8761,0),0),0),MATCH(N143,OFFSET(Forecast!$M$3:$M$8761,IF(N143=N142,MATCH(O142,Forecast!$B$3:$B$8761,0),0),0),0),1))</f>
        <v>42460.375</v>
      </c>
      <c r="P143" s="33">
        <f>INDEX(BAAL!$B:$B,MATCH(1-N143,BAAL!$C:$C,0),1)</f>
        <v>7</v>
      </c>
      <c r="R143" s="4"/>
      <c r="S143" s="33"/>
    </row>
    <row r="144" spans="3:19" x14ac:dyDescent="0.25">
      <c r="C144" s="4"/>
      <c r="E144" s="4"/>
      <c r="M144">
        <f t="shared" si="3"/>
        <v>142</v>
      </c>
      <c r="N144">
        <f>LARGE(Forecast!$M$3:$M$8761,$M144)</f>
        <v>1.0000000000000009E-3</v>
      </c>
      <c r="O144" s="4">
        <f ca="1">IF(N144=0,"",INDEX(OFFSET(Forecast!$B$3:$B$8761,IF(N144=N143,MATCH(O143,Forecast!$B$3:$B$8761,0),0),0),MATCH(N144,OFFSET(Forecast!$M$3:$M$8761,IF(N144=N143,MATCH(O143,Forecast!$B$3:$B$8761,0),0),0),0),1))</f>
        <v>42467.666666666664</v>
      </c>
      <c r="P144" s="33">
        <f>INDEX(BAAL!$B:$B,MATCH(1-N144,BAAL!$C:$C,0),1)</f>
        <v>7</v>
      </c>
      <c r="R144" s="4"/>
      <c r="S144" s="33"/>
    </row>
    <row r="145" spans="3:19" x14ac:dyDescent="0.25">
      <c r="C145" s="4"/>
      <c r="E145" s="4"/>
      <c r="M145">
        <f t="shared" si="3"/>
        <v>143</v>
      </c>
      <c r="N145">
        <f>LARGE(Forecast!$M$3:$M$8761,$M145)</f>
        <v>1.0000000000000009E-3</v>
      </c>
      <c r="O145" s="4">
        <f ca="1">IF(N145=0,"",INDEX(OFFSET(Forecast!$B$3:$B$8761,IF(N145=N144,MATCH(O144,Forecast!$B$3:$B$8761,0),0),0),MATCH(N145,OFFSET(Forecast!$M$3:$M$8761,IF(N145=N144,MATCH(O144,Forecast!$B$3:$B$8761,0),0),0),0),1))</f>
        <v>42468.5</v>
      </c>
      <c r="P145" s="33">
        <f>INDEX(BAAL!$B:$B,MATCH(1-N145,BAAL!$C:$C,0),1)</f>
        <v>7</v>
      </c>
      <c r="R145" s="4"/>
      <c r="S145" s="33"/>
    </row>
    <row r="146" spans="3:19" x14ac:dyDescent="0.25">
      <c r="C146" s="4"/>
      <c r="E146" s="4"/>
      <c r="M146">
        <f t="shared" si="3"/>
        <v>144</v>
      </c>
      <c r="N146">
        <f>LARGE(Forecast!$M$3:$M$8761,$M146)</f>
        <v>1.0000000000000009E-3</v>
      </c>
      <c r="O146" s="4">
        <f ca="1">IF(N146=0,"",INDEX(OFFSET(Forecast!$B$3:$B$8761,IF(N146=N145,MATCH(O145,Forecast!$B$3:$B$8761,0),0),0),MATCH(N146,OFFSET(Forecast!$M$3:$M$8761,IF(N146=N145,MATCH(O145,Forecast!$B$3:$B$8761,0),0),0),0),1))</f>
        <v>42475.708333333336</v>
      </c>
      <c r="P146" s="33">
        <f>INDEX(BAAL!$B:$B,MATCH(1-N146,BAAL!$C:$C,0),1)</f>
        <v>7</v>
      </c>
      <c r="R146" s="4"/>
      <c r="S146" s="33"/>
    </row>
    <row r="147" spans="3:19" x14ac:dyDescent="0.25">
      <c r="C147" s="4"/>
      <c r="E147" s="4"/>
      <c r="M147">
        <f t="shared" si="3"/>
        <v>145</v>
      </c>
      <c r="N147">
        <f>LARGE(Forecast!$M$3:$M$8761,$M147)</f>
        <v>1.0000000000000009E-3</v>
      </c>
      <c r="O147" s="4">
        <f ca="1">IF(N147=0,"",INDEX(OFFSET(Forecast!$B$3:$B$8761,IF(N147=N146,MATCH(O146,Forecast!$B$3:$B$8761,0),0),0),MATCH(N147,OFFSET(Forecast!$M$3:$M$8761,IF(N147=N146,MATCH(O146,Forecast!$B$3:$B$8761,0),0),0),0),1))</f>
        <v>42480.708333333336</v>
      </c>
      <c r="P147" s="33">
        <f>INDEX(BAAL!$B:$B,MATCH(1-N147,BAAL!$C:$C,0),1)</f>
        <v>7</v>
      </c>
      <c r="R147" s="4"/>
      <c r="S147" s="33"/>
    </row>
    <row r="148" spans="3:19" x14ac:dyDescent="0.25">
      <c r="C148" s="4"/>
      <c r="E148" s="4"/>
      <c r="M148">
        <f t="shared" si="3"/>
        <v>146</v>
      </c>
      <c r="N148">
        <f>LARGE(Forecast!$M$3:$M$8761,$M148)</f>
        <v>1.0000000000000009E-3</v>
      </c>
      <c r="O148" s="4">
        <f ca="1">IF(N148=0,"",INDEX(OFFSET(Forecast!$B$3:$B$8761,IF(N148=N147,MATCH(O147,Forecast!$B$3:$B$8761,0),0),0),MATCH(N148,OFFSET(Forecast!$M$3:$M$8761,IF(N148=N147,MATCH(O147,Forecast!$B$3:$B$8761,0),0),0),0),1))</f>
        <v>42483.541666666664</v>
      </c>
      <c r="P148" s="33">
        <f>INDEX(BAAL!$B:$B,MATCH(1-N148,BAAL!$C:$C,0),1)</f>
        <v>7</v>
      </c>
      <c r="R148" s="4"/>
      <c r="S148" s="33"/>
    </row>
    <row r="149" spans="3:19" x14ac:dyDescent="0.25">
      <c r="C149" s="4"/>
      <c r="E149" s="4"/>
      <c r="M149">
        <f t="shared" si="3"/>
        <v>147</v>
      </c>
      <c r="N149">
        <f>LARGE(Forecast!$M$3:$M$8761,$M149)</f>
        <v>1.0000000000000009E-3</v>
      </c>
      <c r="O149" s="4">
        <f ca="1">IF(N149=0,"",INDEX(OFFSET(Forecast!$B$3:$B$8761,IF(N149=N148,MATCH(O148,Forecast!$B$3:$B$8761,0),0),0),MATCH(N149,OFFSET(Forecast!$M$3:$M$8761,IF(N149=N148,MATCH(O148,Forecast!$B$3:$B$8761,0),0),0),0),1))</f>
        <v>42483.583333333336</v>
      </c>
      <c r="P149" s="33">
        <f>INDEX(BAAL!$B:$B,MATCH(1-N149,BAAL!$C:$C,0),1)</f>
        <v>7</v>
      </c>
      <c r="R149" s="4"/>
      <c r="S149" s="33"/>
    </row>
    <row r="150" spans="3:19" x14ac:dyDescent="0.25">
      <c r="C150" s="4"/>
      <c r="E150" s="4"/>
      <c r="M150">
        <f t="shared" si="3"/>
        <v>148</v>
      </c>
      <c r="N150">
        <f>LARGE(Forecast!$M$3:$M$8761,$M150)</f>
        <v>1.0000000000000009E-3</v>
      </c>
      <c r="O150" s="4">
        <f ca="1">IF(N150=0,"",INDEX(OFFSET(Forecast!$B$3:$B$8761,IF(N150=N149,MATCH(O149,Forecast!$B$3:$B$8761,0),0),0),MATCH(N150,OFFSET(Forecast!$M$3:$M$8761,IF(N150=N149,MATCH(O149,Forecast!$B$3:$B$8761,0),0),0),0),1))</f>
        <v>42487.583333333336</v>
      </c>
      <c r="P150" s="33">
        <f>INDEX(BAAL!$B:$B,MATCH(1-N150,BAAL!$C:$C,0),1)</f>
        <v>7</v>
      </c>
      <c r="R150" s="4"/>
      <c r="S150" s="33"/>
    </row>
    <row r="151" spans="3:19" x14ac:dyDescent="0.25">
      <c r="C151" s="4"/>
      <c r="E151" s="4"/>
      <c r="M151">
        <f t="shared" si="3"/>
        <v>149</v>
      </c>
      <c r="N151">
        <f>LARGE(Forecast!$M$3:$M$8761,$M151)</f>
        <v>1.0000000000000009E-3</v>
      </c>
      <c r="O151" s="4">
        <f ca="1">IF(N151=0,"",INDEX(OFFSET(Forecast!$B$3:$B$8761,IF(N151=N150,MATCH(O150,Forecast!$B$3:$B$8761,0),0),0),MATCH(N151,OFFSET(Forecast!$M$3:$M$8761,IF(N151=N150,MATCH(O150,Forecast!$B$3:$B$8761,0),0),0),0),1))</f>
        <v>42490.541666666664</v>
      </c>
      <c r="P151" s="33">
        <f>INDEX(BAAL!$B:$B,MATCH(1-N151,BAAL!$C:$C,0),1)</f>
        <v>7</v>
      </c>
      <c r="R151" s="4"/>
      <c r="S151" s="33"/>
    </row>
    <row r="152" spans="3:19" x14ac:dyDescent="0.25">
      <c r="C152" s="4"/>
      <c r="E152" s="4"/>
      <c r="M152">
        <f t="shared" si="3"/>
        <v>150</v>
      </c>
      <c r="N152">
        <f>LARGE(Forecast!$M$3:$M$8761,$M152)</f>
        <v>1.0000000000000009E-3</v>
      </c>
      <c r="O152" s="4">
        <f ca="1">IF(N152=0,"",INDEX(OFFSET(Forecast!$B$3:$B$8761,IF(N152=N151,MATCH(O151,Forecast!$B$3:$B$8761,0),0),0),MATCH(N152,OFFSET(Forecast!$M$3:$M$8761,IF(N152=N151,MATCH(O151,Forecast!$B$3:$B$8761,0),0),0),0),1))</f>
        <v>42493.75</v>
      </c>
      <c r="P152" s="33">
        <f>INDEX(BAAL!$B:$B,MATCH(1-N152,BAAL!$C:$C,0),1)</f>
        <v>7</v>
      </c>
      <c r="R152" s="4"/>
      <c r="S152" s="33"/>
    </row>
    <row r="153" spans="3:19" x14ac:dyDescent="0.25">
      <c r="C153" s="4"/>
      <c r="E153" s="4"/>
      <c r="M153">
        <f t="shared" si="3"/>
        <v>151</v>
      </c>
      <c r="N153">
        <f>LARGE(Forecast!$M$3:$M$8761,$M153)</f>
        <v>1.0000000000000009E-3</v>
      </c>
      <c r="O153" s="4">
        <f ca="1">IF(N153=0,"",INDEX(OFFSET(Forecast!$B$3:$B$8761,IF(N153=N152,MATCH(O152,Forecast!$B$3:$B$8761,0),0),0),MATCH(N153,OFFSET(Forecast!$M$3:$M$8761,IF(N153=N152,MATCH(O152,Forecast!$B$3:$B$8761,0),0),0),0),1))</f>
        <v>42497.416666666664</v>
      </c>
      <c r="P153" s="33">
        <f>INDEX(BAAL!$B:$B,MATCH(1-N153,BAAL!$C:$C,0),1)</f>
        <v>7</v>
      </c>
      <c r="R153" s="4"/>
      <c r="S153" s="33"/>
    </row>
    <row r="154" spans="3:19" x14ac:dyDescent="0.25">
      <c r="C154" s="4"/>
      <c r="E154" s="4"/>
      <c r="M154">
        <f t="shared" si="3"/>
        <v>152</v>
      </c>
      <c r="N154">
        <f>LARGE(Forecast!$M$3:$M$8761,$M154)</f>
        <v>1.0000000000000009E-3</v>
      </c>
      <c r="O154" s="4">
        <f ca="1">IF(N154=0,"",INDEX(OFFSET(Forecast!$B$3:$B$8761,IF(N154=N153,MATCH(O153,Forecast!$B$3:$B$8761,0),0),0),MATCH(N154,OFFSET(Forecast!$M$3:$M$8761,IF(N154=N153,MATCH(O153,Forecast!$B$3:$B$8761,0),0),0),0),1))</f>
        <v>42498.625</v>
      </c>
      <c r="P154" s="33">
        <f>INDEX(BAAL!$B:$B,MATCH(1-N154,BAAL!$C:$C,0),1)</f>
        <v>7</v>
      </c>
      <c r="R154" s="4"/>
      <c r="S154" s="33"/>
    </row>
    <row r="155" spans="3:19" x14ac:dyDescent="0.25">
      <c r="C155" s="4"/>
      <c r="E155" s="4"/>
      <c r="M155">
        <f t="shared" si="3"/>
        <v>153</v>
      </c>
      <c r="N155">
        <f>LARGE(Forecast!$M$3:$M$8761,$M155)</f>
        <v>1.0000000000000009E-3</v>
      </c>
      <c r="O155" s="4">
        <f ca="1">IF(N155=0,"",INDEX(OFFSET(Forecast!$B$3:$B$8761,IF(N155=N154,MATCH(O154,Forecast!$B$3:$B$8761,0),0),0),MATCH(N155,OFFSET(Forecast!$M$3:$M$8761,IF(N155=N154,MATCH(O154,Forecast!$B$3:$B$8761,0),0),0),0),1))</f>
        <v>42498.666666666664</v>
      </c>
      <c r="P155" s="33">
        <f>INDEX(BAAL!$B:$B,MATCH(1-N155,BAAL!$C:$C,0),1)</f>
        <v>7</v>
      </c>
      <c r="R155" s="4"/>
      <c r="S155" s="33"/>
    </row>
    <row r="156" spans="3:19" x14ac:dyDescent="0.25">
      <c r="C156" s="4"/>
      <c r="E156" s="4"/>
      <c r="M156">
        <f t="shared" si="3"/>
        <v>154</v>
      </c>
      <c r="N156">
        <f>LARGE(Forecast!$M$3:$M$8761,$M156)</f>
        <v>1.0000000000000009E-3</v>
      </c>
      <c r="O156" s="4">
        <f ca="1">IF(N156=0,"",INDEX(OFFSET(Forecast!$B$3:$B$8761,IF(N156=N155,MATCH(O155,Forecast!$B$3:$B$8761,0),0),0),MATCH(N156,OFFSET(Forecast!$M$3:$M$8761,IF(N156=N155,MATCH(O155,Forecast!$B$3:$B$8761,0),0),0),0),1))</f>
        <v>42500.375</v>
      </c>
      <c r="P156" s="33">
        <f>INDEX(BAAL!$B:$B,MATCH(1-N156,BAAL!$C:$C,0),1)</f>
        <v>7</v>
      </c>
      <c r="R156" s="4"/>
      <c r="S156" s="33"/>
    </row>
    <row r="157" spans="3:19" x14ac:dyDescent="0.25">
      <c r="C157" s="4"/>
      <c r="E157" s="4"/>
      <c r="M157">
        <f t="shared" si="3"/>
        <v>155</v>
      </c>
      <c r="N157">
        <f>LARGE(Forecast!$M$3:$M$8761,$M157)</f>
        <v>1.0000000000000009E-3</v>
      </c>
      <c r="O157" s="4">
        <f ca="1">IF(N157=0,"",INDEX(OFFSET(Forecast!$B$3:$B$8761,IF(N157=N156,MATCH(O156,Forecast!$B$3:$B$8761,0),0),0),MATCH(N157,OFFSET(Forecast!$M$3:$M$8761,IF(N157=N156,MATCH(O156,Forecast!$B$3:$B$8761,0),0),0),0),1))</f>
        <v>42516.666666666664</v>
      </c>
      <c r="P157" s="33">
        <f>INDEX(BAAL!$B:$B,MATCH(1-N157,BAAL!$C:$C,0),1)</f>
        <v>7</v>
      </c>
      <c r="R157" s="4"/>
      <c r="S157" s="33"/>
    </row>
    <row r="158" spans="3:19" x14ac:dyDescent="0.25">
      <c r="C158" s="4"/>
      <c r="E158" s="4"/>
      <c r="M158">
        <f t="shared" si="3"/>
        <v>156</v>
      </c>
      <c r="N158">
        <f>LARGE(Forecast!$M$3:$M$8761,$M158)</f>
        <v>1.0000000000000009E-3</v>
      </c>
      <c r="O158" s="4">
        <f ca="1">IF(N158=0,"",INDEX(OFFSET(Forecast!$B$3:$B$8761,IF(N158=N157,MATCH(O157,Forecast!$B$3:$B$8761,0),0),0),MATCH(N158,OFFSET(Forecast!$M$3:$M$8761,IF(N158=N157,MATCH(O157,Forecast!$B$3:$B$8761,0),0),0),0),1))</f>
        <v>42518.625</v>
      </c>
      <c r="P158" s="33">
        <f>INDEX(BAAL!$B:$B,MATCH(1-N158,BAAL!$C:$C,0),1)</f>
        <v>7</v>
      </c>
      <c r="R158" s="4"/>
      <c r="S158" s="33"/>
    </row>
    <row r="159" spans="3:19" x14ac:dyDescent="0.25">
      <c r="C159" s="4"/>
      <c r="E159" s="4"/>
      <c r="M159">
        <f t="shared" si="3"/>
        <v>157</v>
      </c>
      <c r="N159">
        <f>LARGE(Forecast!$M$3:$M$8761,$M159)</f>
        <v>1.0000000000000009E-3</v>
      </c>
      <c r="O159" s="4">
        <f ca="1">IF(N159=0,"",INDEX(OFFSET(Forecast!$B$3:$B$8761,IF(N159=N158,MATCH(O158,Forecast!$B$3:$B$8761,0),0),0),MATCH(N159,OFFSET(Forecast!$M$3:$M$8761,IF(N159=N158,MATCH(O158,Forecast!$B$3:$B$8761,0),0),0),0),1))</f>
        <v>42589.75</v>
      </c>
      <c r="P159" s="33">
        <f>INDEX(BAAL!$B:$B,MATCH(1-N159,BAAL!$C:$C,0),1)</f>
        <v>7</v>
      </c>
      <c r="R159" s="4"/>
      <c r="S159" s="33"/>
    </row>
    <row r="160" spans="3:19" x14ac:dyDescent="0.25">
      <c r="C160" s="4"/>
      <c r="E160" s="4"/>
      <c r="M160">
        <f t="shared" si="3"/>
        <v>158</v>
      </c>
      <c r="N160">
        <f>LARGE(Forecast!$M$3:$M$8761,$M160)</f>
        <v>1.0000000000000009E-3</v>
      </c>
      <c r="O160" s="4">
        <f ca="1">IF(N160=0,"",INDEX(OFFSET(Forecast!$B$3:$B$8761,IF(N160=N159,MATCH(O159,Forecast!$B$3:$B$8761,0),0),0),MATCH(N160,OFFSET(Forecast!$M$3:$M$8761,IF(N160=N159,MATCH(O159,Forecast!$B$3:$B$8761,0),0),0),0),1))</f>
        <v>42601.666666666664</v>
      </c>
      <c r="P160" s="33">
        <f>INDEX(BAAL!$B:$B,MATCH(1-N160,BAAL!$C:$C,0),1)</f>
        <v>7</v>
      </c>
      <c r="R160" s="4"/>
      <c r="S160" s="33"/>
    </row>
    <row r="161" spans="3:19" x14ac:dyDescent="0.25">
      <c r="C161" s="4"/>
      <c r="E161" s="4"/>
      <c r="M161">
        <f t="shared" si="3"/>
        <v>159</v>
      </c>
      <c r="N161">
        <f>LARGE(Forecast!$M$3:$M$8761,$M161)</f>
        <v>0</v>
      </c>
      <c r="O161" s="4" t="str">
        <f ca="1">IF(N161=0,"",INDEX(OFFSET(Forecast!$B$3:$B$8761,IF(N161=N160,MATCH(O160,Forecast!$B$3:$B$8761,0),0),0),MATCH(N161,OFFSET(Forecast!$M$3:$M$8761,IF(N161=N160,MATCH(O160,Forecast!$B$3:$B$8761,0),0),0),0),1))</f>
        <v/>
      </c>
      <c r="P161" s="33">
        <f>INDEX(BAAL!$B:$B,MATCH(1-N161,BAAL!$C:$C,0),1)</f>
        <v>1</v>
      </c>
      <c r="R161" s="4"/>
      <c r="S161" s="33"/>
    </row>
    <row r="162" spans="3:19" x14ac:dyDescent="0.25">
      <c r="C162" s="4"/>
      <c r="E162" s="4"/>
      <c r="M162">
        <f t="shared" si="3"/>
        <v>160</v>
      </c>
      <c r="N162">
        <f>LARGE(Forecast!$M$3:$M$8761,$M162)</f>
        <v>0</v>
      </c>
      <c r="O162" s="4" t="str">
        <f ca="1">IF(N162=0,"",INDEX(OFFSET(Forecast!$B$3:$B$8761,IF(N162=N161,MATCH(O161,Forecast!$B$3:$B$8761,0),0),0),MATCH(N162,OFFSET(Forecast!$M$3:$M$8761,IF(N162=N161,MATCH(O161,Forecast!$B$3:$B$8761,0),0),0),0),1))</f>
        <v/>
      </c>
      <c r="P162" s="33">
        <f>INDEX(BAAL!$B:$B,MATCH(1-N162,BAAL!$C:$C,0),1)</f>
        <v>1</v>
      </c>
      <c r="R162" s="4"/>
      <c r="S162" s="33"/>
    </row>
    <row r="163" spans="3:19" x14ac:dyDescent="0.25">
      <c r="C163" s="4"/>
      <c r="E163" s="4"/>
      <c r="M163">
        <f t="shared" si="3"/>
        <v>161</v>
      </c>
      <c r="N163">
        <f>LARGE(Forecast!$M$3:$M$8761,$M163)</f>
        <v>0</v>
      </c>
      <c r="O163" s="4" t="str">
        <f ca="1">IF(N163=0,"",INDEX(OFFSET(Forecast!$B$3:$B$8761,IF(N163=N162,MATCH(O162,Forecast!$B$3:$B$8761,0),0),0),MATCH(N163,OFFSET(Forecast!$M$3:$M$8761,IF(N163=N162,MATCH(O162,Forecast!$B$3:$B$8761,0),0),0),0),1))</f>
        <v/>
      </c>
      <c r="P163" s="33">
        <f>INDEX(BAAL!$B:$B,MATCH(1-N163,BAAL!$C:$C,0),1)</f>
        <v>1</v>
      </c>
      <c r="R163" s="4"/>
      <c r="S163" s="33"/>
    </row>
    <row r="164" spans="3:19" x14ac:dyDescent="0.25">
      <c r="C164" s="4"/>
      <c r="E164" s="4"/>
      <c r="M164">
        <f t="shared" si="3"/>
        <v>162</v>
      </c>
      <c r="N164">
        <f>LARGE(Forecast!$M$3:$M$8761,$M164)</f>
        <v>0</v>
      </c>
      <c r="O164" s="4" t="str">
        <f ca="1">IF(N164=0,"",INDEX(OFFSET(Forecast!$B$3:$B$8761,IF(N164=N163,MATCH(O163,Forecast!$B$3:$B$8761,0),0),0),MATCH(N164,OFFSET(Forecast!$M$3:$M$8761,IF(N164=N163,MATCH(O163,Forecast!$B$3:$B$8761,0),0),0),0),1))</f>
        <v/>
      </c>
      <c r="P164" s="33">
        <f>INDEX(BAAL!$B:$B,MATCH(1-N164,BAAL!$C:$C,0),1)</f>
        <v>1</v>
      </c>
      <c r="R164" s="4"/>
      <c r="S164" s="33"/>
    </row>
    <row r="165" spans="3:19" x14ac:dyDescent="0.25">
      <c r="C165" s="4"/>
      <c r="E165" s="4"/>
      <c r="M165">
        <f t="shared" si="3"/>
        <v>163</v>
      </c>
      <c r="N165">
        <f>LARGE(Forecast!$M$3:$M$8761,$M165)</f>
        <v>0</v>
      </c>
      <c r="O165" s="4" t="str">
        <f ca="1">IF(N165=0,"",INDEX(OFFSET(Forecast!$B$3:$B$8761,IF(N165=N164,MATCH(O164,Forecast!$B$3:$B$8761,0),0),0),MATCH(N165,OFFSET(Forecast!$M$3:$M$8761,IF(N165=N164,MATCH(O164,Forecast!$B$3:$B$8761,0),0),0),0),1))</f>
        <v/>
      </c>
      <c r="P165" s="33">
        <f>INDEX(BAAL!$B:$B,MATCH(1-N165,BAAL!$C:$C,0),1)</f>
        <v>1</v>
      </c>
      <c r="R165" s="4"/>
      <c r="S165" s="33"/>
    </row>
    <row r="166" spans="3:19" x14ac:dyDescent="0.25">
      <c r="C166" s="4"/>
      <c r="E166" s="4"/>
      <c r="M166">
        <f t="shared" si="3"/>
        <v>164</v>
      </c>
      <c r="N166">
        <f>LARGE(Forecast!$M$3:$M$8761,$M166)</f>
        <v>0</v>
      </c>
      <c r="O166" s="4" t="str">
        <f ca="1">IF(N166=0,"",INDEX(OFFSET(Forecast!$B$3:$B$8761,IF(N166=N165,MATCH(O165,Forecast!$B$3:$B$8761,0),0),0),MATCH(N166,OFFSET(Forecast!$M$3:$M$8761,IF(N166=N165,MATCH(O165,Forecast!$B$3:$B$8761,0),0),0),0),1))</f>
        <v/>
      </c>
      <c r="P166" s="33">
        <f>INDEX(BAAL!$B:$B,MATCH(1-N166,BAAL!$C:$C,0),1)</f>
        <v>1</v>
      </c>
      <c r="R166" s="4"/>
      <c r="S166" s="33"/>
    </row>
    <row r="167" spans="3:19" x14ac:dyDescent="0.25">
      <c r="C167" s="4"/>
      <c r="E167" s="4"/>
      <c r="M167">
        <f t="shared" si="3"/>
        <v>165</v>
      </c>
      <c r="N167">
        <f>LARGE(Forecast!$M$3:$M$8761,$M167)</f>
        <v>0</v>
      </c>
      <c r="O167" s="4" t="str">
        <f ca="1">IF(N167=0,"",INDEX(OFFSET(Forecast!$B$3:$B$8761,IF(N167=N166,MATCH(O166,Forecast!$B$3:$B$8761,0),0),0),MATCH(N167,OFFSET(Forecast!$M$3:$M$8761,IF(N167=N166,MATCH(O166,Forecast!$B$3:$B$8761,0),0),0),0),1))</f>
        <v/>
      </c>
      <c r="P167" s="33">
        <f>INDEX(BAAL!$B:$B,MATCH(1-N167,BAAL!$C:$C,0),1)</f>
        <v>1</v>
      </c>
      <c r="R167" s="4"/>
      <c r="S167" s="33"/>
    </row>
    <row r="168" spans="3:19" x14ac:dyDescent="0.25">
      <c r="C168" s="4"/>
      <c r="E168" s="4"/>
      <c r="M168">
        <f t="shared" si="3"/>
        <v>166</v>
      </c>
      <c r="N168">
        <f>LARGE(Forecast!$M$3:$M$8761,$M168)</f>
        <v>0</v>
      </c>
      <c r="O168" s="4" t="str">
        <f ca="1">IF(N168=0,"",INDEX(OFFSET(Forecast!$B$3:$B$8761,IF(N168=N167,MATCH(O167,Forecast!$B$3:$B$8761,0),0),0),MATCH(N168,OFFSET(Forecast!$M$3:$M$8761,IF(N168=N167,MATCH(O167,Forecast!$B$3:$B$8761,0),0),0),0),1))</f>
        <v/>
      </c>
      <c r="P168" s="33">
        <f>INDEX(BAAL!$B:$B,MATCH(1-N168,BAAL!$C:$C,0),1)</f>
        <v>1</v>
      </c>
      <c r="R168" s="4"/>
      <c r="S168" s="33"/>
    </row>
    <row r="169" spans="3:19" x14ac:dyDescent="0.25">
      <c r="C169" s="4"/>
      <c r="E169" s="4"/>
      <c r="M169">
        <f t="shared" si="3"/>
        <v>167</v>
      </c>
      <c r="N169">
        <f>LARGE(Forecast!$M$3:$M$8761,$M169)</f>
        <v>0</v>
      </c>
      <c r="O169" s="4" t="str">
        <f ca="1">IF(N169=0,"",INDEX(OFFSET(Forecast!$B$3:$B$8761,IF(N169=N168,MATCH(O168,Forecast!$B$3:$B$8761,0),0),0),MATCH(N169,OFFSET(Forecast!$M$3:$M$8761,IF(N169=N168,MATCH(O168,Forecast!$B$3:$B$8761,0),0),0),0),1))</f>
        <v/>
      </c>
      <c r="P169" s="33">
        <f>INDEX(BAAL!$B:$B,MATCH(1-N169,BAAL!$C:$C,0),1)</f>
        <v>1</v>
      </c>
      <c r="R169" s="4"/>
      <c r="S169" s="33"/>
    </row>
    <row r="170" spans="3:19" x14ac:dyDescent="0.25">
      <c r="C170" s="4"/>
      <c r="E170" s="4"/>
      <c r="M170">
        <f t="shared" si="3"/>
        <v>168</v>
      </c>
      <c r="N170">
        <f>LARGE(Forecast!$M$3:$M$8761,$M170)</f>
        <v>0</v>
      </c>
      <c r="O170" s="4" t="str">
        <f ca="1">IF(N170=0,"",INDEX(OFFSET(Forecast!$B$3:$B$8761,IF(N170=N169,MATCH(O169,Forecast!$B$3:$B$8761,0),0),0),MATCH(N170,OFFSET(Forecast!$M$3:$M$8761,IF(N170=N169,MATCH(O169,Forecast!$B$3:$B$8761,0),0),0),0),1))</f>
        <v/>
      </c>
      <c r="P170" s="33">
        <f>INDEX(BAAL!$B:$B,MATCH(1-N170,BAAL!$C:$C,0),1)</f>
        <v>1</v>
      </c>
      <c r="R170" s="4"/>
      <c r="S170" s="33"/>
    </row>
    <row r="171" spans="3:19" x14ac:dyDescent="0.25">
      <c r="C171" s="4"/>
      <c r="E171" s="4"/>
      <c r="M171">
        <f t="shared" si="3"/>
        <v>169</v>
      </c>
      <c r="N171">
        <f>LARGE(Forecast!$M$3:$M$8761,$M171)</f>
        <v>0</v>
      </c>
      <c r="O171" s="4" t="str">
        <f ca="1">IF(N171=0,"",INDEX(OFFSET(Forecast!$B$3:$B$8761,IF(N171=N170,MATCH(O170,Forecast!$B$3:$B$8761,0),0),0),MATCH(N171,OFFSET(Forecast!$M$3:$M$8761,IF(N171=N170,MATCH(O170,Forecast!$B$3:$B$8761,0),0),0),0),1))</f>
        <v/>
      </c>
      <c r="P171" s="33">
        <f>INDEX(BAAL!$B:$B,MATCH(1-N171,BAAL!$C:$C,0),1)</f>
        <v>1</v>
      </c>
      <c r="R171" s="4"/>
      <c r="S171" s="33"/>
    </row>
    <row r="172" spans="3:19" x14ac:dyDescent="0.25">
      <c r="C172" s="4"/>
      <c r="E172" s="4"/>
      <c r="M172">
        <f t="shared" si="3"/>
        <v>170</v>
      </c>
      <c r="N172">
        <f>LARGE(Forecast!$M$3:$M$8761,$M172)</f>
        <v>0</v>
      </c>
      <c r="O172" s="4" t="str">
        <f ca="1">IF(N172=0,"",INDEX(OFFSET(Forecast!$B$3:$B$8761,IF(N172=N171,MATCH(O171,Forecast!$B$3:$B$8761,0),0),0),MATCH(N172,OFFSET(Forecast!$M$3:$M$8761,IF(N172=N171,MATCH(O171,Forecast!$B$3:$B$8761,0),0),0),0),1))</f>
        <v/>
      </c>
      <c r="P172" s="33">
        <f>INDEX(BAAL!$B:$B,MATCH(1-N172,BAAL!$C:$C,0),1)</f>
        <v>1</v>
      </c>
      <c r="R172" s="4"/>
      <c r="S172" s="33"/>
    </row>
    <row r="173" spans="3:19" x14ac:dyDescent="0.25">
      <c r="C173" s="4"/>
      <c r="E173" s="4"/>
      <c r="M173">
        <f t="shared" si="3"/>
        <v>171</v>
      </c>
      <c r="N173">
        <f>LARGE(Forecast!$M$3:$M$8761,$M173)</f>
        <v>0</v>
      </c>
      <c r="O173" s="4" t="str">
        <f ca="1">IF(N173=0,"",INDEX(OFFSET(Forecast!$B$3:$B$8761,IF(N173=N172,MATCH(O172,Forecast!$B$3:$B$8761,0),0),0),MATCH(N173,OFFSET(Forecast!$M$3:$M$8761,IF(N173=N172,MATCH(O172,Forecast!$B$3:$B$8761,0),0),0),0),1))</f>
        <v/>
      </c>
      <c r="P173" s="33">
        <f>INDEX(BAAL!$B:$B,MATCH(1-N173,BAAL!$C:$C,0),1)</f>
        <v>1</v>
      </c>
      <c r="R173" s="4"/>
      <c r="S173" s="33"/>
    </row>
    <row r="174" spans="3:19" x14ac:dyDescent="0.25">
      <c r="C174" s="4"/>
      <c r="E174" s="4"/>
      <c r="M174">
        <f t="shared" si="3"/>
        <v>172</v>
      </c>
      <c r="N174">
        <f>LARGE(Forecast!$M$3:$M$8761,$M174)</f>
        <v>0</v>
      </c>
      <c r="O174" s="4" t="str">
        <f ca="1">IF(N174=0,"",INDEX(OFFSET(Forecast!$B$3:$B$8761,IF(N174=N173,MATCH(O173,Forecast!$B$3:$B$8761,0),0),0),MATCH(N174,OFFSET(Forecast!$M$3:$M$8761,IF(N174=N173,MATCH(O173,Forecast!$B$3:$B$8761,0),0),0),0),1))</f>
        <v/>
      </c>
      <c r="P174" s="33">
        <f>INDEX(BAAL!$B:$B,MATCH(1-N174,BAAL!$C:$C,0),1)</f>
        <v>1</v>
      </c>
      <c r="R174" s="4"/>
      <c r="S174" s="33"/>
    </row>
    <row r="175" spans="3:19" x14ac:dyDescent="0.25">
      <c r="C175" s="4"/>
      <c r="E175" s="4"/>
      <c r="M175">
        <f t="shared" si="3"/>
        <v>173</v>
      </c>
      <c r="N175">
        <f>LARGE(Forecast!$M$3:$M$8761,$M175)</f>
        <v>0</v>
      </c>
      <c r="O175" s="4" t="str">
        <f ca="1">IF(N175=0,"",INDEX(OFFSET(Forecast!$B$3:$B$8761,IF(N175=N174,MATCH(O174,Forecast!$B$3:$B$8761,0),0),0),MATCH(N175,OFFSET(Forecast!$M$3:$M$8761,IF(N175=N174,MATCH(O174,Forecast!$B$3:$B$8761,0),0),0),0),1))</f>
        <v/>
      </c>
      <c r="P175" s="33">
        <f>INDEX(BAAL!$B:$B,MATCH(1-N175,BAAL!$C:$C,0),1)</f>
        <v>1</v>
      </c>
      <c r="R175" s="4"/>
      <c r="S175" s="33"/>
    </row>
    <row r="176" spans="3:19" x14ac:dyDescent="0.25">
      <c r="C176" s="4"/>
      <c r="E176" s="4"/>
      <c r="M176">
        <f t="shared" si="3"/>
        <v>174</v>
      </c>
      <c r="N176">
        <f>LARGE(Forecast!$M$3:$M$8761,$M176)</f>
        <v>0</v>
      </c>
      <c r="O176" s="4" t="str">
        <f ca="1">IF(N176=0,"",INDEX(OFFSET(Forecast!$B$3:$B$8761,IF(N176=N175,MATCH(O175,Forecast!$B$3:$B$8761,0),0),0),MATCH(N176,OFFSET(Forecast!$M$3:$M$8761,IF(N176=N175,MATCH(O175,Forecast!$B$3:$B$8761,0),0),0),0),1))</f>
        <v/>
      </c>
      <c r="P176" s="33">
        <f>INDEX(BAAL!$B:$B,MATCH(1-N176,BAAL!$C:$C,0),1)</f>
        <v>1</v>
      </c>
      <c r="R176" s="4"/>
      <c r="S176" s="33"/>
    </row>
    <row r="177" spans="3:19" x14ac:dyDescent="0.25">
      <c r="C177" s="4"/>
      <c r="E177" s="4"/>
      <c r="M177">
        <f t="shared" si="3"/>
        <v>175</v>
      </c>
      <c r="N177">
        <f>LARGE(Forecast!$M$3:$M$8761,$M177)</f>
        <v>0</v>
      </c>
      <c r="O177" s="4" t="str">
        <f ca="1">IF(N177=0,"",INDEX(OFFSET(Forecast!$B$3:$B$8761,IF(N177=N176,MATCH(O176,Forecast!$B$3:$B$8761,0),0),0),MATCH(N177,OFFSET(Forecast!$M$3:$M$8761,IF(N177=N176,MATCH(O176,Forecast!$B$3:$B$8761,0),0),0),0),1))</f>
        <v/>
      </c>
      <c r="P177" s="33">
        <f>INDEX(BAAL!$B:$B,MATCH(1-N177,BAAL!$C:$C,0),1)</f>
        <v>1</v>
      </c>
      <c r="R177" s="4"/>
      <c r="S177" s="33"/>
    </row>
    <row r="178" spans="3:19" x14ac:dyDescent="0.25">
      <c r="C178" s="4"/>
      <c r="E178" s="4"/>
      <c r="M178">
        <f t="shared" si="3"/>
        <v>176</v>
      </c>
      <c r="N178">
        <f>LARGE(Forecast!$M$3:$M$8761,$M178)</f>
        <v>0</v>
      </c>
      <c r="O178" s="4" t="str">
        <f ca="1">IF(N178=0,"",INDEX(OFFSET(Forecast!$B$3:$B$8761,IF(N178=N177,MATCH(O177,Forecast!$B$3:$B$8761,0),0),0),MATCH(N178,OFFSET(Forecast!$M$3:$M$8761,IF(N178=N177,MATCH(O177,Forecast!$B$3:$B$8761,0),0),0),0),1))</f>
        <v/>
      </c>
      <c r="P178" s="33">
        <f>INDEX(BAAL!$B:$B,MATCH(1-N178,BAAL!$C:$C,0),1)</f>
        <v>1</v>
      </c>
      <c r="R178" s="4"/>
      <c r="S178" s="33"/>
    </row>
    <row r="179" spans="3:19" x14ac:dyDescent="0.25">
      <c r="C179" s="4"/>
      <c r="E179" s="4"/>
      <c r="M179">
        <f t="shared" si="3"/>
        <v>177</v>
      </c>
      <c r="N179">
        <f>LARGE(Forecast!$M$3:$M$8761,$M179)</f>
        <v>0</v>
      </c>
      <c r="O179" s="4" t="str">
        <f ca="1">IF(N179=0,"",INDEX(OFFSET(Forecast!$B$3:$B$8761,IF(N179=N178,MATCH(O178,Forecast!$B$3:$B$8761,0),0),0),MATCH(N179,OFFSET(Forecast!$M$3:$M$8761,IF(N179=N178,MATCH(O178,Forecast!$B$3:$B$8761,0),0),0),0),1))</f>
        <v/>
      </c>
      <c r="P179" s="33">
        <f>INDEX(BAAL!$B:$B,MATCH(1-N179,BAAL!$C:$C,0),1)</f>
        <v>1</v>
      </c>
      <c r="R179" s="4"/>
      <c r="S179" s="33"/>
    </row>
    <row r="180" spans="3:19" x14ac:dyDescent="0.25">
      <c r="C180" s="4"/>
      <c r="E180" s="4"/>
      <c r="M180">
        <f t="shared" si="3"/>
        <v>178</v>
      </c>
      <c r="N180">
        <f>LARGE(Forecast!$M$3:$M$8761,$M180)</f>
        <v>0</v>
      </c>
      <c r="O180" s="4" t="str">
        <f ca="1">IF(N180=0,"",INDEX(OFFSET(Forecast!$B$3:$B$8761,IF(N180=N179,MATCH(O179,Forecast!$B$3:$B$8761,0),0),0),MATCH(N180,OFFSET(Forecast!$M$3:$M$8761,IF(N180=N179,MATCH(O179,Forecast!$B$3:$B$8761,0),0),0),0),1))</f>
        <v/>
      </c>
      <c r="P180" s="33">
        <f>INDEX(BAAL!$B:$B,MATCH(1-N180,BAAL!$C:$C,0),1)</f>
        <v>1</v>
      </c>
      <c r="R180" s="4"/>
      <c r="S180" s="33"/>
    </row>
    <row r="181" spans="3:19" x14ac:dyDescent="0.25">
      <c r="C181" s="4"/>
      <c r="E181" s="4"/>
      <c r="M181">
        <f t="shared" si="3"/>
        <v>179</v>
      </c>
      <c r="N181">
        <f>LARGE(Forecast!$M$3:$M$8761,$M181)</f>
        <v>0</v>
      </c>
      <c r="O181" s="4" t="str">
        <f ca="1">IF(N181=0,"",INDEX(OFFSET(Forecast!$B$3:$B$8761,IF(N181=N180,MATCH(O180,Forecast!$B$3:$B$8761,0),0),0),MATCH(N181,OFFSET(Forecast!$M$3:$M$8761,IF(N181=N180,MATCH(O180,Forecast!$B$3:$B$8761,0),0),0),0),1))</f>
        <v/>
      </c>
      <c r="P181" s="33">
        <f>INDEX(BAAL!$B:$B,MATCH(1-N181,BAAL!$C:$C,0),1)</f>
        <v>1</v>
      </c>
      <c r="R181" s="4"/>
      <c r="S181" s="33"/>
    </row>
    <row r="182" spans="3:19" x14ac:dyDescent="0.25">
      <c r="C182" s="4"/>
      <c r="E182" s="4"/>
      <c r="M182">
        <f t="shared" si="3"/>
        <v>180</v>
      </c>
      <c r="N182">
        <f>LARGE(Forecast!$M$3:$M$8761,$M182)</f>
        <v>0</v>
      </c>
      <c r="O182" s="4" t="str">
        <f ca="1">IF(N182=0,"",INDEX(OFFSET(Forecast!$B$3:$B$8761,IF(N182=N181,MATCH(O181,Forecast!$B$3:$B$8761,0),0),0),MATCH(N182,OFFSET(Forecast!$M$3:$M$8761,IF(N182=N181,MATCH(O181,Forecast!$B$3:$B$8761,0),0),0),0),1))</f>
        <v/>
      </c>
      <c r="P182" s="33">
        <f>INDEX(BAAL!$B:$B,MATCH(1-N182,BAAL!$C:$C,0),1)</f>
        <v>1</v>
      </c>
      <c r="R182" s="4"/>
      <c r="S182" s="33"/>
    </row>
    <row r="183" spans="3:19" x14ac:dyDescent="0.25">
      <c r="C183" s="4"/>
      <c r="E183" s="4"/>
      <c r="M183">
        <f t="shared" si="3"/>
        <v>181</v>
      </c>
      <c r="N183">
        <f>LARGE(Forecast!$M$3:$M$8761,$M183)</f>
        <v>0</v>
      </c>
      <c r="O183" s="4" t="str">
        <f ca="1">IF(N183=0,"",INDEX(OFFSET(Forecast!$B$3:$B$8761,IF(N183=N182,MATCH(O182,Forecast!$B$3:$B$8761,0),0),0),MATCH(N183,OFFSET(Forecast!$M$3:$M$8761,IF(N183=N182,MATCH(O182,Forecast!$B$3:$B$8761,0),0),0),0),1))</f>
        <v/>
      </c>
      <c r="P183" s="33">
        <f>INDEX(BAAL!$B:$B,MATCH(1-N183,BAAL!$C:$C,0),1)</f>
        <v>1</v>
      </c>
      <c r="R183" s="4"/>
      <c r="S183" s="33"/>
    </row>
    <row r="184" spans="3:19" x14ac:dyDescent="0.25">
      <c r="C184" s="4"/>
      <c r="E184" s="4"/>
      <c r="M184">
        <f t="shared" si="3"/>
        <v>182</v>
      </c>
      <c r="N184">
        <f>LARGE(Forecast!$M$3:$M$8761,$M184)</f>
        <v>0</v>
      </c>
      <c r="O184" s="4" t="str">
        <f ca="1">IF(N184=0,"",INDEX(OFFSET(Forecast!$B$3:$B$8761,IF(N184=N183,MATCH(O183,Forecast!$B$3:$B$8761,0),0),0),MATCH(N184,OFFSET(Forecast!$M$3:$M$8761,IF(N184=N183,MATCH(O183,Forecast!$B$3:$B$8761,0),0),0),0),1))</f>
        <v/>
      </c>
      <c r="P184" s="33">
        <f>INDEX(BAAL!$B:$B,MATCH(1-N184,BAAL!$C:$C,0),1)</f>
        <v>1</v>
      </c>
      <c r="R184" s="4"/>
      <c r="S184" s="33"/>
    </row>
    <row r="185" spans="3:19" x14ac:dyDescent="0.25">
      <c r="C185" s="4"/>
      <c r="E185" s="4"/>
      <c r="M185">
        <f t="shared" si="3"/>
        <v>183</v>
      </c>
      <c r="N185">
        <f>LARGE(Forecast!$M$3:$M$8761,$M185)</f>
        <v>0</v>
      </c>
      <c r="O185" s="4" t="str">
        <f ca="1">IF(N185=0,"",INDEX(OFFSET(Forecast!$B$3:$B$8761,IF(N185=N184,MATCH(O184,Forecast!$B$3:$B$8761,0),0),0),MATCH(N185,OFFSET(Forecast!$M$3:$M$8761,IF(N185=N184,MATCH(O184,Forecast!$B$3:$B$8761,0),0),0),0),1))</f>
        <v/>
      </c>
      <c r="P185" s="33">
        <f>INDEX(BAAL!$B:$B,MATCH(1-N185,BAAL!$C:$C,0),1)</f>
        <v>1</v>
      </c>
      <c r="R185" s="4"/>
      <c r="S185" s="33"/>
    </row>
    <row r="186" spans="3:19" x14ac:dyDescent="0.25">
      <c r="C186" s="4"/>
      <c r="E186" s="4"/>
      <c r="M186">
        <f t="shared" si="3"/>
        <v>184</v>
      </c>
      <c r="N186">
        <f>LARGE(Forecast!$M$3:$M$8761,$M186)</f>
        <v>0</v>
      </c>
      <c r="O186" s="4" t="str">
        <f ca="1">IF(N186=0,"",INDEX(OFFSET(Forecast!$B$3:$B$8761,IF(N186=N185,MATCH(O185,Forecast!$B$3:$B$8761,0),0),0),MATCH(N186,OFFSET(Forecast!$M$3:$M$8761,IF(N186=N185,MATCH(O185,Forecast!$B$3:$B$8761,0),0),0),0),1))</f>
        <v/>
      </c>
      <c r="P186" s="33">
        <f>INDEX(BAAL!$B:$B,MATCH(1-N186,BAAL!$C:$C,0),1)</f>
        <v>1</v>
      </c>
      <c r="R186" s="4"/>
      <c r="S186" s="33"/>
    </row>
    <row r="187" spans="3:19" x14ac:dyDescent="0.25">
      <c r="C187" s="4"/>
      <c r="E187" s="4"/>
      <c r="M187">
        <f t="shared" si="3"/>
        <v>185</v>
      </c>
      <c r="N187">
        <f>LARGE(Forecast!$M$3:$M$8761,$M187)</f>
        <v>0</v>
      </c>
      <c r="O187" s="4" t="str">
        <f ca="1">IF(N187=0,"",INDEX(OFFSET(Forecast!$B$3:$B$8761,IF(N187=N186,MATCH(O186,Forecast!$B$3:$B$8761,0),0),0),MATCH(N187,OFFSET(Forecast!$M$3:$M$8761,IF(N187=N186,MATCH(O186,Forecast!$B$3:$B$8761,0),0),0),0),1))</f>
        <v/>
      </c>
      <c r="P187" s="33">
        <f>INDEX(BAAL!$B:$B,MATCH(1-N187,BAAL!$C:$C,0),1)</f>
        <v>1</v>
      </c>
      <c r="R187" s="4"/>
      <c r="S187" s="33"/>
    </row>
    <row r="188" spans="3:19" x14ac:dyDescent="0.25">
      <c r="C188" s="4"/>
      <c r="E188" s="4"/>
      <c r="M188">
        <f t="shared" si="3"/>
        <v>186</v>
      </c>
      <c r="N188">
        <f>LARGE(Forecast!$M$3:$M$8761,$M188)</f>
        <v>0</v>
      </c>
      <c r="O188" s="4" t="str">
        <f ca="1">IF(N188=0,"",INDEX(OFFSET(Forecast!$B$3:$B$8761,IF(N188=N187,MATCH(O187,Forecast!$B$3:$B$8761,0),0),0),MATCH(N188,OFFSET(Forecast!$M$3:$M$8761,IF(N188=N187,MATCH(O187,Forecast!$B$3:$B$8761,0),0),0),0),1))</f>
        <v/>
      </c>
      <c r="P188" s="33">
        <f>INDEX(BAAL!$B:$B,MATCH(1-N188,BAAL!$C:$C,0),1)</f>
        <v>1</v>
      </c>
      <c r="R188" s="4"/>
      <c r="S188" s="33"/>
    </row>
    <row r="189" spans="3:19" x14ac:dyDescent="0.25">
      <c r="C189" s="4"/>
      <c r="E189" s="4"/>
      <c r="M189">
        <f t="shared" si="3"/>
        <v>187</v>
      </c>
      <c r="N189">
        <f>LARGE(Forecast!$M$3:$M$8761,$M189)</f>
        <v>0</v>
      </c>
      <c r="O189" s="4" t="str">
        <f ca="1">IF(N189=0,"",INDEX(OFFSET(Forecast!$B$3:$B$8761,IF(N189=N188,MATCH(O188,Forecast!$B$3:$B$8761,0),0),0),MATCH(N189,OFFSET(Forecast!$M$3:$M$8761,IF(N189=N188,MATCH(O188,Forecast!$B$3:$B$8761,0),0),0),0),1))</f>
        <v/>
      </c>
      <c r="P189" s="33">
        <f>INDEX(BAAL!$B:$B,MATCH(1-N189,BAAL!$C:$C,0),1)</f>
        <v>1</v>
      </c>
      <c r="R189" s="4"/>
      <c r="S189" s="33"/>
    </row>
    <row r="190" spans="3:19" x14ac:dyDescent="0.25">
      <c r="C190" s="4"/>
      <c r="E190" s="4"/>
      <c r="M190">
        <f t="shared" si="3"/>
        <v>188</v>
      </c>
      <c r="N190">
        <f>LARGE(Forecast!$M$3:$M$8761,$M190)</f>
        <v>0</v>
      </c>
      <c r="O190" s="4" t="str">
        <f ca="1">IF(N190=0,"",INDEX(OFFSET(Forecast!$B$3:$B$8761,IF(N190=N189,MATCH(O189,Forecast!$B$3:$B$8761,0),0),0),MATCH(N190,OFFSET(Forecast!$M$3:$M$8761,IF(N190=N189,MATCH(O189,Forecast!$B$3:$B$8761,0),0),0),0),1))</f>
        <v/>
      </c>
      <c r="P190" s="33">
        <f>INDEX(BAAL!$B:$B,MATCH(1-N190,BAAL!$C:$C,0),1)</f>
        <v>1</v>
      </c>
      <c r="R190" s="4"/>
      <c r="S190" s="33"/>
    </row>
    <row r="191" spans="3:19" x14ac:dyDescent="0.25">
      <c r="C191" s="4"/>
      <c r="E191" s="4"/>
      <c r="M191">
        <f t="shared" si="3"/>
        <v>189</v>
      </c>
      <c r="N191">
        <f>LARGE(Forecast!$M$3:$M$8761,$M191)</f>
        <v>0</v>
      </c>
      <c r="O191" s="4" t="str">
        <f ca="1">IF(N191=0,"",INDEX(OFFSET(Forecast!$B$3:$B$8761,IF(N191=N190,MATCH(O190,Forecast!$B$3:$B$8761,0),0),0),MATCH(N191,OFFSET(Forecast!$M$3:$M$8761,IF(N191=N190,MATCH(O190,Forecast!$B$3:$B$8761,0),0),0),0),1))</f>
        <v/>
      </c>
      <c r="P191" s="33">
        <f>INDEX(BAAL!$B:$B,MATCH(1-N191,BAAL!$C:$C,0),1)</f>
        <v>1</v>
      </c>
      <c r="R191" s="4"/>
      <c r="S191" s="33"/>
    </row>
    <row r="192" spans="3:19" x14ac:dyDescent="0.25">
      <c r="C192" s="4"/>
      <c r="E192" s="4"/>
      <c r="M192">
        <f t="shared" si="3"/>
        <v>190</v>
      </c>
      <c r="N192">
        <f>LARGE(Forecast!$M$3:$M$8761,$M192)</f>
        <v>0</v>
      </c>
      <c r="O192" s="4" t="str">
        <f ca="1">IF(N192=0,"",INDEX(OFFSET(Forecast!$B$3:$B$8761,IF(N192=N191,MATCH(O191,Forecast!$B$3:$B$8761,0),0),0),MATCH(N192,OFFSET(Forecast!$M$3:$M$8761,IF(N192=N191,MATCH(O191,Forecast!$B$3:$B$8761,0),0),0),0),1))</f>
        <v/>
      </c>
      <c r="P192" s="33">
        <f>INDEX(BAAL!$B:$B,MATCH(1-N192,BAAL!$C:$C,0),1)</f>
        <v>1</v>
      </c>
      <c r="R192" s="4"/>
      <c r="S192" s="33"/>
    </row>
    <row r="193" spans="3:19" x14ac:dyDescent="0.25">
      <c r="C193" s="4"/>
      <c r="E193" s="4"/>
      <c r="M193">
        <f t="shared" si="3"/>
        <v>191</v>
      </c>
      <c r="N193">
        <f>LARGE(Forecast!$M$3:$M$8761,$M193)</f>
        <v>0</v>
      </c>
      <c r="O193" s="4" t="str">
        <f ca="1">IF(N193=0,"",INDEX(OFFSET(Forecast!$B$3:$B$8761,IF(N193=N192,MATCH(O192,Forecast!$B$3:$B$8761,0),0),0),MATCH(N193,OFFSET(Forecast!$M$3:$M$8761,IF(N193=N192,MATCH(O192,Forecast!$B$3:$B$8761,0),0),0),0),1))</f>
        <v/>
      </c>
      <c r="P193" s="33">
        <f>INDEX(BAAL!$B:$B,MATCH(1-N193,BAAL!$C:$C,0),1)</f>
        <v>1</v>
      </c>
      <c r="R193" s="4"/>
      <c r="S193" s="33"/>
    </row>
    <row r="194" spans="3:19" x14ac:dyDescent="0.25">
      <c r="C194" s="4"/>
      <c r="E194" s="4"/>
      <c r="M194">
        <f t="shared" si="3"/>
        <v>192</v>
      </c>
      <c r="N194">
        <f>LARGE(Forecast!$M$3:$M$8761,$M194)</f>
        <v>0</v>
      </c>
      <c r="O194" s="4" t="str">
        <f ca="1">IF(N194=0,"",INDEX(OFFSET(Forecast!$B$3:$B$8761,IF(N194=N193,MATCH(O193,Forecast!$B$3:$B$8761,0),0),0),MATCH(N194,OFFSET(Forecast!$M$3:$M$8761,IF(N194=N193,MATCH(O193,Forecast!$B$3:$B$8761,0),0),0),0),1))</f>
        <v/>
      </c>
      <c r="P194" s="33">
        <f>INDEX(BAAL!$B:$B,MATCH(1-N194,BAAL!$C:$C,0),1)</f>
        <v>1</v>
      </c>
      <c r="R194" s="4"/>
      <c r="S194" s="33"/>
    </row>
    <row r="195" spans="3:19" x14ac:dyDescent="0.25">
      <c r="C195" s="4"/>
      <c r="E195" s="4"/>
      <c r="M195">
        <f t="shared" si="3"/>
        <v>193</v>
      </c>
      <c r="N195">
        <f>LARGE(Forecast!$M$3:$M$8761,$M195)</f>
        <v>0</v>
      </c>
      <c r="O195" s="4" t="str">
        <f ca="1">IF(N195=0,"",INDEX(OFFSET(Forecast!$B$3:$B$8761,IF(N195=N194,MATCH(O194,Forecast!$B$3:$B$8761,0),0),0),MATCH(N195,OFFSET(Forecast!$M$3:$M$8761,IF(N195=N194,MATCH(O194,Forecast!$B$3:$B$8761,0),0),0),0),1))</f>
        <v/>
      </c>
      <c r="P195" s="33">
        <f>INDEX(BAAL!$B:$B,MATCH(1-N195,BAAL!$C:$C,0),1)</f>
        <v>1</v>
      </c>
      <c r="R195" s="4"/>
      <c r="S195" s="33"/>
    </row>
    <row r="196" spans="3:19" x14ac:dyDescent="0.25">
      <c r="C196" s="4"/>
      <c r="E196" s="4"/>
      <c r="M196">
        <f t="shared" si="3"/>
        <v>194</v>
      </c>
      <c r="N196">
        <f>LARGE(Forecast!$M$3:$M$8761,$M196)</f>
        <v>0</v>
      </c>
      <c r="O196" s="4" t="str">
        <f ca="1">IF(N196=0,"",INDEX(OFFSET(Forecast!$B$3:$B$8761,IF(N196=N195,MATCH(O195,Forecast!$B$3:$B$8761,0),0),0),MATCH(N196,OFFSET(Forecast!$M$3:$M$8761,IF(N196=N195,MATCH(O195,Forecast!$B$3:$B$8761,0),0),0),0),1))</f>
        <v/>
      </c>
      <c r="P196" s="33">
        <f>INDEX(BAAL!$B:$B,MATCH(1-N196,BAAL!$C:$C,0),1)</f>
        <v>1</v>
      </c>
      <c r="R196" s="4"/>
      <c r="S196" s="33"/>
    </row>
    <row r="197" spans="3:19" x14ac:dyDescent="0.25">
      <c r="C197" s="4"/>
      <c r="E197" s="4"/>
      <c r="M197">
        <f t="shared" ref="M197:M260" si="4">M196+1</f>
        <v>195</v>
      </c>
      <c r="N197">
        <f>LARGE(Forecast!$M$3:$M$8761,$M197)</f>
        <v>0</v>
      </c>
      <c r="O197" s="4" t="str">
        <f ca="1">IF(N197=0,"",INDEX(OFFSET(Forecast!$B$3:$B$8761,IF(N197=N196,MATCH(O196,Forecast!$B$3:$B$8761,0),0),0),MATCH(N197,OFFSET(Forecast!$M$3:$M$8761,IF(N197=N196,MATCH(O196,Forecast!$B$3:$B$8761,0),0),0),0),1))</f>
        <v/>
      </c>
      <c r="P197" s="33">
        <f>INDEX(BAAL!$B:$B,MATCH(1-N197,BAAL!$C:$C,0),1)</f>
        <v>1</v>
      </c>
      <c r="R197" s="4"/>
      <c r="S197" s="33"/>
    </row>
    <row r="198" spans="3:19" x14ac:dyDescent="0.25">
      <c r="C198" s="4"/>
      <c r="E198" s="4"/>
      <c r="M198">
        <f t="shared" si="4"/>
        <v>196</v>
      </c>
      <c r="N198">
        <f>LARGE(Forecast!$M$3:$M$8761,$M198)</f>
        <v>0</v>
      </c>
      <c r="O198" s="4" t="str">
        <f ca="1">IF(N198=0,"",INDEX(OFFSET(Forecast!$B$3:$B$8761,IF(N198=N197,MATCH(O197,Forecast!$B$3:$B$8761,0),0),0),MATCH(N198,OFFSET(Forecast!$M$3:$M$8761,IF(N198=N197,MATCH(O197,Forecast!$B$3:$B$8761,0),0),0),0),1))</f>
        <v/>
      </c>
      <c r="P198" s="33">
        <f>INDEX(BAAL!$B:$B,MATCH(1-N198,BAAL!$C:$C,0),1)</f>
        <v>1</v>
      </c>
      <c r="R198" s="4"/>
      <c r="S198" s="33"/>
    </row>
    <row r="199" spans="3:19" x14ac:dyDescent="0.25">
      <c r="C199" s="4"/>
      <c r="E199" s="4"/>
      <c r="M199">
        <f t="shared" si="4"/>
        <v>197</v>
      </c>
      <c r="N199">
        <f>LARGE(Forecast!$M$3:$M$8761,$M199)</f>
        <v>0</v>
      </c>
      <c r="O199" s="4" t="str">
        <f ca="1">IF(N199=0,"",INDEX(OFFSET(Forecast!$B$3:$B$8761,IF(N199=N198,MATCH(O198,Forecast!$B$3:$B$8761,0),0),0),MATCH(N199,OFFSET(Forecast!$M$3:$M$8761,IF(N199=N198,MATCH(O198,Forecast!$B$3:$B$8761,0),0),0),0),1))</f>
        <v/>
      </c>
      <c r="P199" s="33">
        <f>INDEX(BAAL!$B:$B,MATCH(1-N199,BAAL!$C:$C,0),1)</f>
        <v>1</v>
      </c>
      <c r="R199" s="4"/>
      <c r="S199" s="33"/>
    </row>
    <row r="200" spans="3:19" x14ac:dyDescent="0.25">
      <c r="C200" s="4"/>
      <c r="E200" s="4"/>
      <c r="M200">
        <f t="shared" si="4"/>
        <v>198</v>
      </c>
      <c r="N200">
        <f>LARGE(Forecast!$M$3:$M$8761,$M200)</f>
        <v>0</v>
      </c>
      <c r="O200" s="4" t="str">
        <f ca="1">IF(N200=0,"",INDEX(OFFSET(Forecast!$B$3:$B$8761,IF(N200=N199,MATCH(O199,Forecast!$B$3:$B$8761,0),0),0),MATCH(N200,OFFSET(Forecast!$M$3:$M$8761,IF(N200=N199,MATCH(O199,Forecast!$B$3:$B$8761,0),0),0),0),1))</f>
        <v/>
      </c>
      <c r="P200" s="33">
        <f>INDEX(BAAL!$B:$B,MATCH(1-N200,BAAL!$C:$C,0),1)</f>
        <v>1</v>
      </c>
      <c r="R200" s="4"/>
      <c r="S200" s="33"/>
    </row>
    <row r="201" spans="3:19" x14ac:dyDescent="0.25">
      <c r="C201" s="4"/>
      <c r="E201" s="4"/>
      <c r="M201">
        <f t="shared" si="4"/>
        <v>199</v>
      </c>
      <c r="N201">
        <f>LARGE(Forecast!$M$3:$M$8761,$M201)</f>
        <v>0</v>
      </c>
      <c r="O201" s="4" t="str">
        <f ca="1">IF(N201=0,"",INDEX(OFFSET(Forecast!$B$3:$B$8761,IF(N201=N200,MATCH(O200,Forecast!$B$3:$B$8761,0),0),0),MATCH(N201,OFFSET(Forecast!$M$3:$M$8761,IF(N201=N200,MATCH(O200,Forecast!$B$3:$B$8761,0),0),0),0),1))</f>
        <v/>
      </c>
      <c r="P201" s="33">
        <f>INDEX(BAAL!$B:$B,MATCH(1-N201,BAAL!$C:$C,0),1)</f>
        <v>1</v>
      </c>
      <c r="R201" s="4"/>
      <c r="S201" s="33"/>
    </row>
    <row r="202" spans="3:19" x14ac:dyDescent="0.25">
      <c r="C202" s="4"/>
      <c r="E202" s="4"/>
      <c r="M202">
        <f t="shared" si="4"/>
        <v>200</v>
      </c>
      <c r="N202">
        <f>LARGE(Forecast!$M$3:$M$8761,$M202)</f>
        <v>0</v>
      </c>
      <c r="O202" s="4" t="str">
        <f ca="1">IF(N202=0,"",INDEX(OFFSET(Forecast!$B$3:$B$8761,IF(N202=N201,MATCH(O201,Forecast!$B$3:$B$8761,0),0),0),MATCH(N202,OFFSET(Forecast!$M$3:$M$8761,IF(N202=N201,MATCH(O201,Forecast!$B$3:$B$8761,0),0),0),0),1))</f>
        <v/>
      </c>
      <c r="P202" s="33">
        <f>INDEX(BAAL!$B:$B,MATCH(1-N202,BAAL!$C:$C,0),1)</f>
        <v>1</v>
      </c>
      <c r="R202" s="4"/>
      <c r="S202" s="33"/>
    </row>
    <row r="203" spans="3:19" x14ac:dyDescent="0.25">
      <c r="M203">
        <f t="shared" si="4"/>
        <v>201</v>
      </c>
      <c r="N203">
        <f>LARGE(Forecast!$M$3:$M$8761,$M203)</f>
        <v>0</v>
      </c>
      <c r="O203" s="4" t="str">
        <f ca="1">IF(N203=0,"",INDEX(OFFSET(Forecast!$B$3:$B$8761,IF(N203=N202,MATCH(O202,Forecast!$B$3:$B$8761,0),0),0),MATCH(N203,OFFSET(Forecast!$M$3:$M$8761,IF(N203=N202,MATCH(O202,Forecast!$B$3:$B$8761,0),0),0),0),1))</f>
        <v/>
      </c>
      <c r="P203" s="33">
        <f>INDEX(BAAL!$B:$B,MATCH(1-N203,BAAL!$C:$C,0),1)</f>
        <v>1</v>
      </c>
      <c r="R203" s="4"/>
      <c r="S203" s="33"/>
    </row>
    <row r="204" spans="3:19" x14ac:dyDescent="0.25">
      <c r="M204">
        <f t="shared" si="4"/>
        <v>202</v>
      </c>
      <c r="N204">
        <f>LARGE(Forecast!$M$3:$M$8761,$M204)</f>
        <v>0</v>
      </c>
      <c r="O204" s="4" t="str">
        <f ca="1">IF(N204=0,"",INDEX(OFFSET(Forecast!$B$3:$B$8761,IF(N204=N203,MATCH(O203,Forecast!$B$3:$B$8761,0),0),0),MATCH(N204,OFFSET(Forecast!$M$3:$M$8761,IF(N204=N203,MATCH(O203,Forecast!$B$3:$B$8761,0),0),0),0),1))</f>
        <v/>
      </c>
      <c r="P204" s="33">
        <f>INDEX(BAAL!$B:$B,MATCH(1-N204,BAAL!$C:$C,0),1)</f>
        <v>1</v>
      </c>
      <c r="R204" s="4"/>
      <c r="S204" s="33"/>
    </row>
    <row r="205" spans="3:19" x14ac:dyDescent="0.25">
      <c r="M205">
        <f t="shared" si="4"/>
        <v>203</v>
      </c>
      <c r="N205">
        <f>LARGE(Forecast!$M$3:$M$8761,$M205)</f>
        <v>0</v>
      </c>
      <c r="O205" s="4" t="str">
        <f ca="1">IF(N205=0,"",INDEX(OFFSET(Forecast!$B$3:$B$8761,IF(N205=N204,MATCH(O204,Forecast!$B$3:$B$8761,0),0),0),MATCH(N205,OFFSET(Forecast!$M$3:$M$8761,IF(N205=N204,MATCH(O204,Forecast!$B$3:$B$8761,0),0),0),0),1))</f>
        <v/>
      </c>
      <c r="P205" s="33">
        <f>INDEX(BAAL!$B:$B,MATCH(1-N205,BAAL!$C:$C,0),1)</f>
        <v>1</v>
      </c>
      <c r="R205" s="4"/>
      <c r="S205" s="33"/>
    </row>
    <row r="206" spans="3:19" x14ac:dyDescent="0.25">
      <c r="M206">
        <f t="shared" si="4"/>
        <v>204</v>
      </c>
      <c r="N206">
        <f>LARGE(Forecast!$M$3:$M$8761,$M206)</f>
        <v>0</v>
      </c>
      <c r="O206" s="4" t="str">
        <f ca="1">IF(N206=0,"",INDEX(OFFSET(Forecast!$B$3:$B$8761,IF(N206=N205,MATCH(O205,Forecast!$B$3:$B$8761,0),0),0),MATCH(N206,OFFSET(Forecast!$M$3:$M$8761,IF(N206=N205,MATCH(O205,Forecast!$B$3:$B$8761,0),0),0),0),1))</f>
        <v/>
      </c>
      <c r="P206" s="33">
        <f>INDEX(BAAL!$B:$B,MATCH(1-N206,BAAL!$C:$C,0),1)</f>
        <v>1</v>
      </c>
      <c r="R206" s="4"/>
      <c r="S206" s="33"/>
    </row>
    <row r="207" spans="3:19" x14ac:dyDescent="0.25">
      <c r="M207">
        <f t="shared" si="4"/>
        <v>205</v>
      </c>
      <c r="N207">
        <f>LARGE(Forecast!$M$3:$M$8761,$M207)</f>
        <v>0</v>
      </c>
      <c r="O207" s="4" t="str">
        <f ca="1">IF(N207=0,"",INDEX(OFFSET(Forecast!$B$3:$B$8761,IF(N207=N206,MATCH(O206,Forecast!$B$3:$B$8761,0),0),0),MATCH(N207,OFFSET(Forecast!$M$3:$M$8761,IF(N207=N206,MATCH(O206,Forecast!$B$3:$B$8761,0),0),0),0),1))</f>
        <v/>
      </c>
      <c r="P207" s="33">
        <f>INDEX(BAAL!$B:$B,MATCH(1-N207,BAAL!$C:$C,0),1)</f>
        <v>1</v>
      </c>
      <c r="R207" s="4"/>
      <c r="S207" s="33"/>
    </row>
    <row r="208" spans="3:19" x14ac:dyDescent="0.25">
      <c r="M208">
        <f t="shared" si="4"/>
        <v>206</v>
      </c>
      <c r="N208">
        <f>LARGE(Forecast!$M$3:$M$8761,$M208)</f>
        <v>0</v>
      </c>
      <c r="O208" s="4" t="str">
        <f ca="1">IF(N208=0,"",INDEX(OFFSET(Forecast!$B$3:$B$8761,IF(N208=N207,MATCH(O207,Forecast!$B$3:$B$8761,0),0),0),MATCH(N208,OFFSET(Forecast!$M$3:$M$8761,IF(N208=N207,MATCH(O207,Forecast!$B$3:$B$8761,0),0),0),0),1))</f>
        <v/>
      </c>
      <c r="P208" s="33">
        <f>INDEX(BAAL!$B:$B,MATCH(1-N208,BAAL!$C:$C,0),1)</f>
        <v>1</v>
      </c>
      <c r="R208" s="4"/>
      <c r="S208" s="33"/>
    </row>
    <row r="209" spans="13:19" x14ac:dyDescent="0.25">
      <c r="M209">
        <f t="shared" si="4"/>
        <v>207</v>
      </c>
      <c r="N209">
        <f>LARGE(Forecast!$M$3:$M$8761,$M209)</f>
        <v>0</v>
      </c>
      <c r="O209" s="4" t="str">
        <f ca="1">IF(N209=0,"",INDEX(OFFSET(Forecast!$B$3:$B$8761,IF(N209=N208,MATCH(O208,Forecast!$B$3:$B$8761,0),0),0),MATCH(N209,OFFSET(Forecast!$M$3:$M$8761,IF(N209=N208,MATCH(O208,Forecast!$B$3:$B$8761,0),0),0),0),1))</f>
        <v/>
      </c>
      <c r="P209" s="33">
        <f>INDEX(BAAL!$B:$B,MATCH(1-N209,BAAL!$C:$C,0),1)</f>
        <v>1</v>
      </c>
      <c r="R209" s="4"/>
      <c r="S209" s="33"/>
    </row>
    <row r="210" spans="13:19" x14ac:dyDescent="0.25">
      <c r="M210">
        <f t="shared" si="4"/>
        <v>208</v>
      </c>
      <c r="N210">
        <f>LARGE(Forecast!$M$3:$M$8761,$M210)</f>
        <v>0</v>
      </c>
      <c r="O210" s="4" t="str">
        <f ca="1">IF(N210=0,"",INDEX(OFFSET(Forecast!$B$3:$B$8761,IF(N210=N209,MATCH(O209,Forecast!$B$3:$B$8761,0),0),0),MATCH(N210,OFFSET(Forecast!$M$3:$M$8761,IF(N210=N209,MATCH(O209,Forecast!$B$3:$B$8761,0),0),0),0),1))</f>
        <v/>
      </c>
      <c r="P210" s="33">
        <f>INDEX(BAAL!$B:$B,MATCH(1-N210,BAAL!$C:$C,0),1)</f>
        <v>1</v>
      </c>
      <c r="R210" s="4"/>
      <c r="S210" s="33"/>
    </row>
    <row r="211" spans="13:19" x14ac:dyDescent="0.25">
      <c r="M211">
        <f t="shared" si="4"/>
        <v>209</v>
      </c>
      <c r="N211">
        <f>LARGE(Forecast!$M$3:$M$8761,$M211)</f>
        <v>0</v>
      </c>
      <c r="O211" s="4" t="str">
        <f ca="1">IF(N211=0,"",INDEX(OFFSET(Forecast!$B$3:$B$8761,IF(N211=N210,MATCH(O210,Forecast!$B$3:$B$8761,0),0),0),MATCH(N211,OFFSET(Forecast!$M$3:$M$8761,IF(N211=N210,MATCH(O210,Forecast!$B$3:$B$8761,0),0),0),0),1))</f>
        <v/>
      </c>
      <c r="P211" s="33">
        <f>INDEX(BAAL!$B:$B,MATCH(1-N211,BAAL!$C:$C,0),1)</f>
        <v>1</v>
      </c>
      <c r="R211" s="4"/>
      <c r="S211" s="33"/>
    </row>
    <row r="212" spans="13:19" x14ac:dyDescent="0.25">
      <c r="M212">
        <f t="shared" si="4"/>
        <v>210</v>
      </c>
      <c r="N212">
        <f>LARGE(Forecast!$M$3:$M$8761,$M212)</f>
        <v>0</v>
      </c>
      <c r="O212" s="4" t="str">
        <f ca="1">IF(N212=0,"",INDEX(OFFSET(Forecast!$B$3:$B$8761,IF(N212=N211,MATCH(O211,Forecast!$B$3:$B$8761,0),0),0),MATCH(N212,OFFSET(Forecast!$M$3:$M$8761,IF(N212=N211,MATCH(O211,Forecast!$B$3:$B$8761,0),0),0),0),1))</f>
        <v/>
      </c>
      <c r="P212" s="33">
        <f>INDEX(BAAL!$B:$B,MATCH(1-N212,BAAL!$C:$C,0),1)</f>
        <v>1</v>
      </c>
      <c r="R212" s="4"/>
      <c r="S212" s="33"/>
    </row>
    <row r="213" spans="13:19" x14ac:dyDescent="0.25">
      <c r="M213">
        <f t="shared" si="4"/>
        <v>211</v>
      </c>
      <c r="N213">
        <f>LARGE(Forecast!$M$3:$M$8761,$M213)</f>
        <v>0</v>
      </c>
      <c r="O213" s="4" t="str">
        <f ca="1">IF(N213=0,"",INDEX(OFFSET(Forecast!$B$3:$B$8761,IF(N213=N212,MATCH(O212,Forecast!$B$3:$B$8761,0),0),0),MATCH(N213,OFFSET(Forecast!$M$3:$M$8761,IF(N213=N212,MATCH(O212,Forecast!$B$3:$B$8761,0),0),0),0),1))</f>
        <v/>
      </c>
      <c r="P213" s="33">
        <f>INDEX(BAAL!$B:$B,MATCH(1-N213,BAAL!$C:$C,0),1)</f>
        <v>1</v>
      </c>
      <c r="R213" s="4"/>
      <c r="S213" s="33"/>
    </row>
    <row r="214" spans="13:19" x14ac:dyDescent="0.25">
      <c r="M214">
        <f t="shared" si="4"/>
        <v>212</v>
      </c>
      <c r="N214">
        <f>LARGE(Forecast!$M$3:$M$8761,$M214)</f>
        <v>0</v>
      </c>
      <c r="O214" s="4" t="str">
        <f ca="1">IF(N214=0,"",INDEX(OFFSET(Forecast!$B$3:$B$8761,IF(N214=N213,MATCH(O213,Forecast!$B$3:$B$8761,0),0),0),MATCH(N214,OFFSET(Forecast!$M$3:$M$8761,IF(N214=N213,MATCH(O213,Forecast!$B$3:$B$8761,0),0),0),0),1))</f>
        <v/>
      </c>
      <c r="P214" s="33">
        <f>INDEX(BAAL!$B:$B,MATCH(1-N214,BAAL!$C:$C,0),1)</f>
        <v>1</v>
      </c>
      <c r="R214" s="4"/>
      <c r="S214" s="33"/>
    </row>
    <row r="215" spans="13:19" x14ac:dyDescent="0.25">
      <c r="M215">
        <f t="shared" si="4"/>
        <v>213</v>
      </c>
      <c r="N215">
        <f>LARGE(Forecast!$M$3:$M$8761,$M215)</f>
        <v>0</v>
      </c>
      <c r="O215" s="4" t="str">
        <f ca="1">IF(N215=0,"",INDEX(OFFSET(Forecast!$B$3:$B$8761,IF(N215=N214,MATCH(O214,Forecast!$B$3:$B$8761,0),0),0),MATCH(N215,OFFSET(Forecast!$M$3:$M$8761,IF(N215=N214,MATCH(O214,Forecast!$B$3:$B$8761,0),0),0),0),1))</f>
        <v/>
      </c>
      <c r="P215" s="33">
        <f>INDEX(BAAL!$B:$B,MATCH(1-N215,BAAL!$C:$C,0),1)</f>
        <v>1</v>
      </c>
      <c r="R215" s="4"/>
      <c r="S215" s="33"/>
    </row>
    <row r="216" spans="13:19" x14ac:dyDescent="0.25">
      <c r="M216">
        <f t="shared" si="4"/>
        <v>214</v>
      </c>
      <c r="N216">
        <f>LARGE(Forecast!$M$3:$M$8761,$M216)</f>
        <v>0</v>
      </c>
      <c r="O216" s="4" t="str">
        <f ca="1">IF(N216=0,"",INDEX(OFFSET(Forecast!$B$3:$B$8761,IF(N216=N215,MATCH(O215,Forecast!$B$3:$B$8761,0),0),0),MATCH(N216,OFFSET(Forecast!$M$3:$M$8761,IF(N216=N215,MATCH(O215,Forecast!$B$3:$B$8761,0),0),0),0),1))</f>
        <v/>
      </c>
      <c r="P216" s="33">
        <f>INDEX(BAAL!$B:$B,MATCH(1-N216,BAAL!$C:$C,0),1)</f>
        <v>1</v>
      </c>
      <c r="R216" s="4"/>
      <c r="S216" s="33"/>
    </row>
    <row r="217" spans="13:19" x14ac:dyDescent="0.25">
      <c r="M217">
        <f t="shared" si="4"/>
        <v>215</v>
      </c>
      <c r="N217">
        <f>LARGE(Forecast!$M$3:$M$8761,$M217)</f>
        <v>0</v>
      </c>
      <c r="O217" s="4" t="str">
        <f ca="1">IF(N217=0,"",INDEX(OFFSET(Forecast!$B$3:$B$8761,IF(N217=N216,MATCH(O216,Forecast!$B$3:$B$8761,0),0),0),MATCH(N217,OFFSET(Forecast!$M$3:$M$8761,IF(N217=N216,MATCH(O216,Forecast!$B$3:$B$8761,0),0),0),0),1))</f>
        <v/>
      </c>
      <c r="P217" s="33">
        <f>INDEX(BAAL!$B:$B,MATCH(1-N217,BAAL!$C:$C,0),1)</f>
        <v>1</v>
      </c>
      <c r="R217" s="4"/>
      <c r="S217" s="33"/>
    </row>
    <row r="218" spans="13:19" x14ac:dyDescent="0.25">
      <c r="M218">
        <f t="shared" si="4"/>
        <v>216</v>
      </c>
      <c r="N218">
        <f>LARGE(Forecast!$M$3:$M$8761,$M218)</f>
        <v>0</v>
      </c>
      <c r="O218" s="4" t="str">
        <f ca="1">IF(N218=0,"",INDEX(OFFSET(Forecast!$B$3:$B$8761,IF(N218=N217,MATCH(O217,Forecast!$B$3:$B$8761,0),0),0),MATCH(N218,OFFSET(Forecast!$M$3:$M$8761,IF(N218=N217,MATCH(O217,Forecast!$B$3:$B$8761,0),0),0),0),1))</f>
        <v/>
      </c>
      <c r="P218" s="33">
        <f>INDEX(BAAL!$B:$B,MATCH(1-N218,BAAL!$C:$C,0),1)</f>
        <v>1</v>
      </c>
      <c r="R218" s="4"/>
      <c r="S218" s="33"/>
    </row>
    <row r="219" spans="13:19" x14ac:dyDescent="0.25">
      <c r="M219">
        <f t="shared" si="4"/>
        <v>217</v>
      </c>
      <c r="N219">
        <f>LARGE(Forecast!$M$3:$M$8761,$M219)</f>
        <v>0</v>
      </c>
      <c r="O219" s="4" t="str">
        <f ca="1">IF(N219=0,"",INDEX(OFFSET(Forecast!$B$3:$B$8761,IF(N219=N218,MATCH(O218,Forecast!$B$3:$B$8761,0),0),0),MATCH(N219,OFFSET(Forecast!$M$3:$M$8761,IF(N219=N218,MATCH(O218,Forecast!$B$3:$B$8761,0),0),0),0),1))</f>
        <v/>
      </c>
      <c r="P219" s="33">
        <f>INDEX(BAAL!$B:$B,MATCH(1-N219,BAAL!$C:$C,0),1)</f>
        <v>1</v>
      </c>
      <c r="R219" s="4"/>
      <c r="S219" s="33"/>
    </row>
    <row r="220" spans="13:19" x14ac:dyDescent="0.25">
      <c r="M220">
        <f t="shared" si="4"/>
        <v>218</v>
      </c>
      <c r="N220">
        <f>LARGE(Forecast!$M$3:$M$8761,$M220)</f>
        <v>0</v>
      </c>
      <c r="O220" s="4" t="str">
        <f ca="1">IF(N220=0,"",INDEX(OFFSET(Forecast!$B$3:$B$8761,IF(N220=N219,MATCH(O219,Forecast!$B$3:$B$8761,0),0),0),MATCH(N220,OFFSET(Forecast!$M$3:$M$8761,IF(N220=N219,MATCH(O219,Forecast!$B$3:$B$8761,0),0),0),0),1))</f>
        <v/>
      </c>
      <c r="P220" s="33">
        <f>INDEX(BAAL!$B:$B,MATCH(1-N220,BAAL!$C:$C,0),1)</f>
        <v>1</v>
      </c>
      <c r="R220" s="4"/>
      <c r="S220" s="33"/>
    </row>
    <row r="221" spans="13:19" x14ac:dyDescent="0.25">
      <c r="M221">
        <f t="shared" si="4"/>
        <v>219</v>
      </c>
      <c r="N221">
        <f>LARGE(Forecast!$M$3:$M$8761,$M221)</f>
        <v>0</v>
      </c>
      <c r="O221" s="4" t="str">
        <f ca="1">IF(N221=0,"",INDEX(OFFSET(Forecast!$B$3:$B$8761,IF(N221=N220,MATCH(O220,Forecast!$B$3:$B$8761,0),0),0),MATCH(N221,OFFSET(Forecast!$M$3:$M$8761,IF(N221=N220,MATCH(O220,Forecast!$B$3:$B$8761,0),0),0),0),1))</f>
        <v/>
      </c>
      <c r="P221" s="33">
        <f>INDEX(BAAL!$B:$B,MATCH(1-N221,BAAL!$C:$C,0),1)</f>
        <v>1</v>
      </c>
      <c r="R221" s="4"/>
      <c r="S221" s="33"/>
    </row>
    <row r="222" spans="13:19" x14ac:dyDescent="0.25">
      <c r="M222">
        <f t="shared" si="4"/>
        <v>220</v>
      </c>
      <c r="N222">
        <f>LARGE(Forecast!$M$3:$M$8761,$M222)</f>
        <v>0</v>
      </c>
      <c r="O222" s="4" t="str">
        <f ca="1">IF(N222=0,"",INDEX(OFFSET(Forecast!$B$3:$B$8761,IF(N222=N221,MATCH(O221,Forecast!$B$3:$B$8761,0),0),0),MATCH(N222,OFFSET(Forecast!$M$3:$M$8761,IF(N222=N221,MATCH(O221,Forecast!$B$3:$B$8761,0),0),0),0),1))</f>
        <v/>
      </c>
      <c r="P222" s="33">
        <f>INDEX(BAAL!$B:$B,MATCH(1-N222,BAAL!$C:$C,0),1)</f>
        <v>1</v>
      </c>
      <c r="R222" s="4"/>
      <c r="S222" s="33"/>
    </row>
    <row r="223" spans="13:19" x14ac:dyDescent="0.25">
      <c r="M223">
        <f t="shared" si="4"/>
        <v>221</v>
      </c>
      <c r="N223">
        <f>LARGE(Forecast!$M$3:$M$8761,$M223)</f>
        <v>0</v>
      </c>
      <c r="O223" s="4" t="str">
        <f ca="1">IF(N223=0,"",INDEX(OFFSET(Forecast!$B$3:$B$8761,IF(N223=N222,MATCH(O222,Forecast!$B$3:$B$8761,0),0),0),MATCH(N223,OFFSET(Forecast!$M$3:$M$8761,IF(N223=N222,MATCH(O222,Forecast!$B$3:$B$8761,0),0),0),0),1))</f>
        <v/>
      </c>
      <c r="P223" s="33">
        <f>INDEX(BAAL!$B:$B,MATCH(1-N223,BAAL!$C:$C,0),1)</f>
        <v>1</v>
      </c>
      <c r="R223" s="4"/>
      <c r="S223" s="33"/>
    </row>
    <row r="224" spans="13:19" x14ac:dyDescent="0.25">
      <c r="M224">
        <f t="shared" si="4"/>
        <v>222</v>
      </c>
      <c r="N224">
        <f>LARGE(Forecast!$M$3:$M$8761,$M224)</f>
        <v>0</v>
      </c>
      <c r="O224" s="4" t="str">
        <f ca="1">IF(N224=0,"",INDEX(OFFSET(Forecast!$B$3:$B$8761,IF(N224=N223,MATCH(O223,Forecast!$B$3:$B$8761,0),0),0),MATCH(N224,OFFSET(Forecast!$M$3:$M$8761,IF(N224=N223,MATCH(O223,Forecast!$B$3:$B$8761,0),0),0),0),1))</f>
        <v/>
      </c>
      <c r="P224" s="33">
        <f>INDEX(BAAL!$B:$B,MATCH(1-N224,BAAL!$C:$C,0),1)</f>
        <v>1</v>
      </c>
      <c r="R224" s="4"/>
      <c r="S224" s="33"/>
    </row>
    <row r="225" spans="13:19" x14ac:dyDescent="0.25">
      <c r="M225">
        <f t="shared" si="4"/>
        <v>223</v>
      </c>
      <c r="N225">
        <f>LARGE(Forecast!$M$3:$M$8761,$M225)</f>
        <v>0</v>
      </c>
      <c r="O225" s="4" t="str">
        <f ca="1">IF(N225=0,"",INDEX(OFFSET(Forecast!$B$3:$B$8761,IF(N225=N224,MATCH(O224,Forecast!$B$3:$B$8761,0),0),0),MATCH(N225,OFFSET(Forecast!$M$3:$M$8761,IF(N225=N224,MATCH(O224,Forecast!$B$3:$B$8761,0),0),0),0),1))</f>
        <v/>
      </c>
      <c r="P225" s="33">
        <f>INDEX(BAAL!$B:$B,MATCH(1-N225,BAAL!$C:$C,0),1)</f>
        <v>1</v>
      </c>
      <c r="R225" s="4"/>
      <c r="S225" s="33"/>
    </row>
    <row r="226" spans="13:19" x14ac:dyDescent="0.25">
      <c r="M226">
        <f t="shared" si="4"/>
        <v>224</v>
      </c>
      <c r="N226">
        <f>LARGE(Forecast!$M$3:$M$8761,$M226)</f>
        <v>0</v>
      </c>
      <c r="O226" s="4" t="str">
        <f ca="1">IF(N226=0,"",INDEX(OFFSET(Forecast!$B$3:$B$8761,IF(N226=N225,MATCH(O225,Forecast!$B$3:$B$8761,0),0),0),MATCH(N226,OFFSET(Forecast!$M$3:$M$8761,IF(N226=N225,MATCH(O225,Forecast!$B$3:$B$8761,0),0),0),0),1))</f>
        <v/>
      </c>
      <c r="P226" s="33">
        <f>INDEX(BAAL!$B:$B,MATCH(1-N226,BAAL!$C:$C,0),1)</f>
        <v>1</v>
      </c>
      <c r="R226" s="4"/>
      <c r="S226" s="33"/>
    </row>
    <row r="227" spans="13:19" x14ac:dyDescent="0.25">
      <c r="M227">
        <f t="shared" si="4"/>
        <v>225</v>
      </c>
      <c r="N227">
        <f>LARGE(Forecast!$M$3:$M$8761,$M227)</f>
        <v>0</v>
      </c>
      <c r="O227" s="4" t="str">
        <f ca="1">IF(N227=0,"",INDEX(OFFSET(Forecast!$B$3:$B$8761,IF(N227=N226,MATCH(O226,Forecast!$B$3:$B$8761,0),0),0),MATCH(N227,OFFSET(Forecast!$M$3:$M$8761,IF(N227=N226,MATCH(O226,Forecast!$B$3:$B$8761,0),0),0),0),1))</f>
        <v/>
      </c>
      <c r="P227" s="33">
        <f>INDEX(BAAL!$B:$B,MATCH(1-N227,BAAL!$C:$C,0),1)</f>
        <v>1</v>
      </c>
      <c r="R227" s="4"/>
      <c r="S227" s="33"/>
    </row>
    <row r="228" spans="13:19" x14ac:dyDescent="0.25">
      <c r="M228">
        <f t="shared" si="4"/>
        <v>226</v>
      </c>
      <c r="N228">
        <f>LARGE(Forecast!$M$3:$M$8761,$M228)</f>
        <v>0</v>
      </c>
      <c r="O228" s="4" t="str">
        <f ca="1">IF(N228=0,"",INDEX(OFFSET(Forecast!$B$3:$B$8761,IF(N228=N227,MATCH(O227,Forecast!$B$3:$B$8761,0),0),0),MATCH(N228,OFFSET(Forecast!$M$3:$M$8761,IF(N228=N227,MATCH(O227,Forecast!$B$3:$B$8761,0),0),0),0),1))</f>
        <v/>
      </c>
      <c r="P228" s="33">
        <f>INDEX(BAAL!$B:$B,MATCH(1-N228,BAAL!$C:$C,0),1)</f>
        <v>1</v>
      </c>
      <c r="R228" s="4"/>
      <c r="S228" s="33"/>
    </row>
    <row r="229" spans="13:19" x14ac:dyDescent="0.25">
      <c r="M229">
        <f t="shared" si="4"/>
        <v>227</v>
      </c>
      <c r="N229">
        <f>LARGE(Forecast!$M$3:$M$8761,$M229)</f>
        <v>0</v>
      </c>
      <c r="O229" s="4" t="str">
        <f ca="1">IF(N229=0,"",INDEX(OFFSET(Forecast!$B$3:$B$8761,IF(N229=N228,MATCH(O228,Forecast!$B$3:$B$8761,0),0),0),MATCH(N229,OFFSET(Forecast!$M$3:$M$8761,IF(N229=N228,MATCH(O228,Forecast!$B$3:$B$8761,0),0),0),0),1))</f>
        <v/>
      </c>
      <c r="P229" s="33">
        <f>INDEX(BAAL!$B:$B,MATCH(1-N229,BAAL!$C:$C,0),1)</f>
        <v>1</v>
      </c>
      <c r="R229" s="4"/>
      <c r="S229" s="33"/>
    </row>
    <row r="230" spans="13:19" x14ac:dyDescent="0.25">
      <c r="M230">
        <f t="shared" si="4"/>
        <v>228</v>
      </c>
      <c r="N230">
        <f>LARGE(Forecast!$M$3:$M$8761,$M230)</f>
        <v>0</v>
      </c>
      <c r="O230" s="4" t="str">
        <f ca="1">IF(N230=0,"",INDEX(OFFSET(Forecast!$B$3:$B$8761,IF(N230=N229,MATCH(O229,Forecast!$B$3:$B$8761,0),0),0),MATCH(N230,OFFSET(Forecast!$M$3:$M$8761,IF(N230=N229,MATCH(O229,Forecast!$B$3:$B$8761,0),0),0),0),1))</f>
        <v/>
      </c>
      <c r="P230" s="33">
        <f>INDEX(BAAL!$B:$B,MATCH(1-N230,BAAL!$C:$C,0),1)</f>
        <v>1</v>
      </c>
      <c r="R230" s="4"/>
      <c r="S230" s="33"/>
    </row>
    <row r="231" spans="13:19" x14ac:dyDescent="0.25">
      <c r="M231">
        <f t="shared" si="4"/>
        <v>229</v>
      </c>
      <c r="N231">
        <f>LARGE(Forecast!$M$3:$M$8761,$M231)</f>
        <v>0</v>
      </c>
      <c r="O231" s="4" t="str">
        <f ca="1">IF(N231=0,"",INDEX(OFFSET(Forecast!$B$3:$B$8761,IF(N231=N230,MATCH(O230,Forecast!$B$3:$B$8761,0),0),0),MATCH(N231,OFFSET(Forecast!$M$3:$M$8761,IF(N231=N230,MATCH(O230,Forecast!$B$3:$B$8761,0),0),0),0),1))</f>
        <v/>
      </c>
      <c r="P231" s="33">
        <f>INDEX(BAAL!$B:$B,MATCH(1-N231,BAAL!$C:$C,0),1)</f>
        <v>1</v>
      </c>
      <c r="R231" s="4"/>
      <c r="S231" s="33"/>
    </row>
    <row r="232" spans="13:19" x14ac:dyDescent="0.25">
      <c r="M232">
        <f t="shared" si="4"/>
        <v>230</v>
      </c>
      <c r="N232">
        <f>LARGE(Forecast!$M$3:$M$8761,$M232)</f>
        <v>0</v>
      </c>
      <c r="O232" s="4" t="str">
        <f ca="1">IF(N232=0,"",INDEX(OFFSET(Forecast!$B$3:$B$8761,IF(N232=N231,MATCH(O231,Forecast!$B$3:$B$8761,0),0),0),MATCH(N232,OFFSET(Forecast!$M$3:$M$8761,IF(N232=N231,MATCH(O231,Forecast!$B$3:$B$8761,0),0),0),0),1))</f>
        <v/>
      </c>
      <c r="P232" s="33">
        <f>INDEX(BAAL!$B:$B,MATCH(1-N232,BAAL!$C:$C,0),1)</f>
        <v>1</v>
      </c>
      <c r="R232" s="4"/>
      <c r="S232" s="33"/>
    </row>
    <row r="233" spans="13:19" x14ac:dyDescent="0.25">
      <c r="M233">
        <f t="shared" si="4"/>
        <v>231</v>
      </c>
      <c r="N233">
        <f>LARGE(Forecast!$M$3:$M$8761,$M233)</f>
        <v>0</v>
      </c>
      <c r="O233" s="4" t="str">
        <f ca="1">IF(N233=0,"",INDEX(OFFSET(Forecast!$B$3:$B$8761,IF(N233=N232,MATCH(O232,Forecast!$B$3:$B$8761,0),0),0),MATCH(N233,OFFSET(Forecast!$M$3:$M$8761,IF(N233=N232,MATCH(O232,Forecast!$B$3:$B$8761,0),0),0),0),1))</f>
        <v/>
      </c>
      <c r="P233" s="33">
        <f>INDEX(BAAL!$B:$B,MATCH(1-N233,BAAL!$C:$C,0),1)</f>
        <v>1</v>
      </c>
      <c r="R233" s="4"/>
      <c r="S233" s="33"/>
    </row>
    <row r="234" spans="13:19" x14ac:dyDescent="0.25">
      <c r="M234">
        <f t="shared" si="4"/>
        <v>232</v>
      </c>
      <c r="N234">
        <f>LARGE(Forecast!$M$3:$M$8761,$M234)</f>
        <v>0</v>
      </c>
      <c r="O234" s="4" t="str">
        <f ca="1">IF(N234=0,"",INDEX(OFFSET(Forecast!$B$3:$B$8761,IF(N234=N233,MATCH(O233,Forecast!$B$3:$B$8761,0),0),0),MATCH(N234,OFFSET(Forecast!$M$3:$M$8761,IF(N234=N233,MATCH(O233,Forecast!$B$3:$B$8761,0),0),0),0),1))</f>
        <v/>
      </c>
      <c r="P234" s="33">
        <f>INDEX(BAAL!$B:$B,MATCH(1-N234,BAAL!$C:$C,0),1)</f>
        <v>1</v>
      </c>
      <c r="R234" s="4"/>
      <c r="S234" s="33"/>
    </row>
    <row r="235" spans="13:19" x14ac:dyDescent="0.25">
      <c r="M235">
        <f t="shared" si="4"/>
        <v>233</v>
      </c>
      <c r="N235">
        <f>LARGE(Forecast!$M$3:$M$8761,$M235)</f>
        <v>0</v>
      </c>
      <c r="O235" s="4" t="str">
        <f ca="1">IF(N235=0,"",INDEX(OFFSET(Forecast!$B$3:$B$8761,IF(N235=N234,MATCH(O234,Forecast!$B$3:$B$8761,0),0),0),MATCH(N235,OFFSET(Forecast!$M$3:$M$8761,IF(N235=N234,MATCH(O234,Forecast!$B$3:$B$8761,0),0),0),0),1))</f>
        <v/>
      </c>
      <c r="P235" s="33">
        <f>INDEX(BAAL!$B:$B,MATCH(1-N235,BAAL!$C:$C,0),1)</f>
        <v>1</v>
      </c>
      <c r="R235" s="4"/>
      <c r="S235" s="33"/>
    </row>
    <row r="236" spans="13:19" x14ac:dyDescent="0.25">
      <c r="M236">
        <f t="shared" si="4"/>
        <v>234</v>
      </c>
      <c r="N236">
        <f>LARGE(Forecast!$M$3:$M$8761,$M236)</f>
        <v>0</v>
      </c>
      <c r="O236" s="4" t="str">
        <f ca="1">IF(N236=0,"",INDEX(OFFSET(Forecast!$B$3:$B$8761,IF(N236=N235,MATCH(O235,Forecast!$B$3:$B$8761,0),0),0),MATCH(N236,OFFSET(Forecast!$M$3:$M$8761,IF(N236=N235,MATCH(O235,Forecast!$B$3:$B$8761,0),0),0),0),1))</f>
        <v/>
      </c>
      <c r="P236" s="33">
        <f>INDEX(BAAL!$B:$B,MATCH(1-N236,BAAL!$C:$C,0),1)</f>
        <v>1</v>
      </c>
      <c r="R236" s="4"/>
      <c r="S236" s="33"/>
    </row>
    <row r="237" spans="13:19" x14ac:dyDescent="0.25">
      <c r="M237">
        <f t="shared" si="4"/>
        <v>235</v>
      </c>
      <c r="N237">
        <f>LARGE(Forecast!$M$3:$M$8761,$M237)</f>
        <v>0</v>
      </c>
      <c r="O237" s="4" t="str">
        <f ca="1">IF(N237=0,"",INDEX(OFFSET(Forecast!$B$3:$B$8761,IF(N237=N236,MATCH(O236,Forecast!$B$3:$B$8761,0),0),0),MATCH(N237,OFFSET(Forecast!$M$3:$M$8761,IF(N237=N236,MATCH(O236,Forecast!$B$3:$B$8761,0),0),0),0),1))</f>
        <v/>
      </c>
      <c r="P237" s="33">
        <f>INDEX(BAAL!$B:$B,MATCH(1-N237,BAAL!$C:$C,0),1)</f>
        <v>1</v>
      </c>
      <c r="R237" s="4"/>
      <c r="S237" s="33"/>
    </row>
    <row r="238" spans="13:19" x14ac:dyDescent="0.25">
      <c r="M238">
        <f t="shared" si="4"/>
        <v>236</v>
      </c>
      <c r="N238">
        <f>LARGE(Forecast!$M$3:$M$8761,$M238)</f>
        <v>0</v>
      </c>
      <c r="O238" s="4" t="str">
        <f ca="1">IF(N238=0,"",INDEX(OFFSET(Forecast!$B$3:$B$8761,IF(N238=N237,MATCH(O237,Forecast!$B$3:$B$8761,0),0),0),MATCH(N238,OFFSET(Forecast!$M$3:$M$8761,IF(N238=N237,MATCH(O237,Forecast!$B$3:$B$8761,0),0),0),0),1))</f>
        <v/>
      </c>
      <c r="P238" s="33">
        <f>INDEX(BAAL!$B:$B,MATCH(1-N238,BAAL!$C:$C,0),1)</f>
        <v>1</v>
      </c>
      <c r="R238" s="4"/>
      <c r="S238" s="33"/>
    </row>
    <row r="239" spans="13:19" x14ac:dyDescent="0.25">
      <c r="M239">
        <f t="shared" si="4"/>
        <v>237</v>
      </c>
      <c r="N239">
        <f>LARGE(Forecast!$M$3:$M$8761,$M239)</f>
        <v>0</v>
      </c>
      <c r="O239" s="4" t="str">
        <f ca="1">IF(N239=0,"",INDEX(OFFSET(Forecast!$B$3:$B$8761,IF(N239=N238,MATCH(O238,Forecast!$B$3:$B$8761,0),0),0),MATCH(N239,OFFSET(Forecast!$M$3:$M$8761,IF(N239=N238,MATCH(O238,Forecast!$B$3:$B$8761,0),0),0),0),1))</f>
        <v/>
      </c>
      <c r="P239" s="33">
        <f>INDEX(BAAL!$B:$B,MATCH(1-N239,BAAL!$C:$C,0),1)</f>
        <v>1</v>
      </c>
      <c r="R239" s="4"/>
      <c r="S239" s="33"/>
    </row>
    <row r="240" spans="13:19" x14ac:dyDescent="0.25">
      <c r="M240">
        <f t="shared" si="4"/>
        <v>238</v>
      </c>
      <c r="N240">
        <f>LARGE(Forecast!$M$3:$M$8761,$M240)</f>
        <v>0</v>
      </c>
      <c r="O240" s="4" t="str">
        <f ca="1">IF(N240=0,"",INDEX(OFFSET(Forecast!$B$3:$B$8761,IF(N240=N239,MATCH(O239,Forecast!$B$3:$B$8761,0),0),0),MATCH(N240,OFFSET(Forecast!$M$3:$M$8761,IF(N240=N239,MATCH(O239,Forecast!$B$3:$B$8761,0),0),0),0),1))</f>
        <v/>
      </c>
      <c r="P240" s="33">
        <f>INDEX(BAAL!$B:$B,MATCH(1-N240,BAAL!$C:$C,0),1)</f>
        <v>1</v>
      </c>
      <c r="R240" s="4"/>
      <c r="S240" s="33"/>
    </row>
    <row r="241" spans="13:19" x14ac:dyDescent="0.25">
      <c r="M241">
        <f t="shared" si="4"/>
        <v>239</v>
      </c>
      <c r="N241">
        <f>LARGE(Forecast!$M$3:$M$8761,$M241)</f>
        <v>0</v>
      </c>
      <c r="O241" s="4" t="str">
        <f ca="1">IF(N241=0,"",INDEX(OFFSET(Forecast!$B$3:$B$8761,IF(N241=N240,MATCH(O240,Forecast!$B$3:$B$8761,0),0),0),MATCH(N241,OFFSET(Forecast!$M$3:$M$8761,IF(N241=N240,MATCH(O240,Forecast!$B$3:$B$8761,0),0),0),0),1))</f>
        <v/>
      </c>
      <c r="P241" s="33">
        <f>INDEX(BAAL!$B:$B,MATCH(1-N241,BAAL!$C:$C,0),1)</f>
        <v>1</v>
      </c>
      <c r="R241" s="4"/>
      <c r="S241" s="33"/>
    </row>
    <row r="242" spans="13:19" x14ac:dyDescent="0.25">
      <c r="M242">
        <f t="shared" si="4"/>
        <v>240</v>
      </c>
      <c r="N242">
        <f>LARGE(Forecast!$M$3:$M$8761,$M242)</f>
        <v>0</v>
      </c>
      <c r="O242" s="4" t="str">
        <f ca="1">IF(N242=0,"",INDEX(OFFSET(Forecast!$B$3:$B$8761,IF(N242=N241,MATCH(O241,Forecast!$B$3:$B$8761,0),0),0),MATCH(N242,OFFSET(Forecast!$M$3:$M$8761,IF(N242=N241,MATCH(O241,Forecast!$B$3:$B$8761,0),0),0),0),1))</f>
        <v/>
      </c>
      <c r="P242" s="33">
        <f>INDEX(BAAL!$B:$B,MATCH(1-N242,BAAL!$C:$C,0),1)</f>
        <v>1</v>
      </c>
      <c r="R242" s="4"/>
      <c r="S242" s="33"/>
    </row>
    <row r="243" spans="13:19" x14ac:dyDescent="0.25">
      <c r="M243">
        <f t="shared" si="4"/>
        <v>241</v>
      </c>
      <c r="N243">
        <f>LARGE(Forecast!$M$3:$M$8761,$M243)</f>
        <v>0</v>
      </c>
      <c r="O243" s="4" t="str">
        <f ca="1">IF(N243=0,"",INDEX(OFFSET(Forecast!$B$3:$B$8761,IF(N243=N242,MATCH(O242,Forecast!$B$3:$B$8761,0),0),0),MATCH(N243,OFFSET(Forecast!$M$3:$M$8761,IF(N243=N242,MATCH(O242,Forecast!$B$3:$B$8761,0),0),0),0),1))</f>
        <v/>
      </c>
      <c r="P243" s="33">
        <f>INDEX(BAAL!$B:$B,MATCH(1-N243,BAAL!$C:$C,0),1)</f>
        <v>1</v>
      </c>
      <c r="R243" s="4"/>
      <c r="S243" s="33"/>
    </row>
    <row r="244" spans="13:19" x14ac:dyDescent="0.25">
      <c r="M244">
        <f t="shared" si="4"/>
        <v>242</v>
      </c>
      <c r="N244">
        <f>LARGE(Forecast!$M$3:$M$8761,$M244)</f>
        <v>0</v>
      </c>
      <c r="O244" s="4" t="str">
        <f ca="1">IF(N244=0,"",INDEX(OFFSET(Forecast!$B$3:$B$8761,IF(N244=N243,MATCH(O243,Forecast!$B$3:$B$8761,0),0),0),MATCH(N244,OFFSET(Forecast!$M$3:$M$8761,IF(N244=N243,MATCH(O243,Forecast!$B$3:$B$8761,0),0),0),0),1))</f>
        <v/>
      </c>
      <c r="P244" s="33">
        <f>INDEX(BAAL!$B:$B,MATCH(1-N244,BAAL!$C:$C,0),1)</f>
        <v>1</v>
      </c>
      <c r="R244" s="4"/>
      <c r="S244" s="33"/>
    </row>
    <row r="245" spans="13:19" x14ac:dyDescent="0.25">
      <c r="M245">
        <f t="shared" si="4"/>
        <v>243</v>
      </c>
      <c r="N245">
        <f>LARGE(Forecast!$M$3:$M$8761,$M245)</f>
        <v>0</v>
      </c>
      <c r="O245" s="4" t="str">
        <f ca="1">IF(N245=0,"",INDEX(OFFSET(Forecast!$B$3:$B$8761,IF(N245=N244,MATCH(O244,Forecast!$B$3:$B$8761,0),0),0),MATCH(N245,OFFSET(Forecast!$M$3:$M$8761,IF(N245=N244,MATCH(O244,Forecast!$B$3:$B$8761,0),0),0),0),1))</f>
        <v/>
      </c>
      <c r="P245" s="33">
        <f>INDEX(BAAL!$B:$B,MATCH(1-N245,BAAL!$C:$C,0),1)</f>
        <v>1</v>
      </c>
      <c r="R245" s="4"/>
      <c r="S245" s="33"/>
    </row>
    <row r="246" spans="13:19" x14ac:dyDescent="0.25">
      <c r="M246">
        <f t="shared" si="4"/>
        <v>244</v>
      </c>
      <c r="N246">
        <f>LARGE(Forecast!$M$3:$M$8761,$M246)</f>
        <v>0</v>
      </c>
      <c r="O246" s="4" t="str">
        <f ca="1">IF(N246=0,"",INDEX(OFFSET(Forecast!$B$3:$B$8761,IF(N246=N245,MATCH(O245,Forecast!$B$3:$B$8761,0),0),0),MATCH(N246,OFFSET(Forecast!$M$3:$M$8761,IF(N246=N245,MATCH(O245,Forecast!$B$3:$B$8761,0),0),0),0),1))</f>
        <v/>
      </c>
      <c r="P246" s="33">
        <f>INDEX(BAAL!$B:$B,MATCH(1-N246,BAAL!$C:$C,0),1)</f>
        <v>1</v>
      </c>
      <c r="R246" s="4"/>
      <c r="S246" s="33"/>
    </row>
    <row r="247" spans="13:19" x14ac:dyDescent="0.25">
      <c r="M247">
        <f t="shared" si="4"/>
        <v>245</v>
      </c>
      <c r="N247">
        <f>LARGE(Forecast!$M$3:$M$8761,$M247)</f>
        <v>0</v>
      </c>
      <c r="O247" s="4" t="str">
        <f ca="1">IF(N247=0,"",INDEX(OFFSET(Forecast!$B$3:$B$8761,IF(N247=N246,MATCH(O246,Forecast!$B$3:$B$8761,0),0),0),MATCH(N247,OFFSET(Forecast!$M$3:$M$8761,IF(N247=N246,MATCH(O246,Forecast!$B$3:$B$8761,0),0),0),0),1))</f>
        <v/>
      </c>
      <c r="P247" s="33">
        <f>INDEX(BAAL!$B:$B,MATCH(1-N247,BAAL!$C:$C,0),1)</f>
        <v>1</v>
      </c>
      <c r="R247" s="4"/>
      <c r="S247" s="33"/>
    </row>
    <row r="248" spans="13:19" x14ac:dyDescent="0.25">
      <c r="M248">
        <f t="shared" si="4"/>
        <v>246</v>
      </c>
      <c r="N248">
        <f>LARGE(Forecast!$M$3:$M$8761,$M248)</f>
        <v>0</v>
      </c>
      <c r="O248" s="4" t="str">
        <f ca="1">IF(N248=0,"",INDEX(OFFSET(Forecast!$B$3:$B$8761,IF(N248=N247,MATCH(O247,Forecast!$B$3:$B$8761,0),0),0),MATCH(N248,OFFSET(Forecast!$M$3:$M$8761,IF(N248=N247,MATCH(O247,Forecast!$B$3:$B$8761,0),0),0),0),1))</f>
        <v/>
      </c>
      <c r="P248" s="33">
        <f>INDEX(BAAL!$B:$B,MATCH(1-N248,BAAL!$C:$C,0),1)</f>
        <v>1</v>
      </c>
      <c r="R248" s="4"/>
      <c r="S248" s="33"/>
    </row>
    <row r="249" spans="13:19" x14ac:dyDescent="0.25">
      <c r="M249">
        <f t="shared" si="4"/>
        <v>247</v>
      </c>
      <c r="N249">
        <f>LARGE(Forecast!$M$3:$M$8761,$M249)</f>
        <v>0</v>
      </c>
      <c r="O249" s="4" t="str">
        <f ca="1">IF(N249=0,"",INDEX(OFFSET(Forecast!$B$3:$B$8761,IF(N249=N248,MATCH(O248,Forecast!$B$3:$B$8761,0),0),0),MATCH(N249,OFFSET(Forecast!$M$3:$M$8761,IF(N249=N248,MATCH(O248,Forecast!$B$3:$B$8761,0),0),0),0),1))</f>
        <v/>
      </c>
      <c r="P249" s="33">
        <f>INDEX(BAAL!$B:$B,MATCH(1-N249,BAAL!$C:$C,0),1)</f>
        <v>1</v>
      </c>
      <c r="R249" s="4"/>
      <c r="S249" s="33"/>
    </row>
    <row r="250" spans="13:19" x14ac:dyDescent="0.25">
      <c r="M250">
        <f t="shared" si="4"/>
        <v>248</v>
      </c>
      <c r="N250">
        <f>LARGE(Forecast!$M$3:$M$8761,$M250)</f>
        <v>0</v>
      </c>
      <c r="O250" s="4" t="str">
        <f ca="1">IF(N250=0,"",INDEX(OFFSET(Forecast!$B$3:$B$8761,IF(N250=N249,MATCH(O249,Forecast!$B$3:$B$8761,0),0),0),MATCH(N250,OFFSET(Forecast!$M$3:$M$8761,IF(N250=N249,MATCH(O249,Forecast!$B$3:$B$8761,0),0),0),0),1))</f>
        <v/>
      </c>
      <c r="P250" s="33">
        <f>INDEX(BAAL!$B:$B,MATCH(1-N250,BAAL!$C:$C,0),1)</f>
        <v>1</v>
      </c>
      <c r="R250" s="4"/>
      <c r="S250" s="33"/>
    </row>
    <row r="251" spans="13:19" x14ac:dyDescent="0.25">
      <c r="M251">
        <f t="shared" si="4"/>
        <v>249</v>
      </c>
      <c r="N251">
        <f>LARGE(Forecast!$M$3:$M$8761,$M251)</f>
        <v>0</v>
      </c>
      <c r="O251" s="4" t="str">
        <f ca="1">IF(N251=0,"",INDEX(OFFSET(Forecast!$B$3:$B$8761,IF(N251=N250,MATCH(O250,Forecast!$B$3:$B$8761,0),0),0),MATCH(N251,OFFSET(Forecast!$M$3:$M$8761,IF(N251=N250,MATCH(O250,Forecast!$B$3:$B$8761,0),0),0),0),1))</f>
        <v/>
      </c>
      <c r="P251" s="33">
        <f>INDEX(BAAL!$B:$B,MATCH(1-N251,BAAL!$C:$C,0),1)</f>
        <v>1</v>
      </c>
      <c r="R251" s="4"/>
      <c r="S251" s="33"/>
    </row>
    <row r="252" spans="13:19" x14ac:dyDescent="0.25">
      <c r="M252">
        <f t="shared" si="4"/>
        <v>250</v>
      </c>
      <c r="N252">
        <f>LARGE(Forecast!$M$3:$M$8761,$M252)</f>
        <v>0</v>
      </c>
      <c r="O252" s="4" t="str">
        <f ca="1">IF(N252=0,"",INDEX(OFFSET(Forecast!$B$3:$B$8761,IF(N252=N251,MATCH(O251,Forecast!$B$3:$B$8761,0),0),0),MATCH(N252,OFFSET(Forecast!$M$3:$M$8761,IF(N252=N251,MATCH(O251,Forecast!$B$3:$B$8761,0),0),0),0),1))</f>
        <v/>
      </c>
      <c r="P252" s="33">
        <f>INDEX(BAAL!$B:$B,MATCH(1-N252,BAAL!$C:$C,0),1)</f>
        <v>1</v>
      </c>
      <c r="R252" s="4"/>
      <c r="S252" s="33"/>
    </row>
    <row r="253" spans="13:19" x14ac:dyDescent="0.25">
      <c r="M253">
        <f t="shared" si="4"/>
        <v>251</v>
      </c>
      <c r="N253">
        <f>LARGE(Forecast!$M$3:$M$8761,$M253)</f>
        <v>0</v>
      </c>
      <c r="O253" s="4" t="str">
        <f ca="1">IF(N253=0,"",INDEX(OFFSET(Forecast!$B$3:$B$8761,IF(N253=N252,MATCH(O252,Forecast!$B$3:$B$8761,0),0),0),MATCH(N253,OFFSET(Forecast!$M$3:$M$8761,IF(N253=N252,MATCH(O252,Forecast!$B$3:$B$8761,0),0),0),0),1))</f>
        <v/>
      </c>
      <c r="P253" s="33">
        <f>INDEX(BAAL!$B:$B,MATCH(1-N253,BAAL!$C:$C,0),1)</f>
        <v>1</v>
      </c>
      <c r="R253" s="4"/>
      <c r="S253" s="33"/>
    </row>
    <row r="254" spans="13:19" x14ac:dyDescent="0.25">
      <c r="M254">
        <f t="shared" si="4"/>
        <v>252</v>
      </c>
      <c r="N254">
        <f>LARGE(Forecast!$M$3:$M$8761,$M254)</f>
        <v>0</v>
      </c>
      <c r="O254" s="4" t="str">
        <f ca="1">IF(N254=0,"",INDEX(OFFSET(Forecast!$B$3:$B$8761,IF(N254=N253,MATCH(O253,Forecast!$B$3:$B$8761,0),0),0),MATCH(N254,OFFSET(Forecast!$M$3:$M$8761,IF(N254=N253,MATCH(O253,Forecast!$B$3:$B$8761,0),0),0),0),1))</f>
        <v/>
      </c>
      <c r="P254" s="33">
        <f>INDEX(BAAL!$B:$B,MATCH(1-N254,BAAL!$C:$C,0),1)</f>
        <v>1</v>
      </c>
      <c r="R254" s="4"/>
      <c r="S254" s="33"/>
    </row>
    <row r="255" spans="13:19" x14ac:dyDescent="0.25">
      <c r="M255">
        <f t="shared" si="4"/>
        <v>253</v>
      </c>
      <c r="N255">
        <f>LARGE(Forecast!$M$3:$M$8761,$M255)</f>
        <v>0</v>
      </c>
      <c r="O255" s="4" t="str">
        <f ca="1">IF(N255=0,"",INDEX(OFFSET(Forecast!$B$3:$B$8761,IF(N255=N254,MATCH(O254,Forecast!$B$3:$B$8761,0),0),0),MATCH(N255,OFFSET(Forecast!$M$3:$M$8761,IF(N255=N254,MATCH(O254,Forecast!$B$3:$B$8761,0),0),0),0),1))</f>
        <v/>
      </c>
      <c r="P255" s="33">
        <f>INDEX(BAAL!$B:$B,MATCH(1-N255,BAAL!$C:$C,0),1)</f>
        <v>1</v>
      </c>
      <c r="R255" s="4"/>
      <c r="S255" s="33"/>
    </row>
    <row r="256" spans="13:19" x14ac:dyDescent="0.25">
      <c r="M256">
        <f t="shared" si="4"/>
        <v>254</v>
      </c>
      <c r="N256">
        <f>LARGE(Forecast!$M$3:$M$8761,$M256)</f>
        <v>0</v>
      </c>
      <c r="O256" s="4" t="str">
        <f ca="1">IF(N256=0,"",INDEX(OFFSET(Forecast!$B$3:$B$8761,IF(N256=N255,MATCH(O255,Forecast!$B$3:$B$8761,0),0),0),MATCH(N256,OFFSET(Forecast!$M$3:$M$8761,IF(N256=N255,MATCH(O255,Forecast!$B$3:$B$8761,0),0),0),0),1))</f>
        <v/>
      </c>
      <c r="P256" s="33">
        <f>INDEX(BAAL!$B:$B,MATCH(1-N256,BAAL!$C:$C,0),1)</f>
        <v>1</v>
      </c>
      <c r="R256" s="4"/>
      <c r="S256" s="33"/>
    </row>
    <row r="257" spans="13:19" x14ac:dyDescent="0.25">
      <c r="M257">
        <f t="shared" si="4"/>
        <v>255</v>
      </c>
      <c r="N257">
        <f>LARGE(Forecast!$M$3:$M$8761,$M257)</f>
        <v>0</v>
      </c>
      <c r="O257" s="4" t="str">
        <f ca="1">IF(N257=0,"",INDEX(OFFSET(Forecast!$B$3:$B$8761,IF(N257=N256,MATCH(O256,Forecast!$B$3:$B$8761,0),0),0),MATCH(N257,OFFSET(Forecast!$M$3:$M$8761,IF(N257=N256,MATCH(O256,Forecast!$B$3:$B$8761,0),0),0),0),1))</f>
        <v/>
      </c>
      <c r="P257" s="33">
        <f>INDEX(BAAL!$B:$B,MATCH(1-N257,BAAL!$C:$C,0),1)</f>
        <v>1</v>
      </c>
      <c r="R257" s="4"/>
      <c r="S257" s="33"/>
    </row>
    <row r="258" spans="13:19" x14ac:dyDescent="0.25">
      <c r="M258">
        <f t="shared" si="4"/>
        <v>256</v>
      </c>
      <c r="N258">
        <f>LARGE(Forecast!$M$3:$M$8761,$M258)</f>
        <v>0</v>
      </c>
      <c r="O258" s="4" t="str">
        <f ca="1">IF(N258=0,"",INDEX(OFFSET(Forecast!$B$3:$B$8761,IF(N258=N257,MATCH(O257,Forecast!$B$3:$B$8761,0),0),0),MATCH(N258,OFFSET(Forecast!$M$3:$M$8761,IF(N258=N257,MATCH(O257,Forecast!$B$3:$B$8761,0),0),0),0),1))</f>
        <v/>
      </c>
      <c r="P258" s="33">
        <f>INDEX(BAAL!$B:$B,MATCH(1-N258,BAAL!$C:$C,0),1)</f>
        <v>1</v>
      </c>
      <c r="R258" s="4"/>
      <c r="S258" s="33"/>
    </row>
    <row r="259" spans="13:19" x14ac:dyDescent="0.25">
      <c r="M259">
        <f t="shared" si="4"/>
        <v>257</v>
      </c>
      <c r="N259">
        <f>LARGE(Forecast!$M$3:$M$8761,$M259)</f>
        <v>0</v>
      </c>
      <c r="O259" s="4" t="str">
        <f ca="1">IF(N259=0,"",INDEX(OFFSET(Forecast!$B$3:$B$8761,IF(N259=N258,MATCH(O258,Forecast!$B$3:$B$8761,0),0),0),MATCH(N259,OFFSET(Forecast!$M$3:$M$8761,IF(N259=N258,MATCH(O258,Forecast!$B$3:$B$8761,0),0),0),0),1))</f>
        <v/>
      </c>
      <c r="P259" s="33">
        <f>INDEX(BAAL!$B:$B,MATCH(1-N259,BAAL!$C:$C,0),1)</f>
        <v>1</v>
      </c>
      <c r="R259" s="4"/>
      <c r="S259" s="33"/>
    </row>
    <row r="260" spans="13:19" x14ac:dyDescent="0.25">
      <c r="M260">
        <f t="shared" si="4"/>
        <v>258</v>
      </c>
      <c r="N260">
        <f>LARGE(Forecast!$M$3:$M$8761,$M260)</f>
        <v>0</v>
      </c>
      <c r="O260" s="4" t="str">
        <f ca="1">IF(N260=0,"",INDEX(OFFSET(Forecast!$B$3:$B$8761,IF(N260=N259,MATCH(O259,Forecast!$B$3:$B$8761,0),0),0),MATCH(N260,OFFSET(Forecast!$M$3:$M$8761,IF(N260=N259,MATCH(O259,Forecast!$B$3:$B$8761,0),0),0),0),1))</f>
        <v/>
      </c>
      <c r="P260" s="33">
        <f>INDEX(BAAL!$B:$B,MATCH(1-N260,BAAL!$C:$C,0),1)</f>
        <v>1</v>
      </c>
      <c r="R260" s="4"/>
      <c r="S260" s="33"/>
    </row>
    <row r="261" spans="13:19" x14ac:dyDescent="0.25">
      <c r="M261">
        <f t="shared" ref="M261:M324" si="5">M260+1</f>
        <v>259</v>
      </c>
      <c r="N261">
        <f>LARGE(Forecast!$M$3:$M$8761,$M261)</f>
        <v>0</v>
      </c>
      <c r="O261" s="4" t="str">
        <f ca="1">IF(N261=0,"",INDEX(OFFSET(Forecast!$B$3:$B$8761,IF(N261=N260,MATCH(O260,Forecast!$B$3:$B$8761,0),0),0),MATCH(N261,OFFSET(Forecast!$M$3:$M$8761,IF(N261=N260,MATCH(O260,Forecast!$B$3:$B$8761,0),0),0),0),1))</f>
        <v/>
      </c>
      <c r="P261" s="33">
        <f>INDEX(BAAL!$B:$B,MATCH(1-N261,BAAL!$C:$C,0),1)</f>
        <v>1</v>
      </c>
      <c r="R261" s="4"/>
      <c r="S261" s="33"/>
    </row>
    <row r="262" spans="13:19" x14ac:dyDescent="0.25">
      <c r="M262">
        <f t="shared" si="5"/>
        <v>260</v>
      </c>
      <c r="N262">
        <f>LARGE(Forecast!$M$3:$M$8761,$M262)</f>
        <v>0</v>
      </c>
      <c r="O262" s="4" t="str">
        <f ca="1">IF(N262=0,"",INDEX(OFFSET(Forecast!$B$3:$B$8761,IF(N262=N261,MATCH(O261,Forecast!$B$3:$B$8761,0),0),0),MATCH(N262,OFFSET(Forecast!$M$3:$M$8761,IF(N262=N261,MATCH(O261,Forecast!$B$3:$B$8761,0),0),0),0),1))</f>
        <v/>
      </c>
      <c r="P262" s="33">
        <f>INDEX(BAAL!$B:$B,MATCH(1-N262,BAAL!$C:$C,0),1)</f>
        <v>1</v>
      </c>
      <c r="R262" s="4"/>
      <c r="S262" s="33"/>
    </row>
    <row r="263" spans="13:19" x14ac:dyDescent="0.25">
      <c r="M263">
        <f t="shared" si="5"/>
        <v>261</v>
      </c>
      <c r="N263">
        <f>LARGE(Forecast!$M$3:$M$8761,$M263)</f>
        <v>0</v>
      </c>
      <c r="O263" s="4" t="str">
        <f ca="1">IF(N263=0,"",INDEX(OFFSET(Forecast!$B$3:$B$8761,IF(N263=N262,MATCH(O262,Forecast!$B$3:$B$8761,0),0),0),MATCH(N263,OFFSET(Forecast!$M$3:$M$8761,IF(N263=N262,MATCH(O262,Forecast!$B$3:$B$8761,0),0),0),0),1))</f>
        <v/>
      </c>
      <c r="P263" s="33">
        <f>INDEX(BAAL!$B:$B,MATCH(1-N263,BAAL!$C:$C,0),1)</f>
        <v>1</v>
      </c>
      <c r="R263" s="4"/>
      <c r="S263" s="33"/>
    </row>
    <row r="264" spans="13:19" x14ac:dyDescent="0.25">
      <c r="M264">
        <f t="shared" si="5"/>
        <v>262</v>
      </c>
      <c r="N264">
        <f>LARGE(Forecast!$M$3:$M$8761,$M264)</f>
        <v>0</v>
      </c>
      <c r="O264" s="4" t="str">
        <f ca="1">IF(N264=0,"",INDEX(OFFSET(Forecast!$B$3:$B$8761,IF(N264=N263,MATCH(O263,Forecast!$B$3:$B$8761,0),0),0),MATCH(N264,OFFSET(Forecast!$M$3:$M$8761,IF(N264=N263,MATCH(O263,Forecast!$B$3:$B$8761,0),0),0),0),1))</f>
        <v/>
      </c>
      <c r="P264" s="33">
        <f>INDEX(BAAL!$B:$B,MATCH(1-N264,BAAL!$C:$C,0),1)</f>
        <v>1</v>
      </c>
      <c r="R264" s="4"/>
      <c r="S264" s="33"/>
    </row>
    <row r="265" spans="13:19" x14ac:dyDescent="0.25">
      <c r="M265">
        <f t="shared" si="5"/>
        <v>263</v>
      </c>
      <c r="N265">
        <f>LARGE(Forecast!$M$3:$M$8761,$M265)</f>
        <v>0</v>
      </c>
      <c r="O265" s="4" t="str">
        <f ca="1">IF(N265=0,"",INDEX(OFFSET(Forecast!$B$3:$B$8761,IF(N265=N264,MATCH(O264,Forecast!$B$3:$B$8761,0),0),0),MATCH(N265,OFFSET(Forecast!$M$3:$M$8761,IF(N265=N264,MATCH(O264,Forecast!$B$3:$B$8761,0),0),0),0),1))</f>
        <v/>
      </c>
      <c r="P265" s="33">
        <f>INDEX(BAAL!$B:$B,MATCH(1-N265,BAAL!$C:$C,0),1)</f>
        <v>1</v>
      </c>
      <c r="R265" s="4"/>
      <c r="S265" s="33"/>
    </row>
    <row r="266" spans="13:19" x14ac:dyDescent="0.25">
      <c r="M266">
        <f t="shared" si="5"/>
        <v>264</v>
      </c>
      <c r="N266">
        <f>LARGE(Forecast!$M$3:$M$8761,$M266)</f>
        <v>0</v>
      </c>
      <c r="O266" s="4" t="str">
        <f ca="1">IF(N266=0,"",INDEX(OFFSET(Forecast!$B$3:$B$8761,IF(N266=N265,MATCH(O265,Forecast!$B$3:$B$8761,0),0),0),MATCH(N266,OFFSET(Forecast!$M$3:$M$8761,IF(N266=N265,MATCH(O265,Forecast!$B$3:$B$8761,0),0),0),0),1))</f>
        <v/>
      </c>
      <c r="P266" s="33">
        <f>INDEX(BAAL!$B:$B,MATCH(1-N266,BAAL!$C:$C,0),1)</f>
        <v>1</v>
      </c>
      <c r="R266" s="4"/>
      <c r="S266" s="33"/>
    </row>
    <row r="267" spans="13:19" x14ac:dyDescent="0.25">
      <c r="M267">
        <f t="shared" si="5"/>
        <v>265</v>
      </c>
      <c r="N267">
        <f>LARGE(Forecast!$M$3:$M$8761,$M267)</f>
        <v>0</v>
      </c>
      <c r="O267" s="4" t="str">
        <f ca="1">IF(N267=0,"",INDEX(OFFSET(Forecast!$B$3:$B$8761,IF(N267=N266,MATCH(O266,Forecast!$B$3:$B$8761,0),0),0),MATCH(N267,OFFSET(Forecast!$M$3:$M$8761,IF(N267=N266,MATCH(O266,Forecast!$B$3:$B$8761,0),0),0),0),1))</f>
        <v/>
      </c>
      <c r="P267" s="33">
        <f>INDEX(BAAL!$B:$B,MATCH(1-N267,BAAL!$C:$C,0),1)</f>
        <v>1</v>
      </c>
      <c r="R267" s="4"/>
      <c r="S267" s="33"/>
    </row>
    <row r="268" spans="13:19" x14ac:dyDescent="0.25">
      <c r="M268">
        <f t="shared" si="5"/>
        <v>266</v>
      </c>
      <c r="N268">
        <f>LARGE(Forecast!$M$3:$M$8761,$M268)</f>
        <v>0</v>
      </c>
      <c r="O268" s="4" t="str">
        <f ca="1">IF(N268=0,"",INDEX(OFFSET(Forecast!$B$3:$B$8761,IF(N268=N267,MATCH(O267,Forecast!$B$3:$B$8761,0),0),0),MATCH(N268,OFFSET(Forecast!$M$3:$M$8761,IF(N268=N267,MATCH(O267,Forecast!$B$3:$B$8761,0),0),0),0),1))</f>
        <v/>
      </c>
      <c r="P268" s="33">
        <f>INDEX(BAAL!$B:$B,MATCH(1-N268,BAAL!$C:$C,0),1)</f>
        <v>1</v>
      </c>
      <c r="R268" s="4"/>
      <c r="S268" s="33"/>
    </row>
    <row r="269" spans="13:19" x14ac:dyDescent="0.25">
      <c r="M269">
        <f t="shared" si="5"/>
        <v>267</v>
      </c>
      <c r="N269">
        <f>LARGE(Forecast!$M$3:$M$8761,$M269)</f>
        <v>0</v>
      </c>
      <c r="O269" s="4" t="str">
        <f ca="1">IF(N269=0,"",INDEX(OFFSET(Forecast!$B$3:$B$8761,IF(N269=N268,MATCH(O268,Forecast!$B$3:$B$8761,0),0),0),MATCH(N269,OFFSET(Forecast!$M$3:$M$8761,IF(N269=N268,MATCH(O268,Forecast!$B$3:$B$8761,0),0),0),0),1))</f>
        <v/>
      </c>
      <c r="P269" s="33">
        <f>INDEX(BAAL!$B:$B,MATCH(1-N269,BAAL!$C:$C,0),1)</f>
        <v>1</v>
      </c>
      <c r="R269" s="4"/>
      <c r="S269" s="33"/>
    </row>
    <row r="270" spans="13:19" x14ac:dyDescent="0.25">
      <c r="M270">
        <f t="shared" si="5"/>
        <v>268</v>
      </c>
      <c r="N270">
        <f>LARGE(Forecast!$M$3:$M$8761,$M270)</f>
        <v>0</v>
      </c>
      <c r="O270" s="4" t="str">
        <f ca="1">IF(N270=0,"",INDEX(OFFSET(Forecast!$B$3:$B$8761,IF(N270=N269,MATCH(O269,Forecast!$B$3:$B$8761,0),0),0),MATCH(N270,OFFSET(Forecast!$M$3:$M$8761,IF(N270=N269,MATCH(O269,Forecast!$B$3:$B$8761,0),0),0),0),1))</f>
        <v/>
      </c>
      <c r="P270" s="33">
        <f>INDEX(BAAL!$B:$B,MATCH(1-N270,BAAL!$C:$C,0),1)</f>
        <v>1</v>
      </c>
      <c r="R270" s="4"/>
      <c r="S270" s="33"/>
    </row>
    <row r="271" spans="13:19" x14ac:dyDescent="0.25">
      <c r="M271">
        <f t="shared" si="5"/>
        <v>269</v>
      </c>
      <c r="N271">
        <f>LARGE(Forecast!$M$3:$M$8761,$M271)</f>
        <v>0</v>
      </c>
      <c r="O271" s="4" t="str">
        <f ca="1">IF(N271=0,"",INDEX(OFFSET(Forecast!$B$3:$B$8761,IF(N271=N270,MATCH(O270,Forecast!$B$3:$B$8761,0),0),0),MATCH(N271,OFFSET(Forecast!$M$3:$M$8761,IF(N271=N270,MATCH(O270,Forecast!$B$3:$B$8761,0),0),0),0),1))</f>
        <v/>
      </c>
      <c r="P271" s="33">
        <f>INDEX(BAAL!$B:$B,MATCH(1-N271,BAAL!$C:$C,0),1)</f>
        <v>1</v>
      </c>
      <c r="R271" s="4"/>
      <c r="S271" s="33"/>
    </row>
    <row r="272" spans="13:19" x14ac:dyDescent="0.25">
      <c r="M272">
        <f t="shared" si="5"/>
        <v>270</v>
      </c>
      <c r="N272">
        <f>LARGE(Forecast!$M$3:$M$8761,$M272)</f>
        <v>0</v>
      </c>
      <c r="O272" s="4" t="str">
        <f ca="1">IF(N272=0,"",INDEX(OFFSET(Forecast!$B$3:$B$8761,IF(N272=N271,MATCH(O271,Forecast!$B$3:$B$8761,0),0),0),MATCH(N272,OFFSET(Forecast!$M$3:$M$8761,IF(N272=N271,MATCH(O271,Forecast!$B$3:$B$8761,0),0),0),0),1))</f>
        <v/>
      </c>
      <c r="P272" s="33">
        <f>INDEX(BAAL!$B:$B,MATCH(1-N272,BAAL!$C:$C,0),1)</f>
        <v>1</v>
      </c>
      <c r="R272" s="4"/>
      <c r="S272" s="33"/>
    </row>
    <row r="273" spans="13:19" x14ac:dyDescent="0.25">
      <c r="M273">
        <f t="shared" si="5"/>
        <v>271</v>
      </c>
      <c r="N273">
        <f>LARGE(Forecast!$M$3:$M$8761,$M273)</f>
        <v>0</v>
      </c>
      <c r="O273" s="4" t="str">
        <f ca="1">IF(N273=0,"",INDEX(OFFSET(Forecast!$B$3:$B$8761,IF(N273=N272,MATCH(O272,Forecast!$B$3:$B$8761,0),0),0),MATCH(N273,OFFSET(Forecast!$M$3:$M$8761,IF(N273=N272,MATCH(O272,Forecast!$B$3:$B$8761,0),0),0),0),1))</f>
        <v/>
      </c>
      <c r="P273" s="33">
        <f>INDEX(BAAL!$B:$B,MATCH(1-N273,BAAL!$C:$C,0),1)</f>
        <v>1</v>
      </c>
      <c r="R273" s="4"/>
      <c r="S273" s="33"/>
    </row>
    <row r="274" spans="13:19" x14ac:dyDescent="0.25">
      <c r="M274">
        <f t="shared" si="5"/>
        <v>272</v>
      </c>
      <c r="N274">
        <f>LARGE(Forecast!$M$3:$M$8761,$M274)</f>
        <v>0</v>
      </c>
      <c r="O274" s="4" t="str">
        <f ca="1">IF(N274=0,"",INDEX(OFFSET(Forecast!$B$3:$B$8761,IF(N274=N273,MATCH(O273,Forecast!$B$3:$B$8761,0),0),0),MATCH(N274,OFFSET(Forecast!$M$3:$M$8761,IF(N274=N273,MATCH(O273,Forecast!$B$3:$B$8761,0),0),0),0),1))</f>
        <v/>
      </c>
      <c r="P274" s="33">
        <f>INDEX(BAAL!$B:$B,MATCH(1-N274,BAAL!$C:$C,0),1)</f>
        <v>1</v>
      </c>
      <c r="R274" s="4"/>
      <c r="S274" s="33"/>
    </row>
    <row r="275" spans="13:19" x14ac:dyDescent="0.25">
      <c r="M275">
        <f t="shared" si="5"/>
        <v>273</v>
      </c>
      <c r="N275">
        <f>LARGE(Forecast!$M$3:$M$8761,$M275)</f>
        <v>0</v>
      </c>
      <c r="O275" s="4" t="str">
        <f ca="1">IF(N275=0,"",INDEX(OFFSET(Forecast!$B$3:$B$8761,IF(N275=N274,MATCH(O274,Forecast!$B$3:$B$8761,0),0),0),MATCH(N275,OFFSET(Forecast!$M$3:$M$8761,IF(N275=N274,MATCH(O274,Forecast!$B$3:$B$8761,0),0),0),0),1))</f>
        <v/>
      </c>
      <c r="P275" s="33">
        <f>INDEX(BAAL!$B:$B,MATCH(1-N275,BAAL!$C:$C,0),1)</f>
        <v>1</v>
      </c>
      <c r="R275" s="4"/>
      <c r="S275" s="33"/>
    </row>
    <row r="276" spans="13:19" x14ac:dyDescent="0.25">
      <c r="M276">
        <f t="shared" si="5"/>
        <v>274</v>
      </c>
      <c r="N276">
        <f>LARGE(Forecast!$M$3:$M$8761,$M276)</f>
        <v>0</v>
      </c>
      <c r="O276" s="4" t="str">
        <f ca="1">IF(N276=0,"",INDEX(OFFSET(Forecast!$B$3:$B$8761,IF(N276=N275,MATCH(O275,Forecast!$B$3:$B$8761,0),0),0),MATCH(N276,OFFSET(Forecast!$M$3:$M$8761,IF(N276=N275,MATCH(O275,Forecast!$B$3:$B$8761,0),0),0),0),1))</f>
        <v/>
      </c>
      <c r="P276" s="33">
        <f>INDEX(BAAL!$B:$B,MATCH(1-N276,BAAL!$C:$C,0),1)</f>
        <v>1</v>
      </c>
      <c r="R276" s="4"/>
      <c r="S276" s="33"/>
    </row>
    <row r="277" spans="13:19" x14ac:dyDescent="0.25">
      <c r="M277">
        <f t="shared" si="5"/>
        <v>275</v>
      </c>
      <c r="N277">
        <f>LARGE(Forecast!$M$3:$M$8761,$M277)</f>
        <v>0</v>
      </c>
      <c r="O277" s="4" t="str">
        <f ca="1">IF(N277=0,"",INDEX(OFFSET(Forecast!$B$3:$B$8761,IF(N277=N276,MATCH(O276,Forecast!$B$3:$B$8761,0),0),0),MATCH(N277,OFFSET(Forecast!$M$3:$M$8761,IF(N277=N276,MATCH(O276,Forecast!$B$3:$B$8761,0),0),0),0),1))</f>
        <v/>
      </c>
      <c r="P277" s="33">
        <f>INDEX(BAAL!$B:$B,MATCH(1-N277,BAAL!$C:$C,0),1)</f>
        <v>1</v>
      </c>
      <c r="R277" s="4"/>
      <c r="S277" s="33"/>
    </row>
    <row r="278" spans="13:19" x14ac:dyDescent="0.25">
      <c r="M278">
        <f t="shared" si="5"/>
        <v>276</v>
      </c>
      <c r="N278">
        <f>LARGE(Forecast!$M$3:$M$8761,$M278)</f>
        <v>0</v>
      </c>
      <c r="O278" s="4" t="str">
        <f ca="1">IF(N278=0,"",INDEX(OFFSET(Forecast!$B$3:$B$8761,IF(N278=N277,MATCH(O277,Forecast!$B$3:$B$8761,0),0),0),MATCH(N278,OFFSET(Forecast!$M$3:$M$8761,IF(N278=N277,MATCH(O277,Forecast!$B$3:$B$8761,0),0),0),0),1))</f>
        <v/>
      </c>
      <c r="P278" s="33">
        <f>INDEX(BAAL!$B:$B,MATCH(1-N278,BAAL!$C:$C,0),1)</f>
        <v>1</v>
      </c>
      <c r="R278" s="4"/>
      <c r="S278" s="33"/>
    </row>
    <row r="279" spans="13:19" x14ac:dyDescent="0.25">
      <c r="M279">
        <f t="shared" si="5"/>
        <v>277</v>
      </c>
      <c r="N279">
        <f>LARGE(Forecast!$M$3:$M$8761,$M279)</f>
        <v>0</v>
      </c>
      <c r="O279" s="4" t="str">
        <f ca="1">IF(N279=0,"",INDEX(OFFSET(Forecast!$B$3:$B$8761,IF(N279=N278,MATCH(O278,Forecast!$B$3:$B$8761,0),0),0),MATCH(N279,OFFSET(Forecast!$M$3:$M$8761,IF(N279=N278,MATCH(O278,Forecast!$B$3:$B$8761,0),0),0),0),1))</f>
        <v/>
      </c>
      <c r="P279" s="33">
        <f>INDEX(BAAL!$B:$B,MATCH(1-N279,BAAL!$C:$C,0),1)</f>
        <v>1</v>
      </c>
      <c r="R279" s="4"/>
      <c r="S279" s="33"/>
    </row>
    <row r="280" spans="13:19" x14ac:dyDescent="0.25">
      <c r="M280">
        <f t="shared" si="5"/>
        <v>278</v>
      </c>
      <c r="N280">
        <f>LARGE(Forecast!$M$3:$M$8761,$M280)</f>
        <v>0</v>
      </c>
      <c r="O280" s="4" t="str">
        <f ca="1">IF(N280=0,"",INDEX(OFFSET(Forecast!$B$3:$B$8761,IF(N280=N279,MATCH(O279,Forecast!$B$3:$B$8761,0),0),0),MATCH(N280,OFFSET(Forecast!$M$3:$M$8761,IF(N280=N279,MATCH(O279,Forecast!$B$3:$B$8761,0),0),0),0),1))</f>
        <v/>
      </c>
      <c r="P280" s="33">
        <f>INDEX(BAAL!$B:$B,MATCH(1-N280,BAAL!$C:$C,0),1)</f>
        <v>1</v>
      </c>
      <c r="R280" s="4"/>
      <c r="S280" s="33"/>
    </row>
    <row r="281" spans="13:19" x14ac:dyDescent="0.25">
      <c r="M281">
        <f t="shared" si="5"/>
        <v>279</v>
      </c>
      <c r="N281">
        <f>LARGE(Forecast!$M$3:$M$8761,$M281)</f>
        <v>0</v>
      </c>
      <c r="O281" s="4" t="str">
        <f ca="1">IF(N281=0,"",INDEX(OFFSET(Forecast!$B$3:$B$8761,IF(N281=N280,MATCH(O280,Forecast!$B$3:$B$8761,0),0),0),MATCH(N281,OFFSET(Forecast!$M$3:$M$8761,IF(N281=N280,MATCH(O280,Forecast!$B$3:$B$8761,0),0),0),0),1))</f>
        <v/>
      </c>
      <c r="P281" s="33">
        <f>INDEX(BAAL!$B:$B,MATCH(1-N281,BAAL!$C:$C,0),1)</f>
        <v>1</v>
      </c>
      <c r="R281" s="4"/>
      <c r="S281" s="33"/>
    </row>
    <row r="282" spans="13:19" x14ac:dyDescent="0.25">
      <c r="M282">
        <f t="shared" si="5"/>
        <v>280</v>
      </c>
      <c r="N282">
        <f>LARGE(Forecast!$M$3:$M$8761,$M282)</f>
        <v>0</v>
      </c>
      <c r="O282" s="4" t="str">
        <f ca="1">IF(N282=0,"",INDEX(OFFSET(Forecast!$B$3:$B$8761,IF(N282=N281,MATCH(O281,Forecast!$B$3:$B$8761,0),0),0),MATCH(N282,OFFSET(Forecast!$M$3:$M$8761,IF(N282=N281,MATCH(O281,Forecast!$B$3:$B$8761,0),0),0),0),1))</f>
        <v/>
      </c>
      <c r="P282" s="33">
        <f>INDEX(BAAL!$B:$B,MATCH(1-N282,BAAL!$C:$C,0),1)</f>
        <v>1</v>
      </c>
      <c r="R282" s="4"/>
      <c r="S282" s="33"/>
    </row>
    <row r="283" spans="13:19" x14ac:dyDescent="0.25">
      <c r="M283">
        <f t="shared" si="5"/>
        <v>281</v>
      </c>
      <c r="N283">
        <f>LARGE(Forecast!$M$3:$M$8761,$M283)</f>
        <v>0</v>
      </c>
      <c r="O283" s="4" t="str">
        <f ca="1">IF(N283=0,"",INDEX(OFFSET(Forecast!$B$3:$B$8761,IF(N283=N282,MATCH(O282,Forecast!$B$3:$B$8761,0),0),0),MATCH(N283,OFFSET(Forecast!$M$3:$M$8761,IF(N283=N282,MATCH(O282,Forecast!$B$3:$B$8761,0),0),0),0),1))</f>
        <v/>
      </c>
      <c r="P283" s="33">
        <f>INDEX(BAAL!$B:$B,MATCH(1-N283,BAAL!$C:$C,0),1)</f>
        <v>1</v>
      </c>
      <c r="R283" s="4"/>
      <c r="S283" s="33"/>
    </row>
    <row r="284" spans="13:19" x14ac:dyDescent="0.25">
      <c r="M284">
        <f t="shared" si="5"/>
        <v>282</v>
      </c>
      <c r="N284">
        <f>LARGE(Forecast!$M$3:$M$8761,$M284)</f>
        <v>0</v>
      </c>
      <c r="O284" s="4" t="str">
        <f ca="1">IF(N284=0,"",INDEX(OFFSET(Forecast!$B$3:$B$8761,IF(N284=N283,MATCH(O283,Forecast!$B$3:$B$8761,0),0),0),MATCH(N284,OFFSET(Forecast!$M$3:$M$8761,IF(N284=N283,MATCH(O283,Forecast!$B$3:$B$8761,0),0),0),0),1))</f>
        <v/>
      </c>
      <c r="P284" s="33">
        <f>INDEX(BAAL!$B:$B,MATCH(1-N284,BAAL!$C:$C,0),1)</f>
        <v>1</v>
      </c>
      <c r="R284" s="4"/>
      <c r="S284" s="33"/>
    </row>
    <row r="285" spans="13:19" x14ac:dyDescent="0.25">
      <c r="M285">
        <f t="shared" si="5"/>
        <v>283</v>
      </c>
      <c r="N285">
        <f>LARGE(Forecast!$M$3:$M$8761,$M285)</f>
        <v>0</v>
      </c>
      <c r="O285" s="4" t="str">
        <f ca="1">IF(N285=0,"",INDEX(OFFSET(Forecast!$B$3:$B$8761,IF(N285=N284,MATCH(O284,Forecast!$B$3:$B$8761,0),0),0),MATCH(N285,OFFSET(Forecast!$M$3:$M$8761,IF(N285=N284,MATCH(O284,Forecast!$B$3:$B$8761,0),0),0),0),1))</f>
        <v/>
      </c>
      <c r="P285" s="33">
        <f>INDEX(BAAL!$B:$B,MATCH(1-N285,BAAL!$C:$C,0),1)</f>
        <v>1</v>
      </c>
      <c r="R285" s="4"/>
      <c r="S285" s="33"/>
    </row>
    <row r="286" spans="13:19" x14ac:dyDescent="0.25">
      <c r="M286">
        <f t="shared" si="5"/>
        <v>284</v>
      </c>
      <c r="N286">
        <f>LARGE(Forecast!$M$3:$M$8761,$M286)</f>
        <v>0</v>
      </c>
      <c r="O286" s="4" t="str">
        <f ca="1">IF(N286=0,"",INDEX(OFFSET(Forecast!$B$3:$B$8761,IF(N286=N285,MATCH(O285,Forecast!$B$3:$B$8761,0),0),0),MATCH(N286,OFFSET(Forecast!$M$3:$M$8761,IF(N286=N285,MATCH(O285,Forecast!$B$3:$B$8761,0),0),0),0),1))</f>
        <v/>
      </c>
      <c r="P286" s="33">
        <f>INDEX(BAAL!$B:$B,MATCH(1-N286,BAAL!$C:$C,0),1)</f>
        <v>1</v>
      </c>
      <c r="R286" s="4"/>
      <c r="S286" s="33"/>
    </row>
    <row r="287" spans="13:19" x14ac:dyDescent="0.25">
      <c r="M287">
        <f t="shared" si="5"/>
        <v>285</v>
      </c>
      <c r="N287">
        <f>LARGE(Forecast!$M$3:$M$8761,$M287)</f>
        <v>0</v>
      </c>
      <c r="O287" s="4" t="str">
        <f ca="1">IF(N287=0,"",INDEX(OFFSET(Forecast!$B$3:$B$8761,IF(N287=N286,MATCH(O286,Forecast!$B$3:$B$8761,0),0),0),MATCH(N287,OFFSET(Forecast!$M$3:$M$8761,IF(N287=N286,MATCH(O286,Forecast!$B$3:$B$8761,0),0),0),0),1))</f>
        <v/>
      </c>
      <c r="P287" s="33">
        <f>INDEX(BAAL!$B:$B,MATCH(1-N287,BAAL!$C:$C,0),1)</f>
        <v>1</v>
      </c>
      <c r="R287" s="4"/>
      <c r="S287" s="33"/>
    </row>
    <row r="288" spans="13:19" x14ac:dyDescent="0.25">
      <c r="M288">
        <f t="shared" si="5"/>
        <v>286</v>
      </c>
      <c r="N288">
        <f>LARGE(Forecast!$M$3:$M$8761,$M288)</f>
        <v>0</v>
      </c>
      <c r="O288" s="4" t="str">
        <f ca="1">IF(N288=0,"",INDEX(OFFSET(Forecast!$B$3:$B$8761,IF(N288=N287,MATCH(O287,Forecast!$B$3:$B$8761,0),0),0),MATCH(N288,OFFSET(Forecast!$M$3:$M$8761,IF(N288=N287,MATCH(O287,Forecast!$B$3:$B$8761,0),0),0),0),1))</f>
        <v/>
      </c>
      <c r="P288" s="33">
        <f>INDEX(BAAL!$B:$B,MATCH(1-N288,BAAL!$C:$C,0),1)</f>
        <v>1</v>
      </c>
      <c r="R288" s="4"/>
      <c r="S288" s="33"/>
    </row>
    <row r="289" spans="13:19" x14ac:dyDescent="0.25">
      <c r="M289">
        <f t="shared" si="5"/>
        <v>287</v>
      </c>
      <c r="N289">
        <f>LARGE(Forecast!$M$3:$M$8761,$M289)</f>
        <v>0</v>
      </c>
      <c r="O289" s="4" t="str">
        <f ca="1">IF(N289=0,"",INDEX(OFFSET(Forecast!$B$3:$B$8761,IF(N289=N288,MATCH(O288,Forecast!$B$3:$B$8761,0),0),0),MATCH(N289,OFFSET(Forecast!$M$3:$M$8761,IF(N289=N288,MATCH(O288,Forecast!$B$3:$B$8761,0),0),0),0),1))</f>
        <v/>
      </c>
      <c r="P289" s="33">
        <f>INDEX(BAAL!$B:$B,MATCH(1-N289,BAAL!$C:$C,0),1)</f>
        <v>1</v>
      </c>
      <c r="R289" s="4"/>
      <c r="S289" s="33"/>
    </row>
    <row r="290" spans="13:19" x14ac:dyDescent="0.25">
      <c r="M290">
        <f t="shared" si="5"/>
        <v>288</v>
      </c>
      <c r="N290">
        <f>LARGE(Forecast!$M$3:$M$8761,$M290)</f>
        <v>0</v>
      </c>
      <c r="O290" s="4" t="str">
        <f ca="1">IF(N290=0,"",INDEX(OFFSET(Forecast!$B$3:$B$8761,IF(N290=N289,MATCH(O289,Forecast!$B$3:$B$8761,0),0),0),MATCH(N290,OFFSET(Forecast!$M$3:$M$8761,IF(N290=N289,MATCH(O289,Forecast!$B$3:$B$8761,0),0),0),0),1))</f>
        <v/>
      </c>
      <c r="P290" s="33">
        <f>INDEX(BAAL!$B:$B,MATCH(1-N290,BAAL!$C:$C,0),1)</f>
        <v>1</v>
      </c>
      <c r="R290" s="4"/>
      <c r="S290" s="33"/>
    </row>
    <row r="291" spans="13:19" x14ac:dyDescent="0.25">
      <c r="M291">
        <f t="shared" si="5"/>
        <v>289</v>
      </c>
      <c r="N291">
        <f>LARGE(Forecast!$M$3:$M$8761,$M291)</f>
        <v>0</v>
      </c>
      <c r="O291" s="4" t="str">
        <f ca="1">IF(N291=0,"",INDEX(OFFSET(Forecast!$B$3:$B$8761,IF(N291=N290,MATCH(O290,Forecast!$B$3:$B$8761,0),0),0),MATCH(N291,OFFSET(Forecast!$M$3:$M$8761,IF(N291=N290,MATCH(O290,Forecast!$B$3:$B$8761,0),0),0),0),1))</f>
        <v/>
      </c>
      <c r="P291" s="33">
        <f>INDEX(BAAL!$B:$B,MATCH(1-N291,BAAL!$C:$C,0),1)</f>
        <v>1</v>
      </c>
      <c r="R291" s="4"/>
      <c r="S291" s="33"/>
    </row>
    <row r="292" spans="13:19" x14ac:dyDescent="0.25">
      <c r="M292">
        <f t="shared" si="5"/>
        <v>290</v>
      </c>
      <c r="N292">
        <f>LARGE(Forecast!$M$3:$M$8761,$M292)</f>
        <v>0</v>
      </c>
      <c r="O292" s="4" t="str">
        <f ca="1">IF(N292=0,"",INDEX(OFFSET(Forecast!$B$3:$B$8761,IF(N292=N291,MATCH(O291,Forecast!$B$3:$B$8761,0),0),0),MATCH(N292,OFFSET(Forecast!$M$3:$M$8761,IF(N292=N291,MATCH(O291,Forecast!$B$3:$B$8761,0),0),0),0),1))</f>
        <v/>
      </c>
      <c r="P292" s="33">
        <f>INDEX(BAAL!$B:$B,MATCH(1-N292,BAAL!$C:$C,0),1)</f>
        <v>1</v>
      </c>
      <c r="R292" s="4"/>
      <c r="S292" s="33"/>
    </row>
    <row r="293" spans="13:19" x14ac:dyDescent="0.25">
      <c r="M293">
        <f t="shared" si="5"/>
        <v>291</v>
      </c>
      <c r="N293">
        <f>LARGE(Forecast!$M$3:$M$8761,$M293)</f>
        <v>0</v>
      </c>
      <c r="O293" s="4" t="str">
        <f ca="1">IF(N293=0,"",INDEX(OFFSET(Forecast!$B$3:$B$8761,IF(N293=N292,MATCH(O292,Forecast!$B$3:$B$8761,0),0),0),MATCH(N293,OFFSET(Forecast!$M$3:$M$8761,IF(N293=N292,MATCH(O292,Forecast!$B$3:$B$8761,0),0),0),0),1))</f>
        <v/>
      </c>
      <c r="P293" s="33">
        <f>INDEX(BAAL!$B:$B,MATCH(1-N293,BAAL!$C:$C,0),1)</f>
        <v>1</v>
      </c>
      <c r="R293" s="4"/>
      <c r="S293" s="33"/>
    </row>
    <row r="294" spans="13:19" x14ac:dyDescent="0.25">
      <c r="M294">
        <f t="shared" si="5"/>
        <v>292</v>
      </c>
      <c r="N294">
        <f>LARGE(Forecast!$M$3:$M$8761,$M294)</f>
        <v>0</v>
      </c>
      <c r="O294" s="4" t="str">
        <f ca="1">IF(N294=0,"",INDEX(OFFSET(Forecast!$B$3:$B$8761,IF(N294=N293,MATCH(O293,Forecast!$B$3:$B$8761,0),0),0),MATCH(N294,OFFSET(Forecast!$M$3:$M$8761,IF(N294=N293,MATCH(O293,Forecast!$B$3:$B$8761,0),0),0),0),1))</f>
        <v/>
      </c>
      <c r="P294" s="33">
        <f>INDEX(BAAL!$B:$B,MATCH(1-N294,BAAL!$C:$C,0),1)</f>
        <v>1</v>
      </c>
      <c r="R294" s="4"/>
      <c r="S294" s="33"/>
    </row>
    <row r="295" spans="13:19" x14ac:dyDescent="0.25">
      <c r="M295">
        <f t="shared" si="5"/>
        <v>293</v>
      </c>
      <c r="N295">
        <f>LARGE(Forecast!$M$3:$M$8761,$M295)</f>
        <v>0</v>
      </c>
      <c r="O295" s="4" t="str">
        <f ca="1">IF(N295=0,"",INDEX(OFFSET(Forecast!$B$3:$B$8761,IF(N295=N294,MATCH(O294,Forecast!$B$3:$B$8761,0),0),0),MATCH(N295,OFFSET(Forecast!$M$3:$M$8761,IF(N295=N294,MATCH(O294,Forecast!$B$3:$B$8761,0),0),0),0),1))</f>
        <v/>
      </c>
      <c r="P295" s="33">
        <f>INDEX(BAAL!$B:$B,MATCH(1-N295,BAAL!$C:$C,0),1)</f>
        <v>1</v>
      </c>
      <c r="R295" s="4"/>
      <c r="S295" s="33"/>
    </row>
    <row r="296" spans="13:19" x14ac:dyDescent="0.25">
      <c r="M296">
        <f t="shared" si="5"/>
        <v>294</v>
      </c>
      <c r="N296">
        <f>LARGE(Forecast!$M$3:$M$8761,$M296)</f>
        <v>0</v>
      </c>
      <c r="O296" s="4" t="str">
        <f ca="1">IF(N296=0,"",INDEX(OFFSET(Forecast!$B$3:$B$8761,IF(N296=N295,MATCH(O295,Forecast!$B$3:$B$8761,0),0),0),MATCH(N296,OFFSET(Forecast!$M$3:$M$8761,IF(N296=N295,MATCH(O295,Forecast!$B$3:$B$8761,0),0),0),0),1))</f>
        <v/>
      </c>
      <c r="P296" s="33">
        <f>INDEX(BAAL!$B:$B,MATCH(1-N296,BAAL!$C:$C,0),1)</f>
        <v>1</v>
      </c>
      <c r="R296" s="4"/>
      <c r="S296" s="33"/>
    </row>
    <row r="297" spans="13:19" x14ac:dyDescent="0.25">
      <c r="M297">
        <f t="shared" si="5"/>
        <v>295</v>
      </c>
      <c r="N297">
        <f>LARGE(Forecast!$M$3:$M$8761,$M297)</f>
        <v>0</v>
      </c>
      <c r="O297" s="4" t="str">
        <f ca="1">IF(N297=0,"",INDEX(OFFSET(Forecast!$B$3:$B$8761,IF(N297=N296,MATCH(O296,Forecast!$B$3:$B$8761,0),0),0),MATCH(N297,OFFSET(Forecast!$M$3:$M$8761,IF(N297=N296,MATCH(O296,Forecast!$B$3:$B$8761,0),0),0),0),1))</f>
        <v/>
      </c>
      <c r="P297" s="33">
        <f>INDEX(BAAL!$B:$B,MATCH(1-N297,BAAL!$C:$C,0),1)</f>
        <v>1</v>
      </c>
      <c r="R297" s="4"/>
      <c r="S297" s="33"/>
    </row>
    <row r="298" spans="13:19" x14ac:dyDescent="0.25">
      <c r="M298">
        <f t="shared" si="5"/>
        <v>296</v>
      </c>
      <c r="N298">
        <f>LARGE(Forecast!$M$3:$M$8761,$M298)</f>
        <v>0</v>
      </c>
      <c r="O298" s="4" t="str">
        <f ca="1">IF(N298=0,"",INDEX(OFFSET(Forecast!$B$3:$B$8761,IF(N298=N297,MATCH(O297,Forecast!$B$3:$B$8761,0),0),0),MATCH(N298,OFFSET(Forecast!$M$3:$M$8761,IF(N298=N297,MATCH(O297,Forecast!$B$3:$B$8761,0),0),0),0),1))</f>
        <v/>
      </c>
      <c r="P298" s="33">
        <f>INDEX(BAAL!$B:$B,MATCH(1-N298,BAAL!$C:$C,0),1)</f>
        <v>1</v>
      </c>
      <c r="R298" s="4"/>
      <c r="S298" s="33"/>
    </row>
    <row r="299" spans="13:19" x14ac:dyDescent="0.25">
      <c r="M299">
        <f t="shared" si="5"/>
        <v>297</v>
      </c>
      <c r="N299">
        <f>LARGE(Forecast!$M$3:$M$8761,$M299)</f>
        <v>0</v>
      </c>
      <c r="O299" s="4" t="str">
        <f ca="1">IF(N299=0,"",INDEX(OFFSET(Forecast!$B$3:$B$8761,IF(N299=N298,MATCH(O298,Forecast!$B$3:$B$8761,0),0),0),MATCH(N299,OFFSET(Forecast!$M$3:$M$8761,IF(N299=N298,MATCH(O298,Forecast!$B$3:$B$8761,0),0),0),0),1))</f>
        <v/>
      </c>
      <c r="P299" s="33">
        <f>INDEX(BAAL!$B:$B,MATCH(1-N299,BAAL!$C:$C,0),1)</f>
        <v>1</v>
      </c>
      <c r="R299" s="4"/>
      <c r="S299" s="33"/>
    </row>
    <row r="300" spans="13:19" x14ac:dyDescent="0.25">
      <c r="M300">
        <f t="shared" si="5"/>
        <v>298</v>
      </c>
      <c r="N300">
        <f>LARGE(Forecast!$M$3:$M$8761,$M300)</f>
        <v>0</v>
      </c>
      <c r="O300" s="4" t="str">
        <f ca="1">IF(N300=0,"",INDEX(OFFSET(Forecast!$B$3:$B$8761,IF(N300=N299,MATCH(O299,Forecast!$B$3:$B$8761,0),0),0),MATCH(N300,OFFSET(Forecast!$M$3:$M$8761,IF(N300=N299,MATCH(O299,Forecast!$B$3:$B$8761,0),0),0),0),1))</f>
        <v/>
      </c>
      <c r="P300" s="33">
        <f>INDEX(BAAL!$B:$B,MATCH(1-N300,BAAL!$C:$C,0),1)</f>
        <v>1</v>
      </c>
      <c r="R300" s="4"/>
      <c r="S300" s="33"/>
    </row>
    <row r="301" spans="13:19" x14ac:dyDescent="0.25">
      <c r="M301">
        <f t="shared" si="5"/>
        <v>299</v>
      </c>
      <c r="N301">
        <f>LARGE(Forecast!$M$3:$M$8761,$M301)</f>
        <v>0</v>
      </c>
      <c r="O301" s="4" t="str">
        <f ca="1">IF(N301=0,"",INDEX(OFFSET(Forecast!$B$3:$B$8761,IF(N301=N300,MATCH(O300,Forecast!$B$3:$B$8761,0),0),0),MATCH(N301,OFFSET(Forecast!$M$3:$M$8761,IF(N301=N300,MATCH(O300,Forecast!$B$3:$B$8761,0),0),0),0),1))</f>
        <v/>
      </c>
      <c r="P301" s="33">
        <f>INDEX(BAAL!$B:$B,MATCH(1-N301,BAAL!$C:$C,0),1)</f>
        <v>1</v>
      </c>
      <c r="R301" s="4"/>
      <c r="S301" s="33"/>
    </row>
    <row r="302" spans="13:19" x14ac:dyDescent="0.25">
      <c r="M302">
        <f t="shared" si="5"/>
        <v>300</v>
      </c>
      <c r="N302">
        <f>LARGE(Forecast!$M$3:$M$8761,$M302)</f>
        <v>0</v>
      </c>
      <c r="O302" s="4" t="str">
        <f ca="1">IF(N302=0,"",INDEX(OFFSET(Forecast!$B$3:$B$8761,IF(N302=N301,MATCH(O301,Forecast!$B$3:$B$8761,0),0),0),MATCH(N302,OFFSET(Forecast!$M$3:$M$8761,IF(N302=N301,MATCH(O301,Forecast!$B$3:$B$8761,0),0),0),0),1))</f>
        <v/>
      </c>
      <c r="P302" s="33">
        <f>INDEX(BAAL!$B:$B,MATCH(1-N302,BAAL!$C:$C,0),1)</f>
        <v>1</v>
      </c>
      <c r="R302" s="4"/>
      <c r="S302" s="33"/>
    </row>
    <row r="303" spans="13:19" x14ac:dyDescent="0.25">
      <c r="M303">
        <f t="shared" si="5"/>
        <v>301</v>
      </c>
      <c r="N303">
        <f>LARGE(Forecast!$M$3:$M$8761,$M303)</f>
        <v>0</v>
      </c>
      <c r="O303" s="4" t="str">
        <f ca="1">IF(N303=0,"",INDEX(OFFSET(Forecast!$B$3:$B$8761,IF(N303=N302,MATCH(O302,Forecast!$B$3:$B$8761,0),0),0),MATCH(N303,OFFSET(Forecast!$M$3:$M$8761,IF(N303=N302,MATCH(O302,Forecast!$B$3:$B$8761,0),0),0),0),1))</f>
        <v/>
      </c>
      <c r="P303" s="33">
        <f>INDEX(BAAL!$B:$B,MATCH(1-N303,BAAL!$C:$C,0),1)</f>
        <v>1</v>
      </c>
      <c r="R303" s="4"/>
      <c r="S303" s="33"/>
    </row>
    <row r="304" spans="13:19" x14ac:dyDescent="0.25">
      <c r="M304">
        <f t="shared" si="5"/>
        <v>302</v>
      </c>
      <c r="N304">
        <f>LARGE(Forecast!$M$3:$M$8761,$M304)</f>
        <v>0</v>
      </c>
      <c r="O304" s="4" t="str">
        <f ca="1">IF(N304=0,"",INDEX(OFFSET(Forecast!$B$3:$B$8761,IF(N304=N303,MATCH(O303,Forecast!$B$3:$B$8761,0),0),0),MATCH(N304,OFFSET(Forecast!$M$3:$M$8761,IF(N304=N303,MATCH(O303,Forecast!$B$3:$B$8761,0),0),0),0),1))</f>
        <v/>
      </c>
      <c r="P304" s="33">
        <f>INDEX(BAAL!$B:$B,MATCH(1-N304,BAAL!$C:$C,0),1)</f>
        <v>1</v>
      </c>
      <c r="R304" s="4"/>
      <c r="S304" s="33"/>
    </row>
    <row r="305" spans="13:19" x14ac:dyDescent="0.25">
      <c r="M305">
        <f t="shared" si="5"/>
        <v>303</v>
      </c>
      <c r="N305">
        <f>LARGE(Forecast!$M$3:$M$8761,$M305)</f>
        <v>0</v>
      </c>
      <c r="O305" s="4" t="str">
        <f ca="1">IF(N305=0,"",INDEX(OFFSET(Forecast!$B$3:$B$8761,IF(N305=N304,MATCH(O304,Forecast!$B$3:$B$8761,0),0),0),MATCH(N305,OFFSET(Forecast!$M$3:$M$8761,IF(N305=N304,MATCH(O304,Forecast!$B$3:$B$8761,0),0),0),0),1))</f>
        <v/>
      </c>
      <c r="P305" s="33">
        <f>INDEX(BAAL!$B:$B,MATCH(1-N305,BAAL!$C:$C,0),1)</f>
        <v>1</v>
      </c>
      <c r="R305" s="4"/>
      <c r="S305" s="33"/>
    </row>
    <row r="306" spans="13:19" x14ac:dyDescent="0.25">
      <c r="M306">
        <f t="shared" si="5"/>
        <v>304</v>
      </c>
      <c r="N306">
        <f>LARGE(Forecast!$M$3:$M$8761,$M306)</f>
        <v>0</v>
      </c>
      <c r="O306" s="4" t="str">
        <f ca="1">IF(N306=0,"",INDEX(OFFSET(Forecast!$B$3:$B$8761,IF(N306=N305,MATCH(O305,Forecast!$B$3:$B$8761,0),0),0),MATCH(N306,OFFSET(Forecast!$M$3:$M$8761,IF(N306=N305,MATCH(O305,Forecast!$B$3:$B$8761,0),0),0),0),1))</f>
        <v/>
      </c>
      <c r="P306" s="33">
        <f>INDEX(BAAL!$B:$B,MATCH(1-N306,BAAL!$C:$C,0),1)</f>
        <v>1</v>
      </c>
      <c r="R306" s="4"/>
      <c r="S306" s="33"/>
    </row>
    <row r="307" spans="13:19" x14ac:dyDescent="0.25">
      <c r="M307">
        <f t="shared" si="5"/>
        <v>305</v>
      </c>
      <c r="N307">
        <f>LARGE(Forecast!$M$3:$M$8761,$M307)</f>
        <v>0</v>
      </c>
      <c r="O307" s="4" t="str">
        <f ca="1">IF(N307=0,"",INDEX(OFFSET(Forecast!$B$3:$B$8761,IF(N307=N306,MATCH(O306,Forecast!$B$3:$B$8761,0),0),0),MATCH(N307,OFFSET(Forecast!$M$3:$M$8761,IF(N307=N306,MATCH(O306,Forecast!$B$3:$B$8761,0),0),0),0),1))</f>
        <v/>
      </c>
      <c r="P307" s="33">
        <f>INDEX(BAAL!$B:$B,MATCH(1-N307,BAAL!$C:$C,0),1)</f>
        <v>1</v>
      </c>
      <c r="R307" s="4"/>
      <c r="S307" s="33"/>
    </row>
    <row r="308" spans="13:19" x14ac:dyDescent="0.25">
      <c r="M308">
        <f t="shared" si="5"/>
        <v>306</v>
      </c>
      <c r="N308">
        <f>LARGE(Forecast!$M$3:$M$8761,$M308)</f>
        <v>0</v>
      </c>
      <c r="O308" s="4" t="str">
        <f ca="1">IF(N308=0,"",INDEX(OFFSET(Forecast!$B$3:$B$8761,IF(N308=N307,MATCH(O307,Forecast!$B$3:$B$8761,0),0),0),MATCH(N308,OFFSET(Forecast!$M$3:$M$8761,IF(N308=N307,MATCH(O307,Forecast!$B$3:$B$8761,0),0),0),0),1))</f>
        <v/>
      </c>
      <c r="P308" s="33">
        <f>INDEX(BAAL!$B:$B,MATCH(1-N308,BAAL!$C:$C,0),1)</f>
        <v>1</v>
      </c>
      <c r="R308" s="4"/>
      <c r="S308" s="33"/>
    </row>
    <row r="309" spans="13:19" x14ac:dyDescent="0.25">
      <c r="M309">
        <f t="shared" si="5"/>
        <v>307</v>
      </c>
      <c r="N309">
        <f>LARGE(Forecast!$M$3:$M$8761,$M309)</f>
        <v>0</v>
      </c>
      <c r="O309" s="4" t="str">
        <f ca="1">IF(N309=0,"",INDEX(OFFSET(Forecast!$B$3:$B$8761,IF(N309=N308,MATCH(O308,Forecast!$B$3:$B$8761,0),0),0),MATCH(N309,OFFSET(Forecast!$M$3:$M$8761,IF(N309=N308,MATCH(O308,Forecast!$B$3:$B$8761,0),0),0),0),1))</f>
        <v/>
      </c>
      <c r="P309" s="33">
        <f>INDEX(BAAL!$B:$B,MATCH(1-N309,BAAL!$C:$C,0),1)</f>
        <v>1</v>
      </c>
      <c r="R309" s="4"/>
      <c r="S309" s="33"/>
    </row>
    <row r="310" spans="13:19" x14ac:dyDescent="0.25">
      <c r="M310">
        <f t="shared" si="5"/>
        <v>308</v>
      </c>
      <c r="N310">
        <f>LARGE(Forecast!$M$3:$M$8761,$M310)</f>
        <v>0</v>
      </c>
      <c r="O310" s="4" t="str">
        <f ca="1">IF(N310=0,"",INDEX(OFFSET(Forecast!$B$3:$B$8761,IF(N310=N309,MATCH(O309,Forecast!$B$3:$B$8761,0),0),0),MATCH(N310,OFFSET(Forecast!$M$3:$M$8761,IF(N310=N309,MATCH(O309,Forecast!$B$3:$B$8761,0),0),0),0),1))</f>
        <v/>
      </c>
      <c r="P310" s="33">
        <f>INDEX(BAAL!$B:$B,MATCH(1-N310,BAAL!$C:$C,0),1)</f>
        <v>1</v>
      </c>
      <c r="R310" s="4"/>
      <c r="S310" s="33"/>
    </row>
    <row r="311" spans="13:19" x14ac:dyDescent="0.25">
      <c r="M311">
        <f t="shared" si="5"/>
        <v>309</v>
      </c>
      <c r="N311">
        <f>LARGE(Forecast!$M$3:$M$8761,$M311)</f>
        <v>0</v>
      </c>
      <c r="O311" s="4" t="str">
        <f ca="1">IF(N311=0,"",INDEX(OFFSET(Forecast!$B$3:$B$8761,IF(N311=N310,MATCH(O310,Forecast!$B$3:$B$8761,0),0),0),MATCH(N311,OFFSET(Forecast!$M$3:$M$8761,IF(N311=N310,MATCH(O310,Forecast!$B$3:$B$8761,0),0),0),0),1))</f>
        <v/>
      </c>
      <c r="P311" s="33">
        <f>INDEX(BAAL!$B:$B,MATCH(1-N311,BAAL!$C:$C,0),1)</f>
        <v>1</v>
      </c>
      <c r="R311" s="4"/>
      <c r="S311" s="33"/>
    </row>
    <row r="312" spans="13:19" x14ac:dyDescent="0.25">
      <c r="M312">
        <f t="shared" si="5"/>
        <v>310</v>
      </c>
      <c r="N312">
        <f>LARGE(Forecast!$M$3:$M$8761,$M312)</f>
        <v>0</v>
      </c>
      <c r="O312" s="4" t="str">
        <f ca="1">IF(N312=0,"",INDEX(OFFSET(Forecast!$B$3:$B$8761,IF(N312=N311,MATCH(O311,Forecast!$B$3:$B$8761,0),0),0),MATCH(N312,OFFSET(Forecast!$M$3:$M$8761,IF(N312=N311,MATCH(O311,Forecast!$B$3:$B$8761,0),0),0),0),1))</f>
        <v/>
      </c>
      <c r="P312" s="33">
        <f>INDEX(BAAL!$B:$B,MATCH(1-N312,BAAL!$C:$C,0),1)</f>
        <v>1</v>
      </c>
      <c r="R312" s="4"/>
      <c r="S312" s="33"/>
    </row>
    <row r="313" spans="13:19" x14ac:dyDescent="0.25">
      <c r="M313">
        <f t="shared" si="5"/>
        <v>311</v>
      </c>
      <c r="N313">
        <f>LARGE(Forecast!$M$3:$M$8761,$M313)</f>
        <v>0</v>
      </c>
      <c r="O313" s="4" t="str">
        <f ca="1">IF(N313=0,"",INDEX(OFFSET(Forecast!$B$3:$B$8761,IF(N313=N312,MATCH(O312,Forecast!$B$3:$B$8761,0),0),0),MATCH(N313,OFFSET(Forecast!$M$3:$M$8761,IF(N313=N312,MATCH(O312,Forecast!$B$3:$B$8761,0),0),0),0),1))</f>
        <v/>
      </c>
      <c r="P313" s="33">
        <f>INDEX(BAAL!$B:$B,MATCH(1-N313,BAAL!$C:$C,0),1)</f>
        <v>1</v>
      </c>
      <c r="R313" s="4"/>
      <c r="S313" s="33"/>
    </row>
    <row r="314" spans="13:19" x14ac:dyDescent="0.25">
      <c r="M314">
        <f t="shared" si="5"/>
        <v>312</v>
      </c>
      <c r="N314">
        <f>LARGE(Forecast!$M$3:$M$8761,$M314)</f>
        <v>0</v>
      </c>
      <c r="O314" s="4" t="str">
        <f ca="1">IF(N314=0,"",INDEX(OFFSET(Forecast!$B$3:$B$8761,IF(N314=N313,MATCH(O313,Forecast!$B$3:$B$8761,0),0),0),MATCH(N314,OFFSET(Forecast!$M$3:$M$8761,IF(N314=N313,MATCH(O313,Forecast!$B$3:$B$8761,0),0),0),0),1))</f>
        <v/>
      </c>
      <c r="P314" s="33">
        <f>INDEX(BAAL!$B:$B,MATCH(1-N314,BAAL!$C:$C,0),1)</f>
        <v>1</v>
      </c>
      <c r="R314" s="4"/>
      <c r="S314" s="33"/>
    </row>
    <row r="315" spans="13:19" x14ac:dyDescent="0.25">
      <c r="M315">
        <f t="shared" si="5"/>
        <v>313</v>
      </c>
      <c r="N315">
        <f>LARGE(Forecast!$M$3:$M$8761,$M315)</f>
        <v>0</v>
      </c>
      <c r="O315" s="4" t="str">
        <f ca="1">IF(N315=0,"",INDEX(OFFSET(Forecast!$B$3:$B$8761,IF(N315=N314,MATCH(O314,Forecast!$B$3:$B$8761,0),0),0),MATCH(N315,OFFSET(Forecast!$M$3:$M$8761,IF(N315=N314,MATCH(O314,Forecast!$B$3:$B$8761,0),0),0),0),1))</f>
        <v/>
      </c>
      <c r="P315" s="33">
        <f>INDEX(BAAL!$B:$B,MATCH(1-N315,BAAL!$C:$C,0),1)</f>
        <v>1</v>
      </c>
      <c r="R315" s="4"/>
      <c r="S315" s="33"/>
    </row>
    <row r="316" spans="13:19" x14ac:dyDescent="0.25">
      <c r="M316">
        <f t="shared" si="5"/>
        <v>314</v>
      </c>
      <c r="N316">
        <f>LARGE(Forecast!$M$3:$M$8761,$M316)</f>
        <v>0</v>
      </c>
      <c r="O316" s="4" t="str">
        <f ca="1">IF(N316=0,"",INDEX(OFFSET(Forecast!$B$3:$B$8761,IF(N316=N315,MATCH(O315,Forecast!$B$3:$B$8761,0),0),0),MATCH(N316,OFFSET(Forecast!$M$3:$M$8761,IF(N316=N315,MATCH(O315,Forecast!$B$3:$B$8761,0),0),0),0),1))</f>
        <v/>
      </c>
      <c r="P316" s="33">
        <f>INDEX(BAAL!$B:$B,MATCH(1-N316,BAAL!$C:$C,0),1)</f>
        <v>1</v>
      </c>
      <c r="R316" s="4"/>
      <c r="S316" s="33"/>
    </row>
    <row r="317" spans="13:19" x14ac:dyDescent="0.25">
      <c r="M317">
        <f t="shared" si="5"/>
        <v>315</v>
      </c>
      <c r="N317">
        <f>LARGE(Forecast!$M$3:$M$8761,$M317)</f>
        <v>0</v>
      </c>
      <c r="O317" s="4" t="str">
        <f ca="1">IF(N317=0,"",INDEX(OFFSET(Forecast!$B$3:$B$8761,IF(N317=N316,MATCH(O316,Forecast!$B$3:$B$8761,0),0),0),MATCH(N317,OFFSET(Forecast!$M$3:$M$8761,IF(N317=N316,MATCH(O316,Forecast!$B$3:$B$8761,0),0),0),0),1))</f>
        <v/>
      </c>
      <c r="P317" s="33">
        <f>INDEX(BAAL!$B:$B,MATCH(1-N317,BAAL!$C:$C,0),1)</f>
        <v>1</v>
      </c>
      <c r="R317" s="4"/>
      <c r="S317" s="33"/>
    </row>
    <row r="318" spans="13:19" x14ac:dyDescent="0.25">
      <c r="M318">
        <f t="shared" si="5"/>
        <v>316</v>
      </c>
      <c r="N318">
        <f>LARGE(Forecast!$M$3:$M$8761,$M318)</f>
        <v>0</v>
      </c>
      <c r="O318" s="4" t="str">
        <f ca="1">IF(N318=0,"",INDEX(OFFSET(Forecast!$B$3:$B$8761,IF(N318=N317,MATCH(O317,Forecast!$B$3:$B$8761,0),0),0),MATCH(N318,OFFSET(Forecast!$M$3:$M$8761,IF(N318=N317,MATCH(O317,Forecast!$B$3:$B$8761,0),0),0),0),1))</f>
        <v/>
      </c>
      <c r="P318" s="33">
        <f>INDEX(BAAL!$B:$B,MATCH(1-N318,BAAL!$C:$C,0),1)</f>
        <v>1</v>
      </c>
      <c r="R318" s="4"/>
      <c r="S318" s="33"/>
    </row>
    <row r="319" spans="13:19" x14ac:dyDescent="0.25">
      <c r="M319">
        <f t="shared" si="5"/>
        <v>317</v>
      </c>
      <c r="N319">
        <f>LARGE(Forecast!$M$3:$M$8761,$M319)</f>
        <v>0</v>
      </c>
      <c r="O319" s="4" t="str">
        <f ca="1">IF(N319=0,"",INDEX(OFFSET(Forecast!$B$3:$B$8761,IF(N319=N318,MATCH(O318,Forecast!$B$3:$B$8761,0),0),0),MATCH(N319,OFFSET(Forecast!$M$3:$M$8761,IF(N319=N318,MATCH(O318,Forecast!$B$3:$B$8761,0),0),0),0),1))</f>
        <v/>
      </c>
      <c r="P319" s="33">
        <f>INDEX(BAAL!$B:$B,MATCH(1-N319,BAAL!$C:$C,0),1)</f>
        <v>1</v>
      </c>
      <c r="R319" s="4"/>
      <c r="S319" s="33"/>
    </row>
    <row r="320" spans="13:19" x14ac:dyDescent="0.25">
      <c r="M320">
        <f t="shared" si="5"/>
        <v>318</v>
      </c>
      <c r="N320">
        <f>LARGE(Forecast!$M$3:$M$8761,$M320)</f>
        <v>0</v>
      </c>
      <c r="O320" s="4" t="str">
        <f ca="1">IF(N320=0,"",INDEX(OFFSET(Forecast!$B$3:$B$8761,IF(N320=N319,MATCH(O319,Forecast!$B$3:$B$8761,0),0),0),MATCH(N320,OFFSET(Forecast!$M$3:$M$8761,IF(N320=N319,MATCH(O319,Forecast!$B$3:$B$8761,0),0),0),0),1))</f>
        <v/>
      </c>
      <c r="P320" s="33">
        <f>INDEX(BAAL!$B:$B,MATCH(1-N320,BAAL!$C:$C,0),1)</f>
        <v>1</v>
      </c>
      <c r="R320" s="4"/>
      <c r="S320" s="33"/>
    </row>
    <row r="321" spans="13:19" x14ac:dyDescent="0.25">
      <c r="M321">
        <f t="shared" si="5"/>
        <v>319</v>
      </c>
      <c r="N321">
        <f>LARGE(Forecast!$M$3:$M$8761,$M321)</f>
        <v>0</v>
      </c>
      <c r="O321" s="4" t="str">
        <f ca="1">IF(N321=0,"",INDEX(OFFSET(Forecast!$B$3:$B$8761,IF(N321=N320,MATCH(O320,Forecast!$B$3:$B$8761,0),0),0),MATCH(N321,OFFSET(Forecast!$M$3:$M$8761,IF(N321=N320,MATCH(O320,Forecast!$B$3:$B$8761,0),0),0),0),1))</f>
        <v/>
      </c>
      <c r="P321" s="33">
        <f>INDEX(BAAL!$B:$B,MATCH(1-N321,BAAL!$C:$C,0),1)</f>
        <v>1</v>
      </c>
      <c r="R321" s="4"/>
      <c r="S321" s="33"/>
    </row>
    <row r="322" spans="13:19" x14ac:dyDescent="0.25">
      <c r="M322">
        <f t="shared" si="5"/>
        <v>320</v>
      </c>
      <c r="N322">
        <f>LARGE(Forecast!$M$3:$M$8761,$M322)</f>
        <v>0</v>
      </c>
      <c r="O322" s="4" t="str">
        <f ca="1">IF(N322=0,"",INDEX(OFFSET(Forecast!$B$3:$B$8761,IF(N322=N321,MATCH(O321,Forecast!$B$3:$B$8761,0),0),0),MATCH(N322,OFFSET(Forecast!$M$3:$M$8761,IF(N322=N321,MATCH(O321,Forecast!$B$3:$B$8761,0),0),0),0),1))</f>
        <v/>
      </c>
      <c r="P322" s="33">
        <f>INDEX(BAAL!$B:$B,MATCH(1-N322,BAAL!$C:$C,0),1)</f>
        <v>1</v>
      </c>
      <c r="R322" s="4"/>
      <c r="S322" s="33"/>
    </row>
    <row r="323" spans="13:19" x14ac:dyDescent="0.25">
      <c r="M323">
        <f t="shared" si="5"/>
        <v>321</v>
      </c>
      <c r="N323">
        <f>LARGE(Forecast!$M$3:$M$8761,$M323)</f>
        <v>0</v>
      </c>
      <c r="O323" s="4" t="str">
        <f ca="1">IF(N323=0,"",INDEX(OFFSET(Forecast!$B$3:$B$8761,IF(N323=N322,MATCH(O322,Forecast!$B$3:$B$8761,0),0),0),MATCH(N323,OFFSET(Forecast!$M$3:$M$8761,IF(N323=N322,MATCH(O322,Forecast!$B$3:$B$8761,0),0),0),0),1))</f>
        <v/>
      </c>
      <c r="P323" s="33">
        <f>INDEX(BAAL!$B:$B,MATCH(1-N323,BAAL!$C:$C,0),1)</f>
        <v>1</v>
      </c>
      <c r="R323" s="4"/>
      <c r="S323" s="33"/>
    </row>
    <row r="324" spans="13:19" x14ac:dyDescent="0.25">
      <c r="M324">
        <f t="shared" si="5"/>
        <v>322</v>
      </c>
      <c r="N324">
        <f>LARGE(Forecast!$M$3:$M$8761,$M324)</f>
        <v>0</v>
      </c>
      <c r="O324" s="4" t="str">
        <f ca="1">IF(N324=0,"",INDEX(OFFSET(Forecast!$B$3:$B$8761,IF(N324=N323,MATCH(O323,Forecast!$B$3:$B$8761,0),0),0),MATCH(N324,OFFSET(Forecast!$M$3:$M$8761,IF(N324=N323,MATCH(O323,Forecast!$B$3:$B$8761,0),0),0),0),1))</f>
        <v/>
      </c>
      <c r="P324" s="33">
        <f>INDEX(BAAL!$B:$B,MATCH(1-N324,BAAL!$C:$C,0),1)</f>
        <v>1</v>
      </c>
      <c r="R324" s="4"/>
      <c r="S324" s="33"/>
    </row>
    <row r="325" spans="13:19" x14ac:dyDescent="0.25">
      <c r="M325">
        <f t="shared" ref="M325:M388" si="6">M324+1</f>
        <v>323</v>
      </c>
      <c r="N325">
        <f>LARGE(Forecast!$M$3:$M$8761,$M325)</f>
        <v>0</v>
      </c>
      <c r="O325" s="4" t="str">
        <f ca="1">IF(N325=0,"",INDEX(OFFSET(Forecast!$B$3:$B$8761,IF(N325=N324,MATCH(O324,Forecast!$B$3:$B$8761,0),0),0),MATCH(N325,OFFSET(Forecast!$M$3:$M$8761,IF(N325=N324,MATCH(O324,Forecast!$B$3:$B$8761,0),0),0),0),1))</f>
        <v/>
      </c>
      <c r="P325" s="33">
        <f>INDEX(BAAL!$B:$B,MATCH(1-N325,BAAL!$C:$C,0),1)</f>
        <v>1</v>
      </c>
      <c r="R325" s="4"/>
      <c r="S325" s="33"/>
    </row>
    <row r="326" spans="13:19" x14ac:dyDescent="0.25">
      <c r="M326">
        <f t="shared" si="6"/>
        <v>324</v>
      </c>
      <c r="N326">
        <f>LARGE(Forecast!$M$3:$M$8761,$M326)</f>
        <v>0</v>
      </c>
      <c r="O326" s="4" t="str">
        <f ca="1">IF(N326=0,"",INDEX(OFFSET(Forecast!$B$3:$B$8761,IF(N326=N325,MATCH(O325,Forecast!$B$3:$B$8761,0),0),0),MATCH(N326,OFFSET(Forecast!$M$3:$M$8761,IF(N326=N325,MATCH(O325,Forecast!$B$3:$B$8761,0),0),0),0),1))</f>
        <v/>
      </c>
      <c r="P326" s="33">
        <f>INDEX(BAAL!$B:$B,MATCH(1-N326,BAAL!$C:$C,0),1)</f>
        <v>1</v>
      </c>
      <c r="R326" s="4"/>
      <c r="S326" s="33"/>
    </row>
    <row r="327" spans="13:19" x14ac:dyDescent="0.25">
      <c r="M327">
        <f t="shared" si="6"/>
        <v>325</v>
      </c>
      <c r="N327">
        <f>LARGE(Forecast!$M$3:$M$8761,$M327)</f>
        <v>0</v>
      </c>
      <c r="O327" s="4" t="str">
        <f ca="1">IF(N327=0,"",INDEX(OFFSET(Forecast!$B$3:$B$8761,IF(N327=N326,MATCH(O326,Forecast!$B$3:$B$8761,0),0),0),MATCH(N327,OFFSET(Forecast!$M$3:$M$8761,IF(N327=N326,MATCH(O326,Forecast!$B$3:$B$8761,0),0),0),0),1))</f>
        <v/>
      </c>
      <c r="P327" s="33">
        <f>INDEX(BAAL!$B:$B,MATCH(1-N327,BAAL!$C:$C,0),1)</f>
        <v>1</v>
      </c>
      <c r="R327" s="4"/>
      <c r="S327" s="33"/>
    </row>
    <row r="328" spans="13:19" x14ac:dyDescent="0.25">
      <c r="M328">
        <f t="shared" si="6"/>
        <v>326</v>
      </c>
      <c r="N328">
        <f>LARGE(Forecast!$M$3:$M$8761,$M328)</f>
        <v>0</v>
      </c>
      <c r="O328" s="4" t="str">
        <f ca="1">IF(N328=0,"",INDEX(OFFSET(Forecast!$B$3:$B$8761,IF(N328=N327,MATCH(O327,Forecast!$B$3:$B$8761,0),0),0),MATCH(N328,OFFSET(Forecast!$M$3:$M$8761,IF(N328=N327,MATCH(O327,Forecast!$B$3:$B$8761,0),0),0),0),1))</f>
        <v/>
      </c>
      <c r="P328" s="33">
        <f>INDEX(BAAL!$B:$B,MATCH(1-N328,BAAL!$C:$C,0),1)</f>
        <v>1</v>
      </c>
      <c r="R328" s="4"/>
      <c r="S328" s="33"/>
    </row>
    <row r="329" spans="13:19" x14ac:dyDescent="0.25">
      <c r="M329">
        <f t="shared" si="6"/>
        <v>327</v>
      </c>
      <c r="N329">
        <f>LARGE(Forecast!$M$3:$M$8761,$M329)</f>
        <v>0</v>
      </c>
      <c r="O329" s="4" t="str">
        <f ca="1">IF(N329=0,"",INDEX(OFFSET(Forecast!$B$3:$B$8761,IF(N329=N328,MATCH(O328,Forecast!$B$3:$B$8761,0),0),0),MATCH(N329,OFFSET(Forecast!$M$3:$M$8761,IF(N329=N328,MATCH(O328,Forecast!$B$3:$B$8761,0),0),0),0),1))</f>
        <v/>
      </c>
      <c r="P329" s="33">
        <f>INDEX(BAAL!$B:$B,MATCH(1-N329,BAAL!$C:$C,0),1)</f>
        <v>1</v>
      </c>
      <c r="R329" s="4"/>
      <c r="S329" s="33"/>
    </row>
    <row r="330" spans="13:19" x14ac:dyDescent="0.25">
      <c r="M330">
        <f t="shared" si="6"/>
        <v>328</v>
      </c>
      <c r="N330">
        <f>LARGE(Forecast!$M$3:$M$8761,$M330)</f>
        <v>0</v>
      </c>
      <c r="O330" s="4" t="str">
        <f ca="1">IF(N330=0,"",INDEX(OFFSET(Forecast!$B$3:$B$8761,IF(N330=N329,MATCH(O329,Forecast!$B$3:$B$8761,0),0),0),MATCH(N330,OFFSET(Forecast!$M$3:$M$8761,IF(N330=N329,MATCH(O329,Forecast!$B$3:$B$8761,0),0),0),0),1))</f>
        <v/>
      </c>
      <c r="P330" s="33">
        <f>INDEX(BAAL!$B:$B,MATCH(1-N330,BAAL!$C:$C,0),1)</f>
        <v>1</v>
      </c>
      <c r="R330" s="4"/>
      <c r="S330" s="33"/>
    </row>
    <row r="331" spans="13:19" x14ac:dyDescent="0.25">
      <c r="M331">
        <f t="shared" si="6"/>
        <v>329</v>
      </c>
      <c r="N331">
        <f>LARGE(Forecast!$M$3:$M$8761,$M331)</f>
        <v>0</v>
      </c>
      <c r="O331" s="4" t="str">
        <f ca="1">IF(N331=0,"",INDEX(OFFSET(Forecast!$B$3:$B$8761,IF(N331=N330,MATCH(O330,Forecast!$B$3:$B$8761,0),0),0),MATCH(N331,OFFSET(Forecast!$M$3:$M$8761,IF(N331=N330,MATCH(O330,Forecast!$B$3:$B$8761,0),0),0),0),1))</f>
        <v/>
      </c>
      <c r="P331" s="33">
        <f>INDEX(BAAL!$B:$B,MATCH(1-N331,BAAL!$C:$C,0),1)</f>
        <v>1</v>
      </c>
      <c r="R331" s="4"/>
      <c r="S331" s="33"/>
    </row>
    <row r="332" spans="13:19" x14ac:dyDescent="0.25">
      <c r="M332">
        <f t="shared" si="6"/>
        <v>330</v>
      </c>
      <c r="N332">
        <f>LARGE(Forecast!$M$3:$M$8761,$M332)</f>
        <v>0</v>
      </c>
      <c r="O332" s="4" t="str">
        <f ca="1">IF(N332=0,"",INDEX(OFFSET(Forecast!$B$3:$B$8761,IF(N332=N331,MATCH(O331,Forecast!$B$3:$B$8761,0),0),0),MATCH(N332,OFFSET(Forecast!$M$3:$M$8761,IF(N332=N331,MATCH(O331,Forecast!$B$3:$B$8761,0),0),0),0),1))</f>
        <v/>
      </c>
      <c r="P332" s="33">
        <f>INDEX(BAAL!$B:$B,MATCH(1-N332,BAAL!$C:$C,0),1)</f>
        <v>1</v>
      </c>
      <c r="R332" s="4"/>
      <c r="S332" s="33"/>
    </row>
    <row r="333" spans="13:19" x14ac:dyDescent="0.25">
      <c r="M333">
        <f t="shared" si="6"/>
        <v>331</v>
      </c>
      <c r="N333">
        <f>LARGE(Forecast!$M$3:$M$8761,$M333)</f>
        <v>0</v>
      </c>
      <c r="O333" s="4" t="str">
        <f ca="1">IF(N333=0,"",INDEX(OFFSET(Forecast!$B$3:$B$8761,IF(N333=N332,MATCH(O332,Forecast!$B$3:$B$8761,0),0),0),MATCH(N333,OFFSET(Forecast!$M$3:$M$8761,IF(N333=N332,MATCH(O332,Forecast!$B$3:$B$8761,0),0),0),0),1))</f>
        <v/>
      </c>
      <c r="P333" s="33">
        <f>INDEX(BAAL!$B:$B,MATCH(1-N333,BAAL!$C:$C,0),1)</f>
        <v>1</v>
      </c>
      <c r="R333" s="4"/>
      <c r="S333" s="33"/>
    </row>
    <row r="334" spans="13:19" x14ac:dyDescent="0.25">
      <c r="M334">
        <f t="shared" si="6"/>
        <v>332</v>
      </c>
      <c r="N334">
        <f>LARGE(Forecast!$M$3:$M$8761,$M334)</f>
        <v>0</v>
      </c>
      <c r="O334" s="4" t="str">
        <f ca="1">IF(N334=0,"",INDEX(OFFSET(Forecast!$B$3:$B$8761,IF(N334=N333,MATCH(O333,Forecast!$B$3:$B$8761,0),0),0),MATCH(N334,OFFSET(Forecast!$M$3:$M$8761,IF(N334=N333,MATCH(O333,Forecast!$B$3:$B$8761,0),0),0),0),1))</f>
        <v/>
      </c>
      <c r="P334" s="33">
        <f>INDEX(BAAL!$B:$B,MATCH(1-N334,BAAL!$C:$C,0),1)</f>
        <v>1</v>
      </c>
      <c r="R334" s="4"/>
      <c r="S334" s="33"/>
    </row>
    <row r="335" spans="13:19" x14ac:dyDescent="0.25">
      <c r="M335">
        <f t="shared" si="6"/>
        <v>333</v>
      </c>
      <c r="N335">
        <f>LARGE(Forecast!$M$3:$M$8761,$M335)</f>
        <v>0</v>
      </c>
      <c r="O335" s="4" t="str">
        <f ca="1">IF(N335=0,"",INDEX(OFFSET(Forecast!$B$3:$B$8761,IF(N335=N334,MATCH(O334,Forecast!$B$3:$B$8761,0),0),0),MATCH(N335,OFFSET(Forecast!$M$3:$M$8761,IF(N335=N334,MATCH(O334,Forecast!$B$3:$B$8761,0),0),0),0),1))</f>
        <v/>
      </c>
      <c r="P335" s="33">
        <f>INDEX(BAAL!$B:$B,MATCH(1-N335,BAAL!$C:$C,0),1)</f>
        <v>1</v>
      </c>
      <c r="R335" s="4"/>
      <c r="S335" s="33"/>
    </row>
    <row r="336" spans="13:19" x14ac:dyDescent="0.25">
      <c r="M336">
        <f t="shared" si="6"/>
        <v>334</v>
      </c>
      <c r="N336">
        <f>LARGE(Forecast!$M$3:$M$8761,$M336)</f>
        <v>0</v>
      </c>
      <c r="O336" s="4" t="str">
        <f ca="1">IF(N336=0,"",INDEX(OFFSET(Forecast!$B$3:$B$8761,IF(N336=N335,MATCH(O335,Forecast!$B$3:$B$8761,0),0),0),MATCH(N336,OFFSET(Forecast!$M$3:$M$8761,IF(N336=N335,MATCH(O335,Forecast!$B$3:$B$8761,0),0),0),0),1))</f>
        <v/>
      </c>
      <c r="P336" s="33">
        <f>INDEX(BAAL!$B:$B,MATCH(1-N336,BAAL!$C:$C,0),1)</f>
        <v>1</v>
      </c>
      <c r="R336" s="4"/>
      <c r="S336" s="33"/>
    </row>
    <row r="337" spans="13:19" x14ac:dyDescent="0.25">
      <c r="M337">
        <f t="shared" si="6"/>
        <v>335</v>
      </c>
      <c r="N337">
        <f>LARGE(Forecast!$M$3:$M$8761,$M337)</f>
        <v>0</v>
      </c>
      <c r="O337" s="4" t="str">
        <f ca="1">IF(N337=0,"",INDEX(OFFSET(Forecast!$B$3:$B$8761,IF(N337=N336,MATCH(O336,Forecast!$B$3:$B$8761,0),0),0),MATCH(N337,OFFSET(Forecast!$M$3:$M$8761,IF(N337=N336,MATCH(O336,Forecast!$B$3:$B$8761,0),0),0),0),1))</f>
        <v/>
      </c>
      <c r="P337" s="33">
        <f>INDEX(BAAL!$B:$B,MATCH(1-N337,BAAL!$C:$C,0),1)</f>
        <v>1</v>
      </c>
      <c r="R337" s="4"/>
      <c r="S337" s="33"/>
    </row>
    <row r="338" spans="13:19" x14ac:dyDescent="0.25">
      <c r="M338">
        <f t="shared" si="6"/>
        <v>336</v>
      </c>
      <c r="N338">
        <f>LARGE(Forecast!$M$3:$M$8761,$M338)</f>
        <v>0</v>
      </c>
      <c r="O338" s="4" t="str">
        <f ca="1">IF(N338=0,"",INDEX(OFFSET(Forecast!$B$3:$B$8761,IF(N338=N337,MATCH(O337,Forecast!$B$3:$B$8761,0),0),0),MATCH(N338,OFFSET(Forecast!$M$3:$M$8761,IF(N338=N337,MATCH(O337,Forecast!$B$3:$B$8761,0),0),0),0),1))</f>
        <v/>
      </c>
      <c r="P338" s="33">
        <f>INDEX(BAAL!$B:$B,MATCH(1-N338,BAAL!$C:$C,0),1)</f>
        <v>1</v>
      </c>
      <c r="R338" s="4"/>
      <c r="S338" s="33"/>
    </row>
    <row r="339" spans="13:19" x14ac:dyDescent="0.25">
      <c r="M339">
        <f t="shared" si="6"/>
        <v>337</v>
      </c>
      <c r="N339">
        <f>LARGE(Forecast!$M$3:$M$8761,$M339)</f>
        <v>0</v>
      </c>
      <c r="O339" s="4" t="str">
        <f ca="1">IF(N339=0,"",INDEX(OFFSET(Forecast!$B$3:$B$8761,IF(N339=N338,MATCH(O338,Forecast!$B$3:$B$8761,0),0),0),MATCH(N339,OFFSET(Forecast!$M$3:$M$8761,IF(N339=N338,MATCH(O338,Forecast!$B$3:$B$8761,0),0),0),0),1))</f>
        <v/>
      </c>
      <c r="P339" s="33">
        <f>INDEX(BAAL!$B:$B,MATCH(1-N339,BAAL!$C:$C,0),1)</f>
        <v>1</v>
      </c>
      <c r="R339" s="4"/>
      <c r="S339" s="33"/>
    </row>
    <row r="340" spans="13:19" x14ac:dyDescent="0.25">
      <c r="M340">
        <f t="shared" si="6"/>
        <v>338</v>
      </c>
      <c r="N340">
        <f>LARGE(Forecast!$M$3:$M$8761,$M340)</f>
        <v>0</v>
      </c>
      <c r="O340" s="4" t="str">
        <f ca="1">IF(N340=0,"",INDEX(OFFSET(Forecast!$B$3:$B$8761,IF(N340=N339,MATCH(O339,Forecast!$B$3:$B$8761,0),0),0),MATCH(N340,OFFSET(Forecast!$M$3:$M$8761,IF(N340=N339,MATCH(O339,Forecast!$B$3:$B$8761,0),0),0),0),1))</f>
        <v/>
      </c>
      <c r="P340" s="33">
        <f>INDEX(BAAL!$B:$B,MATCH(1-N340,BAAL!$C:$C,0),1)</f>
        <v>1</v>
      </c>
      <c r="R340" s="4"/>
      <c r="S340" s="33"/>
    </row>
    <row r="341" spans="13:19" x14ac:dyDescent="0.25">
      <c r="M341">
        <f t="shared" si="6"/>
        <v>339</v>
      </c>
      <c r="N341">
        <f>LARGE(Forecast!$M$3:$M$8761,$M341)</f>
        <v>0</v>
      </c>
      <c r="O341" s="4" t="str">
        <f ca="1">IF(N341=0,"",INDEX(OFFSET(Forecast!$B$3:$B$8761,IF(N341=N340,MATCH(O340,Forecast!$B$3:$B$8761,0),0),0),MATCH(N341,OFFSET(Forecast!$M$3:$M$8761,IF(N341=N340,MATCH(O340,Forecast!$B$3:$B$8761,0),0),0),0),1))</f>
        <v/>
      </c>
      <c r="P341" s="33">
        <f>INDEX(BAAL!$B:$B,MATCH(1-N341,BAAL!$C:$C,0),1)</f>
        <v>1</v>
      </c>
      <c r="R341" s="4"/>
      <c r="S341" s="33"/>
    </row>
    <row r="342" spans="13:19" x14ac:dyDescent="0.25">
      <c r="M342">
        <f t="shared" si="6"/>
        <v>340</v>
      </c>
      <c r="N342">
        <f>LARGE(Forecast!$M$3:$M$8761,$M342)</f>
        <v>0</v>
      </c>
      <c r="O342" s="4" t="str">
        <f ca="1">IF(N342=0,"",INDEX(OFFSET(Forecast!$B$3:$B$8761,IF(N342=N341,MATCH(O341,Forecast!$B$3:$B$8761,0),0),0),MATCH(N342,OFFSET(Forecast!$M$3:$M$8761,IF(N342=N341,MATCH(O341,Forecast!$B$3:$B$8761,0),0),0),0),1))</f>
        <v/>
      </c>
      <c r="P342" s="33">
        <f>INDEX(BAAL!$B:$B,MATCH(1-N342,BAAL!$C:$C,0),1)</f>
        <v>1</v>
      </c>
      <c r="R342" s="4"/>
      <c r="S342" s="33"/>
    </row>
    <row r="343" spans="13:19" x14ac:dyDescent="0.25">
      <c r="M343">
        <f t="shared" si="6"/>
        <v>341</v>
      </c>
      <c r="N343">
        <f>LARGE(Forecast!$M$3:$M$8761,$M343)</f>
        <v>0</v>
      </c>
      <c r="O343" s="4" t="str">
        <f ca="1">IF(N343=0,"",INDEX(OFFSET(Forecast!$B$3:$B$8761,IF(N343=N342,MATCH(O342,Forecast!$B$3:$B$8761,0),0),0),MATCH(N343,OFFSET(Forecast!$M$3:$M$8761,IF(N343=N342,MATCH(O342,Forecast!$B$3:$B$8761,0),0),0),0),1))</f>
        <v/>
      </c>
      <c r="P343" s="33">
        <f>INDEX(BAAL!$B:$B,MATCH(1-N343,BAAL!$C:$C,0),1)</f>
        <v>1</v>
      </c>
      <c r="R343" s="4"/>
      <c r="S343" s="33"/>
    </row>
    <row r="344" spans="13:19" x14ac:dyDescent="0.25">
      <c r="M344">
        <f t="shared" si="6"/>
        <v>342</v>
      </c>
      <c r="N344">
        <f>LARGE(Forecast!$M$3:$M$8761,$M344)</f>
        <v>0</v>
      </c>
      <c r="O344" s="4" t="str">
        <f ca="1">IF(N344=0,"",INDEX(OFFSET(Forecast!$B$3:$B$8761,IF(N344=N343,MATCH(O343,Forecast!$B$3:$B$8761,0),0),0),MATCH(N344,OFFSET(Forecast!$M$3:$M$8761,IF(N344=N343,MATCH(O343,Forecast!$B$3:$B$8761,0),0),0),0),1))</f>
        <v/>
      </c>
      <c r="P344" s="33">
        <f>INDEX(BAAL!$B:$B,MATCH(1-N344,BAAL!$C:$C,0),1)</f>
        <v>1</v>
      </c>
      <c r="R344" s="4"/>
      <c r="S344" s="33"/>
    </row>
    <row r="345" spans="13:19" x14ac:dyDescent="0.25">
      <c r="M345">
        <f t="shared" si="6"/>
        <v>343</v>
      </c>
      <c r="N345">
        <f>LARGE(Forecast!$M$3:$M$8761,$M345)</f>
        <v>0</v>
      </c>
      <c r="O345" s="4" t="str">
        <f ca="1">IF(N345=0,"",INDEX(OFFSET(Forecast!$B$3:$B$8761,IF(N345=N344,MATCH(O344,Forecast!$B$3:$B$8761,0),0),0),MATCH(N345,OFFSET(Forecast!$M$3:$M$8761,IF(N345=N344,MATCH(O344,Forecast!$B$3:$B$8761,0),0),0),0),1))</f>
        <v/>
      </c>
      <c r="P345" s="33">
        <f>INDEX(BAAL!$B:$B,MATCH(1-N345,BAAL!$C:$C,0),1)</f>
        <v>1</v>
      </c>
      <c r="R345" s="4"/>
      <c r="S345" s="33"/>
    </row>
    <row r="346" spans="13:19" x14ac:dyDescent="0.25">
      <c r="M346">
        <f t="shared" si="6"/>
        <v>344</v>
      </c>
      <c r="N346">
        <f>LARGE(Forecast!$M$3:$M$8761,$M346)</f>
        <v>0</v>
      </c>
      <c r="O346" s="4" t="str">
        <f ca="1">IF(N346=0,"",INDEX(OFFSET(Forecast!$B$3:$B$8761,IF(N346=N345,MATCH(O345,Forecast!$B$3:$B$8761,0),0),0),MATCH(N346,OFFSET(Forecast!$M$3:$M$8761,IF(N346=N345,MATCH(O345,Forecast!$B$3:$B$8761,0),0),0),0),1))</f>
        <v/>
      </c>
      <c r="P346" s="33">
        <f>INDEX(BAAL!$B:$B,MATCH(1-N346,BAAL!$C:$C,0),1)</f>
        <v>1</v>
      </c>
      <c r="R346" s="4"/>
      <c r="S346" s="33"/>
    </row>
    <row r="347" spans="13:19" x14ac:dyDescent="0.25">
      <c r="M347">
        <f t="shared" si="6"/>
        <v>345</v>
      </c>
      <c r="N347">
        <f>LARGE(Forecast!$M$3:$M$8761,$M347)</f>
        <v>0</v>
      </c>
      <c r="O347" s="4" t="str">
        <f ca="1">IF(N347=0,"",INDEX(OFFSET(Forecast!$B$3:$B$8761,IF(N347=N346,MATCH(O346,Forecast!$B$3:$B$8761,0),0),0),MATCH(N347,OFFSET(Forecast!$M$3:$M$8761,IF(N347=N346,MATCH(O346,Forecast!$B$3:$B$8761,0),0),0),0),1))</f>
        <v/>
      </c>
      <c r="P347" s="33">
        <f>INDEX(BAAL!$B:$B,MATCH(1-N347,BAAL!$C:$C,0),1)</f>
        <v>1</v>
      </c>
      <c r="R347" s="4"/>
      <c r="S347" s="33"/>
    </row>
    <row r="348" spans="13:19" x14ac:dyDescent="0.25">
      <c r="M348">
        <f t="shared" si="6"/>
        <v>346</v>
      </c>
      <c r="N348">
        <f>LARGE(Forecast!$M$3:$M$8761,$M348)</f>
        <v>0</v>
      </c>
      <c r="O348" s="4" t="str">
        <f ca="1">IF(N348=0,"",INDEX(OFFSET(Forecast!$B$3:$B$8761,IF(N348=N347,MATCH(O347,Forecast!$B$3:$B$8761,0),0),0),MATCH(N348,OFFSET(Forecast!$M$3:$M$8761,IF(N348=N347,MATCH(O347,Forecast!$B$3:$B$8761,0),0),0),0),1))</f>
        <v/>
      </c>
      <c r="P348" s="33">
        <f>INDEX(BAAL!$B:$B,MATCH(1-N348,BAAL!$C:$C,0),1)</f>
        <v>1</v>
      </c>
      <c r="R348" s="4"/>
      <c r="S348" s="33"/>
    </row>
    <row r="349" spans="13:19" x14ac:dyDescent="0.25">
      <c r="M349">
        <f t="shared" si="6"/>
        <v>347</v>
      </c>
      <c r="N349">
        <f>LARGE(Forecast!$M$3:$M$8761,$M349)</f>
        <v>0</v>
      </c>
      <c r="O349" s="4" t="str">
        <f ca="1">IF(N349=0,"",INDEX(OFFSET(Forecast!$B$3:$B$8761,IF(N349=N348,MATCH(O348,Forecast!$B$3:$B$8761,0),0),0),MATCH(N349,OFFSET(Forecast!$M$3:$M$8761,IF(N349=N348,MATCH(O348,Forecast!$B$3:$B$8761,0),0),0),0),1))</f>
        <v/>
      </c>
      <c r="P349" s="33">
        <f>INDEX(BAAL!$B:$B,MATCH(1-N349,BAAL!$C:$C,0),1)</f>
        <v>1</v>
      </c>
      <c r="R349" s="4"/>
      <c r="S349" s="33"/>
    </row>
    <row r="350" spans="13:19" x14ac:dyDescent="0.25">
      <c r="M350">
        <f t="shared" si="6"/>
        <v>348</v>
      </c>
      <c r="N350">
        <f>LARGE(Forecast!$M$3:$M$8761,$M350)</f>
        <v>0</v>
      </c>
      <c r="O350" s="4" t="str">
        <f ca="1">IF(N350=0,"",INDEX(OFFSET(Forecast!$B$3:$B$8761,IF(N350=N349,MATCH(O349,Forecast!$B$3:$B$8761,0),0),0),MATCH(N350,OFFSET(Forecast!$M$3:$M$8761,IF(N350=N349,MATCH(O349,Forecast!$B$3:$B$8761,0),0),0),0),1))</f>
        <v/>
      </c>
      <c r="P350" s="33">
        <f>INDEX(BAAL!$B:$B,MATCH(1-N350,BAAL!$C:$C,0),1)</f>
        <v>1</v>
      </c>
      <c r="R350" s="4"/>
      <c r="S350" s="33"/>
    </row>
    <row r="351" spans="13:19" x14ac:dyDescent="0.25">
      <c r="M351">
        <f t="shared" si="6"/>
        <v>349</v>
      </c>
      <c r="N351">
        <f>LARGE(Forecast!$M$3:$M$8761,$M351)</f>
        <v>0</v>
      </c>
      <c r="O351" s="4" t="str">
        <f ca="1">IF(N351=0,"",INDEX(OFFSET(Forecast!$B$3:$B$8761,IF(N351=N350,MATCH(O350,Forecast!$B$3:$B$8761,0),0),0),MATCH(N351,OFFSET(Forecast!$M$3:$M$8761,IF(N351=N350,MATCH(O350,Forecast!$B$3:$B$8761,0),0),0),0),1))</f>
        <v/>
      </c>
      <c r="P351" s="33">
        <f>INDEX(BAAL!$B:$B,MATCH(1-N351,BAAL!$C:$C,0),1)</f>
        <v>1</v>
      </c>
      <c r="R351" s="4"/>
      <c r="S351" s="33"/>
    </row>
    <row r="352" spans="13:19" x14ac:dyDescent="0.25">
      <c r="M352">
        <f t="shared" si="6"/>
        <v>350</v>
      </c>
      <c r="N352">
        <f>LARGE(Forecast!$M$3:$M$8761,$M352)</f>
        <v>0</v>
      </c>
      <c r="O352" s="4" t="str">
        <f ca="1">IF(N352=0,"",INDEX(OFFSET(Forecast!$B$3:$B$8761,IF(N352=N351,MATCH(O351,Forecast!$B$3:$B$8761,0),0),0),MATCH(N352,OFFSET(Forecast!$M$3:$M$8761,IF(N352=N351,MATCH(O351,Forecast!$B$3:$B$8761,0),0),0),0),1))</f>
        <v/>
      </c>
      <c r="P352" s="33">
        <f>INDEX(BAAL!$B:$B,MATCH(1-N352,BAAL!$C:$C,0),1)</f>
        <v>1</v>
      </c>
      <c r="R352" s="4"/>
      <c r="S352" s="33"/>
    </row>
    <row r="353" spans="13:19" x14ac:dyDescent="0.25">
      <c r="M353">
        <f t="shared" si="6"/>
        <v>351</v>
      </c>
      <c r="N353">
        <f>LARGE(Forecast!$M$3:$M$8761,$M353)</f>
        <v>0</v>
      </c>
      <c r="O353" s="4" t="str">
        <f ca="1">IF(N353=0,"",INDEX(OFFSET(Forecast!$B$3:$B$8761,IF(N353=N352,MATCH(O352,Forecast!$B$3:$B$8761,0),0),0),MATCH(N353,OFFSET(Forecast!$M$3:$M$8761,IF(N353=N352,MATCH(O352,Forecast!$B$3:$B$8761,0),0),0),0),1))</f>
        <v/>
      </c>
      <c r="P353" s="33">
        <f>INDEX(BAAL!$B:$B,MATCH(1-N353,BAAL!$C:$C,0),1)</f>
        <v>1</v>
      </c>
      <c r="R353" s="4"/>
      <c r="S353" s="33"/>
    </row>
    <row r="354" spans="13:19" x14ac:dyDescent="0.25">
      <c r="M354">
        <f t="shared" si="6"/>
        <v>352</v>
      </c>
      <c r="N354">
        <f>LARGE(Forecast!$M$3:$M$8761,$M354)</f>
        <v>0</v>
      </c>
      <c r="O354" s="4" t="str">
        <f ca="1">IF(N354=0,"",INDEX(OFFSET(Forecast!$B$3:$B$8761,IF(N354=N353,MATCH(O353,Forecast!$B$3:$B$8761,0),0),0),MATCH(N354,OFFSET(Forecast!$M$3:$M$8761,IF(N354=N353,MATCH(O353,Forecast!$B$3:$B$8761,0),0),0),0),1))</f>
        <v/>
      </c>
      <c r="P354" s="33">
        <f>INDEX(BAAL!$B:$B,MATCH(1-N354,BAAL!$C:$C,0),1)</f>
        <v>1</v>
      </c>
      <c r="R354" s="4"/>
      <c r="S354" s="33"/>
    </row>
    <row r="355" spans="13:19" x14ac:dyDescent="0.25">
      <c r="M355">
        <f t="shared" si="6"/>
        <v>353</v>
      </c>
      <c r="N355">
        <f>LARGE(Forecast!$M$3:$M$8761,$M355)</f>
        <v>0</v>
      </c>
      <c r="O355" s="4" t="str">
        <f ca="1">IF(N355=0,"",INDEX(OFFSET(Forecast!$B$3:$B$8761,IF(N355=N354,MATCH(O354,Forecast!$B$3:$B$8761,0),0),0),MATCH(N355,OFFSET(Forecast!$M$3:$M$8761,IF(N355=N354,MATCH(O354,Forecast!$B$3:$B$8761,0),0),0),0),1))</f>
        <v/>
      </c>
      <c r="P355" s="33">
        <f>INDEX(BAAL!$B:$B,MATCH(1-N355,BAAL!$C:$C,0),1)</f>
        <v>1</v>
      </c>
      <c r="R355" s="4"/>
      <c r="S355" s="33"/>
    </row>
    <row r="356" spans="13:19" x14ac:dyDescent="0.25">
      <c r="M356">
        <f t="shared" si="6"/>
        <v>354</v>
      </c>
      <c r="N356">
        <f>LARGE(Forecast!$M$3:$M$8761,$M356)</f>
        <v>0</v>
      </c>
      <c r="O356" s="4" t="str">
        <f ca="1">IF(N356=0,"",INDEX(OFFSET(Forecast!$B$3:$B$8761,IF(N356=N355,MATCH(O355,Forecast!$B$3:$B$8761,0),0),0),MATCH(N356,OFFSET(Forecast!$M$3:$M$8761,IF(N356=N355,MATCH(O355,Forecast!$B$3:$B$8761,0),0),0),0),1))</f>
        <v/>
      </c>
      <c r="P356" s="33">
        <f>INDEX(BAAL!$B:$B,MATCH(1-N356,BAAL!$C:$C,0),1)</f>
        <v>1</v>
      </c>
      <c r="R356" s="4"/>
      <c r="S356" s="33"/>
    </row>
    <row r="357" spans="13:19" x14ac:dyDescent="0.25">
      <c r="M357">
        <f t="shared" si="6"/>
        <v>355</v>
      </c>
      <c r="N357">
        <f>LARGE(Forecast!$M$3:$M$8761,$M357)</f>
        <v>0</v>
      </c>
      <c r="O357" s="4" t="str">
        <f ca="1">IF(N357=0,"",INDEX(OFFSET(Forecast!$B$3:$B$8761,IF(N357=N356,MATCH(O356,Forecast!$B$3:$B$8761,0),0),0),MATCH(N357,OFFSET(Forecast!$M$3:$M$8761,IF(N357=N356,MATCH(O356,Forecast!$B$3:$B$8761,0),0),0),0),1))</f>
        <v/>
      </c>
      <c r="P357" s="33">
        <f>INDEX(BAAL!$B:$B,MATCH(1-N357,BAAL!$C:$C,0),1)</f>
        <v>1</v>
      </c>
      <c r="R357" s="4"/>
      <c r="S357" s="33"/>
    </row>
    <row r="358" spans="13:19" x14ac:dyDescent="0.25">
      <c r="M358">
        <f t="shared" si="6"/>
        <v>356</v>
      </c>
      <c r="N358">
        <f>LARGE(Forecast!$M$3:$M$8761,$M358)</f>
        <v>0</v>
      </c>
      <c r="O358" s="4" t="str">
        <f ca="1">IF(N358=0,"",INDEX(OFFSET(Forecast!$B$3:$B$8761,IF(N358=N357,MATCH(O357,Forecast!$B$3:$B$8761,0),0),0),MATCH(N358,OFFSET(Forecast!$M$3:$M$8761,IF(N358=N357,MATCH(O357,Forecast!$B$3:$B$8761,0),0),0),0),1))</f>
        <v/>
      </c>
      <c r="P358" s="33">
        <f>INDEX(BAAL!$B:$B,MATCH(1-N358,BAAL!$C:$C,0),1)</f>
        <v>1</v>
      </c>
      <c r="R358" s="4"/>
      <c r="S358" s="33"/>
    </row>
    <row r="359" spans="13:19" x14ac:dyDescent="0.25">
      <c r="M359">
        <f t="shared" si="6"/>
        <v>357</v>
      </c>
      <c r="N359">
        <f>LARGE(Forecast!$M$3:$M$8761,$M359)</f>
        <v>0</v>
      </c>
      <c r="O359" s="4" t="str">
        <f ca="1">IF(N359=0,"",INDEX(OFFSET(Forecast!$B$3:$B$8761,IF(N359=N358,MATCH(O358,Forecast!$B$3:$B$8761,0),0),0),MATCH(N359,OFFSET(Forecast!$M$3:$M$8761,IF(N359=N358,MATCH(O358,Forecast!$B$3:$B$8761,0),0),0),0),1))</f>
        <v/>
      </c>
      <c r="P359" s="33">
        <f>INDEX(BAAL!$B:$B,MATCH(1-N359,BAAL!$C:$C,0),1)</f>
        <v>1</v>
      </c>
      <c r="R359" s="4"/>
      <c r="S359" s="33"/>
    </row>
    <row r="360" spans="13:19" x14ac:dyDescent="0.25">
      <c r="M360">
        <f t="shared" si="6"/>
        <v>358</v>
      </c>
      <c r="N360">
        <f>LARGE(Forecast!$M$3:$M$8761,$M360)</f>
        <v>0</v>
      </c>
      <c r="O360" s="4" t="str">
        <f ca="1">IF(N360=0,"",INDEX(OFFSET(Forecast!$B$3:$B$8761,IF(N360=N359,MATCH(O359,Forecast!$B$3:$B$8761,0),0),0),MATCH(N360,OFFSET(Forecast!$M$3:$M$8761,IF(N360=N359,MATCH(O359,Forecast!$B$3:$B$8761,0),0),0),0),1))</f>
        <v/>
      </c>
      <c r="P360" s="33">
        <f>INDEX(BAAL!$B:$B,MATCH(1-N360,BAAL!$C:$C,0),1)</f>
        <v>1</v>
      </c>
      <c r="R360" s="4"/>
      <c r="S360" s="33"/>
    </row>
    <row r="361" spans="13:19" x14ac:dyDescent="0.25">
      <c r="M361">
        <f t="shared" si="6"/>
        <v>359</v>
      </c>
      <c r="N361">
        <f>LARGE(Forecast!$M$3:$M$8761,$M361)</f>
        <v>0</v>
      </c>
      <c r="O361" s="4" t="str">
        <f ca="1">IF(N361=0,"",INDEX(OFFSET(Forecast!$B$3:$B$8761,IF(N361=N360,MATCH(O360,Forecast!$B$3:$B$8761,0),0),0),MATCH(N361,OFFSET(Forecast!$M$3:$M$8761,IF(N361=N360,MATCH(O360,Forecast!$B$3:$B$8761,0),0),0),0),1))</f>
        <v/>
      </c>
      <c r="P361" s="33">
        <f>INDEX(BAAL!$B:$B,MATCH(1-N361,BAAL!$C:$C,0),1)</f>
        <v>1</v>
      </c>
      <c r="R361" s="4"/>
      <c r="S361" s="33"/>
    </row>
    <row r="362" spans="13:19" x14ac:dyDescent="0.25">
      <c r="M362">
        <f t="shared" si="6"/>
        <v>360</v>
      </c>
      <c r="N362">
        <f>LARGE(Forecast!$M$3:$M$8761,$M362)</f>
        <v>0</v>
      </c>
      <c r="O362" s="4" t="str">
        <f ca="1">IF(N362=0,"",INDEX(OFFSET(Forecast!$B$3:$B$8761,IF(N362=N361,MATCH(O361,Forecast!$B$3:$B$8761,0),0),0),MATCH(N362,OFFSET(Forecast!$M$3:$M$8761,IF(N362=N361,MATCH(O361,Forecast!$B$3:$B$8761,0),0),0),0),1))</f>
        <v/>
      </c>
      <c r="P362" s="33">
        <f>INDEX(BAAL!$B:$B,MATCH(1-N362,BAAL!$C:$C,0),1)</f>
        <v>1</v>
      </c>
      <c r="R362" s="4"/>
      <c r="S362" s="33"/>
    </row>
    <row r="363" spans="13:19" x14ac:dyDescent="0.25">
      <c r="M363">
        <f t="shared" si="6"/>
        <v>361</v>
      </c>
      <c r="N363">
        <f>LARGE(Forecast!$M$3:$M$8761,$M363)</f>
        <v>0</v>
      </c>
      <c r="O363" s="4" t="str">
        <f ca="1">IF(N363=0,"",INDEX(OFFSET(Forecast!$B$3:$B$8761,IF(N363=N362,MATCH(O362,Forecast!$B$3:$B$8761,0),0),0),MATCH(N363,OFFSET(Forecast!$M$3:$M$8761,IF(N363=N362,MATCH(O362,Forecast!$B$3:$B$8761,0),0),0),0),1))</f>
        <v/>
      </c>
      <c r="P363" s="33">
        <f>INDEX(BAAL!$B:$B,MATCH(1-N363,BAAL!$C:$C,0),1)</f>
        <v>1</v>
      </c>
      <c r="R363" s="4"/>
      <c r="S363" s="33"/>
    </row>
    <row r="364" spans="13:19" x14ac:dyDescent="0.25">
      <c r="M364">
        <f t="shared" si="6"/>
        <v>362</v>
      </c>
      <c r="N364">
        <f>LARGE(Forecast!$M$3:$M$8761,$M364)</f>
        <v>0</v>
      </c>
      <c r="O364" s="4" t="str">
        <f ca="1">IF(N364=0,"",INDEX(OFFSET(Forecast!$B$3:$B$8761,IF(N364=N363,MATCH(O363,Forecast!$B$3:$B$8761,0),0),0),MATCH(N364,OFFSET(Forecast!$M$3:$M$8761,IF(N364=N363,MATCH(O363,Forecast!$B$3:$B$8761,0),0),0),0),1))</f>
        <v/>
      </c>
      <c r="P364" s="33">
        <f>INDEX(BAAL!$B:$B,MATCH(1-N364,BAAL!$C:$C,0),1)</f>
        <v>1</v>
      </c>
      <c r="R364" s="4"/>
      <c r="S364" s="33"/>
    </row>
    <row r="365" spans="13:19" x14ac:dyDescent="0.25">
      <c r="M365">
        <f t="shared" si="6"/>
        <v>363</v>
      </c>
      <c r="N365">
        <f>LARGE(Forecast!$M$3:$M$8761,$M365)</f>
        <v>0</v>
      </c>
      <c r="O365" s="4" t="str">
        <f ca="1">IF(N365=0,"",INDEX(OFFSET(Forecast!$B$3:$B$8761,IF(N365=N364,MATCH(O364,Forecast!$B$3:$B$8761,0),0),0),MATCH(N365,OFFSET(Forecast!$M$3:$M$8761,IF(N365=N364,MATCH(O364,Forecast!$B$3:$B$8761,0),0),0),0),1))</f>
        <v/>
      </c>
      <c r="P365" s="33">
        <f>INDEX(BAAL!$B:$B,MATCH(1-N365,BAAL!$C:$C,0),1)</f>
        <v>1</v>
      </c>
      <c r="R365" s="4"/>
      <c r="S365" s="33"/>
    </row>
    <row r="366" spans="13:19" x14ac:dyDescent="0.25">
      <c r="M366">
        <f t="shared" si="6"/>
        <v>364</v>
      </c>
      <c r="N366">
        <f>LARGE(Forecast!$M$3:$M$8761,$M366)</f>
        <v>0</v>
      </c>
      <c r="O366" s="4" t="str">
        <f ca="1">IF(N366=0,"",INDEX(OFFSET(Forecast!$B$3:$B$8761,IF(N366=N365,MATCH(O365,Forecast!$B$3:$B$8761,0),0),0),MATCH(N366,OFFSET(Forecast!$M$3:$M$8761,IF(N366=N365,MATCH(O365,Forecast!$B$3:$B$8761,0),0),0),0),1))</f>
        <v/>
      </c>
      <c r="P366" s="33">
        <f>INDEX(BAAL!$B:$B,MATCH(1-N366,BAAL!$C:$C,0),1)</f>
        <v>1</v>
      </c>
      <c r="R366" s="4"/>
      <c r="S366" s="33"/>
    </row>
    <row r="367" spans="13:19" x14ac:dyDescent="0.25">
      <c r="M367">
        <f t="shared" si="6"/>
        <v>365</v>
      </c>
      <c r="N367">
        <f>LARGE(Forecast!$M$3:$M$8761,$M367)</f>
        <v>0</v>
      </c>
      <c r="O367" s="4" t="str">
        <f ca="1">IF(N367=0,"",INDEX(OFFSET(Forecast!$B$3:$B$8761,IF(N367=N366,MATCH(O366,Forecast!$B$3:$B$8761,0),0),0),MATCH(N367,OFFSET(Forecast!$M$3:$M$8761,IF(N367=N366,MATCH(O366,Forecast!$B$3:$B$8761,0),0),0),0),1))</f>
        <v/>
      </c>
      <c r="P367" s="33">
        <f>INDEX(BAAL!$B:$B,MATCH(1-N367,BAAL!$C:$C,0),1)</f>
        <v>1</v>
      </c>
      <c r="R367" s="4"/>
      <c r="S367" s="33"/>
    </row>
    <row r="368" spans="13:19" x14ac:dyDescent="0.25">
      <c r="M368">
        <f t="shared" si="6"/>
        <v>366</v>
      </c>
      <c r="N368">
        <f>LARGE(Forecast!$M$3:$M$8761,$M368)</f>
        <v>0</v>
      </c>
      <c r="O368" s="4" t="str">
        <f ca="1">IF(N368=0,"",INDEX(OFFSET(Forecast!$B$3:$B$8761,IF(N368=N367,MATCH(O367,Forecast!$B$3:$B$8761,0),0),0),MATCH(N368,OFFSET(Forecast!$M$3:$M$8761,IF(N368=N367,MATCH(O367,Forecast!$B$3:$B$8761,0),0),0),0),1))</f>
        <v/>
      </c>
      <c r="P368" s="33">
        <f>INDEX(BAAL!$B:$B,MATCH(1-N368,BAAL!$C:$C,0),1)</f>
        <v>1</v>
      </c>
      <c r="R368" s="4"/>
      <c r="S368" s="33"/>
    </row>
    <row r="369" spans="13:19" x14ac:dyDescent="0.25">
      <c r="M369">
        <f t="shared" si="6"/>
        <v>367</v>
      </c>
      <c r="N369">
        <f>LARGE(Forecast!$M$3:$M$8761,$M369)</f>
        <v>0</v>
      </c>
      <c r="O369" s="4" t="str">
        <f ca="1">IF(N369=0,"",INDEX(OFFSET(Forecast!$B$3:$B$8761,IF(N369=N368,MATCH(O368,Forecast!$B$3:$B$8761,0),0),0),MATCH(N369,OFFSET(Forecast!$M$3:$M$8761,IF(N369=N368,MATCH(O368,Forecast!$B$3:$B$8761,0),0),0),0),1))</f>
        <v/>
      </c>
      <c r="P369" s="33">
        <f>INDEX(BAAL!$B:$B,MATCH(1-N369,BAAL!$C:$C,0),1)</f>
        <v>1</v>
      </c>
      <c r="R369" s="4"/>
      <c r="S369" s="33"/>
    </row>
    <row r="370" spans="13:19" x14ac:dyDescent="0.25">
      <c r="M370">
        <f t="shared" si="6"/>
        <v>368</v>
      </c>
      <c r="N370">
        <f>LARGE(Forecast!$M$3:$M$8761,$M370)</f>
        <v>0</v>
      </c>
      <c r="O370" s="4" t="str">
        <f ca="1">IF(N370=0,"",INDEX(OFFSET(Forecast!$B$3:$B$8761,IF(N370=N369,MATCH(O369,Forecast!$B$3:$B$8761,0),0),0),MATCH(N370,OFFSET(Forecast!$M$3:$M$8761,IF(N370=N369,MATCH(O369,Forecast!$B$3:$B$8761,0),0),0),0),1))</f>
        <v/>
      </c>
      <c r="P370" s="33">
        <f>INDEX(BAAL!$B:$B,MATCH(1-N370,BAAL!$C:$C,0),1)</f>
        <v>1</v>
      </c>
      <c r="R370" s="4"/>
      <c r="S370" s="33"/>
    </row>
    <row r="371" spans="13:19" x14ac:dyDescent="0.25">
      <c r="M371">
        <f t="shared" si="6"/>
        <v>369</v>
      </c>
      <c r="N371">
        <f>LARGE(Forecast!$M$3:$M$8761,$M371)</f>
        <v>0</v>
      </c>
      <c r="O371" s="4" t="str">
        <f ca="1">IF(N371=0,"",INDEX(OFFSET(Forecast!$B$3:$B$8761,IF(N371=N370,MATCH(O370,Forecast!$B$3:$B$8761,0),0),0),MATCH(N371,OFFSET(Forecast!$M$3:$M$8761,IF(N371=N370,MATCH(O370,Forecast!$B$3:$B$8761,0),0),0),0),1))</f>
        <v/>
      </c>
      <c r="P371" s="33">
        <f>INDEX(BAAL!$B:$B,MATCH(1-N371,BAAL!$C:$C,0),1)</f>
        <v>1</v>
      </c>
      <c r="R371" s="4"/>
      <c r="S371" s="33"/>
    </row>
    <row r="372" spans="13:19" x14ac:dyDescent="0.25">
      <c r="M372">
        <f t="shared" si="6"/>
        <v>370</v>
      </c>
      <c r="N372">
        <f>LARGE(Forecast!$M$3:$M$8761,$M372)</f>
        <v>0</v>
      </c>
      <c r="O372" s="4" t="str">
        <f ca="1">IF(N372=0,"",INDEX(OFFSET(Forecast!$B$3:$B$8761,IF(N372=N371,MATCH(O371,Forecast!$B$3:$B$8761,0),0),0),MATCH(N372,OFFSET(Forecast!$M$3:$M$8761,IF(N372=N371,MATCH(O371,Forecast!$B$3:$B$8761,0),0),0),0),1))</f>
        <v/>
      </c>
      <c r="P372" s="33">
        <f>INDEX(BAAL!$B:$B,MATCH(1-N372,BAAL!$C:$C,0),1)</f>
        <v>1</v>
      </c>
      <c r="R372" s="4"/>
      <c r="S372" s="33"/>
    </row>
    <row r="373" spans="13:19" x14ac:dyDescent="0.25">
      <c r="M373">
        <f t="shared" si="6"/>
        <v>371</v>
      </c>
      <c r="N373">
        <f>LARGE(Forecast!$M$3:$M$8761,$M373)</f>
        <v>0</v>
      </c>
      <c r="O373" s="4" t="str">
        <f ca="1">IF(N373=0,"",INDEX(OFFSET(Forecast!$B$3:$B$8761,IF(N373=N372,MATCH(O372,Forecast!$B$3:$B$8761,0),0),0),MATCH(N373,OFFSET(Forecast!$M$3:$M$8761,IF(N373=N372,MATCH(O372,Forecast!$B$3:$B$8761,0),0),0),0),1))</f>
        <v/>
      </c>
      <c r="P373" s="33">
        <f>INDEX(BAAL!$B:$B,MATCH(1-N373,BAAL!$C:$C,0),1)</f>
        <v>1</v>
      </c>
      <c r="R373" s="4"/>
      <c r="S373" s="33"/>
    </row>
    <row r="374" spans="13:19" x14ac:dyDescent="0.25">
      <c r="M374">
        <f t="shared" si="6"/>
        <v>372</v>
      </c>
      <c r="N374">
        <f>LARGE(Forecast!$M$3:$M$8761,$M374)</f>
        <v>0</v>
      </c>
      <c r="O374" s="4" t="str">
        <f ca="1">IF(N374=0,"",INDEX(OFFSET(Forecast!$B$3:$B$8761,IF(N374=N373,MATCH(O373,Forecast!$B$3:$B$8761,0),0),0),MATCH(N374,OFFSET(Forecast!$M$3:$M$8761,IF(N374=N373,MATCH(O373,Forecast!$B$3:$B$8761,0),0),0),0),1))</f>
        <v/>
      </c>
      <c r="P374" s="33">
        <f>INDEX(BAAL!$B:$B,MATCH(1-N374,BAAL!$C:$C,0),1)</f>
        <v>1</v>
      </c>
      <c r="R374" s="4"/>
      <c r="S374" s="33"/>
    </row>
    <row r="375" spans="13:19" x14ac:dyDescent="0.25">
      <c r="M375">
        <f t="shared" si="6"/>
        <v>373</v>
      </c>
      <c r="N375">
        <f>LARGE(Forecast!$M$3:$M$8761,$M375)</f>
        <v>0</v>
      </c>
      <c r="O375" s="4" t="str">
        <f ca="1">IF(N375=0,"",INDEX(OFFSET(Forecast!$B$3:$B$8761,IF(N375=N374,MATCH(O374,Forecast!$B$3:$B$8761,0),0),0),MATCH(N375,OFFSET(Forecast!$M$3:$M$8761,IF(N375=N374,MATCH(O374,Forecast!$B$3:$B$8761,0),0),0),0),1))</f>
        <v/>
      </c>
      <c r="P375" s="33">
        <f>INDEX(BAAL!$B:$B,MATCH(1-N375,BAAL!$C:$C,0),1)</f>
        <v>1</v>
      </c>
      <c r="R375" s="4"/>
      <c r="S375" s="33"/>
    </row>
    <row r="376" spans="13:19" x14ac:dyDescent="0.25">
      <c r="M376">
        <f t="shared" si="6"/>
        <v>374</v>
      </c>
      <c r="N376">
        <f>LARGE(Forecast!$M$3:$M$8761,$M376)</f>
        <v>0</v>
      </c>
      <c r="O376" s="4" t="str">
        <f ca="1">IF(N376=0,"",INDEX(OFFSET(Forecast!$B$3:$B$8761,IF(N376=N375,MATCH(O375,Forecast!$B$3:$B$8761,0),0),0),MATCH(N376,OFFSET(Forecast!$M$3:$M$8761,IF(N376=N375,MATCH(O375,Forecast!$B$3:$B$8761,0),0),0),0),1))</f>
        <v/>
      </c>
      <c r="P376" s="33">
        <f>INDEX(BAAL!$B:$B,MATCH(1-N376,BAAL!$C:$C,0),1)</f>
        <v>1</v>
      </c>
      <c r="R376" s="4"/>
      <c r="S376" s="33"/>
    </row>
    <row r="377" spans="13:19" x14ac:dyDescent="0.25">
      <c r="M377">
        <f t="shared" si="6"/>
        <v>375</v>
      </c>
      <c r="N377">
        <f>LARGE(Forecast!$M$3:$M$8761,$M377)</f>
        <v>0</v>
      </c>
      <c r="O377" s="4" t="str">
        <f ca="1">IF(N377=0,"",INDEX(OFFSET(Forecast!$B$3:$B$8761,IF(N377=N376,MATCH(O376,Forecast!$B$3:$B$8761,0),0),0),MATCH(N377,OFFSET(Forecast!$M$3:$M$8761,IF(N377=N376,MATCH(O376,Forecast!$B$3:$B$8761,0),0),0),0),1))</f>
        <v/>
      </c>
      <c r="P377" s="33">
        <f>INDEX(BAAL!$B:$B,MATCH(1-N377,BAAL!$C:$C,0),1)</f>
        <v>1</v>
      </c>
      <c r="R377" s="4"/>
      <c r="S377" s="33"/>
    </row>
    <row r="378" spans="13:19" x14ac:dyDescent="0.25">
      <c r="M378">
        <f t="shared" si="6"/>
        <v>376</v>
      </c>
      <c r="N378">
        <f>LARGE(Forecast!$M$3:$M$8761,$M378)</f>
        <v>0</v>
      </c>
      <c r="O378" s="4" t="str">
        <f ca="1">IF(N378=0,"",INDEX(OFFSET(Forecast!$B$3:$B$8761,IF(N378=N377,MATCH(O377,Forecast!$B$3:$B$8761,0),0),0),MATCH(N378,OFFSET(Forecast!$M$3:$M$8761,IF(N378=N377,MATCH(O377,Forecast!$B$3:$B$8761,0),0),0),0),1))</f>
        <v/>
      </c>
      <c r="P378" s="33">
        <f>INDEX(BAAL!$B:$B,MATCH(1-N378,BAAL!$C:$C,0),1)</f>
        <v>1</v>
      </c>
      <c r="R378" s="4"/>
      <c r="S378" s="33"/>
    </row>
    <row r="379" spans="13:19" x14ac:dyDescent="0.25">
      <c r="M379">
        <f t="shared" si="6"/>
        <v>377</v>
      </c>
      <c r="N379">
        <f>LARGE(Forecast!$M$3:$M$8761,$M379)</f>
        <v>0</v>
      </c>
      <c r="O379" s="4" t="str">
        <f ca="1">IF(N379=0,"",INDEX(OFFSET(Forecast!$B$3:$B$8761,IF(N379=N378,MATCH(O378,Forecast!$B$3:$B$8761,0),0),0),MATCH(N379,OFFSET(Forecast!$M$3:$M$8761,IF(N379=N378,MATCH(O378,Forecast!$B$3:$B$8761,0),0),0),0),1))</f>
        <v/>
      </c>
      <c r="P379" s="33">
        <f>INDEX(BAAL!$B:$B,MATCH(1-N379,BAAL!$C:$C,0),1)</f>
        <v>1</v>
      </c>
      <c r="R379" s="4"/>
      <c r="S379" s="33"/>
    </row>
    <row r="380" spans="13:19" x14ac:dyDescent="0.25">
      <c r="M380">
        <f t="shared" si="6"/>
        <v>378</v>
      </c>
      <c r="N380">
        <f>LARGE(Forecast!$M$3:$M$8761,$M380)</f>
        <v>0</v>
      </c>
      <c r="O380" s="4" t="str">
        <f ca="1">IF(N380=0,"",INDEX(OFFSET(Forecast!$B$3:$B$8761,IF(N380=N379,MATCH(O379,Forecast!$B$3:$B$8761,0),0),0),MATCH(N380,OFFSET(Forecast!$M$3:$M$8761,IF(N380=N379,MATCH(O379,Forecast!$B$3:$B$8761,0),0),0),0),1))</f>
        <v/>
      </c>
      <c r="P380" s="33">
        <f>INDEX(BAAL!$B:$B,MATCH(1-N380,BAAL!$C:$C,0),1)</f>
        <v>1</v>
      </c>
      <c r="R380" s="4"/>
      <c r="S380" s="33"/>
    </row>
    <row r="381" spans="13:19" x14ac:dyDescent="0.25">
      <c r="M381">
        <f t="shared" si="6"/>
        <v>379</v>
      </c>
      <c r="N381">
        <f>LARGE(Forecast!$M$3:$M$8761,$M381)</f>
        <v>0</v>
      </c>
      <c r="O381" s="4" t="str">
        <f ca="1">IF(N381=0,"",INDEX(OFFSET(Forecast!$B$3:$B$8761,IF(N381=N380,MATCH(O380,Forecast!$B$3:$B$8761,0),0),0),MATCH(N381,OFFSET(Forecast!$M$3:$M$8761,IF(N381=N380,MATCH(O380,Forecast!$B$3:$B$8761,0),0),0),0),1))</f>
        <v/>
      </c>
      <c r="P381" s="33">
        <f>INDEX(BAAL!$B:$B,MATCH(1-N381,BAAL!$C:$C,0),1)</f>
        <v>1</v>
      </c>
      <c r="R381" s="4"/>
      <c r="S381" s="33"/>
    </row>
    <row r="382" spans="13:19" x14ac:dyDescent="0.25">
      <c r="M382">
        <f t="shared" si="6"/>
        <v>380</v>
      </c>
      <c r="N382">
        <f>LARGE(Forecast!$M$3:$M$8761,$M382)</f>
        <v>0</v>
      </c>
      <c r="O382" s="4" t="str">
        <f ca="1">IF(N382=0,"",INDEX(OFFSET(Forecast!$B$3:$B$8761,IF(N382=N381,MATCH(O381,Forecast!$B$3:$B$8761,0),0),0),MATCH(N382,OFFSET(Forecast!$M$3:$M$8761,IF(N382=N381,MATCH(O381,Forecast!$B$3:$B$8761,0),0),0),0),1))</f>
        <v/>
      </c>
      <c r="P382" s="33">
        <f>INDEX(BAAL!$B:$B,MATCH(1-N382,BAAL!$C:$C,0),1)</f>
        <v>1</v>
      </c>
      <c r="R382" s="4"/>
      <c r="S382" s="33"/>
    </row>
    <row r="383" spans="13:19" x14ac:dyDescent="0.25">
      <c r="M383">
        <f t="shared" si="6"/>
        <v>381</v>
      </c>
      <c r="N383">
        <f>LARGE(Forecast!$M$3:$M$8761,$M383)</f>
        <v>0</v>
      </c>
      <c r="O383" s="4" t="str">
        <f ca="1">IF(N383=0,"",INDEX(OFFSET(Forecast!$B$3:$B$8761,IF(N383=N382,MATCH(O382,Forecast!$B$3:$B$8761,0),0),0),MATCH(N383,OFFSET(Forecast!$M$3:$M$8761,IF(N383=N382,MATCH(O382,Forecast!$B$3:$B$8761,0),0),0),0),1))</f>
        <v/>
      </c>
      <c r="P383" s="33">
        <f>INDEX(BAAL!$B:$B,MATCH(1-N383,BAAL!$C:$C,0),1)</f>
        <v>1</v>
      </c>
      <c r="R383" s="4"/>
      <c r="S383" s="33"/>
    </row>
    <row r="384" spans="13:19" x14ac:dyDescent="0.25">
      <c r="M384">
        <f t="shared" si="6"/>
        <v>382</v>
      </c>
      <c r="N384">
        <f>LARGE(Forecast!$M$3:$M$8761,$M384)</f>
        <v>0</v>
      </c>
      <c r="O384" s="4" t="str">
        <f ca="1">IF(N384=0,"",INDEX(OFFSET(Forecast!$B$3:$B$8761,IF(N384=N383,MATCH(O383,Forecast!$B$3:$B$8761,0),0),0),MATCH(N384,OFFSET(Forecast!$M$3:$M$8761,IF(N384=N383,MATCH(O383,Forecast!$B$3:$B$8761,0),0),0),0),1))</f>
        <v/>
      </c>
      <c r="P384" s="33">
        <f>INDEX(BAAL!$B:$B,MATCH(1-N384,BAAL!$C:$C,0),1)</f>
        <v>1</v>
      </c>
      <c r="R384" s="4"/>
      <c r="S384" s="33"/>
    </row>
    <row r="385" spans="13:19" x14ac:dyDescent="0.25">
      <c r="M385">
        <f t="shared" si="6"/>
        <v>383</v>
      </c>
      <c r="N385">
        <f>LARGE(Forecast!$M$3:$M$8761,$M385)</f>
        <v>0</v>
      </c>
      <c r="O385" s="4" t="str">
        <f ca="1">IF(N385=0,"",INDEX(OFFSET(Forecast!$B$3:$B$8761,IF(N385=N384,MATCH(O384,Forecast!$B$3:$B$8761,0),0),0),MATCH(N385,OFFSET(Forecast!$M$3:$M$8761,IF(N385=N384,MATCH(O384,Forecast!$B$3:$B$8761,0),0),0),0),1))</f>
        <v/>
      </c>
      <c r="P385" s="33">
        <f>INDEX(BAAL!$B:$B,MATCH(1-N385,BAAL!$C:$C,0),1)</f>
        <v>1</v>
      </c>
      <c r="R385" s="4"/>
      <c r="S385" s="33"/>
    </row>
    <row r="386" spans="13:19" x14ac:dyDescent="0.25">
      <c r="M386">
        <f t="shared" si="6"/>
        <v>384</v>
      </c>
      <c r="N386">
        <f>LARGE(Forecast!$M$3:$M$8761,$M386)</f>
        <v>0</v>
      </c>
      <c r="O386" s="4" t="str">
        <f ca="1">IF(N386=0,"",INDEX(OFFSET(Forecast!$B$3:$B$8761,IF(N386=N385,MATCH(O385,Forecast!$B$3:$B$8761,0),0),0),MATCH(N386,OFFSET(Forecast!$M$3:$M$8761,IF(N386=N385,MATCH(O385,Forecast!$B$3:$B$8761,0),0),0),0),1))</f>
        <v/>
      </c>
      <c r="P386" s="33">
        <f>INDEX(BAAL!$B:$B,MATCH(1-N386,BAAL!$C:$C,0),1)</f>
        <v>1</v>
      </c>
      <c r="R386" s="4"/>
      <c r="S386" s="33"/>
    </row>
    <row r="387" spans="13:19" x14ac:dyDescent="0.25">
      <c r="M387">
        <f t="shared" si="6"/>
        <v>385</v>
      </c>
      <c r="N387">
        <f>LARGE(Forecast!$M$3:$M$8761,$M387)</f>
        <v>0</v>
      </c>
      <c r="O387" s="4" t="str">
        <f ca="1">IF(N387=0,"",INDEX(OFFSET(Forecast!$B$3:$B$8761,IF(N387=N386,MATCH(O386,Forecast!$B$3:$B$8761,0),0),0),MATCH(N387,OFFSET(Forecast!$M$3:$M$8761,IF(N387=N386,MATCH(O386,Forecast!$B$3:$B$8761,0),0),0),0),1))</f>
        <v/>
      </c>
      <c r="P387" s="33">
        <f>INDEX(BAAL!$B:$B,MATCH(1-N387,BAAL!$C:$C,0),1)</f>
        <v>1</v>
      </c>
      <c r="R387" s="4"/>
      <c r="S387" s="33"/>
    </row>
    <row r="388" spans="13:19" x14ac:dyDescent="0.25">
      <c r="M388">
        <f t="shared" si="6"/>
        <v>386</v>
      </c>
      <c r="N388">
        <f>LARGE(Forecast!$M$3:$M$8761,$M388)</f>
        <v>0</v>
      </c>
      <c r="O388" s="4" t="str">
        <f ca="1">IF(N388=0,"",INDEX(OFFSET(Forecast!$B$3:$B$8761,IF(N388=N387,MATCH(O387,Forecast!$B$3:$B$8761,0),0),0),MATCH(N388,OFFSET(Forecast!$M$3:$M$8761,IF(N388=N387,MATCH(O387,Forecast!$B$3:$B$8761,0),0),0),0),1))</f>
        <v/>
      </c>
      <c r="P388" s="33">
        <f>INDEX(BAAL!$B:$B,MATCH(1-N388,BAAL!$C:$C,0),1)</f>
        <v>1</v>
      </c>
      <c r="R388" s="4"/>
      <c r="S388" s="33"/>
    </row>
    <row r="389" spans="13:19" x14ac:dyDescent="0.25">
      <c r="M389">
        <f t="shared" ref="M389:M452" si="7">M388+1</f>
        <v>387</v>
      </c>
      <c r="N389">
        <f>LARGE(Forecast!$M$3:$M$8761,$M389)</f>
        <v>0</v>
      </c>
      <c r="O389" s="4" t="str">
        <f ca="1">IF(N389=0,"",INDEX(OFFSET(Forecast!$B$3:$B$8761,IF(N389=N388,MATCH(O388,Forecast!$B$3:$B$8761,0),0),0),MATCH(N389,OFFSET(Forecast!$M$3:$M$8761,IF(N389=N388,MATCH(O388,Forecast!$B$3:$B$8761,0),0),0),0),1))</f>
        <v/>
      </c>
      <c r="P389" s="33">
        <f>INDEX(BAAL!$B:$B,MATCH(1-N389,BAAL!$C:$C,0),1)</f>
        <v>1</v>
      </c>
      <c r="R389" s="4"/>
      <c r="S389" s="33"/>
    </row>
    <row r="390" spans="13:19" x14ac:dyDescent="0.25">
      <c r="M390">
        <f t="shared" si="7"/>
        <v>388</v>
      </c>
      <c r="N390">
        <f>LARGE(Forecast!$M$3:$M$8761,$M390)</f>
        <v>0</v>
      </c>
      <c r="O390" s="4" t="str">
        <f ca="1">IF(N390=0,"",INDEX(OFFSET(Forecast!$B$3:$B$8761,IF(N390=N389,MATCH(O389,Forecast!$B$3:$B$8761,0),0),0),MATCH(N390,OFFSET(Forecast!$M$3:$M$8761,IF(N390=N389,MATCH(O389,Forecast!$B$3:$B$8761,0),0),0),0),1))</f>
        <v/>
      </c>
      <c r="P390" s="33">
        <f>INDEX(BAAL!$B:$B,MATCH(1-N390,BAAL!$C:$C,0),1)</f>
        <v>1</v>
      </c>
      <c r="R390" s="4"/>
      <c r="S390" s="33"/>
    </row>
    <row r="391" spans="13:19" x14ac:dyDescent="0.25">
      <c r="M391">
        <f t="shared" si="7"/>
        <v>389</v>
      </c>
      <c r="N391">
        <f>LARGE(Forecast!$M$3:$M$8761,$M391)</f>
        <v>0</v>
      </c>
      <c r="O391" s="4" t="str">
        <f ca="1">IF(N391=0,"",INDEX(OFFSET(Forecast!$B$3:$B$8761,IF(N391=N390,MATCH(O390,Forecast!$B$3:$B$8761,0),0),0),MATCH(N391,OFFSET(Forecast!$M$3:$M$8761,IF(N391=N390,MATCH(O390,Forecast!$B$3:$B$8761,0),0),0),0),1))</f>
        <v/>
      </c>
      <c r="P391" s="33">
        <f>INDEX(BAAL!$B:$B,MATCH(1-N391,BAAL!$C:$C,0),1)</f>
        <v>1</v>
      </c>
      <c r="R391" s="4"/>
      <c r="S391" s="33"/>
    </row>
    <row r="392" spans="13:19" x14ac:dyDescent="0.25">
      <c r="M392">
        <f t="shared" si="7"/>
        <v>390</v>
      </c>
      <c r="N392">
        <f>LARGE(Forecast!$M$3:$M$8761,$M392)</f>
        <v>0</v>
      </c>
      <c r="O392" s="4" t="str">
        <f ca="1">IF(N392=0,"",INDEX(OFFSET(Forecast!$B$3:$B$8761,IF(N392=N391,MATCH(O391,Forecast!$B$3:$B$8761,0),0),0),MATCH(N392,OFFSET(Forecast!$M$3:$M$8761,IF(N392=N391,MATCH(O391,Forecast!$B$3:$B$8761,0),0),0),0),1))</f>
        <v/>
      </c>
      <c r="P392" s="33">
        <f>INDEX(BAAL!$B:$B,MATCH(1-N392,BAAL!$C:$C,0),1)</f>
        <v>1</v>
      </c>
      <c r="R392" s="4"/>
      <c r="S392" s="33"/>
    </row>
    <row r="393" spans="13:19" x14ac:dyDescent="0.25">
      <c r="M393">
        <f t="shared" si="7"/>
        <v>391</v>
      </c>
      <c r="N393">
        <f>LARGE(Forecast!$M$3:$M$8761,$M393)</f>
        <v>0</v>
      </c>
      <c r="O393" s="4" t="str">
        <f ca="1">IF(N393=0,"",INDEX(OFFSET(Forecast!$B$3:$B$8761,IF(N393=N392,MATCH(O392,Forecast!$B$3:$B$8761,0),0),0),MATCH(N393,OFFSET(Forecast!$M$3:$M$8761,IF(N393=N392,MATCH(O392,Forecast!$B$3:$B$8761,0),0),0),0),1))</f>
        <v/>
      </c>
      <c r="P393" s="33">
        <f>INDEX(BAAL!$B:$B,MATCH(1-N393,BAAL!$C:$C,0),1)</f>
        <v>1</v>
      </c>
      <c r="R393" s="4"/>
      <c r="S393" s="33"/>
    </row>
    <row r="394" spans="13:19" x14ac:dyDescent="0.25">
      <c r="M394">
        <f t="shared" si="7"/>
        <v>392</v>
      </c>
      <c r="N394">
        <f>LARGE(Forecast!$M$3:$M$8761,$M394)</f>
        <v>0</v>
      </c>
      <c r="O394" s="4" t="str">
        <f ca="1">IF(N394=0,"",INDEX(OFFSET(Forecast!$B$3:$B$8761,IF(N394=N393,MATCH(O393,Forecast!$B$3:$B$8761,0),0),0),MATCH(N394,OFFSET(Forecast!$M$3:$M$8761,IF(N394=N393,MATCH(O393,Forecast!$B$3:$B$8761,0),0),0),0),1))</f>
        <v/>
      </c>
      <c r="P394" s="33">
        <f>INDEX(BAAL!$B:$B,MATCH(1-N394,BAAL!$C:$C,0),1)</f>
        <v>1</v>
      </c>
      <c r="R394" s="4"/>
      <c r="S394" s="33"/>
    </row>
    <row r="395" spans="13:19" x14ac:dyDescent="0.25">
      <c r="M395">
        <f t="shared" si="7"/>
        <v>393</v>
      </c>
      <c r="N395">
        <f>LARGE(Forecast!$M$3:$M$8761,$M395)</f>
        <v>0</v>
      </c>
      <c r="O395" s="4" t="str">
        <f ca="1">IF(N395=0,"",INDEX(OFFSET(Forecast!$B$3:$B$8761,IF(N395=N394,MATCH(O394,Forecast!$B$3:$B$8761,0),0),0),MATCH(N395,OFFSET(Forecast!$M$3:$M$8761,IF(N395=N394,MATCH(O394,Forecast!$B$3:$B$8761,0),0),0),0),1))</f>
        <v/>
      </c>
      <c r="P395" s="33">
        <f>INDEX(BAAL!$B:$B,MATCH(1-N395,BAAL!$C:$C,0),1)</f>
        <v>1</v>
      </c>
      <c r="R395" s="4"/>
      <c r="S395" s="33"/>
    </row>
    <row r="396" spans="13:19" x14ac:dyDescent="0.25">
      <c r="M396">
        <f t="shared" si="7"/>
        <v>394</v>
      </c>
      <c r="N396">
        <f>LARGE(Forecast!$M$3:$M$8761,$M396)</f>
        <v>0</v>
      </c>
      <c r="O396" s="4" t="str">
        <f ca="1">IF(N396=0,"",INDEX(OFFSET(Forecast!$B$3:$B$8761,IF(N396=N395,MATCH(O395,Forecast!$B$3:$B$8761,0),0),0),MATCH(N396,OFFSET(Forecast!$M$3:$M$8761,IF(N396=N395,MATCH(O395,Forecast!$B$3:$B$8761,0),0),0),0),1))</f>
        <v/>
      </c>
      <c r="P396" s="33">
        <f>INDEX(BAAL!$B:$B,MATCH(1-N396,BAAL!$C:$C,0),1)</f>
        <v>1</v>
      </c>
      <c r="R396" s="4"/>
      <c r="S396" s="33"/>
    </row>
    <row r="397" spans="13:19" x14ac:dyDescent="0.25">
      <c r="M397">
        <f t="shared" si="7"/>
        <v>395</v>
      </c>
      <c r="N397">
        <f>LARGE(Forecast!$M$3:$M$8761,$M397)</f>
        <v>0</v>
      </c>
      <c r="O397" s="4" t="str">
        <f ca="1">IF(N397=0,"",INDEX(OFFSET(Forecast!$B$3:$B$8761,IF(N397=N396,MATCH(O396,Forecast!$B$3:$B$8761,0),0),0),MATCH(N397,OFFSET(Forecast!$M$3:$M$8761,IF(N397=N396,MATCH(O396,Forecast!$B$3:$B$8761,0),0),0),0),1))</f>
        <v/>
      </c>
      <c r="P397" s="33">
        <f>INDEX(BAAL!$B:$B,MATCH(1-N397,BAAL!$C:$C,0),1)</f>
        <v>1</v>
      </c>
      <c r="R397" s="4"/>
      <c r="S397" s="33"/>
    </row>
    <row r="398" spans="13:19" x14ac:dyDescent="0.25">
      <c r="M398">
        <f t="shared" si="7"/>
        <v>396</v>
      </c>
      <c r="N398">
        <f>LARGE(Forecast!$M$3:$M$8761,$M398)</f>
        <v>0</v>
      </c>
      <c r="O398" s="4" t="str">
        <f ca="1">IF(N398=0,"",INDEX(OFFSET(Forecast!$B$3:$B$8761,IF(N398=N397,MATCH(O397,Forecast!$B$3:$B$8761,0),0),0),MATCH(N398,OFFSET(Forecast!$M$3:$M$8761,IF(N398=N397,MATCH(O397,Forecast!$B$3:$B$8761,0),0),0),0),1))</f>
        <v/>
      </c>
      <c r="P398" s="33">
        <f>INDEX(BAAL!$B:$B,MATCH(1-N398,BAAL!$C:$C,0),1)</f>
        <v>1</v>
      </c>
      <c r="R398" s="4"/>
      <c r="S398" s="33"/>
    </row>
    <row r="399" spans="13:19" x14ac:dyDescent="0.25">
      <c r="M399">
        <f t="shared" si="7"/>
        <v>397</v>
      </c>
      <c r="N399">
        <f>LARGE(Forecast!$M$3:$M$8761,$M399)</f>
        <v>0</v>
      </c>
      <c r="O399" s="4" t="str">
        <f ca="1">IF(N399=0,"",INDEX(OFFSET(Forecast!$B$3:$B$8761,IF(N399=N398,MATCH(O398,Forecast!$B$3:$B$8761,0),0),0),MATCH(N399,OFFSET(Forecast!$M$3:$M$8761,IF(N399=N398,MATCH(O398,Forecast!$B$3:$B$8761,0),0),0),0),1))</f>
        <v/>
      </c>
      <c r="P399" s="33">
        <f>INDEX(BAAL!$B:$B,MATCH(1-N399,BAAL!$C:$C,0),1)</f>
        <v>1</v>
      </c>
      <c r="R399" s="4"/>
      <c r="S399" s="33"/>
    </row>
    <row r="400" spans="13:19" x14ac:dyDescent="0.25">
      <c r="M400">
        <f t="shared" si="7"/>
        <v>398</v>
      </c>
      <c r="N400">
        <f>LARGE(Forecast!$M$3:$M$8761,$M400)</f>
        <v>0</v>
      </c>
      <c r="O400" s="4" t="str">
        <f ca="1">IF(N400=0,"",INDEX(OFFSET(Forecast!$B$3:$B$8761,IF(N400=N399,MATCH(O399,Forecast!$B$3:$B$8761,0),0),0),MATCH(N400,OFFSET(Forecast!$M$3:$M$8761,IF(N400=N399,MATCH(O399,Forecast!$B$3:$B$8761,0),0),0),0),1))</f>
        <v/>
      </c>
      <c r="P400" s="33">
        <f>INDEX(BAAL!$B:$B,MATCH(1-N400,BAAL!$C:$C,0),1)</f>
        <v>1</v>
      </c>
      <c r="R400" s="4"/>
      <c r="S400" s="33"/>
    </row>
    <row r="401" spans="13:19" x14ac:dyDescent="0.25">
      <c r="M401">
        <f t="shared" si="7"/>
        <v>399</v>
      </c>
      <c r="N401">
        <f>LARGE(Forecast!$M$3:$M$8761,$M401)</f>
        <v>0</v>
      </c>
      <c r="O401" s="4" t="str">
        <f ca="1">IF(N401=0,"",INDEX(OFFSET(Forecast!$B$3:$B$8761,IF(N401=N400,MATCH(O400,Forecast!$B$3:$B$8761,0),0),0),MATCH(N401,OFFSET(Forecast!$M$3:$M$8761,IF(N401=N400,MATCH(O400,Forecast!$B$3:$B$8761,0),0),0),0),1))</f>
        <v/>
      </c>
      <c r="P401" s="33">
        <f>INDEX(BAAL!$B:$B,MATCH(1-N401,BAAL!$C:$C,0),1)</f>
        <v>1</v>
      </c>
      <c r="R401" s="4"/>
      <c r="S401" s="33"/>
    </row>
    <row r="402" spans="13:19" x14ac:dyDescent="0.25">
      <c r="M402">
        <f t="shared" si="7"/>
        <v>400</v>
      </c>
      <c r="N402">
        <f>LARGE(Forecast!$M$3:$M$8761,$M402)</f>
        <v>0</v>
      </c>
      <c r="O402" s="4" t="str">
        <f ca="1">IF(N402=0,"",INDEX(OFFSET(Forecast!$B$3:$B$8761,IF(N402=N401,MATCH(O401,Forecast!$B$3:$B$8761,0),0),0),MATCH(N402,OFFSET(Forecast!$M$3:$M$8761,IF(N402=N401,MATCH(O401,Forecast!$B$3:$B$8761,0),0),0),0),1))</f>
        <v/>
      </c>
      <c r="P402" s="33">
        <f>INDEX(BAAL!$B:$B,MATCH(1-N402,BAAL!$C:$C,0),1)</f>
        <v>1</v>
      </c>
      <c r="R402" s="4"/>
      <c r="S402" s="33"/>
    </row>
    <row r="403" spans="13:19" x14ac:dyDescent="0.25">
      <c r="M403">
        <f t="shared" si="7"/>
        <v>401</v>
      </c>
      <c r="N403">
        <f>LARGE(Forecast!$M$3:$M$8761,$M403)</f>
        <v>0</v>
      </c>
      <c r="O403" s="4" t="str">
        <f ca="1">IF(N403=0,"",INDEX(OFFSET(Forecast!$B$3:$B$8761,IF(N403=N402,MATCH(O402,Forecast!$B$3:$B$8761,0),0),0),MATCH(N403,OFFSET(Forecast!$M$3:$M$8761,IF(N403=N402,MATCH(O402,Forecast!$B$3:$B$8761,0),0),0),0),1))</f>
        <v/>
      </c>
      <c r="P403" s="33">
        <f>INDEX(BAAL!$B:$B,MATCH(1-N403,BAAL!$C:$C,0),1)</f>
        <v>1</v>
      </c>
      <c r="R403" s="4"/>
      <c r="S403" s="33"/>
    </row>
    <row r="404" spans="13:19" x14ac:dyDescent="0.25">
      <c r="M404">
        <f t="shared" si="7"/>
        <v>402</v>
      </c>
      <c r="N404">
        <f>LARGE(Forecast!$M$3:$M$8761,$M404)</f>
        <v>0</v>
      </c>
      <c r="O404" s="4" t="str">
        <f ca="1">IF(N404=0,"",INDEX(OFFSET(Forecast!$B$3:$B$8761,IF(N404=N403,MATCH(O403,Forecast!$B$3:$B$8761,0),0),0),MATCH(N404,OFFSET(Forecast!$M$3:$M$8761,IF(N404=N403,MATCH(O403,Forecast!$B$3:$B$8761,0),0),0),0),1))</f>
        <v/>
      </c>
      <c r="P404" s="33">
        <f>INDEX(BAAL!$B:$B,MATCH(1-N404,BAAL!$C:$C,0),1)</f>
        <v>1</v>
      </c>
      <c r="R404" s="4"/>
      <c r="S404" s="33"/>
    </row>
    <row r="405" spans="13:19" x14ac:dyDescent="0.25">
      <c r="M405">
        <f t="shared" si="7"/>
        <v>403</v>
      </c>
      <c r="N405">
        <f>LARGE(Forecast!$M$3:$M$8761,$M405)</f>
        <v>0</v>
      </c>
      <c r="O405" s="4" t="str">
        <f ca="1">IF(N405=0,"",INDEX(OFFSET(Forecast!$B$3:$B$8761,IF(N405=N404,MATCH(O404,Forecast!$B$3:$B$8761,0),0),0),MATCH(N405,OFFSET(Forecast!$M$3:$M$8761,IF(N405=N404,MATCH(O404,Forecast!$B$3:$B$8761,0),0),0),0),1))</f>
        <v/>
      </c>
      <c r="P405" s="33">
        <f>INDEX(BAAL!$B:$B,MATCH(1-N405,BAAL!$C:$C,0),1)</f>
        <v>1</v>
      </c>
      <c r="R405" s="4"/>
      <c r="S405" s="33"/>
    </row>
    <row r="406" spans="13:19" x14ac:dyDescent="0.25">
      <c r="M406">
        <f t="shared" si="7"/>
        <v>404</v>
      </c>
      <c r="N406">
        <f>LARGE(Forecast!$M$3:$M$8761,$M406)</f>
        <v>0</v>
      </c>
      <c r="O406" s="4" t="str">
        <f ca="1">IF(N406=0,"",INDEX(OFFSET(Forecast!$B$3:$B$8761,IF(N406=N405,MATCH(O405,Forecast!$B$3:$B$8761,0),0),0),MATCH(N406,OFFSET(Forecast!$M$3:$M$8761,IF(N406=N405,MATCH(O405,Forecast!$B$3:$B$8761,0),0),0),0),1))</f>
        <v/>
      </c>
      <c r="P406" s="33">
        <f>INDEX(BAAL!$B:$B,MATCH(1-N406,BAAL!$C:$C,0),1)</f>
        <v>1</v>
      </c>
      <c r="R406" s="4"/>
      <c r="S406" s="33"/>
    </row>
    <row r="407" spans="13:19" x14ac:dyDescent="0.25">
      <c r="M407">
        <f t="shared" si="7"/>
        <v>405</v>
      </c>
      <c r="N407">
        <f>LARGE(Forecast!$M$3:$M$8761,$M407)</f>
        <v>0</v>
      </c>
      <c r="O407" s="4" t="str">
        <f ca="1">IF(N407=0,"",INDEX(OFFSET(Forecast!$B$3:$B$8761,IF(N407=N406,MATCH(O406,Forecast!$B$3:$B$8761,0),0),0),MATCH(N407,OFFSET(Forecast!$M$3:$M$8761,IF(N407=N406,MATCH(O406,Forecast!$B$3:$B$8761,0),0),0),0),1))</f>
        <v/>
      </c>
      <c r="P407" s="33">
        <f>INDEX(BAAL!$B:$B,MATCH(1-N407,BAAL!$C:$C,0),1)</f>
        <v>1</v>
      </c>
      <c r="R407" s="4"/>
      <c r="S407" s="33"/>
    </row>
    <row r="408" spans="13:19" x14ac:dyDescent="0.25">
      <c r="M408">
        <f t="shared" si="7"/>
        <v>406</v>
      </c>
      <c r="N408">
        <f>LARGE(Forecast!$M$3:$M$8761,$M408)</f>
        <v>0</v>
      </c>
      <c r="O408" s="4" t="str">
        <f ca="1">IF(N408=0,"",INDEX(OFFSET(Forecast!$B$3:$B$8761,IF(N408=N407,MATCH(O407,Forecast!$B$3:$B$8761,0),0),0),MATCH(N408,OFFSET(Forecast!$M$3:$M$8761,IF(N408=N407,MATCH(O407,Forecast!$B$3:$B$8761,0),0),0),0),1))</f>
        <v/>
      </c>
      <c r="P408" s="33">
        <f>INDEX(BAAL!$B:$B,MATCH(1-N408,BAAL!$C:$C,0),1)</f>
        <v>1</v>
      </c>
      <c r="R408" s="4"/>
      <c r="S408" s="33"/>
    </row>
    <row r="409" spans="13:19" x14ac:dyDescent="0.25">
      <c r="M409">
        <f t="shared" si="7"/>
        <v>407</v>
      </c>
      <c r="N409">
        <f>LARGE(Forecast!$M$3:$M$8761,$M409)</f>
        <v>0</v>
      </c>
      <c r="O409" s="4" t="str">
        <f ca="1">IF(N409=0,"",INDEX(OFFSET(Forecast!$B$3:$B$8761,IF(N409=N408,MATCH(O408,Forecast!$B$3:$B$8761,0),0),0),MATCH(N409,OFFSET(Forecast!$M$3:$M$8761,IF(N409=N408,MATCH(O408,Forecast!$B$3:$B$8761,0),0),0),0),1))</f>
        <v/>
      </c>
      <c r="P409" s="33">
        <f>INDEX(BAAL!$B:$B,MATCH(1-N409,BAAL!$C:$C,0),1)</f>
        <v>1</v>
      </c>
      <c r="R409" s="4"/>
      <c r="S409" s="33"/>
    </row>
    <row r="410" spans="13:19" x14ac:dyDescent="0.25">
      <c r="M410">
        <f t="shared" si="7"/>
        <v>408</v>
      </c>
      <c r="N410">
        <f>LARGE(Forecast!$M$3:$M$8761,$M410)</f>
        <v>0</v>
      </c>
      <c r="O410" s="4" t="str">
        <f ca="1">IF(N410=0,"",INDEX(OFFSET(Forecast!$B$3:$B$8761,IF(N410=N409,MATCH(O409,Forecast!$B$3:$B$8761,0),0),0),MATCH(N410,OFFSET(Forecast!$M$3:$M$8761,IF(N410=N409,MATCH(O409,Forecast!$B$3:$B$8761,0),0),0),0),1))</f>
        <v/>
      </c>
      <c r="P410" s="33">
        <f>INDEX(BAAL!$B:$B,MATCH(1-N410,BAAL!$C:$C,0),1)</f>
        <v>1</v>
      </c>
      <c r="R410" s="4"/>
      <c r="S410" s="33"/>
    </row>
    <row r="411" spans="13:19" x14ac:dyDescent="0.25">
      <c r="M411">
        <f t="shared" si="7"/>
        <v>409</v>
      </c>
      <c r="N411">
        <f>LARGE(Forecast!$M$3:$M$8761,$M411)</f>
        <v>0</v>
      </c>
      <c r="O411" s="4" t="str">
        <f ca="1">IF(N411=0,"",INDEX(OFFSET(Forecast!$B$3:$B$8761,IF(N411=N410,MATCH(O410,Forecast!$B$3:$B$8761,0),0),0),MATCH(N411,OFFSET(Forecast!$M$3:$M$8761,IF(N411=N410,MATCH(O410,Forecast!$B$3:$B$8761,0),0),0),0),1))</f>
        <v/>
      </c>
      <c r="P411" s="33">
        <f>INDEX(BAAL!$B:$B,MATCH(1-N411,BAAL!$C:$C,0),1)</f>
        <v>1</v>
      </c>
      <c r="R411" s="4"/>
      <c r="S411" s="33"/>
    </row>
    <row r="412" spans="13:19" x14ac:dyDescent="0.25">
      <c r="M412">
        <f t="shared" si="7"/>
        <v>410</v>
      </c>
      <c r="N412">
        <f>LARGE(Forecast!$M$3:$M$8761,$M412)</f>
        <v>0</v>
      </c>
      <c r="O412" s="4" t="str">
        <f ca="1">IF(N412=0,"",INDEX(OFFSET(Forecast!$B$3:$B$8761,IF(N412=N411,MATCH(O411,Forecast!$B$3:$B$8761,0),0),0),MATCH(N412,OFFSET(Forecast!$M$3:$M$8761,IF(N412=N411,MATCH(O411,Forecast!$B$3:$B$8761,0),0),0),0),1))</f>
        <v/>
      </c>
      <c r="P412" s="33">
        <f>INDEX(BAAL!$B:$B,MATCH(1-N412,BAAL!$C:$C,0),1)</f>
        <v>1</v>
      </c>
      <c r="R412" s="4"/>
      <c r="S412" s="33"/>
    </row>
    <row r="413" spans="13:19" x14ac:dyDescent="0.25">
      <c r="M413">
        <f t="shared" si="7"/>
        <v>411</v>
      </c>
      <c r="N413">
        <f>LARGE(Forecast!$M$3:$M$8761,$M413)</f>
        <v>0</v>
      </c>
      <c r="O413" s="4" t="str">
        <f ca="1">IF(N413=0,"",INDEX(OFFSET(Forecast!$B$3:$B$8761,IF(N413=N412,MATCH(O412,Forecast!$B$3:$B$8761,0),0),0),MATCH(N413,OFFSET(Forecast!$M$3:$M$8761,IF(N413=N412,MATCH(O412,Forecast!$B$3:$B$8761,0),0),0),0),1))</f>
        <v/>
      </c>
      <c r="P413" s="33">
        <f>INDEX(BAAL!$B:$B,MATCH(1-N413,BAAL!$C:$C,0),1)</f>
        <v>1</v>
      </c>
      <c r="R413" s="4"/>
      <c r="S413" s="33"/>
    </row>
    <row r="414" spans="13:19" x14ac:dyDescent="0.25">
      <c r="M414">
        <f t="shared" si="7"/>
        <v>412</v>
      </c>
      <c r="N414">
        <f>LARGE(Forecast!$M$3:$M$8761,$M414)</f>
        <v>0</v>
      </c>
      <c r="O414" s="4" t="str">
        <f ca="1">IF(N414=0,"",INDEX(OFFSET(Forecast!$B$3:$B$8761,IF(N414=N413,MATCH(O413,Forecast!$B$3:$B$8761,0),0),0),MATCH(N414,OFFSET(Forecast!$M$3:$M$8761,IF(N414=N413,MATCH(O413,Forecast!$B$3:$B$8761,0),0),0),0),1))</f>
        <v/>
      </c>
      <c r="P414" s="33">
        <f>INDEX(BAAL!$B:$B,MATCH(1-N414,BAAL!$C:$C,0),1)</f>
        <v>1</v>
      </c>
      <c r="R414" s="4"/>
      <c r="S414" s="33"/>
    </row>
    <row r="415" spans="13:19" x14ac:dyDescent="0.25">
      <c r="M415">
        <f t="shared" si="7"/>
        <v>413</v>
      </c>
      <c r="N415">
        <f>LARGE(Forecast!$M$3:$M$8761,$M415)</f>
        <v>0</v>
      </c>
      <c r="O415" s="4" t="str">
        <f ca="1">IF(N415=0,"",INDEX(OFFSET(Forecast!$B$3:$B$8761,IF(N415=N414,MATCH(O414,Forecast!$B$3:$B$8761,0),0),0),MATCH(N415,OFFSET(Forecast!$M$3:$M$8761,IF(N415=N414,MATCH(O414,Forecast!$B$3:$B$8761,0),0),0),0),1))</f>
        <v/>
      </c>
      <c r="P415" s="33">
        <f>INDEX(BAAL!$B:$B,MATCH(1-N415,BAAL!$C:$C,0),1)</f>
        <v>1</v>
      </c>
      <c r="R415" s="4"/>
      <c r="S415" s="33"/>
    </row>
    <row r="416" spans="13:19" x14ac:dyDescent="0.25">
      <c r="M416">
        <f t="shared" si="7"/>
        <v>414</v>
      </c>
      <c r="N416">
        <f>LARGE(Forecast!$M$3:$M$8761,$M416)</f>
        <v>0</v>
      </c>
      <c r="O416" s="4" t="str">
        <f ca="1">IF(N416=0,"",INDEX(OFFSET(Forecast!$B$3:$B$8761,IF(N416=N415,MATCH(O415,Forecast!$B$3:$B$8761,0),0),0),MATCH(N416,OFFSET(Forecast!$M$3:$M$8761,IF(N416=N415,MATCH(O415,Forecast!$B$3:$B$8761,0),0),0),0),1))</f>
        <v/>
      </c>
      <c r="P416" s="33">
        <f>INDEX(BAAL!$B:$B,MATCH(1-N416,BAAL!$C:$C,0),1)</f>
        <v>1</v>
      </c>
      <c r="R416" s="4"/>
      <c r="S416" s="33"/>
    </row>
    <row r="417" spans="13:19" x14ac:dyDescent="0.25">
      <c r="M417">
        <f t="shared" si="7"/>
        <v>415</v>
      </c>
      <c r="N417">
        <f>LARGE(Forecast!$M$3:$M$8761,$M417)</f>
        <v>0</v>
      </c>
      <c r="O417" s="4" t="str">
        <f ca="1">IF(N417=0,"",INDEX(OFFSET(Forecast!$B$3:$B$8761,IF(N417=N416,MATCH(O416,Forecast!$B$3:$B$8761,0),0),0),MATCH(N417,OFFSET(Forecast!$M$3:$M$8761,IF(N417=N416,MATCH(O416,Forecast!$B$3:$B$8761,0),0),0),0),1))</f>
        <v/>
      </c>
      <c r="P417" s="33">
        <f>INDEX(BAAL!$B:$B,MATCH(1-N417,BAAL!$C:$C,0),1)</f>
        <v>1</v>
      </c>
      <c r="R417" s="4"/>
      <c r="S417" s="33"/>
    </row>
    <row r="418" spans="13:19" x14ac:dyDescent="0.25">
      <c r="M418">
        <f t="shared" si="7"/>
        <v>416</v>
      </c>
      <c r="N418">
        <f>LARGE(Forecast!$M$3:$M$8761,$M418)</f>
        <v>0</v>
      </c>
      <c r="O418" s="4" t="str">
        <f ca="1">IF(N418=0,"",INDEX(OFFSET(Forecast!$B$3:$B$8761,IF(N418=N417,MATCH(O417,Forecast!$B$3:$B$8761,0),0),0),MATCH(N418,OFFSET(Forecast!$M$3:$M$8761,IF(N418=N417,MATCH(O417,Forecast!$B$3:$B$8761,0),0),0),0),1))</f>
        <v/>
      </c>
      <c r="P418" s="33">
        <f>INDEX(BAAL!$B:$B,MATCH(1-N418,BAAL!$C:$C,0),1)</f>
        <v>1</v>
      </c>
      <c r="R418" s="4"/>
      <c r="S418" s="33"/>
    </row>
    <row r="419" spans="13:19" x14ac:dyDescent="0.25">
      <c r="M419">
        <f t="shared" si="7"/>
        <v>417</v>
      </c>
      <c r="N419">
        <f>LARGE(Forecast!$M$3:$M$8761,$M419)</f>
        <v>0</v>
      </c>
      <c r="O419" s="4" t="str">
        <f ca="1">IF(N419=0,"",INDEX(OFFSET(Forecast!$B$3:$B$8761,IF(N419=N418,MATCH(O418,Forecast!$B$3:$B$8761,0),0),0),MATCH(N419,OFFSET(Forecast!$M$3:$M$8761,IF(N419=N418,MATCH(O418,Forecast!$B$3:$B$8761,0),0),0),0),1))</f>
        <v/>
      </c>
      <c r="P419" s="33">
        <f>INDEX(BAAL!$B:$B,MATCH(1-N419,BAAL!$C:$C,0),1)</f>
        <v>1</v>
      </c>
      <c r="R419" s="4"/>
      <c r="S419" s="33"/>
    </row>
    <row r="420" spans="13:19" x14ac:dyDescent="0.25">
      <c r="M420">
        <f t="shared" si="7"/>
        <v>418</v>
      </c>
      <c r="N420">
        <f>LARGE(Forecast!$M$3:$M$8761,$M420)</f>
        <v>0</v>
      </c>
      <c r="O420" s="4" t="str">
        <f ca="1">IF(N420=0,"",INDEX(OFFSET(Forecast!$B$3:$B$8761,IF(N420=N419,MATCH(O419,Forecast!$B$3:$B$8761,0),0),0),MATCH(N420,OFFSET(Forecast!$M$3:$M$8761,IF(N420=N419,MATCH(O419,Forecast!$B$3:$B$8761,0),0),0),0),1))</f>
        <v/>
      </c>
      <c r="P420" s="33">
        <f>INDEX(BAAL!$B:$B,MATCH(1-N420,BAAL!$C:$C,0),1)</f>
        <v>1</v>
      </c>
      <c r="R420" s="4"/>
      <c r="S420" s="33"/>
    </row>
    <row r="421" spans="13:19" x14ac:dyDescent="0.25">
      <c r="M421">
        <f t="shared" si="7"/>
        <v>419</v>
      </c>
      <c r="N421">
        <f>LARGE(Forecast!$M$3:$M$8761,$M421)</f>
        <v>0</v>
      </c>
      <c r="O421" s="4" t="str">
        <f ca="1">IF(N421=0,"",INDEX(OFFSET(Forecast!$B$3:$B$8761,IF(N421=N420,MATCH(O420,Forecast!$B$3:$B$8761,0),0),0),MATCH(N421,OFFSET(Forecast!$M$3:$M$8761,IF(N421=N420,MATCH(O420,Forecast!$B$3:$B$8761,0),0),0),0),1))</f>
        <v/>
      </c>
      <c r="P421" s="33">
        <f>INDEX(BAAL!$B:$B,MATCH(1-N421,BAAL!$C:$C,0),1)</f>
        <v>1</v>
      </c>
      <c r="R421" s="4"/>
      <c r="S421" s="33"/>
    </row>
    <row r="422" spans="13:19" x14ac:dyDescent="0.25">
      <c r="M422">
        <f t="shared" si="7"/>
        <v>420</v>
      </c>
      <c r="N422">
        <f>LARGE(Forecast!$M$3:$M$8761,$M422)</f>
        <v>0</v>
      </c>
      <c r="O422" s="4" t="str">
        <f ca="1">IF(N422=0,"",INDEX(OFFSET(Forecast!$B$3:$B$8761,IF(N422=N421,MATCH(O421,Forecast!$B$3:$B$8761,0),0),0),MATCH(N422,OFFSET(Forecast!$M$3:$M$8761,IF(N422=N421,MATCH(O421,Forecast!$B$3:$B$8761,0),0),0),0),1))</f>
        <v/>
      </c>
      <c r="P422" s="33">
        <f>INDEX(BAAL!$B:$B,MATCH(1-N422,BAAL!$C:$C,0),1)</f>
        <v>1</v>
      </c>
      <c r="R422" s="4"/>
      <c r="S422" s="33"/>
    </row>
    <row r="423" spans="13:19" x14ac:dyDescent="0.25">
      <c r="M423">
        <f t="shared" si="7"/>
        <v>421</v>
      </c>
      <c r="N423">
        <f>LARGE(Forecast!$M$3:$M$8761,$M423)</f>
        <v>0</v>
      </c>
      <c r="O423" s="4" t="str">
        <f ca="1">IF(N423=0,"",INDEX(OFFSET(Forecast!$B$3:$B$8761,IF(N423=N422,MATCH(O422,Forecast!$B$3:$B$8761,0),0),0),MATCH(N423,OFFSET(Forecast!$M$3:$M$8761,IF(N423=N422,MATCH(O422,Forecast!$B$3:$B$8761,0),0),0),0),1))</f>
        <v/>
      </c>
      <c r="P423" s="33">
        <f>INDEX(BAAL!$B:$B,MATCH(1-N423,BAAL!$C:$C,0),1)</f>
        <v>1</v>
      </c>
      <c r="R423" s="4"/>
      <c r="S423" s="33"/>
    </row>
    <row r="424" spans="13:19" x14ac:dyDescent="0.25">
      <c r="M424">
        <f t="shared" si="7"/>
        <v>422</v>
      </c>
      <c r="N424">
        <f>LARGE(Forecast!$M$3:$M$8761,$M424)</f>
        <v>0</v>
      </c>
      <c r="O424" s="4" t="str">
        <f ca="1">IF(N424=0,"",INDEX(OFFSET(Forecast!$B$3:$B$8761,IF(N424=N423,MATCH(O423,Forecast!$B$3:$B$8761,0),0),0),MATCH(N424,OFFSET(Forecast!$M$3:$M$8761,IF(N424=N423,MATCH(O423,Forecast!$B$3:$B$8761,0),0),0),0),1))</f>
        <v/>
      </c>
      <c r="P424" s="33">
        <f>INDEX(BAAL!$B:$B,MATCH(1-N424,BAAL!$C:$C,0),1)</f>
        <v>1</v>
      </c>
      <c r="R424" s="4"/>
      <c r="S424" s="33"/>
    </row>
    <row r="425" spans="13:19" x14ac:dyDescent="0.25">
      <c r="M425">
        <f t="shared" si="7"/>
        <v>423</v>
      </c>
      <c r="N425">
        <f>LARGE(Forecast!$M$3:$M$8761,$M425)</f>
        <v>0</v>
      </c>
      <c r="O425" s="4" t="str">
        <f ca="1">IF(N425=0,"",INDEX(OFFSET(Forecast!$B$3:$B$8761,IF(N425=N424,MATCH(O424,Forecast!$B$3:$B$8761,0),0),0),MATCH(N425,OFFSET(Forecast!$M$3:$M$8761,IF(N425=N424,MATCH(O424,Forecast!$B$3:$B$8761,0),0),0),0),1))</f>
        <v/>
      </c>
      <c r="P425" s="33">
        <f>INDEX(BAAL!$B:$B,MATCH(1-N425,BAAL!$C:$C,0),1)</f>
        <v>1</v>
      </c>
      <c r="R425" s="4"/>
      <c r="S425" s="33"/>
    </row>
    <row r="426" spans="13:19" x14ac:dyDescent="0.25">
      <c r="M426">
        <f t="shared" si="7"/>
        <v>424</v>
      </c>
      <c r="N426">
        <f>LARGE(Forecast!$M$3:$M$8761,$M426)</f>
        <v>0</v>
      </c>
      <c r="O426" s="4" t="str">
        <f ca="1">IF(N426=0,"",INDEX(OFFSET(Forecast!$B$3:$B$8761,IF(N426=N425,MATCH(O425,Forecast!$B$3:$B$8761,0),0),0),MATCH(N426,OFFSET(Forecast!$M$3:$M$8761,IF(N426=N425,MATCH(O425,Forecast!$B$3:$B$8761,0),0),0),0),1))</f>
        <v/>
      </c>
      <c r="P426" s="33">
        <f>INDEX(BAAL!$B:$B,MATCH(1-N426,BAAL!$C:$C,0),1)</f>
        <v>1</v>
      </c>
      <c r="R426" s="4"/>
      <c r="S426" s="33"/>
    </row>
    <row r="427" spans="13:19" x14ac:dyDescent="0.25">
      <c r="M427">
        <f t="shared" si="7"/>
        <v>425</v>
      </c>
      <c r="N427">
        <f>LARGE(Forecast!$M$3:$M$8761,$M427)</f>
        <v>0</v>
      </c>
      <c r="O427" s="4" t="str">
        <f ca="1">IF(N427=0,"",INDEX(OFFSET(Forecast!$B$3:$B$8761,IF(N427=N426,MATCH(O426,Forecast!$B$3:$B$8761,0),0),0),MATCH(N427,OFFSET(Forecast!$M$3:$M$8761,IF(N427=N426,MATCH(O426,Forecast!$B$3:$B$8761,0),0),0),0),1))</f>
        <v/>
      </c>
      <c r="P427" s="33">
        <f>INDEX(BAAL!$B:$B,MATCH(1-N427,BAAL!$C:$C,0),1)</f>
        <v>1</v>
      </c>
      <c r="R427" s="4"/>
      <c r="S427" s="33"/>
    </row>
    <row r="428" spans="13:19" x14ac:dyDescent="0.25">
      <c r="M428">
        <f t="shared" si="7"/>
        <v>426</v>
      </c>
      <c r="N428">
        <f>LARGE(Forecast!$M$3:$M$8761,$M428)</f>
        <v>0</v>
      </c>
      <c r="O428" s="4" t="str">
        <f ca="1">IF(N428=0,"",INDEX(OFFSET(Forecast!$B$3:$B$8761,IF(N428=N427,MATCH(O427,Forecast!$B$3:$B$8761,0),0),0),MATCH(N428,OFFSET(Forecast!$M$3:$M$8761,IF(N428=N427,MATCH(O427,Forecast!$B$3:$B$8761,0),0),0),0),1))</f>
        <v/>
      </c>
      <c r="P428" s="33">
        <f>INDEX(BAAL!$B:$B,MATCH(1-N428,BAAL!$C:$C,0),1)</f>
        <v>1</v>
      </c>
      <c r="R428" s="4"/>
      <c r="S428" s="33"/>
    </row>
    <row r="429" spans="13:19" x14ac:dyDescent="0.25">
      <c r="M429">
        <f t="shared" si="7"/>
        <v>427</v>
      </c>
      <c r="N429">
        <f>LARGE(Forecast!$M$3:$M$8761,$M429)</f>
        <v>0</v>
      </c>
      <c r="O429" s="4" t="str">
        <f ca="1">IF(N429=0,"",INDEX(OFFSET(Forecast!$B$3:$B$8761,IF(N429=N428,MATCH(O428,Forecast!$B$3:$B$8761,0),0),0),MATCH(N429,OFFSET(Forecast!$M$3:$M$8761,IF(N429=N428,MATCH(O428,Forecast!$B$3:$B$8761,0),0),0),0),1))</f>
        <v/>
      </c>
      <c r="P429" s="33">
        <f>INDEX(BAAL!$B:$B,MATCH(1-N429,BAAL!$C:$C,0),1)</f>
        <v>1</v>
      </c>
      <c r="R429" s="4"/>
      <c r="S429" s="33"/>
    </row>
    <row r="430" spans="13:19" x14ac:dyDescent="0.25">
      <c r="M430">
        <f t="shared" si="7"/>
        <v>428</v>
      </c>
      <c r="N430">
        <f>LARGE(Forecast!$M$3:$M$8761,$M430)</f>
        <v>0</v>
      </c>
      <c r="O430" s="4" t="str">
        <f ca="1">IF(N430=0,"",INDEX(OFFSET(Forecast!$B$3:$B$8761,IF(N430=N429,MATCH(O429,Forecast!$B$3:$B$8761,0),0),0),MATCH(N430,OFFSET(Forecast!$M$3:$M$8761,IF(N430=N429,MATCH(O429,Forecast!$B$3:$B$8761,0),0),0),0),1))</f>
        <v/>
      </c>
      <c r="P430" s="33">
        <f>INDEX(BAAL!$B:$B,MATCH(1-N430,BAAL!$C:$C,0),1)</f>
        <v>1</v>
      </c>
      <c r="R430" s="4"/>
      <c r="S430" s="33"/>
    </row>
    <row r="431" spans="13:19" x14ac:dyDescent="0.25">
      <c r="M431">
        <f t="shared" si="7"/>
        <v>429</v>
      </c>
      <c r="N431">
        <f>LARGE(Forecast!$M$3:$M$8761,$M431)</f>
        <v>0</v>
      </c>
      <c r="O431" s="4" t="str">
        <f ca="1">IF(N431=0,"",INDEX(OFFSET(Forecast!$B$3:$B$8761,IF(N431=N430,MATCH(O430,Forecast!$B$3:$B$8761,0),0),0),MATCH(N431,OFFSET(Forecast!$M$3:$M$8761,IF(N431=N430,MATCH(O430,Forecast!$B$3:$B$8761,0),0),0),0),1))</f>
        <v/>
      </c>
      <c r="P431" s="33">
        <f>INDEX(BAAL!$B:$B,MATCH(1-N431,BAAL!$C:$C,0),1)</f>
        <v>1</v>
      </c>
      <c r="R431" s="4"/>
      <c r="S431" s="33"/>
    </row>
    <row r="432" spans="13:19" x14ac:dyDescent="0.25">
      <c r="M432">
        <f t="shared" si="7"/>
        <v>430</v>
      </c>
      <c r="N432">
        <f>LARGE(Forecast!$M$3:$M$8761,$M432)</f>
        <v>0</v>
      </c>
      <c r="O432" s="4" t="str">
        <f ca="1">IF(N432=0,"",INDEX(OFFSET(Forecast!$B$3:$B$8761,IF(N432=N431,MATCH(O431,Forecast!$B$3:$B$8761,0),0),0),MATCH(N432,OFFSET(Forecast!$M$3:$M$8761,IF(N432=N431,MATCH(O431,Forecast!$B$3:$B$8761,0),0),0),0),1))</f>
        <v/>
      </c>
      <c r="P432" s="33">
        <f>INDEX(BAAL!$B:$B,MATCH(1-N432,BAAL!$C:$C,0),1)</f>
        <v>1</v>
      </c>
      <c r="R432" s="4"/>
      <c r="S432" s="33"/>
    </row>
    <row r="433" spans="13:19" x14ac:dyDescent="0.25">
      <c r="M433">
        <f t="shared" si="7"/>
        <v>431</v>
      </c>
      <c r="N433">
        <f>LARGE(Forecast!$M$3:$M$8761,$M433)</f>
        <v>0</v>
      </c>
      <c r="O433" s="4" t="str">
        <f ca="1">IF(N433=0,"",INDEX(OFFSET(Forecast!$B$3:$B$8761,IF(N433=N432,MATCH(O432,Forecast!$B$3:$B$8761,0),0),0),MATCH(N433,OFFSET(Forecast!$M$3:$M$8761,IF(N433=N432,MATCH(O432,Forecast!$B$3:$B$8761,0),0),0),0),1))</f>
        <v/>
      </c>
      <c r="P433" s="33">
        <f>INDEX(BAAL!$B:$B,MATCH(1-N433,BAAL!$C:$C,0),1)</f>
        <v>1</v>
      </c>
      <c r="R433" s="4"/>
      <c r="S433" s="33"/>
    </row>
    <row r="434" spans="13:19" x14ac:dyDescent="0.25">
      <c r="M434">
        <f t="shared" si="7"/>
        <v>432</v>
      </c>
      <c r="N434">
        <f>LARGE(Forecast!$M$3:$M$8761,$M434)</f>
        <v>0</v>
      </c>
      <c r="O434" s="4" t="str">
        <f ca="1">IF(N434=0,"",INDEX(OFFSET(Forecast!$B$3:$B$8761,IF(N434=N433,MATCH(O433,Forecast!$B$3:$B$8761,0),0),0),MATCH(N434,OFFSET(Forecast!$M$3:$M$8761,IF(N434=N433,MATCH(O433,Forecast!$B$3:$B$8761,0),0),0),0),1))</f>
        <v/>
      </c>
      <c r="P434" s="33">
        <f>INDEX(BAAL!$B:$B,MATCH(1-N434,BAAL!$C:$C,0),1)</f>
        <v>1</v>
      </c>
      <c r="R434" s="4"/>
      <c r="S434" s="33"/>
    </row>
    <row r="435" spans="13:19" x14ac:dyDescent="0.25">
      <c r="M435">
        <f t="shared" si="7"/>
        <v>433</v>
      </c>
      <c r="N435">
        <f>LARGE(Forecast!$M$3:$M$8761,$M435)</f>
        <v>0</v>
      </c>
      <c r="O435" s="4" t="str">
        <f ca="1">IF(N435=0,"",INDEX(OFFSET(Forecast!$B$3:$B$8761,IF(N435=N434,MATCH(O434,Forecast!$B$3:$B$8761,0),0),0),MATCH(N435,OFFSET(Forecast!$M$3:$M$8761,IF(N435=N434,MATCH(O434,Forecast!$B$3:$B$8761,0),0),0),0),1))</f>
        <v/>
      </c>
      <c r="P435" s="33">
        <f>INDEX(BAAL!$B:$B,MATCH(1-N435,BAAL!$C:$C,0),1)</f>
        <v>1</v>
      </c>
      <c r="R435" s="4"/>
      <c r="S435" s="33"/>
    </row>
    <row r="436" spans="13:19" x14ac:dyDescent="0.25">
      <c r="M436">
        <f t="shared" si="7"/>
        <v>434</v>
      </c>
      <c r="N436">
        <f>LARGE(Forecast!$M$3:$M$8761,$M436)</f>
        <v>0</v>
      </c>
      <c r="O436" s="4" t="str">
        <f ca="1">IF(N436=0,"",INDEX(OFFSET(Forecast!$B$3:$B$8761,IF(N436=N435,MATCH(O435,Forecast!$B$3:$B$8761,0),0),0),MATCH(N436,OFFSET(Forecast!$M$3:$M$8761,IF(N436=N435,MATCH(O435,Forecast!$B$3:$B$8761,0),0),0),0),1))</f>
        <v/>
      </c>
      <c r="P436" s="33">
        <f>INDEX(BAAL!$B:$B,MATCH(1-N436,BAAL!$C:$C,0),1)</f>
        <v>1</v>
      </c>
      <c r="R436" s="4"/>
      <c r="S436" s="33"/>
    </row>
    <row r="437" spans="13:19" x14ac:dyDescent="0.25">
      <c r="M437">
        <f t="shared" si="7"/>
        <v>435</v>
      </c>
      <c r="N437">
        <f>LARGE(Forecast!$M$3:$M$8761,$M437)</f>
        <v>0</v>
      </c>
      <c r="O437" s="4" t="str">
        <f ca="1">IF(N437=0,"",INDEX(OFFSET(Forecast!$B$3:$B$8761,IF(N437=N436,MATCH(O436,Forecast!$B$3:$B$8761,0),0),0),MATCH(N437,OFFSET(Forecast!$M$3:$M$8761,IF(N437=N436,MATCH(O436,Forecast!$B$3:$B$8761,0),0),0),0),1))</f>
        <v/>
      </c>
      <c r="P437" s="33">
        <f>INDEX(BAAL!$B:$B,MATCH(1-N437,BAAL!$C:$C,0),1)</f>
        <v>1</v>
      </c>
      <c r="R437" s="4"/>
      <c r="S437" s="33"/>
    </row>
    <row r="438" spans="13:19" x14ac:dyDescent="0.25">
      <c r="M438">
        <f t="shared" si="7"/>
        <v>436</v>
      </c>
      <c r="N438">
        <f>LARGE(Forecast!$M$3:$M$8761,$M438)</f>
        <v>0</v>
      </c>
      <c r="O438" s="4" t="str">
        <f ca="1">IF(N438=0,"",INDEX(OFFSET(Forecast!$B$3:$B$8761,IF(N438=N437,MATCH(O437,Forecast!$B$3:$B$8761,0),0),0),MATCH(N438,OFFSET(Forecast!$M$3:$M$8761,IF(N438=N437,MATCH(O437,Forecast!$B$3:$B$8761,0),0),0),0),1))</f>
        <v/>
      </c>
      <c r="P438" s="33">
        <f>INDEX(BAAL!$B:$B,MATCH(1-N438,BAAL!$C:$C,0),1)</f>
        <v>1</v>
      </c>
      <c r="R438" s="4"/>
      <c r="S438" s="33"/>
    </row>
    <row r="439" spans="13:19" x14ac:dyDescent="0.25">
      <c r="M439">
        <f t="shared" si="7"/>
        <v>437</v>
      </c>
      <c r="N439">
        <f>LARGE(Forecast!$M$3:$M$8761,$M439)</f>
        <v>0</v>
      </c>
      <c r="O439" s="4" t="str">
        <f ca="1">IF(N439=0,"",INDEX(OFFSET(Forecast!$B$3:$B$8761,IF(N439=N438,MATCH(O438,Forecast!$B$3:$B$8761,0),0),0),MATCH(N439,OFFSET(Forecast!$M$3:$M$8761,IF(N439=N438,MATCH(O438,Forecast!$B$3:$B$8761,0),0),0),0),1))</f>
        <v/>
      </c>
      <c r="P439" s="33">
        <f>INDEX(BAAL!$B:$B,MATCH(1-N439,BAAL!$C:$C,0),1)</f>
        <v>1</v>
      </c>
      <c r="R439" s="4"/>
      <c r="S439" s="33"/>
    </row>
    <row r="440" spans="13:19" x14ac:dyDescent="0.25">
      <c r="M440">
        <f t="shared" si="7"/>
        <v>438</v>
      </c>
      <c r="N440">
        <f>LARGE(Forecast!$M$3:$M$8761,$M440)</f>
        <v>0</v>
      </c>
      <c r="O440" s="4" t="str">
        <f ca="1">IF(N440=0,"",INDEX(OFFSET(Forecast!$B$3:$B$8761,IF(N440=N439,MATCH(O439,Forecast!$B$3:$B$8761,0),0),0),MATCH(N440,OFFSET(Forecast!$M$3:$M$8761,IF(N440=N439,MATCH(O439,Forecast!$B$3:$B$8761,0),0),0),0),1))</f>
        <v/>
      </c>
      <c r="P440" s="33">
        <f>INDEX(BAAL!$B:$B,MATCH(1-N440,BAAL!$C:$C,0),1)</f>
        <v>1</v>
      </c>
      <c r="R440" s="4"/>
      <c r="S440" s="33"/>
    </row>
    <row r="441" spans="13:19" x14ac:dyDescent="0.25">
      <c r="M441">
        <f t="shared" si="7"/>
        <v>439</v>
      </c>
      <c r="N441">
        <f>LARGE(Forecast!$M$3:$M$8761,$M441)</f>
        <v>0</v>
      </c>
      <c r="O441" s="4" t="str">
        <f ca="1">IF(N441=0,"",INDEX(OFFSET(Forecast!$B$3:$B$8761,IF(N441=N440,MATCH(O440,Forecast!$B$3:$B$8761,0),0),0),MATCH(N441,OFFSET(Forecast!$M$3:$M$8761,IF(N441=N440,MATCH(O440,Forecast!$B$3:$B$8761,0),0),0),0),1))</f>
        <v/>
      </c>
      <c r="P441" s="33">
        <f>INDEX(BAAL!$B:$B,MATCH(1-N441,BAAL!$C:$C,0),1)</f>
        <v>1</v>
      </c>
      <c r="R441" s="4"/>
      <c r="S441" s="33"/>
    </row>
    <row r="442" spans="13:19" x14ac:dyDescent="0.25">
      <c r="M442">
        <f t="shared" si="7"/>
        <v>440</v>
      </c>
      <c r="N442">
        <f>LARGE(Forecast!$M$3:$M$8761,$M442)</f>
        <v>0</v>
      </c>
      <c r="O442" s="4" t="str">
        <f ca="1">IF(N442=0,"",INDEX(OFFSET(Forecast!$B$3:$B$8761,IF(N442=N441,MATCH(O441,Forecast!$B$3:$B$8761,0),0),0),MATCH(N442,OFFSET(Forecast!$M$3:$M$8761,IF(N442=N441,MATCH(O441,Forecast!$B$3:$B$8761,0),0),0),0),1))</f>
        <v/>
      </c>
      <c r="P442" s="33">
        <f>INDEX(BAAL!$B:$B,MATCH(1-N442,BAAL!$C:$C,0),1)</f>
        <v>1</v>
      </c>
      <c r="R442" s="4"/>
      <c r="S442" s="33"/>
    </row>
    <row r="443" spans="13:19" x14ac:dyDescent="0.25">
      <c r="M443">
        <f t="shared" si="7"/>
        <v>441</v>
      </c>
      <c r="N443">
        <f>LARGE(Forecast!$M$3:$M$8761,$M443)</f>
        <v>0</v>
      </c>
      <c r="O443" s="4" t="str">
        <f ca="1">IF(N443=0,"",INDEX(OFFSET(Forecast!$B$3:$B$8761,IF(N443=N442,MATCH(O442,Forecast!$B$3:$B$8761,0),0),0),MATCH(N443,OFFSET(Forecast!$M$3:$M$8761,IF(N443=N442,MATCH(O442,Forecast!$B$3:$B$8761,0),0),0),0),1))</f>
        <v/>
      </c>
      <c r="P443" s="33">
        <f>INDEX(BAAL!$B:$B,MATCH(1-N443,BAAL!$C:$C,0),1)</f>
        <v>1</v>
      </c>
      <c r="R443" s="4"/>
      <c r="S443" s="33"/>
    </row>
    <row r="444" spans="13:19" x14ac:dyDescent="0.25">
      <c r="M444">
        <f t="shared" si="7"/>
        <v>442</v>
      </c>
      <c r="N444">
        <f>LARGE(Forecast!$M$3:$M$8761,$M444)</f>
        <v>0</v>
      </c>
      <c r="O444" s="4" t="str">
        <f ca="1">IF(N444=0,"",INDEX(OFFSET(Forecast!$B$3:$B$8761,IF(N444=N443,MATCH(O443,Forecast!$B$3:$B$8761,0),0),0),MATCH(N444,OFFSET(Forecast!$M$3:$M$8761,IF(N444=N443,MATCH(O443,Forecast!$B$3:$B$8761,0),0),0),0),1))</f>
        <v/>
      </c>
      <c r="P444" s="33">
        <f>INDEX(BAAL!$B:$B,MATCH(1-N444,BAAL!$C:$C,0),1)</f>
        <v>1</v>
      </c>
      <c r="R444" s="4"/>
      <c r="S444" s="33"/>
    </row>
    <row r="445" spans="13:19" x14ac:dyDescent="0.25">
      <c r="M445">
        <f t="shared" si="7"/>
        <v>443</v>
      </c>
      <c r="N445">
        <f>LARGE(Forecast!$M$3:$M$8761,$M445)</f>
        <v>0</v>
      </c>
      <c r="O445" s="4" t="str">
        <f ca="1">IF(N445=0,"",INDEX(OFFSET(Forecast!$B$3:$B$8761,IF(N445=N444,MATCH(O444,Forecast!$B$3:$B$8761,0),0),0),MATCH(N445,OFFSET(Forecast!$M$3:$M$8761,IF(N445=N444,MATCH(O444,Forecast!$B$3:$B$8761,0),0),0),0),1))</f>
        <v/>
      </c>
      <c r="P445" s="33">
        <f>INDEX(BAAL!$B:$B,MATCH(1-N445,BAAL!$C:$C,0),1)</f>
        <v>1</v>
      </c>
      <c r="R445" s="4"/>
      <c r="S445" s="33"/>
    </row>
    <row r="446" spans="13:19" x14ac:dyDescent="0.25">
      <c r="M446">
        <f t="shared" si="7"/>
        <v>444</v>
      </c>
      <c r="N446">
        <f>LARGE(Forecast!$M$3:$M$8761,$M446)</f>
        <v>0</v>
      </c>
      <c r="O446" s="4" t="str">
        <f ca="1">IF(N446=0,"",INDEX(OFFSET(Forecast!$B$3:$B$8761,IF(N446=N445,MATCH(O445,Forecast!$B$3:$B$8761,0),0),0),MATCH(N446,OFFSET(Forecast!$M$3:$M$8761,IF(N446=N445,MATCH(O445,Forecast!$B$3:$B$8761,0),0),0),0),1))</f>
        <v/>
      </c>
      <c r="P446" s="33">
        <f>INDEX(BAAL!$B:$B,MATCH(1-N446,BAAL!$C:$C,0),1)</f>
        <v>1</v>
      </c>
      <c r="R446" s="4"/>
      <c r="S446" s="33"/>
    </row>
    <row r="447" spans="13:19" x14ac:dyDescent="0.25">
      <c r="M447">
        <f t="shared" si="7"/>
        <v>445</v>
      </c>
      <c r="N447">
        <f>LARGE(Forecast!$M$3:$M$8761,$M447)</f>
        <v>0</v>
      </c>
      <c r="O447" s="4" t="str">
        <f ca="1">IF(N447=0,"",INDEX(OFFSET(Forecast!$B$3:$B$8761,IF(N447=N446,MATCH(O446,Forecast!$B$3:$B$8761,0),0),0),MATCH(N447,OFFSET(Forecast!$M$3:$M$8761,IF(N447=N446,MATCH(O446,Forecast!$B$3:$B$8761,0),0),0),0),1))</f>
        <v/>
      </c>
      <c r="P447" s="33">
        <f>INDEX(BAAL!$B:$B,MATCH(1-N447,BAAL!$C:$C,0),1)</f>
        <v>1</v>
      </c>
      <c r="R447" s="4"/>
      <c r="S447" s="33"/>
    </row>
    <row r="448" spans="13:19" x14ac:dyDescent="0.25">
      <c r="M448">
        <f t="shared" si="7"/>
        <v>446</v>
      </c>
      <c r="N448">
        <f>LARGE(Forecast!$M$3:$M$8761,$M448)</f>
        <v>0</v>
      </c>
      <c r="O448" s="4" t="str">
        <f ca="1">IF(N448=0,"",INDEX(OFFSET(Forecast!$B$3:$B$8761,IF(N448=N447,MATCH(O447,Forecast!$B$3:$B$8761,0),0),0),MATCH(N448,OFFSET(Forecast!$M$3:$M$8761,IF(N448=N447,MATCH(O447,Forecast!$B$3:$B$8761,0),0),0),0),1))</f>
        <v/>
      </c>
      <c r="P448" s="33">
        <f>INDEX(BAAL!$B:$B,MATCH(1-N448,BAAL!$C:$C,0),1)</f>
        <v>1</v>
      </c>
      <c r="R448" s="4"/>
      <c r="S448" s="33"/>
    </row>
    <row r="449" spans="13:19" x14ac:dyDescent="0.25">
      <c r="M449">
        <f t="shared" si="7"/>
        <v>447</v>
      </c>
      <c r="N449">
        <f>LARGE(Forecast!$M$3:$M$8761,$M449)</f>
        <v>0</v>
      </c>
      <c r="O449" s="4" t="str">
        <f ca="1">IF(N449=0,"",INDEX(OFFSET(Forecast!$B$3:$B$8761,IF(N449=N448,MATCH(O448,Forecast!$B$3:$B$8761,0),0),0),MATCH(N449,OFFSET(Forecast!$M$3:$M$8761,IF(N449=N448,MATCH(O448,Forecast!$B$3:$B$8761,0),0),0),0),1))</f>
        <v/>
      </c>
      <c r="P449" s="33">
        <f>INDEX(BAAL!$B:$B,MATCH(1-N449,BAAL!$C:$C,0),1)</f>
        <v>1</v>
      </c>
      <c r="R449" s="4"/>
      <c r="S449" s="33"/>
    </row>
    <row r="450" spans="13:19" x14ac:dyDescent="0.25">
      <c r="M450">
        <f t="shared" si="7"/>
        <v>448</v>
      </c>
      <c r="N450">
        <f>LARGE(Forecast!$M$3:$M$8761,$M450)</f>
        <v>0</v>
      </c>
      <c r="O450" s="4" t="str">
        <f ca="1">IF(N450=0,"",INDEX(OFFSET(Forecast!$B$3:$B$8761,IF(N450=N449,MATCH(O449,Forecast!$B$3:$B$8761,0),0),0),MATCH(N450,OFFSET(Forecast!$M$3:$M$8761,IF(N450=N449,MATCH(O449,Forecast!$B$3:$B$8761,0),0),0),0),1))</f>
        <v/>
      </c>
      <c r="P450" s="33">
        <f>INDEX(BAAL!$B:$B,MATCH(1-N450,BAAL!$C:$C,0),1)</f>
        <v>1</v>
      </c>
      <c r="R450" s="4"/>
      <c r="S450" s="33"/>
    </row>
    <row r="451" spans="13:19" x14ac:dyDescent="0.25">
      <c r="M451">
        <f t="shared" si="7"/>
        <v>449</v>
      </c>
      <c r="N451">
        <f>LARGE(Forecast!$M$3:$M$8761,$M451)</f>
        <v>0</v>
      </c>
      <c r="O451" s="4" t="str">
        <f ca="1">IF(N451=0,"",INDEX(OFFSET(Forecast!$B$3:$B$8761,IF(N451=N450,MATCH(O450,Forecast!$B$3:$B$8761,0),0),0),MATCH(N451,OFFSET(Forecast!$M$3:$M$8761,IF(N451=N450,MATCH(O450,Forecast!$B$3:$B$8761,0),0),0),0),1))</f>
        <v/>
      </c>
      <c r="P451" s="33">
        <f>INDEX(BAAL!$B:$B,MATCH(1-N451,BAAL!$C:$C,0),1)</f>
        <v>1</v>
      </c>
      <c r="R451" s="4"/>
      <c r="S451" s="33"/>
    </row>
    <row r="452" spans="13:19" x14ac:dyDescent="0.25">
      <c r="M452">
        <f t="shared" si="7"/>
        <v>450</v>
      </c>
      <c r="N452">
        <f>LARGE(Forecast!$M$3:$M$8761,$M452)</f>
        <v>0</v>
      </c>
      <c r="O452" s="4" t="str">
        <f ca="1">IF(N452=0,"",INDEX(OFFSET(Forecast!$B$3:$B$8761,IF(N452=N451,MATCH(O451,Forecast!$B$3:$B$8761,0),0),0),MATCH(N452,OFFSET(Forecast!$M$3:$M$8761,IF(N452=N451,MATCH(O451,Forecast!$B$3:$B$8761,0),0),0),0),1))</f>
        <v/>
      </c>
      <c r="P452" s="33">
        <f>INDEX(BAAL!$B:$B,MATCH(1-N452,BAAL!$C:$C,0),1)</f>
        <v>1</v>
      </c>
      <c r="R452" s="4"/>
      <c r="S452" s="33"/>
    </row>
    <row r="453" spans="13:19" x14ac:dyDescent="0.25">
      <c r="M453">
        <f t="shared" ref="M453:M516" si="8">M452+1</f>
        <v>451</v>
      </c>
      <c r="N453">
        <f>LARGE(Forecast!$M$3:$M$8761,$M453)</f>
        <v>0</v>
      </c>
      <c r="O453" s="4" t="str">
        <f ca="1">IF(N453=0,"",INDEX(OFFSET(Forecast!$B$3:$B$8761,IF(N453=N452,MATCH(O452,Forecast!$B$3:$B$8761,0),0),0),MATCH(N453,OFFSET(Forecast!$M$3:$M$8761,IF(N453=N452,MATCH(O452,Forecast!$B$3:$B$8761,0),0),0),0),1))</f>
        <v/>
      </c>
      <c r="P453" s="33">
        <f>INDEX(BAAL!$B:$B,MATCH(1-N453,BAAL!$C:$C,0),1)</f>
        <v>1</v>
      </c>
      <c r="R453" s="4"/>
      <c r="S453" s="33"/>
    </row>
    <row r="454" spans="13:19" x14ac:dyDescent="0.25">
      <c r="M454">
        <f t="shared" si="8"/>
        <v>452</v>
      </c>
      <c r="N454">
        <f>LARGE(Forecast!$M$3:$M$8761,$M454)</f>
        <v>0</v>
      </c>
      <c r="O454" s="4" t="str">
        <f ca="1">IF(N454=0,"",INDEX(OFFSET(Forecast!$B$3:$B$8761,IF(N454=N453,MATCH(O453,Forecast!$B$3:$B$8761,0),0),0),MATCH(N454,OFFSET(Forecast!$M$3:$M$8761,IF(N454=N453,MATCH(O453,Forecast!$B$3:$B$8761,0),0),0),0),1))</f>
        <v/>
      </c>
      <c r="P454" s="33">
        <f>INDEX(BAAL!$B:$B,MATCH(1-N454,BAAL!$C:$C,0),1)</f>
        <v>1</v>
      </c>
      <c r="R454" s="4"/>
      <c r="S454" s="33"/>
    </row>
    <row r="455" spans="13:19" x14ac:dyDescent="0.25">
      <c r="M455">
        <f t="shared" si="8"/>
        <v>453</v>
      </c>
      <c r="N455">
        <f>LARGE(Forecast!$M$3:$M$8761,$M455)</f>
        <v>0</v>
      </c>
      <c r="O455" s="4" t="str">
        <f ca="1">IF(N455=0,"",INDEX(OFFSET(Forecast!$B$3:$B$8761,IF(N455=N454,MATCH(O454,Forecast!$B$3:$B$8761,0),0),0),MATCH(N455,OFFSET(Forecast!$M$3:$M$8761,IF(N455=N454,MATCH(O454,Forecast!$B$3:$B$8761,0),0),0),0),1))</f>
        <v/>
      </c>
      <c r="P455" s="33">
        <f>INDEX(BAAL!$B:$B,MATCH(1-N455,BAAL!$C:$C,0),1)</f>
        <v>1</v>
      </c>
      <c r="R455" s="4"/>
      <c r="S455" s="33"/>
    </row>
    <row r="456" spans="13:19" x14ac:dyDescent="0.25">
      <c r="M456">
        <f t="shared" si="8"/>
        <v>454</v>
      </c>
      <c r="N456">
        <f>LARGE(Forecast!$M$3:$M$8761,$M456)</f>
        <v>0</v>
      </c>
      <c r="O456" s="4" t="str">
        <f ca="1">IF(N456=0,"",INDEX(OFFSET(Forecast!$B$3:$B$8761,IF(N456=N455,MATCH(O455,Forecast!$B$3:$B$8761,0),0),0),MATCH(N456,OFFSET(Forecast!$M$3:$M$8761,IF(N456=N455,MATCH(O455,Forecast!$B$3:$B$8761,0),0),0),0),1))</f>
        <v/>
      </c>
      <c r="P456" s="33">
        <f>INDEX(BAAL!$B:$B,MATCH(1-N456,BAAL!$C:$C,0),1)</f>
        <v>1</v>
      </c>
      <c r="R456" s="4"/>
      <c r="S456" s="33"/>
    </row>
    <row r="457" spans="13:19" x14ac:dyDescent="0.25">
      <c r="M457">
        <f t="shared" si="8"/>
        <v>455</v>
      </c>
      <c r="N457">
        <f>LARGE(Forecast!$M$3:$M$8761,$M457)</f>
        <v>0</v>
      </c>
      <c r="O457" s="4" t="str">
        <f ca="1">IF(N457=0,"",INDEX(OFFSET(Forecast!$B$3:$B$8761,IF(N457=N456,MATCH(O456,Forecast!$B$3:$B$8761,0),0),0),MATCH(N457,OFFSET(Forecast!$M$3:$M$8761,IF(N457=N456,MATCH(O456,Forecast!$B$3:$B$8761,0),0),0),0),1))</f>
        <v/>
      </c>
      <c r="P457" s="33">
        <f>INDEX(BAAL!$B:$B,MATCH(1-N457,BAAL!$C:$C,0),1)</f>
        <v>1</v>
      </c>
      <c r="R457" s="4"/>
      <c r="S457" s="33"/>
    </row>
    <row r="458" spans="13:19" x14ac:dyDescent="0.25">
      <c r="M458">
        <f t="shared" si="8"/>
        <v>456</v>
      </c>
      <c r="N458">
        <f>LARGE(Forecast!$M$3:$M$8761,$M458)</f>
        <v>0</v>
      </c>
      <c r="O458" s="4" t="str">
        <f ca="1">IF(N458=0,"",INDEX(OFFSET(Forecast!$B$3:$B$8761,IF(N458=N457,MATCH(O457,Forecast!$B$3:$B$8761,0),0),0),MATCH(N458,OFFSET(Forecast!$M$3:$M$8761,IF(N458=N457,MATCH(O457,Forecast!$B$3:$B$8761,0),0),0),0),1))</f>
        <v/>
      </c>
      <c r="P458" s="33">
        <f>INDEX(BAAL!$B:$B,MATCH(1-N458,BAAL!$C:$C,0),1)</f>
        <v>1</v>
      </c>
      <c r="R458" s="4"/>
      <c r="S458" s="33"/>
    </row>
    <row r="459" spans="13:19" x14ac:dyDescent="0.25">
      <c r="M459">
        <f t="shared" si="8"/>
        <v>457</v>
      </c>
      <c r="N459">
        <f>LARGE(Forecast!$M$3:$M$8761,$M459)</f>
        <v>0</v>
      </c>
      <c r="O459" s="4" t="str">
        <f ca="1">IF(N459=0,"",INDEX(OFFSET(Forecast!$B$3:$B$8761,IF(N459=N458,MATCH(O458,Forecast!$B$3:$B$8761,0),0),0),MATCH(N459,OFFSET(Forecast!$M$3:$M$8761,IF(N459=N458,MATCH(O458,Forecast!$B$3:$B$8761,0),0),0),0),1))</f>
        <v/>
      </c>
      <c r="P459" s="33">
        <f>INDEX(BAAL!$B:$B,MATCH(1-N459,BAAL!$C:$C,0),1)</f>
        <v>1</v>
      </c>
      <c r="R459" s="4"/>
      <c r="S459" s="33"/>
    </row>
    <row r="460" spans="13:19" x14ac:dyDescent="0.25">
      <c r="M460">
        <f t="shared" si="8"/>
        <v>458</v>
      </c>
      <c r="N460">
        <f>LARGE(Forecast!$M$3:$M$8761,$M460)</f>
        <v>0</v>
      </c>
      <c r="O460" s="4" t="str">
        <f ca="1">IF(N460=0,"",INDEX(OFFSET(Forecast!$B$3:$B$8761,IF(N460=N459,MATCH(O459,Forecast!$B$3:$B$8761,0),0),0),MATCH(N460,OFFSET(Forecast!$M$3:$M$8761,IF(N460=N459,MATCH(O459,Forecast!$B$3:$B$8761,0),0),0),0),1))</f>
        <v/>
      </c>
      <c r="P460" s="33">
        <f>INDEX(BAAL!$B:$B,MATCH(1-N460,BAAL!$C:$C,0),1)</f>
        <v>1</v>
      </c>
      <c r="R460" s="4"/>
      <c r="S460" s="33"/>
    </row>
    <row r="461" spans="13:19" x14ac:dyDescent="0.25">
      <c r="M461">
        <f t="shared" si="8"/>
        <v>459</v>
      </c>
      <c r="N461">
        <f>LARGE(Forecast!$M$3:$M$8761,$M461)</f>
        <v>0</v>
      </c>
      <c r="O461" s="4" t="str">
        <f ca="1">IF(N461=0,"",INDEX(OFFSET(Forecast!$B$3:$B$8761,IF(N461=N460,MATCH(O460,Forecast!$B$3:$B$8761,0),0),0),MATCH(N461,OFFSET(Forecast!$M$3:$M$8761,IF(N461=N460,MATCH(O460,Forecast!$B$3:$B$8761,0),0),0),0),1))</f>
        <v/>
      </c>
      <c r="P461" s="33">
        <f>INDEX(BAAL!$B:$B,MATCH(1-N461,BAAL!$C:$C,0),1)</f>
        <v>1</v>
      </c>
      <c r="R461" s="4"/>
      <c r="S461" s="33"/>
    </row>
    <row r="462" spans="13:19" x14ac:dyDescent="0.25">
      <c r="M462">
        <f t="shared" si="8"/>
        <v>460</v>
      </c>
      <c r="N462">
        <f>LARGE(Forecast!$M$3:$M$8761,$M462)</f>
        <v>0</v>
      </c>
      <c r="O462" s="4" t="str">
        <f ca="1">IF(N462=0,"",INDEX(OFFSET(Forecast!$B$3:$B$8761,IF(N462=N461,MATCH(O461,Forecast!$B$3:$B$8761,0),0),0),MATCH(N462,OFFSET(Forecast!$M$3:$M$8761,IF(N462=N461,MATCH(O461,Forecast!$B$3:$B$8761,0),0),0),0),1))</f>
        <v/>
      </c>
      <c r="P462" s="33">
        <f>INDEX(BAAL!$B:$B,MATCH(1-N462,BAAL!$C:$C,0),1)</f>
        <v>1</v>
      </c>
      <c r="R462" s="4"/>
      <c r="S462" s="33"/>
    </row>
    <row r="463" spans="13:19" x14ac:dyDescent="0.25">
      <c r="M463">
        <f t="shared" si="8"/>
        <v>461</v>
      </c>
      <c r="N463">
        <f>LARGE(Forecast!$M$3:$M$8761,$M463)</f>
        <v>0</v>
      </c>
      <c r="O463" s="4" t="str">
        <f ca="1">IF(N463=0,"",INDEX(OFFSET(Forecast!$B$3:$B$8761,IF(N463=N462,MATCH(O462,Forecast!$B$3:$B$8761,0),0),0),MATCH(N463,OFFSET(Forecast!$M$3:$M$8761,IF(N463=N462,MATCH(O462,Forecast!$B$3:$B$8761,0),0),0),0),1))</f>
        <v/>
      </c>
      <c r="P463" s="33">
        <f>INDEX(BAAL!$B:$B,MATCH(1-N463,BAAL!$C:$C,0),1)</f>
        <v>1</v>
      </c>
      <c r="R463" s="4"/>
      <c r="S463" s="33"/>
    </row>
    <row r="464" spans="13:19" x14ac:dyDescent="0.25">
      <c r="M464">
        <f t="shared" si="8"/>
        <v>462</v>
      </c>
      <c r="N464">
        <f>LARGE(Forecast!$M$3:$M$8761,$M464)</f>
        <v>0</v>
      </c>
      <c r="O464" s="4" t="str">
        <f ca="1">IF(N464=0,"",INDEX(OFFSET(Forecast!$B$3:$B$8761,IF(N464=N463,MATCH(O463,Forecast!$B$3:$B$8761,0),0),0),MATCH(N464,OFFSET(Forecast!$M$3:$M$8761,IF(N464=N463,MATCH(O463,Forecast!$B$3:$B$8761,0),0),0),0),1))</f>
        <v/>
      </c>
      <c r="P464" s="33">
        <f>INDEX(BAAL!$B:$B,MATCH(1-N464,BAAL!$C:$C,0),1)</f>
        <v>1</v>
      </c>
      <c r="R464" s="4"/>
      <c r="S464" s="33"/>
    </row>
    <row r="465" spans="13:19" x14ac:dyDescent="0.25">
      <c r="M465">
        <f t="shared" si="8"/>
        <v>463</v>
      </c>
      <c r="N465">
        <f>LARGE(Forecast!$M$3:$M$8761,$M465)</f>
        <v>0</v>
      </c>
      <c r="O465" s="4" t="str">
        <f ca="1">IF(N465=0,"",INDEX(OFFSET(Forecast!$B$3:$B$8761,IF(N465=N464,MATCH(O464,Forecast!$B$3:$B$8761,0),0),0),MATCH(N465,OFFSET(Forecast!$M$3:$M$8761,IF(N465=N464,MATCH(O464,Forecast!$B$3:$B$8761,0),0),0),0),1))</f>
        <v/>
      </c>
      <c r="P465" s="33">
        <f>INDEX(BAAL!$B:$B,MATCH(1-N465,BAAL!$C:$C,0),1)</f>
        <v>1</v>
      </c>
      <c r="R465" s="4"/>
      <c r="S465" s="33"/>
    </row>
    <row r="466" spans="13:19" x14ac:dyDescent="0.25">
      <c r="M466">
        <f t="shared" si="8"/>
        <v>464</v>
      </c>
      <c r="N466">
        <f>LARGE(Forecast!$M$3:$M$8761,$M466)</f>
        <v>0</v>
      </c>
      <c r="O466" s="4" t="str">
        <f ca="1">IF(N466=0,"",INDEX(OFFSET(Forecast!$B$3:$B$8761,IF(N466=N465,MATCH(O465,Forecast!$B$3:$B$8761,0),0),0),MATCH(N466,OFFSET(Forecast!$M$3:$M$8761,IF(N466=N465,MATCH(O465,Forecast!$B$3:$B$8761,0),0),0),0),1))</f>
        <v/>
      </c>
      <c r="P466" s="33">
        <f>INDEX(BAAL!$B:$B,MATCH(1-N466,BAAL!$C:$C,0),1)</f>
        <v>1</v>
      </c>
      <c r="R466" s="4"/>
      <c r="S466" s="33"/>
    </row>
    <row r="467" spans="13:19" x14ac:dyDescent="0.25">
      <c r="M467">
        <f t="shared" si="8"/>
        <v>465</v>
      </c>
      <c r="N467">
        <f>LARGE(Forecast!$M$3:$M$8761,$M467)</f>
        <v>0</v>
      </c>
      <c r="O467" s="4" t="str">
        <f ca="1">IF(N467=0,"",INDEX(OFFSET(Forecast!$B$3:$B$8761,IF(N467=N466,MATCH(O466,Forecast!$B$3:$B$8761,0),0),0),MATCH(N467,OFFSET(Forecast!$M$3:$M$8761,IF(N467=N466,MATCH(O466,Forecast!$B$3:$B$8761,0),0),0),0),1))</f>
        <v/>
      </c>
      <c r="P467" s="33">
        <f>INDEX(BAAL!$B:$B,MATCH(1-N467,BAAL!$C:$C,0),1)</f>
        <v>1</v>
      </c>
      <c r="R467" s="4"/>
      <c r="S467" s="33"/>
    </row>
    <row r="468" spans="13:19" x14ac:dyDescent="0.25">
      <c r="M468">
        <f t="shared" si="8"/>
        <v>466</v>
      </c>
      <c r="N468">
        <f>LARGE(Forecast!$M$3:$M$8761,$M468)</f>
        <v>0</v>
      </c>
      <c r="O468" s="4" t="str">
        <f ca="1">IF(N468=0,"",INDEX(OFFSET(Forecast!$B$3:$B$8761,IF(N468=N467,MATCH(O467,Forecast!$B$3:$B$8761,0),0),0),MATCH(N468,OFFSET(Forecast!$M$3:$M$8761,IF(N468=N467,MATCH(O467,Forecast!$B$3:$B$8761,0),0),0),0),1))</f>
        <v/>
      </c>
      <c r="P468" s="33">
        <f>INDEX(BAAL!$B:$B,MATCH(1-N468,BAAL!$C:$C,0),1)</f>
        <v>1</v>
      </c>
      <c r="R468" s="4"/>
      <c r="S468" s="33"/>
    </row>
    <row r="469" spans="13:19" x14ac:dyDescent="0.25">
      <c r="M469">
        <f t="shared" si="8"/>
        <v>467</v>
      </c>
      <c r="N469">
        <f>LARGE(Forecast!$M$3:$M$8761,$M469)</f>
        <v>0</v>
      </c>
      <c r="O469" s="4" t="str">
        <f ca="1">IF(N469=0,"",INDEX(OFFSET(Forecast!$B$3:$B$8761,IF(N469=N468,MATCH(O468,Forecast!$B$3:$B$8761,0),0),0),MATCH(N469,OFFSET(Forecast!$M$3:$M$8761,IF(N469=N468,MATCH(O468,Forecast!$B$3:$B$8761,0),0),0),0),1))</f>
        <v/>
      </c>
      <c r="P469" s="33">
        <f>INDEX(BAAL!$B:$B,MATCH(1-N469,BAAL!$C:$C,0),1)</f>
        <v>1</v>
      </c>
      <c r="R469" s="4"/>
      <c r="S469" s="33"/>
    </row>
    <row r="470" spans="13:19" x14ac:dyDescent="0.25">
      <c r="M470">
        <f t="shared" si="8"/>
        <v>468</v>
      </c>
      <c r="N470">
        <f>LARGE(Forecast!$M$3:$M$8761,$M470)</f>
        <v>0</v>
      </c>
      <c r="O470" s="4" t="str">
        <f ca="1">IF(N470=0,"",INDEX(OFFSET(Forecast!$B$3:$B$8761,IF(N470=N469,MATCH(O469,Forecast!$B$3:$B$8761,0),0),0),MATCH(N470,OFFSET(Forecast!$M$3:$M$8761,IF(N470=N469,MATCH(O469,Forecast!$B$3:$B$8761,0),0),0),0),1))</f>
        <v/>
      </c>
      <c r="P470" s="33">
        <f>INDEX(BAAL!$B:$B,MATCH(1-N470,BAAL!$C:$C,0),1)</f>
        <v>1</v>
      </c>
      <c r="R470" s="4"/>
      <c r="S470" s="33"/>
    </row>
    <row r="471" spans="13:19" x14ac:dyDescent="0.25">
      <c r="M471">
        <f t="shared" si="8"/>
        <v>469</v>
      </c>
      <c r="N471">
        <f>LARGE(Forecast!$M$3:$M$8761,$M471)</f>
        <v>0</v>
      </c>
      <c r="O471" s="4" t="str">
        <f ca="1">IF(N471=0,"",INDEX(OFFSET(Forecast!$B$3:$B$8761,IF(N471=N470,MATCH(O470,Forecast!$B$3:$B$8761,0),0),0),MATCH(N471,OFFSET(Forecast!$M$3:$M$8761,IF(N471=N470,MATCH(O470,Forecast!$B$3:$B$8761,0),0),0),0),1))</f>
        <v/>
      </c>
      <c r="P471" s="33">
        <f>INDEX(BAAL!$B:$B,MATCH(1-N471,BAAL!$C:$C,0),1)</f>
        <v>1</v>
      </c>
      <c r="R471" s="4"/>
      <c r="S471" s="33"/>
    </row>
    <row r="472" spans="13:19" x14ac:dyDescent="0.25">
      <c r="M472">
        <f t="shared" si="8"/>
        <v>470</v>
      </c>
      <c r="N472">
        <f>LARGE(Forecast!$M$3:$M$8761,$M472)</f>
        <v>0</v>
      </c>
      <c r="O472" s="4" t="str">
        <f ca="1">IF(N472=0,"",INDEX(OFFSET(Forecast!$B$3:$B$8761,IF(N472=N471,MATCH(O471,Forecast!$B$3:$B$8761,0),0),0),MATCH(N472,OFFSET(Forecast!$M$3:$M$8761,IF(N472=N471,MATCH(O471,Forecast!$B$3:$B$8761,0),0),0),0),1))</f>
        <v/>
      </c>
      <c r="P472" s="33">
        <f>INDEX(BAAL!$B:$B,MATCH(1-N472,BAAL!$C:$C,0),1)</f>
        <v>1</v>
      </c>
      <c r="R472" s="4"/>
      <c r="S472" s="33"/>
    </row>
    <row r="473" spans="13:19" x14ac:dyDescent="0.25">
      <c r="M473">
        <f t="shared" si="8"/>
        <v>471</v>
      </c>
      <c r="N473">
        <f>LARGE(Forecast!$M$3:$M$8761,$M473)</f>
        <v>0</v>
      </c>
      <c r="O473" s="4" t="str">
        <f ca="1">IF(N473=0,"",INDEX(OFFSET(Forecast!$B$3:$B$8761,IF(N473=N472,MATCH(O472,Forecast!$B$3:$B$8761,0),0),0),MATCH(N473,OFFSET(Forecast!$M$3:$M$8761,IF(N473=N472,MATCH(O472,Forecast!$B$3:$B$8761,0),0),0),0),1))</f>
        <v/>
      </c>
      <c r="P473" s="33">
        <f>INDEX(BAAL!$B:$B,MATCH(1-N473,BAAL!$C:$C,0),1)</f>
        <v>1</v>
      </c>
      <c r="R473" s="4"/>
      <c r="S473" s="33"/>
    </row>
    <row r="474" spans="13:19" x14ac:dyDescent="0.25">
      <c r="M474">
        <f t="shared" si="8"/>
        <v>472</v>
      </c>
      <c r="N474">
        <f>LARGE(Forecast!$M$3:$M$8761,$M474)</f>
        <v>0</v>
      </c>
      <c r="O474" s="4" t="str">
        <f ca="1">IF(N474=0,"",INDEX(OFFSET(Forecast!$B$3:$B$8761,IF(N474=N473,MATCH(O473,Forecast!$B$3:$B$8761,0),0),0),MATCH(N474,OFFSET(Forecast!$M$3:$M$8761,IF(N474=N473,MATCH(O473,Forecast!$B$3:$B$8761,0),0),0),0),1))</f>
        <v/>
      </c>
      <c r="P474" s="33">
        <f>INDEX(BAAL!$B:$B,MATCH(1-N474,BAAL!$C:$C,0),1)</f>
        <v>1</v>
      </c>
      <c r="R474" s="4"/>
      <c r="S474" s="33"/>
    </row>
    <row r="475" spans="13:19" x14ac:dyDescent="0.25">
      <c r="M475">
        <f t="shared" si="8"/>
        <v>473</v>
      </c>
      <c r="N475">
        <f>LARGE(Forecast!$M$3:$M$8761,$M475)</f>
        <v>0</v>
      </c>
      <c r="O475" s="4" t="str">
        <f ca="1">IF(N475=0,"",INDEX(OFFSET(Forecast!$B$3:$B$8761,IF(N475=N474,MATCH(O474,Forecast!$B$3:$B$8761,0),0),0),MATCH(N475,OFFSET(Forecast!$M$3:$M$8761,IF(N475=N474,MATCH(O474,Forecast!$B$3:$B$8761,0),0),0),0),1))</f>
        <v/>
      </c>
      <c r="P475" s="33">
        <f>INDEX(BAAL!$B:$B,MATCH(1-N475,BAAL!$C:$C,0),1)</f>
        <v>1</v>
      </c>
      <c r="R475" s="4"/>
      <c r="S475" s="33"/>
    </row>
    <row r="476" spans="13:19" x14ac:dyDescent="0.25">
      <c r="M476">
        <f t="shared" si="8"/>
        <v>474</v>
      </c>
      <c r="N476">
        <f>LARGE(Forecast!$M$3:$M$8761,$M476)</f>
        <v>0</v>
      </c>
      <c r="O476" s="4" t="str">
        <f ca="1">IF(N476=0,"",INDEX(OFFSET(Forecast!$B$3:$B$8761,IF(N476=N475,MATCH(O475,Forecast!$B$3:$B$8761,0),0),0),MATCH(N476,OFFSET(Forecast!$M$3:$M$8761,IF(N476=N475,MATCH(O475,Forecast!$B$3:$B$8761,0),0),0),0),1))</f>
        <v/>
      </c>
      <c r="P476" s="33">
        <f>INDEX(BAAL!$B:$B,MATCH(1-N476,BAAL!$C:$C,0),1)</f>
        <v>1</v>
      </c>
      <c r="R476" s="4"/>
      <c r="S476" s="33"/>
    </row>
    <row r="477" spans="13:19" x14ac:dyDescent="0.25">
      <c r="M477">
        <f t="shared" si="8"/>
        <v>475</v>
      </c>
      <c r="N477">
        <f>LARGE(Forecast!$M$3:$M$8761,$M477)</f>
        <v>0</v>
      </c>
      <c r="O477" s="4" t="str">
        <f ca="1">IF(N477=0,"",INDEX(OFFSET(Forecast!$B$3:$B$8761,IF(N477=N476,MATCH(O476,Forecast!$B$3:$B$8761,0),0),0),MATCH(N477,OFFSET(Forecast!$M$3:$M$8761,IF(N477=N476,MATCH(O476,Forecast!$B$3:$B$8761,0),0),0),0),1))</f>
        <v/>
      </c>
      <c r="P477" s="33">
        <f>INDEX(BAAL!$B:$B,MATCH(1-N477,BAAL!$C:$C,0),1)</f>
        <v>1</v>
      </c>
      <c r="R477" s="4"/>
      <c r="S477" s="33"/>
    </row>
    <row r="478" spans="13:19" x14ac:dyDescent="0.25">
      <c r="M478">
        <f t="shared" si="8"/>
        <v>476</v>
      </c>
      <c r="N478">
        <f>LARGE(Forecast!$M$3:$M$8761,$M478)</f>
        <v>0</v>
      </c>
      <c r="O478" s="4" t="str">
        <f ca="1">IF(N478=0,"",INDEX(OFFSET(Forecast!$B$3:$B$8761,IF(N478=N477,MATCH(O477,Forecast!$B$3:$B$8761,0),0),0),MATCH(N478,OFFSET(Forecast!$M$3:$M$8761,IF(N478=N477,MATCH(O477,Forecast!$B$3:$B$8761,0),0),0),0),1))</f>
        <v/>
      </c>
      <c r="P478" s="33">
        <f>INDEX(BAAL!$B:$B,MATCH(1-N478,BAAL!$C:$C,0),1)</f>
        <v>1</v>
      </c>
      <c r="R478" s="4"/>
      <c r="S478" s="33"/>
    </row>
    <row r="479" spans="13:19" x14ac:dyDescent="0.25">
      <c r="M479">
        <f t="shared" si="8"/>
        <v>477</v>
      </c>
      <c r="N479">
        <f>LARGE(Forecast!$M$3:$M$8761,$M479)</f>
        <v>0</v>
      </c>
      <c r="O479" s="4" t="str">
        <f ca="1">IF(N479=0,"",INDEX(OFFSET(Forecast!$B$3:$B$8761,IF(N479=N478,MATCH(O478,Forecast!$B$3:$B$8761,0),0),0),MATCH(N479,OFFSET(Forecast!$M$3:$M$8761,IF(N479=N478,MATCH(O478,Forecast!$B$3:$B$8761,0),0),0),0),1))</f>
        <v/>
      </c>
      <c r="P479" s="33">
        <f>INDEX(BAAL!$B:$B,MATCH(1-N479,BAAL!$C:$C,0),1)</f>
        <v>1</v>
      </c>
      <c r="R479" s="4"/>
      <c r="S479" s="33"/>
    </row>
    <row r="480" spans="13:19" x14ac:dyDescent="0.25">
      <c r="M480">
        <f t="shared" si="8"/>
        <v>478</v>
      </c>
      <c r="N480">
        <f>LARGE(Forecast!$M$3:$M$8761,$M480)</f>
        <v>0</v>
      </c>
      <c r="O480" s="4" t="str">
        <f ca="1">IF(N480=0,"",INDEX(OFFSET(Forecast!$B$3:$B$8761,IF(N480=N479,MATCH(O479,Forecast!$B$3:$B$8761,0),0),0),MATCH(N480,OFFSET(Forecast!$M$3:$M$8761,IF(N480=N479,MATCH(O479,Forecast!$B$3:$B$8761,0),0),0),0),1))</f>
        <v/>
      </c>
      <c r="P480" s="33">
        <f>INDEX(BAAL!$B:$B,MATCH(1-N480,BAAL!$C:$C,0),1)</f>
        <v>1</v>
      </c>
      <c r="R480" s="4"/>
      <c r="S480" s="33"/>
    </row>
    <row r="481" spans="13:19" x14ac:dyDescent="0.25">
      <c r="M481">
        <f t="shared" si="8"/>
        <v>479</v>
      </c>
      <c r="N481">
        <f>LARGE(Forecast!$M$3:$M$8761,$M481)</f>
        <v>0</v>
      </c>
      <c r="O481" s="4" t="str">
        <f ca="1">IF(N481=0,"",INDEX(OFFSET(Forecast!$B$3:$B$8761,IF(N481=N480,MATCH(O480,Forecast!$B$3:$B$8761,0),0),0),MATCH(N481,OFFSET(Forecast!$M$3:$M$8761,IF(N481=N480,MATCH(O480,Forecast!$B$3:$B$8761,0),0),0),0),1))</f>
        <v/>
      </c>
      <c r="P481" s="33">
        <f>INDEX(BAAL!$B:$B,MATCH(1-N481,BAAL!$C:$C,0),1)</f>
        <v>1</v>
      </c>
      <c r="R481" s="4"/>
      <c r="S481" s="33"/>
    </row>
    <row r="482" spans="13:19" x14ac:dyDescent="0.25">
      <c r="M482">
        <f t="shared" si="8"/>
        <v>480</v>
      </c>
      <c r="N482">
        <f>LARGE(Forecast!$M$3:$M$8761,$M482)</f>
        <v>0</v>
      </c>
      <c r="O482" s="4" t="str">
        <f ca="1">IF(N482=0,"",INDEX(OFFSET(Forecast!$B$3:$B$8761,IF(N482=N481,MATCH(O481,Forecast!$B$3:$B$8761,0),0),0),MATCH(N482,OFFSET(Forecast!$M$3:$M$8761,IF(N482=N481,MATCH(O481,Forecast!$B$3:$B$8761,0),0),0),0),1))</f>
        <v/>
      </c>
      <c r="P482" s="33">
        <f>INDEX(BAAL!$B:$B,MATCH(1-N482,BAAL!$C:$C,0),1)</f>
        <v>1</v>
      </c>
      <c r="R482" s="4"/>
      <c r="S482" s="33"/>
    </row>
    <row r="483" spans="13:19" x14ac:dyDescent="0.25">
      <c r="M483">
        <f t="shared" si="8"/>
        <v>481</v>
      </c>
      <c r="N483">
        <f>LARGE(Forecast!$M$3:$M$8761,$M483)</f>
        <v>0</v>
      </c>
      <c r="O483" s="4" t="str">
        <f ca="1">IF(N483=0,"",INDEX(OFFSET(Forecast!$B$3:$B$8761,IF(N483=N482,MATCH(O482,Forecast!$B$3:$B$8761,0),0),0),MATCH(N483,OFFSET(Forecast!$M$3:$M$8761,IF(N483=N482,MATCH(O482,Forecast!$B$3:$B$8761,0),0),0),0),1))</f>
        <v/>
      </c>
      <c r="P483" s="33">
        <f>INDEX(BAAL!$B:$B,MATCH(1-N483,BAAL!$C:$C,0),1)</f>
        <v>1</v>
      </c>
      <c r="R483" s="4"/>
      <c r="S483" s="33"/>
    </row>
    <row r="484" spans="13:19" x14ac:dyDescent="0.25">
      <c r="M484">
        <f t="shared" si="8"/>
        <v>482</v>
      </c>
      <c r="N484">
        <f>LARGE(Forecast!$M$3:$M$8761,$M484)</f>
        <v>0</v>
      </c>
      <c r="O484" s="4" t="str">
        <f ca="1">IF(N484=0,"",INDEX(OFFSET(Forecast!$B$3:$B$8761,IF(N484=N483,MATCH(O483,Forecast!$B$3:$B$8761,0),0),0),MATCH(N484,OFFSET(Forecast!$M$3:$M$8761,IF(N484=N483,MATCH(O483,Forecast!$B$3:$B$8761,0),0),0),0),1))</f>
        <v/>
      </c>
      <c r="P484" s="33">
        <f>INDEX(BAAL!$B:$B,MATCH(1-N484,BAAL!$C:$C,0),1)</f>
        <v>1</v>
      </c>
      <c r="R484" s="4"/>
      <c r="S484" s="33"/>
    </row>
    <row r="485" spans="13:19" x14ac:dyDescent="0.25">
      <c r="M485">
        <f t="shared" si="8"/>
        <v>483</v>
      </c>
      <c r="N485">
        <f>LARGE(Forecast!$M$3:$M$8761,$M485)</f>
        <v>0</v>
      </c>
      <c r="O485" s="4" t="str">
        <f ca="1">IF(N485=0,"",INDEX(OFFSET(Forecast!$B$3:$B$8761,IF(N485=N484,MATCH(O484,Forecast!$B$3:$B$8761,0),0),0),MATCH(N485,OFFSET(Forecast!$M$3:$M$8761,IF(N485=N484,MATCH(O484,Forecast!$B$3:$B$8761,0),0),0),0),1))</f>
        <v/>
      </c>
      <c r="P485" s="33">
        <f>INDEX(BAAL!$B:$B,MATCH(1-N485,BAAL!$C:$C,0),1)</f>
        <v>1</v>
      </c>
      <c r="R485" s="4"/>
      <c r="S485" s="33"/>
    </row>
    <row r="486" spans="13:19" x14ac:dyDescent="0.25">
      <c r="M486">
        <f t="shared" si="8"/>
        <v>484</v>
      </c>
      <c r="N486">
        <f>LARGE(Forecast!$M$3:$M$8761,$M486)</f>
        <v>0</v>
      </c>
      <c r="O486" s="4" t="str">
        <f ca="1">IF(N486=0,"",INDEX(OFFSET(Forecast!$B$3:$B$8761,IF(N486=N485,MATCH(O485,Forecast!$B$3:$B$8761,0),0),0),MATCH(N486,OFFSET(Forecast!$M$3:$M$8761,IF(N486=N485,MATCH(O485,Forecast!$B$3:$B$8761,0),0),0),0),1))</f>
        <v/>
      </c>
      <c r="P486" s="33">
        <f>INDEX(BAAL!$B:$B,MATCH(1-N486,BAAL!$C:$C,0),1)</f>
        <v>1</v>
      </c>
      <c r="R486" s="4"/>
      <c r="S486" s="33"/>
    </row>
    <row r="487" spans="13:19" x14ac:dyDescent="0.25">
      <c r="M487">
        <f t="shared" si="8"/>
        <v>485</v>
      </c>
      <c r="N487">
        <f>LARGE(Forecast!$M$3:$M$8761,$M487)</f>
        <v>0</v>
      </c>
      <c r="O487" s="4" t="str">
        <f ca="1">IF(N487=0,"",INDEX(OFFSET(Forecast!$B$3:$B$8761,IF(N487=N486,MATCH(O486,Forecast!$B$3:$B$8761,0),0),0),MATCH(N487,OFFSET(Forecast!$M$3:$M$8761,IF(N487=N486,MATCH(O486,Forecast!$B$3:$B$8761,0),0),0),0),1))</f>
        <v/>
      </c>
      <c r="P487" s="33">
        <f>INDEX(BAAL!$B:$B,MATCH(1-N487,BAAL!$C:$C,0),1)</f>
        <v>1</v>
      </c>
      <c r="R487" s="4"/>
      <c r="S487" s="33"/>
    </row>
    <row r="488" spans="13:19" x14ac:dyDescent="0.25">
      <c r="M488">
        <f t="shared" si="8"/>
        <v>486</v>
      </c>
      <c r="N488">
        <f>LARGE(Forecast!$M$3:$M$8761,$M488)</f>
        <v>0</v>
      </c>
      <c r="O488" s="4" t="str">
        <f ca="1">IF(N488=0,"",INDEX(OFFSET(Forecast!$B$3:$B$8761,IF(N488=N487,MATCH(O487,Forecast!$B$3:$B$8761,0),0),0),MATCH(N488,OFFSET(Forecast!$M$3:$M$8761,IF(N488=N487,MATCH(O487,Forecast!$B$3:$B$8761,0),0),0),0),1))</f>
        <v/>
      </c>
      <c r="P488" s="33">
        <f>INDEX(BAAL!$B:$B,MATCH(1-N488,BAAL!$C:$C,0),1)</f>
        <v>1</v>
      </c>
      <c r="R488" s="4"/>
      <c r="S488" s="33"/>
    </row>
    <row r="489" spans="13:19" x14ac:dyDescent="0.25">
      <c r="M489">
        <f t="shared" si="8"/>
        <v>487</v>
      </c>
      <c r="N489">
        <f>LARGE(Forecast!$M$3:$M$8761,$M489)</f>
        <v>0</v>
      </c>
      <c r="O489" s="4" t="str">
        <f ca="1">IF(N489=0,"",INDEX(OFFSET(Forecast!$B$3:$B$8761,IF(N489=N488,MATCH(O488,Forecast!$B$3:$B$8761,0),0),0),MATCH(N489,OFFSET(Forecast!$M$3:$M$8761,IF(N489=N488,MATCH(O488,Forecast!$B$3:$B$8761,0),0),0),0),1))</f>
        <v/>
      </c>
      <c r="P489" s="33">
        <f>INDEX(BAAL!$B:$B,MATCH(1-N489,BAAL!$C:$C,0),1)</f>
        <v>1</v>
      </c>
      <c r="R489" s="4"/>
      <c r="S489" s="33"/>
    </row>
    <row r="490" spans="13:19" x14ac:dyDescent="0.25">
      <c r="M490">
        <f t="shared" si="8"/>
        <v>488</v>
      </c>
      <c r="N490">
        <f>LARGE(Forecast!$M$3:$M$8761,$M490)</f>
        <v>0</v>
      </c>
      <c r="O490" s="4" t="str">
        <f ca="1">IF(N490=0,"",INDEX(OFFSET(Forecast!$B$3:$B$8761,IF(N490=N489,MATCH(O489,Forecast!$B$3:$B$8761,0),0),0),MATCH(N490,OFFSET(Forecast!$M$3:$M$8761,IF(N490=N489,MATCH(O489,Forecast!$B$3:$B$8761,0),0),0),0),1))</f>
        <v/>
      </c>
      <c r="P490" s="33">
        <f>INDEX(BAAL!$B:$B,MATCH(1-N490,BAAL!$C:$C,0),1)</f>
        <v>1</v>
      </c>
      <c r="R490" s="4"/>
      <c r="S490" s="33"/>
    </row>
    <row r="491" spans="13:19" x14ac:dyDescent="0.25">
      <c r="M491">
        <f t="shared" si="8"/>
        <v>489</v>
      </c>
      <c r="N491">
        <f>LARGE(Forecast!$M$3:$M$8761,$M491)</f>
        <v>0</v>
      </c>
      <c r="O491" s="4" t="str">
        <f ca="1">IF(N491=0,"",INDEX(OFFSET(Forecast!$B$3:$B$8761,IF(N491=N490,MATCH(O490,Forecast!$B$3:$B$8761,0),0),0),MATCH(N491,OFFSET(Forecast!$M$3:$M$8761,IF(N491=N490,MATCH(O490,Forecast!$B$3:$B$8761,0),0),0),0),1))</f>
        <v/>
      </c>
      <c r="P491" s="33">
        <f>INDEX(BAAL!$B:$B,MATCH(1-N491,BAAL!$C:$C,0),1)</f>
        <v>1</v>
      </c>
      <c r="R491" s="4"/>
      <c r="S491" s="33"/>
    </row>
    <row r="492" spans="13:19" x14ac:dyDescent="0.25">
      <c r="M492">
        <f t="shared" si="8"/>
        <v>490</v>
      </c>
      <c r="N492">
        <f>LARGE(Forecast!$M$3:$M$8761,$M492)</f>
        <v>0</v>
      </c>
      <c r="O492" s="4" t="str">
        <f ca="1">IF(N492=0,"",INDEX(OFFSET(Forecast!$B$3:$B$8761,IF(N492=N491,MATCH(O491,Forecast!$B$3:$B$8761,0),0),0),MATCH(N492,OFFSET(Forecast!$M$3:$M$8761,IF(N492=N491,MATCH(O491,Forecast!$B$3:$B$8761,0),0),0),0),1))</f>
        <v/>
      </c>
      <c r="P492" s="33">
        <f>INDEX(BAAL!$B:$B,MATCH(1-N492,BAAL!$C:$C,0),1)</f>
        <v>1</v>
      </c>
      <c r="R492" s="4"/>
      <c r="S492" s="33"/>
    </row>
    <row r="493" spans="13:19" x14ac:dyDescent="0.25">
      <c r="M493">
        <f t="shared" si="8"/>
        <v>491</v>
      </c>
      <c r="N493">
        <f>LARGE(Forecast!$M$3:$M$8761,$M493)</f>
        <v>0</v>
      </c>
      <c r="O493" s="4" t="str">
        <f ca="1">IF(N493=0,"",INDEX(OFFSET(Forecast!$B$3:$B$8761,IF(N493=N492,MATCH(O492,Forecast!$B$3:$B$8761,0),0),0),MATCH(N493,OFFSET(Forecast!$M$3:$M$8761,IF(N493=N492,MATCH(O492,Forecast!$B$3:$B$8761,0),0),0),0),1))</f>
        <v/>
      </c>
      <c r="P493" s="33">
        <f>INDEX(BAAL!$B:$B,MATCH(1-N493,BAAL!$C:$C,0),1)</f>
        <v>1</v>
      </c>
      <c r="R493" s="4"/>
      <c r="S493" s="33"/>
    </row>
    <row r="494" spans="13:19" x14ac:dyDescent="0.25">
      <c r="M494">
        <f t="shared" si="8"/>
        <v>492</v>
      </c>
      <c r="N494">
        <f>LARGE(Forecast!$M$3:$M$8761,$M494)</f>
        <v>0</v>
      </c>
      <c r="O494" s="4" t="str">
        <f ca="1">IF(N494=0,"",INDEX(OFFSET(Forecast!$B$3:$B$8761,IF(N494=N493,MATCH(O493,Forecast!$B$3:$B$8761,0),0),0),MATCH(N494,OFFSET(Forecast!$M$3:$M$8761,IF(N494=N493,MATCH(O493,Forecast!$B$3:$B$8761,0),0),0),0),1))</f>
        <v/>
      </c>
      <c r="P494" s="33">
        <f>INDEX(BAAL!$B:$B,MATCH(1-N494,BAAL!$C:$C,0),1)</f>
        <v>1</v>
      </c>
      <c r="R494" s="4"/>
      <c r="S494" s="33"/>
    </row>
    <row r="495" spans="13:19" x14ac:dyDescent="0.25">
      <c r="M495">
        <f t="shared" si="8"/>
        <v>493</v>
      </c>
      <c r="N495">
        <f>LARGE(Forecast!$M$3:$M$8761,$M495)</f>
        <v>0</v>
      </c>
      <c r="O495" s="4" t="str">
        <f ca="1">IF(N495=0,"",INDEX(OFFSET(Forecast!$B$3:$B$8761,IF(N495=N494,MATCH(O494,Forecast!$B$3:$B$8761,0),0),0),MATCH(N495,OFFSET(Forecast!$M$3:$M$8761,IF(N495=N494,MATCH(O494,Forecast!$B$3:$B$8761,0),0),0),0),1))</f>
        <v/>
      </c>
      <c r="P495" s="33">
        <f>INDEX(BAAL!$B:$B,MATCH(1-N495,BAAL!$C:$C,0),1)</f>
        <v>1</v>
      </c>
      <c r="R495" s="4"/>
      <c r="S495" s="33"/>
    </row>
    <row r="496" spans="13:19" x14ac:dyDescent="0.25">
      <c r="M496">
        <f t="shared" si="8"/>
        <v>494</v>
      </c>
      <c r="N496">
        <f>LARGE(Forecast!$M$3:$M$8761,$M496)</f>
        <v>0</v>
      </c>
      <c r="O496" s="4" t="str">
        <f ca="1">IF(N496=0,"",INDEX(OFFSET(Forecast!$B$3:$B$8761,IF(N496=N495,MATCH(O495,Forecast!$B$3:$B$8761,0),0),0),MATCH(N496,OFFSET(Forecast!$M$3:$M$8761,IF(N496=N495,MATCH(O495,Forecast!$B$3:$B$8761,0),0),0),0),1))</f>
        <v/>
      </c>
      <c r="P496" s="33">
        <f>INDEX(BAAL!$B:$B,MATCH(1-N496,BAAL!$C:$C,0),1)</f>
        <v>1</v>
      </c>
      <c r="R496" s="4"/>
      <c r="S496" s="33"/>
    </row>
    <row r="497" spans="13:19" x14ac:dyDescent="0.25">
      <c r="M497">
        <f t="shared" si="8"/>
        <v>495</v>
      </c>
      <c r="N497">
        <f>LARGE(Forecast!$M$3:$M$8761,$M497)</f>
        <v>0</v>
      </c>
      <c r="O497" s="4" t="str">
        <f ca="1">IF(N497=0,"",INDEX(OFFSET(Forecast!$B$3:$B$8761,IF(N497=N496,MATCH(O496,Forecast!$B$3:$B$8761,0),0),0),MATCH(N497,OFFSET(Forecast!$M$3:$M$8761,IF(N497=N496,MATCH(O496,Forecast!$B$3:$B$8761,0),0),0),0),1))</f>
        <v/>
      </c>
      <c r="P497" s="33">
        <f>INDEX(BAAL!$B:$B,MATCH(1-N497,BAAL!$C:$C,0),1)</f>
        <v>1</v>
      </c>
      <c r="R497" s="4"/>
      <c r="S497" s="33"/>
    </row>
    <row r="498" spans="13:19" x14ac:dyDescent="0.25">
      <c r="M498">
        <f t="shared" si="8"/>
        <v>496</v>
      </c>
      <c r="N498">
        <f>LARGE(Forecast!$M$3:$M$8761,$M498)</f>
        <v>0</v>
      </c>
      <c r="O498" s="4" t="str">
        <f ca="1">IF(N498=0,"",INDEX(OFFSET(Forecast!$B$3:$B$8761,IF(N498=N497,MATCH(O497,Forecast!$B$3:$B$8761,0),0),0),MATCH(N498,OFFSET(Forecast!$M$3:$M$8761,IF(N498=N497,MATCH(O497,Forecast!$B$3:$B$8761,0),0),0),0),1))</f>
        <v/>
      </c>
      <c r="P498" s="33">
        <f>INDEX(BAAL!$B:$B,MATCH(1-N498,BAAL!$C:$C,0),1)</f>
        <v>1</v>
      </c>
      <c r="R498" s="4"/>
      <c r="S498" s="33"/>
    </row>
    <row r="499" spans="13:19" x14ac:dyDescent="0.25">
      <c r="M499">
        <f t="shared" si="8"/>
        <v>497</v>
      </c>
      <c r="N499">
        <f>LARGE(Forecast!$M$3:$M$8761,$M499)</f>
        <v>0</v>
      </c>
      <c r="O499" s="4" t="str">
        <f ca="1">IF(N499=0,"",INDEX(OFFSET(Forecast!$B$3:$B$8761,IF(N499=N498,MATCH(O498,Forecast!$B$3:$B$8761,0),0),0),MATCH(N499,OFFSET(Forecast!$M$3:$M$8761,IF(N499=N498,MATCH(O498,Forecast!$B$3:$B$8761,0),0),0),0),1))</f>
        <v/>
      </c>
      <c r="P499" s="33">
        <f>INDEX(BAAL!$B:$B,MATCH(1-N499,BAAL!$C:$C,0),1)</f>
        <v>1</v>
      </c>
      <c r="R499" s="4"/>
      <c r="S499" s="33"/>
    </row>
    <row r="500" spans="13:19" x14ac:dyDescent="0.25">
      <c r="M500">
        <f t="shared" si="8"/>
        <v>498</v>
      </c>
      <c r="N500">
        <f>LARGE(Forecast!$M$3:$M$8761,$M500)</f>
        <v>0</v>
      </c>
      <c r="O500" s="4" t="str">
        <f ca="1">IF(N500=0,"",INDEX(OFFSET(Forecast!$B$3:$B$8761,IF(N500=N499,MATCH(O499,Forecast!$B$3:$B$8761,0),0),0),MATCH(N500,OFFSET(Forecast!$M$3:$M$8761,IF(N500=N499,MATCH(O499,Forecast!$B$3:$B$8761,0),0),0),0),1))</f>
        <v/>
      </c>
      <c r="P500" s="33">
        <f>INDEX(BAAL!$B:$B,MATCH(1-N500,BAAL!$C:$C,0),1)</f>
        <v>1</v>
      </c>
      <c r="R500" s="4"/>
      <c r="S500" s="33"/>
    </row>
    <row r="501" spans="13:19" x14ac:dyDescent="0.25">
      <c r="M501">
        <f t="shared" si="8"/>
        <v>499</v>
      </c>
      <c r="N501">
        <f>LARGE(Forecast!$M$3:$M$8761,$M501)</f>
        <v>0</v>
      </c>
      <c r="O501" s="4" t="str">
        <f ca="1">IF(N501=0,"",INDEX(OFFSET(Forecast!$B$3:$B$8761,IF(N501=N500,MATCH(O500,Forecast!$B$3:$B$8761,0),0),0),MATCH(N501,OFFSET(Forecast!$M$3:$M$8761,IF(N501=N500,MATCH(O500,Forecast!$B$3:$B$8761,0),0),0),0),1))</f>
        <v/>
      </c>
      <c r="P501" s="33">
        <f>INDEX(BAAL!$B:$B,MATCH(1-N501,BAAL!$C:$C,0),1)</f>
        <v>1</v>
      </c>
      <c r="R501" s="4"/>
      <c r="S501" s="33"/>
    </row>
    <row r="502" spans="13:19" x14ac:dyDescent="0.25">
      <c r="M502">
        <f t="shared" si="8"/>
        <v>500</v>
      </c>
      <c r="N502">
        <f>LARGE(Forecast!$M$3:$M$8761,$M502)</f>
        <v>0</v>
      </c>
      <c r="O502" s="4" t="str">
        <f ca="1">IF(N502=0,"",INDEX(OFFSET(Forecast!$B$3:$B$8761,IF(N502=N501,MATCH(O501,Forecast!$B$3:$B$8761,0),0),0),MATCH(N502,OFFSET(Forecast!$M$3:$M$8761,IF(N502=N501,MATCH(O501,Forecast!$B$3:$B$8761,0),0),0),0),1))</f>
        <v/>
      </c>
      <c r="P502" s="33">
        <f>INDEX(BAAL!$B:$B,MATCH(1-N502,BAAL!$C:$C,0),1)</f>
        <v>1</v>
      </c>
      <c r="R502" s="4"/>
      <c r="S502" s="33"/>
    </row>
    <row r="503" spans="13:19" x14ac:dyDescent="0.25">
      <c r="M503">
        <f t="shared" si="8"/>
        <v>501</v>
      </c>
      <c r="N503">
        <f>LARGE(Forecast!$M$3:$M$8761,$M503)</f>
        <v>0</v>
      </c>
      <c r="O503" s="4" t="str">
        <f ca="1">IF(N503=0,"",INDEX(OFFSET(Forecast!$B$3:$B$8761,IF(N503=N502,MATCH(O502,Forecast!$B$3:$B$8761,0),0),0),MATCH(N503,OFFSET(Forecast!$M$3:$M$8761,IF(N503=N502,MATCH(O502,Forecast!$B$3:$B$8761,0),0),0),0),1))</f>
        <v/>
      </c>
      <c r="P503" s="33">
        <f>INDEX(BAAL!$B:$B,MATCH(1-N503,BAAL!$C:$C,0),1)</f>
        <v>1</v>
      </c>
      <c r="R503" s="4"/>
      <c r="S503" s="33"/>
    </row>
    <row r="504" spans="13:19" x14ac:dyDescent="0.25">
      <c r="M504">
        <f t="shared" si="8"/>
        <v>502</v>
      </c>
      <c r="N504">
        <f>LARGE(Forecast!$M$3:$M$8761,$M504)</f>
        <v>0</v>
      </c>
      <c r="O504" s="4" t="str">
        <f ca="1">IF(N504=0,"",INDEX(OFFSET(Forecast!$B$3:$B$8761,IF(N504=N503,MATCH(O503,Forecast!$B$3:$B$8761,0),0),0),MATCH(N504,OFFSET(Forecast!$M$3:$M$8761,IF(N504=N503,MATCH(O503,Forecast!$B$3:$B$8761,0),0),0),0),1))</f>
        <v/>
      </c>
      <c r="P504" s="33">
        <f>INDEX(BAAL!$B:$B,MATCH(1-N504,BAAL!$C:$C,0),1)</f>
        <v>1</v>
      </c>
      <c r="R504" s="4"/>
      <c r="S504" s="33"/>
    </row>
    <row r="505" spans="13:19" x14ac:dyDescent="0.25">
      <c r="M505">
        <f t="shared" si="8"/>
        <v>503</v>
      </c>
      <c r="N505">
        <f>LARGE(Forecast!$M$3:$M$8761,$M505)</f>
        <v>0</v>
      </c>
      <c r="O505" s="4" t="str">
        <f ca="1">IF(N505=0,"",INDEX(OFFSET(Forecast!$B$3:$B$8761,IF(N505=N504,MATCH(O504,Forecast!$B$3:$B$8761,0),0),0),MATCH(N505,OFFSET(Forecast!$M$3:$M$8761,IF(N505=N504,MATCH(O504,Forecast!$B$3:$B$8761,0),0),0),0),1))</f>
        <v/>
      </c>
      <c r="P505" s="33">
        <f>INDEX(BAAL!$B:$B,MATCH(1-N505,BAAL!$C:$C,0),1)</f>
        <v>1</v>
      </c>
      <c r="R505" s="4"/>
      <c r="S505" s="33"/>
    </row>
    <row r="506" spans="13:19" x14ac:dyDescent="0.25">
      <c r="M506">
        <f t="shared" si="8"/>
        <v>504</v>
      </c>
      <c r="N506">
        <f>LARGE(Forecast!$M$3:$M$8761,$M506)</f>
        <v>0</v>
      </c>
      <c r="O506" s="4" t="str">
        <f ca="1">IF(N506=0,"",INDEX(OFFSET(Forecast!$B$3:$B$8761,IF(N506=N505,MATCH(O505,Forecast!$B$3:$B$8761,0),0),0),MATCH(N506,OFFSET(Forecast!$M$3:$M$8761,IF(N506=N505,MATCH(O505,Forecast!$B$3:$B$8761,0),0),0),0),1))</f>
        <v/>
      </c>
      <c r="P506" s="33">
        <f>INDEX(BAAL!$B:$B,MATCH(1-N506,BAAL!$C:$C,0),1)</f>
        <v>1</v>
      </c>
      <c r="R506" s="4"/>
      <c r="S506" s="33"/>
    </row>
    <row r="507" spans="13:19" x14ac:dyDescent="0.25">
      <c r="M507">
        <f t="shared" si="8"/>
        <v>505</v>
      </c>
      <c r="N507">
        <f>LARGE(Forecast!$M$3:$M$8761,$M507)</f>
        <v>0</v>
      </c>
      <c r="O507" s="4" t="str">
        <f ca="1">IF(N507=0,"",INDEX(OFFSET(Forecast!$B$3:$B$8761,IF(N507=N506,MATCH(O506,Forecast!$B$3:$B$8761,0),0),0),MATCH(N507,OFFSET(Forecast!$M$3:$M$8761,IF(N507=N506,MATCH(O506,Forecast!$B$3:$B$8761,0),0),0),0),1))</f>
        <v/>
      </c>
      <c r="P507" s="33">
        <f>INDEX(BAAL!$B:$B,MATCH(1-N507,BAAL!$C:$C,0),1)</f>
        <v>1</v>
      </c>
      <c r="R507" s="4"/>
      <c r="S507" s="33"/>
    </row>
    <row r="508" spans="13:19" x14ac:dyDescent="0.25">
      <c r="M508">
        <f t="shared" si="8"/>
        <v>506</v>
      </c>
      <c r="N508">
        <f>LARGE(Forecast!$M$3:$M$8761,$M508)</f>
        <v>0</v>
      </c>
      <c r="O508" s="4" t="str">
        <f ca="1">IF(N508=0,"",INDEX(OFFSET(Forecast!$B$3:$B$8761,IF(N508=N507,MATCH(O507,Forecast!$B$3:$B$8761,0),0),0),MATCH(N508,OFFSET(Forecast!$M$3:$M$8761,IF(N508=N507,MATCH(O507,Forecast!$B$3:$B$8761,0),0),0),0),1))</f>
        <v/>
      </c>
      <c r="P508" s="33">
        <f>INDEX(BAAL!$B:$B,MATCH(1-N508,BAAL!$C:$C,0),1)</f>
        <v>1</v>
      </c>
      <c r="R508" s="4"/>
      <c r="S508" s="33"/>
    </row>
    <row r="509" spans="13:19" x14ac:dyDescent="0.25">
      <c r="M509">
        <f t="shared" si="8"/>
        <v>507</v>
      </c>
      <c r="N509">
        <f>LARGE(Forecast!$M$3:$M$8761,$M509)</f>
        <v>0</v>
      </c>
      <c r="O509" s="4" t="str">
        <f ca="1">IF(N509=0,"",INDEX(OFFSET(Forecast!$B$3:$B$8761,IF(N509=N508,MATCH(O508,Forecast!$B$3:$B$8761,0),0),0),MATCH(N509,OFFSET(Forecast!$M$3:$M$8761,IF(N509=N508,MATCH(O508,Forecast!$B$3:$B$8761,0),0),0),0),1))</f>
        <v/>
      </c>
      <c r="P509" s="33">
        <f>INDEX(BAAL!$B:$B,MATCH(1-N509,BAAL!$C:$C,0),1)</f>
        <v>1</v>
      </c>
      <c r="R509" s="4"/>
      <c r="S509" s="33"/>
    </row>
    <row r="510" spans="13:19" x14ac:dyDescent="0.25">
      <c r="M510">
        <f t="shared" si="8"/>
        <v>508</v>
      </c>
      <c r="N510">
        <f>LARGE(Forecast!$M$3:$M$8761,$M510)</f>
        <v>0</v>
      </c>
      <c r="O510" s="4" t="str">
        <f ca="1">IF(N510=0,"",INDEX(OFFSET(Forecast!$B$3:$B$8761,IF(N510=N509,MATCH(O509,Forecast!$B$3:$B$8761,0),0),0),MATCH(N510,OFFSET(Forecast!$M$3:$M$8761,IF(N510=N509,MATCH(O509,Forecast!$B$3:$B$8761,0),0),0),0),1))</f>
        <v/>
      </c>
      <c r="P510" s="33">
        <f>INDEX(BAAL!$B:$B,MATCH(1-N510,BAAL!$C:$C,0),1)</f>
        <v>1</v>
      </c>
      <c r="R510" s="4"/>
      <c r="S510" s="33"/>
    </row>
    <row r="511" spans="13:19" x14ac:dyDescent="0.25">
      <c r="M511">
        <f t="shared" si="8"/>
        <v>509</v>
      </c>
      <c r="N511">
        <f>LARGE(Forecast!$M$3:$M$8761,$M511)</f>
        <v>0</v>
      </c>
      <c r="O511" s="4" t="str">
        <f ca="1">IF(N511=0,"",INDEX(OFFSET(Forecast!$B$3:$B$8761,IF(N511=N510,MATCH(O510,Forecast!$B$3:$B$8761,0),0),0),MATCH(N511,OFFSET(Forecast!$M$3:$M$8761,IF(N511=N510,MATCH(O510,Forecast!$B$3:$B$8761,0),0),0),0),1))</f>
        <v/>
      </c>
      <c r="P511" s="33">
        <f>INDEX(BAAL!$B:$B,MATCH(1-N511,BAAL!$C:$C,0),1)</f>
        <v>1</v>
      </c>
      <c r="R511" s="4"/>
      <c r="S511" s="33"/>
    </row>
    <row r="512" spans="13:19" x14ac:dyDescent="0.25">
      <c r="M512">
        <f t="shared" si="8"/>
        <v>510</v>
      </c>
      <c r="N512">
        <f>LARGE(Forecast!$M$3:$M$8761,$M512)</f>
        <v>0</v>
      </c>
      <c r="O512" s="4" t="str">
        <f ca="1">IF(N512=0,"",INDEX(OFFSET(Forecast!$B$3:$B$8761,IF(N512=N511,MATCH(O511,Forecast!$B$3:$B$8761,0),0),0),MATCH(N512,OFFSET(Forecast!$M$3:$M$8761,IF(N512=N511,MATCH(O511,Forecast!$B$3:$B$8761,0),0),0),0),1))</f>
        <v/>
      </c>
      <c r="P512" s="33">
        <f>INDEX(BAAL!$B:$B,MATCH(1-N512,BAAL!$C:$C,0),1)</f>
        <v>1</v>
      </c>
      <c r="R512" s="4"/>
      <c r="S512" s="33"/>
    </row>
    <row r="513" spans="13:19" x14ac:dyDescent="0.25">
      <c r="M513">
        <f t="shared" si="8"/>
        <v>511</v>
      </c>
      <c r="N513">
        <f>LARGE(Forecast!$M$3:$M$8761,$M513)</f>
        <v>0</v>
      </c>
      <c r="O513" s="4" t="str">
        <f ca="1">IF(N513=0,"",INDEX(OFFSET(Forecast!$B$3:$B$8761,IF(N513=N512,MATCH(O512,Forecast!$B$3:$B$8761,0),0),0),MATCH(N513,OFFSET(Forecast!$M$3:$M$8761,IF(N513=N512,MATCH(O512,Forecast!$B$3:$B$8761,0),0),0),0),1))</f>
        <v/>
      </c>
      <c r="P513" s="33">
        <f>INDEX(BAAL!$B:$B,MATCH(1-N513,BAAL!$C:$C,0),1)</f>
        <v>1</v>
      </c>
      <c r="R513" s="4"/>
      <c r="S513" s="33"/>
    </row>
    <row r="514" spans="13:19" x14ac:dyDescent="0.25">
      <c r="M514">
        <f t="shared" si="8"/>
        <v>512</v>
      </c>
      <c r="N514">
        <f>LARGE(Forecast!$M$3:$M$8761,$M514)</f>
        <v>0</v>
      </c>
      <c r="O514" s="4" t="str">
        <f ca="1">IF(N514=0,"",INDEX(OFFSET(Forecast!$B$3:$B$8761,IF(N514=N513,MATCH(O513,Forecast!$B$3:$B$8761,0),0),0),MATCH(N514,OFFSET(Forecast!$M$3:$M$8761,IF(N514=N513,MATCH(O513,Forecast!$B$3:$B$8761,0),0),0),0),1))</f>
        <v/>
      </c>
      <c r="P514" s="33">
        <f>INDEX(BAAL!$B:$B,MATCH(1-N514,BAAL!$C:$C,0),1)</f>
        <v>1</v>
      </c>
      <c r="R514" s="4"/>
      <c r="S514" s="33"/>
    </row>
    <row r="515" spans="13:19" x14ac:dyDescent="0.25">
      <c r="M515">
        <f t="shared" si="8"/>
        <v>513</v>
      </c>
      <c r="N515">
        <f>LARGE(Forecast!$M$3:$M$8761,$M515)</f>
        <v>0</v>
      </c>
      <c r="O515" s="4" t="str">
        <f ca="1">IF(N515=0,"",INDEX(OFFSET(Forecast!$B$3:$B$8761,IF(N515=N514,MATCH(O514,Forecast!$B$3:$B$8761,0),0),0),MATCH(N515,OFFSET(Forecast!$M$3:$M$8761,IF(N515=N514,MATCH(O514,Forecast!$B$3:$B$8761,0),0),0),0),1))</f>
        <v/>
      </c>
      <c r="P515" s="33">
        <f>INDEX(BAAL!$B:$B,MATCH(1-N515,BAAL!$C:$C,0),1)</f>
        <v>1</v>
      </c>
      <c r="R515" s="4"/>
      <c r="S515" s="33"/>
    </row>
    <row r="516" spans="13:19" x14ac:dyDescent="0.25">
      <c r="M516">
        <f t="shared" si="8"/>
        <v>514</v>
      </c>
      <c r="N516">
        <f>LARGE(Forecast!$M$3:$M$8761,$M516)</f>
        <v>0</v>
      </c>
      <c r="O516" s="4" t="str">
        <f ca="1">IF(N516=0,"",INDEX(OFFSET(Forecast!$B$3:$B$8761,IF(N516=N515,MATCH(O515,Forecast!$B$3:$B$8761,0),0),0),MATCH(N516,OFFSET(Forecast!$M$3:$M$8761,IF(N516=N515,MATCH(O515,Forecast!$B$3:$B$8761,0),0),0),0),1))</f>
        <v/>
      </c>
      <c r="P516" s="33">
        <f>INDEX(BAAL!$B:$B,MATCH(1-N516,BAAL!$C:$C,0),1)</f>
        <v>1</v>
      </c>
      <c r="R516" s="4"/>
      <c r="S516" s="33"/>
    </row>
    <row r="517" spans="13:19" x14ac:dyDescent="0.25">
      <c r="M517">
        <f t="shared" ref="M517:M580" si="9">M516+1</f>
        <v>515</v>
      </c>
      <c r="N517">
        <f>LARGE(Forecast!$M$3:$M$8761,$M517)</f>
        <v>0</v>
      </c>
      <c r="O517" s="4" t="str">
        <f ca="1">IF(N517=0,"",INDEX(OFFSET(Forecast!$B$3:$B$8761,IF(N517=N516,MATCH(O516,Forecast!$B$3:$B$8761,0),0),0),MATCH(N517,OFFSET(Forecast!$M$3:$M$8761,IF(N517=N516,MATCH(O516,Forecast!$B$3:$B$8761,0),0),0),0),1))</f>
        <v/>
      </c>
      <c r="P517" s="33">
        <f>INDEX(BAAL!$B:$B,MATCH(1-N517,BAAL!$C:$C,0),1)</f>
        <v>1</v>
      </c>
      <c r="R517" s="4"/>
      <c r="S517" s="33"/>
    </row>
    <row r="518" spans="13:19" x14ac:dyDescent="0.25">
      <c r="M518">
        <f t="shared" si="9"/>
        <v>516</v>
      </c>
      <c r="N518">
        <f>LARGE(Forecast!$M$3:$M$8761,$M518)</f>
        <v>0</v>
      </c>
      <c r="O518" s="4" t="str">
        <f ca="1">IF(N518=0,"",INDEX(OFFSET(Forecast!$B$3:$B$8761,IF(N518=N517,MATCH(O517,Forecast!$B$3:$B$8761,0),0),0),MATCH(N518,OFFSET(Forecast!$M$3:$M$8761,IF(N518=N517,MATCH(O517,Forecast!$B$3:$B$8761,0),0),0),0),1))</f>
        <v/>
      </c>
      <c r="P518" s="33">
        <f>INDEX(BAAL!$B:$B,MATCH(1-N518,BAAL!$C:$C,0),1)</f>
        <v>1</v>
      </c>
      <c r="R518" s="4"/>
      <c r="S518" s="33"/>
    </row>
    <row r="519" spans="13:19" x14ac:dyDescent="0.25">
      <c r="M519">
        <f t="shared" si="9"/>
        <v>517</v>
      </c>
      <c r="N519">
        <f>LARGE(Forecast!$M$3:$M$8761,$M519)</f>
        <v>0</v>
      </c>
      <c r="O519" s="4" t="str">
        <f ca="1">IF(N519=0,"",INDEX(OFFSET(Forecast!$B$3:$B$8761,IF(N519=N518,MATCH(O518,Forecast!$B$3:$B$8761,0),0),0),MATCH(N519,OFFSET(Forecast!$M$3:$M$8761,IF(N519=N518,MATCH(O518,Forecast!$B$3:$B$8761,0),0),0),0),1))</f>
        <v/>
      </c>
      <c r="P519" s="33">
        <f>INDEX(BAAL!$B:$B,MATCH(1-N519,BAAL!$C:$C,0),1)</f>
        <v>1</v>
      </c>
      <c r="R519" s="4"/>
      <c r="S519" s="33"/>
    </row>
    <row r="520" spans="13:19" x14ac:dyDescent="0.25">
      <c r="M520">
        <f t="shared" si="9"/>
        <v>518</v>
      </c>
      <c r="N520">
        <f>LARGE(Forecast!$M$3:$M$8761,$M520)</f>
        <v>0</v>
      </c>
      <c r="O520" s="4" t="str">
        <f ca="1">IF(N520=0,"",INDEX(OFFSET(Forecast!$B$3:$B$8761,IF(N520=N519,MATCH(O519,Forecast!$B$3:$B$8761,0),0),0),MATCH(N520,OFFSET(Forecast!$M$3:$M$8761,IF(N520=N519,MATCH(O519,Forecast!$B$3:$B$8761,0),0),0),0),1))</f>
        <v/>
      </c>
      <c r="P520" s="33">
        <f>INDEX(BAAL!$B:$B,MATCH(1-N520,BAAL!$C:$C,0),1)</f>
        <v>1</v>
      </c>
      <c r="R520" s="4"/>
      <c r="S520" s="33"/>
    </row>
    <row r="521" spans="13:19" x14ac:dyDescent="0.25">
      <c r="M521">
        <f t="shared" si="9"/>
        <v>519</v>
      </c>
      <c r="N521">
        <f>LARGE(Forecast!$M$3:$M$8761,$M521)</f>
        <v>0</v>
      </c>
      <c r="O521" s="4" t="str">
        <f ca="1">IF(N521=0,"",INDEX(OFFSET(Forecast!$B$3:$B$8761,IF(N521=N520,MATCH(O520,Forecast!$B$3:$B$8761,0),0),0),MATCH(N521,OFFSET(Forecast!$M$3:$M$8761,IF(N521=N520,MATCH(O520,Forecast!$B$3:$B$8761,0),0),0),0),1))</f>
        <v/>
      </c>
      <c r="P521" s="33">
        <f>INDEX(BAAL!$B:$B,MATCH(1-N521,BAAL!$C:$C,0),1)</f>
        <v>1</v>
      </c>
      <c r="R521" s="4"/>
      <c r="S521" s="33"/>
    </row>
    <row r="522" spans="13:19" x14ac:dyDescent="0.25">
      <c r="M522">
        <f t="shared" si="9"/>
        <v>520</v>
      </c>
      <c r="N522">
        <f>LARGE(Forecast!$M$3:$M$8761,$M522)</f>
        <v>0</v>
      </c>
      <c r="O522" s="4" t="str">
        <f ca="1">IF(N522=0,"",INDEX(OFFSET(Forecast!$B$3:$B$8761,IF(N522=N521,MATCH(O521,Forecast!$B$3:$B$8761,0),0),0),MATCH(N522,OFFSET(Forecast!$M$3:$M$8761,IF(N522=N521,MATCH(O521,Forecast!$B$3:$B$8761,0),0),0),0),1))</f>
        <v/>
      </c>
      <c r="P522" s="33">
        <f>INDEX(BAAL!$B:$B,MATCH(1-N522,BAAL!$C:$C,0),1)</f>
        <v>1</v>
      </c>
      <c r="R522" s="4"/>
      <c r="S522" s="33"/>
    </row>
    <row r="523" spans="13:19" x14ac:dyDescent="0.25">
      <c r="M523">
        <f t="shared" si="9"/>
        <v>521</v>
      </c>
      <c r="N523">
        <f>LARGE(Forecast!$M$3:$M$8761,$M523)</f>
        <v>0</v>
      </c>
      <c r="O523" s="4" t="str">
        <f ca="1">IF(N523=0,"",INDEX(OFFSET(Forecast!$B$3:$B$8761,IF(N523=N522,MATCH(O522,Forecast!$B$3:$B$8761,0),0),0),MATCH(N523,OFFSET(Forecast!$M$3:$M$8761,IF(N523=N522,MATCH(O522,Forecast!$B$3:$B$8761,0),0),0),0),1))</f>
        <v/>
      </c>
      <c r="P523" s="33">
        <f>INDEX(BAAL!$B:$B,MATCH(1-N523,BAAL!$C:$C,0),1)</f>
        <v>1</v>
      </c>
      <c r="R523" s="4"/>
      <c r="S523" s="33"/>
    </row>
    <row r="524" spans="13:19" x14ac:dyDescent="0.25">
      <c r="M524">
        <f t="shared" si="9"/>
        <v>522</v>
      </c>
      <c r="N524">
        <f>LARGE(Forecast!$M$3:$M$8761,$M524)</f>
        <v>0</v>
      </c>
      <c r="O524" s="4" t="str">
        <f ca="1">IF(N524=0,"",INDEX(OFFSET(Forecast!$B$3:$B$8761,IF(N524=N523,MATCH(O523,Forecast!$B$3:$B$8761,0),0),0),MATCH(N524,OFFSET(Forecast!$M$3:$M$8761,IF(N524=N523,MATCH(O523,Forecast!$B$3:$B$8761,0),0),0),0),1))</f>
        <v/>
      </c>
      <c r="P524" s="33">
        <f>INDEX(BAAL!$B:$B,MATCH(1-N524,BAAL!$C:$C,0),1)</f>
        <v>1</v>
      </c>
      <c r="R524" s="4"/>
      <c r="S524" s="33"/>
    </row>
    <row r="525" spans="13:19" x14ac:dyDescent="0.25">
      <c r="M525">
        <f t="shared" si="9"/>
        <v>523</v>
      </c>
      <c r="N525">
        <f>LARGE(Forecast!$M$3:$M$8761,$M525)</f>
        <v>0</v>
      </c>
      <c r="O525" s="4" t="str">
        <f ca="1">IF(N525=0,"",INDEX(OFFSET(Forecast!$B$3:$B$8761,IF(N525=N524,MATCH(O524,Forecast!$B$3:$B$8761,0),0),0),MATCH(N525,OFFSET(Forecast!$M$3:$M$8761,IF(N525=N524,MATCH(O524,Forecast!$B$3:$B$8761,0),0),0),0),1))</f>
        <v/>
      </c>
      <c r="P525" s="33">
        <f>INDEX(BAAL!$B:$B,MATCH(1-N525,BAAL!$C:$C,0),1)</f>
        <v>1</v>
      </c>
      <c r="R525" s="4"/>
      <c r="S525" s="33"/>
    </row>
    <row r="526" spans="13:19" x14ac:dyDescent="0.25">
      <c r="M526">
        <f t="shared" si="9"/>
        <v>524</v>
      </c>
      <c r="N526">
        <f>LARGE(Forecast!$M$3:$M$8761,$M526)</f>
        <v>0</v>
      </c>
      <c r="O526" s="4" t="str">
        <f ca="1">IF(N526=0,"",INDEX(OFFSET(Forecast!$B$3:$B$8761,IF(N526=N525,MATCH(O525,Forecast!$B$3:$B$8761,0),0),0),MATCH(N526,OFFSET(Forecast!$M$3:$M$8761,IF(N526=N525,MATCH(O525,Forecast!$B$3:$B$8761,0),0),0),0),1))</f>
        <v/>
      </c>
      <c r="P526" s="33">
        <f>INDEX(BAAL!$B:$B,MATCH(1-N526,BAAL!$C:$C,0),1)</f>
        <v>1</v>
      </c>
      <c r="R526" s="4"/>
      <c r="S526" s="33"/>
    </row>
    <row r="527" spans="13:19" x14ac:dyDescent="0.25">
      <c r="M527">
        <f t="shared" si="9"/>
        <v>525</v>
      </c>
      <c r="N527">
        <f>LARGE(Forecast!$M$3:$M$8761,$M527)</f>
        <v>0</v>
      </c>
      <c r="O527" s="4" t="str">
        <f ca="1">IF(N527=0,"",INDEX(OFFSET(Forecast!$B$3:$B$8761,IF(N527=N526,MATCH(O526,Forecast!$B$3:$B$8761,0),0),0),MATCH(N527,OFFSET(Forecast!$M$3:$M$8761,IF(N527=N526,MATCH(O526,Forecast!$B$3:$B$8761,0),0),0),0),1))</f>
        <v/>
      </c>
      <c r="P527" s="33">
        <f>INDEX(BAAL!$B:$B,MATCH(1-N527,BAAL!$C:$C,0),1)</f>
        <v>1</v>
      </c>
      <c r="R527" s="4"/>
      <c r="S527" s="33"/>
    </row>
    <row r="528" spans="13:19" x14ac:dyDescent="0.25">
      <c r="M528">
        <f t="shared" si="9"/>
        <v>526</v>
      </c>
      <c r="N528">
        <f>LARGE(Forecast!$M$3:$M$8761,$M528)</f>
        <v>0</v>
      </c>
      <c r="O528" s="4" t="str">
        <f ca="1">IF(N528=0,"",INDEX(OFFSET(Forecast!$B$3:$B$8761,IF(N528=N527,MATCH(O527,Forecast!$B$3:$B$8761,0),0),0),MATCH(N528,OFFSET(Forecast!$M$3:$M$8761,IF(N528=N527,MATCH(O527,Forecast!$B$3:$B$8761,0),0),0),0),1))</f>
        <v/>
      </c>
      <c r="P528" s="33">
        <f>INDEX(BAAL!$B:$B,MATCH(1-N528,BAAL!$C:$C,0),1)</f>
        <v>1</v>
      </c>
      <c r="R528" s="4"/>
      <c r="S528" s="33"/>
    </row>
    <row r="529" spans="13:19" x14ac:dyDescent="0.25">
      <c r="M529">
        <f t="shared" si="9"/>
        <v>527</v>
      </c>
      <c r="N529">
        <f>LARGE(Forecast!$M$3:$M$8761,$M529)</f>
        <v>0</v>
      </c>
      <c r="O529" s="4" t="str">
        <f ca="1">IF(N529=0,"",INDEX(OFFSET(Forecast!$B$3:$B$8761,IF(N529=N528,MATCH(O528,Forecast!$B$3:$B$8761,0),0),0),MATCH(N529,OFFSET(Forecast!$M$3:$M$8761,IF(N529=N528,MATCH(O528,Forecast!$B$3:$B$8761,0),0),0),0),1))</f>
        <v/>
      </c>
      <c r="P529" s="33">
        <f>INDEX(BAAL!$B:$B,MATCH(1-N529,BAAL!$C:$C,0),1)</f>
        <v>1</v>
      </c>
      <c r="R529" s="4"/>
      <c r="S529" s="33"/>
    </row>
    <row r="530" spans="13:19" x14ac:dyDescent="0.25">
      <c r="M530">
        <f t="shared" si="9"/>
        <v>528</v>
      </c>
      <c r="N530">
        <f>LARGE(Forecast!$M$3:$M$8761,$M530)</f>
        <v>0</v>
      </c>
      <c r="O530" s="4" t="str">
        <f ca="1">IF(N530=0,"",INDEX(OFFSET(Forecast!$B$3:$B$8761,IF(N530=N529,MATCH(O529,Forecast!$B$3:$B$8761,0),0),0),MATCH(N530,OFFSET(Forecast!$M$3:$M$8761,IF(N530=N529,MATCH(O529,Forecast!$B$3:$B$8761,0),0),0),0),1))</f>
        <v/>
      </c>
      <c r="P530" s="33">
        <f>INDEX(BAAL!$B:$B,MATCH(1-N530,BAAL!$C:$C,0),1)</f>
        <v>1</v>
      </c>
      <c r="R530" s="4"/>
      <c r="S530" s="33"/>
    </row>
    <row r="531" spans="13:19" x14ac:dyDescent="0.25">
      <c r="M531">
        <f t="shared" si="9"/>
        <v>529</v>
      </c>
      <c r="N531">
        <f>LARGE(Forecast!$M$3:$M$8761,$M531)</f>
        <v>0</v>
      </c>
      <c r="O531" s="4" t="str">
        <f ca="1">IF(N531=0,"",INDEX(OFFSET(Forecast!$B$3:$B$8761,IF(N531=N530,MATCH(O530,Forecast!$B$3:$B$8761,0),0),0),MATCH(N531,OFFSET(Forecast!$M$3:$M$8761,IF(N531=N530,MATCH(O530,Forecast!$B$3:$B$8761,0),0),0),0),1))</f>
        <v/>
      </c>
      <c r="P531" s="33">
        <f>INDEX(BAAL!$B:$B,MATCH(1-N531,BAAL!$C:$C,0),1)</f>
        <v>1</v>
      </c>
      <c r="R531" s="4"/>
      <c r="S531" s="33"/>
    </row>
    <row r="532" spans="13:19" x14ac:dyDescent="0.25">
      <c r="M532">
        <f t="shared" si="9"/>
        <v>530</v>
      </c>
      <c r="N532">
        <f>LARGE(Forecast!$M$3:$M$8761,$M532)</f>
        <v>0</v>
      </c>
      <c r="O532" s="4" t="str">
        <f ca="1">IF(N532=0,"",INDEX(OFFSET(Forecast!$B$3:$B$8761,IF(N532=N531,MATCH(O531,Forecast!$B$3:$B$8761,0),0),0),MATCH(N532,OFFSET(Forecast!$M$3:$M$8761,IF(N532=N531,MATCH(O531,Forecast!$B$3:$B$8761,0),0),0),0),1))</f>
        <v/>
      </c>
      <c r="P532" s="33">
        <f>INDEX(BAAL!$B:$B,MATCH(1-N532,BAAL!$C:$C,0),1)</f>
        <v>1</v>
      </c>
      <c r="R532" s="4"/>
      <c r="S532" s="33"/>
    </row>
    <row r="533" spans="13:19" x14ac:dyDescent="0.25">
      <c r="M533">
        <f t="shared" si="9"/>
        <v>531</v>
      </c>
      <c r="N533">
        <f>LARGE(Forecast!$M$3:$M$8761,$M533)</f>
        <v>0</v>
      </c>
      <c r="O533" s="4" t="str">
        <f ca="1">IF(N533=0,"",INDEX(OFFSET(Forecast!$B$3:$B$8761,IF(N533=N532,MATCH(O532,Forecast!$B$3:$B$8761,0),0),0),MATCH(N533,OFFSET(Forecast!$M$3:$M$8761,IF(N533=N532,MATCH(O532,Forecast!$B$3:$B$8761,0),0),0),0),1))</f>
        <v/>
      </c>
      <c r="P533" s="33">
        <f>INDEX(BAAL!$B:$B,MATCH(1-N533,BAAL!$C:$C,0),1)</f>
        <v>1</v>
      </c>
      <c r="R533" s="4"/>
      <c r="S533" s="33"/>
    </row>
    <row r="534" spans="13:19" x14ac:dyDescent="0.25">
      <c r="M534">
        <f t="shared" si="9"/>
        <v>532</v>
      </c>
      <c r="N534">
        <f>LARGE(Forecast!$M$3:$M$8761,$M534)</f>
        <v>0</v>
      </c>
      <c r="O534" s="4" t="str">
        <f ca="1">IF(N534=0,"",INDEX(OFFSET(Forecast!$B$3:$B$8761,IF(N534=N533,MATCH(O533,Forecast!$B$3:$B$8761,0),0),0),MATCH(N534,OFFSET(Forecast!$M$3:$M$8761,IF(N534=N533,MATCH(O533,Forecast!$B$3:$B$8761,0),0),0),0),1))</f>
        <v/>
      </c>
      <c r="P534" s="33">
        <f>INDEX(BAAL!$B:$B,MATCH(1-N534,BAAL!$C:$C,0),1)</f>
        <v>1</v>
      </c>
      <c r="R534" s="4"/>
      <c r="S534" s="33"/>
    </row>
    <row r="535" spans="13:19" x14ac:dyDescent="0.25">
      <c r="M535">
        <f t="shared" si="9"/>
        <v>533</v>
      </c>
      <c r="N535">
        <f>LARGE(Forecast!$M$3:$M$8761,$M535)</f>
        <v>0</v>
      </c>
      <c r="O535" s="4" t="str">
        <f ca="1">IF(N535=0,"",INDEX(OFFSET(Forecast!$B$3:$B$8761,IF(N535=N534,MATCH(O534,Forecast!$B$3:$B$8761,0),0),0),MATCH(N535,OFFSET(Forecast!$M$3:$M$8761,IF(N535=N534,MATCH(O534,Forecast!$B$3:$B$8761,0),0),0),0),1))</f>
        <v/>
      </c>
      <c r="P535" s="33">
        <f>INDEX(BAAL!$B:$B,MATCH(1-N535,BAAL!$C:$C,0),1)</f>
        <v>1</v>
      </c>
      <c r="R535" s="4"/>
      <c r="S535" s="33"/>
    </row>
    <row r="536" spans="13:19" x14ac:dyDescent="0.25">
      <c r="M536">
        <f t="shared" si="9"/>
        <v>534</v>
      </c>
      <c r="N536">
        <f>LARGE(Forecast!$M$3:$M$8761,$M536)</f>
        <v>0</v>
      </c>
      <c r="O536" s="4" t="str">
        <f ca="1">IF(N536=0,"",INDEX(OFFSET(Forecast!$B$3:$B$8761,IF(N536=N535,MATCH(O535,Forecast!$B$3:$B$8761,0),0),0),MATCH(N536,OFFSET(Forecast!$M$3:$M$8761,IF(N536=N535,MATCH(O535,Forecast!$B$3:$B$8761,0),0),0),0),1))</f>
        <v/>
      </c>
      <c r="P536" s="33">
        <f>INDEX(BAAL!$B:$B,MATCH(1-N536,BAAL!$C:$C,0),1)</f>
        <v>1</v>
      </c>
      <c r="R536" s="4"/>
      <c r="S536" s="33"/>
    </row>
    <row r="537" spans="13:19" x14ac:dyDescent="0.25">
      <c r="M537">
        <f t="shared" si="9"/>
        <v>535</v>
      </c>
      <c r="N537">
        <f>LARGE(Forecast!$M$3:$M$8761,$M537)</f>
        <v>0</v>
      </c>
      <c r="O537" s="4" t="str">
        <f ca="1">IF(N537=0,"",INDEX(OFFSET(Forecast!$B$3:$B$8761,IF(N537=N536,MATCH(O536,Forecast!$B$3:$B$8761,0),0),0),MATCH(N537,OFFSET(Forecast!$M$3:$M$8761,IF(N537=N536,MATCH(O536,Forecast!$B$3:$B$8761,0),0),0),0),1))</f>
        <v/>
      </c>
      <c r="P537" s="33">
        <f>INDEX(BAAL!$B:$B,MATCH(1-N537,BAAL!$C:$C,0),1)</f>
        <v>1</v>
      </c>
      <c r="R537" s="4"/>
      <c r="S537" s="33"/>
    </row>
    <row r="538" spans="13:19" x14ac:dyDescent="0.25">
      <c r="M538">
        <f t="shared" si="9"/>
        <v>536</v>
      </c>
      <c r="N538">
        <f>LARGE(Forecast!$M$3:$M$8761,$M538)</f>
        <v>0</v>
      </c>
      <c r="O538" s="4" t="str">
        <f ca="1">IF(N538=0,"",INDEX(OFFSET(Forecast!$B$3:$B$8761,IF(N538=N537,MATCH(O537,Forecast!$B$3:$B$8761,0),0),0),MATCH(N538,OFFSET(Forecast!$M$3:$M$8761,IF(N538=N537,MATCH(O537,Forecast!$B$3:$B$8761,0),0),0),0),1))</f>
        <v/>
      </c>
      <c r="P538" s="33">
        <f>INDEX(BAAL!$B:$B,MATCH(1-N538,BAAL!$C:$C,0),1)</f>
        <v>1</v>
      </c>
      <c r="R538" s="4"/>
      <c r="S538" s="33"/>
    </row>
    <row r="539" spans="13:19" x14ac:dyDescent="0.25">
      <c r="M539">
        <f t="shared" si="9"/>
        <v>537</v>
      </c>
      <c r="N539">
        <f>LARGE(Forecast!$M$3:$M$8761,$M539)</f>
        <v>0</v>
      </c>
      <c r="O539" s="4" t="str">
        <f ca="1">IF(N539=0,"",INDEX(OFFSET(Forecast!$B$3:$B$8761,IF(N539=N538,MATCH(O538,Forecast!$B$3:$B$8761,0),0),0),MATCH(N539,OFFSET(Forecast!$M$3:$M$8761,IF(N539=N538,MATCH(O538,Forecast!$B$3:$B$8761,0),0),0),0),1))</f>
        <v/>
      </c>
      <c r="P539" s="33">
        <f>INDEX(BAAL!$B:$B,MATCH(1-N539,BAAL!$C:$C,0),1)</f>
        <v>1</v>
      </c>
      <c r="R539" s="4"/>
      <c r="S539" s="33"/>
    </row>
    <row r="540" spans="13:19" x14ac:dyDescent="0.25">
      <c r="M540">
        <f t="shared" si="9"/>
        <v>538</v>
      </c>
      <c r="N540">
        <f>LARGE(Forecast!$M$3:$M$8761,$M540)</f>
        <v>0</v>
      </c>
      <c r="O540" s="4" t="str">
        <f ca="1">IF(N540=0,"",INDEX(OFFSET(Forecast!$B$3:$B$8761,IF(N540=N539,MATCH(O539,Forecast!$B$3:$B$8761,0),0),0),MATCH(N540,OFFSET(Forecast!$M$3:$M$8761,IF(N540=N539,MATCH(O539,Forecast!$B$3:$B$8761,0),0),0),0),1))</f>
        <v/>
      </c>
      <c r="P540" s="33">
        <f>INDEX(BAAL!$B:$B,MATCH(1-N540,BAAL!$C:$C,0),1)</f>
        <v>1</v>
      </c>
      <c r="R540" s="4"/>
      <c r="S540" s="33"/>
    </row>
    <row r="541" spans="13:19" x14ac:dyDescent="0.25">
      <c r="M541">
        <f t="shared" si="9"/>
        <v>539</v>
      </c>
      <c r="N541">
        <f>LARGE(Forecast!$M$3:$M$8761,$M541)</f>
        <v>0</v>
      </c>
      <c r="O541" s="4" t="str">
        <f ca="1">IF(N541=0,"",INDEX(OFFSET(Forecast!$B$3:$B$8761,IF(N541=N540,MATCH(O540,Forecast!$B$3:$B$8761,0),0),0),MATCH(N541,OFFSET(Forecast!$M$3:$M$8761,IF(N541=N540,MATCH(O540,Forecast!$B$3:$B$8761,0),0),0),0),1))</f>
        <v/>
      </c>
      <c r="P541" s="33">
        <f>INDEX(BAAL!$B:$B,MATCH(1-N541,BAAL!$C:$C,0),1)</f>
        <v>1</v>
      </c>
      <c r="R541" s="4"/>
      <c r="S541" s="33"/>
    </row>
    <row r="542" spans="13:19" x14ac:dyDescent="0.25">
      <c r="M542">
        <f t="shared" si="9"/>
        <v>540</v>
      </c>
      <c r="N542">
        <f>LARGE(Forecast!$M$3:$M$8761,$M542)</f>
        <v>0</v>
      </c>
      <c r="O542" s="4" t="str">
        <f ca="1">IF(N542=0,"",INDEX(OFFSET(Forecast!$B$3:$B$8761,IF(N542=N541,MATCH(O541,Forecast!$B$3:$B$8761,0),0),0),MATCH(N542,OFFSET(Forecast!$M$3:$M$8761,IF(N542=N541,MATCH(O541,Forecast!$B$3:$B$8761,0),0),0),0),1))</f>
        <v/>
      </c>
      <c r="P542" s="33">
        <f>INDEX(BAAL!$B:$B,MATCH(1-N542,BAAL!$C:$C,0),1)</f>
        <v>1</v>
      </c>
      <c r="R542" s="4"/>
      <c r="S542" s="33"/>
    </row>
    <row r="543" spans="13:19" x14ac:dyDescent="0.25">
      <c r="M543">
        <f t="shared" si="9"/>
        <v>541</v>
      </c>
      <c r="N543">
        <f>LARGE(Forecast!$M$3:$M$8761,$M543)</f>
        <v>0</v>
      </c>
      <c r="O543" s="4" t="str">
        <f ca="1">IF(N543=0,"",INDEX(OFFSET(Forecast!$B$3:$B$8761,IF(N543=N542,MATCH(O542,Forecast!$B$3:$B$8761,0),0),0),MATCH(N543,OFFSET(Forecast!$M$3:$M$8761,IF(N543=N542,MATCH(O542,Forecast!$B$3:$B$8761,0),0),0),0),1))</f>
        <v/>
      </c>
      <c r="P543" s="33">
        <f>INDEX(BAAL!$B:$B,MATCH(1-N543,BAAL!$C:$C,0),1)</f>
        <v>1</v>
      </c>
      <c r="R543" s="4"/>
      <c r="S543" s="33"/>
    </row>
    <row r="544" spans="13:19" x14ac:dyDescent="0.25">
      <c r="M544">
        <f t="shared" si="9"/>
        <v>542</v>
      </c>
      <c r="N544">
        <f>LARGE(Forecast!$M$3:$M$8761,$M544)</f>
        <v>0</v>
      </c>
      <c r="O544" s="4" t="str">
        <f ca="1">IF(N544=0,"",INDEX(OFFSET(Forecast!$B$3:$B$8761,IF(N544=N543,MATCH(O543,Forecast!$B$3:$B$8761,0),0),0),MATCH(N544,OFFSET(Forecast!$M$3:$M$8761,IF(N544=N543,MATCH(O543,Forecast!$B$3:$B$8761,0),0),0),0),1))</f>
        <v/>
      </c>
      <c r="P544" s="33">
        <f>INDEX(BAAL!$B:$B,MATCH(1-N544,BAAL!$C:$C,0),1)</f>
        <v>1</v>
      </c>
      <c r="R544" s="4"/>
      <c r="S544" s="33"/>
    </row>
    <row r="545" spans="13:19" x14ac:dyDescent="0.25">
      <c r="M545">
        <f t="shared" si="9"/>
        <v>543</v>
      </c>
      <c r="N545">
        <f>LARGE(Forecast!$M$3:$M$8761,$M545)</f>
        <v>0</v>
      </c>
      <c r="O545" s="4" t="str">
        <f ca="1">IF(N545=0,"",INDEX(OFFSET(Forecast!$B$3:$B$8761,IF(N545=N544,MATCH(O544,Forecast!$B$3:$B$8761,0),0),0),MATCH(N545,OFFSET(Forecast!$M$3:$M$8761,IF(N545=N544,MATCH(O544,Forecast!$B$3:$B$8761,0),0),0),0),1))</f>
        <v/>
      </c>
      <c r="P545" s="33">
        <f>INDEX(BAAL!$B:$B,MATCH(1-N545,BAAL!$C:$C,0),1)</f>
        <v>1</v>
      </c>
      <c r="R545" s="4"/>
      <c r="S545" s="33"/>
    </row>
    <row r="546" spans="13:19" x14ac:dyDescent="0.25">
      <c r="M546">
        <f t="shared" si="9"/>
        <v>544</v>
      </c>
      <c r="N546">
        <f>LARGE(Forecast!$M$3:$M$8761,$M546)</f>
        <v>0</v>
      </c>
      <c r="O546" s="4" t="str">
        <f ca="1">IF(N546=0,"",INDEX(OFFSET(Forecast!$B$3:$B$8761,IF(N546=N545,MATCH(O545,Forecast!$B$3:$B$8761,0),0),0),MATCH(N546,OFFSET(Forecast!$M$3:$M$8761,IF(N546=N545,MATCH(O545,Forecast!$B$3:$B$8761,0),0),0),0),1))</f>
        <v/>
      </c>
      <c r="P546" s="33">
        <f>INDEX(BAAL!$B:$B,MATCH(1-N546,BAAL!$C:$C,0),1)</f>
        <v>1</v>
      </c>
      <c r="R546" s="4"/>
      <c r="S546" s="33"/>
    </row>
    <row r="547" spans="13:19" x14ac:dyDescent="0.25">
      <c r="M547">
        <f t="shared" si="9"/>
        <v>545</v>
      </c>
      <c r="N547">
        <f>LARGE(Forecast!$M$3:$M$8761,$M547)</f>
        <v>0</v>
      </c>
      <c r="O547" s="4" t="str">
        <f ca="1">IF(N547=0,"",INDEX(OFFSET(Forecast!$B$3:$B$8761,IF(N547=N546,MATCH(O546,Forecast!$B$3:$B$8761,0),0),0),MATCH(N547,OFFSET(Forecast!$M$3:$M$8761,IF(N547=N546,MATCH(O546,Forecast!$B$3:$B$8761,0),0),0),0),1))</f>
        <v/>
      </c>
      <c r="P547" s="33">
        <f>INDEX(BAAL!$B:$B,MATCH(1-N547,BAAL!$C:$C,0),1)</f>
        <v>1</v>
      </c>
      <c r="R547" s="4"/>
      <c r="S547" s="33"/>
    </row>
    <row r="548" spans="13:19" x14ac:dyDescent="0.25">
      <c r="M548">
        <f t="shared" si="9"/>
        <v>546</v>
      </c>
      <c r="N548">
        <f>LARGE(Forecast!$M$3:$M$8761,$M548)</f>
        <v>0</v>
      </c>
      <c r="O548" s="4" t="str">
        <f ca="1">IF(N548=0,"",INDEX(OFFSET(Forecast!$B$3:$B$8761,IF(N548=N547,MATCH(O547,Forecast!$B$3:$B$8761,0),0),0),MATCH(N548,OFFSET(Forecast!$M$3:$M$8761,IF(N548=N547,MATCH(O547,Forecast!$B$3:$B$8761,0),0),0),0),1))</f>
        <v/>
      </c>
      <c r="P548" s="33">
        <f>INDEX(BAAL!$B:$B,MATCH(1-N548,BAAL!$C:$C,0),1)</f>
        <v>1</v>
      </c>
      <c r="R548" s="4"/>
      <c r="S548" s="33"/>
    </row>
    <row r="549" spans="13:19" x14ac:dyDescent="0.25">
      <c r="M549">
        <f t="shared" si="9"/>
        <v>547</v>
      </c>
      <c r="N549">
        <f>LARGE(Forecast!$M$3:$M$8761,$M549)</f>
        <v>0</v>
      </c>
      <c r="O549" s="4" t="str">
        <f ca="1">IF(N549=0,"",INDEX(OFFSET(Forecast!$B$3:$B$8761,IF(N549=N548,MATCH(O548,Forecast!$B$3:$B$8761,0),0),0),MATCH(N549,OFFSET(Forecast!$M$3:$M$8761,IF(N549=N548,MATCH(O548,Forecast!$B$3:$B$8761,0),0),0),0),1))</f>
        <v/>
      </c>
      <c r="P549" s="33">
        <f>INDEX(BAAL!$B:$B,MATCH(1-N549,BAAL!$C:$C,0),1)</f>
        <v>1</v>
      </c>
      <c r="R549" s="4"/>
      <c r="S549" s="33"/>
    </row>
    <row r="550" spans="13:19" x14ac:dyDescent="0.25">
      <c r="M550">
        <f t="shared" si="9"/>
        <v>548</v>
      </c>
      <c r="N550">
        <f>LARGE(Forecast!$M$3:$M$8761,$M550)</f>
        <v>0</v>
      </c>
      <c r="O550" s="4" t="str">
        <f ca="1">IF(N550=0,"",INDEX(OFFSET(Forecast!$B$3:$B$8761,IF(N550=N549,MATCH(O549,Forecast!$B$3:$B$8761,0),0),0),MATCH(N550,OFFSET(Forecast!$M$3:$M$8761,IF(N550=N549,MATCH(O549,Forecast!$B$3:$B$8761,0),0),0),0),1))</f>
        <v/>
      </c>
      <c r="P550" s="33">
        <f>INDEX(BAAL!$B:$B,MATCH(1-N550,BAAL!$C:$C,0),1)</f>
        <v>1</v>
      </c>
      <c r="R550" s="4"/>
      <c r="S550" s="33"/>
    </row>
    <row r="551" spans="13:19" x14ac:dyDescent="0.25">
      <c r="M551">
        <f t="shared" si="9"/>
        <v>549</v>
      </c>
      <c r="N551">
        <f>LARGE(Forecast!$M$3:$M$8761,$M551)</f>
        <v>0</v>
      </c>
      <c r="O551" s="4" t="str">
        <f ca="1">IF(N551=0,"",INDEX(OFFSET(Forecast!$B$3:$B$8761,IF(N551=N550,MATCH(O550,Forecast!$B$3:$B$8761,0),0),0),MATCH(N551,OFFSET(Forecast!$M$3:$M$8761,IF(N551=N550,MATCH(O550,Forecast!$B$3:$B$8761,0),0),0),0),1))</f>
        <v/>
      </c>
      <c r="P551" s="33">
        <f>INDEX(BAAL!$B:$B,MATCH(1-N551,BAAL!$C:$C,0),1)</f>
        <v>1</v>
      </c>
      <c r="R551" s="4"/>
      <c r="S551" s="33"/>
    </row>
    <row r="552" spans="13:19" x14ac:dyDescent="0.25">
      <c r="M552">
        <f t="shared" si="9"/>
        <v>550</v>
      </c>
      <c r="N552">
        <f>LARGE(Forecast!$M$3:$M$8761,$M552)</f>
        <v>0</v>
      </c>
      <c r="O552" s="4" t="str">
        <f ca="1">IF(N552=0,"",INDEX(OFFSET(Forecast!$B$3:$B$8761,IF(N552=N551,MATCH(O551,Forecast!$B$3:$B$8761,0),0),0),MATCH(N552,OFFSET(Forecast!$M$3:$M$8761,IF(N552=N551,MATCH(O551,Forecast!$B$3:$B$8761,0),0),0),0),1))</f>
        <v/>
      </c>
      <c r="P552" s="33">
        <f>INDEX(BAAL!$B:$B,MATCH(1-N552,BAAL!$C:$C,0),1)</f>
        <v>1</v>
      </c>
      <c r="R552" s="4"/>
      <c r="S552" s="33"/>
    </row>
    <row r="553" spans="13:19" x14ac:dyDescent="0.25">
      <c r="M553">
        <f t="shared" si="9"/>
        <v>551</v>
      </c>
      <c r="N553">
        <f>LARGE(Forecast!$M$3:$M$8761,$M553)</f>
        <v>0</v>
      </c>
      <c r="O553" s="4" t="str">
        <f ca="1">IF(N553=0,"",INDEX(OFFSET(Forecast!$B$3:$B$8761,IF(N553=N552,MATCH(O552,Forecast!$B$3:$B$8761,0),0),0),MATCH(N553,OFFSET(Forecast!$M$3:$M$8761,IF(N553=N552,MATCH(O552,Forecast!$B$3:$B$8761,0),0),0),0),1))</f>
        <v/>
      </c>
      <c r="P553" s="33">
        <f>INDEX(BAAL!$B:$B,MATCH(1-N553,BAAL!$C:$C,0),1)</f>
        <v>1</v>
      </c>
      <c r="R553" s="4"/>
      <c r="S553" s="33"/>
    </row>
    <row r="554" spans="13:19" x14ac:dyDescent="0.25">
      <c r="M554">
        <f t="shared" si="9"/>
        <v>552</v>
      </c>
      <c r="N554">
        <f>LARGE(Forecast!$M$3:$M$8761,$M554)</f>
        <v>0</v>
      </c>
      <c r="O554" s="4" t="str">
        <f ca="1">IF(N554=0,"",INDEX(OFFSET(Forecast!$B$3:$B$8761,IF(N554=N553,MATCH(O553,Forecast!$B$3:$B$8761,0),0),0),MATCH(N554,OFFSET(Forecast!$M$3:$M$8761,IF(N554=N553,MATCH(O553,Forecast!$B$3:$B$8761,0),0),0),0),1))</f>
        <v/>
      </c>
      <c r="P554" s="33">
        <f>INDEX(BAAL!$B:$B,MATCH(1-N554,BAAL!$C:$C,0),1)</f>
        <v>1</v>
      </c>
      <c r="R554" s="4"/>
      <c r="S554" s="33"/>
    </row>
    <row r="555" spans="13:19" x14ac:dyDescent="0.25">
      <c r="M555">
        <f t="shared" si="9"/>
        <v>553</v>
      </c>
      <c r="N555">
        <f>LARGE(Forecast!$M$3:$M$8761,$M555)</f>
        <v>0</v>
      </c>
      <c r="O555" s="4" t="str">
        <f ca="1">IF(N555=0,"",INDEX(OFFSET(Forecast!$B$3:$B$8761,IF(N555=N554,MATCH(O554,Forecast!$B$3:$B$8761,0),0),0),MATCH(N555,OFFSET(Forecast!$M$3:$M$8761,IF(N555=N554,MATCH(O554,Forecast!$B$3:$B$8761,0),0),0),0),1))</f>
        <v/>
      </c>
      <c r="P555" s="33">
        <f>INDEX(BAAL!$B:$B,MATCH(1-N555,BAAL!$C:$C,0),1)</f>
        <v>1</v>
      </c>
      <c r="R555" s="4"/>
      <c r="S555" s="33"/>
    </row>
    <row r="556" spans="13:19" x14ac:dyDescent="0.25">
      <c r="M556">
        <f t="shared" si="9"/>
        <v>554</v>
      </c>
      <c r="N556">
        <f>LARGE(Forecast!$M$3:$M$8761,$M556)</f>
        <v>0</v>
      </c>
      <c r="O556" s="4" t="str">
        <f ca="1">IF(N556=0,"",INDEX(OFFSET(Forecast!$B$3:$B$8761,IF(N556=N555,MATCH(O555,Forecast!$B$3:$B$8761,0),0),0),MATCH(N556,OFFSET(Forecast!$M$3:$M$8761,IF(N556=N555,MATCH(O555,Forecast!$B$3:$B$8761,0),0),0),0),1))</f>
        <v/>
      </c>
      <c r="P556" s="33">
        <f>INDEX(BAAL!$B:$B,MATCH(1-N556,BAAL!$C:$C,0),1)</f>
        <v>1</v>
      </c>
      <c r="R556" s="4"/>
      <c r="S556" s="33"/>
    </row>
    <row r="557" spans="13:19" x14ac:dyDescent="0.25">
      <c r="M557">
        <f t="shared" si="9"/>
        <v>555</v>
      </c>
      <c r="N557">
        <f>LARGE(Forecast!$M$3:$M$8761,$M557)</f>
        <v>0</v>
      </c>
      <c r="O557" s="4" t="str">
        <f ca="1">IF(N557=0,"",INDEX(OFFSET(Forecast!$B$3:$B$8761,IF(N557=N556,MATCH(O556,Forecast!$B$3:$B$8761,0),0),0),MATCH(N557,OFFSET(Forecast!$M$3:$M$8761,IF(N557=N556,MATCH(O556,Forecast!$B$3:$B$8761,0),0),0),0),1))</f>
        <v/>
      </c>
      <c r="P557" s="33">
        <f>INDEX(BAAL!$B:$B,MATCH(1-N557,BAAL!$C:$C,0),1)</f>
        <v>1</v>
      </c>
      <c r="R557" s="4"/>
      <c r="S557" s="33"/>
    </row>
    <row r="558" spans="13:19" x14ac:dyDescent="0.25">
      <c r="M558">
        <f t="shared" si="9"/>
        <v>556</v>
      </c>
      <c r="N558">
        <f>LARGE(Forecast!$M$3:$M$8761,$M558)</f>
        <v>0</v>
      </c>
      <c r="O558" s="4" t="str">
        <f ca="1">IF(N558=0,"",INDEX(OFFSET(Forecast!$B$3:$B$8761,IF(N558=N557,MATCH(O557,Forecast!$B$3:$B$8761,0),0),0),MATCH(N558,OFFSET(Forecast!$M$3:$M$8761,IF(N558=N557,MATCH(O557,Forecast!$B$3:$B$8761,0),0),0),0),1))</f>
        <v/>
      </c>
      <c r="P558" s="33">
        <f>INDEX(BAAL!$B:$B,MATCH(1-N558,BAAL!$C:$C,0),1)</f>
        <v>1</v>
      </c>
      <c r="R558" s="4"/>
      <c r="S558" s="33"/>
    </row>
    <row r="559" spans="13:19" x14ac:dyDescent="0.25">
      <c r="M559">
        <f t="shared" si="9"/>
        <v>557</v>
      </c>
      <c r="N559">
        <f>LARGE(Forecast!$M$3:$M$8761,$M559)</f>
        <v>0</v>
      </c>
      <c r="O559" s="4" t="str">
        <f ca="1">IF(N559=0,"",INDEX(OFFSET(Forecast!$B$3:$B$8761,IF(N559=N558,MATCH(O558,Forecast!$B$3:$B$8761,0),0),0),MATCH(N559,OFFSET(Forecast!$M$3:$M$8761,IF(N559=N558,MATCH(O558,Forecast!$B$3:$B$8761,0),0),0),0),1))</f>
        <v/>
      </c>
      <c r="P559" s="33">
        <f>INDEX(BAAL!$B:$B,MATCH(1-N559,BAAL!$C:$C,0),1)</f>
        <v>1</v>
      </c>
      <c r="R559" s="4"/>
      <c r="S559" s="33"/>
    </row>
    <row r="560" spans="13:19" x14ac:dyDescent="0.25">
      <c r="M560">
        <f t="shared" si="9"/>
        <v>558</v>
      </c>
      <c r="N560">
        <f>LARGE(Forecast!$M$3:$M$8761,$M560)</f>
        <v>0</v>
      </c>
      <c r="O560" s="4" t="str">
        <f ca="1">IF(N560=0,"",INDEX(OFFSET(Forecast!$B$3:$B$8761,IF(N560=N559,MATCH(O559,Forecast!$B$3:$B$8761,0),0),0),MATCH(N560,OFFSET(Forecast!$M$3:$M$8761,IF(N560=N559,MATCH(O559,Forecast!$B$3:$B$8761,0),0),0),0),1))</f>
        <v/>
      </c>
      <c r="P560" s="33">
        <f>INDEX(BAAL!$B:$B,MATCH(1-N560,BAAL!$C:$C,0),1)</f>
        <v>1</v>
      </c>
      <c r="R560" s="4"/>
      <c r="S560" s="33"/>
    </row>
    <row r="561" spans="13:19" x14ac:dyDescent="0.25">
      <c r="M561">
        <f t="shared" si="9"/>
        <v>559</v>
      </c>
      <c r="N561">
        <f>LARGE(Forecast!$M$3:$M$8761,$M561)</f>
        <v>0</v>
      </c>
      <c r="O561" s="4" t="str">
        <f ca="1">IF(N561=0,"",INDEX(OFFSET(Forecast!$B$3:$B$8761,IF(N561=N560,MATCH(O560,Forecast!$B$3:$B$8761,0),0),0),MATCH(N561,OFFSET(Forecast!$M$3:$M$8761,IF(N561=N560,MATCH(O560,Forecast!$B$3:$B$8761,0),0),0),0),1))</f>
        <v/>
      </c>
      <c r="P561" s="33">
        <f>INDEX(BAAL!$B:$B,MATCH(1-N561,BAAL!$C:$C,0),1)</f>
        <v>1</v>
      </c>
      <c r="R561" s="4"/>
      <c r="S561" s="33"/>
    </row>
    <row r="562" spans="13:19" x14ac:dyDescent="0.25">
      <c r="M562">
        <f t="shared" si="9"/>
        <v>560</v>
      </c>
      <c r="N562">
        <f>LARGE(Forecast!$M$3:$M$8761,$M562)</f>
        <v>0</v>
      </c>
      <c r="O562" s="4" t="str">
        <f ca="1">IF(N562=0,"",INDEX(OFFSET(Forecast!$B$3:$B$8761,IF(N562=N561,MATCH(O561,Forecast!$B$3:$B$8761,0),0),0),MATCH(N562,OFFSET(Forecast!$M$3:$M$8761,IF(N562=N561,MATCH(O561,Forecast!$B$3:$B$8761,0),0),0),0),1))</f>
        <v/>
      </c>
      <c r="P562" s="33">
        <f>INDEX(BAAL!$B:$B,MATCH(1-N562,BAAL!$C:$C,0),1)</f>
        <v>1</v>
      </c>
      <c r="R562" s="4"/>
      <c r="S562" s="33"/>
    </row>
    <row r="563" spans="13:19" x14ac:dyDescent="0.25">
      <c r="M563">
        <f t="shared" si="9"/>
        <v>561</v>
      </c>
      <c r="N563">
        <f>LARGE(Forecast!$M$3:$M$8761,$M563)</f>
        <v>0</v>
      </c>
      <c r="O563" s="4" t="str">
        <f ca="1">IF(N563=0,"",INDEX(OFFSET(Forecast!$B$3:$B$8761,IF(N563=N562,MATCH(O562,Forecast!$B$3:$B$8761,0),0),0),MATCH(N563,OFFSET(Forecast!$M$3:$M$8761,IF(N563=N562,MATCH(O562,Forecast!$B$3:$B$8761,0),0),0),0),1))</f>
        <v/>
      </c>
      <c r="P563" s="33">
        <f>INDEX(BAAL!$B:$B,MATCH(1-N563,BAAL!$C:$C,0),1)</f>
        <v>1</v>
      </c>
      <c r="R563" s="4"/>
      <c r="S563" s="33"/>
    </row>
    <row r="564" spans="13:19" x14ac:dyDescent="0.25">
      <c r="M564">
        <f t="shared" si="9"/>
        <v>562</v>
      </c>
      <c r="N564">
        <f>LARGE(Forecast!$M$3:$M$8761,$M564)</f>
        <v>0</v>
      </c>
      <c r="O564" s="4" t="str">
        <f ca="1">IF(N564=0,"",INDEX(OFFSET(Forecast!$B$3:$B$8761,IF(N564=N563,MATCH(O563,Forecast!$B$3:$B$8761,0),0),0),MATCH(N564,OFFSET(Forecast!$M$3:$M$8761,IF(N564=N563,MATCH(O563,Forecast!$B$3:$B$8761,0),0),0),0),1))</f>
        <v/>
      </c>
      <c r="P564" s="33">
        <f>INDEX(BAAL!$B:$B,MATCH(1-N564,BAAL!$C:$C,0),1)</f>
        <v>1</v>
      </c>
      <c r="R564" s="4"/>
      <c r="S564" s="33"/>
    </row>
    <row r="565" spans="13:19" x14ac:dyDescent="0.25">
      <c r="M565">
        <f t="shared" si="9"/>
        <v>563</v>
      </c>
      <c r="N565">
        <f>LARGE(Forecast!$M$3:$M$8761,$M565)</f>
        <v>0</v>
      </c>
      <c r="O565" s="4" t="str">
        <f ca="1">IF(N565=0,"",INDEX(OFFSET(Forecast!$B$3:$B$8761,IF(N565=N564,MATCH(O564,Forecast!$B$3:$B$8761,0),0),0),MATCH(N565,OFFSET(Forecast!$M$3:$M$8761,IF(N565=N564,MATCH(O564,Forecast!$B$3:$B$8761,0),0),0),0),1))</f>
        <v/>
      </c>
      <c r="P565" s="33">
        <f>INDEX(BAAL!$B:$B,MATCH(1-N565,BAAL!$C:$C,0),1)</f>
        <v>1</v>
      </c>
      <c r="R565" s="4"/>
      <c r="S565" s="33"/>
    </row>
    <row r="566" spans="13:19" x14ac:dyDescent="0.25">
      <c r="M566">
        <f t="shared" si="9"/>
        <v>564</v>
      </c>
      <c r="N566">
        <f>LARGE(Forecast!$M$3:$M$8761,$M566)</f>
        <v>0</v>
      </c>
      <c r="O566" s="4" t="str">
        <f ca="1">IF(N566=0,"",INDEX(OFFSET(Forecast!$B$3:$B$8761,IF(N566=N565,MATCH(O565,Forecast!$B$3:$B$8761,0),0),0),MATCH(N566,OFFSET(Forecast!$M$3:$M$8761,IF(N566=N565,MATCH(O565,Forecast!$B$3:$B$8761,0),0),0),0),1))</f>
        <v/>
      </c>
      <c r="P566" s="33">
        <f>INDEX(BAAL!$B:$B,MATCH(1-N566,BAAL!$C:$C,0),1)</f>
        <v>1</v>
      </c>
      <c r="R566" s="4"/>
      <c r="S566" s="33"/>
    </row>
    <row r="567" spans="13:19" x14ac:dyDescent="0.25">
      <c r="M567">
        <f t="shared" si="9"/>
        <v>565</v>
      </c>
      <c r="N567">
        <f>LARGE(Forecast!$M$3:$M$8761,$M567)</f>
        <v>0</v>
      </c>
      <c r="O567" s="4" t="str">
        <f ca="1">IF(N567=0,"",INDEX(OFFSET(Forecast!$B$3:$B$8761,IF(N567=N566,MATCH(O566,Forecast!$B$3:$B$8761,0),0),0),MATCH(N567,OFFSET(Forecast!$M$3:$M$8761,IF(N567=N566,MATCH(O566,Forecast!$B$3:$B$8761,0),0),0),0),1))</f>
        <v/>
      </c>
      <c r="P567" s="33">
        <f>INDEX(BAAL!$B:$B,MATCH(1-N567,BAAL!$C:$C,0),1)</f>
        <v>1</v>
      </c>
      <c r="R567" s="4"/>
      <c r="S567" s="33"/>
    </row>
    <row r="568" spans="13:19" x14ac:dyDescent="0.25">
      <c r="M568">
        <f t="shared" si="9"/>
        <v>566</v>
      </c>
      <c r="N568">
        <f>LARGE(Forecast!$M$3:$M$8761,$M568)</f>
        <v>0</v>
      </c>
      <c r="O568" s="4" t="str">
        <f ca="1">IF(N568=0,"",INDEX(OFFSET(Forecast!$B$3:$B$8761,IF(N568=N567,MATCH(O567,Forecast!$B$3:$B$8761,0),0),0),MATCH(N568,OFFSET(Forecast!$M$3:$M$8761,IF(N568=N567,MATCH(O567,Forecast!$B$3:$B$8761,0),0),0),0),1))</f>
        <v/>
      </c>
      <c r="P568" s="33">
        <f>INDEX(BAAL!$B:$B,MATCH(1-N568,BAAL!$C:$C,0),1)</f>
        <v>1</v>
      </c>
      <c r="R568" s="4"/>
      <c r="S568" s="33"/>
    </row>
    <row r="569" spans="13:19" x14ac:dyDescent="0.25">
      <c r="M569">
        <f t="shared" si="9"/>
        <v>567</v>
      </c>
      <c r="N569">
        <f>LARGE(Forecast!$M$3:$M$8761,$M569)</f>
        <v>0</v>
      </c>
      <c r="O569" s="4" t="str">
        <f ca="1">IF(N569=0,"",INDEX(OFFSET(Forecast!$B$3:$B$8761,IF(N569=N568,MATCH(O568,Forecast!$B$3:$B$8761,0),0),0),MATCH(N569,OFFSET(Forecast!$M$3:$M$8761,IF(N569=N568,MATCH(O568,Forecast!$B$3:$B$8761,0),0),0),0),1))</f>
        <v/>
      </c>
      <c r="P569" s="33">
        <f>INDEX(BAAL!$B:$B,MATCH(1-N569,BAAL!$C:$C,0),1)</f>
        <v>1</v>
      </c>
      <c r="R569" s="4"/>
      <c r="S569" s="33"/>
    </row>
    <row r="570" spans="13:19" x14ac:dyDescent="0.25">
      <c r="M570">
        <f t="shared" si="9"/>
        <v>568</v>
      </c>
      <c r="N570">
        <f>LARGE(Forecast!$M$3:$M$8761,$M570)</f>
        <v>0</v>
      </c>
      <c r="O570" s="4" t="str">
        <f ca="1">IF(N570=0,"",INDEX(OFFSET(Forecast!$B$3:$B$8761,IF(N570=N569,MATCH(O569,Forecast!$B$3:$B$8761,0),0),0),MATCH(N570,OFFSET(Forecast!$M$3:$M$8761,IF(N570=N569,MATCH(O569,Forecast!$B$3:$B$8761,0),0),0),0),1))</f>
        <v/>
      </c>
      <c r="P570" s="33">
        <f>INDEX(BAAL!$B:$B,MATCH(1-N570,BAAL!$C:$C,0),1)</f>
        <v>1</v>
      </c>
      <c r="R570" s="4"/>
      <c r="S570" s="33"/>
    </row>
    <row r="571" spans="13:19" x14ac:dyDescent="0.25">
      <c r="M571">
        <f t="shared" si="9"/>
        <v>569</v>
      </c>
      <c r="N571">
        <f>LARGE(Forecast!$M$3:$M$8761,$M571)</f>
        <v>0</v>
      </c>
      <c r="O571" s="4" t="str">
        <f ca="1">IF(N571=0,"",INDEX(OFFSET(Forecast!$B$3:$B$8761,IF(N571=N570,MATCH(O570,Forecast!$B$3:$B$8761,0),0),0),MATCH(N571,OFFSET(Forecast!$M$3:$M$8761,IF(N571=N570,MATCH(O570,Forecast!$B$3:$B$8761,0),0),0),0),1))</f>
        <v/>
      </c>
      <c r="P571" s="33">
        <f>INDEX(BAAL!$B:$B,MATCH(1-N571,BAAL!$C:$C,0),1)</f>
        <v>1</v>
      </c>
      <c r="R571" s="4"/>
      <c r="S571" s="33"/>
    </row>
    <row r="572" spans="13:19" x14ac:dyDescent="0.25">
      <c r="M572">
        <f t="shared" si="9"/>
        <v>570</v>
      </c>
      <c r="N572">
        <f>LARGE(Forecast!$M$3:$M$8761,$M572)</f>
        <v>0</v>
      </c>
      <c r="O572" s="4" t="str">
        <f ca="1">IF(N572=0,"",INDEX(OFFSET(Forecast!$B$3:$B$8761,IF(N572=N571,MATCH(O571,Forecast!$B$3:$B$8761,0),0),0),MATCH(N572,OFFSET(Forecast!$M$3:$M$8761,IF(N572=N571,MATCH(O571,Forecast!$B$3:$B$8761,0),0),0),0),1))</f>
        <v/>
      </c>
      <c r="P572" s="33">
        <f>INDEX(BAAL!$B:$B,MATCH(1-N572,BAAL!$C:$C,0),1)</f>
        <v>1</v>
      </c>
      <c r="R572" s="4"/>
      <c r="S572" s="33"/>
    </row>
    <row r="573" spans="13:19" x14ac:dyDescent="0.25">
      <c r="M573">
        <f t="shared" si="9"/>
        <v>571</v>
      </c>
      <c r="N573">
        <f>LARGE(Forecast!$M$3:$M$8761,$M573)</f>
        <v>0</v>
      </c>
      <c r="O573" s="4" t="str">
        <f ca="1">IF(N573=0,"",INDEX(OFFSET(Forecast!$B$3:$B$8761,IF(N573=N572,MATCH(O572,Forecast!$B$3:$B$8761,0),0),0),MATCH(N573,OFFSET(Forecast!$M$3:$M$8761,IF(N573=N572,MATCH(O572,Forecast!$B$3:$B$8761,0),0),0),0),1))</f>
        <v/>
      </c>
      <c r="P573" s="33">
        <f>INDEX(BAAL!$B:$B,MATCH(1-N573,BAAL!$C:$C,0),1)</f>
        <v>1</v>
      </c>
      <c r="R573" s="4"/>
      <c r="S573" s="33"/>
    </row>
    <row r="574" spans="13:19" x14ac:dyDescent="0.25">
      <c r="M574">
        <f t="shared" si="9"/>
        <v>572</v>
      </c>
      <c r="N574">
        <f>LARGE(Forecast!$M$3:$M$8761,$M574)</f>
        <v>0</v>
      </c>
      <c r="O574" s="4" t="str">
        <f ca="1">IF(N574=0,"",INDEX(OFFSET(Forecast!$B$3:$B$8761,IF(N574=N573,MATCH(O573,Forecast!$B$3:$B$8761,0),0),0),MATCH(N574,OFFSET(Forecast!$M$3:$M$8761,IF(N574=N573,MATCH(O573,Forecast!$B$3:$B$8761,0),0),0),0),1))</f>
        <v/>
      </c>
      <c r="P574" s="33">
        <f>INDEX(BAAL!$B:$B,MATCH(1-N574,BAAL!$C:$C,0),1)</f>
        <v>1</v>
      </c>
      <c r="R574" s="4"/>
      <c r="S574" s="33"/>
    </row>
    <row r="575" spans="13:19" x14ac:dyDescent="0.25">
      <c r="M575">
        <f t="shared" si="9"/>
        <v>573</v>
      </c>
      <c r="N575">
        <f>LARGE(Forecast!$M$3:$M$8761,$M575)</f>
        <v>0</v>
      </c>
      <c r="O575" s="4" t="str">
        <f ca="1">IF(N575=0,"",INDEX(OFFSET(Forecast!$B$3:$B$8761,IF(N575=N574,MATCH(O574,Forecast!$B$3:$B$8761,0),0),0),MATCH(N575,OFFSET(Forecast!$M$3:$M$8761,IF(N575=N574,MATCH(O574,Forecast!$B$3:$B$8761,0),0),0),0),1))</f>
        <v/>
      </c>
      <c r="P575" s="33">
        <f>INDEX(BAAL!$B:$B,MATCH(1-N575,BAAL!$C:$C,0),1)</f>
        <v>1</v>
      </c>
      <c r="R575" s="4"/>
      <c r="S575" s="33"/>
    </row>
    <row r="576" spans="13:19" x14ac:dyDescent="0.25">
      <c r="M576">
        <f t="shared" si="9"/>
        <v>574</v>
      </c>
      <c r="N576">
        <f>LARGE(Forecast!$M$3:$M$8761,$M576)</f>
        <v>0</v>
      </c>
      <c r="O576" s="4" t="str">
        <f ca="1">IF(N576=0,"",INDEX(OFFSET(Forecast!$B$3:$B$8761,IF(N576=N575,MATCH(O575,Forecast!$B$3:$B$8761,0),0),0),MATCH(N576,OFFSET(Forecast!$M$3:$M$8761,IF(N576=N575,MATCH(O575,Forecast!$B$3:$B$8761,0),0),0),0),1))</f>
        <v/>
      </c>
      <c r="P576" s="33">
        <f>INDEX(BAAL!$B:$B,MATCH(1-N576,BAAL!$C:$C,0),1)</f>
        <v>1</v>
      </c>
      <c r="R576" s="4"/>
      <c r="S576" s="33"/>
    </row>
    <row r="577" spans="13:19" x14ac:dyDescent="0.25">
      <c r="M577">
        <f t="shared" si="9"/>
        <v>575</v>
      </c>
      <c r="N577">
        <f>LARGE(Forecast!$M$3:$M$8761,$M577)</f>
        <v>0</v>
      </c>
      <c r="O577" s="4" t="str">
        <f ca="1">IF(N577=0,"",INDEX(OFFSET(Forecast!$B$3:$B$8761,IF(N577=N576,MATCH(O576,Forecast!$B$3:$B$8761,0),0),0),MATCH(N577,OFFSET(Forecast!$M$3:$M$8761,IF(N577=N576,MATCH(O576,Forecast!$B$3:$B$8761,0),0),0),0),1))</f>
        <v/>
      </c>
      <c r="P577" s="33">
        <f>INDEX(BAAL!$B:$B,MATCH(1-N577,BAAL!$C:$C,0),1)</f>
        <v>1</v>
      </c>
      <c r="R577" s="4"/>
      <c r="S577" s="33"/>
    </row>
    <row r="578" spans="13:19" x14ac:dyDescent="0.25">
      <c r="M578">
        <f t="shared" si="9"/>
        <v>576</v>
      </c>
      <c r="N578">
        <f>LARGE(Forecast!$M$3:$M$8761,$M578)</f>
        <v>0</v>
      </c>
      <c r="O578" s="4" t="str">
        <f ca="1">IF(N578=0,"",INDEX(OFFSET(Forecast!$B$3:$B$8761,IF(N578=N577,MATCH(O577,Forecast!$B$3:$B$8761,0),0),0),MATCH(N578,OFFSET(Forecast!$M$3:$M$8761,IF(N578=N577,MATCH(O577,Forecast!$B$3:$B$8761,0),0),0),0),1))</f>
        <v/>
      </c>
      <c r="P578" s="33">
        <f>INDEX(BAAL!$B:$B,MATCH(1-N578,BAAL!$C:$C,0),1)</f>
        <v>1</v>
      </c>
      <c r="R578" s="4"/>
      <c r="S578" s="33"/>
    </row>
    <row r="579" spans="13:19" x14ac:dyDescent="0.25">
      <c r="M579">
        <f t="shared" si="9"/>
        <v>577</v>
      </c>
      <c r="N579">
        <f>LARGE(Forecast!$M$3:$M$8761,$M579)</f>
        <v>0</v>
      </c>
      <c r="O579" s="4" t="str">
        <f ca="1">IF(N579=0,"",INDEX(OFFSET(Forecast!$B$3:$B$8761,IF(N579=N578,MATCH(O578,Forecast!$B$3:$B$8761,0),0),0),MATCH(N579,OFFSET(Forecast!$M$3:$M$8761,IF(N579=N578,MATCH(O578,Forecast!$B$3:$B$8761,0),0),0),0),1))</f>
        <v/>
      </c>
      <c r="P579" s="33">
        <f>INDEX(BAAL!$B:$B,MATCH(1-N579,BAAL!$C:$C,0),1)</f>
        <v>1</v>
      </c>
      <c r="R579" s="4"/>
      <c r="S579" s="33"/>
    </row>
    <row r="580" spans="13:19" x14ac:dyDescent="0.25">
      <c r="M580">
        <f t="shared" si="9"/>
        <v>578</v>
      </c>
      <c r="N580">
        <f>LARGE(Forecast!$M$3:$M$8761,$M580)</f>
        <v>0</v>
      </c>
      <c r="O580" s="4" t="str">
        <f ca="1">IF(N580=0,"",INDEX(OFFSET(Forecast!$B$3:$B$8761,IF(N580=N579,MATCH(O579,Forecast!$B$3:$B$8761,0),0),0),MATCH(N580,OFFSET(Forecast!$M$3:$M$8761,IF(N580=N579,MATCH(O579,Forecast!$B$3:$B$8761,0),0),0),0),1))</f>
        <v/>
      </c>
      <c r="P580" s="33">
        <f>INDEX(BAAL!$B:$B,MATCH(1-N580,BAAL!$C:$C,0),1)</f>
        <v>1</v>
      </c>
      <c r="R580" s="4"/>
      <c r="S580" s="33"/>
    </row>
    <row r="581" spans="13:19" x14ac:dyDescent="0.25">
      <c r="M581">
        <f t="shared" ref="M581:M644" si="10">M580+1</f>
        <v>579</v>
      </c>
      <c r="N581">
        <f>LARGE(Forecast!$M$3:$M$8761,$M581)</f>
        <v>0</v>
      </c>
      <c r="O581" s="4" t="str">
        <f ca="1">IF(N581=0,"",INDEX(OFFSET(Forecast!$B$3:$B$8761,IF(N581=N580,MATCH(O580,Forecast!$B$3:$B$8761,0),0),0),MATCH(N581,OFFSET(Forecast!$M$3:$M$8761,IF(N581=N580,MATCH(O580,Forecast!$B$3:$B$8761,0),0),0),0),1))</f>
        <v/>
      </c>
      <c r="P581" s="33">
        <f>INDEX(BAAL!$B:$B,MATCH(1-N581,BAAL!$C:$C,0),1)</f>
        <v>1</v>
      </c>
      <c r="R581" s="4"/>
      <c r="S581" s="33"/>
    </row>
    <row r="582" spans="13:19" x14ac:dyDescent="0.25">
      <c r="M582">
        <f t="shared" si="10"/>
        <v>580</v>
      </c>
      <c r="N582">
        <f>LARGE(Forecast!$M$3:$M$8761,$M582)</f>
        <v>0</v>
      </c>
      <c r="O582" s="4" t="str">
        <f ca="1">IF(N582=0,"",INDEX(OFFSET(Forecast!$B$3:$B$8761,IF(N582=N581,MATCH(O581,Forecast!$B$3:$B$8761,0),0),0),MATCH(N582,OFFSET(Forecast!$M$3:$M$8761,IF(N582=N581,MATCH(O581,Forecast!$B$3:$B$8761,0),0),0),0),1))</f>
        <v/>
      </c>
      <c r="P582" s="33">
        <f>INDEX(BAAL!$B:$B,MATCH(1-N582,BAAL!$C:$C,0),1)</f>
        <v>1</v>
      </c>
      <c r="R582" s="4"/>
      <c r="S582" s="33"/>
    </row>
    <row r="583" spans="13:19" x14ac:dyDescent="0.25">
      <c r="M583">
        <f t="shared" si="10"/>
        <v>581</v>
      </c>
      <c r="N583">
        <f>LARGE(Forecast!$M$3:$M$8761,$M583)</f>
        <v>0</v>
      </c>
      <c r="O583" s="4" t="str">
        <f ca="1">IF(N583=0,"",INDEX(OFFSET(Forecast!$B$3:$B$8761,IF(N583=N582,MATCH(O582,Forecast!$B$3:$B$8761,0),0),0),MATCH(N583,OFFSET(Forecast!$M$3:$M$8761,IF(N583=N582,MATCH(O582,Forecast!$B$3:$B$8761,0),0),0),0),1))</f>
        <v/>
      </c>
      <c r="P583" s="33">
        <f>INDEX(BAAL!$B:$B,MATCH(1-N583,BAAL!$C:$C,0),1)</f>
        <v>1</v>
      </c>
      <c r="R583" s="4"/>
      <c r="S583" s="33"/>
    </row>
    <row r="584" spans="13:19" x14ac:dyDescent="0.25">
      <c r="M584">
        <f t="shared" si="10"/>
        <v>582</v>
      </c>
      <c r="N584">
        <f>LARGE(Forecast!$M$3:$M$8761,$M584)</f>
        <v>0</v>
      </c>
      <c r="O584" s="4" t="str">
        <f ca="1">IF(N584=0,"",INDEX(OFFSET(Forecast!$B$3:$B$8761,IF(N584=N583,MATCH(O583,Forecast!$B$3:$B$8761,0),0),0),MATCH(N584,OFFSET(Forecast!$M$3:$M$8761,IF(N584=N583,MATCH(O583,Forecast!$B$3:$B$8761,0),0),0),0),1))</f>
        <v/>
      </c>
      <c r="P584" s="33">
        <f>INDEX(BAAL!$B:$B,MATCH(1-N584,BAAL!$C:$C,0),1)</f>
        <v>1</v>
      </c>
      <c r="R584" s="4"/>
      <c r="S584" s="33"/>
    </row>
    <row r="585" spans="13:19" x14ac:dyDescent="0.25">
      <c r="M585">
        <f t="shared" si="10"/>
        <v>583</v>
      </c>
      <c r="N585">
        <f>LARGE(Forecast!$M$3:$M$8761,$M585)</f>
        <v>0</v>
      </c>
      <c r="O585" s="4" t="str">
        <f ca="1">IF(N585=0,"",INDEX(OFFSET(Forecast!$B$3:$B$8761,IF(N585=N584,MATCH(O584,Forecast!$B$3:$B$8761,0),0),0),MATCH(N585,OFFSET(Forecast!$M$3:$M$8761,IF(N585=N584,MATCH(O584,Forecast!$B$3:$B$8761,0),0),0),0),1))</f>
        <v/>
      </c>
      <c r="P585" s="33">
        <f>INDEX(BAAL!$B:$B,MATCH(1-N585,BAAL!$C:$C,0),1)</f>
        <v>1</v>
      </c>
      <c r="R585" s="4"/>
      <c r="S585" s="33"/>
    </row>
    <row r="586" spans="13:19" x14ac:dyDescent="0.25">
      <c r="M586">
        <f t="shared" si="10"/>
        <v>584</v>
      </c>
      <c r="N586">
        <f>LARGE(Forecast!$M$3:$M$8761,$M586)</f>
        <v>0</v>
      </c>
      <c r="O586" s="4" t="str">
        <f ca="1">IF(N586=0,"",INDEX(OFFSET(Forecast!$B$3:$B$8761,IF(N586=N585,MATCH(O585,Forecast!$B$3:$B$8761,0),0),0),MATCH(N586,OFFSET(Forecast!$M$3:$M$8761,IF(N586=N585,MATCH(O585,Forecast!$B$3:$B$8761,0),0),0),0),1))</f>
        <v/>
      </c>
      <c r="P586" s="33">
        <f>INDEX(BAAL!$B:$B,MATCH(1-N586,BAAL!$C:$C,0),1)</f>
        <v>1</v>
      </c>
      <c r="R586" s="4"/>
      <c r="S586" s="33"/>
    </row>
    <row r="587" spans="13:19" x14ac:dyDescent="0.25">
      <c r="M587">
        <f t="shared" si="10"/>
        <v>585</v>
      </c>
      <c r="N587">
        <f>LARGE(Forecast!$M$3:$M$8761,$M587)</f>
        <v>0</v>
      </c>
      <c r="O587" s="4" t="str">
        <f ca="1">IF(N587=0,"",INDEX(OFFSET(Forecast!$B$3:$B$8761,IF(N587=N586,MATCH(O586,Forecast!$B$3:$B$8761,0),0),0),MATCH(N587,OFFSET(Forecast!$M$3:$M$8761,IF(N587=N586,MATCH(O586,Forecast!$B$3:$B$8761,0),0),0),0),1))</f>
        <v/>
      </c>
      <c r="P587" s="33">
        <f>INDEX(BAAL!$B:$B,MATCH(1-N587,BAAL!$C:$C,0),1)</f>
        <v>1</v>
      </c>
      <c r="R587" s="4"/>
      <c r="S587" s="33"/>
    </row>
    <row r="588" spans="13:19" x14ac:dyDescent="0.25">
      <c r="M588">
        <f t="shared" si="10"/>
        <v>586</v>
      </c>
      <c r="N588">
        <f>LARGE(Forecast!$M$3:$M$8761,$M588)</f>
        <v>0</v>
      </c>
      <c r="O588" s="4" t="str">
        <f ca="1">IF(N588=0,"",INDEX(OFFSET(Forecast!$B$3:$B$8761,IF(N588=N587,MATCH(O587,Forecast!$B$3:$B$8761,0),0),0),MATCH(N588,OFFSET(Forecast!$M$3:$M$8761,IF(N588=N587,MATCH(O587,Forecast!$B$3:$B$8761,0),0),0),0),1))</f>
        <v/>
      </c>
      <c r="P588" s="33">
        <f>INDEX(BAAL!$B:$B,MATCH(1-N588,BAAL!$C:$C,0),1)</f>
        <v>1</v>
      </c>
      <c r="R588" s="4"/>
      <c r="S588" s="33"/>
    </row>
    <row r="589" spans="13:19" x14ac:dyDescent="0.25">
      <c r="M589">
        <f t="shared" si="10"/>
        <v>587</v>
      </c>
      <c r="N589">
        <f>LARGE(Forecast!$M$3:$M$8761,$M589)</f>
        <v>0</v>
      </c>
      <c r="O589" s="4" t="str">
        <f ca="1">IF(N589=0,"",INDEX(OFFSET(Forecast!$B$3:$B$8761,IF(N589=N588,MATCH(O588,Forecast!$B$3:$B$8761,0),0),0),MATCH(N589,OFFSET(Forecast!$M$3:$M$8761,IF(N589=N588,MATCH(O588,Forecast!$B$3:$B$8761,0),0),0),0),1))</f>
        <v/>
      </c>
      <c r="P589" s="33">
        <f>INDEX(BAAL!$B:$B,MATCH(1-N589,BAAL!$C:$C,0),1)</f>
        <v>1</v>
      </c>
      <c r="R589" s="4"/>
      <c r="S589" s="33"/>
    </row>
    <row r="590" spans="13:19" x14ac:dyDescent="0.25">
      <c r="M590">
        <f t="shared" si="10"/>
        <v>588</v>
      </c>
      <c r="N590">
        <f>LARGE(Forecast!$M$3:$M$8761,$M590)</f>
        <v>0</v>
      </c>
      <c r="O590" s="4" t="str">
        <f ca="1">IF(N590=0,"",INDEX(OFFSET(Forecast!$B$3:$B$8761,IF(N590=N589,MATCH(O589,Forecast!$B$3:$B$8761,0),0),0),MATCH(N590,OFFSET(Forecast!$M$3:$M$8761,IF(N590=N589,MATCH(O589,Forecast!$B$3:$B$8761,0),0),0),0),1))</f>
        <v/>
      </c>
      <c r="P590" s="33">
        <f>INDEX(BAAL!$B:$B,MATCH(1-N590,BAAL!$C:$C,0),1)</f>
        <v>1</v>
      </c>
      <c r="R590" s="4"/>
      <c r="S590" s="33"/>
    </row>
    <row r="591" spans="13:19" x14ac:dyDescent="0.25">
      <c r="M591">
        <f t="shared" si="10"/>
        <v>589</v>
      </c>
      <c r="N591">
        <f>LARGE(Forecast!$M$3:$M$8761,$M591)</f>
        <v>0</v>
      </c>
      <c r="O591" s="4" t="str">
        <f ca="1">IF(N591=0,"",INDEX(OFFSET(Forecast!$B$3:$B$8761,IF(N591=N590,MATCH(O590,Forecast!$B$3:$B$8761,0),0),0),MATCH(N591,OFFSET(Forecast!$M$3:$M$8761,IF(N591=N590,MATCH(O590,Forecast!$B$3:$B$8761,0),0),0),0),1))</f>
        <v/>
      </c>
      <c r="P591" s="33">
        <f>INDEX(BAAL!$B:$B,MATCH(1-N591,BAAL!$C:$C,0),1)</f>
        <v>1</v>
      </c>
      <c r="R591" s="4"/>
      <c r="S591" s="33"/>
    </row>
    <row r="592" spans="13:19" x14ac:dyDescent="0.25">
      <c r="M592">
        <f t="shared" si="10"/>
        <v>590</v>
      </c>
      <c r="N592">
        <f>LARGE(Forecast!$M$3:$M$8761,$M592)</f>
        <v>0</v>
      </c>
      <c r="O592" s="4" t="str">
        <f ca="1">IF(N592=0,"",INDEX(OFFSET(Forecast!$B$3:$B$8761,IF(N592=N591,MATCH(O591,Forecast!$B$3:$B$8761,0),0),0),MATCH(N592,OFFSET(Forecast!$M$3:$M$8761,IF(N592=N591,MATCH(O591,Forecast!$B$3:$B$8761,0),0),0),0),1))</f>
        <v/>
      </c>
      <c r="P592" s="33">
        <f>INDEX(BAAL!$B:$B,MATCH(1-N592,BAAL!$C:$C,0),1)</f>
        <v>1</v>
      </c>
      <c r="R592" s="4"/>
      <c r="S592" s="33"/>
    </row>
    <row r="593" spans="13:19" x14ac:dyDescent="0.25">
      <c r="M593">
        <f t="shared" si="10"/>
        <v>591</v>
      </c>
      <c r="N593">
        <f>LARGE(Forecast!$M$3:$M$8761,$M593)</f>
        <v>0</v>
      </c>
      <c r="O593" s="4" t="str">
        <f ca="1">IF(N593=0,"",INDEX(OFFSET(Forecast!$B$3:$B$8761,IF(N593=N592,MATCH(O592,Forecast!$B$3:$B$8761,0),0),0),MATCH(N593,OFFSET(Forecast!$M$3:$M$8761,IF(N593=N592,MATCH(O592,Forecast!$B$3:$B$8761,0),0),0),0),1))</f>
        <v/>
      </c>
      <c r="P593" s="33">
        <f>INDEX(BAAL!$B:$B,MATCH(1-N593,BAAL!$C:$C,0),1)</f>
        <v>1</v>
      </c>
      <c r="R593" s="4"/>
      <c r="S593" s="33"/>
    </row>
    <row r="594" spans="13:19" x14ac:dyDescent="0.25">
      <c r="M594">
        <f t="shared" si="10"/>
        <v>592</v>
      </c>
      <c r="N594">
        <f>LARGE(Forecast!$M$3:$M$8761,$M594)</f>
        <v>0</v>
      </c>
      <c r="O594" s="4" t="str">
        <f ca="1">IF(N594=0,"",INDEX(OFFSET(Forecast!$B$3:$B$8761,IF(N594=N593,MATCH(O593,Forecast!$B$3:$B$8761,0),0),0),MATCH(N594,OFFSET(Forecast!$M$3:$M$8761,IF(N594=N593,MATCH(O593,Forecast!$B$3:$B$8761,0),0),0),0),1))</f>
        <v/>
      </c>
      <c r="P594" s="33">
        <f>INDEX(BAAL!$B:$B,MATCH(1-N594,BAAL!$C:$C,0),1)</f>
        <v>1</v>
      </c>
      <c r="R594" s="4"/>
      <c r="S594" s="33"/>
    </row>
    <row r="595" spans="13:19" x14ac:dyDescent="0.25">
      <c r="M595">
        <f t="shared" si="10"/>
        <v>593</v>
      </c>
      <c r="N595">
        <f>LARGE(Forecast!$M$3:$M$8761,$M595)</f>
        <v>0</v>
      </c>
      <c r="O595" s="4" t="str">
        <f ca="1">IF(N595=0,"",INDEX(OFFSET(Forecast!$B$3:$B$8761,IF(N595=N594,MATCH(O594,Forecast!$B$3:$B$8761,0),0),0),MATCH(N595,OFFSET(Forecast!$M$3:$M$8761,IF(N595=N594,MATCH(O594,Forecast!$B$3:$B$8761,0),0),0),0),1))</f>
        <v/>
      </c>
      <c r="P595" s="33">
        <f>INDEX(BAAL!$B:$B,MATCH(1-N595,BAAL!$C:$C,0),1)</f>
        <v>1</v>
      </c>
      <c r="R595" s="4"/>
      <c r="S595" s="33"/>
    </row>
    <row r="596" spans="13:19" x14ac:dyDescent="0.25">
      <c r="M596">
        <f t="shared" si="10"/>
        <v>594</v>
      </c>
      <c r="N596">
        <f>LARGE(Forecast!$M$3:$M$8761,$M596)</f>
        <v>0</v>
      </c>
      <c r="O596" s="4" t="str">
        <f ca="1">IF(N596=0,"",INDEX(OFFSET(Forecast!$B$3:$B$8761,IF(N596=N595,MATCH(O595,Forecast!$B$3:$B$8761,0),0),0),MATCH(N596,OFFSET(Forecast!$M$3:$M$8761,IF(N596=N595,MATCH(O595,Forecast!$B$3:$B$8761,0),0),0),0),1))</f>
        <v/>
      </c>
      <c r="P596" s="33">
        <f>INDEX(BAAL!$B:$B,MATCH(1-N596,BAAL!$C:$C,0),1)</f>
        <v>1</v>
      </c>
      <c r="R596" s="4"/>
      <c r="S596" s="33"/>
    </row>
    <row r="597" spans="13:19" x14ac:dyDescent="0.25">
      <c r="M597">
        <f t="shared" si="10"/>
        <v>595</v>
      </c>
      <c r="N597">
        <f>LARGE(Forecast!$M$3:$M$8761,$M597)</f>
        <v>0</v>
      </c>
      <c r="O597" s="4" t="str">
        <f ca="1">IF(N597=0,"",INDEX(OFFSET(Forecast!$B$3:$B$8761,IF(N597=N596,MATCH(O596,Forecast!$B$3:$B$8761,0),0),0),MATCH(N597,OFFSET(Forecast!$M$3:$M$8761,IF(N597=N596,MATCH(O596,Forecast!$B$3:$B$8761,0),0),0),0),1))</f>
        <v/>
      </c>
      <c r="P597" s="33">
        <f>INDEX(BAAL!$B:$B,MATCH(1-N597,BAAL!$C:$C,0),1)</f>
        <v>1</v>
      </c>
      <c r="R597" s="4"/>
      <c r="S597" s="33"/>
    </row>
    <row r="598" spans="13:19" x14ac:dyDescent="0.25">
      <c r="M598">
        <f t="shared" si="10"/>
        <v>596</v>
      </c>
      <c r="N598">
        <f>LARGE(Forecast!$M$3:$M$8761,$M598)</f>
        <v>0</v>
      </c>
      <c r="O598" s="4" t="str">
        <f ca="1">IF(N598=0,"",INDEX(OFFSET(Forecast!$B$3:$B$8761,IF(N598=N597,MATCH(O597,Forecast!$B$3:$B$8761,0),0),0),MATCH(N598,OFFSET(Forecast!$M$3:$M$8761,IF(N598=N597,MATCH(O597,Forecast!$B$3:$B$8761,0),0),0),0),1))</f>
        <v/>
      </c>
      <c r="P598" s="33">
        <f>INDEX(BAAL!$B:$B,MATCH(1-N598,BAAL!$C:$C,0),1)</f>
        <v>1</v>
      </c>
      <c r="R598" s="4"/>
      <c r="S598" s="33"/>
    </row>
    <row r="599" spans="13:19" x14ac:dyDescent="0.25">
      <c r="M599">
        <f t="shared" si="10"/>
        <v>597</v>
      </c>
      <c r="N599">
        <f>LARGE(Forecast!$M$3:$M$8761,$M599)</f>
        <v>0</v>
      </c>
      <c r="O599" s="4" t="str">
        <f ca="1">IF(N599=0,"",INDEX(OFFSET(Forecast!$B$3:$B$8761,IF(N599=N598,MATCH(O598,Forecast!$B$3:$B$8761,0),0),0),MATCH(N599,OFFSET(Forecast!$M$3:$M$8761,IF(N599=N598,MATCH(O598,Forecast!$B$3:$B$8761,0),0),0),0),1))</f>
        <v/>
      </c>
      <c r="P599" s="33">
        <f>INDEX(BAAL!$B:$B,MATCH(1-N599,BAAL!$C:$C,0),1)</f>
        <v>1</v>
      </c>
      <c r="R599" s="4"/>
      <c r="S599" s="33"/>
    </row>
    <row r="600" spans="13:19" x14ac:dyDescent="0.25">
      <c r="M600">
        <f t="shared" si="10"/>
        <v>598</v>
      </c>
      <c r="N600">
        <f>LARGE(Forecast!$M$3:$M$8761,$M600)</f>
        <v>0</v>
      </c>
      <c r="O600" s="4" t="str">
        <f ca="1">IF(N600=0,"",INDEX(OFFSET(Forecast!$B$3:$B$8761,IF(N600=N599,MATCH(O599,Forecast!$B$3:$B$8761,0),0),0),MATCH(N600,OFFSET(Forecast!$M$3:$M$8761,IF(N600=N599,MATCH(O599,Forecast!$B$3:$B$8761,0),0),0),0),1))</f>
        <v/>
      </c>
      <c r="P600" s="33">
        <f>INDEX(BAAL!$B:$B,MATCH(1-N600,BAAL!$C:$C,0),1)</f>
        <v>1</v>
      </c>
      <c r="R600" s="4"/>
      <c r="S600" s="33"/>
    </row>
    <row r="601" spans="13:19" x14ac:dyDescent="0.25">
      <c r="M601">
        <f t="shared" si="10"/>
        <v>599</v>
      </c>
      <c r="N601">
        <f>LARGE(Forecast!$M$3:$M$8761,$M601)</f>
        <v>0</v>
      </c>
      <c r="O601" s="4" t="str">
        <f ca="1">IF(N601=0,"",INDEX(OFFSET(Forecast!$B$3:$B$8761,IF(N601=N600,MATCH(O600,Forecast!$B$3:$B$8761,0),0),0),MATCH(N601,OFFSET(Forecast!$M$3:$M$8761,IF(N601=N600,MATCH(O600,Forecast!$B$3:$B$8761,0),0),0),0),1))</f>
        <v/>
      </c>
      <c r="P601" s="33">
        <f>INDEX(BAAL!$B:$B,MATCH(1-N601,BAAL!$C:$C,0),1)</f>
        <v>1</v>
      </c>
      <c r="R601" s="4"/>
      <c r="S601" s="33"/>
    </row>
    <row r="602" spans="13:19" x14ac:dyDescent="0.25">
      <c r="M602">
        <f t="shared" si="10"/>
        <v>600</v>
      </c>
      <c r="N602">
        <f>LARGE(Forecast!$M$3:$M$8761,$M602)</f>
        <v>0</v>
      </c>
      <c r="O602" s="4" t="str">
        <f ca="1">IF(N602=0,"",INDEX(OFFSET(Forecast!$B$3:$B$8761,IF(N602=N601,MATCH(O601,Forecast!$B$3:$B$8761,0),0),0),MATCH(N602,OFFSET(Forecast!$M$3:$M$8761,IF(N602=N601,MATCH(O601,Forecast!$B$3:$B$8761,0),0),0),0),1))</f>
        <v/>
      </c>
      <c r="P602" s="33">
        <f>INDEX(BAAL!$B:$B,MATCH(1-N602,BAAL!$C:$C,0),1)</f>
        <v>1</v>
      </c>
      <c r="R602" s="4"/>
      <c r="S602" s="33"/>
    </row>
    <row r="603" spans="13:19" x14ac:dyDescent="0.25">
      <c r="M603">
        <f t="shared" si="10"/>
        <v>601</v>
      </c>
      <c r="N603">
        <f>LARGE(Forecast!$M$3:$M$8761,$M603)</f>
        <v>0</v>
      </c>
      <c r="O603" s="4" t="str">
        <f ca="1">IF(N603=0,"",INDEX(OFFSET(Forecast!$B$3:$B$8761,IF(N603=N602,MATCH(O602,Forecast!$B$3:$B$8761,0),0),0),MATCH(N603,OFFSET(Forecast!$M$3:$M$8761,IF(N603=N602,MATCH(O602,Forecast!$B$3:$B$8761,0),0),0),0),1))</f>
        <v/>
      </c>
      <c r="P603" s="33">
        <f>INDEX(BAAL!$B:$B,MATCH(1-N603,BAAL!$C:$C,0),1)</f>
        <v>1</v>
      </c>
      <c r="R603" s="4"/>
      <c r="S603" s="33"/>
    </row>
    <row r="604" spans="13:19" x14ac:dyDescent="0.25">
      <c r="M604">
        <f t="shared" si="10"/>
        <v>602</v>
      </c>
      <c r="N604">
        <f>LARGE(Forecast!$M$3:$M$8761,$M604)</f>
        <v>0</v>
      </c>
      <c r="O604" s="4" t="str">
        <f ca="1">IF(N604=0,"",INDEX(OFFSET(Forecast!$B$3:$B$8761,IF(N604=N603,MATCH(O603,Forecast!$B$3:$B$8761,0),0),0),MATCH(N604,OFFSET(Forecast!$M$3:$M$8761,IF(N604=N603,MATCH(O603,Forecast!$B$3:$B$8761,0),0),0),0),1))</f>
        <v/>
      </c>
      <c r="P604" s="33">
        <f>INDEX(BAAL!$B:$B,MATCH(1-N604,BAAL!$C:$C,0),1)</f>
        <v>1</v>
      </c>
      <c r="R604" s="4"/>
      <c r="S604" s="33"/>
    </row>
    <row r="605" spans="13:19" x14ac:dyDescent="0.25">
      <c r="M605">
        <f t="shared" si="10"/>
        <v>603</v>
      </c>
      <c r="N605">
        <f>LARGE(Forecast!$M$3:$M$8761,$M605)</f>
        <v>0</v>
      </c>
      <c r="O605" s="4" t="str">
        <f ca="1">IF(N605=0,"",INDEX(OFFSET(Forecast!$B$3:$B$8761,IF(N605=N604,MATCH(O604,Forecast!$B$3:$B$8761,0),0),0),MATCH(N605,OFFSET(Forecast!$M$3:$M$8761,IF(N605=N604,MATCH(O604,Forecast!$B$3:$B$8761,0),0),0),0),1))</f>
        <v/>
      </c>
      <c r="P605" s="33">
        <f>INDEX(BAAL!$B:$B,MATCH(1-N605,BAAL!$C:$C,0),1)</f>
        <v>1</v>
      </c>
      <c r="R605" s="4"/>
      <c r="S605" s="33"/>
    </row>
    <row r="606" spans="13:19" x14ac:dyDescent="0.25">
      <c r="M606">
        <f t="shared" si="10"/>
        <v>604</v>
      </c>
      <c r="N606">
        <f>LARGE(Forecast!$M$3:$M$8761,$M606)</f>
        <v>0</v>
      </c>
      <c r="O606" s="4" t="str">
        <f ca="1">IF(N606=0,"",INDEX(OFFSET(Forecast!$B$3:$B$8761,IF(N606=N605,MATCH(O605,Forecast!$B$3:$B$8761,0),0),0),MATCH(N606,OFFSET(Forecast!$M$3:$M$8761,IF(N606=N605,MATCH(O605,Forecast!$B$3:$B$8761,0),0),0),0),1))</f>
        <v/>
      </c>
      <c r="P606" s="33">
        <f>INDEX(BAAL!$B:$B,MATCH(1-N606,BAAL!$C:$C,0),1)</f>
        <v>1</v>
      </c>
      <c r="R606" s="4"/>
      <c r="S606" s="33"/>
    </row>
    <row r="607" spans="13:19" x14ac:dyDescent="0.25">
      <c r="M607">
        <f t="shared" si="10"/>
        <v>605</v>
      </c>
      <c r="N607">
        <f>LARGE(Forecast!$M$3:$M$8761,$M607)</f>
        <v>0</v>
      </c>
      <c r="O607" s="4" t="str">
        <f ca="1">IF(N607=0,"",INDEX(OFFSET(Forecast!$B$3:$B$8761,IF(N607=N606,MATCH(O606,Forecast!$B$3:$B$8761,0),0),0),MATCH(N607,OFFSET(Forecast!$M$3:$M$8761,IF(N607=N606,MATCH(O606,Forecast!$B$3:$B$8761,0),0),0),0),1))</f>
        <v/>
      </c>
      <c r="P607" s="33">
        <f>INDEX(BAAL!$B:$B,MATCH(1-N607,BAAL!$C:$C,0),1)</f>
        <v>1</v>
      </c>
      <c r="R607" s="4"/>
      <c r="S607" s="33"/>
    </row>
    <row r="608" spans="13:19" x14ac:dyDescent="0.25">
      <c r="M608">
        <f t="shared" si="10"/>
        <v>606</v>
      </c>
      <c r="N608">
        <f>LARGE(Forecast!$M$3:$M$8761,$M608)</f>
        <v>0</v>
      </c>
      <c r="O608" s="4" t="str">
        <f ca="1">IF(N608=0,"",INDEX(OFFSET(Forecast!$B$3:$B$8761,IF(N608=N607,MATCH(O607,Forecast!$B$3:$B$8761,0),0),0),MATCH(N608,OFFSET(Forecast!$M$3:$M$8761,IF(N608=N607,MATCH(O607,Forecast!$B$3:$B$8761,0),0),0),0),1))</f>
        <v/>
      </c>
      <c r="P608" s="33">
        <f>INDEX(BAAL!$B:$B,MATCH(1-N608,BAAL!$C:$C,0),1)</f>
        <v>1</v>
      </c>
      <c r="R608" s="4"/>
      <c r="S608" s="33"/>
    </row>
    <row r="609" spans="13:19" x14ac:dyDescent="0.25">
      <c r="M609">
        <f t="shared" si="10"/>
        <v>607</v>
      </c>
      <c r="N609">
        <f>LARGE(Forecast!$M$3:$M$8761,$M609)</f>
        <v>0</v>
      </c>
      <c r="O609" s="4" t="str">
        <f ca="1">IF(N609=0,"",INDEX(OFFSET(Forecast!$B$3:$B$8761,IF(N609=N608,MATCH(O608,Forecast!$B$3:$B$8761,0),0),0),MATCH(N609,OFFSET(Forecast!$M$3:$M$8761,IF(N609=N608,MATCH(O608,Forecast!$B$3:$B$8761,0),0),0),0),1))</f>
        <v/>
      </c>
      <c r="P609" s="33">
        <f>INDEX(BAAL!$B:$B,MATCH(1-N609,BAAL!$C:$C,0),1)</f>
        <v>1</v>
      </c>
      <c r="R609" s="4"/>
      <c r="S609" s="33"/>
    </row>
    <row r="610" spans="13:19" x14ac:dyDescent="0.25">
      <c r="M610">
        <f t="shared" si="10"/>
        <v>608</v>
      </c>
      <c r="N610">
        <f>LARGE(Forecast!$M$3:$M$8761,$M610)</f>
        <v>0</v>
      </c>
      <c r="O610" s="4" t="str">
        <f ca="1">IF(N610=0,"",INDEX(OFFSET(Forecast!$B$3:$B$8761,IF(N610=N609,MATCH(O609,Forecast!$B$3:$B$8761,0),0),0),MATCH(N610,OFFSET(Forecast!$M$3:$M$8761,IF(N610=N609,MATCH(O609,Forecast!$B$3:$B$8761,0),0),0),0),1))</f>
        <v/>
      </c>
      <c r="P610" s="33">
        <f>INDEX(BAAL!$B:$B,MATCH(1-N610,BAAL!$C:$C,0),1)</f>
        <v>1</v>
      </c>
      <c r="R610" s="4"/>
      <c r="S610" s="33"/>
    </row>
    <row r="611" spans="13:19" x14ac:dyDescent="0.25">
      <c r="M611">
        <f t="shared" si="10"/>
        <v>609</v>
      </c>
      <c r="N611">
        <f>LARGE(Forecast!$M$3:$M$8761,$M611)</f>
        <v>0</v>
      </c>
      <c r="O611" s="4" t="str">
        <f ca="1">IF(N611=0,"",INDEX(OFFSET(Forecast!$B$3:$B$8761,IF(N611=N610,MATCH(O610,Forecast!$B$3:$B$8761,0),0),0),MATCH(N611,OFFSET(Forecast!$M$3:$M$8761,IF(N611=N610,MATCH(O610,Forecast!$B$3:$B$8761,0),0),0),0),1))</f>
        <v/>
      </c>
      <c r="P611" s="33">
        <f>INDEX(BAAL!$B:$B,MATCH(1-N611,BAAL!$C:$C,0),1)</f>
        <v>1</v>
      </c>
      <c r="R611" s="4"/>
      <c r="S611" s="33"/>
    </row>
    <row r="612" spans="13:19" x14ac:dyDescent="0.25">
      <c r="M612">
        <f t="shared" si="10"/>
        <v>610</v>
      </c>
      <c r="N612">
        <f>LARGE(Forecast!$M$3:$M$8761,$M612)</f>
        <v>0</v>
      </c>
      <c r="O612" s="4" t="str">
        <f ca="1">IF(N612=0,"",INDEX(OFFSET(Forecast!$B$3:$B$8761,IF(N612=N611,MATCH(O611,Forecast!$B$3:$B$8761,0),0),0),MATCH(N612,OFFSET(Forecast!$M$3:$M$8761,IF(N612=N611,MATCH(O611,Forecast!$B$3:$B$8761,0),0),0),0),1))</f>
        <v/>
      </c>
      <c r="P612" s="33">
        <f>INDEX(BAAL!$B:$B,MATCH(1-N612,BAAL!$C:$C,0),1)</f>
        <v>1</v>
      </c>
      <c r="R612" s="4"/>
      <c r="S612" s="33"/>
    </row>
    <row r="613" spans="13:19" x14ac:dyDescent="0.25">
      <c r="M613">
        <f t="shared" si="10"/>
        <v>611</v>
      </c>
      <c r="N613">
        <f>LARGE(Forecast!$M$3:$M$8761,$M613)</f>
        <v>0</v>
      </c>
      <c r="O613" s="4" t="str">
        <f ca="1">IF(N613=0,"",INDEX(OFFSET(Forecast!$B$3:$B$8761,IF(N613=N612,MATCH(O612,Forecast!$B$3:$B$8761,0),0),0),MATCH(N613,OFFSET(Forecast!$M$3:$M$8761,IF(N613=N612,MATCH(O612,Forecast!$B$3:$B$8761,0),0),0),0),1))</f>
        <v/>
      </c>
      <c r="P613" s="33">
        <f>INDEX(BAAL!$B:$B,MATCH(1-N613,BAAL!$C:$C,0),1)</f>
        <v>1</v>
      </c>
      <c r="R613" s="4"/>
      <c r="S613" s="33"/>
    </row>
    <row r="614" spans="13:19" x14ac:dyDescent="0.25">
      <c r="M614">
        <f t="shared" si="10"/>
        <v>612</v>
      </c>
      <c r="N614">
        <f>LARGE(Forecast!$M$3:$M$8761,$M614)</f>
        <v>0</v>
      </c>
      <c r="O614" s="4" t="str">
        <f ca="1">IF(N614=0,"",INDEX(OFFSET(Forecast!$B$3:$B$8761,IF(N614=N613,MATCH(O613,Forecast!$B$3:$B$8761,0),0),0),MATCH(N614,OFFSET(Forecast!$M$3:$M$8761,IF(N614=N613,MATCH(O613,Forecast!$B$3:$B$8761,0),0),0),0),1))</f>
        <v/>
      </c>
      <c r="P614" s="33">
        <f>INDEX(BAAL!$B:$B,MATCH(1-N614,BAAL!$C:$C,0),1)</f>
        <v>1</v>
      </c>
      <c r="R614" s="4"/>
      <c r="S614" s="33"/>
    </row>
    <row r="615" spans="13:19" x14ac:dyDescent="0.25">
      <c r="M615">
        <f t="shared" si="10"/>
        <v>613</v>
      </c>
      <c r="N615">
        <f>LARGE(Forecast!$M$3:$M$8761,$M615)</f>
        <v>0</v>
      </c>
      <c r="O615" s="4" t="str">
        <f ca="1">IF(N615=0,"",INDEX(OFFSET(Forecast!$B$3:$B$8761,IF(N615=N614,MATCH(O614,Forecast!$B$3:$B$8761,0),0),0),MATCH(N615,OFFSET(Forecast!$M$3:$M$8761,IF(N615=N614,MATCH(O614,Forecast!$B$3:$B$8761,0),0),0),0),1))</f>
        <v/>
      </c>
      <c r="P615" s="33">
        <f>INDEX(BAAL!$B:$B,MATCH(1-N615,BAAL!$C:$C,0),1)</f>
        <v>1</v>
      </c>
      <c r="R615" s="4"/>
      <c r="S615" s="33"/>
    </row>
    <row r="616" spans="13:19" x14ac:dyDescent="0.25">
      <c r="M616">
        <f t="shared" si="10"/>
        <v>614</v>
      </c>
      <c r="N616">
        <f>LARGE(Forecast!$M$3:$M$8761,$M616)</f>
        <v>0</v>
      </c>
      <c r="O616" s="4" t="str">
        <f ca="1">IF(N616=0,"",INDEX(OFFSET(Forecast!$B$3:$B$8761,IF(N616=N615,MATCH(O615,Forecast!$B$3:$B$8761,0),0),0),MATCH(N616,OFFSET(Forecast!$M$3:$M$8761,IF(N616=N615,MATCH(O615,Forecast!$B$3:$B$8761,0),0),0),0),1))</f>
        <v/>
      </c>
      <c r="P616" s="33">
        <f>INDEX(BAAL!$B:$B,MATCH(1-N616,BAAL!$C:$C,0),1)</f>
        <v>1</v>
      </c>
      <c r="R616" s="4"/>
      <c r="S616" s="33"/>
    </row>
    <row r="617" spans="13:19" x14ac:dyDescent="0.25">
      <c r="M617">
        <f t="shared" si="10"/>
        <v>615</v>
      </c>
      <c r="N617">
        <f>LARGE(Forecast!$M$3:$M$8761,$M617)</f>
        <v>0</v>
      </c>
      <c r="O617" s="4" t="str">
        <f ca="1">IF(N617=0,"",INDEX(OFFSET(Forecast!$B$3:$B$8761,IF(N617=N616,MATCH(O616,Forecast!$B$3:$B$8761,0),0),0),MATCH(N617,OFFSET(Forecast!$M$3:$M$8761,IF(N617=N616,MATCH(O616,Forecast!$B$3:$B$8761,0),0),0),0),1))</f>
        <v/>
      </c>
      <c r="P617" s="33">
        <f>INDEX(BAAL!$B:$B,MATCH(1-N617,BAAL!$C:$C,0),1)</f>
        <v>1</v>
      </c>
      <c r="R617" s="4"/>
      <c r="S617" s="33"/>
    </row>
    <row r="618" spans="13:19" x14ac:dyDescent="0.25">
      <c r="M618">
        <f t="shared" si="10"/>
        <v>616</v>
      </c>
      <c r="N618">
        <f>LARGE(Forecast!$M$3:$M$8761,$M618)</f>
        <v>0</v>
      </c>
      <c r="O618" s="4" t="str">
        <f ca="1">IF(N618=0,"",INDEX(OFFSET(Forecast!$B$3:$B$8761,IF(N618=N617,MATCH(O617,Forecast!$B$3:$B$8761,0),0),0),MATCH(N618,OFFSET(Forecast!$M$3:$M$8761,IF(N618=N617,MATCH(O617,Forecast!$B$3:$B$8761,0),0),0),0),1))</f>
        <v/>
      </c>
      <c r="P618" s="33">
        <f>INDEX(BAAL!$B:$B,MATCH(1-N618,BAAL!$C:$C,0),1)</f>
        <v>1</v>
      </c>
      <c r="R618" s="4"/>
      <c r="S618" s="33"/>
    </row>
    <row r="619" spans="13:19" x14ac:dyDescent="0.25">
      <c r="M619">
        <f t="shared" si="10"/>
        <v>617</v>
      </c>
      <c r="N619">
        <f>LARGE(Forecast!$M$3:$M$8761,$M619)</f>
        <v>0</v>
      </c>
      <c r="O619" s="4" t="str">
        <f ca="1">IF(N619=0,"",INDEX(OFFSET(Forecast!$B$3:$B$8761,IF(N619=N618,MATCH(O618,Forecast!$B$3:$B$8761,0),0),0),MATCH(N619,OFFSET(Forecast!$M$3:$M$8761,IF(N619=N618,MATCH(O618,Forecast!$B$3:$B$8761,0),0),0),0),1))</f>
        <v/>
      </c>
      <c r="P619" s="33">
        <f>INDEX(BAAL!$B:$B,MATCH(1-N619,BAAL!$C:$C,0),1)</f>
        <v>1</v>
      </c>
      <c r="R619" s="4"/>
      <c r="S619" s="33"/>
    </row>
    <row r="620" spans="13:19" x14ac:dyDescent="0.25">
      <c r="M620">
        <f t="shared" si="10"/>
        <v>618</v>
      </c>
      <c r="N620">
        <f>LARGE(Forecast!$M$3:$M$8761,$M620)</f>
        <v>0</v>
      </c>
      <c r="O620" s="4" t="str">
        <f ca="1">IF(N620=0,"",INDEX(OFFSET(Forecast!$B$3:$B$8761,IF(N620=N619,MATCH(O619,Forecast!$B$3:$B$8761,0),0),0),MATCH(N620,OFFSET(Forecast!$M$3:$M$8761,IF(N620=N619,MATCH(O619,Forecast!$B$3:$B$8761,0),0),0),0),1))</f>
        <v/>
      </c>
      <c r="P620" s="33">
        <f>INDEX(BAAL!$B:$B,MATCH(1-N620,BAAL!$C:$C,0),1)</f>
        <v>1</v>
      </c>
      <c r="R620" s="4"/>
      <c r="S620" s="33"/>
    </row>
    <row r="621" spans="13:19" x14ac:dyDescent="0.25">
      <c r="M621">
        <f t="shared" si="10"/>
        <v>619</v>
      </c>
      <c r="N621">
        <f>LARGE(Forecast!$M$3:$M$8761,$M621)</f>
        <v>0</v>
      </c>
      <c r="O621" s="4" t="str">
        <f ca="1">IF(N621=0,"",INDEX(OFFSET(Forecast!$B$3:$B$8761,IF(N621=N620,MATCH(O620,Forecast!$B$3:$B$8761,0),0),0),MATCH(N621,OFFSET(Forecast!$M$3:$M$8761,IF(N621=N620,MATCH(O620,Forecast!$B$3:$B$8761,0),0),0),0),1))</f>
        <v/>
      </c>
      <c r="P621" s="33">
        <f>INDEX(BAAL!$B:$B,MATCH(1-N621,BAAL!$C:$C,0),1)</f>
        <v>1</v>
      </c>
      <c r="R621" s="4"/>
      <c r="S621" s="33"/>
    </row>
    <row r="622" spans="13:19" x14ac:dyDescent="0.25">
      <c r="M622">
        <f t="shared" si="10"/>
        <v>620</v>
      </c>
      <c r="N622">
        <f>LARGE(Forecast!$M$3:$M$8761,$M622)</f>
        <v>0</v>
      </c>
      <c r="O622" s="4" t="str">
        <f ca="1">IF(N622=0,"",INDEX(OFFSET(Forecast!$B$3:$B$8761,IF(N622=N621,MATCH(O621,Forecast!$B$3:$B$8761,0),0),0),MATCH(N622,OFFSET(Forecast!$M$3:$M$8761,IF(N622=N621,MATCH(O621,Forecast!$B$3:$B$8761,0),0),0),0),1))</f>
        <v/>
      </c>
      <c r="P622" s="33">
        <f>INDEX(BAAL!$B:$B,MATCH(1-N622,BAAL!$C:$C,0),1)</f>
        <v>1</v>
      </c>
      <c r="R622" s="4"/>
      <c r="S622" s="33"/>
    </row>
    <row r="623" spans="13:19" x14ac:dyDescent="0.25">
      <c r="M623">
        <f t="shared" si="10"/>
        <v>621</v>
      </c>
      <c r="N623">
        <f>LARGE(Forecast!$M$3:$M$8761,$M623)</f>
        <v>0</v>
      </c>
      <c r="O623" s="4" t="str">
        <f ca="1">IF(N623=0,"",INDEX(OFFSET(Forecast!$B$3:$B$8761,IF(N623=N622,MATCH(O622,Forecast!$B$3:$B$8761,0),0),0),MATCH(N623,OFFSET(Forecast!$M$3:$M$8761,IF(N623=N622,MATCH(O622,Forecast!$B$3:$B$8761,0),0),0),0),1))</f>
        <v/>
      </c>
      <c r="P623" s="33">
        <f>INDEX(BAAL!$B:$B,MATCH(1-N623,BAAL!$C:$C,0),1)</f>
        <v>1</v>
      </c>
      <c r="R623" s="4"/>
      <c r="S623" s="33"/>
    </row>
    <row r="624" spans="13:19" x14ac:dyDescent="0.25">
      <c r="M624">
        <f t="shared" si="10"/>
        <v>622</v>
      </c>
      <c r="N624">
        <f>LARGE(Forecast!$M$3:$M$8761,$M624)</f>
        <v>0</v>
      </c>
      <c r="O624" s="4" t="str">
        <f ca="1">IF(N624=0,"",INDEX(OFFSET(Forecast!$B$3:$B$8761,IF(N624=N623,MATCH(O623,Forecast!$B$3:$B$8761,0),0),0),MATCH(N624,OFFSET(Forecast!$M$3:$M$8761,IF(N624=N623,MATCH(O623,Forecast!$B$3:$B$8761,0),0),0),0),1))</f>
        <v/>
      </c>
      <c r="P624" s="33">
        <f>INDEX(BAAL!$B:$B,MATCH(1-N624,BAAL!$C:$C,0),1)</f>
        <v>1</v>
      </c>
      <c r="R624" s="4"/>
      <c r="S624" s="33"/>
    </row>
    <row r="625" spans="13:19" x14ac:dyDescent="0.25">
      <c r="M625">
        <f t="shared" si="10"/>
        <v>623</v>
      </c>
      <c r="N625">
        <f>LARGE(Forecast!$M$3:$M$8761,$M625)</f>
        <v>0</v>
      </c>
      <c r="O625" s="4" t="str">
        <f ca="1">IF(N625=0,"",INDEX(OFFSET(Forecast!$B$3:$B$8761,IF(N625=N624,MATCH(O624,Forecast!$B$3:$B$8761,0),0),0),MATCH(N625,OFFSET(Forecast!$M$3:$M$8761,IF(N625=N624,MATCH(O624,Forecast!$B$3:$B$8761,0),0),0),0),1))</f>
        <v/>
      </c>
      <c r="P625" s="33">
        <f>INDEX(BAAL!$B:$B,MATCH(1-N625,BAAL!$C:$C,0),1)</f>
        <v>1</v>
      </c>
      <c r="R625" s="4"/>
      <c r="S625" s="33"/>
    </row>
    <row r="626" spans="13:19" x14ac:dyDescent="0.25">
      <c r="M626">
        <f t="shared" si="10"/>
        <v>624</v>
      </c>
      <c r="N626">
        <f>LARGE(Forecast!$M$3:$M$8761,$M626)</f>
        <v>0</v>
      </c>
      <c r="O626" s="4" t="str">
        <f ca="1">IF(N626=0,"",INDEX(OFFSET(Forecast!$B$3:$B$8761,IF(N626=N625,MATCH(O625,Forecast!$B$3:$B$8761,0),0),0),MATCH(N626,OFFSET(Forecast!$M$3:$M$8761,IF(N626=N625,MATCH(O625,Forecast!$B$3:$B$8761,0),0),0),0),1))</f>
        <v/>
      </c>
      <c r="P626" s="33">
        <f>INDEX(BAAL!$B:$B,MATCH(1-N626,BAAL!$C:$C,0),1)</f>
        <v>1</v>
      </c>
      <c r="R626" s="4"/>
      <c r="S626" s="33"/>
    </row>
    <row r="627" spans="13:19" x14ac:dyDescent="0.25">
      <c r="M627">
        <f t="shared" si="10"/>
        <v>625</v>
      </c>
      <c r="N627">
        <f>LARGE(Forecast!$M$3:$M$8761,$M627)</f>
        <v>0</v>
      </c>
      <c r="O627" s="4" t="str">
        <f ca="1">IF(N627=0,"",INDEX(OFFSET(Forecast!$B$3:$B$8761,IF(N627=N626,MATCH(O626,Forecast!$B$3:$B$8761,0),0),0),MATCH(N627,OFFSET(Forecast!$M$3:$M$8761,IF(N627=N626,MATCH(O626,Forecast!$B$3:$B$8761,0),0),0),0),1))</f>
        <v/>
      </c>
      <c r="P627" s="33">
        <f>INDEX(BAAL!$B:$B,MATCH(1-N627,BAAL!$C:$C,0),1)</f>
        <v>1</v>
      </c>
      <c r="R627" s="4"/>
      <c r="S627" s="33"/>
    </row>
    <row r="628" spans="13:19" x14ac:dyDescent="0.25">
      <c r="M628">
        <f t="shared" si="10"/>
        <v>626</v>
      </c>
      <c r="N628">
        <f>LARGE(Forecast!$M$3:$M$8761,$M628)</f>
        <v>0</v>
      </c>
      <c r="O628" s="4" t="str">
        <f ca="1">IF(N628=0,"",INDEX(OFFSET(Forecast!$B$3:$B$8761,IF(N628=N627,MATCH(O627,Forecast!$B$3:$B$8761,0),0),0),MATCH(N628,OFFSET(Forecast!$M$3:$M$8761,IF(N628=N627,MATCH(O627,Forecast!$B$3:$B$8761,0),0),0),0),1))</f>
        <v/>
      </c>
      <c r="P628" s="33">
        <f>INDEX(BAAL!$B:$B,MATCH(1-N628,BAAL!$C:$C,0),1)</f>
        <v>1</v>
      </c>
      <c r="R628" s="4"/>
      <c r="S628" s="33"/>
    </row>
    <row r="629" spans="13:19" x14ac:dyDescent="0.25">
      <c r="M629">
        <f t="shared" si="10"/>
        <v>627</v>
      </c>
      <c r="N629">
        <f>LARGE(Forecast!$M$3:$M$8761,$M629)</f>
        <v>0</v>
      </c>
      <c r="O629" s="4" t="str">
        <f ca="1">IF(N629=0,"",INDEX(OFFSET(Forecast!$B$3:$B$8761,IF(N629=N628,MATCH(O628,Forecast!$B$3:$B$8761,0),0),0),MATCH(N629,OFFSET(Forecast!$M$3:$M$8761,IF(N629=N628,MATCH(O628,Forecast!$B$3:$B$8761,0),0),0),0),1))</f>
        <v/>
      </c>
      <c r="P629" s="33">
        <f>INDEX(BAAL!$B:$B,MATCH(1-N629,BAAL!$C:$C,0),1)</f>
        <v>1</v>
      </c>
      <c r="R629" s="4"/>
      <c r="S629" s="33"/>
    </row>
    <row r="630" spans="13:19" x14ac:dyDescent="0.25">
      <c r="M630">
        <f t="shared" si="10"/>
        <v>628</v>
      </c>
      <c r="N630">
        <f>LARGE(Forecast!$M$3:$M$8761,$M630)</f>
        <v>0</v>
      </c>
      <c r="O630" s="4" t="str">
        <f ca="1">IF(N630=0,"",INDEX(OFFSET(Forecast!$B$3:$B$8761,IF(N630=N629,MATCH(O629,Forecast!$B$3:$B$8761,0),0),0),MATCH(N630,OFFSET(Forecast!$M$3:$M$8761,IF(N630=N629,MATCH(O629,Forecast!$B$3:$B$8761,0),0),0),0),1))</f>
        <v/>
      </c>
      <c r="P630" s="33">
        <f>INDEX(BAAL!$B:$B,MATCH(1-N630,BAAL!$C:$C,0),1)</f>
        <v>1</v>
      </c>
      <c r="R630" s="4"/>
      <c r="S630" s="33"/>
    </row>
    <row r="631" spans="13:19" x14ac:dyDescent="0.25">
      <c r="M631">
        <f t="shared" si="10"/>
        <v>629</v>
      </c>
      <c r="N631">
        <f>LARGE(Forecast!$M$3:$M$8761,$M631)</f>
        <v>0</v>
      </c>
      <c r="O631" s="4" t="str">
        <f ca="1">IF(N631=0,"",INDEX(OFFSET(Forecast!$B$3:$B$8761,IF(N631=N630,MATCH(O630,Forecast!$B$3:$B$8761,0),0),0),MATCH(N631,OFFSET(Forecast!$M$3:$M$8761,IF(N631=N630,MATCH(O630,Forecast!$B$3:$B$8761,0),0),0),0),1))</f>
        <v/>
      </c>
      <c r="P631" s="33">
        <f>INDEX(BAAL!$B:$B,MATCH(1-N631,BAAL!$C:$C,0),1)</f>
        <v>1</v>
      </c>
      <c r="R631" s="4"/>
      <c r="S631" s="33"/>
    </row>
    <row r="632" spans="13:19" x14ac:dyDescent="0.25">
      <c r="M632">
        <f t="shared" si="10"/>
        <v>630</v>
      </c>
      <c r="N632">
        <f>LARGE(Forecast!$M$3:$M$8761,$M632)</f>
        <v>0</v>
      </c>
      <c r="O632" s="4" t="str">
        <f ca="1">IF(N632=0,"",INDEX(OFFSET(Forecast!$B$3:$B$8761,IF(N632=N631,MATCH(O631,Forecast!$B$3:$B$8761,0),0),0),MATCH(N632,OFFSET(Forecast!$M$3:$M$8761,IF(N632=N631,MATCH(O631,Forecast!$B$3:$B$8761,0),0),0),0),1))</f>
        <v/>
      </c>
      <c r="P632" s="33">
        <f>INDEX(BAAL!$B:$B,MATCH(1-N632,BAAL!$C:$C,0),1)</f>
        <v>1</v>
      </c>
      <c r="R632" s="4"/>
      <c r="S632" s="33"/>
    </row>
    <row r="633" spans="13:19" x14ac:dyDescent="0.25">
      <c r="M633">
        <f t="shared" si="10"/>
        <v>631</v>
      </c>
      <c r="N633">
        <f>LARGE(Forecast!$M$3:$M$8761,$M633)</f>
        <v>0</v>
      </c>
      <c r="O633" s="4" t="str">
        <f ca="1">IF(N633=0,"",INDEX(OFFSET(Forecast!$B$3:$B$8761,IF(N633=N632,MATCH(O632,Forecast!$B$3:$B$8761,0),0),0),MATCH(N633,OFFSET(Forecast!$M$3:$M$8761,IF(N633=N632,MATCH(O632,Forecast!$B$3:$B$8761,0),0),0),0),1))</f>
        <v/>
      </c>
      <c r="P633" s="33">
        <f>INDEX(BAAL!$B:$B,MATCH(1-N633,BAAL!$C:$C,0),1)</f>
        <v>1</v>
      </c>
      <c r="R633" s="4"/>
      <c r="S633" s="33"/>
    </row>
    <row r="634" spans="13:19" x14ac:dyDescent="0.25">
      <c r="M634">
        <f t="shared" si="10"/>
        <v>632</v>
      </c>
      <c r="N634">
        <f>LARGE(Forecast!$M$3:$M$8761,$M634)</f>
        <v>0</v>
      </c>
      <c r="O634" s="4" t="str">
        <f ca="1">IF(N634=0,"",INDEX(OFFSET(Forecast!$B$3:$B$8761,IF(N634=N633,MATCH(O633,Forecast!$B$3:$B$8761,0),0),0),MATCH(N634,OFFSET(Forecast!$M$3:$M$8761,IF(N634=N633,MATCH(O633,Forecast!$B$3:$B$8761,0),0),0),0),1))</f>
        <v/>
      </c>
      <c r="P634" s="33">
        <f>INDEX(BAAL!$B:$B,MATCH(1-N634,BAAL!$C:$C,0),1)</f>
        <v>1</v>
      </c>
      <c r="R634" s="4"/>
      <c r="S634" s="33"/>
    </row>
    <row r="635" spans="13:19" x14ac:dyDescent="0.25">
      <c r="M635">
        <f t="shared" si="10"/>
        <v>633</v>
      </c>
      <c r="N635">
        <f>LARGE(Forecast!$M$3:$M$8761,$M635)</f>
        <v>0</v>
      </c>
      <c r="O635" s="4" t="str">
        <f ca="1">IF(N635=0,"",INDEX(OFFSET(Forecast!$B$3:$B$8761,IF(N635=N634,MATCH(O634,Forecast!$B$3:$B$8761,0),0),0),MATCH(N635,OFFSET(Forecast!$M$3:$M$8761,IF(N635=N634,MATCH(O634,Forecast!$B$3:$B$8761,0),0),0),0),1))</f>
        <v/>
      </c>
      <c r="P635" s="33">
        <f>INDEX(BAAL!$B:$B,MATCH(1-N635,BAAL!$C:$C,0),1)</f>
        <v>1</v>
      </c>
      <c r="R635" s="4"/>
      <c r="S635" s="33"/>
    </row>
    <row r="636" spans="13:19" x14ac:dyDescent="0.25">
      <c r="M636">
        <f t="shared" si="10"/>
        <v>634</v>
      </c>
      <c r="N636">
        <f>LARGE(Forecast!$M$3:$M$8761,$M636)</f>
        <v>0</v>
      </c>
      <c r="O636" s="4" t="str">
        <f ca="1">IF(N636=0,"",INDEX(OFFSET(Forecast!$B$3:$B$8761,IF(N636=N635,MATCH(O635,Forecast!$B$3:$B$8761,0),0),0),MATCH(N636,OFFSET(Forecast!$M$3:$M$8761,IF(N636=N635,MATCH(O635,Forecast!$B$3:$B$8761,0),0),0),0),1))</f>
        <v/>
      </c>
      <c r="P636" s="33">
        <f>INDEX(BAAL!$B:$B,MATCH(1-N636,BAAL!$C:$C,0),1)</f>
        <v>1</v>
      </c>
      <c r="R636" s="4"/>
      <c r="S636" s="33"/>
    </row>
    <row r="637" spans="13:19" x14ac:dyDescent="0.25">
      <c r="M637">
        <f t="shared" si="10"/>
        <v>635</v>
      </c>
      <c r="N637">
        <f>LARGE(Forecast!$M$3:$M$8761,$M637)</f>
        <v>0</v>
      </c>
      <c r="O637" s="4" t="str">
        <f ca="1">IF(N637=0,"",INDEX(OFFSET(Forecast!$B$3:$B$8761,IF(N637=N636,MATCH(O636,Forecast!$B$3:$B$8761,0),0),0),MATCH(N637,OFFSET(Forecast!$M$3:$M$8761,IF(N637=N636,MATCH(O636,Forecast!$B$3:$B$8761,0),0),0),0),1))</f>
        <v/>
      </c>
      <c r="P637" s="33">
        <f>INDEX(BAAL!$B:$B,MATCH(1-N637,BAAL!$C:$C,0),1)</f>
        <v>1</v>
      </c>
      <c r="R637" s="4"/>
      <c r="S637" s="33"/>
    </row>
    <row r="638" spans="13:19" x14ac:dyDescent="0.25">
      <c r="M638">
        <f t="shared" si="10"/>
        <v>636</v>
      </c>
      <c r="N638">
        <f>LARGE(Forecast!$M$3:$M$8761,$M638)</f>
        <v>0</v>
      </c>
      <c r="O638" s="4" t="str">
        <f ca="1">IF(N638=0,"",INDEX(OFFSET(Forecast!$B$3:$B$8761,IF(N638=N637,MATCH(O637,Forecast!$B$3:$B$8761,0),0),0),MATCH(N638,OFFSET(Forecast!$M$3:$M$8761,IF(N638=N637,MATCH(O637,Forecast!$B$3:$B$8761,0),0),0),0),1))</f>
        <v/>
      </c>
      <c r="P638" s="33">
        <f>INDEX(BAAL!$B:$B,MATCH(1-N638,BAAL!$C:$C,0),1)</f>
        <v>1</v>
      </c>
      <c r="R638" s="4"/>
      <c r="S638" s="33"/>
    </row>
    <row r="639" spans="13:19" x14ac:dyDescent="0.25">
      <c r="M639">
        <f t="shared" si="10"/>
        <v>637</v>
      </c>
      <c r="N639">
        <f>LARGE(Forecast!$M$3:$M$8761,$M639)</f>
        <v>0</v>
      </c>
      <c r="O639" s="4" t="str">
        <f ca="1">IF(N639=0,"",INDEX(OFFSET(Forecast!$B$3:$B$8761,IF(N639=N638,MATCH(O638,Forecast!$B$3:$B$8761,0),0),0),MATCH(N639,OFFSET(Forecast!$M$3:$M$8761,IF(N639=N638,MATCH(O638,Forecast!$B$3:$B$8761,0),0),0),0),1))</f>
        <v/>
      </c>
      <c r="P639" s="33">
        <f>INDEX(BAAL!$B:$B,MATCH(1-N639,BAAL!$C:$C,0),1)</f>
        <v>1</v>
      </c>
      <c r="R639" s="4"/>
      <c r="S639" s="33"/>
    </row>
    <row r="640" spans="13:19" x14ac:dyDescent="0.25">
      <c r="M640">
        <f t="shared" si="10"/>
        <v>638</v>
      </c>
      <c r="N640">
        <f>LARGE(Forecast!$M$3:$M$8761,$M640)</f>
        <v>0</v>
      </c>
      <c r="O640" s="4" t="str">
        <f ca="1">IF(N640=0,"",INDEX(OFFSET(Forecast!$B$3:$B$8761,IF(N640=N639,MATCH(O639,Forecast!$B$3:$B$8761,0),0),0),MATCH(N640,OFFSET(Forecast!$M$3:$M$8761,IF(N640=N639,MATCH(O639,Forecast!$B$3:$B$8761,0),0),0),0),1))</f>
        <v/>
      </c>
      <c r="P640" s="33">
        <f>INDEX(BAAL!$B:$B,MATCH(1-N640,BAAL!$C:$C,0),1)</f>
        <v>1</v>
      </c>
      <c r="R640" s="4"/>
      <c r="S640" s="33"/>
    </row>
    <row r="641" spans="13:19" x14ac:dyDescent="0.25">
      <c r="M641">
        <f t="shared" si="10"/>
        <v>639</v>
      </c>
      <c r="N641">
        <f>LARGE(Forecast!$M$3:$M$8761,$M641)</f>
        <v>0</v>
      </c>
      <c r="O641" s="4" t="str">
        <f ca="1">IF(N641=0,"",INDEX(OFFSET(Forecast!$B$3:$B$8761,IF(N641=N640,MATCH(O640,Forecast!$B$3:$B$8761,0),0),0),MATCH(N641,OFFSET(Forecast!$M$3:$M$8761,IF(N641=N640,MATCH(O640,Forecast!$B$3:$B$8761,0),0),0),0),1))</f>
        <v/>
      </c>
      <c r="P641" s="33">
        <f>INDEX(BAAL!$B:$B,MATCH(1-N641,BAAL!$C:$C,0),1)</f>
        <v>1</v>
      </c>
      <c r="R641" s="4"/>
      <c r="S641" s="33"/>
    </row>
    <row r="642" spans="13:19" x14ac:dyDescent="0.25">
      <c r="M642">
        <f t="shared" si="10"/>
        <v>640</v>
      </c>
      <c r="N642">
        <f>LARGE(Forecast!$M$3:$M$8761,$M642)</f>
        <v>0</v>
      </c>
      <c r="O642" s="4" t="str">
        <f ca="1">IF(N642=0,"",INDEX(OFFSET(Forecast!$B$3:$B$8761,IF(N642=N641,MATCH(O641,Forecast!$B$3:$B$8761,0),0),0),MATCH(N642,OFFSET(Forecast!$M$3:$M$8761,IF(N642=N641,MATCH(O641,Forecast!$B$3:$B$8761,0),0),0),0),1))</f>
        <v/>
      </c>
      <c r="P642" s="33">
        <f>INDEX(BAAL!$B:$B,MATCH(1-N642,BAAL!$C:$C,0),1)</f>
        <v>1</v>
      </c>
      <c r="R642" s="4"/>
      <c r="S642" s="33"/>
    </row>
    <row r="643" spans="13:19" x14ac:dyDescent="0.25">
      <c r="M643">
        <f t="shared" si="10"/>
        <v>641</v>
      </c>
      <c r="N643">
        <f>LARGE(Forecast!$M$3:$M$8761,$M643)</f>
        <v>0</v>
      </c>
      <c r="O643" s="4" t="str">
        <f ca="1">IF(N643=0,"",INDEX(OFFSET(Forecast!$B$3:$B$8761,IF(N643=N642,MATCH(O642,Forecast!$B$3:$B$8761,0),0),0),MATCH(N643,OFFSET(Forecast!$M$3:$M$8761,IF(N643=N642,MATCH(O642,Forecast!$B$3:$B$8761,0),0),0),0),1))</f>
        <v/>
      </c>
      <c r="P643" s="33">
        <f>INDEX(BAAL!$B:$B,MATCH(1-N643,BAAL!$C:$C,0),1)</f>
        <v>1</v>
      </c>
      <c r="R643" s="4"/>
      <c r="S643" s="33"/>
    </row>
    <row r="644" spans="13:19" x14ac:dyDescent="0.25">
      <c r="M644">
        <f t="shared" si="10"/>
        <v>642</v>
      </c>
      <c r="N644">
        <f>LARGE(Forecast!$M$3:$M$8761,$M644)</f>
        <v>0</v>
      </c>
      <c r="O644" s="4" t="str">
        <f ca="1">IF(N644=0,"",INDEX(OFFSET(Forecast!$B$3:$B$8761,IF(N644=N643,MATCH(O643,Forecast!$B$3:$B$8761,0),0),0),MATCH(N644,OFFSET(Forecast!$M$3:$M$8761,IF(N644=N643,MATCH(O643,Forecast!$B$3:$B$8761,0),0),0),0),1))</f>
        <v/>
      </c>
      <c r="P644" s="33">
        <f>INDEX(BAAL!$B:$B,MATCH(1-N644,BAAL!$C:$C,0),1)</f>
        <v>1</v>
      </c>
      <c r="R644" s="4"/>
      <c r="S644" s="33"/>
    </row>
    <row r="645" spans="13:19" x14ac:dyDescent="0.25">
      <c r="M645">
        <f t="shared" ref="M645:M708" si="11">M644+1</f>
        <v>643</v>
      </c>
      <c r="N645">
        <f>LARGE(Forecast!$M$3:$M$8761,$M645)</f>
        <v>0</v>
      </c>
      <c r="O645" s="4" t="str">
        <f ca="1">IF(N645=0,"",INDEX(OFFSET(Forecast!$B$3:$B$8761,IF(N645=N644,MATCH(O644,Forecast!$B$3:$B$8761,0),0),0),MATCH(N645,OFFSET(Forecast!$M$3:$M$8761,IF(N645=N644,MATCH(O644,Forecast!$B$3:$B$8761,0),0),0),0),1))</f>
        <v/>
      </c>
      <c r="P645" s="33">
        <f>INDEX(BAAL!$B:$B,MATCH(1-N645,BAAL!$C:$C,0),1)</f>
        <v>1</v>
      </c>
      <c r="R645" s="4"/>
      <c r="S645" s="33"/>
    </row>
    <row r="646" spans="13:19" x14ac:dyDescent="0.25">
      <c r="M646">
        <f t="shared" si="11"/>
        <v>644</v>
      </c>
      <c r="N646">
        <f>LARGE(Forecast!$M$3:$M$8761,$M646)</f>
        <v>0</v>
      </c>
      <c r="O646" s="4" t="str">
        <f ca="1">IF(N646=0,"",INDEX(OFFSET(Forecast!$B$3:$B$8761,IF(N646=N645,MATCH(O645,Forecast!$B$3:$B$8761,0),0),0),MATCH(N646,OFFSET(Forecast!$M$3:$M$8761,IF(N646=N645,MATCH(O645,Forecast!$B$3:$B$8761,0),0),0),0),1))</f>
        <v/>
      </c>
      <c r="P646" s="33">
        <f>INDEX(BAAL!$B:$B,MATCH(1-N646,BAAL!$C:$C,0),1)</f>
        <v>1</v>
      </c>
      <c r="R646" s="4"/>
      <c r="S646" s="33"/>
    </row>
    <row r="647" spans="13:19" x14ac:dyDescent="0.25">
      <c r="M647">
        <f t="shared" si="11"/>
        <v>645</v>
      </c>
      <c r="N647">
        <f>LARGE(Forecast!$M$3:$M$8761,$M647)</f>
        <v>0</v>
      </c>
      <c r="O647" s="4" t="str">
        <f ca="1">IF(N647=0,"",INDEX(OFFSET(Forecast!$B$3:$B$8761,IF(N647=N646,MATCH(O646,Forecast!$B$3:$B$8761,0),0),0),MATCH(N647,OFFSET(Forecast!$M$3:$M$8761,IF(N647=N646,MATCH(O646,Forecast!$B$3:$B$8761,0),0),0),0),1))</f>
        <v/>
      </c>
      <c r="P647" s="33">
        <f>INDEX(BAAL!$B:$B,MATCH(1-N647,BAAL!$C:$C,0),1)</f>
        <v>1</v>
      </c>
      <c r="R647" s="4"/>
      <c r="S647" s="33"/>
    </row>
    <row r="648" spans="13:19" x14ac:dyDescent="0.25">
      <c r="M648">
        <f t="shared" si="11"/>
        <v>646</v>
      </c>
      <c r="N648">
        <f>LARGE(Forecast!$M$3:$M$8761,$M648)</f>
        <v>0</v>
      </c>
      <c r="O648" s="4" t="str">
        <f ca="1">IF(N648=0,"",INDEX(OFFSET(Forecast!$B$3:$B$8761,IF(N648=N647,MATCH(O647,Forecast!$B$3:$B$8761,0),0),0),MATCH(N648,OFFSET(Forecast!$M$3:$M$8761,IF(N648=N647,MATCH(O647,Forecast!$B$3:$B$8761,0),0),0),0),1))</f>
        <v/>
      </c>
      <c r="P648" s="33">
        <f>INDEX(BAAL!$B:$B,MATCH(1-N648,BAAL!$C:$C,0),1)</f>
        <v>1</v>
      </c>
      <c r="R648" s="4"/>
      <c r="S648" s="33"/>
    </row>
    <row r="649" spans="13:19" x14ac:dyDescent="0.25">
      <c r="M649">
        <f t="shared" si="11"/>
        <v>647</v>
      </c>
      <c r="N649">
        <f>LARGE(Forecast!$M$3:$M$8761,$M649)</f>
        <v>0</v>
      </c>
      <c r="O649" s="4" t="str">
        <f ca="1">IF(N649=0,"",INDEX(OFFSET(Forecast!$B$3:$B$8761,IF(N649=N648,MATCH(O648,Forecast!$B$3:$B$8761,0),0),0),MATCH(N649,OFFSET(Forecast!$M$3:$M$8761,IF(N649=N648,MATCH(O648,Forecast!$B$3:$B$8761,0),0),0),0),1))</f>
        <v/>
      </c>
      <c r="P649" s="33">
        <f>INDEX(BAAL!$B:$B,MATCH(1-N649,BAAL!$C:$C,0),1)</f>
        <v>1</v>
      </c>
      <c r="R649" s="4"/>
      <c r="S649" s="33"/>
    </row>
    <row r="650" spans="13:19" x14ac:dyDescent="0.25">
      <c r="M650">
        <f t="shared" si="11"/>
        <v>648</v>
      </c>
      <c r="N650">
        <f>LARGE(Forecast!$M$3:$M$8761,$M650)</f>
        <v>0</v>
      </c>
      <c r="O650" s="4" t="str">
        <f ca="1">IF(N650=0,"",INDEX(OFFSET(Forecast!$B$3:$B$8761,IF(N650=N649,MATCH(O649,Forecast!$B$3:$B$8761,0),0),0),MATCH(N650,OFFSET(Forecast!$M$3:$M$8761,IF(N650=N649,MATCH(O649,Forecast!$B$3:$B$8761,0),0),0),0),1))</f>
        <v/>
      </c>
      <c r="P650" s="33">
        <f>INDEX(BAAL!$B:$B,MATCH(1-N650,BAAL!$C:$C,0),1)</f>
        <v>1</v>
      </c>
      <c r="R650" s="4"/>
      <c r="S650" s="33"/>
    </row>
    <row r="651" spans="13:19" x14ac:dyDescent="0.25">
      <c r="M651">
        <f t="shared" si="11"/>
        <v>649</v>
      </c>
      <c r="N651">
        <f>LARGE(Forecast!$M$3:$M$8761,$M651)</f>
        <v>0</v>
      </c>
      <c r="O651" s="4" t="str">
        <f ca="1">IF(N651=0,"",INDEX(OFFSET(Forecast!$B$3:$B$8761,IF(N651=N650,MATCH(O650,Forecast!$B$3:$B$8761,0),0),0),MATCH(N651,OFFSET(Forecast!$M$3:$M$8761,IF(N651=N650,MATCH(O650,Forecast!$B$3:$B$8761,0),0),0),0),1))</f>
        <v/>
      </c>
      <c r="P651" s="33">
        <f>INDEX(BAAL!$B:$B,MATCH(1-N651,BAAL!$C:$C,0),1)</f>
        <v>1</v>
      </c>
      <c r="R651" s="4"/>
      <c r="S651" s="33"/>
    </row>
    <row r="652" spans="13:19" x14ac:dyDescent="0.25">
      <c r="M652">
        <f t="shared" si="11"/>
        <v>650</v>
      </c>
      <c r="N652">
        <f>LARGE(Forecast!$M$3:$M$8761,$M652)</f>
        <v>0</v>
      </c>
      <c r="O652" s="4" t="str">
        <f ca="1">IF(N652=0,"",INDEX(OFFSET(Forecast!$B$3:$B$8761,IF(N652=N651,MATCH(O651,Forecast!$B$3:$B$8761,0),0),0),MATCH(N652,OFFSET(Forecast!$M$3:$M$8761,IF(N652=N651,MATCH(O651,Forecast!$B$3:$B$8761,0),0),0),0),1))</f>
        <v/>
      </c>
      <c r="P652" s="33">
        <f>INDEX(BAAL!$B:$B,MATCH(1-N652,BAAL!$C:$C,0),1)</f>
        <v>1</v>
      </c>
      <c r="R652" s="4"/>
      <c r="S652" s="33"/>
    </row>
    <row r="653" spans="13:19" x14ac:dyDescent="0.25">
      <c r="M653">
        <f t="shared" si="11"/>
        <v>651</v>
      </c>
      <c r="N653">
        <f>LARGE(Forecast!$M$3:$M$8761,$M653)</f>
        <v>0</v>
      </c>
      <c r="O653" s="4" t="str">
        <f ca="1">IF(N653=0,"",INDEX(OFFSET(Forecast!$B$3:$B$8761,IF(N653=N652,MATCH(O652,Forecast!$B$3:$B$8761,0),0),0),MATCH(N653,OFFSET(Forecast!$M$3:$M$8761,IF(N653=N652,MATCH(O652,Forecast!$B$3:$B$8761,0),0),0),0),1))</f>
        <v/>
      </c>
      <c r="P653" s="33">
        <f>INDEX(BAAL!$B:$B,MATCH(1-N653,BAAL!$C:$C,0),1)</f>
        <v>1</v>
      </c>
      <c r="R653" s="4"/>
      <c r="S653" s="33"/>
    </row>
    <row r="654" spans="13:19" x14ac:dyDescent="0.25">
      <c r="M654">
        <f t="shared" si="11"/>
        <v>652</v>
      </c>
      <c r="N654">
        <f>LARGE(Forecast!$M$3:$M$8761,$M654)</f>
        <v>0</v>
      </c>
      <c r="O654" s="4" t="str">
        <f ca="1">IF(N654=0,"",INDEX(OFFSET(Forecast!$B$3:$B$8761,IF(N654=N653,MATCH(O653,Forecast!$B$3:$B$8761,0),0),0),MATCH(N654,OFFSET(Forecast!$M$3:$M$8761,IF(N654=N653,MATCH(O653,Forecast!$B$3:$B$8761,0),0),0),0),1))</f>
        <v/>
      </c>
      <c r="P654" s="33">
        <f>INDEX(BAAL!$B:$B,MATCH(1-N654,BAAL!$C:$C,0),1)</f>
        <v>1</v>
      </c>
      <c r="R654" s="4"/>
      <c r="S654" s="33"/>
    </row>
    <row r="655" spans="13:19" x14ac:dyDescent="0.25">
      <c r="M655">
        <f t="shared" si="11"/>
        <v>653</v>
      </c>
      <c r="N655">
        <f>LARGE(Forecast!$M$3:$M$8761,$M655)</f>
        <v>0</v>
      </c>
      <c r="O655" s="4" t="str">
        <f ca="1">IF(N655=0,"",INDEX(OFFSET(Forecast!$B$3:$B$8761,IF(N655=N654,MATCH(O654,Forecast!$B$3:$B$8761,0),0),0),MATCH(N655,OFFSET(Forecast!$M$3:$M$8761,IF(N655=N654,MATCH(O654,Forecast!$B$3:$B$8761,0),0),0),0),1))</f>
        <v/>
      </c>
      <c r="P655" s="33">
        <f>INDEX(BAAL!$B:$B,MATCH(1-N655,BAAL!$C:$C,0),1)</f>
        <v>1</v>
      </c>
      <c r="R655" s="4"/>
      <c r="S655" s="33"/>
    </row>
    <row r="656" spans="13:19" x14ac:dyDescent="0.25">
      <c r="M656">
        <f t="shared" si="11"/>
        <v>654</v>
      </c>
      <c r="N656">
        <f>LARGE(Forecast!$M$3:$M$8761,$M656)</f>
        <v>0</v>
      </c>
      <c r="O656" s="4" t="str">
        <f ca="1">IF(N656=0,"",INDEX(OFFSET(Forecast!$B$3:$B$8761,IF(N656=N655,MATCH(O655,Forecast!$B$3:$B$8761,0),0),0),MATCH(N656,OFFSET(Forecast!$M$3:$M$8761,IF(N656=N655,MATCH(O655,Forecast!$B$3:$B$8761,0),0),0),0),1))</f>
        <v/>
      </c>
      <c r="P656" s="33">
        <f>INDEX(BAAL!$B:$B,MATCH(1-N656,BAAL!$C:$C,0),1)</f>
        <v>1</v>
      </c>
      <c r="R656" s="4"/>
      <c r="S656" s="33"/>
    </row>
    <row r="657" spans="13:19" x14ac:dyDescent="0.25">
      <c r="M657">
        <f t="shared" si="11"/>
        <v>655</v>
      </c>
      <c r="N657">
        <f>LARGE(Forecast!$M$3:$M$8761,$M657)</f>
        <v>0</v>
      </c>
      <c r="O657" s="4" t="str">
        <f ca="1">IF(N657=0,"",INDEX(OFFSET(Forecast!$B$3:$B$8761,IF(N657=N656,MATCH(O656,Forecast!$B$3:$B$8761,0),0),0),MATCH(N657,OFFSET(Forecast!$M$3:$M$8761,IF(N657=N656,MATCH(O656,Forecast!$B$3:$B$8761,0),0),0),0),1))</f>
        <v/>
      </c>
      <c r="P657" s="33">
        <f>INDEX(BAAL!$B:$B,MATCH(1-N657,BAAL!$C:$C,0),1)</f>
        <v>1</v>
      </c>
      <c r="R657" s="4"/>
      <c r="S657" s="33"/>
    </row>
    <row r="658" spans="13:19" x14ac:dyDescent="0.25">
      <c r="M658">
        <f t="shared" si="11"/>
        <v>656</v>
      </c>
      <c r="N658">
        <f>LARGE(Forecast!$M$3:$M$8761,$M658)</f>
        <v>0</v>
      </c>
      <c r="O658" s="4" t="str">
        <f ca="1">IF(N658=0,"",INDEX(OFFSET(Forecast!$B$3:$B$8761,IF(N658=N657,MATCH(O657,Forecast!$B$3:$B$8761,0),0),0),MATCH(N658,OFFSET(Forecast!$M$3:$M$8761,IF(N658=N657,MATCH(O657,Forecast!$B$3:$B$8761,0),0),0),0),1))</f>
        <v/>
      </c>
      <c r="P658" s="33">
        <f>INDEX(BAAL!$B:$B,MATCH(1-N658,BAAL!$C:$C,0),1)</f>
        <v>1</v>
      </c>
      <c r="R658" s="4"/>
      <c r="S658" s="33"/>
    </row>
    <row r="659" spans="13:19" x14ac:dyDescent="0.25">
      <c r="M659">
        <f t="shared" si="11"/>
        <v>657</v>
      </c>
      <c r="N659">
        <f>LARGE(Forecast!$M$3:$M$8761,$M659)</f>
        <v>0</v>
      </c>
      <c r="O659" s="4" t="str">
        <f ca="1">IF(N659=0,"",INDEX(OFFSET(Forecast!$B$3:$B$8761,IF(N659=N658,MATCH(O658,Forecast!$B$3:$B$8761,0),0),0),MATCH(N659,OFFSET(Forecast!$M$3:$M$8761,IF(N659=N658,MATCH(O658,Forecast!$B$3:$B$8761,0),0),0),0),1))</f>
        <v/>
      </c>
      <c r="P659" s="33">
        <f>INDEX(BAAL!$B:$B,MATCH(1-N659,BAAL!$C:$C,0),1)</f>
        <v>1</v>
      </c>
      <c r="R659" s="4"/>
      <c r="S659" s="33"/>
    </row>
    <row r="660" spans="13:19" x14ac:dyDescent="0.25">
      <c r="M660">
        <f t="shared" si="11"/>
        <v>658</v>
      </c>
      <c r="N660">
        <f>LARGE(Forecast!$M$3:$M$8761,$M660)</f>
        <v>0</v>
      </c>
      <c r="O660" s="4" t="str">
        <f ca="1">IF(N660=0,"",INDEX(OFFSET(Forecast!$B$3:$B$8761,IF(N660=N659,MATCH(O659,Forecast!$B$3:$B$8761,0),0),0),MATCH(N660,OFFSET(Forecast!$M$3:$M$8761,IF(N660=N659,MATCH(O659,Forecast!$B$3:$B$8761,0),0),0),0),1))</f>
        <v/>
      </c>
      <c r="P660" s="33">
        <f>INDEX(BAAL!$B:$B,MATCH(1-N660,BAAL!$C:$C,0),1)</f>
        <v>1</v>
      </c>
      <c r="R660" s="4"/>
      <c r="S660" s="33"/>
    </row>
    <row r="661" spans="13:19" x14ac:dyDescent="0.25">
      <c r="M661">
        <f t="shared" si="11"/>
        <v>659</v>
      </c>
      <c r="N661">
        <f>LARGE(Forecast!$M$3:$M$8761,$M661)</f>
        <v>0</v>
      </c>
      <c r="O661" s="4" t="str">
        <f ca="1">IF(N661=0,"",INDEX(OFFSET(Forecast!$B$3:$B$8761,IF(N661=N660,MATCH(O660,Forecast!$B$3:$B$8761,0),0),0),MATCH(N661,OFFSET(Forecast!$M$3:$M$8761,IF(N661=N660,MATCH(O660,Forecast!$B$3:$B$8761,0),0),0),0),1))</f>
        <v/>
      </c>
      <c r="P661" s="33">
        <f>INDEX(BAAL!$B:$B,MATCH(1-N661,BAAL!$C:$C,0),1)</f>
        <v>1</v>
      </c>
      <c r="R661" s="4"/>
      <c r="S661" s="33"/>
    </row>
    <row r="662" spans="13:19" x14ac:dyDescent="0.25">
      <c r="M662">
        <f t="shared" si="11"/>
        <v>660</v>
      </c>
      <c r="N662">
        <f>LARGE(Forecast!$M$3:$M$8761,$M662)</f>
        <v>0</v>
      </c>
      <c r="O662" s="4" t="str">
        <f ca="1">IF(N662=0,"",INDEX(OFFSET(Forecast!$B$3:$B$8761,IF(N662=N661,MATCH(O661,Forecast!$B$3:$B$8761,0),0),0),MATCH(N662,OFFSET(Forecast!$M$3:$M$8761,IF(N662=N661,MATCH(O661,Forecast!$B$3:$B$8761,0),0),0),0),1))</f>
        <v/>
      </c>
      <c r="P662" s="33">
        <f>INDEX(BAAL!$B:$B,MATCH(1-N662,BAAL!$C:$C,0),1)</f>
        <v>1</v>
      </c>
      <c r="R662" s="4"/>
      <c r="S662" s="33"/>
    </row>
    <row r="663" spans="13:19" x14ac:dyDescent="0.25">
      <c r="M663">
        <f t="shared" si="11"/>
        <v>661</v>
      </c>
      <c r="N663">
        <f>LARGE(Forecast!$M$3:$M$8761,$M663)</f>
        <v>0</v>
      </c>
      <c r="O663" s="4" t="str">
        <f ca="1">IF(N663=0,"",INDEX(OFFSET(Forecast!$B$3:$B$8761,IF(N663=N662,MATCH(O662,Forecast!$B$3:$B$8761,0),0),0),MATCH(N663,OFFSET(Forecast!$M$3:$M$8761,IF(N663=N662,MATCH(O662,Forecast!$B$3:$B$8761,0),0),0),0),1))</f>
        <v/>
      </c>
      <c r="P663" s="33">
        <f>INDEX(BAAL!$B:$B,MATCH(1-N663,BAAL!$C:$C,0),1)</f>
        <v>1</v>
      </c>
      <c r="R663" s="4"/>
      <c r="S663" s="33"/>
    </row>
    <row r="664" spans="13:19" x14ac:dyDescent="0.25">
      <c r="M664">
        <f t="shared" si="11"/>
        <v>662</v>
      </c>
      <c r="N664">
        <f>LARGE(Forecast!$M$3:$M$8761,$M664)</f>
        <v>0</v>
      </c>
      <c r="O664" s="4" t="str">
        <f ca="1">IF(N664=0,"",INDEX(OFFSET(Forecast!$B$3:$B$8761,IF(N664=N663,MATCH(O663,Forecast!$B$3:$B$8761,0),0),0),MATCH(N664,OFFSET(Forecast!$M$3:$M$8761,IF(N664=N663,MATCH(O663,Forecast!$B$3:$B$8761,0),0),0),0),1))</f>
        <v/>
      </c>
      <c r="P664" s="33">
        <f>INDEX(BAAL!$B:$B,MATCH(1-N664,BAAL!$C:$C,0),1)</f>
        <v>1</v>
      </c>
      <c r="R664" s="4"/>
      <c r="S664" s="33"/>
    </row>
    <row r="665" spans="13:19" x14ac:dyDescent="0.25">
      <c r="M665">
        <f t="shared" si="11"/>
        <v>663</v>
      </c>
      <c r="N665">
        <f>LARGE(Forecast!$M$3:$M$8761,$M665)</f>
        <v>0</v>
      </c>
      <c r="O665" s="4" t="str">
        <f ca="1">IF(N665=0,"",INDEX(OFFSET(Forecast!$B$3:$B$8761,IF(N665=N664,MATCH(O664,Forecast!$B$3:$B$8761,0),0),0),MATCH(N665,OFFSET(Forecast!$M$3:$M$8761,IF(N665=N664,MATCH(O664,Forecast!$B$3:$B$8761,0),0),0),0),1))</f>
        <v/>
      </c>
      <c r="P665" s="33">
        <f>INDEX(BAAL!$B:$B,MATCH(1-N665,BAAL!$C:$C,0),1)</f>
        <v>1</v>
      </c>
      <c r="R665" s="4"/>
      <c r="S665" s="33"/>
    </row>
    <row r="666" spans="13:19" x14ac:dyDescent="0.25">
      <c r="M666">
        <f t="shared" si="11"/>
        <v>664</v>
      </c>
      <c r="N666">
        <f>LARGE(Forecast!$M$3:$M$8761,$M666)</f>
        <v>0</v>
      </c>
      <c r="O666" s="4" t="str">
        <f ca="1">IF(N666=0,"",INDEX(OFFSET(Forecast!$B$3:$B$8761,IF(N666=N665,MATCH(O665,Forecast!$B$3:$B$8761,0),0),0),MATCH(N666,OFFSET(Forecast!$M$3:$M$8761,IF(N666=N665,MATCH(O665,Forecast!$B$3:$B$8761,0),0),0),0),1))</f>
        <v/>
      </c>
      <c r="P666" s="33">
        <f>INDEX(BAAL!$B:$B,MATCH(1-N666,BAAL!$C:$C,0),1)</f>
        <v>1</v>
      </c>
      <c r="R666" s="4"/>
      <c r="S666" s="33"/>
    </row>
    <row r="667" spans="13:19" x14ac:dyDescent="0.25">
      <c r="M667">
        <f t="shared" si="11"/>
        <v>665</v>
      </c>
      <c r="N667">
        <f>LARGE(Forecast!$M$3:$M$8761,$M667)</f>
        <v>0</v>
      </c>
      <c r="O667" s="4" t="str">
        <f ca="1">IF(N667=0,"",INDEX(OFFSET(Forecast!$B$3:$B$8761,IF(N667=N666,MATCH(O666,Forecast!$B$3:$B$8761,0),0),0),MATCH(N667,OFFSET(Forecast!$M$3:$M$8761,IF(N667=N666,MATCH(O666,Forecast!$B$3:$B$8761,0),0),0),0),1))</f>
        <v/>
      </c>
      <c r="P667" s="33">
        <f>INDEX(BAAL!$B:$B,MATCH(1-N667,BAAL!$C:$C,0),1)</f>
        <v>1</v>
      </c>
      <c r="R667" s="4"/>
      <c r="S667" s="33"/>
    </row>
    <row r="668" spans="13:19" x14ac:dyDescent="0.25">
      <c r="M668">
        <f t="shared" si="11"/>
        <v>666</v>
      </c>
      <c r="N668">
        <f>LARGE(Forecast!$M$3:$M$8761,$M668)</f>
        <v>0</v>
      </c>
      <c r="O668" s="4" t="str">
        <f ca="1">IF(N668=0,"",INDEX(OFFSET(Forecast!$B$3:$B$8761,IF(N668=N667,MATCH(O667,Forecast!$B$3:$B$8761,0),0),0),MATCH(N668,OFFSET(Forecast!$M$3:$M$8761,IF(N668=N667,MATCH(O667,Forecast!$B$3:$B$8761,0),0),0),0),1))</f>
        <v/>
      </c>
      <c r="P668" s="33">
        <f>INDEX(BAAL!$B:$B,MATCH(1-N668,BAAL!$C:$C,0),1)</f>
        <v>1</v>
      </c>
      <c r="R668" s="4"/>
      <c r="S668" s="33"/>
    </row>
    <row r="669" spans="13:19" x14ac:dyDescent="0.25">
      <c r="M669">
        <f t="shared" si="11"/>
        <v>667</v>
      </c>
      <c r="N669">
        <f>LARGE(Forecast!$M$3:$M$8761,$M669)</f>
        <v>0</v>
      </c>
      <c r="O669" s="4" t="str">
        <f ca="1">IF(N669=0,"",INDEX(OFFSET(Forecast!$B$3:$B$8761,IF(N669=N668,MATCH(O668,Forecast!$B$3:$B$8761,0),0),0),MATCH(N669,OFFSET(Forecast!$M$3:$M$8761,IF(N669=N668,MATCH(O668,Forecast!$B$3:$B$8761,0),0),0),0),1))</f>
        <v/>
      </c>
      <c r="P669" s="33">
        <f>INDEX(BAAL!$B:$B,MATCH(1-N669,BAAL!$C:$C,0),1)</f>
        <v>1</v>
      </c>
      <c r="R669" s="4"/>
      <c r="S669" s="33"/>
    </row>
    <row r="670" spans="13:19" x14ac:dyDescent="0.25">
      <c r="M670">
        <f t="shared" si="11"/>
        <v>668</v>
      </c>
      <c r="N670">
        <f>LARGE(Forecast!$M$3:$M$8761,$M670)</f>
        <v>0</v>
      </c>
      <c r="O670" s="4" t="str">
        <f ca="1">IF(N670=0,"",INDEX(OFFSET(Forecast!$B$3:$B$8761,IF(N670=N669,MATCH(O669,Forecast!$B$3:$B$8761,0),0),0),MATCH(N670,OFFSET(Forecast!$M$3:$M$8761,IF(N670=N669,MATCH(O669,Forecast!$B$3:$B$8761,0),0),0),0),1))</f>
        <v/>
      </c>
      <c r="P670" s="33">
        <f>INDEX(BAAL!$B:$B,MATCH(1-N670,BAAL!$C:$C,0),1)</f>
        <v>1</v>
      </c>
      <c r="R670" s="4"/>
      <c r="S670" s="33"/>
    </row>
    <row r="671" spans="13:19" x14ac:dyDescent="0.25">
      <c r="M671">
        <f t="shared" si="11"/>
        <v>669</v>
      </c>
      <c r="N671">
        <f>LARGE(Forecast!$M$3:$M$8761,$M671)</f>
        <v>0</v>
      </c>
      <c r="O671" s="4" t="str">
        <f ca="1">IF(N671=0,"",INDEX(OFFSET(Forecast!$B$3:$B$8761,IF(N671=N670,MATCH(O670,Forecast!$B$3:$B$8761,0),0),0),MATCH(N671,OFFSET(Forecast!$M$3:$M$8761,IF(N671=N670,MATCH(O670,Forecast!$B$3:$B$8761,0),0),0),0),1))</f>
        <v/>
      </c>
      <c r="P671" s="33">
        <f>INDEX(BAAL!$B:$B,MATCH(1-N671,BAAL!$C:$C,0),1)</f>
        <v>1</v>
      </c>
      <c r="R671" s="4"/>
      <c r="S671" s="33"/>
    </row>
    <row r="672" spans="13:19" x14ac:dyDescent="0.25">
      <c r="M672">
        <f t="shared" si="11"/>
        <v>670</v>
      </c>
      <c r="N672">
        <f>LARGE(Forecast!$M$3:$M$8761,$M672)</f>
        <v>0</v>
      </c>
      <c r="O672" s="4" t="str">
        <f ca="1">IF(N672=0,"",INDEX(OFFSET(Forecast!$B$3:$B$8761,IF(N672=N671,MATCH(O671,Forecast!$B$3:$B$8761,0),0),0),MATCH(N672,OFFSET(Forecast!$M$3:$M$8761,IF(N672=N671,MATCH(O671,Forecast!$B$3:$B$8761,0),0),0),0),1))</f>
        <v/>
      </c>
      <c r="P672" s="33">
        <f>INDEX(BAAL!$B:$B,MATCH(1-N672,BAAL!$C:$C,0),1)</f>
        <v>1</v>
      </c>
      <c r="R672" s="4"/>
      <c r="S672" s="33"/>
    </row>
    <row r="673" spans="13:19" x14ac:dyDescent="0.25">
      <c r="M673">
        <f t="shared" si="11"/>
        <v>671</v>
      </c>
      <c r="N673">
        <f>LARGE(Forecast!$M$3:$M$8761,$M673)</f>
        <v>0</v>
      </c>
      <c r="O673" s="4" t="str">
        <f ca="1">IF(N673=0,"",INDEX(OFFSET(Forecast!$B$3:$B$8761,IF(N673=N672,MATCH(O672,Forecast!$B$3:$B$8761,0),0),0),MATCH(N673,OFFSET(Forecast!$M$3:$M$8761,IF(N673=N672,MATCH(O672,Forecast!$B$3:$B$8761,0),0),0),0),1))</f>
        <v/>
      </c>
      <c r="P673" s="33">
        <f>INDEX(BAAL!$B:$B,MATCH(1-N673,BAAL!$C:$C,0),1)</f>
        <v>1</v>
      </c>
      <c r="R673" s="4"/>
      <c r="S673" s="33"/>
    </row>
    <row r="674" spans="13:19" x14ac:dyDescent="0.25">
      <c r="M674">
        <f t="shared" si="11"/>
        <v>672</v>
      </c>
      <c r="N674">
        <f>LARGE(Forecast!$M$3:$M$8761,$M674)</f>
        <v>0</v>
      </c>
      <c r="O674" s="4" t="str">
        <f ca="1">IF(N674=0,"",INDEX(OFFSET(Forecast!$B$3:$B$8761,IF(N674=N673,MATCH(O673,Forecast!$B$3:$B$8761,0),0),0),MATCH(N674,OFFSET(Forecast!$M$3:$M$8761,IF(N674=N673,MATCH(O673,Forecast!$B$3:$B$8761,0),0),0),0),1))</f>
        <v/>
      </c>
      <c r="P674" s="33">
        <f>INDEX(BAAL!$B:$B,MATCH(1-N674,BAAL!$C:$C,0),1)</f>
        <v>1</v>
      </c>
      <c r="R674" s="4"/>
      <c r="S674" s="33"/>
    </row>
    <row r="675" spans="13:19" x14ac:dyDescent="0.25">
      <c r="M675">
        <f t="shared" si="11"/>
        <v>673</v>
      </c>
      <c r="N675">
        <f>LARGE(Forecast!$M$3:$M$8761,$M675)</f>
        <v>0</v>
      </c>
      <c r="O675" s="4" t="str">
        <f ca="1">IF(N675=0,"",INDEX(OFFSET(Forecast!$B$3:$B$8761,IF(N675=N674,MATCH(O674,Forecast!$B$3:$B$8761,0),0),0),MATCH(N675,OFFSET(Forecast!$M$3:$M$8761,IF(N675=N674,MATCH(O674,Forecast!$B$3:$B$8761,0),0),0),0),1))</f>
        <v/>
      </c>
      <c r="P675" s="33">
        <f>INDEX(BAAL!$B:$B,MATCH(1-N675,BAAL!$C:$C,0),1)</f>
        <v>1</v>
      </c>
      <c r="R675" s="4"/>
      <c r="S675" s="33"/>
    </row>
    <row r="676" spans="13:19" x14ac:dyDescent="0.25">
      <c r="M676">
        <f t="shared" si="11"/>
        <v>674</v>
      </c>
      <c r="N676">
        <f>LARGE(Forecast!$M$3:$M$8761,$M676)</f>
        <v>0</v>
      </c>
      <c r="O676" s="4" t="str">
        <f ca="1">IF(N676=0,"",INDEX(OFFSET(Forecast!$B$3:$B$8761,IF(N676=N675,MATCH(O675,Forecast!$B$3:$B$8761,0),0),0),MATCH(N676,OFFSET(Forecast!$M$3:$M$8761,IF(N676=N675,MATCH(O675,Forecast!$B$3:$B$8761,0),0),0),0),1))</f>
        <v/>
      </c>
      <c r="P676" s="33">
        <f>INDEX(BAAL!$B:$B,MATCH(1-N676,BAAL!$C:$C,0),1)</f>
        <v>1</v>
      </c>
      <c r="R676" s="4"/>
      <c r="S676" s="33"/>
    </row>
    <row r="677" spans="13:19" x14ac:dyDescent="0.25">
      <c r="M677">
        <f t="shared" si="11"/>
        <v>675</v>
      </c>
      <c r="N677">
        <f>LARGE(Forecast!$M$3:$M$8761,$M677)</f>
        <v>0</v>
      </c>
      <c r="O677" s="4" t="str">
        <f ca="1">IF(N677=0,"",INDEX(OFFSET(Forecast!$B$3:$B$8761,IF(N677=N676,MATCH(O676,Forecast!$B$3:$B$8761,0),0),0),MATCH(N677,OFFSET(Forecast!$M$3:$M$8761,IF(N677=N676,MATCH(O676,Forecast!$B$3:$B$8761,0),0),0),0),1))</f>
        <v/>
      </c>
      <c r="P677" s="33">
        <f>INDEX(BAAL!$B:$B,MATCH(1-N677,BAAL!$C:$C,0),1)</f>
        <v>1</v>
      </c>
      <c r="R677" s="4"/>
      <c r="S677" s="33"/>
    </row>
    <row r="678" spans="13:19" x14ac:dyDescent="0.25">
      <c r="M678">
        <f t="shared" si="11"/>
        <v>676</v>
      </c>
      <c r="N678">
        <f>LARGE(Forecast!$M$3:$M$8761,$M678)</f>
        <v>0</v>
      </c>
      <c r="O678" s="4" t="str">
        <f ca="1">IF(N678=0,"",INDEX(OFFSET(Forecast!$B$3:$B$8761,IF(N678=N677,MATCH(O677,Forecast!$B$3:$B$8761,0),0),0),MATCH(N678,OFFSET(Forecast!$M$3:$M$8761,IF(N678=N677,MATCH(O677,Forecast!$B$3:$B$8761,0),0),0),0),1))</f>
        <v/>
      </c>
      <c r="P678" s="33">
        <f>INDEX(BAAL!$B:$B,MATCH(1-N678,BAAL!$C:$C,0),1)</f>
        <v>1</v>
      </c>
      <c r="R678" s="4"/>
      <c r="S678" s="33"/>
    </row>
    <row r="679" spans="13:19" x14ac:dyDescent="0.25">
      <c r="M679">
        <f t="shared" si="11"/>
        <v>677</v>
      </c>
      <c r="N679">
        <f>LARGE(Forecast!$M$3:$M$8761,$M679)</f>
        <v>0</v>
      </c>
      <c r="O679" s="4" t="str">
        <f ca="1">IF(N679=0,"",INDEX(OFFSET(Forecast!$B$3:$B$8761,IF(N679=N678,MATCH(O678,Forecast!$B$3:$B$8761,0),0),0),MATCH(N679,OFFSET(Forecast!$M$3:$M$8761,IF(N679=N678,MATCH(O678,Forecast!$B$3:$B$8761,0),0),0),0),1))</f>
        <v/>
      </c>
      <c r="P679" s="33">
        <f>INDEX(BAAL!$B:$B,MATCH(1-N679,BAAL!$C:$C,0),1)</f>
        <v>1</v>
      </c>
      <c r="R679" s="4"/>
      <c r="S679" s="33"/>
    </row>
    <row r="680" spans="13:19" x14ac:dyDescent="0.25">
      <c r="M680">
        <f t="shared" si="11"/>
        <v>678</v>
      </c>
      <c r="N680">
        <f>LARGE(Forecast!$M$3:$M$8761,$M680)</f>
        <v>0</v>
      </c>
      <c r="O680" s="4" t="str">
        <f ca="1">IF(N680=0,"",INDEX(OFFSET(Forecast!$B$3:$B$8761,IF(N680=N679,MATCH(O679,Forecast!$B$3:$B$8761,0),0),0),MATCH(N680,OFFSET(Forecast!$M$3:$M$8761,IF(N680=N679,MATCH(O679,Forecast!$B$3:$B$8761,0),0),0),0),1))</f>
        <v/>
      </c>
      <c r="P680" s="33">
        <f>INDEX(BAAL!$B:$B,MATCH(1-N680,BAAL!$C:$C,0),1)</f>
        <v>1</v>
      </c>
      <c r="R680" s="4"/>
      <c r="S680" s="33"/>
    </row>
    <row r="681" spans="13:19" x14ac:dyDescent="0.25">
      <c r="M681">
        <f t="shared" si="11"/>
        <v>679</v>
      </c>
      <c r="N681">
        <f>LARGE(Forecast!$M$3:$M$8761,$M681)</f>
        <v>0</v>
      </c>
      <c r="O681" s="4" t="str">
        <f ca="1">IF(N681=0,"",INDEX(OFFSET(Forecast!$B$3:$B$8761,IF(N681=N680,MATCH(O680,Forecast!$B$3:$B$8761,0),0),0),MATCH(N681,OFFSET(Forecast!$M$3:$M$8761,IF(N681=N680,MATCH(O680,Forecast!$B$3:$B$8761,0),0),0),0),1))</f>
        <v/>
      </c>
      <c r="P681" s="33">
        <f>INDEX(BAAL!$B:$B,MATCH(1-N681,BAAL!$C:$C,0),1)</f>
        <v>1</v>
      </c>
      <c r="R681" s="4"/>
      <c r="S681" s="33"/>
    </row>
    <row r="682" spans="13:19" x14ac:dyDescent="0.25">
      <c r="M682">
        <f t="shared" si="11"/>
        <v>680</v>
      </c>
      <c r="N682">
        <f>LARGE(Forecast!$M$3:$M$8761,$M682)</f>
        <v>0</v>
      </c>
      <c r="O682" s="4" t="str">
        <f ca="1">IF(N682=0,"",INDEX(OFFSET(Forecast!$B$3:$B$8761,IF(N682=N681,MATCH(O681,Forecast!$B$3:$B$8761,0),0),0),MATCH(N682,OFFSET(Forecast!$M$3:$M$8761,IF(N682=N681,MATCH(O681,Forecast!$B$3:$B$8761,0),0),0),0),1))</f>
        <v/>
      </c>
      <c r="P682" s="33">
        <f>INDEX(BAAL!$B:$B,MATCH(1-N682,BAAL!$C:$C,0),1)</f>
        <v>1</v>
      </c>
      <c r="R682" s="4"/>
      <c r="S682" s="33"/>
    </row>
    <row r="683" spans="13:19" x14ac:dyDescent="0.25">
      <c r="M683">
        <f t="shared" si="11"/>
        <v>681</v>
      </c>
      <c r="N683">
        <f>LARGE(Forecast!$M$3:$M$8761,$M683)</f>
        <v>0</v>
      </c>
      <c r="O683" s="4" t="str">
        <f ca="1">IF(N683=0,"",INDEX(OFFSET(Forecast!$B$3:$B$8761,IF(N683=N682,MATCH(O682,Forecast!$B$3:$B$8761,0),0),0),MATCH(N683,OFFSET(Forecast!$M$3:$M$8761,IF(N683=N682,MATCH(O682,Forecast!$B$3:$B$8761,0),0),0),0),1))</f>
        <v/>
      </c>
      <c r="P683" s="33">
        <f>INDEX(BAAL!$B:$B,MATCH(1-N683,BAAL!$C:$C,0),1)</f>
        <v>1</v>
      </c>
      <c r="R683" s="4"/>
      <c r="S683" s="33"/>
    </row>
    <row r="684" spans="13:19" x14ac:dyDescent="0.25">
      <c r="M684">
        <f t="shared" si="11"/>
        <v>682</v>
      </c>
      <c r="N684">
        <f>LARGE(Forecast!$M$3:$M$8761,$M684)</f>
        <v>0</v>
      </c>
      <c r="O684" s="4" t="str">
        <f ca="1">IF(N684=0,"",INDEX(OFFSET(Forecast!$B$3:$B$8761,IF(N684=N683,MATCH(O683,Forecast!$B$3:$B$8761,0),0),0),MATCH(N684,OFFSET(Forecast!$M$3:$M$8761,IF(N684=N683,MATCH(O683,Forecast!$B$3:$B$8761,0),0),0),0),1))</f>
        <v/>
      </c>
      <c r="P684" s="33">
        <f>INDEX(BAAL!$B:$B,MATCH(1-N684,BAAL!$C:$C,0),1)</f>
        <v>1</v>
      </c>
      <c r="R684" s="4"/>
      <c r="S684" s="33"/>
    </row>
    <row r="685" spans="13:19" x14ac:dyDescent="0.25">
      <c r="M685">
        <f t="shared" si="11"/>
        <v>683</v>
      </c>
      <c r="N685">
        <f>LARGE(Forecast!$M$3:$M$8761,$M685)</f>
        <v>0</v>
      </c>
      <c r="O685" s="4" t="str">
        <f ca="1">IF(N685=0,"",INDEX(OFFSET(Forecast!$B$3:$B$8761,IF(N685=N684,MATCH(O684,Forecast!$B$3:$B$8761,0),0),0),MATCH(N685,OFFSET(Forecast!$M$3:$M$8761,IF(N685=N684,MATCH(O684,Forecast!$B$3:$B$8761,0),0),0),0),1))</f>
        <v/>
      </c>
      <c r="P685" s="33">
        <f>INDEX(BAAL!$B:$B,MATCH(1-N685,BAAL!$C:$C,0),1)</f>
        <v>1</v>
      </c>
      <c r="R685" s="4"/>
      <c r="S685" s="33"/>
    </row>
    <row r="686" spans="13:19" x14ac:dyDescent="0.25">
      <c r="M686">
        <f t="shared" si="11"/>
        <v>684</v>
      </c>
      <c r="N686">
        <f>LARGE(Forecast!$M$3:$M$8761,$M686)</f>
        <v>0</v>
      </c>
      <c r="O686" s="4" t="str">
        <f ca="1">IF(N686=0,"",INDEX(OFFSET(Forecast!$B$3:$B$8761,IF(N686=N685,MATCH(O685,Forecast!$B$3:$B$8761,0),0),0),MATCH(N686,OFFSET(Forecast!$M$3:$M$8761,IF(N686=N685,MATCH(O685,Forecast!$B$3:$B$8761,0),0),0),0),1))</f>
        <v/>
      </c>
      <c r="P686" s="33">
        <f>INDEX(BAAL!$B:$B,MATCH(1-N686,BAAL!$C:$C,0),1)</f>
        <v>1</v>
      </c>
      <c r="R686" s="4"/>
      <c r="S686" s="33"/>
    </row>
    <row r="687" spans="13:19" x14ac:dyDescent="0.25">
      <c r="M687">
        <f t="shared" si="11"/>
        <v>685</v>
      </c>
      <c r="N687">
        <f>LARGE(Forecast!$M$3:$M$8761,$M687)</f>
        <v>0</v>
      </c>
      <c r="O687" s="4" t="str">
        <f ca="1">IF(N687=0,"",INDEX(OFFSET(Forecast!$B$3:$B$8761,IF(N687=N686,MATCH(O686,Forecast!$B$3:$B$8761,0),0),0),MATCH(N687,OFFSET(Forecast!$M$3:$M$8761,IF(N687=N686,MATCH(O686,Forecast!$B$3:$B$8761,0),0),0),0),1))</f>
        <v/>
      </c>
      <c r="P687" s="33">
        <f>INDEX(BAAL!$B:$B,MATCH(1-N687,BAAL!$C:$C,0),1)</f>
        <v>1</v>
      </c>
      <c r="R687" s="4"/>
      <c r="S687" s="33"/>
    </row>
    <row r="688" spans="13:19" x14ac:dyDescent="0.25">
      <c r="M688">
        <f t="shared" si="11"/>
        <v>686</v>
      </c>
      <c r="N688">
        <f>LARGE(Forecast!$M$3:$M$8761,$M688)</f>
        <v>0</v>
      </c>
      <c r="O688" s="4" t="str">
        <f ca="1">IF(N688=0,"",INDEX(OFFSET(Forecast!$B$3:$B$8761,IF(N688=N687,MATCH(O687,Forecast!$B$3:$B$8761,0),0),0),MATCH(N688,OFFSET(Forecast!$M$3:$M$8761,IF(N688=N687,MATCH(O687,Forecast!$B$3:$B$8761,0),0),0),0),1))</f>
        <v/>
      </c>
      <c r="P688" s="33">
        <f>INDEX(BAAL!$B:$B,MATCH(1-N688,BAAL!$C:$C,0),1)</f>
        <v>1</v>
      </c>
      <c r="R688" s="4"/>
      <c r="S688" s="33"/>
    </row>
    <row r="689" spans="13:19" x14ac:dyDescent="0.25">
      <c r="M689">
        <f t="shared" si="11"/>
        <v>687</v>
      </c>
      <c r="N689">
        <f>LARGE(Forecast!$M$3:$M$8761,$M689)</f>
        <v>0</v>
      </c>
      <c r="O689" s="4" t="str">
        <f ca="1">IF(N689=0,"",INDEX(OFFSET(Forecast!$B$3:$B$8761,IF(N689=N688,MATCH(O688,Forecast!$B$3:$B$8761,0),0),0),MATCH(N689,OFFSET(Forecast!$M$3:$M$8761,IF(N689=N688,MATCH(O688,Forecast!$B$3:$B$8761,0),0),0),0),1))</f>
        <v/>
      </c>
      <c r="P689" s="33">
        <f>INDEX(BAAL!$B:$B,MATCH(1-N689,BAAL!$C:$C,0),1)</f>
        <v>1</v>
      </c>
      <c r="R689" s="4"/>
      <c r="S689" s="33"/>
    </row>
    <row r="690" spans="13:19" x14ac:dyDescent="0.25">
      <c r="M690">
        <f t="shared" si="11"/>
        <v>688</v>
      </c>
      <c r="N690">
        <f>LARGE(Forecast!$M$3:$M$8761,$M690)</f>
        <v>0</v>
      </c>
      <c r="O690" s="4" t="str">
        <f ca="1">IF(N690=0,"",INDEX(OFFSET(Forecast!$B$3:$B$8761,IF(N690=N689,MATCH(O689,Forecast!$B$3:$B$8761,0),0),0),MATCH(N690,OFFSET(Forecast!$M$3:$M$8761,IF(N690=N689,MATCH(O689,Forecast!$B$3:$B$8761,0),0),0),0),1))</f>
        <v/>
      </c>
      <c r="P690" s="33">
        <f>INDEX(BAAL!$B:$B,MATCH(1-N690,BAAL!$C:$C,0),1)</f>
        <v>1</v>
      </c>
      <c r="R690" s="4"/>
      <c r="S690" s="33"/>
    </row>
    <row r="691" spans="13:19" x14ac:dyDescent="0.25">
      <c r="M691">
        <f t="shared" si="11"/>
        <v>689</v>
      </c>
      <c r="N691">
        <f>LARGE(Forecast!$M$3:$M$8761,$M691)</f>
        <v>0</v>
      </c>
      <c r="O691" s="4" t="str">
        <f ca="1">IF(N691=0,"",INDEX(OFFSET(Forecast!$B$3:$B$8761,IF(N691=N690,MATCH(O690,Forecast!$B$3:$B$8761,0),0),0),MATCH(N691,OFFSET(Forecast!$M$3:$M$8761,IF(N691=N690,MATCH(O690,Forecast!$B$3:$B$8761,0),0),0),0),1))</f>
        <v/>
      </c>
      <c r="P691" s="33">
        <f>INDEX(BAAL!$B:$B,MATCH(1-N691,BAAL!$C:$C,0),1)</f>
        <v>1</v>
      </c>
      <c r="R691" s="4"/>
      <c r="S691" s="33"/>
    </row>
    <row r="692" spans="13:19" x14ac:dyDescent="0.25">
      <c r="M692">
        <f t="shared" si="11"/>
        <v>690</v>
      </c>
      <c r="N692">
        <f>LARGE(Forecast!$M$3:$M$8761,$M692)</f>
        <v>0</v>
      </c>
      <c r="O692" s="4" t="str">
        <f ca="1">IF(N692=0,"",INDEX(OFFSET(Forecast!$B$3:$B$8761,IF(N692=N691,MATCH(O691,Forecast!$B$3:$B$8761,0),0),0),MATCH(N692,OFFSET(Forecast!$M$3:$M$8761,IF(N692=N691,MATCH(O691,Forecast!$B$3:$B$8761,0),0),0),0),1))</f>
        <v/>
      </c>
      <c r="P692" s="33">
        <f>INDEX(BAAL!$B:$B,MATCH(1-N692,BAAL!$C:$C,0),1)</f>
        <v>1</v>
      </c>
      <c r="R692" s="4"/>
      <c r="S692" s="33"/>
    </row>
    <row r="693" spans="13:19" x14ac:dyDescent="0.25">
      <c r="M693">
        <f t="shared" si="11"/>
        <v>691</v>
      </c>
      <c r="N693">
        <f>LARGE(Forecast!$M$3:$M$8761,$M693)</f>
        <v>0</v>
      </c>
      <c r="O693" s="4" t="str">
        <f ca="1">IF(N693=0,"",INDEX(OFFSET(Forecast!$B$3:$B$8761,IF(N693=N692,MATCH(O692,Forecast!$B$3:$B$8761,0),0),0),MATCH(N693,OFFSET(Forecast!$M$3:$M$8761,IF(N693=N692,MATCH(O692,Forecast!$B$3:$B$8761,0),0),0),0),1))</f>
        <v/>
      </c>
      <c r="P693" s="33">
        <f>INDEX(BAAL!$B:$B,MATCH(1-N693,BAAL!$C:$C,0),1)</f>
        <v>1</v>
      </c>
      <c r="R693" s="4"/>
      <c r="S693" s="33"/>
    </row>
    <row r="694" spans="13:19" x14ac:dyDescent="0.25">
      <c r="M694">
        <f t="shared" si="11"/>
        <v>692</v>
      </c>
      <c r="N694">
        <f>LARGE(Forecast!$M$3:$M$8761,$M694)</f>
        <v>0</v>
      </c>
      <c r="O694" s="4" t="str">
        <f ca="1">IF(N694=0,"",INDEX(OFFSET(Forecast!$B$3:$B$8761,IF(N694=N693,MATCH(O693,Forecast!$B$3:$B$8761,0),0),0),MATCH(N694,OFFSET(Forecast!$M$3:$M$8761,IF(N694=N693,MATCH(O693,Forecast!$B$3:$B$8761,0),0),0),0),1))</f>
        <v/>
      </c>
      <c r="P694" s="33">
        <f>INDEX(BAAL!$B:$B,MATCH(1-N694,BAAL!$C:$C,0),1)</f>
        <v>1</v>
      </c>
      <c r="R694" s="4"/>
      <c r="S694" s="33"/>
    </row>
    <row r="695" spans="13:19" x14ac:dyDescent="0.25">
      <c r="M695">
        <f t="shared" si="11"/>
        <v>693</v>
      </c>
      <c r="N695">
        <f>LARGE(Forecast!$M$3:$M$8761,$M695)</f>
        <v>0</v>
      </c>
      <c r="O695" s="4" t="str">
        <f ca="1">IF(N695=0,"",INDEX(OFFSET(Forecast!$B$3:$B$8761,IF(N695=N694,MATCH(O694,Forecast!$B$3:$B$8761,0),0),0),MATCH(N695,OFFSET(Forecast!$M$3:$M$8761,IF(N695=N694,MATCH(O694,Forecast!$B$3:$B$8761,0),0),0),0),1))</f>
        <v/>
      </c>
      <c r="P695" s="33">
        <f>INDEX(BAAL!$B:$B,MATCH(1-N695,BAAL!$C:$C,0),1)</f>
        <v>1</v>
      </c>
      <c r="R695" s="4"/>
      <c r="S695" s="33"/>
    </row>
    <row r="696" spans="13:19" x14ac:dyDescent="0.25">
      <c r="M696">
        <f t="shared" si="11"/>
        <v>694</v>
      </c>
      <c r="N696">
        <f>LARGE(Forecast!$M$3:$M$8761,$M696)</f>
        <v>0</v>
      </c>
      <c r="O696" s="4" t="str">
        <f ca="1">IF(N696=0,"",INDEX(OFFSET(Forecast!$B$3:$B$8761,IF(N696=N695,MATCH(O695,Forecast!$B$3:$B$8761,0),0),0),MATCH(N696,OFFSET(Forecast!$M$3:$M$8761,IF(N696=N695,MATCH(O695,Forecast!$B$3:$B$8761,0),0),0),0),1))</f>
        <v/>
      </c>
      <c r="P696" s="33">
        <f>INDEX(BAAL!$B:$B,MATCH(1-N696,BAAL!$C:$C,0),1)</f>
        <v>1</v>
      </c>
      <c r="R696" s="4"/>
      <c r="S696" s="33"/>
    </row>
    <row r="697" spans="13:19" x14ac:dyDescent="0.25">
      <c r="M697">
        <f t="shared" si="11"/>
        <v>695</v>
      </c>
      <c r="N697">
        <f>LARGE(Forecast!$M$3:$M$8761,$M697)</f>
        <v>0</v>
      </c>
      <c r="O697" s="4" t="str">
        <f ca="1">IF(N697=0,"",INDEX(OFFSET(Forecast!$B$3:$B$8761,IF(N697=N696,MATCH(O696,Forecast!$B$3:$B$8761,0),0),0),MATCH(N697,OFFSET(Forecast!$M$3:$M$8761,IF(N697=N696,MATCH(O696,Forecast!$B$3:$B$8761,0),0),0),0),1))</f>
        <v/>
      </c>
      <c r="P697" s="33">
        <f>INDEX(BAAL!$B:$B,MATCH(1-N697,BAAL!$C:$C,0),1)</f>
        <v>1</v>
      </c>
      <c r="R697" s="4"/>
      <c r="S697" s="33"/>
    </row>
    <row r="698" spans="13:19" x14ac:dyDescent="0.25">
      <c r="M698">
        <f t="shared" si="11"/>
        <v>696</v>
      </c>
      <c r="N698">
        <f>LARGE(Forecast!$M$3:$M$8761,$M698)</f>
        <v>0</v>
      </c>
      <c r="O698" s="4" t="str">
        <f ca="1">IF(N698=0,"",INDEX(OFFSET(Forecast!$B$3:$B$8761,IF(N698=N697,MATCH(O697,Forecast!$B$3:$B$8761,0),0),0),MATCH(N698,OFFSET(Forecast!$M$3:$M$8761,IF(N698=N697,MATCH(O697,Forecast!$B$3:$B$8761,0),0),0),0),1))</f>
        <v/>
      </c>
      <c r="P698" s="33">
        <f>INDEX(BAAL!$B:$B,MATCH(1-N698,BAAL!$C:$C,0),1)</f>
        <v>1</v>
      </c>
      <c r="R698" s="4"/>
      <c r="S698" s="33"/>
    </row>
    <row r="699" spans="13:19" x14ac:dyDescent="0.25">
      <c r="M699">
        <f t="shared" si="11"/>
        <v>697</v>
      </c>
      <c r="N699">
        <f>LARGE(Forecast!$M$3:$M$8761,$M699)</f>
        <v>0</v>
      </c>
      <c r="O699" s="4" t="str">
        <f ca="1">IF(N699=0,"",INDEX(OFFSET(Forecast!$B$3:$B$8761,IF(N699=N698,MATCH(O698,Forecast!$B$3:$B$8761,0),0),0),MATCH(N699,OFFSET(Forecast!$M$3:$M$8761,IF(N699=N698,MATCH(O698,Forecast!$B$3:$B$8761,0),0),0),0),1))</f>
        <v/>
      </c>
      <c r="P699" s="33">
        <f>INDEX(BAAL!$B:$B,MATCH(1-N699,BAAL!$C:$C,0),1)</f>
        <v>1</v>
      </c>
      <c r="R699" s="4"/>
      <c r="S699" s="33"/>
    </row>
    <row r="700" spans="13:19" x14ac:dyDescent="0.25">
      <c r="M700">
        <f t="shared" si="11"/>
        <v>698</v>
      </c>
      <c r="N700">
        <f>LARGE(Forecast!$M$3:$M$8761,$M700)</f>
        <v>0</v>
      </c>
      <c r="O700" s="4" t="str">
        <f ca="1">IF(N700=0,"",INDEX(OFFSET(Forecast!$B$3:$B$8761,IF(N700=N699,MATCH(O699,Forecast!$B$3:$B$8761,0),0),0),MATCH(N700,OFFSET(Forecast!$M$3:$M$8761,IF(N700=N699,MATCH(O699,Forecast!$B$3:$B$8761,0),0),0),0),1))</f>
        <v/>
      </c>
      <c r="P700" s="33">
        <f>INDEX(BAAL!$B:$B,MATCH(1-N700,BAAL!$C:$C,0),1)</f>
        <v>1</v>
      </c>
      <c r="R700" s="4"/>
      <c r="S700" s="33"/>
    </row>
    <row r="701" spans="13:19" x14ac:dyDescent="0.25">
      <c r="M701">
        <f t="shared" si="11"/>
        <v>699</v>
      </c>
      <c r="N701">
        <f>LARGE(Forecast!$M$3:$M$8761,$M701)</f>
        <v>0</v>
      </c>
      <c r="O701" s="4" t="str">
        <f ca="1">IF(N701=0,"",INDEX(OFFSET(Forecast!$B$3:$B$8761,IF(N701=N700,MATCH(O700,Forecast!$B$3:$B$8761,0),0),0),MATCH(N701,OFFSET(Forecast!$M$3:$M$8761,IF(N701=N700,MATCH(O700,Forecast!$B$3:$B$8761,0),0),0),0),1))</f>
        <v/>
      </c>
      <c r="P701" s="33">
        <f>INDEX(BAAL!$B:$B,MATCH(1-N701,BAAL!$C:$C,0),1)</f>
        <v>1</v>
      </c>
      <c r="R701" s="4"/>
      <c r="S701" s="33"/>
    </row>
    <row r="702" spans="13:19" x14ac:dyDescent="0.25">
      <c r="M702">
        <f t="shared" si="11"/>
        <v>700</v>
      </c>
      <c r="N702">
        <f>LARGE(Forecast!$M$3:$M$8761,$M702)</f>
        <v>0</v>
      </c>
      <c r="O702" s="4" t="str">
        <f ca="1">IF(N702=0,"",INDEX(OFFSET(Forecast!$B$3:$B$8761,IF(N702=N701,MATCH(O701,Forecast!$B$3:$B$8761,0),0),0),MATCH(N702,OFFSET(Forecast!$M$3:$M$8761,IF(N702=N701,MATCH(O701,Forecast!$B$3:$B$8761,0),0),0),0),1))</f>
        <v/>
      </c>
      <c r="P702" s="33">
        <f>INDEX(BAAL!$B:$B,MATCH(1-N702,BAAL!$C:$C,0),1)</f>
        <v>1</v>
      </c>
      <c r="R702" s="4"/>
      <c r="S702" s="33"/>
    </row>
    <row r="703" spans="13:19" x14ac:dyDescent="0.25">
      <c r="M703">
        <f t="shared" si="11"/>
        <v>701</v>
      </c>
      <c r="N703">
        <f>LARGE(Forecast!$M$3:$M$8761,$M703)</f>
        <v>0</v>
      </c>
      <c r="O703" s="4" t="str">
        <f ca="1">IF(N703=0,"",INDEX(OFFSET(Forecast!$B$3:$B$8761,IF(N703=N702,MATCH(O702,Forecast!$B$3:$B$8761,0),0),0),MATCH(N703,OFFSET(Forecast!$M$3:$M$8761,IF(N703=N702,MATCH(O702,Forecast!$B$3:$B$8761,0),0),0),0),1))</f>
        <v/>
      </c>
      <c r="P703" s="33">
        <f>INDEX(BAAL!$B:$B,MATCH(1-N703,BAAL!$C:$C,0),1)</f>
        <v>1</v>
      </c>
      <c r="R703" s="4"/>
      <c r="S703" s="33"/>
    </row>
    <row r="704" spans="13:19" x14ac:dyDescent="0.25">
      <c r="M704">
        <f t="shared" si="11"/>
        <v>702</v>
      </c>
      <c r="N704">
        <f>LARGE(Forecast!$M$3:$M$8761,$M704)</f>
        <v>0</v>
      </c>
      <c r="O704" s="4" t="str">
        <f ca="1">IF(N704=0,"",INDEX(OFFSET(Forecast!$B$3:$B$8761,IF(N704=N703,MATCH(O703,Forecast!$B$3:$B$8761,0),0),0),MATCH(N704,OFFSET(Forecast!$M$3:$M$8761,IF(N704=N703,MATCH(O703,Forecast!$B$3:$B$8761,0),0),0),0),1))</f>
        <v/>
      </c>
      <c r="P704" s="33">
        <f>INDEX(BAAL!$B:$B,MATCH(1-N704,BAAL!$C:$C,0),1)</f>
        <v>1</v>
      </c>
      <c r="R704" s="4"/>
      <c r="S704" s="33"/>
    </row>
    <row r="705" spans="13:19" x14ac:dyDescent="0.25">
      <c r="M705">
        <f t="shared" si="11"/>
        <v>703</v>
      </c>
      <c r="N705">
        <f>LARGE(Forecast!$M$3:$M$8761,$M705)</f>
        <v>0</v>
      </c>
      <c r="O705" s="4" t="str">
        <f ca="1">IF(N705=0,"",INDEX(OFFSET(Forecast!$B$3:$B$8761,IF(N705=N704,MATCH(O704,Forecast!$B$3:$B$8761,0),0),0),MATCH(N705,OFFSET(Forecast!$M$3:$M$8761,IF(N705=N704,MATCH(O704,Forecast!$B$3:$B$8761,0),0),0),0),1))</f>
        <v/>
      </c>
      <c r="P705" s="33">
        <f>INDEX(BAAL!$B:$B,MATCH(1-N705,BAAL!$C:$C,0),1)</f>
        <v>1</v>
      </c>
      <c r="R705" s="4"/>
      <c r="S705" s="33"/>
    </row>
    <row r="706" spans="13:19" x14ac:dyDescent="0.25">
      <c r="M706">
        <f t="shared" si="11"/>
        <v>704</v>
      </c>
      <c r="N706">
        <f>LARGE(Forecast!$M$3:$M$8761,$M706)</f>
        <v>0</v>
      </c>
      <c r="O706" s="4" t="str">
        <f ca="1">IF(N706=0,"",INDEX(OFFSET(Forecast!$B$3:$B$8761,IF(N706=N705,MATCH(O705,Forecast!$B$3:$B$8761,0),0),0),MATCH(N706,OFFSET(Forecast!$M$3:$M$8761,IF(N706=N705,MATCH(O705,Forecast!$B$3:$B$8761,0),0),0),0),1))</f>
        <v/>
      </c>
      <c r="P706" s="33">
        <f>INDEX(BAAL!$B:$B,MATCH(1-N706,BAAL!$C:$C,0),1)</f>
        <v>1</v>
      </c>
      <c r="R706" s="4"/>
      <c r="S706" s="33"/>
    </row>
    <row r="707" spans="13:19" x14ac:dyDescent="0.25">
      <c r="M707">
        <f t="shared" si="11"/>
        <v>705</v>
      </c>
      <c r="N707">
        <f>LARGE(Forecast!$M$3:$M$8761,$M707)</f>
        <v>0</v>
      </c>
      <c r="O707" s="4" t="str">
        <f ca="1">IF(N707=0,"",INDEX(OFFSET(Forecast!$B$3:$B$8761,IF(N707=N706,MATCH(O706,Forecast!$B$3:$B$8761,0),0),0),MATCH(N707,OFFSET(Forecast!$M$3:$M$8761,IF(N707=N706,MATCH(O706,Forecast!$B$3:$B$8761,0),0),0),0),1))</f>
        <v/>
      </c>
      <c r="P707" s="33">
        <f>INDEX(BAAL!$B:$B,MATCH(1-N707,BAAL!$C:$C,0),1)</f>
        <v>1</v>
      </c>
      <c r="R707" s="4"/>
      <c r="S707" s="33"/>
    </row>
    <row r="708" spans="13:19" x14ac:dyDescent="0.25">
      <c r="M708">
        <f t="shared" si="11"/>
        <v>706</v>
      </c>
      <c r="N708">
        <f>LARGE(Forecast!$M$3:$M$8761,$M708)</f>
        <v>0</v>
      </c>
      <c r="O708" s="4" t="str">
        <f ca="1">IF(N708=0,"",INDEX(OFFSET(Forecast!$B$3:$B$8761,IF(N708=N707,MATCH(O707,Forecast!$B$3:$B$8761,0),0),0),MATCH(N708,OFFSET(Forecast!$M$3:$M$8761,IF(N708=N707,MATCH(O707,Forecast!$B$3:$B$8761,0),0),0),0),1))</f>
        <v/>
      </c>
      <c r="P708" s="33">
        <f>INDEX(BAAL!$B:$B,MATCH(1-N708,BAAL!$C:$C,0),1)</f>
        <v>1</v>
      </c>
      <c r="R708" s="4"/>
      <c r="S708" s="33"/>
    </row>
    <row r="709" spans="13:19" x14ac:dyDescent="0.25">
      <c r="M709">
        <f t="shared" ref="M709:M772" si="12">M708+1</f>
        <v>707</v>
      </c>
      <c r="N709">
        <f>LARGE(Forecast!$M$3:$M$8761,$M709)</f>
        <v>0</v>
      </c>
      <c r="O709" s="4" t="str">
        <f ca="1">IF(N709=0,"",INDEX(OFFSET(Forecast!$B$3:$B$8761,IF(N709=N708,MATCH(O708,Forecast!$B$3:$B$8761,0),0),0),MATCH(N709,OFFSET(Forecast!$M$3:$M$8761,IF(N709=N708,MATCH(O708,Forecast!$B$3:$B$8761,0),0),0),0),1))</f>
        <v/>
      </c>
      <c r="P709" s="33">
        <f>INDEX(BAAL!$B:$B,MATCH(1-N709,BAAL!$C:$C,0),1)</f>
        <v>1</v>
      </c>
      <c r="R709" s="4"/>
      <c r="S709" s="33"/>
    </row>
    <row r="710" spans="13:19" x14ac:dyDescent="0.25">
      <c r="M710">
        <f t="shared" si="12"/>
        <v>708</v>
      </c>
      <c r="N710">
        <f>LARGE(Forecast!$M$3:$M$8761,$M710)</f>
        <v>0</v>
      </c>
      <c r="O710" s="4" t="str">
        <f ca="1">IF(N710=0,"",INDEX(OFFSET(Forecast!$B$3:$B$8761,IF(N710=N709,MATCH(O709,Forecast!$B$3:$B$8761,0),0),0),MATCH(N710,OFFSET(Forecast!$M$3:$M$8761,IF(N710=N709,MATCH(O709,Forecast!$B$3:$B$8761,0),0),0),0),1))</f>
        <v/>
      </c>
      <c r="P710" s="33">
        <f>INDEX(BAAL!$B:$B,MATCH(1-N710,BAAL!$C:$C,0),1)</f>
        <v>1</v>
      </c>
      <c r="R710" s="4"/>
      <c r="S710" s="33"/>
    </row>
    <row r="711" spans="13:19" x14ac:dyDescent="0.25">
      <c r="M711">
        <f t="shared" si="12"/>
        <v>709</v>
      </c>
      <c r="N711">
        <f>LARGE(Forecast!$M$3:$M$8761,$M711)</f>
        <v>0</v>
      </c>
      <c r="O711" s="4" t="str">
        <f ca="1">IF(N711=0,"",INDEX(OFFSET(Forecast!$B$3:$B$8761,IF(N711=N710,MATCH(O710,Forecast!$B$3:$B$8761,0),0),0),MATCH(N711,OFFSET(Forecast!$M$3:$M$8761,IF(N711=N710,MATCH(O710,Forecast!$B$3:$B$8761,0),0),0),0),1))</f>
        <v/>
      </c>
      <c r="P711" s="33">
        <f>INDEX(BAAL!$B:$B,MATCH(1-N711,BAAL!$C:$C,0),1)</f>
        <v>1</v>
      </c>
      <c r="R711" s="4"/>
      <c r="S711" s="33"/>
    </row>
    <row r="712" spans="13:19" x14ac:dyDescent="0.25">
      <c r="M712">
        <f t="shared" si="12"/>
        <v>710</v>
      </c>
      <c r="N712">
        <f>LARGE(Forecast!$M$3:$M$8761,$M712)</f>
        <v>0</v>
      </c>
      <c r="O712" s="4" t="str">
        <f ca="1">IF(N712=0,"",INDEX(OFFSET(Forecast!$B$3:$B$8761,IF(N712=N711,MATCH(O711,Forecast!$B$3:$B$8761,0),0),0),MATCH(N712,OFFSET(Forecast!$M$3:$M$8761,IF(N712=N711,MATCH(O711,Forecast!$B$3:$B$8761,0),0),0),0),1))</f>
        <v/>
      </c>
      <c r="P712" s="33">
        <f>INDEX(BAAL!$B:$B,MATCH(1-N712,BAAL!$C:$C,0),1)</f>
        <v>1</v>
      </c>
      <c r="R712" s="4"/>
      <c r="S712" s="33"/>
    </row>
    <row r="713" spans="13:19" x14ac:dyDescent="0.25">
      <c r="M713">
        <f t="shared" si="12"/>
        <v>711</v>
      </c>
      <c r="N713">
        <f>LARGE(Forecast!$M$3:$M$8761,$M713)</f>
        <v>0</v>
      </c>
      <c r="O713" s="4" t="str">
        <f ca="1">IF(N713=0,"",INDEX(OFFSET(Forecast!$B$3:$B$8761,IF(N713=N712,MATCH(O712,Forecast!$B$3:$B$8761,0),0),0),MATCH(N713,OFFSET(Forecast!$M$3:$M$8761,IF(N713=N712,MATCH(O712,Forecast!$B$3:$B$8761,0),0),0),0),1))</f>
        <v/>
      </c>
      <c r="P713" s="33">
        <f>INDEX(BAAL!$B:$B,MATCH(1-N713,BAAL!$C:$C,0),1)</f>
        <v>1</v>
      </c>
      <c r="R713" s="4"/>
      <c r="S713" s="33"/>
    </row>
    <row r="714" spans="13:19" x14ac:dyDescent="0.25">
      <c r="M714">
        <f t="shared" si="12"/>
        <v>712</v>
      </c>
      <c r="N714">
        <f>LARGE(Forecast!$M$3:$M$8761,$M714)</f>
        <v>0</v>
      </c>
      <c r="O714" s="4" t="str">
        <f ca="1">IF(N714=0,"",INDEX(OFFSET(Forecast!$B$3:$B$8761,IF(N714=N713,MATCH(O713,Forecast!$B$3:$B$8761,0),0),0),MATCH(N714,OFFSET(Forecast!$M$3:$M$8761,IF(N714=N713,MATCH(O713,Forecast!$B$3:$B$8761,0),0),0),0),1))</f>
        <v/>
      </c>
      <c r="P714" s="33">
        <f>INDEX(BAAL!$B:$B,MATCH(1-N714,BAAL!$C:$C,0),1)</f>
        <v>1</v>
      </c>
      <c r="R714" s="4"/>
      <c r="S714" s="33"/>
    </row>
    <row r="715" spans="13:19" x14ac:dyDescent="0.25">
      <c r="M715">
        <f t="shared" si="12"/>
        <v>713</v>
      </c>
      <c r="N715">
        <f>LARGE(Forecast!$M$3:$M$8761,$M715)</f>
        <v>0</v>
      </c>
      <c r="O715" s="4" t="str">
        <f ca="1">IF(N715=0,"",INDEX(OFFSET(Forecast!$B$3:$B$8761,IF(N715=N714,MATCH(O714,Forecast!$B$3:$B$8761,0),0),0),MATCH(N715,OFFSET(Forecast!$M$3:$M$8761,IF(N715=N714,MATCH(O714,Forecast!$B$3:$B$8761,0),0),0),0),1))</f>
        <v/>
      </c>
      <c r="P715" s="33">
        <f>INDEX(BAAL!$B:$B,MATCH(1-N715,BAAL!$C:$C,0),1)</f>
        <v>1</v>
      </c>
      <c r="R715" s="4"/>
      <c r="S715" s="33"/>
    </row>
    <row r="716" spans="13:19" x14ac:dyDescent="0.25">
      <c r="M716">
        <f t="shared" si="12"/>
        <v>714</v>
      </c>
      <c r="N716">
        <f>LARGE(Forecast!$M$3:$M$8761,$M716)</f>
        <v>0</v>
      </c>
      <c r="O716" s="4" t="str">
        <f ca="1">IF(N716=0,"",INDEX(OFFSET(Forecast!$B$3:$B$8761,IF(N716=N715,MATCH(O715,Forecast!$B$3:$B$8761,0),0),0),MATCH(N716,OFFSET(Forecast!$M$3:$M$8761,IF(N716=N715,MATCH(O715,Forecast!$B$3:$B$8761,0),0),0),0),1))</f>
        <v/>
      </c>
      <c r="P716" s="33">
        <f>INDEX(BAAL!$B:$B,MATCH(1-N716,BAAL!$C:$C,0),1)</f>
        <v>1</v>
      </c>
      <c r="R716" s="4"/>
      <c r="S716" s="33"/>
    </row>
    <row r="717" spans="13:19" x14ac:dyDescent="0.25">
      <c r="M717">
        <f t="shared" si="12"/>
        <v>715</v>
      </c>
      <c r="N717">
        <f>LARGE(Forecast!$M$3:$M$8761,$M717)</f>
        <v>0</v>
      </c>
      <c r="O717" s="4" t="str">
        <f ca="1">IF(N717=0,"",INDEX(OFFSET(Forecast!$B$3:$B$8761,IF(N717=N716,MATCH(O716,Forecast!$B$3:$B$8761,0),0),0),MATCH(N717,OFFSET(Forecast!$M$3:$M$8761,IF(N717=N716,MATCH(O716,Forecast!$B$3:$B$8761,0),0),0),0),1))</f>
        <v/>
      </c>
      <c r="P717" s="33">
        <f>INDEX(BAAL!$B:$B,MATCH(1-N717,BAAL!$C:$C,0),1)</f>
        <v>1</v>
      </c>
      <c r="R717" s="4"/>
      <c r="S717" s="33"/>
    </row>
    <row r="718" spans="13:19" x14ac:dyDescent="0.25">
      <c r="M718">
        <f t="shared" si="12"/>
        <v>716</v>
      </c>
      <c r="N718">
        <f>LARGE(Forecast!$M$3:$M$8761,$M718)</f>
        <v>0</v>
      </c>
      <c r="O718" s="4" t="str">
        <f ca="1">IF(N718=0,"",INDEX(OFFSET(Forecast!$B$3:$B$8761,IF(N718=N717,MATCH(O717,Forecast!$B$3:$B$8761,0),0),0),MATCH(N718,OFFSET(Forecast!$M$3:$M$8761,IF(N718=N717,MATCH(O717,Forecast!$B$3:$B$8761,0),0),0),0),1))</f>
        <v/>
      </c>
      <c r="P718" s="33">
        <f>INDEX(BAAL!$B:$B,MATCH(1-N718,BAAL!$C:$C,0),1)</f>
        <v>1</v>
      </c>
      <c r="R718" s="4"/>
      <c r="S718" s="33"/>
    </row>
    <row r="719" spans="13:19" x14ac:dyDescent="0.25">
      <c r="M719">
        <f t="shared" si="12"/>
        <v>717</v>
      </c>
      <c r="N719">
        <f>LARGE(Forecast!$M$3:$M$8761,$M719)</f>
        <v>0</v>
      </c>
      <c r="O719" s="4" t="str">
        <f ca="1">IF(N719=0,"",INDEX(OFFSET(Forecast!$B$3:$B$8761,IF(N719=N718,MATCH(O718,Forecast!$B$3:$B$8761,0),0),0),MATCH(N719,OFFSET(Forecast!$M$3:$M$8761,IF(N719=N718,MATCH(O718,Forecast!$B$3:$B$8761,0),0),0),0),1))</f>
        <v/>
      </c>
      <c r="P719" s="33">
        <f>INDEX(BAAL!$B:$B,MATCH(1-N719,BAAL!$C:$C,0),1)</f>
        <v>1</v>
      </c>
      <c r="R719" s="4"/>
      <c r="S719" s="33"/>
    </row>
    <row r="720" spans="13:19" x14ac:dyDescent="0.25">
      <c r="M720">
        <f t="shared" si="12"/>
        <v>718</v>
      </c>
      <c r="N720">
        <f>LARGE(Forecast!$M$3:$M$8761,$M720)</f>
        <v>0</v>
      </c>
      <c r="O720" s="4" t="str">
        <f ca="1">IF(N720=0,"",INDEX(OFFSET(Forecast!$B$3:$B$8761,IF(N720=N719,MATCH(O719,Forecast!$B$3:$B$8761,0),0),0),MATCH(N720,OFFSET(Forecast!$M$3:$M$8761,IF(N720=N719,MATCH(O719,Forecast!$B$3:$B$8761,0),0),0),0),1))</f>
        <v/>
      </c>
      <c r="P720" s="33">
        <f>INDEX(BAAL!$B:$B,MATCH(1-N720,BAAL!$C:$C,0),1)</f>
        <v>1</v>
      </c>
      <c r="R720" s="4"/>
      <c r="S720" s="33"/>
    </row>
    <row r="721" spans="13:19" x14ac:dyDescent="0.25">
      <c r="M721">
        <f t="shared" si="12"/>
        <v>719</v>
      </c>
      <c r="N721">
        <f>LARGE(Forecast!$M$3:$M$8761,$M721)</f>
        <v>0</v>
      </c>
      <c r="O721" s="4" t="str">
        <f ca="1">IF(N721=0,"",INDEX(OFFSET(Forecast!$B$3:$B$8761,IF(N721=N720,MATCH(O720,Forecast!$B$3:$B$8761,0),0),0),MATCH(N721,OFFSET(Forecast!$M$3:$M$8761,IF(N721=N720,MATCH(O720,Forecast!$B$3:$B$8761,0),0),0),0),1))</f>
        <v/>
      </c>
      <c r="P721" s="33">
        <f>INDEX(BAAL!$B:$B,MATCH(1-N721,BAAL!$C:$C,0),1)</f>
        <v>1</v>
      </c>
      <c r="R721" s="4"/>
      <c r="S721" s="33"/>
    </row>
    <row r="722" spans="13:19" x14ac:dyDescent="0.25">
      <c r="M722">
        <f t="shared" si="12"/>
        <v>720</v>
      </c>
      <c r="N722">
        <f>LARGE(Forecast!$M$3:$M$8761,$M722)</f>
        <v>0</v>
      </c>
      <c r="O722" s="4" t="str">
        <f ca="1">IF(N722=0,"",INDEX(OFFSET(Forecast!$B$3:$B$8761,IF(N722=N721,MATCH(O721,Forecast!$B$3:$B$8761,0),0),0),MATCH(N722,OFFSET(Forecast!$M$3:$M$8761,IF(N722=N721,MATCH(O721,Forecast!$B$3:$B$8761,0),0),0),0),1))</f>
        <v/>
      </c>
      <c r="P722" s="33">
        <f>INDEX(BAAL!$B:$B,MATCH(1-N722,BAAL!$C:$C,0),1)</f>
        <v>1</v>
      </c>
      <c r="R722" s="4"/>
      <c r="S722" s="33"/>
    </row>
    <row r="723" spans="13:19" x14ac:dyDescent="0.25">
      <c r="M723">
        <f t="shared" si="12"/>
        <v>721</v>
      </c>
      <c r="N723">
        <f>LARGE(Forecast!$M$3:$M$8761,$M723)</f>
        <v>0</v>
      </c>
      <c r="O723" s="4" t="str">
        <f ca="1">IF(N723=0,"",INDEX(OFFSET(Forecast!$B$3:$B$8761,IF(N723=N722,MATCH(O722,Forecast!$B$3:$B$8761,0),0),0),MATCH(N723,OFFSET(Forecast!$M$3:$M$8761,IF(N723=N722,MATCH(O722,Forecast!$B$3:$B$8761,0),0),0),0),1))</f>
        <v/>
      </c>
      <c r="P723" s="33">
        <f>INDEX(BAAL!$B:$B,MATCH(1-N723,BAAL!$C:$C,0),1)</f>
        <v>1</v>
      </c>
      <c r="R723" s="4"/>
      <c r="S723" s="33"/>
    </row>
    <row r="724" spans="13:19" x14ac:dyDescent="0.25">
      <c r="M724">
        <f t="shared" si="12"/>
        <v>722</v>
      </c>
      <c r="N724">
        <f>LARGE(Forecast!$M$3:$M$8761,$M724)</f>
        <v>0</v>
      </c>
      <c r="O724" s="4" t="str">
        <f ca="1">IF(N724=0,"",INDEX(OFFSET(Forecast!$B$3:$B$8761,IF(N724=N723,MATCH(O723,Forecast!$B$3:$B$8761,0),0),0),MATCH(N724,OFFSET(Forecast!$M$3:$M$8761,IF(N724=N723,MATCH(O723,Forecast!$B$3:$B$8761,0),0),0),0),1))</f>
        <v/>
      </c>
      <c r="P724" s="33">
        <f>INDEX(BAAL!$B:$B,MATCH(1-N724,BAAL!$C:$C,0),1)</f>
        <v>1</v>
      </c>
      <c r="R724" s="4"/>
      <c r="S724" s="33"/>
    </row>
    <row r="725" spans="13:19" x14ac:dyDescent="0.25">
      <c r="M725">
        <f t="shared" si="12"/>
        <v>723</v>
      </c>
      <c r="N725">
        <f>LARGE(Forecast!$M$3:$M$8761,$M725)</f>
        <v>0</v>
      </c>
      <c r="O725" s="4" t="str">
        <f ca="1">IF(N725=0,"",INDEX(OFFSET(Forecast!$B$3:$B$8761,IF(N725=N724,MATCH(O724,Forecast!$B$3:$B$8761,0),0),0),MATCH(N725,OFFSET(Forecast!$M$3:$M$8761,IF(N725=N724,MATCH(O724,Forecast!$B$3:$B$8761,0),0),0),0),1))</f>
        <v/>
      </c>
      <c r="P725" s="33">
        <f>INDEX(BAAL!$B:$B,MATCH(1-N725,BAAL!$C:$C,0),1)</f>
        <v>1</v>
      </c>
      <c r="R725" s="4"/>
      <c r="S725" s="33"/>
    </row>
    <row r="726" spans="13:19" x14ac:dyDescent="0.25">
      <c r="M726">
        <f t="shared" si="12"/>
        <v>724</v>
      </c>
      <c r="N726">
        <f>LARGE(Forecast!$M$3:$M$8761,$M726)</f>
        <v>0</v>
      </c>
      <c r="O726" s="4" t="str">
        <f ca="1">IF(N726=0,"",INDEX(OFFSET(Forecast!$B$3:$B$8761,IF(N726=N725,MATCH(O725,Forecast!$B$3:$B$8761,0),0),0),MATCH(N726,OFFSET(Forecast!$M$3:$M$8761,IF(N726=N725,MATCH(O725,Forecast!$B$3:$B$8761,0),0),0),0),1))</f>
        <v/>
      </c>
      <c r="P726" s="33">
        <f>INDEX(BAAL!$B:$B,MATCH(1-N726,BAAL!$C:$C,0),1)</f>
        <v>1</v>
      </c>
      <c r="R726" s="4"/>
      <c r="S726" s="33"/>
    </row>
    <row r="727" spans="13:19" x14ac:dyDescent="0.25">
      <c r="M727">
        <f t="shared" si="12"/>
        <v>725</v>
      </c>
      <c r="N727">
        <f>LARGE(Forecast!$M$3:$M$8761,$M727)</f>
        <v>0</v>
      </c>
      <c r="O727" s="4" t="str">
        <f ca="1">IF(N727=0,"",INDEX(OFFSET(Forecast!$B$3:$B$8761,IF(N727=N726,MATCH(O726,Forecast!$B$3:$B$8761,0),0),0),MATCH(N727,OFFSET(Forecast!$M$3:$M$8761,IF(N727=N726,MATCH(O726,Forecast!$B$3:$B$8761,0),0),0),0),1))</f>
        <v/>
      </c>
      <c r="P727" s="33">
        <f>INDEX(BAAL!$B:$B,MATCH(1-N727,BAAL!$C:$C,0),1)</f>
        <v>1</v>
      </c>
      <c r="R727" s="4"/>
      <c r="S727" s="33"/>
    </row>
    <row r="728" spans="13:19" x14ac:dyDescent="0.25">
      <c r="M728">
        <f t="shared" si="12"/>
        <v>726</v>
      </c>
      <c r="N728">
        <f>LARGE(Forecast!$M$3:$M$8761,$M728)</f>
        <v>0</v>
      </c>
      <c r="O728" s="4" t="str">
        <f ca="1">IF(N728=0,"",INDEX(OFFSET(Forecast!$B$3:$B$8761,IF(N728=N727,MATCH(O727,Forecast!$B$3:$B$8761,0),0),0),MATCH(N728,OFFSET(Forecast!$M$3:$M$8761,IF(N728=N727,MATCH(O727,Forecast!$B$3:$B$8761,0),0),0),0),1))</f>
        <v/>
      </c>
      <c r="P728" s="33">
        <f>INDEX(BAAL!$B:$B,MATCH(1-N728,BAAL!$C:$C,0),1)</f>
        <v>1</v>
      </c>
      <c r="R728" s="4"/>
      <c r="S728" s="33"/>
    </row>
    <row r="729" spans="13:19" x14ac:dyDescent="0.25">
      <c r="M729">
        <f t="shared" si="12"/>
        <v>727</v>
      </c>
      <c r="N729">
        <f>LARGE(Forecast!$M$3:$M$8761,$M729)</f>
        <v>0</v>
      </c>
      <c r="O729" s="4" t="str">
        <f ca="1">IF(N729=0,"",INDEX(OFFSET(Forecast!$B$3:$B$8761,IF(N729=N728,MATCH(O728,Forecast!$B$3:$B$8761,0),0),0),MATCH(N729,OFFSET(Forecast!$M$3:$M$8761,IF(N729=N728,MATCH(O728,Forecast!$B$3:$B$8761,0),0),0),0),1))</f>
        <v/>
      </c>
      <c r="P729" s="33">
        <f>INDEX(BAAL!$B:$B,MATCH(1-N729,BAAL!$C:$C,0),1)</f>
        <v>1</v>
      </c>
      <c r="R729" s="4"/>
      <c r="S729" s="33"/>
    </row>
    <row r="730" spans="13:19" x14ac:dyDescent="0.25">
      <c r="M730">
        <f t="shared" si="12"/>
        <v>728</v>
      </c>
      <c r="N730">
        <f>LARGE(Forecast!$M$3:$M$8761,$M730)</f>
        <v>0</v>
      </c>
      <c r="O730" s="4" t="str">
        <f ca="1">IF(N730=0,"",INDEX(OFFSET(Forecast!$B$3:$B$8761,IF(N730=N729,MATCH(O729,Forecast!$B$3:$B$8761,0),0),0),MATCH(N730,OFFSET(Forecast!$M$3:$M$8761,IF(N730=N729,MATCH(O729,Forecast!$B$3:$B$8761,0),0),0),0),1))</f>
        <v/>
      </c>
      <c r="P730" s="33">
        <f>INDEX(BAAL!$B:$B,MATCH(1-N730,BAAL!$C:$C,0),1)</f>
        <v>1</v>
      </c>
      <c r="R730" s="4"/>
      <c r="S730" s="33"/>
    </row>
    <row r="731" spans="13:19" x14ac:dyDescent="0.25">
      <c r="M731">
        <f t="shared" si="12"/>
        <v>729</v>
      </c>
      <c r="N731">
        <f>LARGE(Forecast!$M$3:$M$8761,$M731)</f>
        <v>0</v>
      </c>
      <c r="O731" s="4" t="str">
        <f ca="1">IF(N731=0,"",INDEX(OFFSET(Forecast!$B$3:$B$8761,IF(N731=N730,MATCH(O730,Forecast!$B$3:$B$8761,0),0),0),MATCH(N731,OFFSET(Forecast!$M$3:$M$8761,IF(N731=N730,MATCH(O730,Forecast!$B$3:$B$8761,0),0),0),0),1))</f>
        <v/>
      </c>
      <c r="P731" s="33">
        <f>INDEX(BAAL!$B:$B,MATCH(1-N731,BAAL!$C:$C,0),1)</f>
        <v>1</v>
      </c>
      <c r="R731" s="4"/>
      <c r="S731" s="33"/>
    </row>
    <row r="732" spans="13:19" x14ac:dyDescent="0.25">
      <c r="M732">
        <f t="shared" si="12"/>
        <v>730</v>
      </c>
      <c r="N732">
        <f>LARGE(Forecast!$M$3:$M$8761,$M732)</f>
        <v>0</v>
      </c>
      <c r="O732" s="4" t="str">
        <f ca="1">IF(N732=0,"",INDEX(OFFSET(Forecast!$B$3:$B$8761,IF(N732=N731,MATCH(O731,Forecast!$B$3:$B$8761,0),0),0),MATCH(N732,OFFSET(Forecast!$M$3:$M$8761,IF(N732=N731,MATCH(O731,Forecast!$B$3:$B$8761,0),0),0),0),1))</f>
        <v/>
      </c>
      <c r="P732" s="33">
        <f>INDEX(BAAL!$B:$B,MATCH(1-N732,BAAL!$C:$C,0),1)</f>
        <v>1</v>
      </c>
      <c r="R732" s="4"/>
      <c r="S732" s="33"/>
    </row>
    <row r="733" spans="13:19" x14ac:dyDescent="0.25">
      <c r="M733">
        <f t="shared" si="12"/>
        <v>731</v>
      </c>
      <c r="N733">
        <f>LARGE(Forecast!$M$3:$M$8761,$M733)</f>
        <v>0</v>
      </c>
      <c r="O733" s="4" t="str">
        <f ca="1">IF(N733=0,"",INDEX(OFFSET(Forecast!$B$3:$B$8761,IF(N733=N732,MATCH(O732,Forecast!$B$3:$B$8761,0),0),0),MATCH(N733,OFFSET(Forecast!$M$3:$M$8761,IF(N733=N732,MATCH(O732,Forecast!$B$3:$B$8761,0),0),0),0),1))</f>
        <v/>
      </c>
      <c r="P733" s="33">
        <f>INDEX(BAAL!$B:$B,MATCH(1-N733,BAAL!$C:$C,0),1)</f>
        <v>1</v>
      </c>
      <c r="R733" s="4"/>
      <c r="S733" s="33"/>
    </row>
    <row r="734" spans="13:19" x14ac:dyDescent="0.25">
      <c r="M734">
        <f t="shared" si="12"/>
        <v>732</v>
      </c>
      <c r="N734">
        <f>LARGE(Forecast!$M$3:$M$8761,$M734)</f>
        <v>0</v>
      </c>
      <c r="O734" s="4" t="str">
        <f ca="1">IF(N734=0,"",INDEX(OFFSET(Forecast!$B$3:$B$8761,IF(N734=N733,MATCH(O733,Forecast!$B$3:$B$8761,0),0),0),MATCH(N734,OFFSET(Forecast!$M$3:$M$8761,IF(N734=N733,MATCH(O733,Forecast!$B$3:$B$8761,0),0),0),0),1))</f>
        <v/>
      </c>
      <c r="P734" s="33">
        <f>INDEX(BAAL!$B:$B,MATCH(1-N734,BAAL!$C:$C,0),1)</f>
        <v>1</v>
      </c>
      <c r="R734" s="4"/>
      <c r="S734" s="33"/>
    </row>
    <row r="735" spans="13:19" x14ac:dyDescent="0.25">
      <c r="M735">
        <f t="shared" si="12"/>
        <v>733</v>
      </c>
      <c r="N735">
        <f>LARGE(Forecast!$M$3:$M$8761,$M735)</f>
        <v>0</v>
      </c>
      <c r="O735" s="4" t="str">
        <f ca="1">IF(N735=0,"",INDEX(OFFSET(Forecast!$B$3:$B$8761,IF(N735=N734,MATCH(O734,Forecast!$B$3:$B$8761,0),0),0),MATCH(N735,OFFSET(Forecast!$M$3:$M$8761,IF(N735=N734,MATCH(O734,Forecast!$B$3:$B$8761,0),0),0),0),1))</f>
        <v/>
      </c>
      <c r="P735" s="33">
        <f>INDEX(BAAL!$B:$B,MATCH(1-N735,BAAL!$C:$C,0),1)</f>
        <v>1</v>
      </c>
      <c r="R735" s="4"/>
      <c r="S735" s="33"/>
    </row>
    <row r="736" spans="13:19" x14ac:dyDescent="0.25">
      <c r="M736">
        <f t="shared" si="12"/>
        <v>734</v>
      </c>
      <c r="N736">
        <f>LARGE(Forecast!$M$3:$M$8761,$M736)</f>
        <v>0</v>
      </c>
      <c r="O736" s="4" t="str">
        <f ca="1">IF(N736=0,"",INDEX(OFFSET(Forecast!$B$3:$B$8761,IF(N736=N735,MATCH(O735,Forecast!$B$3:$B$8761,0),0),0),MATCH(N736,OFFSET(Forecast!$M$3:$M$8761,IF(N736=N735,MATCH(O735,Forecast!$B$3:$B$8761,0),0),0),0),1))</f>
        <v/>
      </c>
      <c r="P736" s="33">
        <f>INDEX(BAAL!$B:$B,MATCH(1-N736,BAAL!$C:$C,0),1)</f>
        <v>1</v>
      </c>
      <c r="R736" s="4"/>
      <c r="S736" s="33"/>
    </row>
    <row r="737" spans="13:19" x14ac:dyDescent="0.25">
      <c r="M737">
        <f t="shared" si="12"/>
        <v>735</v>
      </c>
      <c r="N737">
        <f>LARGE(Forecast!$M$3:$M$8761,$M737)</f>
        <v>0</v>
      </c>
      <c r="O737" s="4" t="str">
        <f ca="1">IF(N737=0,"",INDEX(OFFSET(Forecast!$B$3:$B$8761,IF(N737=N736,MATCH(O736,Forecast!$B$3:$B$8761,0),0),0),MATCH(N737,OFFSET(Forecast!$M$3:$M$8761,IF(N737=N736,MATCH(O736,Forecast!$B$3:$B$8761,0),0),0),0),1))</f>
        <v/>
      </c>
      <c r="P737" s="33">
        <f>INDEX(BAAL!$B:$B,MATCH(1-N737,BAAL!$C:$C,0),1)</f>
        <v>1</v>
      </c>
      <c r="R737" s="4"/>
      <c r="S737" s="33"/>
    </row>
    <row r="738" spans="13:19" x14ac:dyDescent="0.25">
      <c r="M738">
        <f t="shared" si="12"/>
        <v>736</v>
      </c>
      <c r="N738">
        <f>LARGE(Forecast!$M$3:$M$8761,$M738)</f>
        <v>0</v>
      </c>
      <c r="O738" s="4" t="str">
        <f ca="1">IF(N738=0,"",INDEX(OFFSET(Forecast!$B$3:$B$8761,IF(N738=N737,MATCH(O737,Forecast!$B$3:$B$8761,0),0),0),MATCH(N738,OFFSET(Forecast!$M$3:$M$8761,IF(N738=N737,MATCH(O737,Forecast!$B$3:$B$8761,0),0),0),0),1))</f>
        <v/>
      </c>
      <c r="P738" s="33">
        <f>INDEX(BAAL!$B:$B,MATCH(1-N738,BAAL!$C:$C,0),1)</f>
        <v>1</v>
      </c>
      <c r="R738" s="4"/>
      <c r="S738" s="33"/>
    </row>
    <row r="739" spans="13:19" x14ac:dyDescent="0.25">
      <c r="M739">
        <f t="shared" si="12"/>
        <v>737</v>
      </c>
      <c r="N739">
        <f>LARGE(Forecast!$M$3:$M$8761,$M739)</f>
        <v>0</v>
      </c>
      <c r="O739" s="4" t="str">
        <f ca="1">IF(N739=0,"",INDEX(OFFSET(Forecast!$B$3:$B$8761,IF(N739=N738,MATCH(O738,Forecast!$B$3:$B$8761,0),0),0),MATCH(N739,OFFSET(Forecast!$M$3:$M$8761,IF(N739=N738,MATCH(O738,Forecast!$B$3:$B$8761,0),0),0),0),1))</f>
        <v/>
      </c>
      <c r="P739" s="33">
        <f>INDEX(BAAL!$B:$B,MATCH(1-N739,BAAL!$C:$C,0),1)</f>
        <v>1</v>
      </c>
      <c r="R739" s="4"/>
      <c r="S739" s="33"/>
    </row>
    <row r="740" spans="13:19" x14ac:dyDescent="0.25">
      <c r="M740">
        <f t="shared" si="12"/>
        <v>738</v>
      </c>
      <c r="N740">
        <f>LARGE(Forecast!$M$3:$M$8761,$M740)</f>
        <v>0</v>
      </c>
      <c r="O740" s="4" t="str">
        <f ca="1">IF(N740=0,"",INDEX(OFFSET(Forecast!$B$3:$B$8761,IF(N740=N739,MATCH(O739,Forecast!$B$3:$B$8761,0),0),0),MATCH(N740,OFFSET(Forecast!$M$3:$M$8761,IF(N740=N739,MATCH(O739,Forecast!$B$3:$B$8761,0),0),0),0),1))</f>
        <v/>
      </c>
      <c r="P740" s="33">
        <f>INDEX(BAAL!$B:$B,MATCH(1-N740,BAAL!$C:$C,0),1)</f>
        <v>1</v>
      </c>
      <c r="R740" s="4"/>
      <c r="S740" s="33"/>
    </row>
    <row r="741" spans="13:19" x14ac:dyDescent="0.25">
      <c r="M741">
        <f t="shared" si="12"/>
        <v>739</v>
      </c>
      <c r="N741">
        <f>LARGE(Forecast!$M$3:$M$8761,$M741)</f>
        <v>0</v>
      </c>
      <c r="O741" s="4" t="str">
        <f ca="1">IF(N741=0,"",INDEX(OFFSET(Forecast!$B$3:$B$8761,IF(N741=N740,MATCH(O740,Forecast!$B$3:$B$8761,0),0),0),MATCH(N741,OFFSET(Forecast!$M$3:$M$8761,IF(N741=N740,MATCH(O740,Forecast!$B$3:$B$8761,0),0),0),0),1))</f>
        <v/>
      </c>
      <c r="P741" s="33">
        <f>INDEX(BAAL!$B:$B,MATCH(1-N741,BAAL!$C:$C,0),1)</f>
        <v>1</v>
      </c>
      <c r="R741" s="4"/>
      <c r="S741" s="33"/>
    </row>
    <row r="742" spans="13:19" x14ac:dyDescent="0.25">
      <c r="M742">
        <f t="shared" si="12"/>
        <v>740</v>
      </c>
      <c r="N742">
        <f>LARGE(Forecast!$M$3:$M$8761,$M742)</f>
        <v>0</v>
      </c>
      <c r="O742" s="4" t="str">
        <f ca="1">IF(N742=0,"",INDEX(OFFSET(Forecast!$B$3:$B$8761,IF(N742=N741,MATCH(O741,Forecast!$B$3:$B$8761,0),0),0),MATCH(N742,OFFSET(Forecast!$M$3:$M$8761,IF(N742=N741,MATCH(O741,Forecast!$B$3:$B$8761,0),0),0),0),1))</f>
        <v/>
      </c>
      <c r="P742" s="33">
        <f>INDEX(BAAL!$B:$B,MATCH(1-N742,BAAL!$C:$C,0),1)</f>
        <v>1</v>
      </c>
      <c r="R742" s="4"/>
      <c r="S742" s="33"/>
    </row>
    <row r="743" spans="13:19" x14ac:dyDescent="0.25">
      <c r="M743">
        <f t="shared" si="12"/>
        <v>741</v>
      </c>
      <c r="N743">
        <f>LARGE(Forecast!$M$3:$M$8761,$M743)</f>
        <v>0</v>
      </c>
      <c r="O743" s="4" t="str">
        <f ca="1">IF(N743=0,"",INDEX(OFFSET(Forecast!$B$3:$B$8761,IF(N743=N742,MATCH(O742,Forecast!$B$3:$B$8761,0),0),0),MATCH(N743,OFFSET(Forecast!$M$3:$M$8761,IF(N743=N742,MATCH(O742,Forecast!$B$3:$B$8761,0),0),0),0),1))</f>
        <v/>
      </c>
      <c r="P743" s="33">
        <f>INDEX(BAAL!$B:$B,MATCH(1-N743,BAAL!$C:$C,0),1)</f>
        <v>1</v>
      </c>
      <c r="R743" s="4"/>
      <c r="S743" s="33"/>
    </row>
    <row r="744" spans="13:19" x14ac:dyDescent="0.25">
      <c r="M744">
        <f t="shared" si="12"/>
        <v>742</v>
      </c>
      <c r="N744">
        <f>LARGE(Forecast!$M$3:$M$8761,$M744)</f>
        <v>0</v>
      </c>
      <c r="O744" s="4" t="str">
        <f ca="1">IF(N744=0,"",INDEX(OFFSET(Forecast!$B$3:$B$8761,IF(N744=N743,MATCH(O743,Forecast!$B$3:$B$8761,0),0),0),MATCH(N744,OFFSET(Forecast!$M$3:$M$8761,IF(N744=N743,MATCH(O743,Forecast!$B$3:$B$8761,0),0),0),0),1))</f>
        <v/>
      </c>
      <c r="P744" s="33">
        <f>INDEX(BAAL!$B:$B,MATCH(1-N744,BAAL!$C:$C,0),1)</f>
        <v>1</v>
      </c>
      <c r="R744" s="4"/>
      <c r="S744" s="33"/>
    </row>
    <row r="745" spans="13:19" x14ac:dyDescent="0.25">
      <c r="M745">
        <f t="shared" si="12"/>
        <v>743</v>
      </c>
      <c r="N745">
        <f>LARGE(Forecast!$M$3:$M$8761,$M745)</f>
        <v>0</v>
      </c>
      <c r="O745" s="4" t="str">
        <f ca="1">IF(N745=0,"",INDEX(OFFSET(Forecast!$B$3:$B$8761,IF(N745=N744,MATCH(O744,Forecast!$B$3:$B$8761,0),0),0),MATCH(N745,OFFSET(Forecast!$M$3:$M$8761,IF(N745=N744,MATCH(O744,Forecast!$B$3:$B$8761,0),0),0),0),1))</f>
        <v/>
      </c>
      <c r="P745" s="33">
        <f>INDEX(BAAL!$B:$B,MATCH(1-N745,BAAL!$C:$C,0),1)</f>
        <v>1</v>
      </c>
      <c r="R745" s="4"/>
      <c r="S745" s="33"/>
    </row>
    <row r="746" spans="13:19" x14ac:dyDescent="0.25">
      <c r="M746">
        <f t="shared" si="12"/>
        <v>744</v>
      </c>
      <c r="N746">
        <f>LARGE(Forecast!$M$3:$M$8761,$M746)</f>
        <v>0</v>
      </c>
      <c r="O746" s="4" t="str">
        <f ca="1">IF(N746=0,"",INDEX(OFFSET(Forecast!$B$3:$B$8761,IF(N746=N745,MATCH(O745,Forecast!$B$3:$B$8761,0),0),0),MATCH(N746,OFFSET(Forecast!$M$3:$M$8761,IF(N746=N745,MATCH(O745,Forecast!$B$3:$B$8761,0),0),0),0),1))</f>
        <v/>
      </c>
      <c r="P746" s="33">
        <f>INDEX(BAAL!$B:$B,MATCH(1-N746,BAAL!$C:$C,0),1)</f>
        <v>1</v>
      </c>
      <c r="R746" s="4"/>
      <c r="S746" s="33"/>
    </row>
    <row r="747" spans="13:19" x14ac:dyDescent="0.25">
      <c r="M747">
        <f t="shared" si="12"/>
        <v>745</v>
      </c>
      <c r="N747">
        <f>LARGE(Forecast!$M$3:$M$8761,$M747)</f>
        <v>0</v>
      </c>
      <c r="O747" s="4" t="str">
        <f ca="1">IF(N747=0,"",INDEX(OFFSET(Forecast!$B$3:$B$8761,IF(N747=N746,MATCH(O746,Forecast!$B$3:$B$8761,0),0),0),MATCH(N747,OFFSET(Forecast!$M$3:$M$8761,IF(N747=N746,MATCH(O746,Forecast!$B$3:$B$8761,0),0),0),0),1))</f>
        <v/>
      </c>
      <c r="P747" s="33">
        <f>INDEX(BAAL!$B:$B,MATCH(1-N747,BAAL!$C:$C,0),1)</f>
        <v>1</v>
      </c>
      <c r="R747" s="4"/>
      <c r="S747" s="33"/>
    </row>
    <row r="748" spans="13:19" x14ac:dyDescent="0.25">
      <c r="M748">
        <f t="shared" si="12"/>
        <v>746</v>
      </c>
      <c r="N748">
        <f>LARGE(Forecast!$M$3:$M$8761,$M748)</f>
        <v>0</v>
      </c>
      <c r="O748" s="4" t="str">
        <f ca="1">IF(N748=0,"",INDEX(OFFSET(Forecast!$B$3:$B$8761,IF(N748=N747,MATCH(O747,Forecast!$B$3:$B$8761,0),0),0),MATCH(N748,OFFSET(Forecast!$M$3:$M$8761,IF(N748=N747,MATCH(O747,Forecast!$B$3:$B$8761,0),0),0),0),1))</f>
        <v/>
      </c>
      <c r="P748" s="33">
        <f>INDEX(BAAL!$B:$B,MATCH(1-N748,BAAL!$C:$C,0),1)</f>
        <v>1</v>
      </c>
      <c r="R748" s="4"/>
      <c r="S748" s="33"/>
    </row>
    <row r="749" spans="13:19" x14ac:dyDescent="0.25">
      <c r="M749">
        <f t="shared" si="12"/>
        <v>747</v>
      </c>
      <c r="N749">
        <f>LARGE(Forecast!$M$3:$M$8761,$M749)</f>
        <v>0</v>
      </c>
      <c r="O749" s="4" t="str">
        <f ca="1">IF(N749=0,"",INDEX(OFFSET(Forecast!$B$3:$B$8761,IF(N749=N748,MATCH(O748,Forecast!$B$3:$B$8761,0),0),0),MATCH(N749,OFFSET(Forecast!$M$3:$M$8761,IF(N749=N748,MATCH(O748,Forecast!$B$3:$B$8761,0),0),0),0),1))</f>
        <v/>
      </c>
      <c r="P749" s="33">
        <f>INDEX(BAAL!$B:$B,MATCH(1-N749,BAAL!$C:$C,0),1)</f>
        <v>1</v>
      </c>
      <c r="R749" s="4"/>
      <c r="S749" s="33"/>
    </row>
    <row r="750" spans="13:19" x14ac:dyDescent="0.25">
      <c r="M750">
        <f t="shared" si="12"/>
        <v>748</v>
      </c>
      <c r="N750">
        <f>LARGE(Forecast!$M$3:$M$8761,$M750)</f>
        <v>0</v>
      </c>
      <c r="O750" s="4" t="str">
        <f ca="1">IF(N750=0,"",INDEX(OFFSET(Forecast!$B$3:$B$8761,IF(N750=N749,MATCH(O749,Forecast!$B$3:$B$8761,0),0),0),MATCH(N750,OFFSET(Forecast!$M$3:$M$8761,IF(N750=N749,MATCH(O749,Forecast!$B$3:$B$8761,0),0),0),0),1))</f>
        <v/>
      </c>
      <c r="P750" s="33">
        <f>INDEX(BAAL!$B:$B,MATCH(1-N750,BAAL!$C:$C,0),1)</f>
        <v>1</v>
      </c>
      <c r="R750" s="4"/>
      <c r="S750" s="33"/>
    </row>
    <row r="751" spans="13:19" x14ac:dyDescent="0.25">
      <c r="M751">
        <f t="shared" si="12"/>
        <v>749</v>
      </c>
      <c r="N751">
        <f>LARGE(Forecast!$M$3:$M$8761,$M751)</f>
        <v>0</v>
      </c>
      <c r="O751" s="4" t="str">
        <f ca="1">IF(N751=0,"",INDEX(OFFSET(Forecast!$B$3:$B$8761,IF(N751=N750,MATCH(O750,Forecast!$B$3:$B$8761,0),0),0),MATCH(N751,OFFSET(Forecast!$M$3:$M$8761,IF(N751=N750,MATCH(O750,Forecast!$B$3:$B$8761,0),0),0),0),1))</f>
        <v/>
      </c>
      <c r="P751" s="33">
        <f>INDEX(BAAL!$B:$B,MATCH(1-N751,BAAL!$C:$C,0),1)</f>
        <v>1</v>
      </c>
      <c r="R751" s="4"/>
      <c r="S751" s="33"/>
    </row>
    <row r="752" spans="13:19" x14ac:dyDescent="0.25">
      <c r="M752">
        <f t="shared" si="12"/>
        <v>750</v>
      </c>
      <c r="N752">
        <f>LARGE(Forecast!$M$3:$M$8761,$M752)</f>
        <v>0</v>
      </c>
      <c r="O752" s="4" t="str">
        <f ca="1">IF(N752=0,"",INDEX(OFFSET(Forecast!$B$3:$B$8761,IF(N752=N751,MATCH(O751,Forecast!$B$3:$B$8761,0),0),0),MATCH(N752,OFFSET(Forecast!$M$3:$M$8761,IF(N752=N751,MATCH(O751,Forecast!$B$3:$B$8761,0),0),0),0),1))</f>
        <v/>
      </c>
      <c r="P752" s="33">
        <f>INDEX(BAAL!$B:$B,MATCH(1-N752,BAAL!$C:$C,0),1)</f>
        <v>1</v>
      </c>
      <c r="R752" s="4"/>
      <c r="S752" s="33"/>
    </row>
    <row r="753" spans="13:19" x14ac:dyDescent="0.25">
      <c r="M753">
        <f t="shared" si="12"/>
        <v>751</v>
      </c>
      <c r="N753">
        <f>LARGE(Forecast!$M$3:$M$8761,$M753)</f>
        <v>0</v>
      </c>
      <c r="O753" s="4" t="str">
        <f ca="1">IF(N753=0,"",INDEX(OFFSET(Forecast!$B$3:$B$8761,IF(N753=N752,MATCH(O752,Forecast!$B$3:$B$8761,0),0),0),MATCH(N753,OFFSET(Forecast!$M$3:$M$8761,IF(N753=N752,MATCH(O752,Forecast!$B$3:$B$8761,0),0),0),0),1))</f>
        <v/>
      </c>
      <c r="P753" s="33">
        <f>INDEX(BAAL!$B:$B,MATCH(1-N753,BAAL!$C:$C,0),1)</f>
        <v>1</v>
      </c>
      <c r="R753" s="4"/>
      <c r="S753" s="33"/>
    </row>
    <row r="754" spans="13:19" x14ac:dyDescent="0.25">
      <c r="M754">
        <f t="shared" si="12"/>
        <v>752</v>
      </c>
      <c r="N754">
        <f>LARGE(Forecast!$M$3:$M$8761,$M754)</f>
        <v>0</v>
      </c>
      <c r="O754" s="4" t="str">
        <f ca="1">IF(N754=0,"",INDEX(OFFSET(Forecast!$B$3:$B$8761,IF(N754=N753,MATCH(O753,Forecast!$B$3:$B$8761,0),0),0),MATCH(N754,OFFSET(Forecast!$M$3:$M$8761,IF(N754=N753,MATCH(O753,Forecast!$B$3:$B$8761,0),0),0),0),1))</f>
        <v/>
      </c>
      <c r="P754" s="33">
        <f>INDEX(BAAL!$B:$B,MATCH(1-N754,BAAL!$C:$C,0),1)</f>
        <v>1</v>
      </c>
      <c r="R754" s="4"/>
      <c r="S754" s="33"/>
    </row>
    <row r="755" spans="13:19" x14ac:dyDescent="0.25">
      <c r="M755">
        <f t="shared" si="12"/>
        <v>753</v>
      </c>
      <c r="N755">
        <f>LARGE(Forecast!$M$3:$M$8761,$M755)</f>
        <v>0</v>
      </c>
      <c r="O755" s="4" t="str">
        <f ca="1">IF(N755=0,"",INDEX(OFFSET(Forecast!$B$3:$B$8761,IF(N755=N754,MATCH(O754,Forecast!$B$3:$B$8761,0),0),0),MATCH(N755,OFFSET(Forecast!$M$3:$M$8761,IF(N755=N754,MATCH(O754,Forecast!$B$3:$B$8761,0),0),0),0),1))</f>
        <v/>
      </c>
      <c r="P755" s="33">
        <f>INDEX(BAAL!$B:$B,MATCH(1-N755,BAAL!$C:$C,0),1)</f>
        <v>1</v>
      </c>
      <c r="R755" s="4"/>
      <c r="S755" s="33"/>
    </row>
    <row r="756" spans="13:19" x14ac:dyDescent="0.25">
      <c r="M756">
        <f t="shared" si="12"/>
        <v>754</v>
      </c>
      <c r="N756">
        <f>LARGE(Forecast!$M$3:$M$8761,$M756)</f>
        <v>0</v>
      </c>
      <c r="O756" s="4" t="str">
        <f ca="1">IF(N756=0,"",INDEX(OFFSET(Forecast!$B$3:$B$8761,IF(N756=N755,MATCH(O755,Forecast!$B$3:$B$8761,0),0),0),MATCH(N756,OFFSET(Forecast!$M$3:$M$8761,IF(N756=N755,MATCH(O755,Forecast!$B$3:$B$8761,0),0),0),0),1))</f>
        <v/>
      </c>
      <c r="P756" s="33">
        <f>INDEX(BAAL!$B:$B,MATCH(1-N756,BAAL!$C:$C,0),1)</f>
        <v>1</v>
      </c>
      <c r="R756" s="4"/>
      <c r="S756" s="33"/>
    </row>
    <row r="757" spans="13:19" x14ac:dyDescent="0.25">
      <c r="M757">
        <f t="shared" si="12"/>
        <v>755</v>
      </c>
      <c r="N757">
        <f>LARGE(Forecast!$M$3:$M$8761,$M757)</f>
        <v>0</v>
      </c>
      <c r="O757" s="4" t="str">
        <f ca="1">IF(N757=0,"",INDEX(OFFSET(Forecast!$B$3:$B$8761,IF(N757=N756,MATCH(O756,Forecast!$B$3:$B$8761,0),0),0),MATCH(N757,OFFSET(Forecast!$M$3:$M$8761,IF(N757=N756,MATCH(O756,Forecast!$B$3:$B$8761,0),0),0),0),1))</f>
        <v/>
      </c>
      <c r="P757" s="33">
        <f>INDEX(BAAL!$B:$B,MATCH(1-N757,BAAL!$C:$C,0),1)</f>
        <v>1</v>
      </c>
      <c r="R757" s="4"/>
      <c r="S757" s="33"/>
    </row>
    <row r="758" spans="13:19" x14ac:dyDescent="0.25">
      <c r="M758">
        <f t="shared" si="12"/>
        <v>756</v>
      </c>
      <c r="N758">
        <f>LARGE(Forecast!$M$3:$M$8761,$M758)</f>
        <v>0</v>
      </c>
      <c r="O758" s="4" t="str">
        <f ca="1">IF(N758=0,"",INDEX(OFFSET(Forecast!$B$3:$B$8761,IF(N758=N757,MATCH(O757,Forecast!$B$3:$B$8761,0),0),0),MATCH(N758,OFFSET(Forecast!$M$3:$M$8761,IF(N758=N757,MATCH(O757,Forecast!$B$3:$B$8761,0),0),0),0),1))</f>
        <v/>
      </c>
      <c r="P758" s="33">
        <f>INDEX(BAAL!$B:$B,MATCH(1-N758,BAAL!$C:$C,0),1)</f>
        <v>1</v>
      </c>
      <c r="R758" s="4"/>
      <c r="S758" s="33"/>
    </row>
    <row r="759" spans="13:19" x14ac:dyDescent="0.25">
      <c r="M759">
        <f t="shared" si="12"/>
        <v>757</v>
      </c>
      <c r="N759">
        <f>LARGE(Forecast!$M$3:$M$8761,$M759)</f>
        <v>0</v>
      </c>
      <c r="O759" s="4" t="str">
        <f ca="1">IF(N759=0,"",INDEX(OFFSET(Forecast!$B$3:$B$8761,IF(N759=N758,MATCH(O758,Forecast!$B$3:$B$8761,0),0),0),MATCH(N759,OFFSET(Forecast!$M$3:$M$8761,IF(N759=N758,MATCH(O758,Forecast!$B$3:$B$8761,0),0),0),0),1))</f>
        <v/>
      </c>
      <c r="P759" s="33">
        <f>INDEX(BAAL!$B:$B,MATCH(1-N759,BAAL!$C:$C,0),1)</f>
        <v>1</v>
      </c>
      <c r="R759" s="4"/>
      <c r="S759" s="33"/>
    </row>
    <row r="760" spans="13:19" x14ac:dyDescent="0.25">
      <c r="M760">
        <f t="shared" si="12"/>
        <v>758</v>
      </c>
      <c r="N760">
        <f>LARGE(Forecast!$M$3:$M$8761,$M760)</f>
        <v>0</v>
      </c>
      <c r="O760" s="4" t="str">
        <f ca="1">IF(N760=0,"",INDEX(OFFSET(Forecast!$B$3:$B$8761,IF(N760=N759,MATCH(O759,Forecast!$B$3:$B$8761,0),0),0),MATCH(N760,OFFSET(Forecast!$M$3:$M$8761,IF(N760=N759,MATCH(O759,Forecast!$B$3:$B$8761,0),0),0),0),1))</f>
        <v/>
      </c>
      <c r="P760" s="33">
        <f>INDEX(BAAL!$B:$B,MATCH(1-N760,BAAL!$C:$C,0),1)</f>
        <v>1</v>
      </c>
      <c r="R760" s="4"/>
      <c r="S760" s="33"/>
    </row>
    <row r="761" spans="13:19" x14ac:dyDescent="0.25">
      <c r="M761">
        <f t="shared" si="12"/>
        <v>759</v>
      </c>
      <c r="N761">
        <f>LARGE(Forecast!$M$3:$M$8761,$M761)</f>
        <v>0</v>
      </c>
      <c r="O761" s="4" t="str">
        <f ca="1">IF(N761=0,"",INDEX(OFFSET(Forecast!$B$3:$B$8761,IF(N761=N760,MATCH(O760,Forecast!$B$3:$B$8761,0),0),0),MATCH(N761,OFFSET(Forecast!$M$3:$M$8761,IF(N761=N760,MATCH(O760,Forecast!$B$3:$B$8761,0),0),0),0),1))</f>
        <v/>
      </c>
      <c r="P761" s="33">
        <f>INDEX(BAAL!$B:$B,MATCH(1-N761,BAAL!$C:$C,0),1)</f>
        <v>1</v>
      </c>
      <c r="R761" s="4"/>
      <c r="S761" s="33"/>
    </row>
    <row r="762" spans="13:19" x14ac:dyDescent="0.25">
      <c r="M762">
        <f t="shared" si="12"/>
        <v>760</v>
      </c>
      <c r="N762">
        <f>LARGE(Forecast!$M$3:$M$8761,$M762)</f>
        <v>0</v>
      </c>
      <c r="O762" s="4" t="str">
        <f ca="1">IF(N762=0,"",INDEX(OFFSET(Forecast!$B$3:$B$8761,IF(N762=N761,MATCH(O761,Forecast!$B$3:$B$8761,0),0),0),MATCH(N762,OFFSET(Forecast!$M$3:$M$8761,IF(N762=N761,MATCH(O761,Forecast!$B$3:$B$8761,0),0),0),0),1))</f>
        <v/>
      </c>
      <c r="P762" s="33">
        <f>INDEX(BAAL!$B:$B,MATCH(1-N762,BAAL!$C:$C,0),1)</f>
        <v>1</v>
      </c>
      <c r="R762" s="4"/>
      <c r="S762" s="33"/>
    </row>
    <row r="763" spans="13:19" x14ac:dyDescent="0.25">
      <c r="M763">
        <f t="shared" si="12"/>
        <v>761</v>
      </c>
      <c r="N763">
        <f>LARGE(Forecast!$M$3:$M$8761,$M763)</f>
        <v>0</v>
      </c>
      <c r="O763" s="4" t="str">
        <f ca="1">IF(N763=0,"",INDEX(OFFSET(Forecast!$B$3:$B$8761,IF(N763=N762,MATCH(O762,Forecast!$B$3:$B$8761,0),0),0),MATCH(N763,OFFSET(Forecast!$M$3:$M$8761,IF(N763=N762,MATCH(O762,Forecast!$B$3:$B$8761,0),0),0),0),1))</f>
        <v/>
      </c>
      <c r="P763" s="33">
        <f>INDEX(BAAL!$B:$B,MATCH(1-N763,BAAL!$C:$C,0),1)</f>
        <v>1</v>
      </c>
      <c r="R763" s="4"/>
      <c r="S763" s="33"/>
    </row>
    <row r="764" spans="13:19" x14ac:dyDescent="0.25">
      <c r="M764">
        <f t="shared" si="12"/>
        <v>762</v>
      </c>
      <c r="N764">
        <f>LARGE(Forecast!$M$3:$M$8761,$M764)</f>
        <v>0</v>
      </c>
      <c r="O764" s="4" t="str">
        <f ca="1">IF(N764=0,"",INDEX(OFFSET(Forecast!$B$3:$B$8761,IF(N764=N763,MATCH(O763,Forecast!$B$3:$B$8761,0),0),0),MATCH(N764,OFFSET(Forecast!$M$3:$M$8761,IF(N764=N763,MATCH(O763,Forecast!$B$3:$B$8761,0),0),0),0),1))</f>
        <v/>
      </c>
      <c r="P764" s="33">
        <f>INDEX(BAAL!$B:$B,MATCH(1-N764,BAAL!$C:$C,0),1)</f>
        <v>1</v>
      </c>
      <c r="R764" s="4"/>
      <c r="S764" s="33"/>
    </row>
    <row r="765" spans="13:19" x14ac:dyDescent="0.25">
      <c r="M765">
        <f t="shared" si="12"/>
        <v>763</v>
      </c>
      <c r="N765">
        <f>LARGE(Forecast!$M$3:$M$8761,$M765)</f>
        <v>0</v>
      </c>
      <c r="O765" s="4" t="str">
        <f ca="1">IF(N765=0,"",INDEX(OFFSET(Forecast!$B$3:$B$8761,IF(N765=N764,MATCH(O764,Forecast!$B$3:$B$8761,0),0),0),MATCH(N765,OFFSET(Forecast!$M$3:$M$8761,IF(N765=N764,MATCH(O764,Forecast!$B$3:$B$8761,0),0),0),0),1))</f>
        <v/>
      </c>
      <c r="P765" s="33">
        <f>INDEX(BAAL!$B:$B,MATCH(1-N765,BAAL!$C:$C,0),1)</f>
        <v>1</v>
      </c>
      <c r="R765" s="4"/>
      <c r="S765" s="33"/>
    </row>
    <row r="766" spans="13:19" x14ac:dyDescent="0.25">
      <c r="M766">
        <f t="shared" si="12"/>
        <v>764</v>
      </c>
      <c r="N766">
        <f>LARGE(Forecast!$M$3:$M$8761,$M766)</f>
        <v>0</v>
      </c>
      <c r="O766" s="4" t="str">
        <f ca="1">IF(N766=0,"",INDEX(OFFSET(Forecast!$B$3:$B$8761,IF(N766=N765,MATCH(O765,Forecast!$B$3:$B$8761,0),0),0),MATCH(N766,OFFSET(Forecast!$M$3:$M$8761,IF(N766=N765,MATCH(O765,Forecast!$B$3:$B$8761,0),0),0),0),1))</f>
        <v/>
      </c>
      <c r="P766" s="33">
        <f>INDEX(BAAL!$B:$B,MATCH(1-N766,BAAL!$C:$C,0),1)</f>
        <v>1</v>
      </c>
      <c r="R766" s="4"/>
      <c r="S766" s="33"/>
    </row>
    <row r="767" spans="13:19" x14ac:dyDescent="0.25">
      <c r="M767">
        <f t="shared" si="12"/>
        <v>765</v>
      </c>
      <c r="N767">
        <f>LARGE(Forecast!$M$3:$M$8761,$M767)</f>
        <v>0</v>
      </c>
      <c r="O767" s="4" t="str">
        <f ca="1">IF(N767=0,"",INDEX(OFFSET(Forecast!$B$3:$B$8761,IF(N767=N766,MATCH(O766,Forecast!$B$3:$B$8761,0),0),0),MATCH(N767,OFFSET(Forecast!$M$3:$M$8761,IF(N767=N766,MATCH(O766,Forecast!$B$3:$B$8761,0),0),0),0),1))</f>
        <v/>
      </c>
      <c r="P767" s="33">
        <f>INDEX(BAAL!$B:$B,MATCH(1-N767,BAAL!$C:$C,0),1)</f>
        <v>1</v>
      </c>
      <c r="R767" s="4"/>
      <c r="S767" s="33"/>
    </row>
    <row r="768" spans="13:19" x14ac:dyDescent="0.25">
      <c r="M768">
        <f t="shared" si="12"/>
        <v>766</v>
      </c>
      <c r="N768">
        <f>LARGE(Forecast!$M$3:$M$8761,$M768)</f>
        <v>0</v>
      </c>
      <c r="O768" s="4" t="str">
        <f ca="1">IF(N768=0,"",INDEX(OFFSET(Forecast!$B$3:$B$8761,IF(N768=N767,MATCH(O767,Forecast!$B$3:$B$8761,0),0),0),MATCH(N768,OFFSET(Forecast!$M$3:$M$8761,IF(N768=N767,MATCH(O767,Forecast!$B$3:$B$8761,0),0),0),0),1))</f>
        <v/>
      </c>
      <c r="P768" s="33">
        <f>INDEX(BAAL!$B:$B,MATCH(1-N768,BAAL!$C:$C,0),1)</f>
        <v>1</v>
      </c>
      <c r="R768" s="4"/>
      <c r="S768" s="33"/>
    </row>
    <row r="769" spans="13:19" x14ac:dyDescent="0.25">
      <c r="M769">
        <f t="shared" si="12"/>
        <v>767</v>
      </c>
      <c r="N769">
        <f>LARGE(Forecast!$M$3:$M$8761,$M769)</f>
        <v>0</v>
      </c>
      <c r="O769" s="4" t="str">
        <f ca="1">IF(N769=0,"",INDEX(OFFSET(Forecast!$B$3:$B$8761,IF(N769=N768,MATCH(O768,Forecast!$B$3:$B$8761,0),0),0),MATCH(N769,OFFSET(Forecast!$M$3:$M$8761,IF(N769=N768,MATCH(O768,Forecast!$B$3:$B$8761,0),0),0),0),1))</f>
        <v/>
      </c>
      <c r="P769" s="33">
        <f>INDEX(BAAL!$B:$B,MATCH(1-N769,BAAL!$C:$C,0),1)</f>
        <v>1</v>
      </c>
      <c r="R769" s="4"/>
      <c r="S769" s="33"/>
    </row>
    <row r="770" spans="13:19" x14ac:dyDescent="0.25">
      <c r="M770">
        <f t="shared" si="12"/>
        <v>768</v>
      </c>
      <c r="N770">
        <f>LARGE(Forecast!$M$3:$M$8761,$M770)</f>
        <v>0</v>
      </c>
      <c r="O770" s="4" t="str">
        <f ca="1">IF(N770=0,"",INDEX(OFFSET(Forecast!$B$3:$B$8761,IF(N770=N769,MATCH(O769,Forecast!$B$3:$B$8761,0),0),0),MATCH(N770,OFFSET(Forecast!$M$3:$M$8761,IF(N770=N769,MATCH(O769,Forecast!$B$3:$B$8761,0),0),0),0),1))</f>
        <v/>
      </c>
      <c r="P770" s="33">
        <f>INDEX(BAAL!$B:$B,MATCH(1-N770,BAAL!$C:$C,0),1)</f>
        <v>1</v>
      </c>
      <c r="R770" s="4"/>
      <c r="S770" s="33"/>
    </row>
    <row r="771" spans="13:19" x14ac:dyDescent="0.25">
      <c r="M771">
        <f t="shared" si="12"/>
        <v>769</v>
      </c>
      <c r="N771">
        <f>LARGE(Forecast!$M$3:$M$8761,$M771)</f>
        <v>0</v>
      </c>
      <c r="O771" s="4" t="str">
        <f ca="1">IF(N771=0,"",INDEX(OFFSET(Forecast!$B$3:$B$8761,IF(N771=N770,MATCH(O770,Forecast!$B$3:$B$8761,0),0),0),MATCH(N771,OFFSET(Forecast!$M$3:$M$8761,IF(N771=N770,MATCH(O770,Forecast!$B$3:$B$8761,0),0),0),0),1))</f>
        <v/>
      </c>
      <c r="P771" s="33">
        <f>INDEX(BAAL!$B:$B,MATCH(1-N771,BAAL!$C:$C,0),1)</f>
        <v>1</v>
      </c>
      <c r="R771" s="4"/>
      <c r="S771" s="33"/>
    </row>
    <row r="772" spans="13:19" x14ac:dyDescent="0.25">
      <c r="M772">
        <f t="shared" si="12"/>
        <v>770</v>
      </c>
      <c r="N772">
        <f>LARGE(Forecast!$M$3:$M$8761,$M772)</f>
        <v>0</v>
      </c>
      <c r="O772" s="4" t="str">
        <f ca="1">IF(N772=0,"",INDEX(OFFSET(Forecast!$B$3:$B$8761,IF(N772=N771,MATCH(O771,Forecast!$B$3:$B$8761,0),0),0),MATCH(N772,OFFSET(Forecast!$M$3:$M$8761,IF(N772=N771,MATCH(O771,Forecast!$B$3:$B$8761,0),0),0),0),1))</f>
        <v/>
      </c>
      <c r="P772" s="33">
        <f>INDEX(BAAL!$B:$B,MATCH(1-N772,BAAL!$C:$C,0),1)</f>
        <v>1</v>
      </c>
      <c r="R772" s="4"/>
      <c r="S772" s="33"/>
    </row>
    <row r="773" spans="13:19" x14ac:dyDescent="0.25">
      <c r="M773">
        <f t="shared" ref="M773:M836" si="13">M772+1</f>
        <v>771</v>
      </c>
      <c r="N773">
        <f>LARGE(Forecast!$M$3:$M$8761,$M773)</f>
        <v>0</v>
      </c>
      <c r="O773" s="4" t="str">
        <f ca="1">IF(N773=0,"",INDEX(OFFSET(Forecast!$B$3:$B$8761,IF(N773=N772,MATCH(O772,Forecast!$B$3:$B$8761,0),0),0),MATCH(N773,OFFSET(Forecast!$M$3:$M$8761,IF(N773=N772,MATCH(O772,Forecast!$B$3:$B$8761,0),0),0),0),1))</f>
        <v/>
      </c>
      <c r="P773" s="33">
        <f>INDEX(BAAL!$B:$B,MATCH(1-N773,BAAL!$C:$C,0),1)</f>
        <v>1</v>
      </c>
      <c r="R773" s="4"/>
      <c r="S773" s="33"/>
    </row>
    <row r="774" spans="13:19" x14ac:dyDescent="0.25">
      <c r="M774">
        <f t="shared" si="13"/>
        <v>772</v>
      </c>
      <c r="N774">
        <f>LARGE(Forecast!$M$3:$M$8761,$M774)</f>
        <v>0</v>
      </c>
      <c r="O774" s="4" t="str">
        <f ca="1">IF(N774=0,"",INDEX(OFFSET(Forecast!$B$3:$B$8761,IF(N774=N773,MATCH(O773,Forecast!$B$3:$B$8761,0),0),0),MATCH(N774,OFFSET(Forecast!$M$3:$M$8761,IF(N774=N773,MATCH(O773,Forecast!$B$3:$B$8761,0),0),0),0),1))</f>
        <v/>
      </c>
      <c r="P774" s="33">
        <f>INDEX(BAAL!$B:$B,MATCH(1-N774,BAAL!$C:$C,0),1)</f>
        <v>1</v>
      </c>
      <c r="R774" s="4"/>
      <c r="S774" s="33"/>
    </row>
    <row r="775" spans="13:19" x14ac:dyDescent="0.25">
      <c r="M775">
        <f t="shared" si="13"/>
        <v>773</v>
      </c>
      <c r="N775">
        <f>LARGE(Forecast!$M$3:$M$8761,$M775)</f>
        <v>0</v>
      </c>
      <c r="O775" s="4" t="str">
        <f ca="1">IF(N775=0,"",INDEX(OFFSET(Forecast!$B$3:$B$8761,IF(N775=N774,MATCH(O774,Forecast!$B$3:$B$8761,0),0),0),MATCH(N775,OFFSET(Forecast!$M$3:$M$8761,IF(N775=N774,MATCH(O774,Forecast!$B$3:$B$8761,0),0),0),0),1))</f>
        <v/>
      </c>
      <c r="P775" s="33">
        <f>INDEX(BAAL!$B:$B,MATCH(1-N775,BAAL!$C:$C,0),1)</f>
        <v>1</v>
      </c>
      <c r="R775" s="4"/>
      <c r="S775" s="33"/>
    </row>
    <row r="776" spans="13:19" x14ac:dyDescent="0.25">
      <c r="M776">
        <f t="shared" si="13"/>
        <v>774</v>
      </c>
      <c r="N776">
        <f>LARGE(Forecast!$M$3:$M$8761,$M776)</f>
        <v>0</v>
      </c>
      <c r="O776" s="4" t="str">
        <f ca="1">IF(N776=0,"",INDEX(OFFSET(Forecast!$B$3:$B$8761,IF(N776=N775,MATCH(O775,Forecast!$B$3:$B$8761,0),0),0),MATCH(N776,OFFSET(Forecast!$M$3:$M$8761,IF(N776=N775,MATCH(O775,Forecast!$B$3:$B$8761,0),0),0),0),1))</f>
        <v/>
      </c>
      <c r="P776" s="33">
        <f>INDEX(BAAL!$B:$B,MATCH(1-N776,BAAL!$C:$C,0),1)</f>
        <v>1</v>
      </c>
      <c r="R776" s="4"/>
      <c r="S776" s="33"/>
    </row>
    <row r="777" spans="13:19" x14ac:dyDescent="0.25">
      <c r="M777">
        <f t="shared" si="13"/>
        <v>775</v>
      </c>
      <c r="N777">
        <f>LARGE(Forecast!$M$3:$M$8761,$M777)</f>
        <v>0</v>
      </c>
      <c r="O777" s="4" t="str">
        <f ca="1">IF(N777=0,"",INDEX(OFFSET(Forecast!$B$3:$B$8761,IF(N777=N776,MATCH(O776,Forecast!$B$3:$B$8761,0),0),0),MATCH(N777,OFFSET(Forecast!$M$3:$M$8761,IF(N777=N776,MATCH(O776,Forecast!$B$3:$B$8761,0),0),0),0),1))</f>
        <v/>
      </c>
      <c r="P777" s="33">
        <f>INDEX(BAAL!$B:$B,MATCH(1-N777,BAAL!$C:$C,0),1)</f>
        <v>1</v>
      </c>
      <c r="R777" s="4"/>
      <c r="S777" s="33"/>
    </row>
    <row r="778" spans="13:19" x14ac:dyDescent="0.25">
      <c r="M778">
        <f t="shared" si="13"/>
        <v>776</v>
      </c>
      <c r="N778">
        <f>LARGE(Forecast!$M$3:$M$8761,$M778)</f>
        <v>0</v>
      </c>
      <c r="O778" s="4" t="str">
        <f ca="1">IF(N778=0,"",INDEX(OFFSET(Forecast!$B$3:$B$8761,IF(N778=N777,MATCH(O777,Forecast!$B$3:$B$8761,0),0),0),MATCH(N778,OFFSET(Forecast!$M$3:$M$8761,IF(N778=N777,MATCH(O777,Forecast!$B$3:$B$8761,0),0),0),0),1))</f>
        <v/>
      </c>
      <c r="P778" s="33">
        <f>INDEX(BAAL!$B:$B,MATCH(1-N778,BAAL!$C:$C,0),1)</f>
        <v>1</v>
      </c>
      <c r="R778" s="4"/>
      <c r="S778" s="33"/>
    </row>
    <row r="779" spans="13:19" x14ac:dyDescent="0.25">
      <c r="M779">
        <f t="shared" si="13"/>
        <v>777</v>
      </c>
      <c r="N779">
        <f>LARGE(Forecast!$M$3:$M$8761,$M779)</f>
        <v>0</v>
      </c>
      <c r="O779" s="4" t="str">
        <f ca="1">IF(N779=0,"",INDEX(OFFSET(Forecast!$B$3:$B$8761,IF(N779=N778,MATCH(O778,Forecast!$B$3:$B$8761,0),0),0),MATCH(N779,OFFSET(Forecast!$M$3:$M$8761,IF(N779=N778,MATCH(O778,Forecast!$B$3:$B$8761,0),0),0),0),1))</f>
        <v/>
      </c>
      <c r="P779" s="33">
        <f>INDEX(BAAL!$B:$B,MATCH(1-N779,BAAL!$C:$C,0),1)</f>
        <v>1</v>
      </c>
      <c r="R779" s="4"/>
      <c r="S779" s="33"/>
    </row>
    <row r="780" spans="13:19" x14ac:dyDescent="0.25">
      <c r="M780">
        <f t="shared" si="13"/>
        <v>778</v>
      </c>
      <c r="N780">
        <f>LARGE(Forecast!$M$3:$M$8761,$M780)</f>
        <v>0</v>
      </c>
      <c r="O780" s="4" t="str">
        <f ca="1">IF(N780=0,"",INDEX(OFFSET(Forecast!$B$3:$B$8761,IF(N780=N779,MATCH(O779,Forecast!$B$3:$B$8761,0),0),0),MATCH(N780,OFFSET(Forecast!$M$3:$M$8761,IF(N780=N779,MATCH(O779,Forecast!$B$3:$B$8761,0),0),0),0),1))</f>
        <v/>
      </c>
      <c r="P780" s="33">
        <f>INDEX(BAAL!$B:$B,MATCH(1-N780,BAAL!$C:$C,0),1)</f>
        <v>1</v>
      </c>
      <c r="R780" s="4"/>
      <c r="S780" s="33"/>
    </row>
    <row r="781" spans="13:19" x14ac:dyDescent="0.25">
      <c r="M781">
        <f t="shared" si="13"/>
        <v>779</v>
      </c>
      <c r="N781">
        <f>LARGE(Forecast!$M$3:$M$8761,$M781)</f>
        <v>0</v>
      </c>
      <c r="O781" s="4" t="str">
        <f ca="1">IF(N781=0,"",INDEX(OFFSET(Forecast!$B$3:$B$8761,IF(N781=N780,MATCH(O780,Forecast!$B$3:$B$8761,0),0),0),MATCH(N781,OFFSET(Forecast!$M$3:$M$8761,IF(N781=N780,MATCH(O780,Forecast!$B$3:$B$8761,0),0),0),0),1))</f>
        <v/>
      </c>
      <c r="P781" s="33">
        <f>INDEX(BAAL!$B:$B,MATCH(1-N781,BAAL!$C:$C,0),1)</f>
        <v>1</v>
      </c>
      <c r="R781" s="4"/>
      <c r="S781" s="33"/>
    </row>
    <row r="782" spans="13:19" x14ac:dyDescent="0.25">
      <c r="M782">
        <f t="shared" si="13"/>
        <v>780</v>
      </c>
      <c r="N782">
        <f>LARGE(Forecast!$M$3:$M$8761,$M782)</f>
        <v>0</v>
      </c>
      <c r="O782" s="4" t="str">
        <f ca="1">IF(N782=0,"",INDEX(OFFSET(Forecast!$B$3:$B$8761,IF(N782=N781,MATCH(O781,Forecast!$B$3:$B$8761,0),0),0),MATCH(N782,OFFSET(Forecast!$M$3:$M$8761,IF(N782=N781,MATCH(O781,Forecast!$B$3:$B$8761,0),0),0),0),1))</f>
        <v/>
      </c>
      <c r="P782" s="33">
        <f>INDEX(BAAL!$B:$B,MATCH(1-N782,BAAL!$C:$C,0),1)</f>
        <v>1</v>
      </c>
      <c r="R782" s="4"/>
      <c r="S782" s="33"/>
    </row>
    <row r="783" spans="13:19" x14ac:dyDescent="0.25">
      <c r="M783">
        <f t="shared" si="13"/>
        <v>781</v>
      </c>
      <c r="N783">
        <f>LARGE(Forecast!$M$3:$M$8761,$M783)</f>
        <v>0</v>
      </c>
      <c r="O783" s="4" t="str">
        <f ca="1">IF(N783=0,"",INDEX(OFFSET(Forecast!$B$3:$B$8761,IF(N783=N782,MATCH(O782,Forecast!$B$3:$B$8761,0),0),0),MATCH(N783,OFFSET(Forecast!$M$3:$M$8761,IF(N783=N782,MATCH(O782,Forecast!$B$3:$B$8761,0),0),0),0),1))</f>
        <v/>
      </c>
      <c r="P783" s="33">
        <f>INDEX(BAAL!$B:$B,MATCH(1-N783,BAAL!$C:$C,0),1)</f>
        <v>1</v>
      </c>
      <c r="R783" s="4"/>
      <c r="S783" s="33"/>
    </row>
    <row r="784" spans="13:19" x14ac:dyDescent="0.25">
      <c r="M784">
        <f t="shared" si="13"/>
        <v>782</v>
      </c>
      <c r="N784">
        <f>LARGE(Forecast!$M$3:$M$8761,$M784)</f>
        <v>0</v>
      </c>
      <c r="O784" s="4" t="str">
        <f ca="1">IF(N784=0,"",INDEX(OFFSET(Forecast!$B$3:$B$8761,IF(N784=N783,MATCH(O783,Forecast!$B$3:$B$8761,0),0),0),MATCH(N784,OFFSET(Forecast!$M$3:$M$8761,IF(N784=N783,MATCH(O783,Forecast!$B$3:$B$8761,0),0),0),0),1))</f>
        <v/>
      </c>
      <c r="P784" s="33">
        <f>INDEX(BAAL!$B:$B,MATCH(1-N784,BAAL!$C:$C,0),1)</f>
        <v>1</v>
      </c>
      <c r="R784" s="4"/>
      <c r="S784" s="33"/>
    </row>
    <row r="785" spans="13:19" x14ac:dyDescent="0.25">
      <c r="M785">
        <f t="shared" si="13"/>
        <v>783</v>
      </c>
      <c r="N785">
        <f>LARGE(Forecast!$M$3:$M$8761,$M785)</f>
        <v>0</v>
      </c>
      <c r="O785" s="4" t="str">
        <f ca="1">IF(N785=0,"",INDEX(OFFSET(Forecast!$B$3:$B$8761,IF(N785=N784,MATCH(O784,Forecast!$B$3:$B$8761,0),0),0),MATCH(N785,OFFSET(Forecast!$M$3:$M$8761,IF(N785=N784,MATCH(O784,Forecast!$B$3:$B$8761,0),0),0),0),1))</f>
        <v/>
      </c>
      <c r="P785" s="33">
        <f>INDEX(BAAL!$B:$B,MATCH(1-N785,BAAL!$C:$C,0),1)</f>
        <v>1</v>
      </c>
      <c r="R785" s="4"/>
      <c r="S785" s="33"/>
    </row>
    <row r="786" spans="13:19" x14ac:dyDescent="0.25">
      <c r="M786">
        <f t="shared" si="13"/>
        <v>784</v>
      </c>
      <c r="N786">
        <f>LARGE(Forecast!$M$3:$M$8761,$M786)</f>
        <v>0</v>
      </c>
      <c r="O786" s="4" t="str">
        <f ca="1">IF(N786=0,"",INDEX(OFFSET(Forecast!$B$3:$B$8761,IF(N786=N785,MATCH(O785,Forecast!$B$3:$B$8761,0),0),0),MATCH(N786,OFFSET(Forecast!$M$3:$M$8761,IF(N786=N785,MATCH(O785,Forecast!$B$3:$B$8761,0),0),0),0),1))</f>
        <v/>
      </c>
      <c r="P786" s="33">
        <f>INDEX(BAAL!$B:$B,MATCH(1-N786,BAAL!$C:$C,0),1)</f>
        <v>1</v>
      </c>
      <c r="R786" s="4"/>
      <c r="S786" s="33"/>
    </row>
    <row r="787" spans="13:19" x14ac:dyDescent="0.25">
      <c r="M787">
        <f t="shared" si="13"/>
        <v>785</v>
      </c>
      <c r="N787">
        <f>LARGE(Forecast!$M$3:$M$8761,$M787)</f>
        <v>0</v>
      </c>
      <c r="O787" s="4" t="str">
        <f ca="1">IF(N787=0,"",INDEX(OFFSET(Forecast!$B$3:$B$8761,IF(N787=N786,MATCH(O786,Forecast!$B$3:$B$8761,0),0),0),MATCH(N787,OFFSET(Forecast!$M$3:$M$8761,IF(N787=N786,MATCH(O786,Forecast!$B$3:$B$8761,0),0),0),0),1))</f>
        <v/>
      </c>
      <c r="P787" s="33">
        <f>INDEX(BAAL!$B:$B,MATCH(1-N787,BAAL!$C:$C,0),1)</f>
        <v>1</v>
      </c>
      <c r="R787" s="4"/>
      <c r="S787" s="33"/>
    </row>
    <row r="788" spans="13:19" x14ac:dyDescent="0.25">
      <c r="M788">
        <f t="shared" si="13"/>
        <v>786</v>
      </c>
      <c r="N788">
        <f>LARGE(Forecast!$M$3:$M$8761,$M788)</f>
        <v>0</v>
      </c>
      <c r="O788" s="4" t="str">
        <f ca="1">IF(N788=0,"",INDEX(OFFSET(Forecast!$B$3:$B$8761,IF(N788=N787,MATCH(O787,Forecast!$B$3:$B$8761,0),0),0),MATCH(N788,OFFSET(Forecast!$M$3:$M$8761,IF(N788=N787,MATCH(O787,Forecast!$B$3:$B$8761,0),0),0),0),1))</f>
        <v/>
      </c>
      <c r="P788" s="33">
        <f>INDEX(BAAL!$B:$B,MATCH(1-N788,BAAL!$C:$C,0),1)</f>
        <v>1</v>
      </c>
      <c r="R788" s="4"/>
      <c r="S788" s="33"/>
    </row>
    <row r="789" spans="13:19" x14ac:dyDescent="0.25">
      <c r="M789">
        <f t="shared" si="13"/>
        <v>787</v>
      </c>
      <c r="N789">
        <f>LARGE(Forecast!$M$3:$M$8761,$M789)</f>
        <v>0</v>
      </c>
      <c r="O789" s="4" t="str">
        <f ca="1">IF(N789=0,"",INDEX(OFFSET(Forecast!$B$3:$B$8761,IF(N789=N788,MATCH(O788,Forecast!$B$3:$B$8761,0),0),0),MATCH(N789,OFFSET(Forecast!$M$3:$M$8761,IF(N789=N788,MATCH(O788,Forecast!$B$3:$B$8761,0),0),0),0),1))</f>
        <v/>
      </c>
      <c r="P789" s="33">
        <f>INDEX(BAAL!$B:$B,MATCH(1-N789,BAAL!$C:$C,0),1)</f>
        <v>1</v>
      </c>
      <c r="R789" s="4"/>
      <c r="S789" s="33"/>
    </row>
    <row r="790" spans="13:19" x14ac:dyDescent="0.25">
      <c r="M790">
        <f t="shared" si="13"/>
        <v>788</v>
      </c>
      <c r="N790">
        <f>LARGE(Forecast!$M$3:$M$8761,$M790)</f>
        <v>0</v>
      </c>
      <c r="O790" s="4" t="str">
        <f ca="1">IF(N790=0,"",INDEX(OFFSET(Forecast!$B$3:$B$8761,IF(N790=N789,MATCH(O789,Forecast!$B$3:$B$8761,0),0),0),MATCH(N790,OFFSET(Forecast!$M$3:$M$8761,IF(N790=N789,MATCH(O789,Forecast!$B$3:$B$8761,0),0),0),0),1))</f>
        <v/>
      </c>
      <c r="P790" s="33">
        <f>INDEX(BAAL!$B:$B,MATCH(1-N790,BAAL!$C:$C,0),1)</f>
        <v>1</v>
      </c>
      <c r="R790" s="4"/>
      <c r="S790" s="33"/>
    </row>
    <row r="791" spans="13:19" x14ac:dyDescent="0.25">
      <c r="M791">
        <f t="shared" si="13"/>
        <v>789</v>
      </c>
      <c r="N791">
        <f>LARGE(Forecast!$M$3:$M$8761,$M791)</f>
        <v>0</v>
      </c>
      <c r="O791" s="4" t="str">
        <f ca="1">IF(N791=0,"",INDEX(OFFSET(Forecast!$B$3:$B$8761,IF(N791=N790,MATCH(O790,Forecast!$B$3:$B$8761,0),0),0),MATCH(N791,OFFSET(Forecast!$M$3:$M$8761,IF(N791=N790,MATCH(O790,Forecast!$B$3:$B$8761,0),0),0),0),1))</f>
        <v/>
      </c>
      <c r="P791" s="33">
        <f>INDEX(BAAL!$B:$B,MATCH(1-N791,BAAL!$C:$C,0),1)</f>
        <v>1</v>
      </c>
      <c r="R791" s="4"/>
      <c r="S791" s="33"/>
    </row>
    <row r="792" spans="13:19" x14ac:dyDescent="0.25">
      <c r="M792">
        <f t="shared" si="13"/>
        <v>790</v>
      </c>
      <c r="N792">
        <f>LARGE(Forecast!$M$3:$M$8761,$M792)</f>
        <v>0</v>
      </c>
      <c r="O792" s="4" t="str">
        <f ca="1">IF(N792=0,"",INDEX(OFFSET(Forecast!$B$3:$B$8761,IF(N792=N791,MATCH(O791,Forecast!$B$3:$B$8761,0),0),0),MATCH(N792,OFFSET(Forecast!$M$3:$M$8761,IF(N792=N791,MATCH(O791,Forecast!$B$3:$B$8761,0),0),0),0),1))</f>
        <v/>
      </c>
      <c r="P792" s="33">
        <f>INDEX(BAAL!$B:$B,MATCH(1-N792,BAAL!$C:$C,0),1)</f>
        <v>1</v>
      </c>
      <c r="R792" s="4"/>
      <c r="S792" s="33"/>
    </row>
    <row r="793" spans="13:19" x14ac:dyDescent="0.25">
      <c r="M793">
        <f t="shared" si="13"/>
        <v>791</v>
      </c>
      <c r="N793">
        <f>LARGE(Forecast!$M$3:$M$8761,$M793)</f>
        <v>0</v>
      </c>
      <c r="O793" s="4" t="str">
        <f ca="1">IF(N793=0,"",INDEX(OFFSET(Forecast!$B$3:$B$8761,IF(N793=N792,MATCH(O792,Forecast!$B$3:$B$8761,0),0),0),MATCH(N793,OFFSET(Forecast!$M$3:$M$8761,IF(N793=N792,MATCH(O792,Forecast!$B$3:$B$8761,0),0),0),0),1))</f>
        <v/>
      </c>
      <c r="P793" s="33">
        <f>INDEX(BAAL!$B:$B,MATCH(1-N793,BAAL!$C:$C,0),1)</f>
        <v>1</v>
      </c>
      <c r="R793" s="4"/>
      <c r="S793" s="33"/>
    </row>
    <row r="794" spans="13:19" x14ac:dyDescent="0.25">
      <c r="M794">
        <f t="shared" si="13"/>
        <v>792</v>
      </c>
      <c r="N794">
        <f>LARGE(Forecast!$M$3:$M$8761,$M794)</f>
        <v>0</v>
      </c>
      <c r="O794" s="4" t="str">
        <f ca="1">IF(N794=0,"",INDEX(OFFSET(Forecast!$B$3:$B$8761,IF(N794=N793,MATCH(O793,Forecast!$B$3:$B$8761,0),0),0),MATCH(N794,OFFSET(Forecast!$M$3:$M$8761,IF(N794=N793,MATCH(O793,Forecast!$B$3:$B$8761,0),0),0),0),1))</f>
        <v/>
      </c>
      <c r="P794" s="33">
        <f>INDEX(BAAL!$B:$B,MATCH(1-N794,BAAL!$C:$C,0),1)</f>
        <v>1</v>
      </c>
      <c r="R794" s="4"/>
      <c r="S794" s="33"/>
    </row>
    <row r="795" spans="13:19" x14ac:dyDescent="0.25">
      <c r="M795">
        <f t="shared" si="13"/>
        <v>793</v>
      </c>
      <c r="N795">
        <f>LARGE(Forecast!$M$3:$M$8761,$M795)</f>
        <v>0</v>
      </c>
      <c r="O795" s="4" t="str">
        <f ca="1">IF(N795=0,"",INDEX(OFFSET(Forecast!$B$3:$B$8761,IF(N795=N794,MATCH(O794,Forecast!$B$3:$B$8761,0),0),0),MATCH(N795,OFFSET(Forecast!$M$3:$M$8761,IF(N795=N794,MATCH(O794,Forecast!$B$3:$B$8761,0),0),0),0),1))</f>
        <v/>
      </c>
      <c r="P795" s="33">
        <f>INDEX(BAAL!$B:$B,MATCH(1-N795,BAAL!$C:$C,0),1)</f>
        <v>1</v>
      </c>
      <c r="R795" s="4"/>
      <c r="S795" s="33"/>
    </row>
    <row r="796" spans="13:19" x14ac:dyDescent="0.25">
      <c r="M796">
        <f t="shared" si="13"/>
        <v>794</v>
      </c>
      <c r="N796">
        <f>LARGE(Forecast!$M$3:$M$8761,$M796)</f>
        <v>0</v>
      </c>
      <c r="O796" s="4" t="str">
        <f ca="1">IF(N796=0,"",INDEX(OFFSET(Forecast!$B$3:$B$8761,IF(N796=N795,MATCH(O795,Forecast!$B$3:$B$8761,0),0),0),MATCH(N796,OFFSET(Forecast!$M$3:$M$8761,IF(N796=N795,MATCH(O795,Forecast!$B$3:$B$8761,0),0),0),0),1))</f>
        <v/>
      </c>
      <c r="P796" s="33">
        <f>INDEX(BAAL!$B:$B,MATCH(1-N796,BAAL!$C:$C,0),1)</f>
        <v>1</v>
      </c>
      <c r="R796" s="4"/>
      <c r="S796" s="33"/>
    </row>
    <row r="797" spans="13:19" x14ac:dyDescent="0.25">
      <c r="M797">
        <f t="shared" si="13"/>
        <v>795</v>
      </c>
      <c r="N797">
        <f>LARGE(Forecast!$M$3:$M$8761,$M797)</f>
        <v>0</v>
      </c>
      <c r="O797" s="4" t="str">
        <f ca="1">IF(N797=0,"",INDEX(OFFSET(Forecast!$B$3:$B$8761,IF(N797=N796,MATCH(O796,Forecast!$B$3:$B$8761,0),0),0),MATCH(N797,OFFSET(Forecast!$M$3:$M$8761,IF(N797=N796,MATCH(O796,Forecast!$B$3:$B$8761,0),0),0),0),1))</f>
        <v/>
      </c>
      <c r="P797" s="33">
        <f>INDEX(BAAL!$B:$B,MATCH(1-N797,BAAL!$C:$C,0),1)</f>
        <v>1</v>
      </c>
      <c r="R797" s="4"/>
      <c r="S797" s="33"/>
    </row>
    <row r="798" spans="13:19" x14ac:dyDescent="0.25">
      <c r="M798">
        <f t="shared" si="13"/>
        <v>796</v>
      </c>
      <c r="N798">
        <f>LARGE(Forecast!$M$3:$M$8761,$M798)</f>
        <v>0</v>
      </c>
      <c r="O798" s="4" t="str">
        <f ca="1">IF(N798=0,"",INDEX(OFFSET(Forecast!$B$3:$B$8761,IF(N798=N797,MATCH(O797,Forecast!$B$3:$B$8761,0),0),0),MATCH(N798,OFFSET(Forecast!$M$3:$M$8761,IF(N798=N797,MATCH(O797,Forecast!$B$3:$B$8761,0),0),0),0),1))</f>
        <v/>
      </c>
      <c r="P798" s="33">
        <f>INDEX(BAAL!$B:$B,MATCH(1-N798,BAAL!$C:$C,0),1)</f>
        <v>1</v>
      </c>
      <c r="R798" s="4"/>
      <c r="S798" s="33"/>
    </row>
    <row r="799" spans="13:19" x14ac:dyDescent="0.25">
      <c r="M799">
        <f t="shared" si="13"/>
        <v>797</v>
      </c>
      <c r="N799">
        <f>LARGE(Forecast!$M$3:$M$8761,$M799)</f>
        <v>0</v>
      </c>
      <c r="O799" s="4" t="str">
        <f ca="1">IF(N799=0,"",INDEX(OFFSET(Forecast!$B$3:$B$8761,IF(N799=N798,MATCH(O798,Forecast!$B$3:$B$8761,0),0),0),MATCH(N799,OFFSET(Forecast!$M$3:$M$8761,IF(N799=N798,MATCH(O798,Forecast!$B$3:$B$8761,0),0),0),0),1))</f>
        <v/>
      </c>
      <c r="P799" s="33">
        <f>INDEX(BAAL!$B:$B,MATCH(1-N799,BAAL!$C:$C,0),1)</f>
        <v>1</v>
      </c>
      <c r="R799" s="4"/>
      <c r="S799" s="33"/>
    </row>
    <row r="800" spans="13:19" x14ac:dyDescent="0.25">
      <c r="M800">
        <f t="shared" si="13"/>
        <v>798</v>
      </c>
      <c r="N800">
        <f>LARGE(Forecast!$M$3:$M$8761,$M800)</f>
        <v>0</v>
      </c>
      <c r="O800" s="4" t="str">
        <f ca="1">IF(N800=0,"",INDEX(OFFSET(Forecast!$B$3:$B$8761,IF(N800=N799,MATCH(O799,Forecast!$B$3:$B$8761,0),0),0),MATCH(N800,OFFSET(Forecast!$M$3:$M$8761,IF(N800=N799,MATCH(O799,Forecast!$B$3:$B$8761,0),0),0),0),1))</f>
        <v/>
      </c>
      <c r="P800" s="33">
        <f>INDEX(BAAL!$B:$B,MATCH(1-N800,BAAL!$C:$C,0),1)</f>
        <v>1</v>
      </c>
      <c r="R800" s="4"/>
      <c r="S800" s="33"/>
    </row>
    <row r="801" spans="13:19" x14ac:dyDescent="0.25">
      <c r="M801">
        <f t="shared" si="13"/>
        <v>799</v>
      </c>
      <c r="N801">
        <f>LARGE(Forecast!$M$3:$M$8761,$M801)</f>
        <v>0</v>
      </c>
      <c r="O801" s="4" t="str">
        <f ca="1">IF(N801=0,"",INDEX(OFFSET(Forecast!$B$3:$B$8761,IF(N801=N800,MATCH(O800,Forecast!$B$3:$B$8761,0),0),0),MATCH(N801,OFFSET(Forecast!$M$3:$M$8761,IF(N801=N800,MATCH(O800,Forecast!$B$3:$B$8761,0),0),0),0),1))</f>
        <v/>
      </c>
      <c r="P801" s="33">
        <f>INDEX(BAAL!$B:$B,MATCH(1-N801,BAAL!$C:$C,0),1)</f>
        <v>1</v>
      </c>
      <c r="R801" s="4"/>
      <c r="S801" s="33"/>
    </row>
    <row r="802" spans="13:19" x14ac:dyDescent="0.25">
      <c r="M802">
        <f t="shared" si="13"/>
        <v>800</v>
      </c>
      <c r="N802">
        <f>LARGE(Forecast!$M$3:$M$8761,$M802)</f>
        <v>0</v>
      </c>
      <c r="O802" s="4" t="str">
        <f ca="1">IF(N802=0,"",INDEX(OFFSET(Forecast!$B$3:$B$8761,IF(N802=N801,MATCH(O801,Forecast!$B$3:$B$8761,0),0),0),MATCH(N802,OFFSET(Forecast!$M$3:$M$8761,IF(N802=N801,MATCH(O801,Forecast!$B$3:$B$8761,0),0),0),0),1))</f>
        <v/>
      </c>
      <c r="P802" s="33">
        <f>INDEX(BAAL!$B:$B,MATCH(1-N802,BAAL!$C:$C,0),1)</f>
        <v>1</v>
      </c>
      <c r="R802" s="4"/>
      <c r="S802" s="33"/>
    </row>
    <row r="803" spans="13:19" x14ac:dyDescent="0.25">
      <c r="M803">
        <f t="shared" si="13"/>
        <v>801</v>
      </c>
      <c r="N803">
        <f>LARGE(Forecast!$M$3:$M$8761,$M803)</f>
        <v>0</v>
      </c>
      <c r="O803" s="4" t="str">
        <f ca="1">IF(N803=0,"",INDEX(OFFSET(Forecast!$B$3:$B$8761,IF(N803=N802,MATCH(O802,Forecast!$B$3:$B$8761,0),0),0),MATCH(N803,OFFSET(Forecast!$M$3:$M$8761,IF(N803=N802,MATCH(O802,Forecast!$B$3:$B$8761,0),0),0),0),1))</f>
        <v/>
      </c>
      <c r="P803" s="33">
        <f>INDEX(BAAL!$B:$B,MATCH(1-N803,BAAL!$C:$C,0),1)</f>
        <v>1</v>
      </c>
      <c r="R803" s="4"/>
      <c r="S803" s="33"/>
    </row>
    <row r="804" spans="13:19" x14ac:dyDescent="0.25">
      <c r="M804">
        <f t="shared" si="13"/>
        <v>802</v>
      </c>
      <c r="N804">
        <f>LARGE(Forecast!$M$3:$M$8761,$M804)</f>
        <v>0</v>
      </c>
      <c r="O804" s="4" t="str">
        <f ca="1">IF(N804=0,"",INDEX(OFFSET(Forecast!$B$3:$B$8761,IF(N804=N803,MATCH(O803,Forecast!$B$3:$B$8761,0),0),0),MATCH(N804,OFFSET(Forecast!$M$3:$M$8761,IF(N804=N803,MATCH(O803,Forecast!$B$3:$B$8761,0),0),0),0),1))</f>
        <v/>
      </c>
      <c r="P804" s="33">
        <f>INDEX(BAAL!$B:$B,MATCH(1-N804,BAAL!$C:$C,0),1)</f>
        <v>1</v>
      </c>
      <c r="R804" s="4"/>
      <c r="S804" s="33"/>
    </row>
    <row r="805" spans="13:19" x14ac:dyDescent="0.25">
      <c r="M805">
        <f t="shared" si="13"/>
        <v>803</v>
      </c>
      <c r="N805">
        <f>LARGE(Forecast!$M$3:$M$8761,$M805)</f>
        <v>0</v>
      </c>
      <c r="O805" s="4" t="str">
        <f ca="1">IF(N805=0,"",INDEX(OFFSET(Forecast!$B$3:$B$8761,IF(N805=N804,MATCH(O804,Forecast!$B$3:$B$8761,0),0),0),MATCH(N805,OFFSET(Forecast!$M$3:$M$8761,IF(N805=N804,MATCH(O804,Forecast!$B$3:$B$8761,0),0),0),0),1))</f>
        <v/>
      </c>
      <c r="P805" s="33">
        <f>INDEX(BAAL!$B:$B,MATCH(1-N805,BAAL!$C:$C,0),1)</f>
        <v>1</v>
      </c>
      <c r="R805" s="4"/>
      <c r="S805" s="33"/>
    </row>
    <row r="806" spans="13:19" x14ac:dyDescent="0.25">
      <c r="M806">
        <f t="shared" si="13"/>
        <v>804</v>
      </c>
      <c r="N806">
        <f>LARGE(Forecast!$M$3:$M$8761,$M806)</f>
        <v>0</v>
      </c>
      <c r="O806" s="4" t="str">
        <f ca="1">IF(N806=0,"",INDEX(OFFSET(Forecast!$B$3:$B$8761,IF(N806=N805,MATCH(O805,Forecast!$B$3:$B$8761,0),0),0),MATCH(N806,OFFSET(Forecast!$M$3:$M$8761,IF(N806=N805,MATCH(O805,Forecast!$B$3:$B$8761,0),0),0),0),1))</f>
        <v/>
      </c>
      <c r="P806" s="33">
        <f>INDEX(BAAL!$B:$B,MATCH(1-N806,BAAL!$C:$C,0),1)</f>
        <v>1</v>
      </c>
      <c r="R806" s="4"/>
      <c r="S806" s="33"/>
    </row>
    <row r="807" spans="13:19" x14ac:dyDescent="0.25">
      <c r="M807">
        <f t="shared" si="13"/>
        <v>805</v>
      </c>
      <c r="N807">
        <f>LARGE(Forecast!$M$3:$M$8761,$M807)</f>
        <v>0</v>
      </c>
      <c r="O807" s="4" t="str">
        <f ca="1">IF(N807=0,"",INDEX(OFFSET(Forecast!$B$3:$B$8761,IF(N807=N806,MATCH(O806,Forecast!$B$3:$B$8761,0),0),0),MATCH(N807,OFFSET(Forecast!$M$3:$M$8761,IF(N807=N806,MATCH(O806,Forecast!$B$3:$B$8761,0),0),0),0),1))</f>
        <v/>
      </c>
      <c r="P807" s="33">
        <f>INDEX(BAAL!$B:$B,MATCH(1-N807,BAAL!$C:$C,0),1)</f>
        <v>1</v>
      </c>
      <c r="R807" s="4"/>
      <c r="S807" s="33"/>
    </row>
    <row r="808" spans="13:19" x14ac:dyDescent="0.25">
      <c r="M808">
        <f t="shared" si="13"/>
        <v>806</v>
      </c>
      <c r="N808">
        <f>LARGE(Forecast!$M$3:$M$8761,$M808)</f>
        <v>0</v>
      </c>
      <c r="O808" s="4" t="str">
        <f ca="1">IF(N808=0,"",INDEX(OFFSET(Forecast!$B$3:$B$8761,IF(N808=N807,MATCH(O807,Forecast!$B$3:$B$8761,0),0),0),MATCH(N808,OFFSET(Forecast!$M$3:$M$8761,IF(N808=N807,MATCH(O807,Forecast!$B$3:$B$8761,0),0),0),0),1))</f>
        <v/>
      </c>
      <c r="P808" s="33">
        <f>INDEX(BAAL!$B:$B,MATCH(1-N808,BAAL!$C:$C,0),1)</f>
        <v>1</v>
      </c>
      <c r="R808" s="4"/>
      <c r="S808" s="33"/>
    </row>
    <row r="809" spans="13:19" x14ac:dyDescent="0.25">
      <c r="M809">
        <f t="shared" si="13"/>
        <v>807</v>
      </c>
      <c r="N809">
        <f>LARGE(Forecast!$M$3:$M$8761,$M809)</f>
        <v>0</v>
      </c>
      <c r="O809" s="4" t="str">
        <f ca="1">IF(N809=0,"",INDEX(OFFSET(Forecast!$B$3:$B$8761,IF(N809=N808,MATCH(O808,Forecast!$B$3:$B$8761,0),0),0),MATCH(N809,OFFSET(Forecast!$M$3:$M$8761,IF(N809=N808,MATCH(O808,Forecast!$B$3:$B$8761,0),0),0),0),1))</f>
        <v/>
      </c>
      <c r="P809" s="33">
        <f>INDEX(BAAL!$B:$B,MATCH(1-N809,BAAL!$C:$C,0),1)</f>
        <v>1</v>
      </c>
      <c r="R809" s="4"/>
      <c r="S809" s="33"/>
    </row>
    <row r="810" spans="13:19" x14ac:dyDescent="0.25">
      <c r="M810">
        <f t="shared" si="13"/>
        <v>808</v>
      </c>
      <c r="N810">
        <f>LARGE(Forecast!$M$3:$M$8761,$M810)</f>
        <v>0</v>
      </c>
      <c r="O810" s="4" t="str">
        <f ca="1">IF(N810=0,"",INDEX(OFFSET(Forecast!$B$3:$B$8761,IF(N810=N809,MATCH(O809,Forecast!$B$3:$B$8761,0),0),0),MATCH(N810,OFFSET(Forecast!$M$3:$M$8761,IF(N810=N809,MATCH(O809,Forecast!$B$3:$B$8761,0),0),0),0),1))</f>
        <v/>
      </c>
      <c r="P810" s="33">
        <f>INDEX(BAAL!$B:$B,MATCH(1-N810,BAAL!$C:$C,0),1)</f>
        <v>1</v>
      </c>
      <c r="R810" s="4"/>
      <c r="S810" s="33"/>
    </row>
    <row r="811" spans="13:19" x14ac:dyDescent="0.25">
      <c r="M811">
        <f t="shared" si="13"/>
        <v>809</v>
      </c>
      <c r="N811">
        <f>LARGE(Forecast!$M$3:$M$8761,$M811)</f>
        <v>0</v>
      </c>
      <c r="O811" s="4" t="str">
        <f ca="1">IF(N811=0,"",INDEX(OFFSET(Forecast!$B$3:$B$8761,IF(N811=N810,MATCH(O810,Forecast!$B$3:$B$8761,0),0),0),MATCH(N811,OFFSET(Forecast!$M$3:$M$8761,IF(N811=N810,MATCH(O810,Forecast!$B$3:$B$8761,0),0),0),0),1))</f>
        <v/>
      </c>
      <c r="P811" s="33">
        <f>INDEX(BAAL!$B:$B,MATCH(1-N811,BAAL!$C:$C,0),1)</f>
        <v>1</v>
      </c>
      <c r="R811" s="4"/>
      <c r="S811" s="33"/>
    </row>
    <row r="812" spans="13:19" x14ac:dyDescent="0.25">
      <c r="M812">
        <f t="shared" si="13"/>
        <v>810</v>
      </c>
      <c r="N812">
        <f>LARGE(Forecast!$M$3:$M$8761,$M812)</f>
        <v>0</v>
      </c>
      <c r="O812" s="4" t="str">
        <f ca="1">IF(N812=0,"",INDEX(OFFSET(Forecast!$B$3:$B$8761,IF(N812=N811,MATCH(O811,Forecast!$B$3:$B$8761,0),0),0),MATCH(N812,OFFSET(Forecast!$M$3:$M$8761,IF(N812=N811,MATCH(O811,Forecast!$B$3:$B$8761,0),0),0),0),1))</f>
        <v/>
      </c>
      <c r="P812" s="33">
        <f>INDEX(BAAL!$B:$B,MATCH(1-N812,BAAL!$C:$C,0),1)</f>
        <v>1</v>
      </c>
      <c r="R812" s="4"/>
      <c r="S812" s="33"/>
    </row>
    <row r="813" spans="13:19" x14ac:dyDescent="0.25">
      <c r="M813">
        <f t="shared" si="13"/>
        <v>811</v>
      </c>
      <c r="N813">
        <f>LARGE(Forecast!$M$3:$M$8761,$M813)</f>
        <v>0</v>
      </c>
      <c r="O813" s="4" t="str">
        <f ca="1">IF(N813=0,"",INDEX(OFFSET(Forecast!$B$3:$B$8761,IF(N813=N812,MATCH(O812,Forecast!$B$3:$B$8761,0),0),0),MATCH(N813,OFFSET(Forecast!$M$3:$M$8761,IF(N813=N812,MATCH(O812,Forecast!$B$3:$B$8761,0),0),0),0),1))</f>
        <v/>
      </c>
      <c r="P813" s="33">
        <f>INDEX(BAAL!$B:$B,MATCH(1-N813,BAAL!$C:$C,0),1)</f>
        <v>1</v>
      </c>
      <c r="R813" s="4"/>
      <c r="S813" s="33"/>
    </row>
    <row r="814" spans="13:19" x14ac:dyDescent="0.25">
      <c r="M814">
        <f t="shared" si="13"/>
        <v>812</v>
      </c>
      <c r="N814">
        <f>LARGE(Forecast!$M$3:$M$8761,$M814)</f>
        <v>0</v>
      </c>
      <c r="O814" s="4" t="str">
        <f ca="1">IF(N814=0,"",INDEX(OFFSET(Forecast!$B$3:$B$8761,IF(N814=N813,MATCH(O813,Forecast!$B$3:$B$8761,0),0),0),MATCH(N814,OFFSET(Forecast!$M$3:$M$8761,IF(N814=N813,MATCH(O813,Forecast!$B$3:$B$8761,0),0),0),0),1))</f>
        <v/>
      </c>
      <c r="P814" s="33">
        <f>INDEX(BAAL!$B:$B,MATCH(1-N814,BAAL!$C:$C,0),1)</f>
        <v>1</v>
      </c>
      <c r="R814" s="4"/>
      <c r="S814" s="33"/>
    </row>
    <row r="815" spans="13:19" x14ac:dyDescent="0.25">
      <c r="M815">
        <f t="shared" si="13"/>
        <v>813</v>
      </c>
      <c r="N815">
        <f>LARGE(Forecast!$M$3:$M$8761,$M815)</f>
        <v>0</v>
      </c>
      <c r="O815" s="4" t="str">
        <f ca="1">IF(N815=0,"",INDEX(OFFSET(Forecast!$B$3:$B$8761,IF(N815=N814,MATCH(O814,Forecast!$B$3:$B$8761,0),0),0),MATCH(N815,OFFSET(Forecast!$M$3:$M$8761,IF(N815=N814,MATCH(O814,Forecast!$B$3:$B$8761,0),0),0),0),1))</f>
        <v/>
      </c>
      <c r="P815" s="33">
        <f>INDEX(BAAL!$B:$B,MATCH(1-N815,BAAL!$C:$C,0),1)</f>
        <v>1</v>
      </c>
      <c r="R815" s="4"/>
      <c r="S815" s="33"/>
    </row>
    <row r="816" spans="13:19" x14ac:dyDescent="0.25">
      <c r="M816">
        <f t="shared" si="13"/>
        <v>814</v>
      </c>
      <c r="N816">
        <f>LARGE(Forecast!$M$3:$M$8761,$M816)</f>
        <v>0</v>
      </c>
      <c r="O816" s="4" t="str">
        <f ca="1">IF(N816=0,"",INDEX(OFFSET(Forecast!$B$3:$B$8761,IF(N816=N815,MATCH(O815,Forecast!$B$3:$B$8761,0),0),0),MATCH(N816,OFFSET(Forecast!$M$3:$M$8761,IF(N816=N815,MATCH(O815,Forecast!$B$3:$B$8761,0),0),0),0),1))</f>
        <v/>
      </c>
      <c r="P816" s="33">
        <f>INDEX(BAAL!$B:$B,MATCH(1-N816,BAAL!$C:$C,0),1)</f>
        <v>1</v>
      </c>
      <c r="R816" s="4"/>
      <c r="S816" s="33"/>
    </row>
    <row r="817" spans="13:19" x14ac:dyDescent="0.25">
      <c r="M817">
        <f t="shared" si="13"/>
        <v>815</v>
      </c>
      <c r="N817">
        <f>LARGE(Forecast!$M$3:$M$8761,$M817)</f>
        <v>0</v>
      </c>
      <c r="O817" s="4" t="str">
        <f ca="1">IF(N817=0,"",INDEX(OFFSET(Forecast!$B$3:$B$8761,IF(N817=N816,MATCH(O816,Forecast!$B$3:$B$8761,0),0),0),MATCH(N817,OFFSET(Forecast!$M$3:$M$8761,IF(N817=N816,MATCH(O816,Forecast!$B$3:$B$8761,0),0),0),0),1))</f>
        <v/>
      </c>
      <c r="P817" s="33">
        <f>INDEX(BAAL!$B:$B,MATCH(1-N817,BAAL!$C:$C,0),1)</f>
        <v>1</v>
      </c>
      <c r="R817" s="4"/>
      <c r="S817" s="33"/>
    </row>
    <row r="818" spans="13:19" x14ac:dyDescent="0.25">
      <c r="M818">
        <f t="shared" si="13"/>
        <v>816</v>
      </c>
      <c r="N818">
        <f>LARGE(Forecast!$M$3:$M$8761,$M818)</f>
        <v>0</v>
      </c>
      <c r="O818" s="4" t="str">
        <f ca="1">IF(N818=0,"",INDEX(OFFSET(Forecast!$B$3:$B$8761,IF(N818=N817,MATCH(O817,Forecast!$B$3:$B$8761,0),0),0),MATCH(N818,OFFSET(Forecast!$M$3:$M$8761,IF(N818=N817,MATCH(O817,Forecast!$B$3:$B$8761,0),0),0),0),1))</f>
        <v/>
      </c>
      <c r="P818" s="33">
        <f>INDEX(BAAL!$B:$B,MATCH(1-N818,BAAL!$C:$C,0),1)</f>
        <v>1</v>
      </c>
      <c r="R818" s="4"/>
      <c r="S818" s="33"/>
    </row>
    <row r="819" spans="13:19" x14ac:dyDescent="0.25">
      <c r="M819">
        <f t="shared" si="13"/>
        <v>817</v>
      </c>
      <c r="N819">
        <f>LARGE(Forecast!$M$3:$M$8761,$M819)</f>
        <v>0</v>
      </c>
      <c r="O819" s="4" t="str">
        <f ca="1">IF(N819=0,"",INDEX(OFFSET(Forecast!$B$3:$B$8761,IF(N819=N818,MATCH(O818,Forecast!$B$3:$B$8761,0),0),0),MATCH(N819,OFFSET(Forecast!$M$3:$M$8761,IF(N819=N818,MATCH(O818,Forecast!$B$3:$B$8761,0),0),0),0),1))</f>
        <v/>
      </c>
      <c r="P819" s="33">
        <f>INDEX(BAAL!$B:$B,MATCH(1-N819,BAAL!$C:$C,0),1)</f>
        <v>1</v>
      </c>
      <c r="R819" s="4"/>
      <c r="S819" s="33"/>
    </row>
    <row r="820" spans="13:19" x14ac:dyDescent="0.25">
      <c r="M820">
        <f t="shared" si="13"/>
        <v>818</v>
      </c>
      <c r="N820">
        <f>LARGE(Forecast!$M$3:$M$8761,$M820)</f>
        <v>0</v>
      </c>
      <c r="O820" s="4" t="str">
        <f ca="1">IF(N820=0,"",INDEX(OFFSET(Forecast!$B$3:$B$8761,IF(N820=N819,MATCH(O819,Forecast!$B$3:$B$8761,0),0),0),MATCH(N820,OFFSET(Forecast!$M$3:$M$8761,IF(N820=N819,MATCH(O819,Forecast!$B$3:$B$8761,0),0),0),0),1))</f>
        <v/>
      </c>
      <c r="P820" s="33">
        <f>INDEX(BAAL!$B:$B,MATCH(1-N820,BAAL!$C:$C,0),1)</f>
        <v>1</v>
      </c>
      <c r="R820" s="4"/>
      <c r="S820" s="33"/>
    </row>
    <row r="821" spans="13:19" x14ac:dyDescent="0.25">
      <c r="M821">
        <f t="shared" si="13"/>
        <v>819</v>
      </c>
      <c r="N821">
        <f>LARGE(Forecast!$M$3:$M$8761,$M821)</f>
        <v>0</v>
      </c>
      <c r="O821" s="4" t="str">
        <f ca="1">IF(N821=0,"",INDEX(OFFSET(Forecast!$B$3:$B$8761,IF(N821=N820,MATCH(O820,Forecast!$B$3:$B$8761,0),0),0),MATCH(N821,OFFSET(Forecast!$M$3:$M$8761,IF(N821=N820,MATCH(O820,Forecast!$B$3:$B$8761,0),0),0),0),1))</f>
        <v/>
      </c>
      <c r="P821" s="33">
        <f>INDEX(BAAL!$B:$B,MATCH(1-N821,BAAL!$C:$C,0),1)</f>
        <v>1</v>
      </c>
      <c r="R821" s="4"/>
      <c r="S821" s="33"/>
    </row>
    <row r="822" spans="13:19" x14ac:dyDescent="0.25">
      <c r="M822">
        <f t="shared" si="13"/>
        <v>820</v>
      </c>
      <c r="N822">
        <f>LARGE(Forecast!$M$3:$M$8761,$M822)</f>
        <v>0</v>
      </c>
      <c r="O822" s="4" t="str">
        <f ca="1">IF(N822=0,"",INDEX(OFFSET(Forecast!$B$3:$B$8761,IF(N822=N821,MATCH(O821,Forecast!$B$3:$B$8761,0),0),0),MATCH(N822,OFFSET(Forecast!$M$3:$M$8761,IF(N822=N821,MATCH(O821,Forecast!$B$3:$B$8761,0),0),0),0),1))</f>
        <v/>
      </c>
      <c r="P822" s="33">
        <f>INDEX(BAAL!$B:$B,MATCH(1-N822,BAAL!$C:$C,0),1)</f>
        <v>1</v>
      </c>
      <c r="R822" s="4"/>
      <c r="S822" s="33"/>
    </row>
    <row r="823" spans="13:19" x14ac:dyDescent="0.25">
      <c r="M823">
        <f t="shared" si="13"/>
        <v>821</v>
      </c>
      <c r="N823">
        <f>LARGE(Forecast!$M$3:$M$8761,$M823)</f>
        <v>0</v>
      </c>
      <c r="O823" s="4" t="str">
        <f ca="1">IF(N823=0,"",INDEX(OFFSET(Forecast!$B$3:$B$8761,IF(N823=N822,MATCH(O822,Forecast!$B$3:$B$8761,0),0),0),MATCH(N823,OFFSET(Forecast!$M$3:$M$8761,IF(N823=N822,MATCH(O822,Forecast!$B$3:$B$8761,0),0),0),0),1))</f>
        <v/>
      </c>
      <c r="P823" s="33">
        <f>INDEX(BAAL!$B:$B,MATCH(1-N823,BAAL!$C:$C,0),1)</f>
        <v>1</v>
      </c>
      <c r="R823" s="4"/>
      <c r="S823" s="33"/>
    </row>
    <row r="824" spans="13:19" x14ac:dyDescent="0.25">
      <c r="M824">
        <f t="shared" si="13"/>
        <v>822</v>
      </c>
      <c r="N824">
        <f>LARGE(Forecast!$M$3:$M$8761,$M824)</f>
        <v>0</v>
      </c>
      <c r="O824" s="4" t="str">
        <f ca="1">IF(N824=0,"",INDEX(OFFSET(Forecast!$B$3:$B$8761,IF(N824=N823,MATCH(O823,Forecast!$B$3:$B$8761,0),0),0),MATCH(N824,OFFSET(Forecast!$M$3:$M$8761,IF(N824=N823,MATCH(O823,Forecast!$B$3:$B$8761,0),0),0),0),1))</f>
        <v/>
      </c>
      <c r="P824" s="33">
        <f>INDEX(BAAL!$B:$B,MATCH(1-N824,BAAL!$C:$C,0),1)</f>
        <v>1</v>
      </c>
      <c r="R824" s="4"/>
      <c r="S824" s="33"/>
    </row>
    <row r="825" spans="13:19" x14ac:dyDescent="0.25">
      <c r="M825">
        <f t="shared" si="13"/>
        <v>823</v>
      </c>
      <c r="N825">
        <f>LARGE(Forecast!$M$3:$M$8761,$M825)</f>
        <v>0</v>
      </c>
      <c r="O825" s="4" t="str">
        <f ca="1">IF(N825=0,"",INDEX(OFFSET(Forecast!$B$3:$B$8761,IF(N825=N824,MATCH(O824,Forecast!$B$3:$B$8761,0),0),0),MATCH(N825,OFFSET(Forecast!$M$3:$M$8761,IF(N825=N824,MATCH(O824,Forecast!$B$3:$B$8761,0),0),0),0),1))</f>
        <v/>
      </c>
      <c r="P825" s="33">
        <f>INDEX(BAAL!$B:$B,MATCH(1-N825,BAAL!$C:$C,0),1)</f>
        <v>1</v>
      </c>
      <c r="R825" s="4"/>
      <c r="S825" s="33"/>
    </row>
    <row r="826" spans="13:19" x14ac:dyDescent="0.25">
      <c r="M826">
        <f t="shared" si="13"/>
        <v>824</v>
      </c>
      <c r="N826">
        <f>LARGE(Forecast!$M$3:$M$8761,$M826)</f>
        <v>0</v>
      </c>
      <c r="O826" s="4" t="str">
        <f ca="1">IF(N826=0,"",INDEX(OFFSET(Forecast!$B$3:$B$8761,IF(N826=N825,MATCH(O825,Forecast!$B$3:$B$8761,0),0),0),MATCH(N826,OFFSET(Forecast!$M$3:$M$8761,IF(N826=N825,MATCH(O825,Forecast!$B$3:$B$8761,0),0),0),0),1))</f>
        <v/>
      </c>
      <c r="P826" s="33">
        <f>INDEX(BAAL!$B:$B,MATCH(1-N826,BAAL!$C:$C,0),1)</f>
        <v>1</v>
      </c>
      <c r="R826" s="4"/>
      <c r="S826" s="33"/>
    </row>
    <row r="827" spans="13:19" x14ac:dyDescent="0.25">
      <c r="M827">
        <f t="shared" si="13"/>
        <v>825</v>
      </c>
      <c r="N827">
        <f>LARGE(Forecast!$M$3:$M$8761,$M827)</f>
        <v>0</v>
      </c>
      <c r="O827" s="4" t="str">
        <f ca="1">IF(N827=0,"",INDEX(OFFSET(Forecast!$B$3:$B$8761,IF(N827=N826,MATCH(O826,Forecast!$B$3:$B$8761,0),0),0),MATCH(N827,OFFSET(Forecast!$M$3:$M$8761,IF(N827=N826,MATCH(O826,Forecast!$B$3:$B$8761,0),0),0),0),1))</f>
        <v/>
      </c>
      <c r="P827" s="33">
        <f>INDEX(BAAL!$B:$B,MATCH(1-N827,BAAL!$C:$C,0),1)</f>
        <v>1</v>
      </c>
      <c r="R827" s="4"/>
      <c r="S827" s="33"/>
    </row>
    <row r="828" spans="13:19" x14ac:dyDescent="0.25">
      <c r="M828">
        <f t="shared" si="13"/>
        <v>826</v>
      </c>
      <c r="N828">
        <f>LARGE(Forecast!$M$3:$M$8761,$M828)</f>
        <v>0</v>
      </c>
      <c r="O828" s="4" t="str">
        <f ca="1">IF(N828=0,"",INDEX(OFFSET(Forecast!$B$3:$B$8761,IF(N828=N827,MATCH(O827,Forecast!$B$3:$B$8761,0),0),0),MATCH(N828,OFFSET(Forecast!$M$3:$M$8761,IF(N828=N827,MATCH(O827,Forecast!$B$3:$B$8761,0),0),0),0),1))</f>
        <v/>
      </c>
      <c r="P828" s="33">
        <f>INDEX(BAAL!$B:$B,MATCH(1-N828,BAAL!$C:$C,0),1)</f>
        <v>1</v>
      </c>
      <c r="R828" s="4"/>
      <c r="S828" s="33"/>
    </row>
    <row r="829" spans="13:19" x14ac:dyDescent="0.25">
      <c r="M829">
        <f t="shared" si="13"/>
        <v>827</v>
      </c>
      <c r="N829">
        <f>LARGE(Forecast!$M$3:$M$8761,$M829)</f>
        <v>0</v>
      </c>
      <c r="O829" s="4" t="str">
        <f ca="1">IF(N829=0,"",INDEX(OFFSET(Forecast!$B$3:$B$8761,IF(N829=N828,MATCH(O828,Forecast!$B$3:$B$8761,0),0),0),MATCH(N829,OFFSET(Forecast!$M$3:$M$8761,IF(N829=N828,MATCH(O828,Forecast!$B$3:$B$8761,0),0),0),0),1))</f>
        <v/>
      </c>
      <c r="P829" s="33">
        <f>INDEX(BAAL!$B:$B,MATCH(1-N829,BAAL!$C:$C,0),1)</f>
        <v>1</v>
      </c>
      <c r="R829" s="4"/>
      <c r="S829" s="33"/>
    </row>
    <row r="830" spans="13:19" x14ac:dyDescent="0.25">
      <c r="M830">
        <f t="shared" si="13"/>
        <v>828</v>
      </c>
      <c r="N830">
        <f>LARGE(Forecast!$M$3:$M$8761,$M830)</f>
        <v>0</v>
      </c>
      <c r="O830" s="4" t="str">
        <f ca="1">IF(N830=0,"",INDEX(OFFSET(Forecast!$B$3:$B$8761,IF(N830=N829,MATCH(O829,Forecast!$B$3:$B$8761,0),0),0),MATCH(N830,OFFSET(Forecast!$M$3:$M$8761,IF(N830=N829,MATCH(O829,Forecast!$B$3:$B$8761,0),0),0),0),1))</f>
        <v/>
      </c>
      <c r="P830" s="33">
        <f>INDEX(BAAL!$B:$B,MATCH(1-N830,BAAL!$C:$C,0),1)</f>
        <v>1</v>
      </c>
      <c r="R830" s="4"/>
      <c r="S830" s="33"/>
    </row>
    <row r="831" spans="13:19" x14ac:dyDescent="0.25">
      <c r="M831">
        <f t="shared" si="13"/>
        <v>829</v>
      </c>
      <c r="N831">
        <f>LARGE(Forecast!$M$3:$M$8761,$M831)</f>
        <v>0</v>
      </c>
      <c r="O831" s="4" t="str">
        <f ca="1">IF(N831=0,"",INDEX(OFFSET(Forecast!$B$3:$B$8761,IF(N831=N830,MATCH(O830,Forecast!$B$3:$B$8761,0),0),0),MATCH(N831,OFFSET(Forecast!$M$3:$M$8761,IF(N831=N830,MATCH(O830,Forecast!$B$3:$B$8761,0),0),0),0),1))</f>
        <v/>
      </c>
      <c r="P831" s="33">
        <f>INDEX(BAAL!$B:$B,MATCH(1-N831,BAAL!$C:$C,0),1)</f>
        <v>1</v>
      </c>
      <c r="R831" s="4"/>
      <c r="S831" s="33"/>
    </row>
    <row r="832" spans="13:19" x14ac:dyDescent="0.25">
      <c r="M832">
        <f t="shared" si="13"/>
        <v>830</v>
      </c>
      <c r="N832">
        <f>LARGE(Forecast!$M$3:$M$8761,$M832)</f>
        <v>0</v>
      </c>
      <c r="O832" s="4" t="str">
        <f ca="1">IF(N832=0,"",INDEX(OFFSET(Forecast!$B$3:$B$8761,IF(N832=N831,MATCH(O831,Forecast!$B$3:$B$8761,0),0),0),MATCH(N832,OFFSET(Forecast!$M$3:$M$8761,IF(N832=N831,MATCH(O831,Forecast!$B$3:$B$8761,0),0),0),0),1))</f>
        <v/>
      </c>
      <c r="P832" s="33">
        <f>INDEX(BAAL!$B:$B,MATCH(1-N832,BAAL!$C:$C,0),1)</f>
        <v>1</v>
      </c>
      <c r="R832" s="4"/>
      <c r="S832" s="33"/>
    </row>
    <row r="833" spans="13:19" x14ac:dyDescent="0.25">
      <c r="M833">
        <f t="shared" si="13"/>
        <v>831</v>
      </c>
      <c r="N833">
        <f>LARGE(Forecast!$M$3:$M$8761,$M833)</f>
        <v>0</v>
      </c>
      <c r="O833" s="4" t="str">
        <f ca="1">IF(N833=0,"",INDEX(OFFSET(Forecast!$B$3:$B$8761,IF(N833=N832,MATCH(O832,Forecast!$B$3:$B$8761,0),0),0),MATCH(N833,OFFSET(Forecast!$M$3:$M$8761,IF(N833=N832,MATCH(O832,Forecast!$B$3:$B$8761,0),0),0),0),1))</f>
        <v/>
      </c>
      <c r="P833" s="33">
        <f>INDEX(BAAL!$B:$B,MATCH(1-N833,BAAL!$C:$C,0),1)</f>
        <v>1</v>
      </c>
      <c r="R833" s="4"/>
      <c r="S833" s="33"/>
    </row>
    <row r="834" spans="13:19" x14ac:dyDescent="0.25">
      <c r="M834">
        <f t="shared" si="13"/>
        <v>832</v>
      </c>
      <c r="N834">
        <f>LARGE(Forecast!$M$3:$M$8761,$M834)</f>
        <v>0</v>
      </c>
      <c r="O834" s="4" t="str">
        <f ca="1">IF(N834=0,"",INDEX(OFFSET(Forecast!$B$3:$B$8761,IF(N834=N833,MATCH(O833,Forecast!$B$3:$B$8761,0),0),0),MATCH(N834,OFFSET(Forecast!$M$3:$M$8761,IF(N834=N833,MATCH(O833,Forecast!$B$3:$B$8761,0),0),0),0),1))</f>
        <v/>
      </c>
      <c r="P834" s="33">
        <f>INDEX(BAAL!$B:$B,MATCH(1-N834,BAAL!$C:$C,0),1)</f>
        <v>1</v>
      </c>
      <c r="R834" s="4"/>
      <c r="S834" s="33"/>
    </row>
    <row r="835" spans="13:19" x14ac:dyDescent="0.25">
      <c r="M835">
        <f t="shared" si="13"/>
        <v>833</v>
      </c>
      <c r="N835">
        <f>LARGE(Forecast!$M$3:$M$8761,$M835)</f>
        <v>0</v>
      </c>
      <c r="O835" s="4" t="str">
        <f ca="1">IF(N835=0,"",INDEX(OFFSET(Forecast!$B$3:$B$8761,IF(N835=N834,MATCH(O834,Forecast!$B$3:$B$8761,0),0),0),MATCH(N835,OFFSET(Forecast!$M$3:$M$8761,IF(N835=N834,MATCH(O834,Forecast!$B$3:$B$8761,0),0),0),0),1))</f>
        <v/>
      </c>
      <c r="P835" s="33">
        <f>INDEX(BAAL!$B:$B,MATCH(1-N835,BAAL!$C:$C,0),1)</f>
        <v>1</v>
      </c>
      <c r="R835" s="4"/>
      <c r="S835" s="33"/>
    </row>
    <row r="836" spans="13:19" x14ac:dyDescent="0.25">
      <c r="M836">
        <f t="shared" si="13"/>
        <v>834</v>
      </c>
      <c r="N836">
        <f>LARGE(Forecast!$M$3:$M$8761,$M836)</f>
        <v>0</v>
      </c>
      <c r="O836" s="4" t="str">
        <f ca="1">IF(N836=0,"",INDEX(OFFSET(Forecast!$B$3:$B$8761,IF(N836=N835,MATCH(O835,Forecast!$B$3:$B$8761,0),0),0),MATCH(N836,OFFSET(Forecast!$M$3:$M$8761,IF(N836=N835,MATCH(O835,Forecast!$B$3:$B$8761,0),0),0),0),1))</f>
        <v/>
      </c>
      <c r="P836" s="33">
        <f>INDEX(BAAL!$B:$B,MATCH(1-N836,BAAL!$C:$C,0),1)</f>
        <v>1</v>
      </c>
      <c r="R836" s="4"/>
      <c r="S836" s="33"/>
    </row>
    <row r="837" spans="13:19" x14ac:dyDescent="0.25">
      <c r="M837">
        <f t="shared" ref="M837:M900" si="14">M836+1</f>
        <v>835</v>
      </c>
      <c r="N837">
        <f>LARGE(Forecast!$M$3:$M$8761,$M837)</f>
        <v>0</v>
      </c>
      <c r="O837" s="4" t="str">
        <f ca="1">IF(N837=0,"",INDEX(OFFSET(Forecast!$B$3:$B$8761,IF(N837=N836,MATCH(O836,Forecast!$B$3:$B$8761,0),0),0),MATCH(N837,OFFSET(Forecast!$M$3:$M$8761,IF(N837=N836,MATCH(O836,Forecast!$B$3:$B$8761,0),0),0),0),1))</f>
        <v/>
      </c>
      <c r="P837" s="33">
        <f>INDEX(BAAL!$B:$B,MATCH(1-N837,BAAL!$C:$C,0),1)</f>
        <v>1</v>
      </c>
      <c r="R837" s="4"/>
      <c r="S837" s="33"/>
    </row>
    <row r="838" spans="13:19" x14ac:dyDescent="0.25">
      <c r="M838">
        <f t="shared" si="14"/>
        <v>836</v>
      </c>
      <c r="N838">
        <f>LARGE(Forecast!$M$3:$M$8761,$M838)</f>
        <v>0</v>
      </c>
      <c r="O838" s="4" t="str">
        <f ca="1">IF(N838=0,"",INDEX(OFFSET(Forecast!$B$3:$B$8761,IF(N838=N837,MATCH(O837,Forecast!$B$3:$B$8761,0),0),0),MATCH(N838,OFFSET(Forecast!$M$3:$M$8761,IF(N838=N837,MATCH(O837,Forecast!$B$3:$B$8761,0),0),0),0),1))</f>
        <v/>
      </c>
      <c r="P838" s="33">
        <f>INDEX(BAAL!$B:$B,MATCH(1-N838,BAAL!$C:$C,0),1)</f>
        <v>1</v>
      </c>
      <c r="R838" s="4"/>
      <c r="S838" s="33"/>
    </row>
    <row r="839" spans="13:19" x14ac:dyDescent="0.25">
      <c r="M839">
        <f t="shared" si="14"/>
        <v>837</v>
      </c>
      <c r="N839">
        <f>LARGE(Forecast!$M$3:$M$8761,$M839)</f>
        <v>0</v>
      </c>
      <c r="O839" s="4" t="str">
        <f ca="1">IF(N839=0,"",INDEX(OFFSET(Forecast!$B$3:$B$8761,IF(N839=N838,MATCH(O838,Forecast!$B$3:$B$8761,0),0),0),MATCH(N839,OFFSET(Forecast!$M$3:$M$8761,IF(N839=N838,MATCH(O838,Forecast!$B$3:$B$8761,0),0),0),0),1))</f>
        <v/>
      </c>
      <c r="P839" s="33">
        <f>INDEX(BAAL!$B:$B,MATCH(1-N839,BAAL!$C:$C,0),1)</f>
        <v>1</v>
      </c>
      <c r="R839" s="4"/>
      <c r="S839" s="33"/>
    </row>
    <row r="840" spans="13:19" x14ac:dyDescent="0.25">
      <c r="M840">
        <f t="shared" si="14"/>
        <v>838</v>
      </c>
      <c r="N840">
        <f>LARGE(Forecast!$M$3:$M$8761,$M840)</f>
        <v>0</v>
      </c>
      <c r="O840" s="4" t="str">
        <f ca="1">IF(N840=0,"",INDEX(OFFSET(Forecast!$B$3:$B$8761,IF(N840=N839,MATCH(O839,Forecast!$B$3:$B$8761,0),0),0),MATCH(N840,OFFSET(Forecast!$M$3:$M$8761,IF(N840=N839,MATCH(O839,Forecast!$B$3:$B$8761,0),0),0),0),1))</f>
        <v/>
      </c>
      <c r="P840" s="33">
        <f>INDEX(BAAL!$B:$B,MATCH(1-N840,BAAL!$C:$C,0),1)</f>
        <v>1</v>
      </c>
      <c r="R840" s="4"/>
      <c r="S840" s="33"/>
    </row>
    <row r="841" spans="13:19" x14ac:dyDescent="0.25">
      <c r="M841">
        <f t="shared" si="14"/>
        <v>839</v>
      </c>
      <c r="N841">
        <f>LARGE(Forecast!$M$3:$M$8761,$M841)</f>
        <v>0</v>
      </c>
      <c r="O841" s="4" t="str">
        <f ca="1">IF(N841=0,"",INDEX(OFFSET(Forecast!$B$3:$B$8761,IF(N841=N840,MATCH(O840,Forecast!$B$3:$B$8761,0),0),0),MATCH(N841,OFFSET(Forecast!$M$3:$M$8761,IF(N841=N840,MATCH(O840,Forecast!$B$3:$B$8761,0),0),0),0),1))</f>
        <v/>
      </c>
      <c r="P841" s="33">
        <f>INDEX(BAAL!$B:$B,MATCH(1-N841,BAAL!$C:$C,0),1)</f>
        <v>1</v>
      </c>
      <c r="R841" s="4"/>
      <c r="S841" s="33"/>
    </row>
    <row r="842" spans="13:19" x14ac:dyDescent="0.25">
      <c r="M842">
        <f t="shared" si="14"/>
        <v>840</v>
      </c>
      <c r="N842">
        <f>LARGE(Forecast!$M$3:$M$8761,$M842)</f>
        <v>0</v>
      </c>
      <c r="O842" s="4" t="str">
        <f ca="1">IF(N842=0,"",INDEX(OFFSET(Forecast!$B$3:$B$8761,IF(N842=N841,MATCH(O841,Forecast!$B$3:$B$8761,0),0),0),MATCH(N842,OFFSET(Forecast!$M$3:$M$8761,IF(N842=N841,MATCH(O841,Forecast!$B$3:$B$8761,0),0),0),0),1))</f>
        <v/>
      </c>
      <c r="P842" s="33">
        <f>INDEX(BAAL!$B:$B,MATCH(1-N842,BAAL!$C:$C,0),1)</f>
        <v>1</v>
      </c>
      <c r="R842" s="4"/>
      <c r="S842" s="33"/>
    </row>
    <row r="843" spans="13:19" x14ac:dyDescent="0.25">
      <c r="M843">
        <f t="shared" si="14"/>
        <v>841</v>
      </c>
      <c r="N843">
        <f>LARGE(Forecast!$M$3:$M$8761,$M843)</f>
        <v>0</v>
      </c>
      <c r="O843" s="4" t="str">
        <f ca="1">IF(N843=0,"",INDEX(OFFSET(Forecast!$B$3:$B$8761,IF(N843=N842,MATCH(O842,Forecast!$B$3:$B$8761,0),0),0),MATCH(N843,OFFSET(Forecast!$M$3:$M$8761,IF(N843=N842,MATCH(O842,Forecast!$B$3:$B$8761,0),0),0),0),1))</f>
        <v/>
      </c>
      <c r="P843" s="33">
        <f>INDEX(BAAL!$B:$B,MATCH(1-N843,BAAL!$C:$C,0),1)</f>
        <v>1</v>
      </c>
      <c r="R843" s="4"/>
      <c r="S843" s="33"/>
    </row>
    <row r="844" spans="13:19" x14ac:dyDescent="0.25">
      <c r="M844">
        <f t="shared" si="14"/>
        <v>842</v>
      </c>
      <c r="N844">
        <f>LARGE(Forecast!$M$3:$M$8761,$M844)</f>
        <v>0</v>
      </c>
      <c r="O844" s="4" t="str">
        <f ca="1">IF(N844=0,"",INDEX(OFFSET(Forecast!$B$3:$B$8761,IF(N844=N843,MATCH(O843,Forecast!$B$3:$B$8761,0),0),0),MATCH(N844,OFFSET(Forecast!$M$3:$M$8761,IF(N844=N843,MATCH(O843,Forecast!$B$3:$B$8761,0),0),0),0),1))</f>
        <v/>
      </c>
      <c r="P844" s="33">
        <f>INDEX(BAAL!$B:$B,MATCH(1-N844,BAAL!$C:$C,0),1)</f>
        <v>1</v>
      </c>
      <c r="R844" s="4"/>
      <c r="S844" s="33"/>
    </row>
    <row r="845" spans="13:19" x14ac:dyDescent="0.25">
      <c r="M845">
        <f t="shared" si="14"/>
        <v>843</v>
      </c>
      <c r="N845">
        <f>LARGE(Forecast!$M$3:$M$8761,$M845)</f>
        <v>0</v>
      </c>
      <c r="O845" s="4" t="str">
        <f ca="1">IF(N845=0,"",INDEX(OFFSET(Forecast!$B$3:$B$8761,IF(N845=N844,MATCH(O844,Forecast!$B$3:$B$8761,0),0),0),MATCH(N845,OFFSET(Forecast!$M$3:$M$8761,IF(N845=N844,MATCH(O844,Forecast!$B$3:$B$8761,0),0),0),0),1))</f>
        <v/>
      </c>
      <c r="P845" s="33">
        <f>INDEX(BAAL!$B:$B,MATCH(1-N845,BAAL!$C:$C,0),1)</f>
        <v>1</v>
      </c>
      <c r="R845" s="4"/>
      <c r="S845" s="33"/>
    </row>
    <row r="846" spans="13:19" x14ac:dyDescent="0.25">
      <c r="M846">
        <f t="shared" si="14"/>
        <v>844</v>
      </c>
      <c r="N846">
        <f>LARGE(Forecast!$M$3:$M$8761,$M846)</f>
        <v>0</v>
      </c>
      <c r="O846" s="4" t="str">
        <f ca="1">IF(N846=0,"",INDEX(OFFSET(Forecast!$B$3:$B$8761,IF(N846=N845,MATCH(O845,Forecast!$B$3:$B$8761,0),0),0),MATCH(N846,OFFSET(Forecast!$M$3:$M$8761,IF(N846=N845,MATCH(O845,Forecast!$B$3:$B$8761,0),0),0),0),1))</f>
        <v/>
      </c>
      <c r="P846" s="33">
        <f>INDEX(BAAL!$B:$B,MATCH(1-N846,BAAL!$C:$C,0),1)</f>
        <v>1</v>
      </c>
      <c r="R846" s="4"/>
      <c r="S846" s="33"/>
    </row>
    <row r="847" spans="13:19" x14ac:dyDescent="0.25">
      <c r="M847">
        <f t="shared" si="14"/>
        <v>845</v>
      </c>
      <c r="N847">
        <f>LARGE(Forecast!$M$3:$M$8761,$M847)</f>
        <v>0</v>
      </c>
      <c r="O847" s="4" t="str">
        <f ca="1">IF(N847=0,"",INDEX(OFFSET(Forecast!$B$3:$B$8761,IF(N847=N846,MATCH(O846,Forecast!$B$3:$B$8761,0),0),0),MATCH(N847,OFFSET(Forecast!$M$3:$M$8761,IF(N847=N846,MATCH(O846,Forecast!$B$3:$B$8761,0),0),0),0),1))</f>
        <v/>
      </c>
      <c r="P847" s="33">
        <f>INDEX(BAAL!$B:$B,MATCH(1-N847,BAAL!$C:$C,0),1)</f>
        <v>1</v>
      </c>
      <c r="R847" s="4"/>
      <c r="S847" s="33"/>
    </row>
    <row r="848" spans="13:19" x14ac:dyDescent="0.25">
      <c r="M848">
        <f t="shared" si="14"/>
        <v>846</v>
      </c>
      <c r="N848">
        <f>LARGE(Forecast!$M$3:$M$8761,$M848)</f>
        <v>0</v>
      </c>
      <c r="O848" s="4" t="str">
        <f ca="1">IF(N848=0,"",INDEX(OFFSET(Forecast!$B$3:$B$8761,IF(N848=N847,MATCH(O847,Forecast!$B$3:$B$8761,0),0),0),MATCH(N848,OFFSET(Forecast!$M$3:$M$8761,IF(N848=N847,MATCH(O847,Forecast!$B$3:$B$8761,0),0),0),0),1))</f>
        <v/>
      </c>
      <c r="P848" s="33">
        <f>INDEX(BAAL!$B:$B,MATCH(1-N848,BAAL!$C:$C,0),1)</f>
        <v>1</v>
      </c>
      <c r="R848" s="4"/>
      <c r="S848" s="33"/>
    </row>
    <row r="849" spans="13:19" x14ac:dyDescent="0.25">
      <c r="M849">
        <f t="shared" si="14"/>
        <v>847</v>
      </c>
      <c r="N849">
        <f>LARGE(Forecast!$M$3:$M$8761,$M849)</f>
        <v>0</v>
      </c>
      <c r="O849" s="4" t="str">
        <f ca="1">IF(N849=0,"",INDEX(OFFSET(Forecast!$B$3:$B$8761,IF(N849=N848,MATCH(O848,Forecast!$B$3:$B$8761,0),0),0),MATCH(N849,OFFSET(Forecast!$M$3:$M$8761,IF(N849=N848,MATCH(O848,Forecast!$B$3:$B$8761,0),0),0),0),1))</f>
        <v/>
      </c>
      <c r="P849" s="33">
        <f>INDEX(BAAL!$B:$B,MATCH(1-N849,BAAL!$C:$C,0),1)</f>
        <v>1</v>
      </c>
      <c r="R849" s="4"/>
      <c r="S849" s="33"/>
    </row>
    <row r="850" spans="13:19" x14ac:dyDescent="0.25">
      <c r="M850">
        <f t="shared" si="14"/>
        <v>848</v>
      </c>
      <c r="N850">
        <f>LARGE(Forecast!$M$3:$M$8761,$M850)</f>
        <v>0</v>
      </c>
      <c r="O850" s="4" t="str">
        <f ca="1">IF(N850=0,"",INDEX(OFFSET(Forecast!$B$3:$B$8761,IF(N850=N849,MATCH(O849,Forecast!$B$3:$B$8761,0),0),0),MATCH(N850,OFFSET(Forecast!$M$3:$M$8761,IF(N850=N849,MATCH(O849,Forecast!$B$3:$B$8761,0),0),0),0),1))</f>
        <v/>
      </c>
      <c r="P850" s="33">
        <f>INDEX(BAAL!$B:$B,MATCH(1-N850,BAAL!$C:$C,0),1)</f>
        <v>1</v>
      </c>
      <c r="R850" s="4"/>
      <c r="S850" s="33"/>
    </row>
    <row r="851" spans="13:19" x14ac:dyDescent="0.25">
      <c r="M851">
        <f t="shared" si="14"/>
        <v>849</v>
      </c>
      <c r="N851">
        <f>LARGE(Forecast!$M$3:$M$8761,$M851)</f>
        <v>0</v>
      </c>
      <c r="O851" s="4" t="str">
        <f ca="1">IF(N851=0,"",INDEX(OFFSET(Forecast!$B$3:$B$8761,IF(N851=N850,MATCH(O850,Forecast!$B$3:$B$8761,0),0),0),MATCH(N851,OFFSET(Forecast!$M$3:$M$8761,IF(N851=N850,MATCH(O850,Forecast!$B$3:$B$8761,0),0),0),0),1))</f>
        <v/>
      </c>
      <c r="P851" s="33">
        <f>INDEX(BAAL!$B:$B,MATCH(1-N851,BAAL!$C:$C,0),1)</f>
        <v>1</v>
      </c>
      <c r="R851" s="4"/>
      <c r="S851" s="33"/>
    </row>
    <row r="852" spans="13:19" x14ac:dyDescent="0.25">
      <c r="M852">
        <f t="shared" si="14"/>
        <v>850</v>
      </c>
      <c r="N852">
        <f>LARGE(Forecast!$M$3:$M$8761,$M852)</f>
        <v>0</v>
      </c>
      <c r="O852" s="4" t="str">
        <f ca="1">IF(N852=0,"",INDEX(OFFSET(Forecast!$B$3:$B$8761,IF(N852=N851,MATCH(O851,Forecast!$B$3:$B$8761,0),0),0),MATCH(N852,OFFSET(Forecast!$M$3:$M$8761,IF(N852=N851,MATCH(O851,Forecast!$B$3:$B$8761,0),0),0),0),1))</f>
        <v/>
      </c>
      <c r="P852" s="33">
        <f>INDEX(BAAL!$B:$B,MATCH(1-N852,BAAL!$C:$C,0),1)</f>
        <v>1</v>
      </c>
      <c r="R852" s="4"/>
      <c r="S852" s="33"/>
    </row>
    <row r="853" spans="13:19" x14ac:dyDescent="0.25">
      <c r="M853">
        <f t="shared" si="14"/>
        <v>851</v>
      </c>
      <c r="N853">
        <f>LARGE(Forecast!$M$3:$M$8761,$M853)</f>
        <v>0</v>
      </c>
      <c r="O853" s="4" t="str">
        <f ca="1">IF(N853=0,"",INDEX(OFFSET(Forecast!$B$3:$B$8761,IF(N853=N852,MATCH(O852,Forecast!$B$3:$B$8761,0),0),0),MATCH(N853,OFFSET(Forecast!$M$3:$M$8761,IF(N853=N852,MATCH(O852,Forecast!$B$3:$B$8761,0),0),0),0),1))</f>
        <v/>
      </c>
      <c r="P853" s="33">
        <f>INDEX(BAAL!$B:$B,MATCH(1-N853,BAAL!$C:$C,0),1)</f>
        <v>1</v>
      </c>
      <c r="R853" s="4"/>
      <c r="S853" s="33"/>
    </row>
    <row r="854" spans="13:19" x14ac:dyDescent="0.25">
      <c r="M854">
        <f t="shared" si="14"/>
        <v>852</v>
      </c>
      <c r="N854">
        <f>LARGE(Forecast!$M$3:$M$8761,$M854)</f>
        <v>0</v>
      </c>
      <c r="O854" s="4" t="str">
        <f ca="1">IF(N854=0,"",INDEX(OFFSET(Forecast!$B$3:$B$8761,IF(N854=N853,MATCH(O853,Forecast!$B$3:$B$8761,0),0),0),MATCH(N854,OFFSET(Forecast!$M$3:$M$8761,IF(N854=N853,MATCH(O853,Forecast!$B$3:$B$8761,0),0),0),0),1))</f>
        <v/>
      </c>
      <c r="P854" s="33">
        <f>INDEX(BAAL!$B:$B,MATCH(1-N854,BAAL!$C:$C,0),1)</f>
        <v>1</v>
      </c>
      <c r="R854" s="4"/>
      <c r="S854" s="33"/>
    </row>
    <row r="855" spans="13:19" x14ac:dyDescent="0.25">
      <c r="M855">
        <f t="shared" si="14"/>
        <v>853</v>
      </c>
      <c r="N855">
        <f>LARGE(Forecast!$M$3:$M$8761,$M855)</f>
        <v>0</v>
      </c>
      <c r="O855" s="4" t="str">
        <f ca="1">IF(N855=0,"",INDEX(OFFSET(Forecast!$B$3:$B$8761,IF(N855=N854,MATCH(O854,Forecast!$B$3:$B$8761,0),0),0),MATCH(N855,OFFSET(Forecast!$M$3:$M$8761,IF(N855=N854,MATCH(O854,Forecast!$B$3:$B$8761,0),0),0),0),1))</f>
        <v/>
      </c>
      <c r="P855" s="33">
        <f>INDEX(BAAL!$B:$B,MATCH(1-N855,BAAL!$C:$C,0),1)</f>
        <v>1</v>
      </c>
      <c r="R855" s="4"/>
      <c r="S855" s="33"/>
    </row>
    <row r="856" spans="13:19" x14ac:dyDescent="0.25">
      <c r="M856">
        <f t="shared" si="14"/>
        <v>854</v>
      </c>
      <c r="N856">
        <f>LARGE(Forecast!$M$3:$M$8761,$M856)</f>
        <v>0</v>
      </c>
      <c r="O856" s="4" t="str">
        <f ca="1">IF(N856=0,"",INDEX(OFFSET(Forecast!$B$3:$B$8761,IF(N856=N855,MATCH(O855,Forecast!$B$3:$B$8761,0),0),0),MATCH(N856,OFFSET(Forecast!$M$3:$M$8761,IF(N856=N855,MATCH(O855,Forecast!$B$3:$B$8761,0),0),0),0),1))</f>
        <v/>
      </c>
      <c r="P856" s="33">
        <f>INDEX(BAAL!$B:$B,MATCH(1-N856,BAAL!$C:$C,0),1)</f>
        <v>1</v>
      </c>
      <c r="R856" s="4"/>
      <c r="S856" s="33"/>
    </row>
    <row r="857" spans="13:19" x14ac:dyDescent="0.25">
      <c r="M857">
        <f t="shared" si="14"/>
        <v>855</v>
      </c>
      <c r="N857">
        <f>LARGE(Forecast!$M$3:$M$8761,$M857)</f>
        <v>0</v>
      </c>
      <c r="O857" s="4" t="str">
        <f ca="1">IF(N857=0,"",INDEX(OFFSET(Forecast!$B$3:$B$8761,IF(N857=N856,MATCH(O856,Forecast!$B$3:$B$8761,0),0),0),MATCH(N857,OFFSET(Forecast!$M$3:$M$8761,IF(N857=N856,MATCH(O856,Forecast!$B$3:$B$8761,0),0),0),0),1))</f>
        <v/>
      </c>
      <c r="P857" s="33">
        <f>INDEX(BAAL!$B:$B,MATCH(1-N857,BAAL!$C:$C,0),1)</f>
        <v>1</v>
      </c>
      <c r="R857" s="4"/>
      <c r="S857" s="33"/>
    </row>
    <row r="858" spans="13:19" x14ac:dyDescent="0.25">
      <c r="M858">
        <f t="shared" si="14"/>
        <v>856</v>
      </c>
      <c r="N858">
        <f>LARGE(Forecast!$M$3:$M$8761,$M858)</f>
        <v>0</v>
      </c>
      <c r="O858" s="4" t="str">
        <f ca="1">IF(N858=0,"",INDEX(OFFSET(Forecast!$B$3:$B$8761,IF(N858=N857,MATCH(O857,Forecast!$B$3:$B$8761,0),0),0),MATCH(N858,OFFSET(Forecast!$M$3:$M$8761,IF(N858=N857,MATCH(O857,Forecast!$B$3:$B$8761,0),0),0),0),1))</f>
        <v/>
      </c>
      <c r="P858" s="33">
        <f>INDEX(BAAL!$B:$B,MATCH(1-N858,BAAL!$C:$C,0),1)</f>
        <v>1</v>
      </c>
      <c r="R858" s="4"/>
      <c r="S858" s="33"/>
    </row>
    <row r="859" spans="13:19" x14ac:dyDescent="0.25">
      <c r="M859">
        <f t="shared" si="14"/>
        <v>857</v>
      </c>
      <c r="N859">
        <f>LARGE(Forecast!$M$3:$M$8761,$M859)</f>
        <v>0</v>
      </c>
      <c r="O859" s="4" t="str">
        <f ca="1">IF(N859=0,"",INDEX(OFFSET(Forecast!$B$3:$B$8761,IF(N859=N858,MATCH(O858,Forecast!$B$3:$B$8761,0),0),0),MATCH(N859,OFFSET(Forecast!$M$3:$M$8761,IF(N859=N858,MATCH(O858,Forecast!$B$3:$B$8761,0),0),0),0),1))</f>
        <v/>
      </c>
      <c r="P859" s="33">
        <f>INDEX(BAAL!$B:$B,MATCH(1-N859,BAAL!$C:$C,0),1)</f>
        <v>1</v>
      </c>
      <c r="R859" s="4"/>
      <c r="S859" s="33"/>
    </row>
    <row r="860" spans="13:19" x14ac:dyDescent="0.25">
      <c r="M860">
        <f t="shared" si="14"/>
        <v>858</v>
      </c>
      <c r="N860">
        <f>LARGE(Forecast!$M$3:$M$8761,$M860)</f>
        <v>0</v>
      </c>
      <c r="O860" s="4" t="str">
        <f ca="1">IF(N860=0,"",INDEX(OFFSET(Forecast!$B$3:$B$8761,IF(N860=N859,MATCH(O859,Forecast!$B$3:$B$8761,0),0),0),MATCH(N860,OFFSET(Forecast!$M$3:$M$8761,IF(N860=N859,MATCH(O859,Forecast!$B$3:$B$8761,0),0),0),0),1))</f>
        <v/>
      </c>
      <c r="P860" s="33">
        <f>INDEX(BAAL!$B:$B,MATCH(1-N860,BAAL!$C:$C,0),1)</f>
        <v>1</v>
      </c>
      <c r="R860" s="4"/>
      <c r="S860" s="33"/>
    </row>
    <row r="861" spans="13:19" x14ac:dyDescent="0.25">
      <c r="M861">
        <f t="shared" si="14"/>
        <v>859</v>
      </c>
      <c r="N861">
        <f>LARGE(Forecast!$M$3:$M$8761,$M861)</f>
        <v>0</v>
      </c>
      <c r="O861" s="4" t="str">
        <f ca="1">IF(N861=0,"",INDEX(OFFSET(Forecast!$B$3:$B$8761,IF(N861=N860,MATCH(O860,Forecast!$B$3:$B$8761,0),0),0),MATCH(N861,OFFSET(Forecast!$M$3:$M$8761,IF(N861=N860,MATCH(O860,Forecast!$B$3:$B$8761,0),0),0),0),1))</f>
        <v/>
      </c>
      <c r="P861" s="33">
        <f>INDEX(BAAL!$B:$B,MATCH(1-N861,BAAL!$C:$C,0),1)</f>
        <v>1</v>
      </c>
      <c r="R861" s="4"/>
      <c r="S861" s="33"/>
    </row>
    <row r="862" spans="13:19" x14ac:dyDescent="0.25">
      <c r="M862">
        <f t="shared" si="14"/>
        <v>860</v>
      </c>
      <c r="N862">
        <f>LARGE(Forecast!$M$3:$M$8761,$M862)</f>
        <v>0</v>
      </c>
      <c r="O862" s="4" t="str">
        <f ca="1">IF(N862=0,"",INDEX(OFFSET(Forecast!$B$3:$B$8761,IF(N862=N861,MATCH(O861,Forecast!$B$3:$B$8761,0),0),0),MATCH(N862,OFFSET(Forecast!$M$3:$M$8761,IF(N862=N861,MATCH(O861,Forecast!$B$3:$B$8761,0),0),0),0),1))</f>
        <v/>
      </c>
      <c r="P862" s="33">
        <f>INDEX(BAAL!$B:$B,MATCH(1-N862,BAAL!$C:$C,0),1)</f>
        <v>1</v>
      </c>
      <c r="R862" s="4"/>
      <c r="S862" s="33"/>
    </row>
    <row r="863" spans="13:19" x14ac:dyDescent="0.25">
      <c r="M863">
        <f t="shared" si="14"/>
        <v>861</v>
      </c>
      <c r="N863">
        <f>LARGE(Forecast!$M$3:$M$8761,$M863)</f>
        <v>0</v>
      </c>
      <c r="O863" s="4" t="str">
        <f ca="1">IF(N863=0,"",INDEX(OFFSET(Forecast!$B$3:$B$8761,IF(N863=N862,MATCH(O862,Forecast!$B$3:$B$8761,0),0),0),MATCH(N863,OFFSET(Forecast!$M$3:$M$8761,IF(N863=N862,MATCH(O862,Forecast!$B$3:$B$8761,0),0),0),0),1))</f>
        <v/>
      </c>
      <c r="P863" s="33">
        <f>INDEX(BAAL!$B:$B,MATCH(1-N863,BAAL!$C:$C,0),1)</f>
        <v>1</v>
      </c>
      <c r="R863" s="4"/>
      <c r="S863" s="33"/>
    </row>
    <row r="864" spans="13:19" x14ac:dyDescent="0.25">
      <c r="M864">
        <f t="shared" si="14"/>
        <v>862</v>
      </c>
      <c r="N864">
        <f>LARGE(Forecast!$M$3:$M$8761,$M864)</f>
        <v>0</v>
      </c>
      <c r="O864" s="4" t="str">
        <f ca="1">IF(N864=0,"",INDEX(OFFSET(Forecast!$B$3:$B$8761,IF(N864=N863,MATCH(O863,Forecast!$B$3:$B$8761,0),0),0),MATCH(N864,OFFSET(Forecast!$M$3:$M$8761,IF(N864=N863,MATCH(O863,Forecast!$B$3:$B$8761,0),0),0),0),1))</f>
        <v/>
      </c>
      <c r="P864" s="33">
        <f>INDEX(BAAL!$B:$B,MATCH(1-N864,BAAL!$C:$C,0),1)</f>
        <v>1</v>
      </c>
      <c r="R864" s="4"/>
      <c r="S864" s="33"/>
    </row>
    <row r="865" spans="13:19" x14ac:dyDescent="0.25">
      <c r="M865">
        <f t="shared" si="14"/>
        <v>863</v>
      </c>
      <c r="N865">
        <f>LARGE(Forecast!$M$3:$M$8761,$M865)</f>
        <v>0</v>
      </c>
      <c r="O865" s="4" t="str">
        <f ca="1">IF(N865=0,"",INDEX(OFFSET(Forecast!$B$3:$B$8761,IF(N865=N864,MATCH(O864,Forecast!$B$3:$B$8761,0),0),0),MATCH(N865,OFFSET(Forecast!$M$3:$M$8761,IF(N865=N864,MATCH(O864,Forecast!$B$3:$B$8761,0),0),0),0),1))</f>
        <v/>
      </c>
      <c r="P865" s="33">
        <f>INDEX(BAAL!$B:$B,MATCH(1-N865,BAAL!$C:$C,0),1)</f>
        <v>1</v>
      </c>
      <c r="R865" s="4"/>
      <c r="S865" s="33"/>
    </row>
    <row r="866" spans="13:19" x14ac:dyDescent="0.25">
      <c r="M866">
        <f t="shared" si="14"/>
        <v>864</v>
      </c>
      <c r="N866">
        <f>LARGE(Forecast!$M$3:$M$8761,$M866)</f>
        <v>0</v>
      </c>
      <c r="O866" s="4" t="str">
        <f ca="1">IF(N866=0,"",INDEX(OFFSET(Forecast!$B$3:$B$8761,IF(N866=N865,MATCH(O865,Forecast!$B$3:$B$8761,0),0),0),MATCH(N866,OFFSET(Forecast!$M$3:$M$8761,IF(N866=N865,MATCH(O865,Forecast!$B$3:$B$8761,0),0),0),0),1))</f>
        <v/>
      </c>
      <c r="P866" s="33">
        <f>INDEX(BAAL!$B:$B,MATCH(1-N866,BAAL!$C:$C,0),1)</f>
        <v>1</v>
      </c>
      <c r="R866" s="4"/>
      <c r="S866" s="33"/>
    </row>
    <row r="867" spans="13:19" x14ac:dyDescent="0.25">
      <c r="M867">
        <f t="shared" si="14"/>
        <v>865</v>
      </c>
      <c r="N867">
        <f>LARGE(Forecast!$M$3:$M$8761,$M867)</f>
        <v>0</v>
      </c>
      <c r="O867" s="4" t="str">
        <f ca="1">IF(N867=0,"",INDEX(OFFSET(Forecast!$B$3:$B$8761,IF(N867=N866,MATCH(O866,Forecast!$B$3:$B$8761,0),0),0),MATCH(N867,OFFSET(Forecast!$M$3:$M$8761,IF(N867=N866,MATCH(O866,Forecast!$B$3:$B$8761,0),0),0),0),1))</f>
        <v/>
      </c>
      <c r="P867" s="33">
        <f>INDEX(BAAL!$B:$B,MATCH(1-N867,BAAL!$C:$C,0),1)</f>
        <v>1</v>
      </c>
      <c r="R867" s="4"/>
      <c r="S867" s="33"/>
    </row>
    <row r="868" spans="13:19" x14ac:dyDescent="0.25">
      <c r="M868">
        <f t="shared" si="14"/>
        <v>866</v>
      </c>
      <c r="N868">
        <f>LARGE(Forecast!$M$3:$M$8761,$M868)</f>
        <v>0</v>
      </c>
      <c r="O868" s="4" t="str">
        <f ca="1">IF(N868=0,"",INDEX(OFFSET(Forecast!$B$3:$B$8761,IF(N868=N867,MATCH(O867,Forecast!$B$3:$B$8761,0),0),0),MATCH(N868,OFFSET(Forecast!$M$3:$M$8761,IF(N868=N867,MATCH(O867,Forecast!$B$3:$B$8761,0),0),0),0),1))</f>
        <v/>
      </c>
      <c r="P868" s="33">
        <f>INDEX(BAAL!$B:$B,MATCH(1-N868,BAAL!$C:$C,0),1)</f>
        <v>1</v>
      </c>
      <c r="R868" s="4"/>
      <c r="S868" s="33"/>
    </row>
    <row r="869" spans="13:19" x14ac:dyDescent="0.25">
      <c r="M869">
        <f t="shared" si="14"/>
        <v>867</v>
      </c>
      <c r="N869">
        <f>LARGE(Forecast!$M$3:$M$8761,$M869)</f>
        <v>0</v>
      </c>
      <c r="O869" s="4" t="str">
        <f ca="1">IF(N869=0,"",INDEX(OFFSET(Forecast!$B$3:$B$8761,IF(N869=N868,MATCH(O868,Forecast!$B$3:$B$8761,0),0),0),MATCH(N869,OFFSET(Forecast!$M$3:$M$8761,IF(N869=N868,MATCH(O868,Forecast!$B$3:$B$8761,0),0),0),0),1))</f>
        <v/>
      </c>
      <c r="P869" s="33">
        <f>INDEX(BAAL!$B:$B,MATCH(1-N869,BAAL!$C:$C,0),1)</f>
        <v>1</v>
      </c>
      <c r="R869" s="4"/>
      <c r="S869" s="33"/>
    </row>
    <row r="870" spans="13:19" x14ac:dyDescent="0.25">
      <c r="M870">
        <f t="shared" si="14"/>
        <v>868</v>
      </c>
      <c r="N870">
        <f>LARGE(Forecast!$M$3:$M$8761,$M870)</f>
        <v>0</v>
      </c>
      <c r="O870" s="4" t="str">
        <f ca="1">IF(N870=0,"",INDEX(OFFSET(Forecast!$B$3:$B$8761,IF(N870=N869,MATCH(O869,Forecast!$B$3:$B$8761,0),0),0),MATCH(N870,OFFSET(Forecast!$M$3:$M$8761,IF(N870=N869,MATCH(O869,Forecast!$B$3:$B$8761,0),0),0),0),1))</f>
        <v/>
      </c>
      <c r="P870" s="33">
        <f>INDEX(BAAL!$B:$B,MATCH(1-N870,BAAL!$C:$C,0),1)</f>
        <v>1</v>
      </c>
      <c r="R870" s="4"/>
      <c r="S870" s="33"/>
    </row>
    <row r="871" spans="13:19" x14ac:dyDescent="0.25">
      <c r="M871">
        <f t="shared" si="14"/>
        <v>869</v>
      </c>
      <c r="N871">
        <f>LARGE(Forecast!$M$3:$M$8761,$M871)</f>
        <v>0</v>
      </c>
      <c r="O871" s="4" t="str">
        <f ca="1">IF(N871=0,"",INDEX(OFFSET(Forecast!$B$3:$B$8761,IF(N871=N870,MATCH(O870,Forecast!$B$3:$B$8761,0),0),0),MATCH(N871,OFFSET(Forecast!$M$3:$M$8761,IF(N871=N870,MATCH(O870,Forecast!$B$3:$B$8761,0),0),0),0),1))</f>
        <v/>
      </c>
      <c r="P871" s="33">
        <f>INDEX(BAAL!$B:$B,MATCH(1-N871,BAAL!$C:$C,0),1)</f>
        <v>1</v>
      </c>
      <c r="R871" s="4"/>
      <c r="S871" s="33"/>
    </row>
    <row r="872" spans="13:19" x14ac:dyDescent="0.25">
      <c r="M872">
        <f t="shared" si="14"/>
        <v>870</v>
      </c>
      <c r="N872">
        <f>LARGE(Forecast!$M$3:$M$8761,$M872)</f>
        <v>0</v>
      </c>
      <c r="O872" s="4" t="str">
        <f ca="1">IF(N872=0,"",INDEX(OFFSET(Forecast!$B$3:$B$8761,IF(N872=N871,MATCH(O871,Forecast!$B$3:$B$8761,0),0),0),MATCH(N872,OFFSET(Forecast!$M$3:$M$8761,IF(N872=N871,MATCH(O871,Forecast!$B$3:$B$8761,0),0),0),0),1))</f>
        <v/>
      </c>
      <c r="P872" s="33">
        <f>INDEX(BAAL!$B:$B,MATCH(1-N872,BAAL!$C:$C,0),1)</f>
        <v>1</v>
      </c>
      <c r="R872" s="4"/>
      <c r="S872" s="33"/>
    </row>
    <row r="873" spans="13:19" x14ac:dyDescent="0.25">
      <c r="M873">
        <f t="shared" si="14"/>
        <v>871</v>
      </c>
      <c r="N873">
        <f>LARGE(Forecast!$M$3:$M$8761,$M873)</f>
        <v>0</v>
      </c>
      <c r="O873" s="4" t="str">
        <f ca="1">IF(N873=0,"",INDEX(OFFSET(Forecast!$B$3:$B$8761,IF(N873=N872,MATCH(O872,Forecast!$B$3:$B$8761,0),0),0),MATCH(N873,OFFSET(Forecast!$M$3:$M$8761,IF(N873=N872,MATCH(O872,Forecast!$B$3:$B$8761,0),0),0),0),1))</f>
        <v/>
      </c>
      <c r="P873" s="33">
        <f>INDEX(BAAL!$B:$B,MATCH(1-N873,BAAL!$C:$C,0),1)</f>
        <v>1</v>
      </c>
      <c r="R873" s="4"/>
      <c r="S873" s="33"/>
    </row>
    <row r="874" spans="13:19" x14ac:dyDescent="0.25">
      <c r="M874">
        <f t="shared" si="14"/>
        <v>872</v>
      </c>
      <c r="N874">
        <f>LARGE(Forecast!$M$3:$M$8761,$M874)</f>
        <v>0</v>
      </c>
      <c r="O874" s="4" t="str">
        <f ca="1">IF(N874=0,"",INDEX(OFFSET(Forecast!$B$3:$B$8761,IF(N874=N873,MATCH(O873,Forecast!$B$3:$B$8761,0),0),0),MATCH(N874,OFFSET(Forecast!$M$3:$M$8761,IF(N874=N873,MATCH(O873,Forecast!$B$3:$B$8761,0),0),0),0),1))</f>
        <v/>
      </c>
      <c r="P874" s="33">
        <f>INDEX(BAAL!$B:$B,MATCH(1-N874,BAAL!$C:$C,0),1)</f>
        <v>1</v>
      </c>
      <c r="R874" s="4"/>
      <c r="S874" s="33"/>
    </row>
    <row r="875" spans="13:19" x14ac:dyDescent="0.25">
      <c r="M875">
        <f t="shared" si="14"/>
        <v>873</v>
      </c>
      <c r="N875">
        <f>LARGE(Forecast!$M$3:$M$8761,$M875)</f>
        <v>0</v>
      </c>
      <c r="O875" s="4" t="str">
        <f ca="1">IF(N875=0,"",INDEX(OFFSET(Forecast!$B$3:$B$8761,IF(N875=N874,MATCH(O874,Forecast!$B$3:$B$8761,0),0),0),MATCH(N875,OFFSET(Forecast!$M$3:$M$8761,IF(N875=N874,MATCH(O874,Forecast!$B$3:$B$8761,0),0),0),0),1))</f>
        <v/>
      </c>
      <c r="P875" s="33">
        <f>INDEX(BAAL!$B:$B,MATCH(1-N875,BAAL!$C:$C,0),1)</f>
        <v>1</v>
      </c>
      <c r="R875" s="4"/>
      <c r="S875" s="33"/>
    </row>
    <row r="876" spans="13:19" x14ac:dyDescent="0.25">
      <c r="M876">
        <f t="shared" si="14"/>
        <v>874</v>
      </c>
      <c r="N876">
        <f>LARGE(Forecast!$M$3:$M$8761,$M876)</f>
        <v>0</v>
      </c>
      <c r="O876" s="4" t="str">
        <f ca="1">IF(N876=0,"",INDEX(OFFSET(Forecast!$B$3:$B$8761,IF(N876=N875,MATCH(O875,Forecast!$B$3:$B$8761,0),0),0),MATCH(N876,OFFSET(Forecast!$M$3:$M$8761,IF(N876=N875,MATCH(O875,Forecast!$B$3:$B$8761,0),0),0),0),1))</f>
        <v/>
      </c>
      <c r="P876" s="33">
        <f>INDEX(BAAL!$B:$B,MATCH(1-N876,BAAL!$C:$C,0),1)</f>
        <v>1</v>
      </c>
      <c r="R876" s="4"/>
      <c r="S876" s="33"/>
    </row>
    <row r="877" spans="13:19" x14ac:dyDescent="0.25">
      <c r="M877">
        <f t="shared" si="14"/>
        <v>875</v>
      </c>
      <c r="N877">
        <f>LARGE(Forecast!$M$3:$M$8761,$M877)</f>
        <v>0</v>
      </c>
      <c r="O877" s="4" t="str">
        <f ca="1">IF(N877=0,"",INDEX(OFFSET(Forecast!$B$3:$B$8761,IF(N877=N876,MATCH(O876,Forecast!$B$3:$B$8761,0),0),0),MATCH(N877,OFFSET(Forecast!$M$3:$M$8761,IF(N877=N876,MATCH(O876,Forecast!$B$3:$B$8761,0),0),0),0),1))</f>
        <v/>
      </c>
      <c r="P877" s="33">
        <f>INDEX(BAAL!$B:$B,MATCH(1-N877,BAAL!$C:$C,0),1)</f>
        <v>1</v>
      </c>
      <c r="R877" s="4"/>
      <c r="S877" s="33"/>
    </row>
    <row r="878" spans="13:19" x14ac:dyDescent="0.25">
      <c r="M878">
        <f t="shared" si="14"/>
        <v>876</v>
      </c>
      <c r="N878">
        <f>LARGE(Forecast!$M$3:$M$8761,$M878)</f>
        <v>0</v>
      </c>
      <c r="O878" s="4" t="str">
        <f ca="1">IF(N878=0,"",INDEX(OFFSET(Forecast!$B$3:$B$8761,IF(N878=N877,MATCH(O877,Forecast!$B$3:$B$8761,0),0),0),MATCH(N878,OFFSET(Forecast!$M$3:$M$8761,IF(N878=N877,MATCH(O877,Forecast!$B$3:$B$8761,0),0),0),0),1))</f>
        <v/>
      </c>
      <c r="P878" s="33">
        <f>INDEX(BAAL!$B:$B,MATCH(1-N878,BAAL!$C:$C,0),1)</f>
        <v>1</v>
      </c>
      <c r="R878" s="4"/>
      <c r="S878" s="33"/>
    </row>
    <row r="879" spans="13:19" x14ac:dyDescent="0.25">
      <c r="M879">
        <f t="shared" si="14"/>
        <v>877</v>
      </c>
      <c r="N879">
        <f>LARGE(Forecast!$M$3:$M$8761,$M879)</f>
        <v>0</v>
      </c>
      <c r="O879" s="4" t="str">
        <f ca="1">IF(N879=0,"",INDEX(OFFSET(Forecast!$B$3:$B$8761,IF(N879=N878,MATCH(O878,Forecast!$B$3:$B$8761,0),0),0),MATCH(N879,OFFSET(Forecast!$M$3:$M$8761,IF(N879=N878,MATCH(O878,Forecast!$B$3:$B$8761,0),0),0),0),1))</f>
        <v/>
      </c>
      <c r="P879" s="33">
        <f>INDEX(BAAL!$B:$B,MATCH(1-N879,BAAL!$C:$C,0),1)</f>
        <v>1</v>
      </c>
      <c r="R879" s="4"/>
      <c r="S879" s="33"/>
    </row>
    <row r="880" spans="13:19" x14ac:dyDescent="0.25">
      <c r="M880">
        <f t="shared" si="14"/>
        <v>878</v>
      </c>
      <c r="N880">
        <f>LARGE(Forecast!$M$3:$M$8761,$M880)</f>
        <v>0</v>
      </c>
      <c r="O880" s="4" t="str">
        <f ca="1">IF(N880=0,"",INDEX(OFFSET(Forecast!$B$3:$B$8761,IF(N880=N879,MATCH(O879,Forecast!$B$3:$B$8761,0),0),0),MATCH(N880,OFFSET(Forecast!$M$3:$M$8761,IF(N880=N879,MATCH(O879,Forecast!$B$3:$B$8761,0),0),0),0),1))</f>
        <v/>
      </c>
      <c r="P880" s="33">
        <f>INDEX(BAAL!$B:$B,MATCH(1-N880,BAAL!$C:$C,0),1)</f>
        <v>1</v>
      </c>
      <c r="R880" s="4"/>
      <c r="S880" s="33"/>
    </row>
    <row r="881" spans="13:19" x14ac:dyDescent="0.25">
      <c r="M881">
        <f t="shared" si="14"/>
        <v>879</v>
      </c>
      <c r="N881">
        <f>LARGE(Forecast!$M$3:$M$8761,$M881)</f>
        <v>0</v>
      </c>
      <c r="O881" s="4" t="str">
        <f ca="1">IF(N881=0,"",INDEX(OFFSET(Forecast!$B$3:$B$8761,IF(N881=N880,MATCH(O880,Forecast!$B$3:$B$8761,0),0),0),MATCH(N881,OFFSET(Forecast!$M$3:$M$8761,IF(N881=N880,MATCH(O880,Forecast!$B$3:$B$8761,0),0),0),0),1))</f>
        <v/>
      </c>
      <c r="P881" s="33">
        <f>INDEX(BAAL!$B:$B,MATCH(1-N881,BAAL!$C:$C,0),1)</f>
        <v>1</v>
      </c>
      <c r="R881" s="4"/>
      <c r="S881" s="33"/>
    </row>
    <row r="882" spans="13:19" x14ac:dyDescent="0.25">
      <c r="M882">
        <f t="shared" si="14"/>
        <v>880</v>
      </c>
      <c r="N882">
        <f>LARGE(Forecast!$M$3:$M$8761,$M882)</f>
        <v>0</v>
      </c>
      <c r="O882" s="4" t="str">
        <f ca="1">IF(N882=0,"",INDEX(OFFSET(Forecast!$B$3:$B$8761,IF(N882=N881,MATCH(O881,Forecast!$B$3:$B$8761,0),0),0),MATCH(N882,OFFSET(Forecast!$M$3:$M$8761,IF(N882=N881,MATCH(O881,Forecast!$B$3:$B$8761,0),0),0),0),1))</f>
        <v/>
      </c>
      <c r="P882" s="33">
        <f>INDEX(BAAL!$B:$B,MATCH(1-N882,BAAL!$C:$C,0),1)</f>
        <v>1</v>
      </c>
      <c r="R882" s="4"/>
      <c r="S882" s="33"/>
    </row>
    <row r="883" spans="13:19" x14ac:dyDescent="0.25">
      <c r="M883">
        <f t="shared" si="14"/>
        <v>881</v>
      </c>
      <c r="N883">
        <f>LARGE(Forecast!$M$3:$M$8761,$M883)</f>
        <v>0</v>
      </c>
      <c r="O883" s="4" t="str">
        <f ca="1">IF(N883=0,"",INDEX(OFFSET(Forecast!$B$3:$B$8761,IF(N883=N882,MATCH(O882,Forecast!$B$3:$B$8761,0),0),0),MATCH(N883,OFFSET(Forecast!$M$3:$M$8761,IF(N883=N882,MATCH(O882,Forecast!$B$3:$B$8761,0),0),0),0),1))</f>
        <v/>
      </c>
      <c r="P883" s="33">
        <f>INDEX(BAAL!$B:$B,MATCH(1-N883,BAAL!$C:$C,0),1)</f>
        <v>1</v>
      </c>
      <c r="R883" s="4"/>
      <c r="S883" s="33"/>
    </row>
    <row r="884" spans="13:19" x14ac:dyDescent="0.25">
      <c r="M884">
        <f t="shared" si="14"/>
        <v>882</v>
      </c>
      <c r="N884">
        <f>LARGE(Forecast!$M$3:$M$8761,$M884)</f>
        <v>0</v>
      </c>
      <c r="O884" s="4" t="str">
        <f ca="1">IF(N884=0,"",INDEX(OFFSET(Forecast!$B$3:$B$8761,IF(N884=N883,MATCH(O883,Forecast!$B$3:$B$8761,0),0),0),MATCH(N884,OFFSET(Forecast!$M$3:$M$8761,IF(N884=N883,MATCH(O883,Forecast!$B$3:$B$8761,0),0),0),0),1))</f>
        <v/>
      </c>
      <c r="P884" s="33">
        <f>INDEX(BAAL!$B:$B,MATCH(1-N884,BAAL!$C:$C,0),1)</f>
        <v>1</v>
      </c>
      <c r="R884" s="4"/>
      <c r="S884" s="33"/>
    </row>
    <row r="885" spans="13:19" x14ac:dyDescent="0.25">
      <c r="M885">
        <f t="shared" si="14"/>
        <v>883</v>
      </c>
      <c r="N885">
        <f>LARGE(Forecast!$M$3:$M$8761,$M885)</f>
        <v>0</v>
      </c>
      <c r="O885" s="4" t="str">
        <f ca="1">IF(N885=0,"",INDEX(OFFSET(Forecast!$B$3:$B$8761,IF(N885=N884,MATCH(O884,Forecast!$B$3:$B$8761,0),0),0),MATCH(N885,OFFSET(Forecast!$M$3:$M$8761,IF(N885=N884,MATCH(O884,Forecast!$B$3:$B$8761,0),0),0),0),1))</f>
        <v/>
      </c>
      <c r="P885" s="33">
        <f>INDEX(BAAL!$B:$B,MATCH(1-N885,BAAL!$C:$C,0),1)</f>
        <v>1</v>
      </c>
      <c r="R885" s="4"/>
      <c r="S885" s="33"/>
    </row>
    <row r="886" spans="13:19" x14ac:dyDescent="0.25">
      <c r="M886">
        <f t="shared" si="14"/>
        <v>884</v>
      </c>
      <c r="N886">
        <f>LARGE(Forecast!$M$3:$M$8761,$M886)</f>
        <v>0</v>
      </c>
      <c r="O886" s="4" t="str">
        <f ca="1">IF(N886=0,"",INDEX(OFFSET(Forecast!$B$3:$B$8761,IF(N886=N885,MATCH(O885,Forecast!$B$3:$B$8761,0),0),0),MATCH(N886,OFFSET(Forecast!$M$3:$M$8761,IF(N886=N885,MATCH(O885,Forecast!$B$3:$B$8761,0),0),0),0),1))</f>
        <v/>
      </c>
      <c r="P886" s="33">
        <f>INDEX(BAAL!$B:$B,MATCH(1-N886,BAAL!$C:$C,0),1)</f>
        <v>1</v>
      </c>
      <c r="R886" s="4"/>
      <c r="S886" s="33"/>
    </row>
    <row r="887" spans="13:19" x14ac:dyDescent="0.25">
      <c r="M887">
        <f t="shared" si="14"/>
        <v>885</v>
      </c>
      <c r="N887">
        <f>LARGE(Forecast!$M$3:$M$8761,$M887)</f>
        <v>0</v>
      </c>
      <c r="O887" s="4" t="str">
        <f ca="1">IF(N887=0,"",INDEX(OFFSET(Forecast!$B$3:$B$8761,IF(N887=N886,MATCH(O886,Forecast!$B$3:$B$8761,0),0),0),MATCH(N887,OFFSET(Forecast!$M$3:$M$8761,IF(N887=N886,MATCH(O886,Forecast!$B$3:$B$8761,0),0),0),0),1))</f>
        <v/>
      </c>
      <c r="P887" s="33">
        <f>INDEX(BAAL!$B:$B,MATCH(1-N887,BAAL!$C:$C,0),1)</f>
        <v>1</v>
      </c>
      <c r="R887" s="4"/>
      <c r="S887" s="33"/>
    </row>
    <row r="888" spans="13:19" x14ac:dyDescent="0.25">
      <c r="M888">
        <f t="shared" si="14"/>
        <v>886</v>
      </c>
      <c r="N888">
        <f>LARGE(Forecast!$M$3:$M$8761,$M888)</f>
        <v>0</v>
      </c>
      <c r="O888" s="4" t="str">
        <f ca="1">IF(N888=0,"",INDEX(OFFSET(Forecast!$B$3:$B$8761,IF(N888=N887,MATCH(O887,Forecast!$B$3:$B$8761,0),0),0),MATCH(N888,OFFSET(Forecast!$M$3:$M$8761,IF(N888=N887,MATCH(O887,Forecast!$B$3:$B$8761,0),0),0),0),1))</f>
        <v/>
      </c>
      <c r="P888" s="33">
        <f>INDEX(BAAL!$B:$B,MATCH(1-N888,BAAL!$C:$C,0),1)</f>
        <v>1</v>
      </c>
      <c r="R888" s="4"/>
      <c r="S888" s="33"/>
    </row>
    <row r="889" spans="13:19" x14ac:dyDescent="0.25">
      <c r="M889">
        <f t="shared" si="14"/>
        <v>887</v>
      </c>
      <c r="N889">
        <f>LARGE(Forecast!$M$3:$M$8761,$M889)</f>
        <v>0</v>
      </c>
      <c r="O889" s="4" t="str">
        <f ca="1">IF(N889=0,"",INDEX(OFFSET(Forecast!$B$3:$B$8761,IF(N889=N888,MATCH(O888,Forecast!$B$3:$B$8761,0),0),0),MATCH(N889,OFFSET(Forecast!$M$3:$M$8761,IF(N889=N888,MATCH(O888,Forecast!$B$3:$B$8761,0),0),0),0),1))</f>
        <v/>
      </c>
      <c r="P889" s="33">
        <f>INDEX(BAAL!$B:$B,MATCH(1-N889,BAAL!$C:$C,0),1)</f>
        <v>1</v>
      </c>
      <c r="R889" s="4"/>
      <c r="S889" s="33"/>
    </row>
    <row r="890" spans="13:19" x14ac:dyDescent="0.25">
      <c r="M890">
        <f t="shared" si="14"/>
        <v>888</v>
      </c>
      <c r="N890">
        <f>LARGE(Forecast!$M$3:$M$8761,$M890)</f>
        <v>0</v>
      </c>
      <c r="O890" s="4" t="str">
        <f ca="1">IF(N890=0,"",INDEX(OFFSET(Forecast!$B$3:$B$8761,IF(N890=N889,MATCH(O889,Forecast!$B$3:$B$8761,0),0),0),MATCH(N890,OFFSET(Forecast!$M$3:$M$8761,IF(N890=N889,MATCH(O889,Forecast!$B$3:$B$8761,0),0),0),0),1))</f>
        <v/>
      </c>
      <c r="P890" s="33">
        <f>INDEX(BAAL!$B:$B,MATCH(1-N890,BAAL!$C:$C,0),1)</f>
        <v>1</v>
      </c>
      <c r="R890" s="4"/>
      <c r="S890" s="33"/>
    </row>
    <row r="891" spans="13:19" x14ac:dyDescent="0.25">
      <c r="M891">
        <f t="shared" si="14"/>
        <v>889</v>
      </c>
      <c r="N891">
        <f>LARGE(Forecast!$M$3:$M$8761,$M891)</f>
        <v>0</v>
      </c>
      <c r="O891" s="4" t="str">
        <f ca="1">IF(N891=0,"",INDEX(OFFSET(Forecast!$B$3:$B$8761,IF(N891=N890,MATCH(O890,Forecast!$B$3:$B$8761,0),0),0),MATCH(N891,OFFSET(Forecast!$M$3:$M$8761,IF(N891=N890,MATCH(O890,Forecast!$B$3:$B$8761,0),0),0),0),1))</f>
        <v/>
      </c>
      <c r="P891" s="33">
        <f>INDEX(BAAL!$B:$B,MATCH(1-N891,BAAL!$C:$C,0),1)</f>
        <v>1</v>
      </c>
      <c r="R891" s="4"/>
      <c r="S891" s="33"/>
    </row>
    <row r="892" spans="13:19" x14ac:dyDescent="0.25">
      <c r="M892">
        <f t="shared" si="14"/>
        <v>890</v>
      </c>
      <c r="N892">
        <f>LARGE(Forecast!$M$3:$M$8761,$M892)</f>
        <v>0</v>
      </c>
      <c r="O892" s="4" t="str">
        <f ca="1">IF(N892=0,"",INDEX(OFFSET(Forecast!$B$3:$B$8761,IF(N892=N891,MATCH(O891,Forecast!$B$3:$B$8761,0),0),0),MATCH(N892,OFFSET(Forecast!$M$3:$M$8761,IF(N892=N891,MATCH(O891,Forecast!$B$3:$B$8761,0),0),0),0),1))</f>
        <v/>
      </c>
      <c r="P892" s="33">
        <f>INDEX(BAAL!$B:$B,MATCH(1-N892,BAAL!$C:$C,0),1)</f>
        <v>1</v>
      </c>
      <c r="R892" s="4"/>
      <c r="S892" s="33"/>
    </row>
    <row r="893" spans="13:19" x14ac:dyDescent="0.25">
      <c r="M893">
        <f t="shared" si="14"/>
        <v>891</v>
      </c>
      <c r="N893">
        <f>LARGE(Forecast!$M$3:$M$8761,$M893)</f>
        <v>0</v>
      </c>
      <c r="O893" s="4" t="str">
        <f ca="1">IF(N893=0,"",INDEX(OFFSET(Forecast!$B$3:$B$8761,IF(N893=N892,MATCH(O892,Forecast!$B$3:$B$8761,0),0),0),MATCH(N893,OFFSET(Forecast!$M$3:$M$8761,IF(N893=N892,MATCH(O892,Forecast!$B$3:$B$8761,0),0),0),0),1))</f>
        <v/>
      </c>
      <c r="P893" s="33">
        <f>INDEX(BAAL!$B:$B,MATCH(1-N893,BAAL!$C:$C,0),1)</f>
        <v>1</v>
      </c>
      <c r="R893" s="4"/>
      <c r="S893" s="33"/>
    </row>
    <row r="894" spans="13:19" x14ac:dyDescent="0.25">
      <c r="M894">
        <f t="shared" si="14"/>
        <v>892</v>
      </c>
      <c r="N894">
        <f>LARGE(Forecast!$M$3:$M$8761,$M894)</f>
        <v>0</v>
      </c>
      <c r="O894" s="4" t="str">
        <f ca="1">IF(N894=0,"",INDEX(OFFSET(Forecast!$B$3:$B$8761,IF(N894=N893,MATCH(O893,Forecast!$B$3:$B$8761,0),0),0),MATCH(N894,OFFSET(Forecast!$M$3:$M$8761,IF(N894=N893,MATCH(O893,Forecast!$B$3:$B$8761,0),0),0),0),1))</f>
        <v/>
      </c>
      <c r="P894" s="33">
        <f>INDEX(BAAL!$B:$B,MATCH(1-N894,BAAL!$C:$C,0),1)</f>
        <v>1</v>
      </c>
      <c r="R894" s="4"/>
      <c r="S894" s="33"/>
    </row>
    <row r="895" spans="13:19" x14ac:dyDescent="0.25">
      <c r="M895">
        <f t="shared" si="14"/>
        <v>893</v>
      </c>
      <c r="N895">
        <f>LARGE(Forecast!$M$3:$M$8761,$M895)</f>
        <v>0</v>
      </c>
      <c r="O895" s="4" t="str">
        <f ca="1">IF(N895=0,"",INDEX(OFFSET(Forecast!$B$3:$B$8761,IF(N895=N894,MATCH(O894,Forecast!$B$3:$B$8761,0),0),0),MATCH(N895,OFFSET(Forecast!$M$3:$M$8761,IF(N895=N894,MATCH(O894,Forecast!$B$3:$B$8761,0),0),0),0),1))</f>
        <v/>
      </c>
      <c r="P895" s="33">
        <f>INDEX(BAAL!$B:$B,MATCH(1-N895,BAAL!$C:$C,0),1)</f>
        <v>1</v>
      </c>
      <c r="R895" s="4"/>
      <c r="S895" s="33"/>
    </row>
    <row r="896" spans="13:19" x14ac:dyDescent="0.25">
      <c r="M896">
        <f t="shared" si="14"/>
        <v>894</v>
      </c>
      <c r="N896">
        <f>LARGE(Forecast!$M$3:$M$8761,$M896)</f>
        <v>0</v>
      </c>
      <c r="O896" s="4" t="str">
        <f ca="1">IF(N896=0,"",INDEX(OFFSET(Forecast!$B$3:$B$8761,IF(N896=N895,MATCH(O895,Forecast!$B$3:$B$8761,0),0),0),MATCH(N896,OFFSET(Forecast!$M$3:$M$8761,IF(N896=N895,MATCH(O895,Forecast!$B$3:$B$8761,0),0),0),0),1))</f>
        <v/>
      </c>
      <c r="P896" s="33">
        <f>INDEX(BAAL!$B:$B,MATCH(1-N896,BAAL!$C:$C,0),1)</f>
        <v>1</v>
      </c>
      <c r="R896" s="4"/>
      <c r="S896" s="33"/>
    </row>
    <row r="897" spans="13:19" x14ac:dyDescent="0.25">
      <c r="M897">
        <f t="shared" si="14"/>
        <v>895</v>
      </c>
      <c r="N897">
        <f>LARGE(Forecast!$M$3:$M$8761,$M897)</f>
        <v>0</v>
      </c>
      <c r="O897" s="4" t="str">
        <f ca="1">IF(N897=0,"",INDEX(OFFSET(Forecast!$B$3:$B$8761,IF(N897=N896,MATCH(O896,Forecast!$B$3:$B$8761,0),0),0),MATCH(N897,OFFSET(Forecast!$M$3:$M$8761,IF(N897=N896,MATCH(O896,Forecast!$B$3:$B$8761,0),0),0),0),1))</f>
        <v/>
      </c>
      <c r="P897" s="33">
        <f>INDEX(BAAL!$B:$B,MATCH(1-N897,BAAL!$C:$C,0),1)</f>
        <v>1</v>
      </c>
      <c r="R897" s="4"/>
      <c r="S897" s="33"/>
    </row>
    <row r="898" spans="13:19" x14ac:dyDescent="0.25">
      <c r="M898">
        <f t="shared" si="14"/>
        <v>896</v>
      </c>
      <c r="N898">
        <f>LARGE(Forecast!$M$3:$M$8761,$M898)</f>
        <v>0</v>
      </c>
      <c r="O898" s="4" t="str">
        <f ca="1">IF(N898=0,"",INDEX(OFFSET(Forecast!$B$3:$B$8761,IF(N898=N897,MATCH(O897,Forecast!$B$3:$B$8761,0),0),0),MATCH(N898,OFFSET(Forecast!$M$3:$M$8761,IF(N898=N897,MATCH(O897,Forecast!$B$3:$B$8761,0),0),0),0),1))</f>
        <v/>
      </c>
      <c r="P898" s="33">
        <f>INDEX(BAAL!$B:$B,MATCH(1-N898,BAAL!$C:$C,0),1)</f>
        <v>1</v>
      </c>
      <c r="R898" s="4"/>
      <c r="S898" s="33"/>
    </row>
    <row r="899" spans="13:19" x14ac:dyDescent="0.25">
      <c r="M899">
        <f t="shared" si="14"/>
        <v>897</v>
      </c>
      <c r="N899">
        <f>LARGE(Forecast!$M$3:$M$8761,$M899)</f>
        <v>0</v>
      </c>
      <c r="O899" s="4" t="str">
        <f ca="1">IF(N899=0,"",INDEX(OFFSET(Forecast!$B$3:$B$8761,IF(N899=N898,MATCH(O898,Forecast!$B$3:$B$8761,0),0),0),MATCH(N899,OFFSET(Forecast!$M$3:$M$8761,IF(N899=N898,MATCH(O898,Forecast!$B$3:$B$8761,0),0),0),0),1))</f>
        <v/>
      </c>
      <c r="P899" s="33">
        <f>INDEX(BAAL!$B:$B,MATCH(1-N899,BAAL!$C:$C,0),1)</f>
        <v>1</v>
      </c>
      <c r="R899" s="4"/>
      <c r="S899" s="33"/>
    </row>
    <row r="900" spans="13:19" x14ac:dyDescent="0.25">
      <c r="M900">
        <f t="shared" si="14"/>
        <v>898</v>
      </c>
      <c r="N900">
        <f>LARGE(Forecast!$M$3:$M$8761,$M900)</f>
        <v>0</v>
      </c>
      <c r="O900" s="4" t="str">
        <f ca="1">IF(N900=0,"",INDEX(OFFSET(Forecast!$B$3:$B$8761,IF(N900=N899,MATCH(O899,Forecast!$B$3:$B$8761,0),0),0),MATCH(N900,OFFSET(Forecast!$M$3:$M$8761,IF(N900=N899,MATCH(O899,Forecast!$B$3:$B$8761,0),0),0),0),1))</f>
        <v/>
      </c>
      <c r="P900" s="33">
        <f>INDEX(BAAL!$B:$B,MATCH(1-N900,BAAL!$C:$C,0),1)</f>
        <v>1</v>
      </c>
      <c r="R900" s="4"/>
      <c r="S900" s="33"/>
    </row>
    <row r="901" spans="13:19" x14ac:dyDescent="0.25">
      <c r="M901">
        <f t="shared" ref="M901:M964" si="15">M900+1</f>
        <v>899</v>
      </c>
      <c r="N901">
        <f>LARGE(Forecast!$M$3:$M$8761,$M901)</f>
        <v>0</v>
      </c>
      <c r="O901" s="4" t="str">
        <f ca="1">IF(N901=0,"",INDEX(OFFSET(Forecast!$B$3:$B$8761,IF(N901=N900,MATCH(O900,Forecast!$B$3:$B$8761,0),0),0),MATCH(N901,OFFSET(Forecast!$M$3:$M$8761,IF(N901=N900,MATCH(O900,Forecast!$B$3:$B$8761,0),0),0),0),1))</f>
        <v/>
      </c>
      <c r="P901" s="33">
        <f>INDEX(BAAL!$B:$B,MATCH(1-N901,BAAL!$C:$C,0),1)</f>
        <v>1</v>
      </c>
      <c r="R901" s="4"/>
      <c r="S901" s="33"/>
    </row>
    <row r="902" spans="13:19" x14ac:dyDescent="0.25">
      <c r="M902">
        <f t="shared" si="15"/>
        <v>900</v>
      </c>
      <c r="N902">
        <f>LARGE(Forecast!$M$3:$M$8761,$M902)</f>
        <v>0</v>
      </c>
      <c r="O902" s="4" t="str">
        <f ca="1">IF(N902=0,"",INDEX(OFFSET(Forecast!$B$3:$B$8761,IF(N902=N901,MATCH(O901,Forecast!$B$3:$B$8761,0),0),0),MATCH(N902,OFFSET(Forecast!$M$3:$M$8761,IF(N902=N901,MATCH(O901,Forecast!$B$3:$B$8761,0),0),0),0),1))</f>
        <v/>
      </c>
      <c r="P902" s="33">
        <f>INDEX(BAAL!$B:$B,MATCH(1-N902,BAAL!$C:$C,0),1)</f>
        <v>1</v>
      </c>
      <c r="R902" s="4"/>
      <c r="S902" s="33"/>
    </row>
    <row r="903" spans="13:19" x14ac:dyDescent="0.25">
      <c r="M903">
        <f t="shared" si="15"/>
        <v>901</v>
      </c>
      <c r="N903">
        <f>LARGE(Forecast!$M$3:$M$8761,$M903)</f>
        <v>0</v>
      </c>
      <c r="O903" s="4" t="str">
        <f ca="1">IF(N903=0,"",INDEX(OFFSET(Forecast!$B$3:$B$8761,IF(N903=N902,MATCH(O902,Forecast!$B$3:$B$8761,0),0),0),MATCH(N903,OFFSET(Forecast!$M$3:$M$8761,IF(N903=N902,MATCH(O902,Forecast!$B$3:$B$8761,0),0),0),0),1))</f>
        <v/>
      </c>
      <c r="P903" s="33">
        <f>INDEX(BAAL!$B:$B,MATCH(1-N903,BAAL!$C:$C,0),1)</f>
        <v>1</v>
      </c>
      <c r="R903" s="4"/>
      <c r="S903" s="33"/>
    </row>
    <row r="904" spans="13:19" x14ac:dyDescent="0.25">
      <c r="M904">
        <f t="shared" si="15"/>
        <v>902</v>
      </c>
      <c r="N904">
        <f>LARGE(Forecast!$M$3:$M$8761,$M904)</f>
        <v>0</v>
      </c>
      <c r="O904" s="4" t="str">
        <f ca="1">IF(N904=0,"",INDEX(OFFSET(Forecast!$B$3:$B$8761,IF(N904=N903,MATCH(O903,Forecast!$B$3:$B$8761,0),0),0),MATCH(N904,OFFSET(Forecast!$M$3:$M$8761,IF(N904=N903,MATCH(O903,Forecast!$B$3:$B$8761,0),0),0),0),1))</f>
        <v/>
      </c>
      <c r="P904" s="33">
        <f>INDEX(BAAL!$B:$B,MATCH(1-N904,BAAL!$C:$C,0),1)</f>
        <v>1</v>
      </c>
      <c r="R904" s="4"/>
      <c r="S904" s="33"/>
    </row>
    <row r="905" spans="13:19" x14ac:dyDescent="0.25">
      <c r="M905">
        <f t="shared" si="15"/>
        <v>903</v>
      </c>
      <c r="N905">
        <f>LARGE(Forecast!$M$3:$M$8761,$M905)</f>
        <v>0</v>
      </c>
      <c r="O905" s="4" t="str">
        <f ca="1">IF(N905=0,"",INDEX(OFFSET(Forecast!$B$3:$B$8761,IF(N905=N904,MATCH(O904,Forecast!$B$3:$B$8761,0),0),0),MATCH(N905,OFFSET(Forecast!$M$3:$M$8761,IF(N905=N904,MATCH(O904,Forecast!$B$3:$B$8761,0),0),0),0),1))</f>
        <v/>
      </c>
      <c r="P905" s="33">
        <f>INDEX(BAAL!$B:$B,MATCH(1-N905,BAAL!$C:$C,0),1)</f>
        <v>1</v>
      </c>
      <c r="R905" s="4"/>
      <c r="S905" s="33"/>
    </row>
    <row r="906" spans="13:19" x14ac:dyDescent="0.25">
      <c r="M906">
        <f t="shared" si="15"/>
        <v>904</v>
      </c>
      <c r="N906">
        <f>LARGE(Forecast!$M$3:$M$8761,$M906)</f>
        <v>0</v>
      </c>
      <c r="O906" s="4" t="str">
        <f ca="1">IF(N906=0,"",INDEX(OFFSET(Forecast!$B$3:$B$8761,IF(N906=N905,MATCH(O905,Forecast!$B$3:$B$8761,0),0),0),MATCH(N906,OFFSET(Forecast!$M$3:$M$8761,IF(N906=N905,MATCH(O905,Forecast!$B$3:$B$8761,0),0),0),0),1))</f>
        <v/>
      </c>
      <c r="P906" s="33">
        <f>INDEX(BAAL!$B:$B,MATCH(1-N906,BAAL!$C:$C,0),1)</f>
        <v>1</v>
      </c>
      <c r="R906" s="4"/>
      <c r="S906" s="33"/>
    </row>
    <row r="907" spans="13:19" x14ac:dyDescent="0.25">
      <c r="M907">
        <f t="shared" si="15"/>
        <v>905</v>
      </c>
      <c r="N907">
        <f>LARGE(Forecast!$M$3:$M$8761,$M907)</f>
        <v>0</v>
      </c>
      <c r="O907" s="4" t="str">
        <f ca="1">IF(N907=0,"",INDEX(OFFSET(Forecast!$B$3:$B$8761,IF(N907=N906,MATCH(O906,Forecast!$B$3:$B$8761,0),0),0),MATCH(N907,OFFSET(Forecast!$M$3:$M$8761,IF(N907=N906,MATCH(O906,Forecast!$B$3:$B$8761,0),0),0),0),1))</f>
        <v/>
      </c>
      <c r="P907" s="33">
        <f>INDEX(BAAL!$B:$B,MATCH(1-N907,BAAL!$C:$C,0),1)</f>
        <v>1</v>
      </c>
      <c r="R907" s="4"/>
      <c r="S907" s="33"/>
    </row>
    <row r="908" spans="13:19" x14ac:dyDescent="0.25">
      <c r="M908">
        <f t="shared" si="15"/>
        <v>906</v>
      </c>
      <c r="N908">
        <f>LARGE(Forecast!$M$3:$M$8761,$M908)</f>
        <v>0</v>
      </c>
      <c r="O908" s="4" t="str">
        <f ca="1">IF(N908=0,"",INDEX(OFFSET(Forecast!$B$3:$B$8761,IF(N908=N907,MATCH(O907,Forecast!$B$3:$B$8761,0),0),0),MATCH(N908,OFFSET(Forecast!$M$3:$M$8761,IF(N908=N907,MATCH(O907,Forecast!$B$3:$B$8761,0),0),0),0),1))</f>
        <v/>
      </c>
      <c r="P908" s="33">
        <f>INDEX(BAAL!$B:$B,MATCH(1-N908,BAAL!$C:$C,0),1)</f>
        <v>1</v>
      </c>
      <c r="R908" s="4"/>
      <c r="S908" s="33"/>
    </row>
    <row r="909" spans="13:19" x14ac:dyDescent="0.25">
      <c r="M909">
        <f t="shared" si="15"/>
        <v>907</v>
      </c>
      <c r="N909">
        <f>LARGE(Forecast!$M$3:$M$8761,$M909)</f>
        <v>0</v>
      </c>
      <c r="O909" s="4" t="str">
        <f ca="1">IF(N909=0,"",INDEX(OFFSET(Forecast!$B$3:$B$8761,IF(N909=N908,MATCH(O908,Forecast!$B$3:$B$8761,0),0),0),MATCH(N909,OFFSET(Forecast!$M$3:$M$8761,IF(N909=N908,MATCH(O908,Forecast!$B$3:$B$8761,0),0),0),0),1))</f>
        <v/>
      </c>
      <c r="P909" s="33">
        <f>INDEX(BAAL!$B:$B,MATCH(1-N909,BAAL!$C:$C,0),1)</f>
        <v>1</v>
      </c>
      <c r="R909" s="4"/>
      <c r="S909" s="33"/>
    </row>
    <row r="910" spans="13:19" x14ac:dyDescent="0.25">
      <c r="M910">
        <f t="shared" si="15"/>
        <v>908</v>
      </c>
      <c r="N910">
        <f>LARGE(Forecast!$M$3:$M$8761,$M910)</f>
        <v>0</v>
      </c>
      <c r="O910" s="4" t="str">
        <f ca="1">IF(N910=0,"",INDEX(OFFSET(Forecast!$B$3:$B$8761,IF(N910=N909,MATCH(O909,Forecast!$B$3:$B$8761,0),0),0),MATCH(N910,OFFSET(Forecast!$M$3:$M$8761,IF(N910=N909,MATCH(O909,Forecast!$B$3:$B$8761,0),0),0),0),1))</f>
        <v/>
      </c>
      <c r="P910" s="33">
        <f>INDEX(BAAL!$B:$B,MATCH(1-N910,BAAL!$C:$C,0),1)</f>
        <v>1</v>
      </c>
      <c r="R910" s="4"/>
      <c r="S910" s="33"/>
    </row>
    <row r="911" spans="13:19" x14ac:dyDescent="0.25">
      <c r="M911">
        <f t="shared" si="15"/>
        <v>909</v>
      </c>
      <c r="N911">
        <f>LARGE(Forecast!$M$3:$M$8761,$M911)</f>
        <v>0</v>
      </c>
      <c r="O911" s="4" t="str">
        <f ca="1">IF(N911=0,"",INDEX(OFFSET(Forecast!$B$3:$B$8761,IF(N911=N910,MATCH(O910,Forecast!$B$3:$B$8761,0),0),0),MATCH(N911,OFFSET(Forecast!$M$3:$M$8761,IF(N911=N910,MATCH(O910,Forecast!$B$3:$B$8761,0),0),0),0),1))</f>
        <v/>
      </c>
      <c r="P911" s="33">
        <f>INDEX(BAAL!$B:$B,MATCH(1-N911,BAAL!$C:$C,0),1)</f>
        <v>1</v>
      </c>
      <c r="R911" s="4"/>
      <c r="S911" s="33"/>
    </row>
    <row r="912" spans="13:19" x14ac:dyDescent="0.25">
      <c r="M912">
        <f t="shared" si="15"/>
        <v>910</v>
      </c>
      <c r="N912">
        <f>LARGE(Forecast!$M$3:$M$8761,$M912)</f>
        <v>0</v>
      </c>
      <c r="O912" s="4" t="str">
        <f ca="1">IF(N912=0,"",INDEX(OFFSET(Forecast!$B$3:$B$8761,IF(N912=N911,MATCH(O911,Forecast!$B$3:$B$8761,0),0),0),MATCH(N912,OFFSET(Forecast!$M$3:$M$8761,IF(N912=N911,MATCH(O911,Forecast!$B$3:$B$8761,0),0),0),0),1))</f>
        <v/>
      </c>
      <c r="P912" s="33">
        <f>INDEX(BAAL!$B:$B,MATCH(1-N912,BAAL!$C:$C,0),1)</f>
        <v>1</v>
      </c>
      <c r="R912" s="4"/>
      <c r="S912" s="33"/>
    </row>
    <row r="913" spans="13:19" x14ac:dyDescent="0.25">
      <c r="M913">
        <f t="shared" si="15"/>
        <v>911</v>
      </c>
      <c r="N913">
        <f>LARGE(Forecast!$M$3:$M$8761,$M913)</f>
        <v>0</v>
      </c>
      <c r="O913" s="4" t="str">
        <f ca="1">IF(N913=0,"",INDEX(OFFSET(Forecast!$B$3:$B$8761,IF(N913=N912,MATCH(O912,Forecast!$B$3:$B$8761,0),0),0),MATCH(N913,OFFSET(Forecast!$M$3:$M$8761,IF(N913=N912,MATCH(O912,Forecast!$B$3:$B$8761,0),0),0),0),1))</f>
        <v/>
      </c>
      <c r="P913" s="33">
        <f>INDEX(BAAL!$B:$B,MATCH(1-N913,BAAL!$C:$C,0),1)</f>
        <v>1</v>
      </c>
      <c r="R913" s="4"/>
      <c r="S913" s="33"/>
    </row>
    <row r="914" spans="13:19" x14ac:dyDescent="0.25">
      <c r="M914">
        <f t="shared" si="15"/>
        <v>912</v>
      </c>
      <c r="N914">
        <f>LARGE(Forecast!$M$3:$M$8761,$M914)</f>
        <v>0</v>
      </c>
      <c r="O914" s="4" t="str">
        <f ca="1">IF(N914=0,"",INDEX(OFFSET(Forecast!$B$3:$B$8761,IF(N914=N913,MATCH(O913,Forecast!$B$3:$B$8761,0),0),0),MATCH(N914,OFFSET(Forecast!$M$3:$M$8761,IF(N914=N913,MATCH(O913,Forecast!$B$3:$B$8761,0),0),0),0),1))</f>
        <v/>
      </c>
      <c r="P914" s="33">
        <f>INDEX(BAAL!$B:$B,MATCH(1-N914,BAAL!$C:$C,0),1)</f>
        <v>1</v>
      </c>
      <c r="R914" s="4"/>
      <c r="S914" s="33"/>
    </row>
    <row r="915" spans="13:19" x14ac:dyDescent="0.25">
      <c r="M915">
        <f t="shared" si="15"/>
        <v>913</v>
      </c>
      <c r="N915">
        <f>LARGE(Forecast!$M$3:$M$8761,$M915)</f>
        <v>0</v>
      </c>
      <c r="O915" s="4" t="str">
        <f ca="1">IF(N915=0,"",INDEX(OFFSET(Forecast!$B$3:$B$8761,IF(N915=N914,MATCH(O914,Forecast!$B$3:$B$8761,0),0),0),MATCH(N915,OFFSET(Forecast!$M$3:$M$8761,IF(N915=N914,MATCH(O914,Forecast!$B$3:$B$8761,0),0),0),0),1))</f>
        <v/>
      </c>
      <c r="P915" s="33">
        <f>INDEX(BAAL!$B:$B,MATCH(1-N915,BAAL!$C:$C,0),1)</f>
        <v>1</v>
      </c>
      <c r="R915" s="4"/>
      <c r="S915" s="33"/>
    </row>
    <row r="916" spans="13:19" x14ac:dyDescent="0.25">
      <c r="M916">
        <f t="shared" si="15"/>
        <v>914</v>
      </c>
      <c r="N916">
        <f>LARGE(Forecast!$M$3:$M$8761,$M916)</f>
        <v>0</v>
      </c>
      <c r="O916" s="4" t="str">
        <f ca="1">IF(N916=0,"",INDEX(OFFSET(Forecast!$B$3:$B$8761,IF(N916=N915,MATCH(O915,Forecast!$B$3:$B$8761,0),0),0),MATCH(N916,OFFSET(Forecast!$M$3:$M$8761,IF(N916=N915,MATCH(O915,Forecast!$B$3:$B$8761,0),0),0),0),1))</f>
        <v/>
      </c>
      <c r="P916" s="33">
        <f>INDEX(BAAL!$B:$B,MATCH(1-N916,BAAL!$C:$C,0),1)</f>
        <v>1</v>
      </c>
      <c r="R916" s="4"/>
      <c r="S916" s="33"/>
    </row>
    <row r="917" spans="13:19" x14ac:dyDescent="0.25">
      <c r="M917">
        <f t="shared" si="15"/>
        <v>915</v>
      </c>
      <c r="N917">
        <f>LARGE(Forecast!$M$3:$M$8761,$M917)</f>
        <v>0</v>
      </c>
      <c r="O917" s="4" t="str">
        <f ca="1">IF(N917=0,"",INDEX(OFFSET(Forecast!$B$3:$B$8761,IF(N917=N916,MATCH(O916,Forecast!$B$3:$B$8761,0),0),0),MATCH(N917,OFFSET(Forecast!$M$3:$M$8761,IF(N917=N916,MATCH(O916,Forecast!$B$3:$B$8761,0),0),0),0),1))</f>
        <v/>
      </c>
      <c r="P917" s="33">
        <f>INDEX(BAAL!$B:$B,MATCH(1-N917,BAAL!$C:$C,0),1)</f>
        <v>1</v>
      </c>
      <c r="R917" s="4"/>
      <c r="S917" s="33"/>
    </row>
    <row r="918" spans="13:19" x14ac:dyDescent="0.25">
      <c r="M918">
        <f t="shared" si="15"/>
        <v>916</v>
      </c>
      <c r="N918">
        <f>LARGE(Forecast!$M$3:$M$8761,$M918)</f>
        <v>0</v>
      </c>
      <c r="O918" s="4" t="str">
        <f ca="1">IF(N918=0,"",INDEX(OFFSET(Forecast!$B$3:$B$8761,IF(N918=N917,MATCH(O917,Forecast!$B$3:$B$8761,0),0),0),MATCH(N918,OFFSET(Forecast!$M$3:$M$8761,IF(N918=N917,MATCH(O917,Forecast!$B$3:$B$8761,0),0),0),0),1))</f>
        <v/>
      </c>
      <c r="P918" s="33">
        <f>INDEX(BAAL!$B:$B,MATCH(1-N918,BAAL!$C:$C,0),1)</f>
        <v>1</v>
      </c>
      <c r="R918" s="4"/>
      <c r="S918" s="33"/>
    </row>
    <row r="919" spans="13:19" x14ac:dyDescent="0.25">
      <c r="M919">
        <f t="shared" si="15"/>
        <v>917</v>
      </c>
      <c r="N919">
        <f>LARGE(Forecast!$M$3:$M$8761,$M919)</f>
        <v>0</v>
      </c>
      <c r="O919" s="4" t="str">
        <f ca="1">IF(N919=0,"",INDEX(OFFSET(Forecast!$B$3:$B$8761,IF(N919=N918,MATCH(O918,Forecast!$B$3:$B$8761,0),0),0),MATCH(N919,OFFSET(Forecast!$M$3:$M$8761,IF(N919=N918,MATCH(O918,Forecast!$B$3:$B$8761,0),0),0),0),1))</f>
        <v/>
      </c>
      <c r="P919" s="33">
        <f>INDEX(BAAL!$B:$B,MATCH(1-N919,BAAL!$C:$C,0),1)</f>
        <v>1</v>
      </c>
      <c r="R919" s="4"/>
      <c r="S919" s="33"/>
    </row>
    <row r="920" spans="13:19" x14ac:dyDescent="0.25">
      <c r="M920">
        <f t="shared" si="15"/>
        <v>918</v>
      </c>
      <c r="N920">
        <f>LARGE(Forecast!$M$3:$M$8761,$M920)</f>
        <v>0</v>
      </c>
      <c r="O920" s="4" t="str">
        <f ca="1">IF(N920=0,"",INDEX(OFFSET(Forecast!$B$3:$B$8761,IF(N920=N919,MATCH(O919,Forecast!$B$3:$B$8761,0),0),0),MATCH(N920,OFFSET(Forecast!$M$3:$M$8761,IF(N920=N919,MATCH(O919,Forecast!$B$3:$B$8761,0),0),0),0),1))</f>
        <v/>
      </c>
      <c r="P920" s="33">
        <f>INDEX(BAAL!$B:$B,MATCH(1-N920,BAAL!$C:$C,0),1)</f>
        <v>1</v>
      </c>
      <c r="R920" s="4"/>
      <c r="S920" s="33"/>
    </row>
    <row r="921" spans="13:19" x14ac:dyDescent="0.25">
      <c r="M921">
        <f t="shared" si="15"/>
        <v>919</v>
      </c>
      <c r="N921">
        <f>LARGE(Forecast!$M$3:$M$8761,$M921)</f>
        <v>0</v>
      </c>
      <c r="O921" s="4" t="str">
        <f ca="1">IF(N921=0,"",INDEX(OFFSET(Forecast!$B$3:$B$8761,IF(N921=N920,MATCH(O920,Forecast!$B$3:$B$8761,0),0),0),MATCH(N921,OFFSET(Forecast!$M$3:$M$8761,IF(N921=N920,MATCH(O920,Forecast!$B$3:$B$8761,0),0),0),0),1))</f>
        <v/>
      </c>
      <c r="P921" s="33">
        <f>INDEX(BAAL!$B:$B,MATCH(1-N921,BAAL!$C:$C,0),1)</f>
        <v>1</v>
      </c>
      <c r="R921" s="4"/>
      <c r="S921" s="33"/>
    </row>
    <row r="922" spans="13:19" x14ac:dyDescent="0.25">
      <c r="M922">
        <f t="shared" si="15"/>
        <v>920</v>
      </c>
      <c r="N922">
        <f>LARGE(Forecast!$M$3:$M$8761,$M922)</f>
        <v>0</v>
      </c>
      <c r="O922" s="4" t="str">
        <f ca="1">IF(N922=0,"",INDEX(OFFSET(Forecast!$B$3:$B$8761,IF(N922=N921,MATCH(O921,Forecast!$B$3:$B$8761,0),0),0),MATCH(N922,OFFSET(Forecast!$M$3:$M$8761,IF(N922=N921,MATCH(O921,Forecast!$B$3:$B$8761,0),0),0),0),1))</f>
        <v/>
      </c>
      <c r="P922" s="33">
        <f>INDEX(BAAL!$B:$B,MATCH(1-N922,BAAL!$C:$C,0),1)</f>
        <v>1</v>
      </c>
      <c r="R922" s="4"/>
      <c r="S922" s="33"/>
    </row>
    <row r="923" spans="13:19" x14ac:dyDescent="0.25">
      <c r="M923">
        <f t="shared" si="15"/>
        <v>921</v>
      </c>
      <c r="N923">
        <f>LARGE(Forecast!$M$3:$M$8761,$M923)</f>
        <v>0</v>
      </c>
      <c r="O923" s="4" t="str">
        <f ca="1">IF(N923=0,"",INDEX(OFFSET(Forecast!$B$3:$B$8761,IF(N923=N922,MATCH(O922,Forecast!$B$3:$B$8761,0),0),0),MATCH(N923,OFFSET(Forecast!$M$3:$M$8761,IF(N923=N922,MATCH(O922,Forecast!$B$3:$B$8761,0),0),0),0),1))</f>
        <v/>
      </c>
      <c r="P923" s="33">
        <f>INDEX(BAAL!$B:$B,MATCH(1-N923,BAAL!$C:$C,0),1)</f>
        <v>1</v>
      </c>
      <c r="R923" s="4"/>
      <c r="S923" s="33"/>
    </row>
    <row r="924" spans="13:19" x14ac:dyDescent="0.25">
      <c r="M924">
        <f t="shared" si="15"/>
        <v>922</v>
      </c>
      <c r="N924">
        <f>LARGE(Forecast!$M$3:$M$8761,$M924)</f>
        <v>0</v>
      </c>
      <c r="O924" s="4" t="str">
        <f ca="1">IF(N924=0,"",INDEX(OFFSET(Forecast!$B$3:$B$8761,IF(N924=N923,MATCH(O923,Forecast!$B$3:$B$8761,0),0),0),MATCH(N924,OFFSET(Forecast!$M$3:$M$8761,IF(N924=N923,MATCH(O923,Forecast!$B$3:$B$8761,0),0),0),0),1))</f>
        <v/>
      </c>
      <c r="P924" s="33">
        <f>INDEX(BAAL!$B:$B,MATCH(1-N924,BAAL!$C:$C,0),1)</f>
        <v>1</v>
      </c>
      <c r="R924" s="4"/>
      <c r="S924" s="33"/>
    </row>
    <row r="925" spans="13:19" x14ac:dyDescent="0.25">
      <c r="M925">
        <f t="shared" si="15"/>
        <v>923</v>
      </c>
      <c r="N925">
        <f>LARGE(Forecast!$M$3:$M$8761,$M925)</f>
        <v>0</v>
      </c>
      <c r="O925" s="4" t="str">
        <f ca="1">IF(N925=0,"",INDEX(OFFSET(Forecast!$B$3:$B$8761,IF(N925=N924,MATCH(O924,Forecast!$B$3:$B$8761,0),0),0),MATCH(N925,OFFSET(Forecast!$M$3:$M$8761,IF(N925=N924,MATCH(O924,Forecast!$B$3:$B$8761,0),0),0),0),1))</f>
        <v/>
      </c>
      <c r="P925" s="33">
        <f>INDEX(BAAL!$B:$B,MATCH(1-N925,BAAL!$C:$C,0),1)</f>
        <v>1</v>
      </c>
      <c r="R925" s="4"/>
      <c r="S925" s="33"/>
    </row>
    <row r="926" spans="13:19" x14ac:dyDescent="0.25">
      <c r="M926">
        <f t="shared" si="15"/>
        <v>924</v>
      </c>
      <c r="N926">
        <f>LARGE(Forecast!$M$3:$M$8761,$M926)</f>
        <v>0</v>
      </c>
      <c r="O926" s="4" t="str">
        <f ca="1">IF(N926=0,"",INDEX(OFFSET(Forecast!$B$3:$B$8761,IF(N926=N925,MATCH(O925,Forecast!$B$3:$B$8761,0),0),0),MATCH(N926,OFFSET(Forecast!$M$3:$M$8761,IF(N926=N925,MATCH(O925,Forecast!$B$3:$B$8761,0),0),0),0),1))</f>
        <v/>
      </c>
      <c r="P926" s="33">
        <f>INDEX(BAAL!$B:$B,MATCH(1-N926,BAAL!$C:$C,0),1)</f>
        <v>1</v>
      </c>
      <c r="R926" s="4"/>
      <c r="S926" s="33"/>
    </row>
    <row r="927" spans="13:19" x14ac:dyDescent="0.25">
      <c r="M927">
        <f t="shared" si="15"/>
        <v>925</v>
      </c>
      <c r="N927">
        <f>LARGE(Forecast!$M$3:$M$8761,$M927)</f>
        <v>0</v>
      </c>
      <c r="O927" s="4" t="str">
        <f ca="1">IF(N927=0,"",INDEX(OFFSET(Forecast!$B$3:$B$8761,IF(N927=N926,MATCH(O926,Forecast!$B$3:$B$8761,0),0),0),MATCH(N927,OFFSET(Forecast!$M$3:$M$8761,IF(N927=N926,MATCH(O926,Forecast!$B$3:$B$8761,0),0),0),0),1))</f>
        <v/>
      </c>
      <c r="P927" s="33">
        <f>INDEX(BAAL!$B:$B,MATCH(1-N927,BAAL!$C:$C,0),1)</f>
        <v>1</v>
      </c>
      <c r="R927" s="4"/>
      <c r="S927" s="33"/>
    </row>
    <row r="928" spans="13:19" x14ac:dyDescent="0.25">
      <c r="M928">
        <f t="shared" si="15"/>
        <v>926</v>
      </c>
      <c r="N928">
        <f>LARGE(Forecast!$M$3:$M$8761,$M928)</f>
        <v>0</v>
      </c>
      <c r="O928" s="4" t="str">
        <f ca="1">IF(N928=0,"",INDEX(OFFSET(Forecast!$B$3:$B$8761,IF(N928=N927,MATCH(O927,Forecast!$B$3:$B$8761,0),0),0),MATCH(N928,OFFSET(Forecast!$M$3:$M$8761,IF(N928=N927,MATCH(O927,Forecast!$B$3:$B$8761,0),0),0),0),1))</f>
        <v/>
      </c>
      <c r="P928" s="33">
        <f>INDEX(BAAL!$B:$B,MATCH(1-N928,BAAL!$C:$C,0),1)</f>
        <v>1</v>
      </c>
      <c r="R928" s="4"/>
      <c r="S928" s="33"/>
    </row>
    <row r="929" spans="13:19" x14ac:dyDescent="0.25">
      <c r="M929">
        <f t="shared" si="15"/>
        <v>927</v>
      </c>
      <c r="N929">
        <f>LARGE(Forecast!$M$3:$M$8761,$M929)</f>
        <v>0</v>
      </c>
      <c r="O929" s="4" t="str">
        <f ca="1">IF(N929=0,"",INDEX(OFFSET(Forecast!$B$3:$B$8761,IF(N929=N928,MATCH(O928,Forecast!$B$3:$B$8761,0),0),0),MATCH(N929,OFFSET(Forecast!$M$3:$M$8761,IF(N929=N928,MATCH(O928,Forecast!$B$3:$B$8761,0),0),0),0),1))</f>
        <v/>
      </c>
      <c r="P929" s="33">
        <f>INDEX(BAAL!$B:$B,MATCH(1-N929,BAAL!$C:$C,0),1)</f>
        <v>1</v>
      </c>
      <c r="R929" s="4"/>
      <c r="S929" s="33"/>
    </row>
    <row r="930" spans="13:19" x14ac:dyDescent="0.25">
      <c r="M930">
        <f t="shared" si="15"/>
        <v>928</v>
      </c>
      <c r="N930">
        <f>LARGE(Forecast!$M$3:$M$8761,$M930)</f>
        <v>0</v>
      </c>
      <c r="O930" s="4" t="str">
        <f ca="1">IF(N930=0,"",INDEX(OFFSET(Forecast!$B$3:$B$8761,IF(N930=N929,MATCH(O929,Forecast!$B$3:$B$8761,0),0),0),MATCH(N930,OFFSET(Forecast!$M$3:$M$8761,IF(N930=N929,MATCH(O929,Forecast!$B$3:$B$8761,0),0),0),0),1))</f>
        <v/>
      </c>
      <c r="P930" s="33">
        <f>INDEX(BAAL!$B:$B,MATCH(1-N930,BAAL!$C:$C,0),1)</f>
        <v>1</v>
      </c>
      <c r="R930" s="4"/>
      <c r="S930" s="33"/>
    </row>
    <row r="931" spans="13:19" x14ac:dyDescent="0.25">
      <c r="M931">
        <f t="shared" si="15"/>
        <v>929</v>
      </c>
      <c r="N931">
        <f>LARGE(Forecast!$M$3:$M$8761,$M931)</f>
        <v>0</v>
      </c>
      <c r="O931" s="4" t="str">
        <f ca="1">IF(N931=0,"",INDEX(OFFSET(Forecast!$B$3:$B$8761,IF(N931=N930,MATCH(O930,Forecast!$B$3:$B$8761,0),0),0),MATCH(N931,OFFSET(Forecast!$M$3:$M$8761,IF(N931=N930,MATCH(O930,Forecast!$B$3:$B$8761,0),0),0),0),1))</f>
        <v/>
      </c>
      <c r="P931" s="33">
        <f>INDEX(BAAL!$B:$B,MATCH(1-N931,BAAL!$C:$C,0),1)</f>
        <v>1</v>
      </c>
      <c r="R931" s="4"/>
      <c r="S931" s="33"/>
    </row>
    <row r="932" spans="13:19" x14ac:dyDescent="0.25">
      <c r="M932">
        <f t="shared" si="15"/>
        <v>930</v>
      </c>
      <c r="N932">
        <f>LARGE(Forecast!$M$3:$M$8761,$M932)</f>
        <v>0</v>
      </c>
      <c r="O932" s="4" t="str">
        <f ca="1">IF(N932=0,"",INDEX(OFFSET(Forecast!$B$3:$B$8761,IF(N932=N931,MATCH(O931,Forecast!$B$3:$B$8761,0),0),0),MATCH(N932,OFFSET(Forecast!$M$3:$M$8761,IF(N932=N931,MATCH(O931,Forecast!$B$3:$B$8761,0),0),0),0),1))</f>
        <v/>
      </c>
      <c r="P932" s="33">
        <f>INDEX(BAAL!$B:$B,MATCH(1-N932,BAAL!$C:$C,0),1)</f>
        <v>1</v>
      </c>
      <c r="R932" s="4"/>
      <c r="S932" s="33"/>
    </row>
    <row r="933" spans="13:19" x14ac:dyDescent="0.25">
      <c r="M933">
        <f t="shared" si="15"/>
        <v>931</v>
      </c>
      <c r="N933">
        <f>LARGE(Forecast!$M$3:$M$8761,$M933)</f>
        <v>0</v>
      </c>
      <c r="O933" s="4" t="str">
        <f ca="1">IF(N933=0,"",INDEX(OFFSET(Forecast!$B$3:$B$8761,IF(N933=N932,MATCH(O932,Forecast!$B$3:$B$8761,0),0),0),MATCH(N933,OFFSET(Forecast!$M$3:$M$8761,IF(N933=N932,MATCH(O932,Forecast!$B$3:$B$8761,0),0),0),0),1))</f>
        <v/>
      </c>
      <c r="P933" s="33">
        <f>INDEX(BAAL!$B:$B,MATCH(1-N933,BAAL!$C:$C,0),1)</f>
        <v>1</v>
      </c>
      <c r="R933" s="4"/>
      <c r="S933" s="33"/>
    </row>
    <row r="934" spans="13:19" x14ac:dyDescent="0.25">
      <c r="M934">
        <f t="shared" si="15"/>
        <v>932</v>
      </c>
      <c r="N934">
        <f>LARGE(Forecast!$M$3:$M$8761,$M934)</f>
        <v>0</v>
      </c>
      <c r="O934" s="4" t="str">
        <f ca="1">IF(N934=0,"",INDEX(OFFSET(Forecast!$B$3:$B$8761,IF(N934=N933,MATCH(O933,Forecast!$B$3:$B$8761,0),0),0),MATCH(N934,OFFSET(Forecast!$M$3:$M$8761,IF(N934=N933,MATCH(O933,Forecast!$B$3:$B$8761,0),0),0),0),1))</f>
        <v/>
      </c>
      <c r="P934" s="33">
        <f>INDEX(BAAL!$B:$B,MATCH(1-N934,BAAL!$C:$C,0),1)</f>
        <v>1</v>
      </c>
      <c r="R934" s="4"/>
      <c r="S934" s="33"/>
    </row>
    <row r="935" spans="13:19" x14ac:dyDescent="0.25">
      <c r="M935">
        <f t="shared" si="15"/>
        <v>933</v>
      </c>
      <c r="N935">
        <f>LARGE(Forecast!$M$3:$M$8761,$M935)</f>
        <v>0</v>
      </c>
      <c r="O935" s="4" t="str">
        <f ca="1">IF(N935=0,"",INDEX(OFFSET(Forecast!$B$3:$B$8761,IF(N935=N934,MATCH(O934,Forecast!$B$3:$B$8761,0),0),0),MATCH(N935,OFFSET(Forecast!$M$3:$M$8761,IF(N935=N934,MATCH(O934,Forecast!$B$3:$B$8761,0),0),0),0),1))</f>
        <v/>
      </c>
      <c r="P935" s="33">
        <f>INDEX(BAAL!$B:$B,MATCH(1-N935,BAAL!$C:$C,0),1)</f>
        <v>1</v>
      </c>
      <c r="R935" s="4"/>
      <c r="S935" s="33"/>
    </row>
    <row r="936" spans="13:19" x14ac:dyDescent="0.25">
      <c r="M936">
        <f t="shared" si="15"/>
        <v>934</v>
      </c>
      <c r="N936">
        <f>LARGE(Forecast!$M$3:$M$8761,$M936)</f>
        <v>0</v>
      </c>
      <c r="O936" s="4" t="str">
        <f ca="1">IF(N936=0,"",INDEX(OFFSET(Forecast!$B$3:$B$8761,IF(N936=N935,MATCH(O935,Forecast!$B$3:$B$8761,0),0),0),MATCH(N936,OFFSET(Forecast!$M$3:$M$8761,IF(N936=N935,MATCH(O935,Forecast!$B$3:$B$8761,0),0),0),0),1))</f>
        <v/>
      </c>
      <c r="P936" s="33">
        <f>INDEX(BAAL!$B:$B,MATCH(1-N936,BAAL!$C:$C,0),1)</f>
        <v>1</v>
      </c>
      <c r="R936" s="4"/>
      <c r="S936" s="33"/>
    </row>
    <row r="937" spans="13:19" x14ac:dyDescent="0.25">
      <c r="M937">
        <f t="shared" si="15"/>
        <v>935</v>
      </c>
      <c r="N937">
        <f>LARGE(Forecast!$M$3:$M$8761,$M937)</f>
        <v>0</v>
      </c>
      <c r="O937" s="4" t="str">
        <f ca="1">IF(N937=0,"",INDEX(OFFSET(Forecast!$B$3:$B$8761,IF(N937=N936,MATCH(O936,Forecast!$B$3:$B$8761,0),0),0),MATCH(N937,OFFSET(Forecast!$M$3:$M$8761,IF(N937=N936,MATCH(O936,Forecast!$B$3:$B$8761,0),0),0),0),1))</f>
        <v/>
      </c>
      <c r="P937" s="33">
        <f>INDEX(BAAL!$B:$B,MATCH(1-N937,BAAL!$C:$C,0),1)</f>
        <v>1</v>
      </c>
      <c r="R937" s="4"/>
      <c r="S937" s="33"/>
    </row>
    <row r="938" spans="13:19" x14ac:dyDescent="0.25">
      <c r="M938">
        <f t="shared" si="15"/>
        <v>936</v>
      </c>
      <c r="N938">
        <f>LARGE(Forecast!$M$3:$M$8761,$M938)</f>
        <v>0</v>
      </c>
      <c r="O938" s="4" t="str">
        <f ca="1">IF(N938=0,"",INDEX(OFFSET(Forecast!$B$3:$B$8761,IF(N938=N937,MATCH(O937,Forecast!$B$3:$B$8761,0),0),0),MATCH(N938,OFFSET(Forecast!$M$3:$M$8761,IF(N938=N937,MATCH(O937,Forecast!$B$3:$B$8761,0),0),0),0),1))</f>
        <v/>
      </c>
      <c r="P938" s="33">
        <f>INDEX(BAAL!$B:$B,MATCH(1-N938,BAAL!$C:$C,0),1)</f>
        <v>1</v>
      </c>
      <c r="R938" s="4"/>
      <c r="S938" s="33"/>
    </row>
    <row r="939" spans="13:19" x14ac:dyDescent="0.25">
      <c r="M939">
        <f t="shared" si="15"/>
        <v>937</v>
      </c>
      <c r="N939">
        <f>LARGE(Forecast!$M$3:$M$8761,$M939)</f>
        <v>0</v>
      </c>
      <c r="O939" s="4" t="str">
        <f ca="1">IF(N939=0,"",INDEX(OFFSET(Forecast!$B$3:$B$8761,IF(N939=N938,MATCH(O938,Forecast!$B$3:$B$8761,0),0),0),MATCH(N939,OFFSET(Forecast!$M$3:$M$8761,IF(N939=N938,MATCH(O938,Forecast!$B$3:$B$8761,0),0),0),0),1))</f>
        <v/>
      </c>
      <c r="P939" s="33">
        <f>INDEX(BAAL!$B:$B,MATCH(1-N939,BAAL!$C:$C,0),1)</f>
        <v>1</v>
      </c>
      <c r="R939" s="4"/>
      <c r="S939" s="33"/>
    </row>
    <row r="940" spans="13:19" x14ac:dyDescent="0.25">
      <c r="M940">
        <f t="shared" si="15"/>
        <v>938</v>
      </c>
      <c r="N940">
        <f>LARGE(Forecast!$M$3:$M$8761,$M940)</f>
        <v>0</v>
      </c>
      <c r="O940" s="4" t="str">
        <f ca="1">IF(N940=0,"",INDEX(OFFSET(Forecast!$B$3:$B$8761,IF(N940=N939,MATCH(O939,Forecast!$B$3:$B$8761,0),0),0),MATCH(N940,OFFSET(Forecast!$M$3:$M$8761,IF(N940=N939,MATCH(O939,Forecast!$B$3:$B$8761,0),0),0),0),1))</f>
        <v/>
      </c>
      <c r="P940" s="33">
        <f>INDEX(BAAL!$B:$B,MATCH(1-N940,BAAL!$C:$C,0),1)</f>
        <v>1</v>
      </c>
      <c r="R940" s="4"/>
      <c r="S940" s="33"/>
    </row>
    <row r="941" spans="13:19" x14ac:dyDescent="0.25">
      <c r="M941">
        <f t="shared" si="15"/>
        <v>939</v>
      </c>
      <c r="N941">
        <f>LARGE(Forecast!$M$3:$M$8761,$M941)</f>
        <v>0</v>
      </c>
      <c r="O941" s="4" t="str">
        <f ca="1">IF(N941=0,"",INDEX(OFFSET(Forecast!$B$3:$B$8761,IF(N941=N940,MATCH(O940,Forecast!$B$3:$B$8761,0),0),0),MATCH(N941,OFFSET(Forecast!$M$3:$M$8761,IF(N941=N940,MATCH(O940,Forecast!$B$3:$B$8761,0),0),0),0),1))</f>
        <v/>
      </c>
      <c r="P941" s="33">
        <f>INDEX(BAAL!$B:$B,MATCH(1-N941,BAAL!$C:$C,0),1)</f>
        <v>1</v>
      </c>
      <c r="R941" s="4"/>
      <c r="S941" s="33"/>
    </row>
    <row r="942" spans="13:19" x14ac:dyDescent="0.25">
      <c r="M942">
        <f t="shared" si="15"/>
        <v>940</v>
      </c>
      <c r="N942">
        <f>LARGE(Forecast!$M$3:$M$8761,$M942)</f>
        <v>0</v>
      </c>
      <c r="O942" s="4" t="str">
        <f ca="1">IF(N942=0,"",INDEX(OFFSET(Forecast!$B$3:$B$8761,IF(N942=N941,MATCH(O941,Forecast!$B$3:$B$8761,0),0),0),MATCH(N942,OFFSET(Forecast!$M$3:$M$8761,IF(N942=N941,MATCH(O941,Forecast!$B$3:$B$8761,0),0),0),0),1))</f>
        <v/>
      </c>
      <c r="P942" s="33">
        <f>INDEX(BAAL!$B:$B,MATCH(1-N942,BAAL!$C:$C,0),1)</f>
        <v>1</v>
      </c>
      <c r="R942" s="4"/>
      <c r="S942" s="33"/>
    </row>
    <row r="943" spans="13:19" x14ac:dyDescent="0.25">
      <c r="M943">
        <f t="shared" si="15"/>
        <v>941</v>
      </c>
      <c r="N943">
        <f>LARGE(Forecast!$M$3:$M$8761,$M943)</f>
        <v>0</v>
      </c>
      <c r="O943" s="4" t="str">
        <f ca="1">IF(N943=0,"",INDEX(OFFSET(Forecast!$B$3:$B$8761,IF(N943=N942,MATCH(O942,Forecast!$B$3:$B$8761,0),0),0),MATCH(N943,OFFSET(Forecast!$M$3:$M$8761,IF(N943=N942,MATCH(O942,Forecast!$B$3:$B$8761,0),0),0),0),1))</f>
        <v/>
      </c>
      <c r="P943" s="33">
        <f>INDEX(BAAL!$B:$B,MATCH(1-N943,BAAL!$C:$C,0),1)</f>
        <v>1</v>
      </c>
      <c r="R943" s="4"/>
      <c r="S943" s="33"/>
    </row>
    <row r="944" spans="13:19" x14ac:dyDescent="0.25">
      <c r="M944">
        <f t="shared" si="15"/>
        <v>942</v>
      </c>
      <c r="N944">
        <f>LARGE(Forecast!$M$3:$M$8761,$M944)</f>
        <v>0</v>
      </c>
      <c r="O944" s="4" t="str">
        <f ca="1">IF(N944=0,"",INDEX(OFFSET(Forecast!$B$3:$B$8761,IF(N944=N943,MATCH(O943,Forecast!$B$3:$B$8761,0),0),0),MATCH(N944,OFFSET(Forecast!$M$3:$M$8761,IF(N944=N943,MATCH(O943,Forecast!$B$3:$B$8761,0),0),0),0),1))</f>
        <v/>
      </c>
      <c r="P944" s="33">
        <f>INDEX(BAAL!$B:$B,MATCH(1-N944,BAAL!$C:$C,0),1)</f>
        <v>1</v>
      </c>
      <c r="R944" s="4"/>
      <c r="S944" s="33"/>
    </row>
    <row r="945" spans="13:19" x14ac:dyDescent="0.25">
      <c r="M945">
        <f t="shared" si="15"/>
        <v>943</v>
      </c>
      <c r="N945">
        <f>LARGE(Forecast!$M$3:$M$8761,$M945)</f>
        <v>0</v>
      </c>
      <c r="O945" s="4" t="str">
        <f ca="1">IF(N945=0,"",INDEX(OFFSET(Forecast!$B$3:$B$8761,IF(N945=N944,MATCH(O944,Forecast!$B$3:$B$8761,0),0),0),MATCH(N945,OFFSET(Forecast!$M$3:$M$8761,IF(N945=N944,MATCH(O944,Forecast!$B$3:$B$8761,0),0),0),0),1))</f>
        <v/>
      </c>
      <c r="P945" s="33">
        <f>INDEX(BAAL!$B:$B,MATCH(1-N945,BAAL!$C:$C,0),1)</f>
        <v>1</v>
      </c>
      <c r="R945" s="4"/>
      <c r="S945" s="33"/>
    </row>
    <row r="946" spans="13:19" x14ac:dyDescent="0.25">
      <c r="M946">
        <f t="shared" si="15"/>
        <v>944</v>
      </c>
      <c r="N946">
        <f>LARGE(Forecast!$M$3:$M$8761,$M946)</f>
        <v>0</v>
      </c>
      <c r="O946" s="4" t="str">
        <f ca="1">IF(N946=0,"",INDEX(OFFSET(Forecast!$B$3:$B$8761,IF(N946=N945,MATCH(O945,Forecast!$B$3:$B$8761,0),0),0),MATCH(N946,OFFSET(Forecast!$M$3:$M$8761,IF(N946=N945,MATCH(O945,Forecast!$B$3:$B$8761,0),0),0),0),1))</f>
        <v/>
      </c>
      <c r="P946" s="33">
        <f>INDEX(BAAL!$B:$B,MATCH(1-N946,BAAL!$C:$C,0),1)</f>
        <v>1</v>
      </c>
      <c r="R946" s="4"/>
      <c r="S946" s="33"/>
    </row>
    <row r="947" spans="13:19" x14ac:dyDescent="0.25">
      <c r="M947">
        <f t="shared" si="15"/>
        <v>945</v>
      </c>
      <c r="N947">
        <f>LARGE(Forecast!$M$3:$M$8761,$M947)</f>
        <v>0</v>
      </c>
      <c r="O947" s="4" t="str">
        <f ca="1">IF(N947=0,"",INDEX(OFFSET(Forecast!$B$3:$B$8761,IF(N947=N946,MATCH(O946,Forecast!$B$3:$B$8761,0),0),0),MATCH(N947,OFFSET(Forecast!$M$3:$M$8761,IF(N947=N946,MATCH(O946,Forecast!$B$3:$B$8761,0),0),0),0),1))</f>
        <v/>
      </c>
      <c r="P947" s="33">
        <f>INDEX(BAAL!$B:$B,MATCH(1-N947,BAAL!$C:$C,0),1)</f>
        <v>1</v>
      </c>
      <c r="R947" s="4"/>
      <c r="S947" s="33"/>
    </row>
    <row r="948" spans="13:19" x14ac:dyDescent="0.25">
      <c r="M948">
        <f t="shared" si="15"/>
        <v>946</v>
      </c>
      <c r="N948">
        <f>LARGE(Forecast!$M$3:$M$8761,$M948)</f>
        <v>0</v>
      </c>
      <c r="O948" s="4" t="str">
        <f ca="1">IF(N948=0,"",INDEX(OFFSET(Forecast!$B$3:$B$8761,IF(N948=N947,MATCH(O947,Forecast!$B$3:$B$8761,0),0),0),MATCH(N948,OFFSET(Forecast!$M$3:$M$8761,IF(N948=N947,MATCH(O947,Forecast!$B$3:$B$8761,0),0),0),0),1))</f>
        <v/>
      </c>
      <c r="P948" s="33">
        <f>INDEX(BAAL!$B:$B,MATCH(1-N948,BAAL!$C:$C,0),1)</f>
        <v>1</v>
      </c>
      <c r="R948" s="4"/>
      <c r="S948" s="33"/>
    </row>
    <row r="949" spans="13:19" x14ac:dyDescent="0.25">
      <c r="M949">
        <f t="shared" si="15"/>
        <v>947</v>
      </c>
      <c r="N949">
        <f>LARGE(Forecast!$M$3:$M$8761,$M949)</f>
        <v>0</v>
      </c>
      <c r="O949" s="4" t="str">
        <f ca="1">IF(N949=0,"",INDEX(OFFSET(Forecast!$B$3:$B$8761,IF(N949=N948,MATCH(O948,Forecast!$B$3:$B$8761,0),0),0),MATCH(N949,OFFSET(Forecast!$M$3:$M$8761,IF(N949=N948,MATCH(O948,Forecast!$B$3:$B$8761,0),0),0),0),1))</f>
        <v/>
      </c>
      <c r="P949" s="33">
        <f>INDEX(BAAL!$B:$B,MATCH(1-N949,BAAL!$C:$C,0),1)</f>
        <v>1</v>
      </c>
      <c r="R949" s="4"/>
      <c r="S949" s="33"/>
    </row>
    <row r="950" spans="13:19" x14ac:dyDescent="0.25">
      <c r="M950">
        <f t="shared" si="15"/>
        <v>948</v>
      </c>
      <c r="N950">
        <f>LARGE(Forecast!$M$3:$M$8761,$M950)</f>
        <v>0</v>
      </c>
      <c r="O950" s="4" t="str">
        <f ca="1">IF(N950=0,"",INDEX(OFFSET(Forecast!$B$3:$B$8761,IF(N950=N949,MATCH(O949,Forecast!$B$3:$B$8761,0),0),0),MATCH(N950,OFFSET(Forecast!$M$3:$M$8761,IF(N950=N949,MATCH(O949,Forecast!$B$3:$B$8761,0),0),0),0),1))</f>
        <v/>
      </c>
      <c r="P950" s="33">
        <f>INDEX(BAAL!$B:$B,MATCH(1-N950,BAAL!$C:$C,0),1)</f>
        <v>1</v>
      </c>
      <c r="R950" s="4"/>
      <c r="S950" s="33"/>
    </row>
    <row r="951" spans="13:19" x14ac:dyDescent="0.25">
      <c r="M951">
        <f t="shared" si="15"/>
        <v>949</v>
      </c>
      <c r="N951">
        <f>LARGE(Forecast!$M$3:$M$8761,$M951)</f>
        <v>0</v>
      </c>
      <c r="O951" s="4" t="str">
        <f ca="1">IF(N951=0,"",INDEX(OFFSET(Forecast!$B$3:$B$8761,IF(N951=N950,MATCH(O950,Forecast!$B$3:$B$8761,0),0),0),MATCH(N951,OFFSET(Forecast!$M$3:$M$8761,IF(N951=N950,MATCH(O950,Forecast!$B$3:$B$8761,0),0),0),0),1))</f>
        <v/>
      </c>
      <c r="P951" s="33">
        <f>INDEX(BAAL!$B:$B,MATCH(1-N951,BAAL!$C:$C,0),1)</f>
        <v>1</v>
      </c>
      <c r="R951" s="4"/>
      <c r="S951" s="33"/>
    </row>
    <row r="952" spans="13:19" x14ac:dyDescent="0.25">
      <c r="M952">
        <f t="shared" si="15"/>
        <v>950</v>
      </c>
      <c r="N952">
        <f>LARGE(Forecast!$M$3:$M$8761,$M952)</f>
        <v>0</v>
      </c>
      <c r="O952" s="4" t="str">
        <f ca="1">IF(N952=0,"",INDEX(OFFSET(Forecast!$B$3:$B$8761,IF(N952=N951,MATCH(O951,Forecast!$B$3:$B$8761,0),0),0),MATCH(N952,OFFSET(Forecast!$M$3:$M$8761,IF(N952=N951,MATCH(O951,Forecast!$B$3:$B$8761,0),0),0),0),1))</f>
        <v/>
      </c>
      <c r="P952" s="33">
        <f>INDEX(BAAL!$B:$B,MATCH(1-N952,BAAL!$C:$C,0),1)</f>
        <v>1</v>
      </c>
      <c r="R952" s="4"/>
      <c r="S952" s="33"/>
    </row>
    <row r="953" spans="13:19" x14ac:dyDescent="0.25">
      <c r="M953">
        <f t="shared" si="15"/>
        <v>951</v>
      </c>
      <c r="N953">
        <f>LARGE(Forecast!$M$3:$M$8761,$M953)</f>
        <v>0</v>
      </c>
      <c r="O953" s="4" t="str">
        <f ca="1">IF(N953=0,"",INDEX(OFFSET(Forecast!$B$3:$B$8761,IF(N953=N952,MATCH(O952,Forecast!$B$3:$B$8761,0),0),0),MATCH(N953,OFFSET(Forecast!$M$3:$M$8761,IF(N953=N952,MATCH(O952,Forecast!$B$3:$B$8761,0),0),0),0),1))</f>
        <v/>
      </c>
      <c r="P953" s="33">
        <f>INDEX(BAAL!$B:$B,MATCH(1-N953,BAAL!$C:$C,0),1)</f>
        <v>1</v>
      </c>
      <c r="R953" s="4"/>
      <c r="S953" s="33"/>
    </row>
    <row r="954" spans="13:19" x14ac:dyDescent="0.25">
      <c r="M954">
        <f t="shared" si="15"/>
        <v>952</v>
      </c>
      <c r="N954">
        <f>LARGE(Forecast!$M$3:$M$8761,$M954)</f>
        <v>0</v>
      </c>
      <c r="O954" s="4" t="str">
        <f ca="1">IF(N954=0,"",INDEX(OFFSET(Forecast!$B$3:$B$8761,IF(N954=N953,MATCH(O953,Forecast!$B$3:$B$8761,0),0),0),MATCH(N954,OFFSET(Forecast!$M$3:$M$8761,IF(N954=N953,MATCH(O953,Forecast!$B$3:$B$8761,0),0),0),0),1))</f>
        <v/>
      </c>
      <c r="P954" s="33">
        <f>INDEX(BAAL!$B:$B,MATCH(1-N954,BAAL!$C:$C,0),1)</f>
        <v>1</v>
      </c>
      <c r="R954" s="4"/>
      <c r="S954" s="33"/>
    </row>
    <row r="955" spans="13:19" x14ac:dyDescent="0.25">
      <c r="M955">
        <f t="shared" si="15"/>
        <v>953</v>
      </c>
      <c r="N955">
        <f>LARGE(Forecast!$M$3:$M$8761,$M955)</f>
        <v>0</v>
      </c>
      <c r="O955" s="4" t="str">
        <f ca="1">IF(N955=0,"",INDEX(OFFSET(Forecast!$B$3:$B$8761,IF(N955=N954,MATCH(O954,Forecast!$B$3:$B$8761,0),0),0),MATCH(N955,OFFSET(Forecast!$M$3:$M$8761,IF(N955=N954,MATCH(O954,Forecast!$B$3:$B$8761,0),0),0),0),1))</f>
        <v/>
      </c>
      <c r="P955" s="33">
        <f>INDEX(BAAL!$B:$B,MATCH(1-N955,BAAL!$C:$C,0),1)</f>
        <v>1</v>
      </c>
      <c r="R955" s="4"/>
      <c r="S955" s="33"/>
    </row>
    <row r="956" spans="13:19" x14ac:dyDescent="0.25">
      <c r="M956">
        <f t="shared" si="15"/>
        <v>954</v>
      </c>
      <c r="N956">
        <f>LARGE(Forecast!$M$3:$M$8761,$M956)</f>
        <v>0</v>
      </c>
      <c r="O956" s="4" t="str">
        <f ca="1">IF(N956=0,"",INDEX(OFFSET(Forecast!$B$3:$B$8761,IF(N956=N955,MATCH(O955,Forecast!$B$3:$B$8761,0),0),0),MATCH(N956,OFFSET(Forecast!$M$3:$M$8761,IF(N956=N955,MATCH(O955,Forecast!$B$3:$B$8761,0),0),0),0),1))</f>
        <v/>
      </c>
      <c r="P956" s="33">
        <f>INDEX(BAAL!$B:$B,MATCH(1-N956,BAAL!$C:$C,0),1)</f>
        <v>1</v>
      </c>
      <c r="R956" s="4"/>
      <c r="S956" s="33"/>
    </row>
    <row r="957" spans="13:19" x14ac:dyDescent="0.25">
      <c r="M957">
        <f t="shared" si="15"/>
        <v>955</v>
      </c>
      <c r="N957">
        <f>LARGE(Forecast!$M$3:$M$8761,$M957)</f>
        <v>0</v>
      </c>
      <c r="O957" s="4" t="str">
        <f ca="1">IF(N957=0,"",INDEX(OFFSET(Forecast!$B$3:$B$8761,IF(N957=N956,MATCH(O956,Forecast!$B$3:$B$8761,0),0),0),MATCH(N957,OFFSET(Forecast!$M$3:$M$8761,IF(N957=N956,MATCH(O956,Forecast!$B$3:$B$8761,0),0),0),0),1))</f>
        <v/>
      </c>
      <c r="P957" s="33">
        <f>INDEX(BAAL!$B:$B,MATCH(1-N957,BAAL!$C:$C,0),1)</f>
        <v>1</v>
      </c>
      <c r="R957" s="4"/>
      <c r="S957" s="33"/>
    </row>
    <row r="958" spans="13:19" x14ac:dyDescent="0.25">
      <c r="M958">
        <f t="shared" si="15"/>
        <v>956</v>
      </c>
      <c r="N958">
        <f>LARGE(Forecast!$M$3:$M$8761,$M958)</f>
        <v>0</v>
      </c>
      <c r="O958" s="4" t="str">
        <f ca="1">IF(N958=0,"",INDEX(OFFSET(Forecast!$B$3:$B$8761,IF(N958=N957,MATCH(O957,Forecast!$B$3:$B$8761,0),0),0),MATCH(N958,OFFSET(Forecast!$M$3:$M$8761,IF(N958=N957,MATCH(O957,Forecast!$B$3:$B$8761,0),0),0),0),1))</f>
        <v/>
      </c>
      <c r="P958" s="33">
        <f>INDEX(BAAL!$B:$B,MATCH(1-N958,BAAL!$C:$C,0),1)</f>
        <v>1</v>
      </c>
      <c r="R958" s="4"/>
      <c r="S958" s="33"/>
    </row>
    <row r="959" spans="13:19" x14ac:dyDescent="0.25">
      <c r="M959">
        <f t="shared" si="15"/>
        <v>957</v>
      </c>
      <c r="N959">
        <f>LARGE(Forecast!$M$3:$M$8761,$M959)</f>
        <v>0</v>
      </c>
      <c r="O959" s="4" t="str">
        <f ca="1">IF(N959=0,"",INDEX(OFFSET(Forecast!$B$3:$B$8761,IF(N959=N958,MATCH(O958,Forecast!$B$3:$B$8761,0),0),0),MATCH(N959,OFFSET(Forecast!$M$3:$M$8761,IF(N959=N958,MATCH(O958,Forecast!$B$3:$B$8761,0),0),0),0),1))</f>
        <v/>
      </c>
      <c r="P959" s="33">
        <f>INDEX(BAAL!$B:$B,MATCH(1-N959,BAAL!$C:$C,0),1)</f>
        <v>1</v>
      </c>
      <c r="R959" s="4"/>
      <c r="S959" s="33"/>
    </row>
    <row r="960" spans="13:19" x14ac:dyDescent="0.25">
      <c r="M960">
        <f t="shared" si="15"/>
        <v>958</v>
      </c>
      <c r="N960">
        <f>LARGE(Forecast!$M$3:$M$8761,$M960)</f>
        <v>0</v>
      </c>
      <c r="O960" s="4" t="str">
        <f ca="1">IF(N960=0,"",INDEX(OFFSET(Forecast!$B$3:$B$8761,IF(N960=N959,MATCH(O959,Forecast!$B$3:$B$8761,0),0),0),MATCH(N960,OFFSET(Forecast!$M$3:$M$8761,IF(N960=N959,MATCH(O959,Forecast!$B$3:$B$8761,0),0),0),0),1))</f>
        <v/>
      </c>
      <c r="P960" s="33">
        <f>INDEX(BAAL!$B:$B,MATCH(1-N960,BAAL!$C:$C,0),1)</f>
        <v>1</v>
      </c>
      <c r="R960" s="4"/>
      <c r="S960" s="33"/>
    </row>
    <row r="961" spans="13:19" x14ac:dyDescent="0.25">
      <c r="M961">
        <f t="shared" si="15"/>
        <v>959</v>
      </c>
      <c r="N961">
        <f>LARGE(Forecast!$M$3:$M$8761,$M961)</f>
        <v>0</v>
      </c>
      <c r="O961" s="4" t="str">
        <f ca="1">IF(N961=0,"",INDEX(OFFSET(Forecast!$B$3:$B$8761,IF(N961=N960,MATCH(O960,Forecast!$B$3:$B$8761,0),0),0),MATCH(N961,OFFSET(Forecast!$M$3:$M$8761,IF(N961=N960,MATCH(O960,Forecast!$B$3:$B$8761,0),0),0),0),1))</f>
        <v/>
      </c>
      <c r="P961" s="33">
        <f>INDEX(BAAL!$B:$B,MATCH(1-N961,BAAL!$C:$C,0),1)</f>
        <v>1</v>
      </c>
      <c r="R961" s="4"/>
      <c r="S961" s="33"/>
    </row>
    <row r="962" spans="13:19" x14ac:dyDescent="0.25">
      <c r="M962">
        <f t="shared" si="15"/>
        <v>960</v>
      </c>
      <c r="N962">
        <f>LARGE(Forecast!$M$3:$M$8761,$M962)</f>
        <v>0</v>
      </c>
      <c r="O962" s="4" t="str">
        <f ca="1">IF(N962=0,"",INDEX(OFFSET(Forecast!$B$3:$B$8761,IF(N962=N961,MATCH(O961,Forecast!$B$3:$B$8761,0),0),0),MATCH(N962,OFFSET(Forecast!$M$3:$M$8761,IF(N962=N961,MATCH(O961,Forecast!$B$3:$B$8761,0),0),0),0),1))</f>
        <v/>
      </c>
      <c r="P962" s="33">
        <f>INDEX(BAAL!$B:$B,MATCH(1-N962,BAAL!$C:$C,0),1)</f>
        <v>1</v>
      </c>
      <c r="R962" s="4"/>
      <c r="S962" s="33"/>
    </row>
    <row r="963" spans="13:19" x14ac:dyDescent="0.25">
      <c r="M963">
        <f t="shared" si="15"/>
        <v>961</v>
      </c>
      <c r="N963">
        <f>LARGE(Forecast!$M$3:$M$8761,$M963)</f>
        <v>0</v>
      </c>
      <c r="O963" s="4" t="str">
        <f ca="1">IF(N963=0,"",INDEX(OFFSET(Forecast!$B$3:$B$8761,IF(N963=N962,MATCH(O962,Forecast!$B$3:$B$8761,0),0),0),MATCH(N963,OFFSET(Forecast!$M$3:$M$8761,IF(N963=N962,MATCH(O962,Forecast!$B$3:$B$8761,0),0),0),0),1))</f>
        <v/>
      </c>
      <c r="P963" s="33">
        <f>INDEX(BAAL!$B:$B,MATCH(1-N963,BAAL!$C:$C,0),1)</f>
        <v>1</v>
      </c>
      <c r="R963" s="4"/>
      <c r="S963" s="33"/>
    </row>
    <row r="964" spans="13:19" x14ac:dyDescent="0.25">
      <c r="M964">
        <f t="shared" si="15"/>
        <v>962</v>
      </c>
      <c r="N964">
        <f>LARGE(Forecast!$M$3:$M$8761,$M964)</f>
        <v>0</v>
      </c>
      <c r="O964" s="4" t="str">
        <f ca="1">IF(N964=0,"",INDEX(OFFSET(Forecast!$B$3:$B$8761,IF(N964=N963,MATCH(O963,Forecast!$B$3:$B$8761,0),0),0),MATCH(N964,OFFSET(Forecast!$M$3:$M$8761,IF(N964=N963,MATCH(O963,Forecast!$B$3:$B$8761,0),0),0),0),1))</f>
        <v/>
      </c>
      <c r="P964" s="33">
        <f>INDEX(BAAL!$B:$B,MATCH(1-N964,BAAL!$C:$C,0),1)</f>
        <v>1</v>
      </c>
      <c r="R964" s="4"/>
      <c r="S964" s="33"/>
    </row>
    <row r="965" spans="13:19" x14ac:dyDescent="0.25">
      <c r="M965">
        <f t="shared" ref="M965:M1028" si="16">M964+1</f>
        <v>963</v>
      </c>
      <c r="N965">
        <f>LARGE(Forecast!$M$3:$M$8761,$M965)</f>
        <v>0</v>
      </c>
      <c r="O965" s="4" t="str">
        <f ca="1">IF(N965=0,"",INDEX(OFFSET(Forecast!$B$3:$B$8761,IF(N965=N964,MATCH(O964,Forecast!$B$3:$B$8761,0),0),0),MATCH(N965,OFFSET(Forecast!$M$3:$M$8761,IF(N965=N964,MATCH(O964,Forecast!$B$3:$B$8761,0),0),0),0),1))</f>
        <v/>
      </c>
      <c r="P965" s="33">
        <f>INDEX(BAAL!$B:$B,MATCH(1-N965,BAAL!$C:$C,0),1)</f>
        <v>1</v>
      </c>
      <c r="R965" s="4"/>
      <c r="S965" s="33"/>
    </row>
    <row r="966" spans="13:19" x14ac:dyDescent="0.25">
      <c r="M966">
        <f t="shared" si="16"/>
        <v>964</v>
      </c>
      <c r="N966">
        <f>LARGE(Forecast!$M$3:$M$8761,$M966)</f>
        <v>0</v>
      </c>
      <c r="O966" s="4" t="str">
        <f ca="1">IF(N966=0,"",INDEX(OFFSET(Forecast!$B$3:$B$8761,IF(N966=N965,MATCH(O965,Forecast!$B$3:$B$8761,0),0),0),MATCH(N966,OFFSET(Forecast!$M$3:$M$8761,IF(N966=N965,MATCH(O965,Forecast!$B$3:$B$8761,0),0),0),0),1))</f>
        <v/>
      </c>
      <c r="P966" s="33">
        <f>INDEX(BAAL!$B:$B,MATCH(1-N966,BAAL!$C:$C,0),1)</f>
        <v>1</v>
      </c>
      <c r="R966" s="4"/>
      <c r="S966" s="33"/>
    </row>
    <row r="967" spans="13:19" x14ac:dyDescent="0.25">
      <c r="M967">
        <f t="shared" si="16"/>
        <v>965</v>
      </c>
      <c r="N967">
        <f>LARGE(Forecast!$M$3:$M$8761,$M967)</f>
        <v>0</v>
      </c>
      <c r="O967" s="4" t="str">
        <f ca="1">IF(N967=0,"",INDEX(OFFSET(Forecast!$B$3:$B$8761,IF(N967=N966,MATCH(O966,Forecast!$B$3:$B$8761,0),0),0),MATCH(N967,OFFSET(Forecast!$M$3:$M$8761,IF(N967=N966,MATCH(O966,Forecast!$B$3:$B$8761,0),0),0),0),1))</f>
        <v/>
      </c>
      <c r="P967" s="33">
        <f>INDEX(BAAL!$B:$B,MATCH(1-N967,BAAL!$C:$C,0),1)</f>
        <v>1</v>
      </c>
      <c r="R967" s="4"/>
      <c r="S967" s="33"/>
    </row>
    <row r="968" spans="13:19" x14ac:dyDescent="0.25">
      <c r="M968">
        <f t="shared" si="16"/>
        <v>966</v>
      </c>
      <c r="N968">
        <f>LARGE(Forecast!$M$3:$M$8761,$M968)</f>
        <v>0</v>
      </c>
      <c r="O968" s="4" t="str">
        <f ca="1">IF(N968=0,"",INDEX(OFFSET(Forecast!$B$3:$B$8761,IF(N968=N967,MATCH(O967,Forecast!$B$3:$B$8761,0),0),0),MATCH(N968,OFFSET(Forecast!$M$3:$M$8761,IF(N968=N967,MATCH(O967,Forecast!$B$3:$B$8761,0),0),0),0),1))</f>
        <v/>
      </c>
      <c r="P968" s="33">
        <f>INDEX(BAAL!$B:$B,MATCH(1-N968,BAAL!$C:$C,0),1)</f>
        <v>1</v>
      </c>
      <c r="R968" s="4"/>
      <c r="S968" s="33"/>
    </row>
    <row r="969" spans="13:19" x14ac:dyDescent="0.25">
      <c r="M969">
        <f t="shared" si="16"/>
        <v>967</v>
      </c>
      <c r="N969">
        <f>LARGE(Forecast!$M$3:$M$8761,$M969)</f>
        <v>0</v>
      </c>
      <c r="O969" s="4" t="str">
        <f ca="1">IF(N969=0,"",INDEX(OFFSET(Forecast!$B$3:$B$8761,IF(N969=N968,MATCH(O968,Forecast!$B$3:$B$8761,0),0),0),MATCH(N969,OFFSET(Forecast!$M$3:$M$8761,IF(N969=N968,MATCH(O968,Forecast!$B$3:$B$8761,0),0),0),0),1))</f>
        <v/>
      </c>
      <c r="P969" s="33">
        <f>INDEX(BAAL!$B:$B,MATCH(1-N969,BAAL!$C:$C,0),1)</f>
        <v>1</v>
      </c>
      <c r="R969" s="4"/>
      <c r="S969" s="33"/>
    </row>
    <row r="970" spans="13:19" x14ac:dyDescent="0.25">
      <c r="M970">
        <f t="shared" si="16"/>
        <v>968</v>
      </c>
      <c r="N970">
        <f>LARGE(Forecast!$M$3:$M$8761,$M970)</f>
        <v>0</v>
      </c>
      <c r="O970" s="4" t="str">
        <f ca="1">IF(N970=0,"",INDEX(OFFSET(Forecast!$B$3:$B$8761,IF(N970=N969,MATCH(O969,Forecast!$B$3:$B$8761,0),0),0),MATCH(N970,OFFSET(Forecast!$M$3:$M$8761,IF(N970=N969,MATCH(O969,Forecast!$B$3:$B$8761,0),0),0),0),1))</f>
        <v/>
      </c>
      <c r="P970" s="33">
        <f>INDEX(BAAL!$B:$B,MATCH(1-N970,BAAL!$C:$C,0),1)</f>
        <v>1</v>
      </c>
      <c r="R970" s="4"/>
      <c r="S970" s="33"/>
    </row>
    <row r="971" spans="13:19" x14ac:dyDescent="0.25">
      <c r="M971">
        <f t="shared" si="16"/>
        <v>969</v>
      </c>
      <c r="N971">
        <f>LARGE(Forecast!$M$3:$M$8761,$M971)</f>
        <v>0</v>
      </c>
      <c r="O971" s="4" t="str">
        <f ca="1">IF(N971=0,"",INDEX(OFFSET(Forecast!$B$3:$B$8761,IF(N971=N970,MATCH(O970,Forecast!$B$3:$B$8761,0),0),0),MATCH(N971,OFFSET(Forecast!$M$3:$M$8761,IF(N971=N970,MATCH(O970,Forecast!$B$3:$B$8761,0),0),0),0),1))</f>
        <v/>
      </c>
      <c r="P971" s="33">
        <f>INDEX(BAAL!$B:$B,MATCH(1-N971,BAAL!$C:$C,0),1)</f>
        <v>1</v>
      </c>
      <c r="R971" s="4"/>
      <c r="S971" s="33"/>
    </row>
    <row r="972" spans="13:19" x14ac:dyDescent="0.25">
      <c r="M972">
        <f t="shared" si="16"/>
        <v>970</v>
      </c>
      <c r="N972">
        <f>LARGE(Forecast!$M$3:$M$8761,$M972)</f>
        <v>0</v>
      </c>
      <c r="O972" s="4" t="str">
        <f ca="1">IF(N972=0,"",INDEX(OFFSET(Forecast!$B$3:$B$8761,IF(N972=N971,MATCH(O971,Forecast!$B$3:$B$8761,0),0),0),MATCH(N972,OFFSET(Forecast!$M$3:$M$8761,IF(N972=N971,MATCH(O971,Forecast!$B$3:$B$8761,0),0),0),0),1))</f>
        <v/>
      </c>
      <c r="P972" s="33">
        <f>INDEX(BAAL!$B:$B,MATCH(1-N972,BAAL!$C:$C,0),1)</f>
        <v>1</v>
      </c>
      <c r="R972" s="4"/>
      <c r="S972" s="33"/>
    </row>
    <row r="973" spans="13:19" x14ac:dyDescent="0.25">
      <c r="M973">
        <f t="shared" si="16"/>
        <v>971</v>
      </c>
      <c r="N973">
        <f>LARGE(Forecast!$M$3:$M$8761,$M973)</f>
        <v>0</v>
      </c>
      <c r="O973" s="4" t="str">
        <f ca="1">IF(N973=0,"",INDEX(OFFSET(Forecast!$B$3:$B$8761,IF(N973=N972,MATCH(O972,Forecast!$B$3:$B$8761,0),0),0),MATCH(N973,OFFSET(Forecast!$M$3:$M$8761,IF(N973=N972,MATCH(O972,Forecast!$B$3:$B$8761,0),0),0),0),1))</f>
        <v/>
      </c>
      <c r="P973" s="33">
        <f>INDEX(BAAL!$B:$B,MATCH(1-N973,BAAL!$C:$C,0),1)</f>
        <v>1</v>
      </c>
      <c r="R973" s="4"/>
      <c r="S973" s="33"/>
    </row>
    <row r="974" spans="13:19" x14ac:dyDescent="0.25">
      <c r="M974">
        <f t="shared" si="16"/>
        <v>972</v>
      </c>
      <c r="N974">
        <f>LARGE(Forecast!$M$3:$M$8761,$M974)</f>
        <v>0</v>
      </c>
      <c r="O974" s="4" t="str">
        <f ca="1">IF(N974=0,"",INDEX(OFFSET(Forecast!$B$3:$B$8761,IF(N974=N973,MATCH(O973,Forecast!$B$3:$B$8761,0),0),0),MATCH(N974,OFFSET(Forecast!$M$3:$M$8761,IF(N974=N973,MATCH(O973,Forecast!$B$3:$B$8761,0),0),0),0),1))</f>
        <v/>
      </c>
      <c r="P974" s="33">
        <f>INDEX(BAAL!$B:$B,MATCH(1-N974,BAAL!$C:$C,0),1)</f>
        <v>1</v>
      </c>
      <c r="R974" s="4"/>
      <c r="S974" s="33"/>
    </row>
    <row r="975" spans="13:19" x14ac:dyDescent="0.25">
      <c r="M975">
        <f t="shared" si="16"/>
        <v>973</v>
      </c>
      <c r="N975">
        <f>LARGE(Forecast!$M$3:$M$8761,$M975)</f>
        <v>0</v>
      </c>
      <c r="O975" s="4" t="str">
        <f ca="1">IF(N975=0,"",INDEX(OFFSET(Forecast!$B$3:$B$8761,IF(N975=N974,MATCH(O974,Forecast!$B$3:$B$8761,0),0),0),MATCH(N975,OFFSET(Forecast!$M$3:$M$8761,IF(N975=N974,MATCH(O974,Forecast!$B$3:$B$8761,0),0),0),0),1))</f>
        <v/>
      </c>
      <c r="P975" s="33">
        <f>INDEX(BAAL!$B:$B,MATCH(1-N975,BAAL!$C:$C,0),1)</f>
        <v>1</v>
      </c>
      <c r="R975" s="4"/>
      <c r="S975" s="33"/>
    </row>
    <row r="976" spans="13:19" x14ac:dyDescent="0.25">
      <c r="M976">
        <f t="shared" si="16"/>
        <v>974</v>
      </c>
      <c r="N976">
        <f>LARGE(Forecast!$M$3:$M$8761,$M976)</f>
        <v>0</v>
      </c>
      <c r="O976" s="4" t="str">
        <f ca="1">IF(N976=0,"",INDEX(OFFSET(Forecast!$B$3:$B$8761,IF(N976=N975,MATCH(O975,Forecast!$B$3:$B$8761,0),0),0),MATCH(N976,OFFSET(Forecast!$M$3:$M$8761,IF(N976=N975,MATCH(O975,Forecast!$B$3:$B$8761,0),0),0),0),1))</f>
        <v/>
      </c>
      <c r="P976" s="33">
        <f>INDEX(BAAL!$B:$B,MATCH(1-N976,BAAL!$C:$C,0),1)</f>
        <v>1</v>
      </c>
      <c r="R976" s="4"/>
      <c r="S976" s="33"/>
    </row>
    <row r="977" spans="13:19" x14ac:dyDescent="0.25">
      <c r="M977">
        <f t="shared" si="16"/>
        <v>975</v>
      </c>
      <c r="N977">
        <f>LARGE(Forecast!$M$3:$M$8761,$M977)</f>
        <v>0</v>
      </c>
      <c r="O977" s="4" t="str">
        <f ca="1">IF(N977=0,"",INDEX(OFFSET(Forecast!$B$3:$B$8761,IF(N977=N976,MATCH(O976,Forecast!$B$3:$B$8761,0),0),0),MATCH(N977,OFFSET(Forecast!$M$3:$M$8761,IF(N977=N976,MATCH(O976,Forecast!$B$3:$B$8761,0),0),0),0),1))</f>
        <v/>
      </c>
      <c r="P977" s="33">
        <f>INDEX(BAAL!$B:$B,MATCH(1-N977,BAAL!$C:$C,0),1)</f>
        <v>1</v>
      </c>
      <c r="R977" s="4"/>
      <c r="S977" s="33"/>
    </row>
    <row r="978" spans="13:19" x14ac:dyDescent="0.25">
      <c r="M978">
        <f t="shared" si="16"/>
        <v>976</v>
      </c>
      <c r="N978">
        <f>LARGE(Forecast!$M$3:$M$8761,$M978)</f>
        <v>0</v>
      </c>
      <c r="O978" s="4" t="str">
        <f ca="1">IF(N978=0,"",INDEX(OFFSET(Forecast!$B$3:$B$8761,IF(N978=N977,MATCH(O977,Forecast!$B$3:$B$8761,0),0),0),MATCH(N978,OFFSET(Forecast!$M$3:$M$8761,IF(N978=N977,MATCH(O977,Forecast!$B$3:$B$8761,0),0),0),0),1))</f>
        <v/>
      </c>
      <c r="P978" s="33">
        <f>INDEX(BAAL!$B:$B,MATCH(1-N978,BAAL!$C:$C,0),1)</f>
        <v>1</v>
      </c>
      <c r="R978" s="4"/>
      <c r="S978" s="33"/>
    </row>
    <row r="979" spans="13:19" x14ac:dyDescent="0.25">
      <c r="M979">
        <f t="shared" si="16"/>
        <v>977</v>
      </c>
      <c r="N979">
        <f>LARGE(Forecast!$M$3:$M$8761,$M979)</f>
        <v>0</v>
      </c>
      <c r="O979" s="4" t="str">
        <f ca="1">IF(N979=0,"",INDEX(OFFSET(Forecast!$B$3:$B$8761,IF(N979=N978,MATCH(O978,Forecast!$B$3:$B$8761,0),0),0),MATCH(N979,OFFSET(Forecast!$M$3:$M$8761,IF(N979=N978,MATCH(O978,Forecast!$B$3:$B$8761,0),0),0),0),1))</f>
        <v/>
      </c>
      <c r="P979" s="33">
        <f>INDEX(BAAL!$B:$B,MATCH(1-N979,BAAL!$C:$C,0),1)</f>
        <v>1</v>
      </c>
      <c r="R979" s="4"/>
      <c r="S979" s="33"/>
    </row>
    <row r="980" spans="13:19" x14ac:dyDescent="0.25">
      <c r="M980">
        <f t="shared" si="16"/>
        <v>978</v>
      </c>
      <c r="N980">
        <f>LARGE(Forecast!$M$3:$M$8761,$M980)</f>
        <v>0</v>
      </c>
      <c r="O980" s="4" t="str">
        <f ca="1">IF(N980=0,"",INDEX(OFFSET(Forecast!$B$3:$B$8761,IF(N980=N979,MATCH(O979,Forecast!$B$3:$B$8761,0),0),0),MATCH(N980,OFFSET(Forecast!$M$3:$M$8761,IF(N980=N979,MATCH(O979,Forecast!$B$3:$B$8761,0),0),0),0),1))</f>
        <v/>
      </c>
      <c r="P980" s="33">
        <f>INDEX(BAAL!$B:$B,MATCH(1-N980,BAAL!$C:$C,0),1)</f>
        <v>1</v>
      </c>
      <c r="R980" s="4"/>
      <c r="S980" s="33"/>
    </row>
    <row r="981" spans="13:19" x14ac:dyDescent="0.25">
      <c r="M981">
        <f t="shared" si="16"/>
        <v>979</v>
      </c>
      <c r="N981">
        <f>LARGE(Forecast!$M$3:$M$8761,$M981)</f>
        <v>0</v>
      </c>
      <c r="O981" s="4" t="str">
        <f ca="1">IF(N981=0,"",INDEX(OFFSET(Forecast!$B$3:$B$8761,IF(N981=N980,MATCH(O980,Forecast!$B$3:$B$8761,0),0),0),MATCH(N981,OFFSET(Forecast!$M$3:$M$8761,IF(N981=N980,MATCH(O980,Forecast!$B$3:$B$8761,0),0),0),0),1))</f>
        <v/>
      </c>
      <c r="P981" s="33">
        <f>INDEX(BAAL!$B:$B,MATCH(1-N981,BAAL!$C:$C,0),1)</f>
        <v>1</v>
      </c>
      <c r="R981" s="4"/>
      <c r="S981" s="33"/>
    </row>
    <row r="982" spans="13:19" x14ac:dyDescent="0.25">
      <c r="M982">
        <f t="shared" si="16"/>
        <v>980</v>
      </c>
      <c r="N982">
        <f>LARGE(Forecast!$M$3:$M$8761,$M982)</f>
        <v>0</v>
      </c>
      <c r="O982" s="4" t="str">
        <f ca="1">IF(N982=0,"",INDEX(OFFSET(Forecast!$B$3:$B$8761,IF(N982=N981,MATCH(O981,Forecast!$B$3:$B$8761,0),0),0),MATCH(N982,OFFSET(Forecast!$M$3:$M$8761,IF(N982=N981,MATCH(O981,Forecast!$B$3:$B$8761,0),0),0),0),1))</f>
        <v/>
      </c>
      <c r="P982" s="33">
        <f>INDEX(BAAL!$B:$B,MATCH(1-N982,BAAL!$C:$C,0),1)</f>
        <v>1</v>
      </c>
      <c r="R982" s="4"/>
      <c r="S982" s="33"/>
    </row>
    <row r="983" spans="13:19" x14ac:dyDescent="0.25">
      <c r="M983">
        <f t="shared" si="16"/>
        <v>981</v>
      </c>
      <c r="N983">
        <f>LARGE(Forecast!$M$3:$M$8761,$M983)</f>
        <v>0</v>
      </c>
      <c r="O983" s="4" t="str">
        <f ca="1">IF(N983=0,"",INDEX(OFFSET(Forecast!$B$3:$B$8761,IF(N983=N982,MATCH(O982,Forecast!$B$3:$B$8761,0),0),0),MATCH(N983,OFFSET(Forecast!$M$3:$M$8761,IF(N983=N982,MATCH(O982,Forecast!$B$3:$B$8761,0),0),0),0),1))</f>
        <v/>
      </c>
      <c r="P983" s="33">
        <f>INDEX(BAAL!$B:$B,MATCH(1-N983,BAAL!$C:$C,0),1)</f>
        <v>1</v>
      </c>
      <c r="R983" s="4"/>
      <c r="S983" s="33"/>
    </row>
    <row r="984" spans="13:19" x14ac:dyDescent="0.25">
      <c r="M984">
        <f t="shared" si="16"/>
        <v>982</v>
      </c>
      <c r="N984">
        <f>LARGE(Forecast!$M$3:$M$8761,$M984)</f>
        <v>0</v>
      </c>
      <c r="O984" s="4" t="str">
        <f ca="1">IF(N984=0,"",INDEX(OFFSET(Forecast!$B$3:$B$8761,IF(N984=N983,MATCH(O983,Forecast!$B$3:$B$8761,0),0),0),MATCH(N984,OFFSET(Forecast!$M$3:$M$8761,IF(N984=N983,MATCH(O983,Forecast!$B$3:$B$8761,0),0),0),0),1))</f>
        <v/>
      </c>
      <c r="P984" s="33">
        <f>INDEX(BAAL!$B:$B,MATCH(1-N984,BAAL!$C:$C,0),1)</f>
        <v>1</v>
      </c>
      <c r="R984" s="4"/>
      <c r="S984" s="33"/>
    </row>
    <row r="985" spans="13:19" x14ac:dyDescent="0.25">
      <c r="M985">
        <f t="shared" si="16"/>
        <v>983</v>
      </c>
      <c r="N985">
        <f>LARGE(Forecast!$M$3:$M$8761,$M985)</f>
        <v>0</v>
      </c>
      <c r="O985" s="4" t="str">
        <f ca="1">IF(N985=0,"",INDEX(OFFSET(Forecast!$B$3:$B$8761,IF(N985=N984,MATCH(O984,Forecast!$B$3:$B$8761,0),0),0),MATCH(N985,OFFSET(Forecast!$M$3:$M$8761,IF(N985=N984,MATCH(O984,Forecast!$B$3:$B$8761,0),0),0),0),1))</f>
        <v/>
      </c>
      <c r="P985" s="33">
        <f>INDEX(BAAL!$B:$B,MATCH(1-N985,BAAL!$C:$C,0),1)</f>
        <v>1</v>
      </c>
      <c r="R985" s="4"/>
      <c r="S985" s="33"/>
    </row>
    <row r="986" spans="13:19" x14ac:dyDescent="0.25">
      <c r="M986">
        <f t="shared" si="16"/>
        <v>984</v>
      </c>
      <c r="N986">
        <f>LARGE(Forecast!$M$3:$M$8761,$M986)</f>
        <v>0</v>
      </c>
      <c r="O986" s="4" t="str">
        <f ca="1">IF(N986=0,"",INDEX(OFFSET(Forecast!$B$3:$B$8761,IF(N986=N985,MATCH(O985,Forecast!$B$3:$B$8761,0),0),0),MATCH(N986,OFFSET(Forecast!$M$3:$M$8761,IF(N986=N985,MATCH(O985,Forecast!$B$3:$B$8761,0),0),0),0),1))</f>
        <v/>
      </c>
      <c r="P986" s="33">
        <f>INDEX(BAAL!$B:$B,MATCH(1-N986,BAAL!$C:$C,0),1)</f>
        <v>1</v>
      </c>
      <c r="R986" s="4"/>
      <c r="S986" s="33"/>
    </row>
    <row r="987" spans="13:19" x14ac:dyDescent="0.25">
      <c r="M987">
        <f t="shared" si="16"/>
        <v>985</v>
      </c>
      <c r="N987">
        <f>LARGE(Forecast!$M$3:$M$8761,$M987)</f>
        <v>0</v>
      </c>
      <c r="O987" s="4" t="str">
        <f ca="1">IF(N987=0,"",INDEX(OFFSET(Forecast!$B$3:$B$8761,IF(N987=N986,MATCH(O986,Forecast!$B$3:$B$8761,0),0),0),MATCH(N987,OFFSET(Forecast!$M$3:$M$8761,IF(N987=N986,MATCH(O986,Forecast!$B$3:$B$8761,0),0),0),0),1))</f>
        <v/>
      </c>
      <c r="P987" s="33">
        <f>INDEX(BAAL!$B:$B,MATCH(1-N987,BAAL!$C:$C,0),1)</f>
        <v>1</v>
      </c>
      <c r="R987" s="4"/>
      <c r="S987" s="33"/>
    </row>
    <row r="988" spans="13:19" x14ac:dyDescent="0.25">
      <c r="M988">
        <f t="shared" si="16"/>
        <v>986</v>
      </c>
      <c r="N988">
        <f>LARGE(Forecast!$M$3:$M$8761,$M988)</f>
        <v>0</v>
      </c>
      <c r="O988" s="4" t="str">
        <f ca="1">IF(N988=0,"",INDEX(OFFSET(Forecast!$B$3:$B$8761,IF(N988=N987,MATCH(O987,Forecast!$B$3:$B$8761,0),0),0),MATCH(N988,OFFSET(Forecast!$M$3:$M$8761,IF(N988=N987,MATCH(O987,Forecast!$B$3:$B$8761,0),0),0),0),1))</f>
        <v/>
      </c>
      <c r="P988" s="33">
        <f>INDEX(BAAL!$B:$B,MATCH(1-N988,BAAL!$C:$C,0),1)</f>
        <v>1</v>
      </c>
      <c r="R988" s="4"/>
      <c r="S988" s="33"/>
    </row>
    <row r="989" spans="13:19" x14ac:dyDescent="0.25">
      <c r="M989">
        <f t="shared" si="16"/>
        <v>987</v>
      </c>
      <c r="N989">
        <f>LARGE(Forecast!$M$3:$M$8761,$M989)</f>
        <v>0</v>
      </c>
      <c r="O989" s="4" t="str">
        <f ca="1">IF(N989=0,"",INDEX(OFFSET(Forecast!$B$3:$B$8761,IF(N989=N988,MATCH(O988,Forecast!$B$3:$B$8761,0),0),0),MATCH(N989,OFFSET(Forecast!$M$3:$M$8761,IF(N989=N988,MATCH(O988,Forecast!$B$3:$B$8761,0),0),0),0),1))</f>
        <v/>
      </c>
      <c r="P989" s="33">
        <f>INDEX(BAAL!$B:$B,MATCH(1-N989,BAAL!$C:$C,0),1)</f>
        <v>1</v>
      </c>
      <c r="R989" s="4"/>
      <c r="S989" s="33"/>
    </row>
    <row r="990" spans="13:19" x14ac:dyDescent="0.25">
      <c r="M990">
        <f t="shared" si="16"/>
        <v>988</v>
      </c>
      <c r="N990">
        <f>LARGE(Forecast!$M$3:$M$8761,$M990)</f>
        <v>0</v>
      </c>
      <c r="O990" s="4" t="str">
        <f ca="1">IF(N990=0,"",INDEX(OFFSET(Forecast!$B$3:$B$8761,IF(N990=N989,MATCH(O989,Forecast!$B$3:$B$8761,0),0),0),MATCH(N990,OFFSET(Forecast!$M$3:$M$8761,IF(N990=N989,MATCH(O989,Forecast!$B$3:$B$8761,0),0),0),0),1))</f>
        <v/>
      </c>
      <c r="P990" s="33">
        <f>INDEX(BAAL!$B:$B,MATCH(1-N990,BAAL!$C:$C,0),1)</f>
        <v>1</v>
      </c>
      <c r="R990" s="4"/>
      <c r="S990" s="33"/>
    </row>
    <row r="991" spans="13:19" x14ac:dyDescent="0.25">
      <c r="M991">
        <f t="shared" si="16"/>
        <v>989</v>
      </c>
      <c r="N991">
        <f>LARGE(Forecast!$M$3:$M$8761,$M991)</f>
        <v>0</v>
      </c>
      <c r="O991" s="4" t="str">
        <f ca="1">IF(N991=0,"",INDEX(OFFSET(Forecast!$B$3:$B$8761,IF(N991=N990,MATCH(O990,Forecast!$B$3:$B$8761,0),0),0),MATCH(N991,OFFSET(Forecast!$M$3:$M$8761,IF(N991=N990,MATCH(O990,Forecast!$B$3:$B$8761,0),0),0),0),1))</f>
        <v/>
      </c>
      <c r="P991" s="33">
        <f>INDEX(BAAL!$B:$B,MATCH(1-N991,BAAL!$C:$C,0),1)</f>
        <v>1</v>
      </c>
      <c r="R991" s="4"/>
      <c r="S991" s="33"/>
    </row>
    <row r="992" spans="13:19" x14ac:dyDescent="0.25">
      <c r="M992">
        <f t="shared" si="16"/>
        <v>990</v>
      </c>
      <c r="N992">
        <f>LARGE(Forecast!$M$3:$M$8761,$M992)</f>
        <v>0</v>
      </c>
      <c r="O992" s="4" t="str">
        <f ca="1">IF(N992=0,"",INDEX(OFFSET(Forecast!$B$3:$B$8761,IF(N992=N991,MATCH(O991,Forecast!$B$3:$B$8761,0),0),0),MATCH(N992,OFFSET(Forecast!$M$3:$M$8761,IF(N992=N991,MATCH(O991,Forecast!$B$3:$B$8761,0),0),0),0),1))</f>
        <v/>
      </c>
      <c r="P992" s="33">
        <f>INDEX(BAAL!$B:$B,MATCH(1-N992,BAAL!$C:$C,0),1)</f>
        <v>1</v>
      </c>
      <c r="R992" s="4"/>
      <c r="S992" s="33"/>
    </row>
    <row r="993" spans="13:19" x14ac:dyDescent="0.25">
      <c r="M993">
        <f t="shared" si="16"/>
        <v>991</v>
      </c>
      <c r="N993">
        <f>LARGE(Forecast!$M$3:$M$8761,$M993)</f>
        <v>0</v>
      </c>
      <c r="O993" s="4" t="str">
        <f ca="1">IF(N993=0,"",INDEX(OFFSET(Forecast!$B$3:$B$8761,IF(N993=N992,MATCH(O992,Forecast!$B$3:$B$8761,0),0),0),MATCH(N993,OFFSET(Forecast!$M$3:$M$8761,IF(N993=N992,MATCH(O992,Forecast!$B$3:$B$8761,0),0),0),0),1))</f>
        <v/>
      </c>
      <c r="P993" s="33">
        <f>INDEX(BAAL!$B:$B,MATCH(1-N993,BAAL!$C:$C,0),1)</f>
        <v>1</v>
      </c>
      <c r="R993" s="4"/>
      <c r="S993" s="33"/>
    </row>
    <row r="994" spans="13:19" x14ac:dyDescent="0.25">
      <c r="M994">
        <f t="shared" si="16"/>
        <v>992</v>
      </c>
      <c r="N994">
        <f>LARGE(Forecast!$M$3:$M$8761,$M994)</f>
        <v>0</v>
      </c>
      <c r="O994" s="4" t="str">
        <f ca="1">IF(N994=0,"",INDEX(OFFSET(Forecast!$B$3:$B$8761,IF(N994=N993,MATCH(O993,Forecast!$B$3:$B$8761,0),0),0),MATCH(N994,OFFSET(Forecast!$M$3:$M$8761,IF(N994=N993,MATCH(O993,Forecast!$B$3:$B$8761,0),0),0),0),1))</f>
        <v/>
      </c>
      <c r="P994" s="33">
        <f>INDEX(BAAL!$B:$B,MATCH(1-N994,BAAL!$C:$C,0),1)</f>
        <v>1</v>
      </c>
      <c r="R994" s="4"/>
      <c r="S994" s="33"/>
    </row>
    <row r="995" spans="13:19" x14ac:dyDescent="0.25">
      <c r="M995">
        <f t="shared" si="16"/>
        <v>993</v>
      </c>
      <c r="N995">
        <f>LARGE(Forecast!$M$3:$M$8761,$M995)</f>
        <v>0</v>
      </c>
      <c r="O995" s="4" t="str">
        <f ca="1">IF(N995=0,"",INDEX(OFFSET(Forecast!$B$3:$B$8761,IF(N995=N994,MATCH(O994,Forecast!$B$3:$B$8761,0),0),0),MATCH(N995,OFFSET(Forecast!$M$3:$M$8761,IF(N995=N994,MATCH(O994,Forecast!$B$3:$B$8761,0),0),0),0),1))</f>
        <v/>
      </c>
      <c r="P995" s="33">
        <f>INDEX(BAAL!$B:$B,MATCH(1-N995,BAAL!$C:$C,0),1)</f>
        <v>1</v>
      </c>
      <c r="R995" s="4"/>
      <c r="S995" s="33"/>
    </row>
    <row r="996" spans="13:19" x14ac:dyDescent="0.25">
      <c r="M996">
        <f t="shared" si="16"/>
        <v>994</v>
      </c>
      <c r="N996">
        <f>LARGE(Forecast!$M$3:$M$8761,$M996)</f>
        <v>0</v>
      </c>
      <c r="O996" s="4" t="str">
        <f ca="1">IF(N996=0,"",INDEX(OFFSET(Forecast!$B$3:$B$8761,IF(N996=N995,MATCH(O995,Forecast!$B$3:$B$8761,0),0),0),MATCH(N996,OFFSET(Forecast!$M$3:$M$8761,IF(N996=N995,MATCH(O995,Forecast!$B$3:$B$8761,0),0),0),0),1))</f>
        <v/>
      </c>
      <c r="P996" s="33">
        <f>INDEX(BAAL!$B:$B,MATCH(1-N996,BAAL!$C:$C,0),1)</f>
        <v>1</v>
      </c>
      <c r="R996" s="4"/>
      <c r="S996" s="33"/>
    </row>
    <row r="997" spans="13:19" x14ac:dyDescent="0.25">
      <c r="M997">
        <f t="shared" si="16"/>
        <v>995</v>
      </c>
      <c r="N997">
        <f>LARGE(Forecast!$M$3:$M$8761,$M997)</f>
        <v>0</v>
      </c>
      <c r="O997" s="4" t="str">
        <f ca="1">IF(N997=0,"",INDEX(OFFSET(Forecast!$B$3:$B$8761,IF(N997=N996,MATCH(O996,Forecast!$B$3:$B$8761,0),0),0),MATCH(N997,OFFSET(Forecast!$M$3:$M$8761,IF(N997=N996,MATCH(O996,Forecast!$B$3:$B$8761,0),0),0),0),1))</f>
        <v/>
      </c>
      <c r="P997" s="33">
        <f>INDEX(BAAL!$B:$B,MATCH(1-N997,BAAL!$C:$C,0),1)</f>
        <v>1</v>
      </c>
      <c r="R997" s="4"/>
      <c r="S997" s="33"/>
    </row>
    <row r="998" spans="13:19" x14ac:dyDescent="0.25">
      <c r="M998">
        <f t="shared" si="16"/>
        <v>996</v>
      </c>
      <c r="N998">
        <f>LARGE(Forecast!$M$3:$M$8761,$M998)</f>
        <v>0</v>
      </c>
      <c r="O998" s="4" t="str">
        <f ca="1">IF(N998=0,"",INDEX(OFFSET(Forecast!$B$3:$B$8761,IF(N998=N997,MATCH(O997,Forecast!$B$3:$B$8761,0),0),0),MATCH(N998,OFFSET(Forecast!$M$3:$M$8761,IF(N998=N997,MATCH(O997,Forecast!$B$3:$B$8761,0),0),0),0),1))</f>
        <v/>
      </c>
      <c r="P998" s="33">
        <f>INDEX(BAAL!$B:$B,MATCH(1-N998,BAAL!$C:$C,0),1)</f>
        <v>1</v>
      </c>
      <c r="R998" s="4"/>
      <c r="S998" s="33"/>
    </row>
    <row r="999" spans="13:19" x14ac:dyDescent="0.25">
      <c r="M999">
        <f t="shared" si="16"/>
        <v>997</v>
      </c>
      <c r="N999">
        <f>LARGE(Forecast!$M$3:$M$8761,$M999)</f>
        <v>0</v>
      </c>
      <c r="O999" s="4" t="str">
        <f ca="1">IF(N999=0,"",INDEX(OFFSET(Forecast!$B$3:$B$8761,IF(N999=N998,MATCH(O998,Forecast!$B$3:$B$8761,0),0),0),MATCH(N999,OFFSET(Forecast!$M$3:$M$8761,IF(N999=N998,MATCH(O998,Forecast!$B$3:$B$8761,0),0),0),0),1))</f>
        <v/>
      </c>
      <c r="P999" s="33">
        <f>INDEX(BAAL!$B:$B,MATCH(1-N999,BAAL!$C:$C,0),1)</f>
        <v>1</v>
      </c>
      <c r="R999" s="4"/>
      <c r="S999" s="33"/>
    </row>
    <row r="1000" spans="13:19" x14ac:dyDescent="0.25">
      <c r="M1000">
        <f t="shared" si="16"/>
        <v>998</v>
      </c>
      <c r="N1000">
        <f>LARGE(Forecast!$M$3:$M$8761,$M1000)</f>
        <v>0</v>
      </c>
      <c r="O1000" s="4" t="str">
        <f ca="1">IF(N1000=0,"",INDEX(OFFSET(Forecast!$B$3:$B$8761,IF(N1000=N999,MATCH(O999,Forecast!$B$3:$B$8761,0),0),0),MATCH(N1000,OFFSET(Forecast!$M$3:$M$8761,IF(N1000=N999,MATCH(O999,Forecast!$B$3:$B$8761,0),0),0),0),1))</f>
        <v/>
      </c>
      <c r="P1000" s="33">
        <f>INDEX(BAAL!$B:$B,MATCH(1-N1000,BAAL!$C:$C,0),1)</f>
        <v>1</v>
      </c>
      <c r="R1000" s="4"/>
      <c r="S1000" s="33"/>
    </row>
    <row r="1001" spans="13:19" x14ac:dyDescent="0.25">
      <c r="M1001">
        <f t="shared" si="16"/>
        <v>999</v>
      </c>
      <c r="N1001">
        <f>LARGE(Forecast!$M$3:$M$8761,$M1001)</f>
        <v>0</v>
      </c>
      <c r="O1001" s="4" t="str">
        <f ca="1">IF(N1001=0,"",INDEX(OFFSET(Forecast!$B$3:$B$8761,IF(N1001=N1000,MATCH(O1000,Forecast!$B$3:$B$8761,0),0),0),MATCH(N1001,OFFSET(Forecast!$M$3:$M$8761,IF(N1001=N1000,MATCH(O1000,Forecast!$B$3:$B$8761,0),0),0),0),1))</f>
        <v/>
      </c>
      <c r="P1001" s="33">
        <f>INDEX(BAAL!$B:$B,MATCH(1-N1001,BAAL!$C:$C,0),1)</f>
        <v>1</v>
      </c>
      <c r="R1001" s="4"/>
      <c r="S1001" s="33"/>
    </row>
    <row r="1002" spans="13:19" x14ac:dyDescent="0.25">
      <c r="M1002">
        <f t="shared" si="16"/>
        <v>1000</v>
      </c>
      <c r="N1002">
        <f>LARGE(Forecast!$M$3:$M$8761,$M1002)</f>
        <v>0</v>
      </c>
      <c r="O1002" s="4" t="str">
        <f ca="1">IF(N1002=0,"",INDEX(OFFSET(Forecast!$B$3:$B$8761,IF(N1002=N1001,MATCH(O1001,Forecast!$B$3:$B$8761,0),0),0),MATCH(N1002,OFFSET(Forecast!$M$3:$M$8761,IF(N1002=N1001,MATCH(O1001,Forecast!$B$3:$B$8761,0),0),0),0),1))</f>
        <v/>
      </c>
      <c r="P1002" s="33">
        <f>INDEX(BAAL!$B:$B,MATCH(1-N1002,BAAL!$C:$C,0),1)</f>
        <v>1</v>
      </c>
      <c r="R1002" s="4"/>
      <c r="S1002" s="33"/>
    </row>
    <row r="1003" spans="13:19" x14ac:dyDescent="0.25">
      <c r="M1003">
        <f t="shared" si="16"/>
        <v>1001</v>
      </c>
      <c r="N1003">
        <f>LARGE(Forecast!$M$3:$M$8761,$M1003)</f>
        <v>0</v>
      </c>
      <c r="O1003" s="4" t="str">
        <f ca="1">IF(N1003=0,"",INDEX(OFFSET(Forecast!$B$3:$B$8761,IF(N1003=N1002,MATCH(O1002,Forecast!$B$3:$B$8761,0),0),0),MATCH(N1003,OFFSET(Forecast!$M$3:$M$8761,IF(N1003=N1002,MATCH(O1002,Forecast!$B$3:$B$8761,0),0),0),0),1))</f>
        <v/>
      </c>
      <c r="P1003" s="33">
        <f>INDEX(BAAL!$B:$B,MATCH(1-N1003,BAAL!$C:$C,0),1)</f>
        <v>1</v>
      </c>
      <c r="R1003" s="4"/>
      <c r="S1003" s="33"/>
    </row>
    <row r="1004" spans="13:19" x14ac:dyDescent="0.25">
      <c r="M1004">
        <f t="shared" si="16"/>
        <v>1002</v>
      </c>
      <c r="N1004">
        <f>LARGE(Forecast!$M$3:$M$8761,$M1004)</f>
        <v>0</v>
      </c>
      <c r="O1004" s="4" t="str">
        <f ca="1">IF(N1004=0,"",INDEX(OFFSET(Forecast!$B$3:$B$8761,IF(N1004=N1003,MATCH(O1003,Forecast!$B$3:$B$8761,0),0),0),MATCH(N1004,OFFSET(Forecast!$M$3:$M$8761,IF(N1004=N1003,MATCH(O1003,Forecast!$B$3:$B$8761,0),0),0),0),1))</f>
        <v/>
      </c>
      <c r="P1004" s="33">
        <f>INDEX(BAAL!$B:$B,MATCH(1-N1004,BAAL!$C:$C,0),1)</f>
        <v>1</v>
      </c>
      <c r="R1004" s="4"/>
      <c r="S1004" s="33"/>
    </row>
    <row r="1005" spans="13:19" x14ac:dyDescent="0.25">
      <c r="M1005">
        <f t="shared" si="16"/>
        <v>1003</v>
      </c>
      <c r="N1005">
        <f>LARGE(Forecast!$M$3:$M$8761,$M1005)</f>
        <v>0</v>
      </c>
      <c r="O1005" s="4" t="str">
        <f ca="1">IF(N1005=0,"",INDEX(OFFSET(Forecast!$B$3:$B$8761,IF(N1005=N1004,MATCH(O1004,Forecast!$B$3:$B$8761,0),0),0),MATCH(N1005,OFFSET(Forecast!$M$3:$M$8761,IF(N1005=N1004,MATCH(O1004,Forecast!$B$3:$B$8761,0),0),0),0),1))</f>
        <v/>
      </c>
      <c r="P1005" s="33">
        <f>INDEX(BAAL!$B:$B,MATCH(1-N1005,BAAL!$C:$C,0),1)</f>
        <v>1</v>
      </c>
      <c r="R1005" s="4"/>
      <c r="S1005" s="33"/>
    </row>
    <row r="1006" spans="13:19" x14ac:dyDescent="0.25">
      <c r="M1006">
        <f t="shared" si="16"/>
        <v>1004</v>
      </c>
      <c r="N1006">
        <f>LARGE(Forecast!$M$3:$M$8761,$M1006)</f>
        <v>0</v>
      </c>
      <c r="O1006" s="4" t="str">
        <f ca="1">IF(N1006=0,"",INDEX(OFFSET(Forecast!$B$3:$B$8761,IF(N1006=N1005,MATCH(O1005,Forecast!$B$3:$B$8761,0),0),0),MATCH(N1006,OFFSET(Forecast!$M$3:$M$8761,IF(N1006=N1005,MATCH(O1005,Forecast!$B$3:$B$8761,0),0),0),0),1))</f>
        <v/>
      </c>
      <c r="P1006" s="33">
        <f>INDEX(BAAL!$B:$B,MATCH(1-N1006,BAAL!$C:$C,0),1)</f>
        <v>1</v>
      </c>
      <c r="R1006" s="4"/>
      <c r="S1006" s="33"/>
    </row>
    <row r="1007" spans="13:19" x14ac:dyDescent="0.25">
      <c r="M1007">
        <f t="shared" si="16"/>
        <v>1005</v>
      </c>
      <c r="N1007">
        <f>LARGE(Forecast!$M$3:$M$8761,$M1007)</f>
        <v>0</v>
      </c>
      <c r="O1007" s="4" t="str">
        <f ca="1">IF(N1007=0,"",INDEX(OFFSET(Forecast!$B$3:$B$8761,IF(N1007=N1006,MATCH(O1006,Forecast!$B$3:$B$8761,0),0),0),MATCH(N1007,OFFSET(Forecast!$M$3:$M$8761,IF(N1007=N1006,MATCH(O1006,Forecast!$B$3:$B$8761,0),0),0),0),1))</f>
        <v/>
      </c>
      <c r="P1007" s="33">
        <f>INDEX(BAAL!$B:$B,MATCH(1-N1007,BAAL!$C:$C,0),1)</f>
        <v>1</v>
      </c>
      <c r="R1007" s="4"/>
      <c r="S1007" s="33"/>
    </row>
    <row r="1008" spans="13:19" x14ac:dyDescent="0.25">
      <c r="M1008">
        <f t="shared" si="16"/>
        <v>1006</v>
      </c>
      <c r="N1008">
        <f>LARGE(Forecast!$M$3:$M$8761,$M1008)</f>
        <v>0</v>
      </c>
      <c r="O1008" s="4" t="str">
        <f ca="1">IF(N1008=0,"",INDEX(OFFSET(Forecast!$B$3:$B$8761,IF(N1008=N1007,MATCH(O1007,Forecast!$B$3:$B$8761,0),0),0),MATCH(N1008,OFFSET(Forecast!$M$3:$M$8761,IF(N1008=N1007,MATCH(O1007,Forecast!$B$3:$B$8761,0),0),0),0),1))</f>
        <v/>
      </c>
      <c r="P1008" s="33">
        <f>INDEX(BAAL!$B:$B,MATCH(1-N1008,BAAL!$C:$C,0),1)</f>
        <v>1</v>
      </c>
      <c r="R1008" s="4"/>
      <c r="S1008" s="33"/>
    </row>
    <row r="1009" spans="13:19" x14ac:dyDescent="0.25">
      <c r="M1009">
        <f t="shared" si="16"/>
        <v>1007</v>
      </c>
      <c r="N1009">
        <f>LARGE(Forecast!$M$3:$M$8761,$M1009)</f>
        <v>0</v>
      </c>
      <c r="O1009" s="4" t="str">
        <f ca="1">IF(N1009=0,"",INDEX(OFFSET(Forecast!$B$3:$B$8761,IF(N1009=N1008,MATCH(O1008,Forecast!$B$3:$B$8761,0),0),0),MATCH(N1009,OFFSET(Forecast!$M$3:$M$8761,IF(N1009=N1008,MATCH(O1008,Forecast!$B$3:$B$8761,0),0),0),0),1))</f>
        <v/>
      </c>
      <c r="P1009" s="33">
        <f>INDEX(BAAL!$B:$B,MATCH(1-N1009,BAAL!$C:$C,0),1)</f>
        <v>1</v>
      </c>
      <c r="R1009" s="4"/>
      <c r="S1009" s="33"/>
    </row>
    <row r="1010" spans="13:19" x14ac:dyDescent="0.25">
      <c r="M1010">
        <f t="shared" si="16"/>
        <v>1008</v>
      </c>
      <c r="N1010">
        <f>LARGE(Forecast!$M$3:$M$8761,$M1010)</f>
        <v>0</v>
      </c>
      <c r="O1010" s="4" t="str">
        <f ca="1">IF(N1010=0,"",INDEX(OFFSET(Forecast!$B$3:$B$8761,IF(N1010=N1009,MATCH(O1009,Forecast!$B$3:$B$8761,0),0),0),MATCH(N1010,OFFSET(Forecast!$M$3:$M$8761,IF(N1010=N1009,MATCH(O1009,Forecast!$B$3:$B$8761,0),0),0),0),1))</f>
        <v/>
      </c>
      <c r="P1010" s="33">
        <f>INDEX(BAAL!$B:$B,MATCH(1-N1010,BAAL!$C:$C,0),1)</f>
        <v>1</v>
      </c>
      <c r="R1010" s="4"/>
      <c r="S1010" s="33"/>
    </row>
    <row r="1011" spans="13:19" x14ac:dyDescent="0.25">
      <c r="M1011">
        <f t="shared" si="16"/>
        <v>1009</v>
      </c>
      <c r="N1011">
        <f>LARGE(Forecast!$M$3:$M$8761,$M1011)</f>
        <v>0</v>
      </c>
      <c r="O1011" s="4" t="str">
        <f ca="1">IF(N1011=0,"",INDEX(OFFSET(Forecast!$B$3:$B$8761,IF(N1011=N1010,MATCH(O1010,Forecast!$B$3:$B$8761,0),0),0),MATCH(N1011,OFFSET(Forecast!$M$3:$M$8761,IF(N1011=N1010,MATCH(O1010,Forecast!$B$3:$B$8761,0),0),0),0),1))</f>
        <v/>
      </c>
      <c r="P1011" s="33">
        <f>INDEX(BAAL!$B:$B,MATCH(1-N1011,BAAL!$C:$C,0),1)</f>
        <v>1</v>
      </c>
      <c r="R1011" s="4"/>
      <c r="S1011" s="33"/>
    </row>
    <row r="1012" spans="13:19" x14ac:dyDescent="0.25">
      <c r="M1012">
        <f t="shared" si="16"/>
        <v>1010</v>
      </c>
      <c r="N1012">
        <f>LARGE(Forecast!$M$3:$M$8761,$M1012)</f>
        <v>0</v>
      </c>
      <c r="O1012" s="4" t="str">
        <f ca="1">IF(N1012=0,"",INDEX(OFFSET(Forecast!$B$3:$B$8761,IF(N1012=N1011,MATCH(O1011,Forecast!$B$3:$B$8761,0),0),0),MATCH(N1012,OFFSET(Forecast!$M$3:$M$8761,IF(N1012=N1011,MATCH(O1011,Forecast!$B$3:$B$8761,0),0),0),0),1))</f>
        <v/>
      </c>
      <c r="P1012" s="33">
        <f>INDEX(BAAL!$B:$B,MATCH(1-N1012,BAAL!$C:$C,0),1)</f>
        <v>1</v>
      </c>
      <c r="R1012" s="4"/>
      <c r="S1012" s="33"/>
    </row>
    <row r="1013" spans="13:19" x14ac:dyDescent="0.25">
      <c r="M1013">
        <f t="shared" si="16"/>
        <v>1011</v>
      </c>
      <c r="N1013">
        <f>LARGE(Forecast!$M$3:$M$8761,$M1013)</f>
        <v>0</v>
      </c>
      <c r="O1013" s="4" t="str">
        <f ca="1">IF(N1013=0,"",INDEX(OFFSET(Forecast!$B$3:$B$8761,IF(N1013=N1012,MATCH(O1012,Forecast!$B$3:$B$8761,0),0),0),MATCH(N1013,OFFSET(Forecast!$M$3:$M$8761,IF(N1013=N1012,MATCH(O1012,Forecast!$B$3:$B$8761,0),0),0),0),1))</f>
        <v/>
      </c>
      <c r="P1013" s="33">
        <f>INDEX(BAAL!$B:$B,MATCH(1-N1013,BAAL!$C:$C,0),1)</f>
        <v>1</v>
      </c>
      <c r="R1013" s="4"/>
      <c r="S1013" s="33"/>
    </row>
    <row r="1014" spans="13:19" x14ac:dyDescent="0.25">
      <c r="M1014">
        <f t="shared" si="16"/>
        <v>1012</v>
      </c>
      <c r="N1014">
        <f>LARGE(Forecast!$M$3:$M$8761,$M1014)</f>
        <v>0</v>
      </c>
      <c r="O1014" s="4" t="str">
        <f ca="1">IF(N1014=0,"",INDEX(OFFSET(Forecast!$B$3:$B$8761,IF(N1014=N1013,MATCH(O1013,Forecast!$B$3:$B$8761,0),0),0),MATCH(N1014,OFFSET(Forecast!$M$3:$M$8761,IF(N1014=N1013,MATCH(O1013,Forecast!$B$3:$B$8761,0),0),0),0),1))</f>
        <v/>
      </c>
      <c r="P1014" s="33">
        <f>INDEX(BAAL!$B:$B,MATCH(1-N1014,BAAL!$C:$C,0),1)</f>
        <v>1</v>
      </c>
      <c r="R1014" s="4"/>
      <c r="S1014" s="33"/>
    </row>
    <row r="1015" spans="13:19" x14ac:dyDescent="0.25">
      <c r="M1015">
        <f t="shared" si="16"/>
        <v>1013</v>
      </c>
      <c r="N1015">
        <f>LARGE(Forecast!$M$3:$M$8761,$M1015)</f>
        <v>0</v>
      </c>
      <c r="O1015" s="4" t="str">
        <f ca="1">IF(N1015=0,"",INDEX(OFFSET(Forecast!$B$3:$B$8761,IF(N1015=N1014,MATCH(O1014,Forecast!$B$3:$B$8761,0),0),0),MATCH(N1015,OFFSET(Forecast!$M$3:$M$8761,IF(N1015=N1014,MATCH(O1014,Forecast!$B$3:$B$8761,0),0),0),0),1))</f>
        <v/>
      </c>
      <c r="P1015" s="33">
        <f>INDEX(BAAL!$B:$B,MATCH(1-N1015,BAAL!$C:$C,0),1)</f>
        <v>1</v>
      </c>
      <c r="R1015" s="4"/>
      <c r="S1015" s="33"/>
    </row>
    <row r="1016" spans="13:19" x14ac:dyDescent="0.25">
      <c r="M1016">
        <f t="shared" si="16"/>
        <v>1014</v>
      </c>
      <c r="N1016">
        <f>LARGE(Forecast!$M$3:$M$8761,$M1016)</f>
        <v>0</v>
      </c>
      <c r="O1016" s="4" t="str">
        <f ca="1">IF(N1016=0,"",INDEX(OFFSET(Forecast!$B$3:$B$8761,IF(N1016=N1015,MATCH(O1015,Forecast!$B$3:$B$8761,0),0),0),MATCH(N1016,OFFSET(Forecast!$M$3:$M$8761,IF(N1016=N1015,MATCH(O1015,Forecast!$B$3:$B$8761,0),0),0),0),1))</f>
        <v/>
      </c>
      <c r="P1016" s="33">
        <f>INDEX(BAAL!$B:$B,MATCH(1-N1016,BAAL!$C:$C,0),1)</f>
        <v>1</v>
      </c>
      <c r="R1016" s="4"/>
      <c r="S1016" s="33"/>
    </row>
    <row r="1017" spans="13:19" x14ac:dyDescent="0.25">
      <c r="M1017">
        <f t="shared" si="16"/>
        <v>1015</v>
      </c>
      <c r="N1017">
        <f>LARGE(Forecast!$M$3:$M$8761,$M1017)</f>
        <v>0</v>
      </c>
      <c r="O1017" s="4" t="str">
        <f ca="1">IF(N1017=0,"",INDEX(OFFSET(Forecast!$B$3:$B$8761,IF(N1017=N1016,MATCH(O1016,Forecast!$B$3:$B$8761,0),0),0),MATCH(N1017,OFFSET(Forecast!$M$3:$M$8761,IF(N1017=N1016,MATCH(O1016,Forecast!$B$3:$B$8761,0),0),0),0),1))</f>
        <v/>
      </c>
      <c r="P1017" s="33">
        <f>INDEX(BAAL!$B:$B,MATCH(1-N1017,BAAL!$C:$C,0),1)</f>
        <v>1</v>
      </c>
      <c r="R1017" s="4"/>
      <c r="S1017" s="33"/>
    </row>
    <row r="1018" spans="13:19" x14ac:dyDescent="0.25">
      <c r="M1018">
        <f t="shared" si="16"/>
        <v>1016</v>
      </c>
      <c r="N1018">
        <f>LARGE(Forecast!$M$3:$M$8761,$M1018)</f>
        <v>0</v>
      </c>
      <c r="O1018" s="4" t="str">
        <f ca="1">IF(N1018=0,"",INDEX(OFFSET(Forecast!$B$3:$B$8761,IF(N1018=N1017,MATCH(O1017,Forecast!$B$3:$B$8761,0),0),0),MATCH(N1018,OFFSET(Forecast!$M$3:$M$8761,IF(N1018=N1017,MATCH(O1017,Forecast!$B$3:$B$8761,0),0),0),0),1))</f>
        <v/>
      </c>
      <c r="P1018" s="33">
        <f>INDEX(BAAL!$B:$B,MATCH(1-N1018,BAAL!$C:$C,0),1)</f>
        <v>1</v>
      </c>
      <c r="R1018" s="4"/>
      <c r="S1018" s="33"/>
    </row>
    <row r="1019" spans="13:19" x14ac:dyDescent="0.25">
      <c r="M1019">
        <f t="shared" si="16"/>
        <v>1017</v>
      </c>
      <c r="N1019">
        <f>LARGE(Forecast!$M$3:$M$8761,$M1019)</f>
        <v>0</v>
      </c>
      <c r="O1019" s="4" t="str">
        <f ca="1">IF(N1019=0,"",INDEX(OFFSET(Forecast!$B$3:$B$8761,IF(N1019=N1018,MATCH(O1018,Forecast!$B$3:$B$8761,0),0),0),MATCH(N1019,OFFSET(Forecast!$M$3:$M$8761,IF(N1019=N1018,MATCH(O1018,Forecast!$B$3:$B$8761,0),0),0),0),1))</f>
        <v/>
      </c>
      <c r="P1019" s="33">
        <f>INDEX(BAAL!$B:$B,MATCH(1-N1019,BAAL!$C:$C,0),1)</f>
        <v>1</v>
      </c>
      <c r="R1019" s="4"/>
      <c r="S1019" s="33"/>
    </row>
    <row r="1020" spans="13:19" x14ac:dyDescent="0.25">
      <c r="M1020">
        <f t="shared" si="16"/>
        <v>1018</v>
      </c>
      <c r="N1020">
        <f>LARGE(Forecast!$M$3:$M$8761,$M1020)</f>
        <v>0</v>
      </c>
      <c r="O1020" s="4" t="str">
        <f ca="1">IF(N1020=0,"",INDEX(OFFSET(Forecast!$B$3:$B$8761,IF(N1020=N1019,MATCH(O1019,Forecast!$B$3:$B$8761,0),0),0),MATCH(N1020,OFFSET(Forecast!$M$3:$M$8761,IF(N1020=N1019,MATCH(O1019,Forecast!$B$3:$B$8761,0),0),0),0),1))</f>
        <v/>
      </c>
      <c r="P1020" s="33">
        <f>INDEX(BAAL!$B:$B,MATCH(1-N1020,BAAL!$C:$C,0),1)</f>
        <v>1</v>
      </c>
      <c r="R1020" s="4"/>
      <c r="S1020" s="33"/>
    </row>
    <row r="1021" spans="13:19" x14ac:dyDescent="0.25">
      <c r="M1021">
        <f t="shared" si="16"/>
        <v>1019</v>
      </c>
      <c r="N1021">
        <f>LARGE(Forecast!$M$3:$M$8761,$M1021)</f>
        <v>0</v>
      </c>
      <c r="O1021" s="4" t="str">
        <f ca="1">IF(N1021=0,"",INDEX(OFFSET(Forecast!$B$3:$B$8761,IF(N1021=N1020,MATCH(O1020,Forecast!$B$3:$B$8761,0),0),0),MATCH(N1021,OFFSET(Forecast!$M$3:$M$8761,IF(N1021=N1020,MATCH(O1020,Forecast!$B$3:$B$8761,0),0),0),0),1))</f>
        <v/>
      </c>
      <c r="P1021" s="33">
        <f>INDEX(BAAL!$B:$B,MATCH(1-N1021,BAAL!$C:$C,0),1)</f>
        <v>1</v>
      </c>
      <c r="R1021" s="4"/>
      <c r="S1021" s="33"/>
    </row>
    <row r="1022" spans="13:19" x14ac:dyDescent="0.25">
      <c r="M1022">
        <f t="shared" si="16"/>
        <v>1020</v>
      </c>
      <c r="N1022">
        <f>LARGE(Forecast!$M$3:$M$8761,$M1022)</f>
        <v>0</v>
      </c>
      <c r="O1022" s="4" t="str">
        <f ca="1">IF(N1022=0,"",INDEX(OFFSET(Forecast!$B$3:$B$8761,IF(N1022=N1021,MATCH(O1021,Forecast!$B$3:$B$8761,0),0),0),MATCH(N1022,OFFSET(Forecast!$M$3:$M$8761,IF(N1022=N1021,MATCH(O1021,Forecast!$B$3:$B$8761,0),0),0),0),1))</f>
        <v/>
      </c>
      <c r="P1022" s="33">
        <f>INDEX(BAAL!$B:$B,MATCH(1-N1022,BAAL!$C:$C,0),1)</f>
        <v>1</v>
      </c>
      <c r="R1022" s="4"/>
      <c r="S1022" s="33"/>
    </row>
    <row r="1023" spans="13:19" x14ac:dyDescent="0.25">
      <c r="M1023">
        <f t="shared" si="16"/>
        <v>1021</v>
      </c>
      <c r="N1023">
        <f>LARGE(Forecast!$M$3:$M$8761,$M1023)</f>
        <v>0</v>
      </c>
      <c r="O1023" s="4" t="str">
        <f ca="1">IF(N1023=0,"",INDEX(OFFSET(Forecast!$B$3:$B$8761,IF(N1023=N1022,MATCH(O1022,Forecast!$B$3:$B$8761,0),0),0),MATCH(N1023,OFFSET(Forecast!$M$3:$M$8761,IF(N1023=N1022,MATCH(O1022,Forecast!$B$3:$B$8761,0),0),0),0),1))</f>
        <v/>
      </c>
      <c r="P1023" s="33">
        <f>INDEX(BAAL!$B:$B,MATCH(1-N1023,BAAL!$C:$C,0),1)</f>
        <v>1</v>
      </c>
      <c r="R1023" s="4"/>
      <c r="S1023" s="33"/>
    </row>
    <row r="1024" spans="13:19" x14ac:dyDescent="0.25">
      <c r="M1024">
        <f t="shared" si="16"/>
        <v>1022</v>
      </c>
      <c r="N1024">
        <f>LARGE(Forecast!$M$3:$M$8761,$M1024)</f>
        <v>0</v>
      </c>
      <c r="O1024" s="4" t="str">
        <f ca="1">IF(N1024=0,"",INDEX(OFFSET(Forecast!$B$3:$B$8761,IF(N1024=N1023,MATCH(O1023,Forecast!$B$3:$B$8761,0),0),0),MATCH(N1024,OFFSET(Forecast!$M$3:$M$8761,IF(N1024=N1023,MATCH(O1023,Forecast!$B$3:$B$8761,0),0),0),0),1))</f>
        <v/>
      </c>
      <c r="P1024" s="33">
        <f>INDEX(BAAL!$B:$B,MATCH(1-N1024,BAAL!$C:$C,0),1)</f>
        <v>1</v>
      </c>
      <c r="R1024" s="4"/>
      <c r="S1024" s="33"/>
    </row>
    <row r="1025" spans="13:19" x14ac:dyDescent="0.25">
      <c r="M1025">
        <f t="shared" si="16"/>
        <v>1023</v>
      </c>
      <c r="N1025">
        <f>LARGE(Forecast!$M$3:$M$8761,$M1025)</f>
        <v>0</v>
      </c>
      <c r="O1025" s="4" t="str">
        <f ca="1">IF(N1025=0,"",INDEX(OFFSET(Forecast!$B$3:$B$8761,IF(N1025=N1024,MATCH(O1024,Forecast!$B$3:$B$8761,0),0),0),MATCH(N1025,OFFSET(Forecast!$M$3:$M$8761,IF(N1025=N1024,MATCH(O1024,Forecast!$B$3:$B$8761,0),0),0),0),1))</f>
        <v/>
      </c>
      <c r="P1025" s="33">
        <f>INDEX(BAAL!$B:$B,MATCH(1-N1025,BAAL!$C:$C,0),1)</f>
        <v>1</v>
      </c>
      <c r="R1025" s="4"/>
      <c r="S1025" s="33"/>
    </row>
    <row r="1026" spans="13:19" x14ac:dyDescent="0.25">
      <c r="M1026">
        <f t="shared" si="16"/>
        <v>1024</v>
      </c>
      <c r="N1026">
        <f>LARGE(Forecast!$M$3:$M$8761,$M1026)</f>
        <v>0</v>
      </c>
      <c r="O1026" s="4" t="str">
        <f ca="1">IF(N1026=0,"",INDEX(OFFSET(Forecast!$B$3:$B$8761,IF(N1026=N1025,MATCH(O1025,Forecast!$B$3:$B$8761,0),0),0),MATCH(N1026,OFFSET(Forecast!$M$3:$M$8761,IF(N1026=N1025,MATCH(O1025,Forecast!$B$3:$B$8761,0),0),0),0),1))</f>
        <v/>
      </c>
      <c r="P1026" s="33">
        <f>INDEX(BAAL!$B:$B,MATCH(1-N1026,BAAL!$C:$C,0),1)</f>
        <v>1</v>
      </c>
      <c r="R1026" s="4"/>
      <c r="S1026" s="33"/>
    </row>
    <row r="1027" spans="13:19" x14ac:dyDescent="0.25">
      <c r="M1027">
        <f t="shared" si="16"/>
        <v>1025</v>
      </c>
      <c r="N1027">
        <f>LARGE(Forecast!$M$3:$M$8761,$M1027)</f>
        <v>0</v>
      </c>
      <c r="O1027" s="4" t="str">
        <f ca="1">IF(N1027=0,"",INDEX(OFFSET(Forecast!$B$3:$B$8761,IF(N1027=N1026,MATCH(O1026,Forecast!$B$3:$B$8761,0),0),0),MATCH(N1027,OFFSET(Forecast!$M$3:$M$8761,IF(N1027=N1026,MATCH(O1026,Forecast!$B$3:$B$8761,0),0),0),0),1))</f>
        <v/>
      </c>
      <c r="P1027" s="33">
        <f>INDEX(BAAL!$B:$B,MATCH(1-N1027,BAAL!$C:$C,0),1)</f>
        <v>1</v>
      </c>
      <c r="R1027" s="4"/>
      <c r="S1027" s="33"/>
    </row>
    <row r="1028" spans="13:19" x14ac:dyDescent="0.25">
      <c r="M1028">
        <f t="shared" si="16"/>
        <v>1026</v>
      </c>
      <c r="N1028">
        <f>LARGE(Forecast!$M$3:$M$8761,$M1028)</f>
        <v>0</v>
      </c>
      <c r="O1028" s="4" t="str">
        <f ca="1">IF(N1028=0,"",INDEX(OFFSET(Forecast!$B$3:$B$8761,IF(N1028=N1027,MATCH(O1027,Forecast!$B$3:$B$8761,0),0),0),MATCH(N1028,OFFSET(Forecast!$M$3:$M$8761,IF(N1028=N1027,MATCH(O1027,Forecast!$B$3:$B$8761,0),0),0),0),1))</f>
        <v/>
      </c>
      <c r="P1028" s="33">
        <f>INDEX(BAAL!$B:$B,MATCH(1-N1028,BAAL!$C:$C,0),1)</f>
        <v>1</v>
      </c>
      <c r="R1028" s="4"/>
      <c r="S1028" s="33"/>
    </row>
    <row r="1029" spans="13:19" x14ac:dyDescent="0.25">
      <c r="M1029">
        <f t="shared" ref="M1029:M1092" si="17">M1028+1</f>
        <v>1027</v>
      </c>
      <c r="N1029">
        <f>LARGE(Forecast!$M$3:$M$8761,$M1029)</f>
        <v>0</v>
      </c>
      <c r="O1029" s="4" t="str">
        <f ca="1">IF(N1029=0,"",INDEX(OFFSET(Forecast!$B$3:$B$8761,IF(N1029=N1028,MATCH(O1028,Forecast!$B$3:$B$8761,0),0),0),MATCH(N1029,OFFSET(Forecast!$M$3:$M$8761,IF(N1029=N1028,MATCH(O1028,Forecast!$B$3:$B$8761,0),0),0),0),1))</f>
        <v/>
      </c>
      <c r="P1029" s="33">
        <f>INDEX(BAAL!$B:$B,MATCH(1-N1029,BAAL!$C:$C,0),1)</f>
        <v>1</v>
      </c>
      <c r="R1029" s="4"/>
      <c r="S1029" s="33"/>
    </row>
    <row r="1030" spans="13:19" x14ac:dyDescent="0.25">
      <c r="M1030">
        <f t="shared" si="17"/>
        <v>1028</v>
      </c>
      <c r="N1030">
        <f>LARGE(Forecast!$M$3:$M$8761,$M1030)</f>
        <v>0</v>
      </c>
      <c r="O1030" s="4" t="str">
        <f ca="1">IF(N1030=0,"",INDEX(OFFSET(Forecast!$B$3:$B$8761,IF(N1030=N1029,MATCH(O1029,Forecast!$B$3:$B$8761,0),0),0),MATCH(N1030,OFFSET(Forecast!$M$3:$M$8761,IF(N1030=N1029,MATCH(O1029,Forecast!$B$3:$B$8761,0),0),0),0),1))</f>
        <v/>
      </c>
      <c r="P1030" s="33">
        <f>INDEX(BAAL!$B:$B,MATCH(1-N1030,BAAL!$C:$C,0),1)</f>
        <v>1</v>
      </c>
      <c r="R1030" s="4"/>
      <c r="S1030" s="33"/>
    </row>
    <row r="1031" spans="13:19" x14ac:dyDescent="0.25">
      <c r="M1031">
        <f t="shared" si="17"/>
        <v>1029</v>
      </c>
      <c r="N1031">
        <f>LARGE(Forecast!$M$3:$M$8761,$M1031)</f>
        <v>0</v>
      </c>
      <c r="O1031" s="4" t="str">
        <f ca="1">IF(N1031=0,"",INDEX(OFFSET(Forecast!$B$3:$B$8761,IF(N1031=N1030,MATCH(O1030,Forecast!$B$3:$B$8761,0),0),0),MATCH(N1031,OFFSET(Forecast!$M$3:$M$8761,IF(N1031=N1030,MATCH(O1030,Forecast!$B$3:$B$8761,0),0),0),0),1))</f>
        <v/>
      </c>
      <c r="P1031" s="33">
        <f>INDEX(BAAL!$B:$B,MATCH(1-N1031,BAAL!$C:$C,0),1)</f>
        <v>1</v>
      </c>
      <c r="R1031" s="4"/>
      <c r="S1031" s="33"/>
    </row>
    <row r="1032" spans="13:19" x14ac:dyDescent="0.25">
      <c r="M1032">
        <f t="shared" si="17"/>
        <v>1030</v>
      </c>
      <c r="N1032">
        <f>LARGE(Forecast!$M$3:$M$8761,$M1032)</f>
        <v>0</v>
      </c>
      <c r="O1032" s="4" t="str">
        <f ca="1">IF(N1032=0,"",INDEX(OFFSET(Forecast!$B$3:$B$8761,IF(N1032=N1031,MATCH(O1031,Forecast!$B$3:$B$8761,0),0),0),MATCH(N1032,OFFSET(Forecast!$M$3:$M$8761,IF(N1032=N1031,MATCH(O1031,Forecast!$B$3:$B$8761,0),0),0),0),1))</f>
        <v/>
      </c>
      <c r="P1032" s="33">
        <f>INDEX(BAAL!$B:$B,MATCH(1-N1032,BAAL!$C:$C,0),1)</f>
        <v>1</v>
      </c>
      <c r="R1032" s="4"/>
      <c r="S1032" s="33"/>
    </row>
    <row r="1033" spans="13:19" x14ac:dyDescent="0.25">
      <c r="M1033">
        <f t="shared" si="17"/>
        <v>1031</v>
      </c>
      <c r="N1033">
        <f>LARGE(Forecast!$M$3:$M$8761,$M1033)</f>
        <v>0</v>
      </c>
      <c r="O1033" s="4" t="str">
        <f ca="1">IF(N1033=0,"",INDEX(OFFSET(Forecast!$B$3:$B$8761,IF(N1033=N1032,MATCH(O1032,Forecast!$B$3:$B$8761,0),0),0),MATCH(N1033,OFFSET(Forecast!$M$3:$M$8761,IF(N1033=N1032,MATCH(O1032,Forecast!$B$3:$B$8761,0),0),0),0),1))</f>
        <v/>
      </c>
      <c r="P1033" s="33">
        <f>INDEX(BAAL!$B:$B,MATCH(1-N1033,BAAL!$C:$C,0),1)</f>
        <v>1</v>
      </c>
      <c r="R1033" s="4"/>
      <c r="S1033" s="33"/>
    </row>
    <row r="1034" spans="13:19" x14ac:dyDescent="0.25">
      <c r="M1034">
        <f t="shared" si="17"/>
        <v>1032</v>
      </c>
      <c r="N1034">
        <f>LARGE(Forecast!$M$3:$M$8761,$M1034)</f>
        <v>0</v>
      </c>
      <c r="O1034" s="4" t="str">
        <f ca="1">IF(N1034=0,"",INDEX(OFFSET(Forecast!$B$3:$B$8761,IF(N1034=N1033,MATCH(O1033,Forecast!$B$3:$B$8761,0),0),0),MATCH(N1034,OFFSET(Forecast!$M$3:$M$8761,IF(N1034=N1033,MATCH(O1033,Forecast!$B$3:$B$8761,0),0),0),0),1))</f>
        <v/>
      </c>
      <c r="P1034" s="33">
        <f>INDEX(BAAL!$B:$B,MATCH(1-N1034,BAAL!$C:$C,0),1)</f>
        <v>1</v>
      </c>
      <c r="R1034" s="4"/>
      <c r="S1034" s="33"/>
    </row>
    <row r="1035" spans="13:19" x14ac:dyDescent="0.25">
      <c r="M1035">
        <f t="shared" si="17"/>
        <v>1033</v>
      </c>
      <c r="N1035">
        <f>LARGE(Forecast!$M$3:$M$8761,$M1035)</f>
        <v>0</v>
      </c>
      <c r="O1035" s="4" t="str">
        <f ca="1">IF(N1035=0,"",INDEX(OFFSET(Forecast!$B$3:$B$8761,IF(N1035=N1034,MATCH(O1034,Forecast!$B$3:$B$8761,0),0),0),MATCH(N1035,OFFSET(Forecast!$M$3:$M$8761,IF(N1035=N1034,MATCH(O1034,Forecast!$B$3:$B$8761,0),0),0),0),1))</f>
        <v/>
      </c>
      <c r="P1035" s="33">
        <f>INDEX(BAAL!$B:$B,MATCH(1-N1035,BAAL!$C:$C,0),1)</f>
        <v>1</v>
      </c>
      <c r="R1035" s="4"/>
      <c r="S1035" s="33"/>
    </row>
    <row r="1036" spans="13:19" x14ac:dyDescent="0.25">
      <c r="M1036">
        <f t="shared" si="17"/>
        <v>1034</v>
      </c>
      <c r="N1036">
        <f>LARGE(Forecast!$M$3:$M$8761,$M1036)</f>
        <v>0</v>
      </c>
      <c r="O1036" s="4" t="str">
        <f ca="1">IF(N1036=0,"",INDEX(OFFSET(Forecast!$B$3:$B$8761,IF(N1036=N1035,MATCH(O1035,Forecast!$B$3:$B$8761,0),0),0),MATCH(N1036,OFFSET(Forecast!$M$3:$M$8761,IF(N1036=N1035,MATCH(O1035,Forecast!$B$3:$B$8761,0),0),0),0),1))</f>
        <v/>
      </c>
      <c r="P1036" s="33">
        <f>INDEX(BAAL!$B:$B,MATCH(1-N1036,BAAL!$C:$C,0),1)</f>
        <v>1</v>
      </c>
      <c r="R1036" s="4"/>
      <c r="S1036" s="33"/>
    </row>
    <row r="1037" spans="13:19" x14ac:dyDescent="0.25">
      <c r="M1037">
        <f t="shared" si="17"/>
        <v>1035</v>
      </c>
      <c r="N1037">
        <f>LARGE(Forecast!$M$3:$M$8761,$M1037)</f>
        <v>0</v>
      </c>
      <c r="O1037" s="4" t="str">
        <f ca="1">IF(N1037=0,"",INDEX(OFFSET(Forecast!$B$3:$B$8761,IF(N1037=N1036,MATCH(O1036,Forecast!$B$3:$B$8761,0),0),0),MATCH(N1037,OFFSET(Forecast!$M$3:$M$8761,IF(N1037=N1036,MATCH(O1036,Forecast!$B$3:$B$8761,0),0),0),0),1))</f>
        <v/>
      </c>
      <c r="P1037" s="33">
        <f>INDEX(BAAL!$B:$B,MATCH(1-N1037,BAAL!$C:$C,0),1)</f>
        <v>1</v>
      </c>
      <c r="R1037" s="4"/>
      <c r="S1037" s="33"/>
    </row>
    <row r="1038" spans="13:19" x14ac:dyDescent="0.25">
      <c r="M1038">
        <f t="shared" si="17"/>
        <v>1036</v>
      </c>
      <c r="N1038">
        <f>LARGE(Forecast!$M$3:$M$8761,$M1038)</f>
        <v>0</v>
      </c>
      <c r="O1038" s="4" t="str">
        <f ca="1">IF(N1038=0,"",INDEX(OFFSET(Forecast!$B$3:$B$8761,IF(N1038=N1037,MATCH(O1037,Forecast!$B$3:$B$8761,0),0),0),MATCH(N1038,OFFSET(Forecast!$M$3:$M$8761,IF(N1038=N1037,MATCH(O1037,Forecast!$B$3:$B$8761,0),0),0),0),1))</f>
        <v/>
      </c>
      <c r="P1038" s="33">
        <f>INDEX(BAAL!$B:$B,MATCH(1-N1038,BAAL!$C:$C,0),1)</f>
        <v>1</v>
      </c>
      <c r="R1038" s="4"/>
      <c r="S1038" s="33"/>
    </row>
    <row r="1039" spans="13:19" x14ac:dyDescent="0.25">
      <c r="M1039">
        <f t="shared" si="17"/>
        <v>1037</v>
      </c>
      <c r="N1039">
        <f>LARGE(Forecast!$M$3:$M$8761,$M1039)</f>
        <v>0</v>
      </c>
      <c r="O1039" s="4" t="str">
        <f ca="1">IF(N1039=0,"",INDEX(OFFSET(Forecast!$B$3:$B$8761,IF(N1039=N1038,MATCH(O1038,Forecast!$B$3:$B$8761,0),0),0),MATCH(N1039,OFFSET(Forecast!$M$3:$M$8761,IF(N1039=N1038,MATCH(O1038,Forecast!$B$3:$B$8761,0),0),0),0),1))</f>
        <v/>
      </c>
      <c r="P1039" s="33">
        <f>INDEX(BAAL!$B:$B,MATCH(1-N1039,BAAL!$C:$C,0),1)</f>
        <v>1</v>
      </c>
      <c r="R1039" s="4"/>
      <c r="S1039" s="33"/>
    </row>
    <row r="1040" spans="13:19" x14ac:dyDescent="0.25">
      <c r="M1040">
        <f t="shared" si="17"/>
        <v>1038</v>
      </c>
      <c r="N1040">
        <f>LARGE(Forecast!$M$3:$M$8761,$M1040)</f>
        <v>0</v>
      </c>
      <c r="O1040" s="4" t="str">
        <f ca="1">IF(N1040=0,"",INDEX(OFFSET(Forecast!$B$3:$B$8761,IF(N1040=N1039,MATCH(O1039,Forecast!$B$3:$B$8761,0),0),0),MATCH(N1040,OFFSET(Forecast!$M$3:$M$8761,IF(N1040=N1039,MATCH(O1039,Forecast!$B$3:$B$8761,0),0),0),0),1))</f>
        <v/>
      </c>
      <c r="P1040" s="33">
        <f>INDEX(BAAL!$B:$B,MATCH(1-N1040,BAAL!$C:$C,0),1)</f>
        <v>1</v>
      </c>
      <c r="R1040" s="4"/>
      <c r="S1040" s="33"/>
    </row>
    <row r="1041" spans="13:19" x14ac:dyDescent="0.25">
      <c r="M1041">
        <f t="shared" si="17"/>
        <v>1039</v>
      </c>
      <c r="N1041">
        <f>LARGE(Forecast!$M$3:$M$8761,$M1041)</f>
        <v>0</v>
      </c>
      <c r="O1041" s="4" t="str">
        <f ca="1">IF(N1041=0,"",INDEX(OFFSET(Forecast!$B$3:$B$8761,IF(N1041=N1040,MATCH(O1040,Forecast!$B$3:$B$8761,0),0),0),MATCH(N1041,OFFSET(Forecast!$M$3:$M$8761,IF(N1041=N1040,MATCH(O1040,Forecast!$B$3:$B$8761,0),0),0),0),1))</f>
        <v/>
      </c>
      <c r="P1041" s="33">
        <f>INDEX(BAAL!$B:$B,MATCH(1-N1041,BAAL!$C:$C,0),1)</f>
        <v>1</v>
      </c>
      <c r="R1041" s="4"/>
      <c r="S1041" s="33"/>
    </row>
    <row r="1042" spans="13:19" x14ac:dyDescent="0.25">
      <c r="M1042">
        <f t="shared" si="17"/>
        <v>1040</v>
      </c>
      <c r="N1042">
        <f>LARGE(Forecast!$M$3:$M$8761,$M1042)</f>
        <v>0</v>
      </c>
      <c r="O1042" s="4" t="str">
        <f ca="1">IF(N1042=0,"",INDEX(OFFSET(Forecast!$B$3:$B$8761,IF(N1042=N1041,MATCH(O1041,Forecast!$B$3:$B$8761,0),0),0),MATCH(N1042,OFFSET(Forecast!$M$3:$M$8761,IF(N1042=N1041,MATCH(O1041,Forecast!$B$3:$B$8761,0),0),0),0),1))</f>
        <v/>
      </c>
      <c r="P1042" s="33">
        <f>INDEX(BAAL!$B:$B,MATCH(1-N1042,BAAL!$C:$C,0),1)</f>
        <v>1</v>
      </c>
      <c r="R1042" s="4"/>
      <c r="S1042" s="33"/>
    </row>
    <row r="1043" spans="13:19" x14ac:dyDescent="0.25">
      <c r="M1043">
        <f t="shared" si="17"/>
        <v>1041</v>
      </c>
      <c r="N1043">
        <f>LARGE(Forecast!$M$3:$M$8761,$M1043)</f>
        <v>0</v>
      </c>
      <c r="O1043" s="4" t="str">
        <f ca="1">IF(N1043=0,"",INDEX(OFFSET(Forecast!$B$3:$B$8761,IF(N1043=N1042,MATCH(O1042,Forecast!$B$3:$B$8761,0),0),0),MATCH(N1043,OFFSET(Forecast!$M$3:$M$8761,IF(N1043=N1042,MATCH(O1042,Forecast!$B$3:$B$8761,0),0),0),0),1))</f>
        <v/>
      </c>
      <c r="P1043" s="33">
        <f>INDEX(BAAL!$B:$B,MATCH(1-N1043,BAAL!$C:$C,0),1)</f>
        <v>1</v>
      </c>
      <c r="R1043" s="4"/>
      <c r="S1043" s="33"/>
    </row>
    <row r="1044" spans="13:19" x14ac:dyDescent="0.25">
      <c r="M1044">
        <f t="shared" si="17"/>
        <v>1042</v>
      </c>
      <c r="N1044">
        <f>LARGE(Forecast!$M$3:$M$8761,$M1044)</f>
        <v>0</v>
      </c>
      <c r="O1044" s="4" t="str">
        <f ca="1">IF(N1044=0,"",INDEX(OFFSET(Forecast!$B$3:$B$8761,IF(N1044=N1043,MATCH(O1043,Forecast!$B$3:$B$8761,0),0),0),MATCH(N1044,OFFSET(Forecast!$M$3:$M$8761,IF(N1044=N1043,MATCH(O1043,Forecast!$B$3:$B$8761,0),0),0),0),1))</f>
        <v/>
      </c>
      <c r="P1044" s="33">
        <f>INDEX(BAAL!$B:$B,MATCH(1-N1044,BAAL!$C:$C,0),1)</f>
        <v>1</v>
      </c>
      <c r="R1044" s="4"/>
      <c r="S1044" s="33"/>
    </row>
    <row r="1045" spans="13:19" x14ac:dyDescent="0.25">
      <c r="M1045">
        <f t="shared" si="17"/>
        <v>1043</v>
      </c>
      <c r="N1045">
        <f>LARGE(Forecast!$M$3:$M$8761,$M1045)</f>
        <v>0</v>
      </c>
      <c r="O1045" s="4" t="str">
        <f ca="1">IF(N1045=0,"",INDEX(OFFSET(Forecast!$B$3:$B$8761,IF(N1045=N1044,MATCH(O1044,Forecast!$B$3:$B$8761,0),0),0),MATCH(N1045,OFFSET(Forecast!$M$3:$M$8761,IF(N1045=N1044,MATCH(O1044,Forecast!$B$3:$B$8761,0),0),0),0),1))</f>
        <v/>
      </c>
      <c r="P1045" s="33">
        <f>INDEX(BAAL!$B:$B,MATCH(1-N1045,BAAL!$C:$C,0),1)</f>
        <v>1</v>
      </c>
      <c r="R1045" s="4"/>
      <c r="S1045" s="33"/>
    </row>
    <row r="1046" spans="13:19" x14ac:dyDescent="0.25">
      <c r="M1046">
        <f t="shared" si="17"/>
        <v>1044</v>
      </c>
      <c r="N1046">
        <f>LARGE(Forecast!$M$3:$M$8761,$M1046)</f>
        <v>0</v>
      </c>
      <c r="O1046" s="4" t="str">
        <f ca="1">IF(N1046=0,"",INDEX(OFFSET(Forecast!$B$3:$B$8761,IF(N1046=N1045,MATCH(O1045,Forecast!$B$3:$B$8761,0),0),0),MATCH(N1046,OFFSET(Forecast!$M$3:$M$8761,IF(N1046=N1045,MATCH(O1045,Forecast!$B$3:$B$8761,0),0),0),0),1))</f>
        <v/>
      </c>
      <c r="P1046" s="33">
        <f>INDEX(BAAL!$B:$B,MATCH(1-N1046,BAAL!$C:$C,0),1)</f>
        <v>1</v>
      </c>
      <c r="R1046" s="4"/>
      <c r="S1046" s="33"/>
    </row>
    <row r="1047" spans="13:19" x14ac:dyDescent="0.25">
      <c r="M1047">
        <f t="shared" si="17"/>
        <v>1045</v>
      </c>
      <c r="N1047">
        <f>LARGE(Forecast!$M$3:$M$8761,$M1047)</f>
        <v>0</v>
      </c>
      <c r="O1047" s="4" t="str">
        <f ca="1">IF(N1047=0,"",INDEX(OFFSET(Forecast!$B$3:$B$8761,IF(N1047=N1046,MATCH(O1046,Forecast!$B$3:$B$8761,0),0),0),MATCH(N1047,OFFSET(Forecast!$M$3:$M$8761,IF(N1047=N1046,MATCH(O1046,Forecast!$B$3:$B$8761,0),0),0),0),1))</f>
        <v/>
      </c>
      <c r="P1047" s="33">
        <f>INDEX(BAAL!$B:$B,MATCH(1-N1047,BAAL!$C:$C,0),1)</f>
        <v>1</v>
      </c>
      <c r="R1047" s="4"/>
      <c r="S1047" s="33"/>
    </row>
    <row r="1048" spans="13:19" x14ac:dyDescent="0.25">
      <c r="M1048">
        <f t="shared" si="17"/>
        <v>1046</v>
      </c>
      <c r="N1048">
        <f>LARGE(Forecast!$M$3:$M$8761,$M1048)</f>
        <v>0</v>
      </c>
      <c r="O1048" s="4" t="str">
        <f ca="1">IF(N1048=0,"",INDEX(OFFSET(Forecast!$B$3:$B$8761,IF(N1048=N1047,MATCH(O1047,Forecast!$B$3:$B$8761,0),0),0),MATCH(N1048,OFFSET(Forecast!$M$3:$M$8761,IF(N1048=N1047,MATCH(O1047,Forecast!$B$3:$B$8761,0),0),0),0),1))</f>
        <v/>
      </c>
      <c r="P1048" s="33">
        <f>INDEX(BAAL!$B:$B,MATCH(1-N1048,BAAL!$C:$C,0),1)</f>
        <v>1</v>
      </c>
      <c r="R1048" s="4"/>
      <c r="S1048" s="33"/>
    </row>
    <row r="1049" spans="13:19" x14ac:dyDescent="0.25">
      <c r="M1049">
        <f t="shared" si="17"/>
        <v>1047</v>
      </c>
      <c r="N1049">
        <f>LARGE(Forecast!$M$3:$M$8761,$M1049)</f>
        <v>0</v>
      </c>
      <c r="O1049" s="4" t="str">
        <f ca="1">IF(N1049=0,"",INDEX(OFFSET(Forecast!$B$3:$B$8761,IF(N1049=N1048,MATCH(O1048,Forecast!$B$3:$B$8761,0),0),0),MATCH(N1049,OFFSET(Forecast!$M$3:$M$8761,IF(N1049=N1048,MATCH(O1048,Forecast!$B$3:$B$8761,0),0),0),0),1))</f>
        <v/>
      </c>
      <c r="P1049" s="33">
        <f>INDEX(BAAL!$B:$B,MATCH(1-N1049,BAAL!$C:$C,0),1)</f>
        <v>1</v>
      </c>
      <c r="R1049" s="4"/>
      <c r="S1049" s="33"/>
    </row>
    <row r="1050" spans="13:19" x14ac:dyDescent="0.25">
      <c r="M1050">
        <f t="shared" si="17"/>
        <v>1048</v>
      </c>
      <c r="N1050">
        <f>LARGE(Forecast!$M$3:$M$8761,$M1050)</f>
        <v>0</v>
      </c>
      <c r="O1050" s="4" t="str">
        <f ca="1">IF(N1050=0,"",INDEX(OFFSET(Forecast!$B$3:$B$8761,IF(N1050=N1049,MATCH(O1049,Forecast!$B$3:$B$8761,0),0),0),MATCH(N1050,OFFSET(Forecast!$M$3:$M$8761,IF(N1050=N1049,MATCH(O1049,Forecast!$B$3:$B$8761,0),0),0),0),1))</f>
        <v/>
      </c>
      <c r="P1050" s="33">
        <f>INDEX(BAAL!$B:$B,MATCH(1-N1050,BAAL!$C:$C,0),1)</f>
        <v>1</v>
      </c>
      <c r="R1050" s="4"/>
      <c r="S1050" s="33"/>
    </row>
    <row r="1051" spans="13:19" x14ac:dyDescent="0.25">
      <c r="M1051">
        <f t="shared" si="17"/>
        <v>1049</v>
      </c>
      <c r="N1051">
        <f>LARGE(Forecast!$M$3:$M$8761,$M1051)</f>
        <v>0</v>
      </c>
      <c r="O1051" s="4" t="str">
        <f ca="1">IF(N1051=0,"",INDEX(OFFSET(Forecast!$B$3:$B$8761,IF(N1051=N1050,MATCH(O1050,Forecast!$B$3:$B$8761,0),0),0),MATCH(N1051,OFFSET(Forecast!$M$3:$M$8761,IF(N1051=N1050,MATCH(O1050,Forecast!$B$3:$B$8761,0),0),0),0),1))</f>
        <v/>
      </c>
      <c r="P1051" s="33">
        <f>INDEX(BAAL!$B:$B,MATCH(1-N1051,BAAL!$C:$C,0),1)</f>
        <v>1</v>
      </c>
      <c r="R1051" s="4"/>
      <c r="S1051" s="33"/>
    </row>
    <row r="1052" spans="13:19" x14ac:dyDescent="0.25">
      <c r="M1052">
        <f t="shared" si="17"/>
        <v>1050</v>
      </c>
      <c r="N1052">
        <f>LARGE(Forecast!$M$3:$M$8761,$M1052)</f>
        <v>0</v>
      </c>
      <c r="O1052" s="4" t="str">
        <f ca="1">IF(N1052=0,"",INDEX(OFFSET(Forecast!$B$3:$B$8761,IF(N1052=N1051,MATCH(O1051,Forecast!$B$3:$B$8761,0),0),0),MATCH(N1052,OFFSET(Forecast!$M$3:$M$8761,IF(N1052=N1051,MATCH(O1051,Forecast!$B$3:$B$8761,0),0),0),0),1))</f>
        <v/>
      </c>
      <c r="P1052" s="33">
        <f>INDEX(BAAL!$B:$B,MATCH(1-N1052,BAAL!$C:$C,0),1)</f>
        <v>1</v>
      </c>
      <c r="R1052" s="4"/>
      <c r="S1052" s="33"/>
    </row>
    <row r="1053" spans="13:19" x14ac:dyDescent="0.25">
      <c r="M1053">
        <f t="shared" si="17"/>
        <v>1051</v>
      </c>
      <c r="N1053">
        <f>LARGE(Forecast!$M$3:$M$8761,$M1053)</f>
        <v>0</v>
      </c>
      <c r="O1053" s="4" t="str">
        <f ca="1">IF(N1053=0,"",INDEX(OFFSET(Forecast!$B$3:$B$8761,IF(N1053=N1052,MATCH(O1052,Forecast!$B$3:$B$8761,0),0),0),MATCH(N1053,OFFSET(Forecast!$M$3:$M$8761,IF(N1053=N1052,MATCH(O1052,Forecast!$B$3:$B$8761,0),0),0),0),1))</f>
        <v/>
      </c>
      <c r="P1053" s="33">
        <f>INDEX(BAAL!$B:$B,MATCH(1-N1053,BAAL!$C:$C,0),1)</f>
        <v>1</v>
      </c>
      <c r="R1053" s="4"/>
      <c r="S1053" s="33"/>
    </row>
    <row r="1054" spans="13:19" x14ac:dyDescent="0.25">
      <c r="M1054">
        <f t="shared" si="17"/>
        <v>1052</v>
      </c>
      <c r="N1054">
        <f>LARGE(Forecast!$M$3:$M$8761,$M1054)</f>
        <v>0</v>
      </c>
      <c r="O1054" s="4" t="str">
        <f ca="1">IF(N1054=0,"",INDEX(OFFSET(Forecast!$B$3:$B$8761,IF(N1054=N1053,MATCH(O1053,Forecast!$B$3:$B$8761,0),0),0),MATCH(N1054,OFFSET(Forecast!$M$3:$M$8761,IF(N1054=N1053,MATCH(O1053,Forecast!$B$3:$B$8761,0),0),0),0),1))</f>
        <v/>
      </c>
      <c r="P1054" s="33">
        <f>INDEX(BAAL!$B:$B,MATCH(1-N1054,BAAL!$C:$C,0),1)</f>
        <v>1</v>
      </c>
      <c r="R1054" s="4"/>
      <c r="S1054" s="33"/>
    </row>
    <row r="1055" spans="13:19" x14ac:dyDescent="0.25">
      <c r="M1055">
        <f t="shared" si="17"/>
        <v>1053</v>
      </c>
      <c r="N1055">
        <f>LARGE(Forecast!$M$3:$M$8761,$M1055)</f>
        <v>0</v>
      </c>
      <c r="O1055" s="4" t="str">
        <f ca="1">IF(N1055=0,"",INDEX(OFFSET(Forecast!$B$3:$B$8761,IF(N1055=N1054,MATCH(O1054,Forecast!$B$3:$B$8761,0),0),0),MATCH(N1055,OFFSET(Forecast!$M$3:$M$8761,IF(N1055=N1054,MATCH(O1054,Forecast!$B$3:$B$8761,0),0),0),0),1))</f>
        <v/>
      </c>
      <c r="P1055" s="33">
        <f>INDEX(BAAL!$B:$B,MATCH(1-N1055,BAAL!$C:$C,0),1)</f>
        <v>1</v>
      </c>
      <c r="R1055" s="4"/>
      <c r="S1055" s="33"/>
    </row>
    <row r="1056" spans="13:19" x14ac:dyDescent="0.25">
      <c r="M1056">
        <f t="shared" si="17"/>
        <v>1054</v>
      </c>
      <c r="N1056">
        <f>LARGE(Forecast!$M$3:$M$8761,$M1056)</f>
        <v>0</v>
      </c>
      <c r="O1056" s="4" t="str">
        <f ca="1">IF(N1056=0,"",INDEX(OFFSET(Forecast!$B$3:$B$8761,IF(N1056=N1055,MATCH(O1055,Forecast!$B$3:$B$8761,0),0),0),MATCH(N1056,OFFSET(Forecast!$M$3:$M$8761,IF(N1056=N1055,MATCH(O1055,Forecast!$B$3:$B$8761,0),0),0),0),1))</f>
        <v/>
      </c>
      <c r="P1056" s="33">
        <f>INDEX(BAAL!$B:$B,MATCH(1-N1056,BAAL!$C:$C,0),1)</f>
        <v>1</v>
      </c>
      <c r="R1056" s="4"/>
      <c r="S1056" s="33"/>
    </row>
    <row r="1057" spans="13:19" x14ac:dyDescent="0.25">
      <c r="M1057">
        <f t="shared" si="17"/>
        <v>1055</v>
      </c>
      <c r="N1057">
        <f>LARGE(Forecast!$M$3:$M$8761,$M1057)</f>
        <v>0</v>
      </c>
      <c r="O1057" s="4" t="str">
        <f ca="1">IF(N1057=0,"",INDEX(OFFSET(Forecast!$B$3:$B$8761,IF(N1057=N1056,MATCH(O1056,Forecast!$B$3:$B$8761,0),0),0),MATCH(N1057,OFFSET(Forecast!$M$3:$M$8761,IF(N1057=N1056,MATCH(O1056,Forecast!$B$3:$B$8761,0),0),0),0),1))</f>
        <v/>
      </c>
      <c r="P1057" s="33">
        <f>INDEX(BAAL!$B:$B,MATCH(1-N1057,BAAL!$C:$C,0),1)</f>
        <v>1</v>
      </c>
      <c r="R1057" s="4"/>
      <c r="S1057" s="33"/>
    </row>
    <row r="1058" spans="13:19" x14ac:dyDescent="0.25">
      <c r="M1058">
        <f t="shared" si="17"/>
        <v>1056</v>
      </c>
      <c r="N1058">
        <f>LARGE(Forecast!$M$3:$M$8761,$M1058)</f>
        <v>0</v>
      </c>
      <c r="O1058" s="4" t="str">
        <f ca="1">IF(N1058=0,"",INDEX(OFFSET(Forecast!$B$3:$B$8761,IF(N1058=N1057,MATCH(O1057,Forecast!$B$3:$B$8761,0),0),0),MATCH(N1058,OFFSET(Forecast!$M$3:$M$8761,IF(N1058=N1057,MATCH(O1057,Forecast!$B$3:$B$8761,0),0),0),0),1))</f>
        <v/>
      </c>
      <c r="P1058" s="33">
        <f>INDEX(BAAL!$B:$B,MATCH(1-N1058,BAAL!$C:$C,0),1)</f>
        <v>1</v>
      </c>
      <c r="R1058" s="4"/>
      <c r="S1058" s="33"/>
    </row>
    <row r="1059" spans="13:19" x14ac:dyDescent="0.25">
      <c r="M1059">
        <f t="shared" si="17"/>
        <v>1057</v>
      </c>
      <c r="N1059">
        <f>LARGE(Forecast!$M$3:$M$8761,$M1059)</f>
        <v>0</v>
      </c>
      <c r="O1059" s="4" t="str">
        <f ca="1">IF(N1059=0,"",INDEX(OFFSET(Forecast!$B$3:$B$8761,IF(N1059=N1058,MATCH(O1058,Forecast!$B$3:$B$8761,0),0),0),MATCH(N1059,OFFSET(Forecast!$M$3:$M$8761,IF(N1059=N1058,MATCH(O1058,Forecast!$B$3:$B$8761,0),0),0),0),1))</f>
        <v/>
      </c>
      <c r="P1059" s="33">
        <f>INDEX(BAAL!$B:$B,MATCH(1-N1059,BAAL!$C:$C,0),1)</f>
        <v>1</v>
      </c>
      <c r="R1059" s="4"/>
      <c r="S1059" s="33"/>
    </row>
    <row r="1060" spans="13:19" x14ac:dyDescent="0.25">
      <c r="M1060">
        <f t="shared" si="17"/>
        <v>1058</v>
      </c>
      <c r="N1060">
        <f>LARGE(Forecast!$M$3:$M$8761,$M1060)</f>
        <v>0</v>
      </c>
      <c r="O1060" s="4" t="str">
        <f ca="1">IF(N1060=0,"",INDEX(OFFSET(Forecast!$B$3:$B$8761,IF(N1060=N1059,MATCH(O1059,Forecast!$B$3:$B$8761,0),0),0),MATCH(N1060,OFFSET(Forecast!$M$3:$M$8761,IF(N1060=N1059,MATCH(O1059,Forecast!$B$3:$B$8761,0),0),0),0),1))</f>
        <v/>
      </c>
      <c r="P1060" s="33">
        <f>INDEX(BAAL!$B:$B,MATCH(1-N1060,BAAL!$C:$C,0),1)</f>
        <v>1</v>
      </c>
      <c r="R1060" s="4"/>
      <c r="S1060" s="33"/>
    </row>
    <row r="1061" spans="13:19" x14ac:dyDescent="0.25">
      <c r="M1061">
        <f t="shared" si="17"/>
        <v>1059</v>
      </c>
      <c r="N1061">
        <f>LARGE(Forecast!$M$3:$M$8761,$M1061)</f>
        <v>0</v>
      </c>
      <c r="O1061" s="4" t="str">
        <f ca="1">IF(N1061=0,"",INDEX(OFFSET(Forecast!$B$3:$B$8761,IF(N1061=N1060,MATCH(O1060,Forecast!$B$3:$B$8761,0),0),0),MATCH(N1061,OFFSET(Forecast!$M$3:$M$8761,IF(N1061=N1060,MATCH(O1060,Forecast!$B$3:$B$8761,0),0),0),0),1))</f>
        <v/>
      </c>
      <c r="P1061" s="33">
        <f>INDEX(BAAL!$B:$B,MATCH(1-N1061,BAAL!$C:$C,0),1)</f>
        <v>1</v>
      </c>
      <c r="R1061" s="4"/>
      <c r="S1061" s="33"/>
    </row>
    <row r="1062" spans="13:19" x14ac:dyDescent="0.25">
      <c r="M1062">
        <f t="shared" si="17"/>
        <v>1060</v>
      </c>
      <c r="N1062">
        <f>LARGE(Forecast!$M$3:$M$8761,$M1062)</f>
        <v>0</v>
      </c>
      <c r="O1062" s="4" t="str">
        <f ca="1">IF(N1062=0,"",INDEX(OFFSET(Forecast!$B$3:$B$8761,IF(N1062=N1061,MATCH(O1061,Forecast!$B$3:$B$8761,0),0),0),MATCH(N1062,OFFSET(Forecast!$M$3:$M$8761,IF(N1062=N1061,MATCH(O1061,Forecast!$B$3:$B$8761,0),0),0),0),1))</f>
        <v/>
      </c>
      <c r="P1062" s="33">
        <f>INDEX(BAAL!$B:$B,MATCH(1-N1062,BAAL!$C:$C,0),1)</f>
        <v>1</v>
      </c>
      <c r="R1062" s="4"/>
      <c r="S1062" s="33"/>
    </row>
    <row r="1063" spans="13:19" x14ac:dyDescent="0.25">
      <c r="M1063">
        <f t="shared" si="17"/>
        <v>1061</v>
      </c>
      <c r="N1063">
        <f>LARGE(Forecast!$M$3:$M$8761,$M1063)</f>
        <v>0</v>
      </c>
      <c r="O1063" s="4" t="str">
        <f ca="1">IF(N1063=0,"",INDEX(OFFSET(Forecast!$B$3:$B$8761,IF(N1063=N1062,MATCH(O1062,Forecast!$B$3:$B$8761,0),0),0),MATCH(N1063,OFFSET(Forecast!$M$3:$M$8761,IF(N1063=N1062,MATCH(O1062,Forecast!$B$3:$B$8761,0),0),0),0),1))</f>
        <v/>
      </c>
      <c r="P1063" s="33">
        <f>INDEX(BAAL!$B:$B,MATCH(1-N1063,BAAL!$C:$C,0),1)</f>
        <v>1</v>
      </c>
      <c r="R1063" s="4"/>
      <c r="S1063" s="33"/>
    </row>
    <row r="1064" spans="13:19" x14ac:dyDescent="0.25">
      <c r="M1064">
        <f t="shared" si="17"/>
        <v>1062</v>
      </c>
      <c r="N1064">
        <f>LARGE(Forecast!$M$3:$M$8761,$M1064)</f>
        <v>0</v>
      </c>
      <c r="O1064" s="4" t="str">
        <f ca="1">IF(N1064=0,"",INDEX(OFFSET(Forecast!$B$3:$B$8761,IF(N1064=N1063,MATCH(O1063,Forecast!$B$3:$B$8761,0),0),0),MATCH(N1064,OFFSET(Forecast!$M$3:$M$8761,IF(N1064=N1063,MATCH(O1063,Forecast!$B$3:$B$8761,0),0),0),0),1))</f>
        <v/>
      </c>
      <c r="P1064" s="33">
        <f>INDEX(BAAL!$B:$B,MATCH(1-N1064,BAAL!$C:$C,0),1)</f>
        <v>1</v>
      </c>
      <c r="R1064" s="4"/>
      <c r="S1064" s="33"/>
    </row>
    <row r="1065" spans="13:19" x14ac:dyDescent="0.25">
      <c r="M1065">
        <f t="shared" si="17"/>
        <v>1063</v>
      </c>
      <c r="N1065">
        <f>LARGE(Forecast!$M$3:$M$8761,$M1065)</f>
        <v>0</v>
      </c>
      <c r="O1065" s="4" t="str">
        <f ca="1">IF(N1065=0,"",INDEX(OFFSET(Forecast!$B$3:$B$8761,IF(N1065=N1064,MATCH(O1064,Forecast!$B$3:$B$8761,0),0),0),MATCH(N1065,OFFSET(Forecast!$M$3:$M$8761,IF(N1065=N1064,MATCH(O1064,Forecast!$B$3:$B$8761,0),0),0),0),1))</f>
        <v/>
      </c>
      <c r="P1065" s="33">
        <f>INDEX(BAAL!$B:$B,MATCH(1-N1065,BAAL!$C:$C,0),1)</f>
        <v>1</v>
      </c>
      <c r="R1065" s="4"/>
      <c r="S1065" s="33"/>
    </row>
    <row r="1066" spans="13:19" x14ac:dyDescent="0.25">
      <c r="M1066">
        <f t="shared" si="17"/>
        <v>1064</v>
      </c>
      <c r="N1066">
        <f>LARGE(Forecast!$M$3:$M$8761,$M1066)</f>
        <v>0</v>
      </c>
      <c r="O1066" s="4" t="str">
        <f ca="1">IF(N1066=0,"",INDEX(OFFSET(Forecast!$B$3:$B$8761,IF(N1066=N1065,MATCH(O1065,Forecast!$B$3:$B$8761,0),0),0),MATCH(N1066,OFFSET(Forecast!$M$3:$M$8761,IF(N1066=N1065,MATCH(O1065,Forecast!$B$3:$B$8761,0),0),0),0),1))</f>
        <v/>
      </c>
      <c r="P1066" s="33">
        <f>INDEX(BAAL!$B:$B,MATCH(1-N1066,BAAL!$C:$C,0),1)</f>
        <v>1</v>
      </c>
      <c r="R1066" s="4"/>
      <c r="S1066" s="33"/>
    </row>
    <row r="1067" spans="13:19" x14ac:dyDescent="0.25">
      <c r="M1067">
        <f t="shared" si="17"/>
        <v>1065</v>
      </c>
      <c r="N1067">
        <f>LARGE(Forecast!$M$3:$M$8761,$M1067)</f>
        <v>0</v>
      </c>
      <c r="O1067" s="4" t="str">
        <f ca="1">IF(N1067=0,"",INDEX(OFFSET(Forecast!$B$3:$B$8761,IF(N1067=N1066,MATCH(O1066,Forecast!$B$3:$B$8761,0),0),0),MATCH(N1067,OFFSET(Forecast!$M$3:$M$8761,IF(N1067=N1066,MATCH(O1066,Forecast!$B$3:$B$8761,0),0),0),0),1))</f>
        <v/>
      </c>
      <c r="P1067" s="33">
        <f>INDEX(BAAL!$B:$B,MATCH(1-N1067,BAAL!$C:$C,0),1)</f>
        <v>1</v>
      </c>
      <c r="R1067" s="4"/>
      <c r="S1067" s="33"/>
    </row>
    <row r="1068" spans="13:19" x14ac:dyDescent="0.25">
      <c r="M1068">
        <f t="shared" si="17"/>
        <v>1066</v>
      </c>
      <c r="N1068">
        <f>LARGE(Forecast!$M$3:$M$8761,$M1068)</f>
        <v>0</v>
      </c>
      <c r="O1068" s="4" t="str">
        <f ca="1">IF(N1068=0,"",INDEX(OFFSET(Forecast!$B$3:$B$8761,IF(N1068=N1067,MATCH(O1067,Forecast!$B$3:$B$8761,0),0),0),MATCH(N1068,OFFSET(Forecast!$M$3:$M$8761,IF(N1068=N1067,MATCH(O1067,Forecast!$B$3:$B$8761,0),0),0),0),1))</f>
        <v/>
      </c>
      <c r="P1068" s="33">
        <f>INDEX(BAAL!$B:$B,MATCH(1-N1068,BAAL!$C:$C,0),1)</f>
        <v>1</v>
      </c>
      <c r="R1068" s="4"/>
      <c r="S1068" s="33"/>
    </row>
    <row r="1069" spans="13:19" x14ac:dyDescent="0.25">
      <c r="M1069">
        <f t="shared" si="17"/>
        <v>1067</v>
      </c>
      <c r="N1069">
        <f>LARGE(Forecast!$M$3:$M$8761,$M1069)</f>
        <v>0</v>
      </c>
      <c r="O1069" s="4" t="str">
        <f ca="1">IF(N1069=0,"",INDEX(OFFSET(Forecast!$B$3:$B$8761,IF(N1069=N1068,MATCH(O1068,Forecast!$B$3:$B$8761,0),0),0),MATCH(N1069,OFFSET(Forecast!$M$3:$M$8761,IF(N1069=N1068,MATCH(O1068,Forecast!$B$3:$B$8761,0),0),0),0),1))</f>
        <v/>
      </c>
      <c r="P1069" s="33">
        <f>INDEX(BAAL!$B:$B,MATCH(1-N1069,BAAL!$C:$C,0),1)</f>
        <v>1</v>
      </c>
      <c r="R1069" s="4"/>
      <c r="S1069" s="33"/>
    </row>
    <row r="1070" spans="13:19" x14ac:dyDescent="0.25">
      <c r="M1070">
        <f t="shared" si="17"/>
        <v>1068</v>
      </c>
      <c r="N1070">
        <f>LARGE(Forecast!$M$3:$M$8761,$M1070)</f>
        <v>0</v>
      </c>
      <c r="O1070" s="4" t="str">
        <f ca="1">IF(N1070=0,"",INDEX(OFFSET(Forecast!$B$3:$B$8761,IF(N1070=N1069,MATCH(O1069,Forecast!$B$3:$B$8761,0),0),0),MATCH(N1070,OFFSET(Forecast!$M$3:$M$8761,IF(N1070=N1069,MATCH(O1069,Forecast!$B$3:$B$8761,0),0),0),0),1))</f>
        <v/>
      </c>
      <c r="P1070" s="33">
        <f>INDEX(BAAL!$B:$B,MATCH(1-N1070,BAAL!$C:$C,0),1)</f>
        <v>1</v>
      </c>
      <c r="R1070" s="4"/>
      <c r="S1070" s="33"/>
    </row>
    <row r="1071" spans="13:19" x14ac:dyDescent="0.25">
      <c r="M1071">
        <f t="shared" si="17"/>
        <v>1069</v>
      </c>
      <c r="N1071">
        <f>LARGE(Forecast!$M$3:$M$8761,$M1071)</f>
        <v>0</v>
      </c>
      <c r="O1071" s="4" t="str">
        <f ca="1">IF(N1071=0,"",INDEX(OFFSET(Forecast!$B$3:$B$8761,IF(N1071=N1070,MATCH(O1070,Forecast!$B$3:$B$8761,0),0),0),MATCH(N1071,OFFSET(Forecast!$M$3:$M$8761,IF(N1071=N1070,MATCH(O1070,Forecast!$B$3:$B$8761,0),0),0),0),1))</f>
        <v/>
      </c>
      <c r="P1071" s="33">
        <f>INDEX(BAAL!$B:$B,MATCH(1-N1071,BAAL!$C:$C,0),1)</f>
        <v>1</v>
      </c>
      <c r="R1071" s="4"/>
      <c r="S1071" s="33"/>
    </row>
    <row r="1072" spans="13:19" x14ac:dyDescent="0.25">
      <c r="M1072">
        <f t="shared" si="17"/>
        <v>1070</v>
      </c>
      <c r="N1072">
        <f>LARGE(Forecast!$M$3:$M$8761,$M1072)</f>
        <v>0</v>
      </c>
      <c r="O1072" s="4" t="str">
        <f ca="1">IF(N1072=0,"",INDEX(OFFSET(Forecast!$B$3:$B$8761,IF(N1072=N1071,MATCH(O1071,Forecast!$B$3:$B$8761,0),0),0),MATCH(N1072,OFFSET(Forecast!$M$3:$M$8761,IF(N1072=N1071,MATCH(O1071,Forecast!$B$3:$B$8761,0),0),0),0),1))</f>
        <v/>
      </c>
      <c r="P1072" s="33">
        <f>INDEX(BAAL!$B:$B,MATCH(1-N1072,BAAL!$C:$C,0),1)</f>
        <v>1</v>
      </c>
      <c r="R1072" s="4"/>
      <c r="S1072" s="33"/>
    </row>
    <row r="1073" spans="13:19" x14ac:dyDescent="0.25">
      <c r="M1073">
        <f t="shared" si="17"/>
        <v>1071</v>
      </c>
      <c r="N1073">
        <f>LARGE(Forecast!$M$3:$M$8761,$M1073)</f>
        <v>0</v>
      </c>
      <c r="O1073" s="4" t="str">
        <f ca="1">IF(N1073=0,"",INDEX(OFFSET(Forecast!$B$3:$B$8761,IF(N1073=N1072,MATCH(O1072,Forecast!$B$3:$B$8761,0),0),0),MATCH(N1073,OFFSET(Forecast!$M$3:$M$8761,IF(N1073=N1072,MATCH(O1072,Forecast!$B$3:$B$8761,0),0),0),0),1))</f>
        <v/>
      </c>
      <c r="P1073" s="33">
        <f>INDEX(BAAL!$B:$B,MATCH(1-N1073,BAAL!$C:$C,0),1)</f>
        <v>1</v>
      </c>
      <c r="R1073" s="4"/>
      <c r="S1073" s="33"/>
    </row>
    <row r="1074" spans="13:19" x14ac:dyDescent="0.25">
      <c r="M1074">
        <f t="shared" si="17"/>
        <v>1072</v>
      </c>
      <c r="N1074">
        <f>LARGE(Forecast!$M$3:$M$8761,$M1074)</f>
        <v>0</v>
      </c>
      <c r="O1074" s="4" t="str">
        <f ca="1">IF(N1074=0,"",INDEX(OFFSET(Forecast!$B$3:$B$8761,IF(N1074=N1073,MATCH(O1073,Forecast!$B$3:$B$8761,0),0),0),MATCH(N1074,OFFSET(Forecast!$M$3:$M$8761,IF(N1074=N1073,MATCH(O1073,Forecast!$B$3:$B$8761,0),0),0),0),1))</f>
        <v/>
      </c>
      <c r="P1074" s="33">
        <f>INDEX(BAAL!$B:$B,MATCH(1-N1074,BAAL!$C:$C,0),1)</f>
        <v>1</v>
      </c>
      <c r="R1074" s="4"/>
      <c r="S1074" s="33"/>
    </row>
    <row r="1075" spans="13:19" x14ac:dyDescent="0.25">
      <c r="M1075">
        <f t="shared" si="17"/>
        <v>1073</v>
      </c>
      <c r="N1075">
        <f>LARGE(Forecast!$M$3:$M$8761,$M1075)</f>
        <v>0</v>
      </c>
      <c r="O1075" s="4" t="str">
        <f ca="1">IF(N1075=0,"",INDEX(OFFSET(Forecast!$B$3:$B$8761,IF(N1075=N1074,MATCH(O1074,Forecast!$B$3:$B$8761,0),0),0),MATCH(N1075,OFFSET(Forecast!$M$3:$M$8761,IF(N1075=N1074,MATCH(O1074,Forecast!$B$3:$B$8761,0),0),0),0),1))</f>
        <v/>
      </c>
      <c r="P1075" s="33">
        <f>INDEX(BAAL!$B:$B,MATCH(1-N1075,BAAL!$C:$C,0),1)</f>
        <v>1</v>
      </c>
      <c r="R1075" s="4"/>
      <c r="S1075" s="33"/>
    </row>
    <row r="1076" spans="13:19" x14ac:dyDescent="0.25">
      <c r="M1076">
        <f t="shared" si="17"/>
        <v>1074</v>
      </c>
      <c r="N1076">
        <f>LARGE(Forecast!$M$3:$M$8761,$M1076)</f>
        <v>0</v>
      </c>
      <c r="O1076" s="4" t="str">
        <f ca="1">IF(N1076=0,"",INDEX(OFFSET(Forecast!$B$3:$B$8761,IF(N1076=N1075,MATCH(O1075,Forecast!$B$3:$B$8761,0),0),0),MATCH(N1076,OFFSET(Forecast!$M$3:$M$8761,IF(N1076=N1075,MATCH(O1075,Forecast!$B$3:$B$8761,0),0),0),0),1))</f>
        <v/>
      </c>
      <c r="P1076" s="33">
        <f>INDEX(BAAL!$B:$B,MATCH(1-N1076,BAAL!$C:$C,0),1)</f>
        <v>1</v>
      </c>
      <c r="R1076" s="4"/>
      <c r="S1076" s="33"/>
    </row>
    <row r="1077" spans="13:19" x14ac:dyDescent="0.25">
      <c r="M1077">
        <f t="shared" si="17"/>
        <v>1075</v>
      </c>
      <c r="N1077">
        <f>LARGE(Forecast!$M$3:$M$8761,$M1077)</f>
        <v>0</v>
      </c>
      <c r="O1077" s="4" t="str">
        <f ca="1">IF(N1077=0,"",INDEX(OFFSET(Forecast!$B$3:$B$8761,IF(N1077=N1076,MATCH(O1076,Forecast!$B$3:$B$8761,0),0),0),MATCH(N1077,OFFSET(Forecast!$M$3:$M$8761,IF(N1077=N1076,MATCH(O1076,Forecast!$B$3:$B$8761,0),0),0),0),1))</f>
        <v/>
      </c>
      <c r="P1077" s="33">
        <f>INDEX(BAAL!$B:$B,MATCH(1-N1077,BAAL!$C:$C,0),1)</f>
        <v>1</v>
      </c>
      <c r="R1077" s="4"/>
      <c r="S1077" s="33"/>
    </row>
    <row r="1078" spans="13:19" x14ac:dyDescent="0.25">
      <c r="M1078">
        <f t="shared" si="17"/>
        <v>1076</v>
      </c>
      <c r="N1078">
        <f>LARGE(Forecast!$M$3:$M$8761,$M1078)</f>
        <v>0</v>
      </c>
      <c r="O1078" s="4" t="str">
        <f ca="1">IF(N1078=0,"",INDEX(OFFSET(Forecast!$B$3:$B$8761,IF(N1078=N1077,MATCH(O1077,Forecast!$B$3:$B$8761,0),0),0),MATCH(N1078,OFFSET(Forecast!$M$3:$M$8761,IF(N1078=N1077,MATCH(O1077,Forecast!$B$3:$B$8761,0),0),0),0),1))</f>
        <v/>
      </c>
      <c r="P1078" s="33">
        <f>INDEX(BAAL!$B:$B,MATCH(1-N1078,BAAL!$C:$C,0),1)</f>
        <v>1</v>
      </c>
      <c r="R1078" s="4"/>
      <c r="S1078" s="33"/>
    </row>
    <row r="1079" spans="13:19" x14ac:dyDescent="0.25">
      <c r="M1079">
        <f t="shared" si="17"/>
        <v>1077</v>
      </c>
      <c r="N1079">
        <f>LARGE(Forecast!$M$3:$M$8761,$M1079)</f>
        <v>0</v>
      </c>
      <c r="O1079" s="4" t="str">
        <f ca="1">IF(N1079=0,"",INDEX(OFFSET(Forecast!$B$3:$B$8761,IF(N1079=N1078,MATCH(O1078,Forecast!$B$3:$B$8761,0),0),0),MATCH(N1079,OFFSET(Forecast!$M$3:$M$8761,IF(N1079=N1078,MATCH(O1078,Forecast!$B$3:$B$8761,0),0),0),0),1))</f>
        <v/>
      </c>
      <c r="P1079" s="33">
        <f>INDEX(BAAL!$B:$B,MATCH(1-N1079,BAAL!$C:$C,0),1)</f>
        <v>1</v>
      </c>
      <c r="R1079" s="4"/>
      <c r="S1079" s="33"/>
    </row>
    <row r="1080" spans="13:19" x14ac:dyDescent="0.25">
      <c r="M1080">
        <f t="shared" si="17"/>
        <v>1078</v>
      </c>
      <c r="N1080">
        <f>LARGE(Forecast!$M$3:$M$8761,$M1080)</f>
        <v>0</v>
      </c>
      <c r="O1080" s="4" t="str">
        <f ca="1">IF(N1080=0,"",INDEX(OFFSET(Forecast!$B$3:$B$8761,IF(N1080=N1079,MATCH(O1079,Forecast!$B$3:$B$8761,0),0),0),MATCH(N1080,OFFSET(Forecast!$M$3:$M$8761,IF(N1080=N1079,MATCH(O1079,Forecast!$B$3:$B$8761,0),0),0),0),1))</f>
        <v/>
      </c>
      <c r="P1080" s="33">
        <f>INDEX(BAAL!$B:$B,MATCH(1-N1080,BAAL!$C:$C,0),1)</f>
        <v>1</v>
      </c>
      <c r="R1080" s="4"/>
      <c r="S1080" s="33"/>
    </row>
    <row r="1081" spans="13:19" x14ac:dyDescent="0.25">
      <c r="M1081">
        <f t="shared" si="17"/>
        <v>1079</v>
      </c>
      <c r="N1081">
        <f>LARGE(Forecast!$M$3:$M$8761,$M1081)</f>
        <v>0</v>
      </c>
      <c r="O1081" s="4" t="str">
        <f ca="1">IF(N1081=0,"",INDEX(OFFSET(Forecast!$B$3:$B$8761,IF(N1081=N1080,MATCH(O1080,Forecast!$B$3:$B$8761,0),0),0),MATCH(N1081,OFFSET(Forecast!$M$3:$M$8761,IF(N1081=N1080,MATCH(O1080,Forecast!$B$3:$B$8761,0),0),0),0),1))</f>
        <v/>
      </c>
      <c r="P1081" s="33">
        <f>INDEX(BAAL!$B:$B,MATCH(1-N1081,BAAL!$C:$C,0),1)</f>
        <v>1</v>
      </c>
      <c r="R1081" s="4"/>
      <c r="S1081" s="33"/>
    </row>
    <row r="1082" spans="13:19" x14ac:dyDescent="0.25">
      <c r="M1082">
        <f t="shared" si="17"/>
        <v>1080</v>
      </c>
      <c r="N1082">
        <f>LARGE(Forecast!$M$3:$M$8761,$M1082)</f>
        <v>0</v>
      </c>
      <c r="O1082" s="4" t="str">
        <f ca="1">IF(N1082=0,"",INDEX(OFFSET(Forecast!$B$3:$B$8761,IF(N1082=N1081,MATCH(O1081,Forecast!$B$3:$B$8761,0),0),0),MATCH(N1082,OFFSET(Forecast!$M$3:$M$8761,IF(N1082=N1081,MATCH(O1081,Forecast!$B$3:$B$8761,0),0),0),0),1))</f>
        <v/>
      </c>
      <c r="P1082" s="33">
        <f>INDEX(BAAL!$B:$B,MATCH(1-N1082,BAAL!$C:$C,0),1)</f>
        <v>1</v>
      </c>
      <c r="R1082" s="4"/>
      <c r="S1082" s="33"/>
    </row>
    <row r="1083" spans="13:19" x14ac:dyDescent="0.25">
      <c r="M1083">
        <f t="shared" si="17"/>
        <v>1081</v>
      </c>
      <c r="N1083">
        <f>LARGE(Forecast!$M$3:$M$8761,$M1083)</f>
        <v>0</v>
      </c>
      <c r="O1083" s="4" t="str">
        <f ca="1">IF(N1083=0,"",INDEX(OFFSET(Forecast!$B$3:$B$8761,IF(N1083=N1082,MATCH(O1082,Forecast!$B$3:$B$8761,0),0),0),MATCH(N1083,OFFSET(Forecast!$M$3:$M$8761,IF(N1083=N1082,MATCH(O1082,Forecast!$B$3:$B$8761,0),0),0),0),1))</f>
        <v/>
      </c>
      <c r="P1083" s="33">
        <f>INDEX(BAAL!$B:$B,MATCH(1-N1083,BAAL!$C:$C,0),1)</f>
        <v>1</v>
      </c>
      <c r="R1083" s="4"/>
      <c r="S1083" s="33"/>
    </row>
    <row r="1084" spans="13:19" x14ac:dyDescent="0.25">
      <c r="M1084">
        <f t="shared" si="17"/>
        <v>1082</v>
      </c>
      <c r="N1084">
        <f>LARGE(Forecast!$M$3:$M$8761,$M1084)</f>
        <v>0</v>
      </c>
      <c r="O1084" s="4" t="str">
        <f ca="1">IF(N1084=0,"",INDEX(OFFSET(Forecast!$B$3:$B$8761,IF(N1084=N1083,MATCH(O1083,Forecast!$B$3:$B$8761,0),0),0),MATCH(N1084,OFFSET(Forecast!$M$3:$M$8761,IF(N1084=N1083,MATCH(O1083,Forecast!$B$3:$B$8761,0),0),0),0),1))</f>
        <v/>
      </c>
      <c r="P1084" s="33">
        <f>INDEX(BAAL!$B:$B,MATCH(1-N1084,BAAL!$C:$C,0),1)</f>
        <v>1</v>
      </c>
      <c r="R1084" s="4"/>
      <c r="S1084" s="33"/>
    </row>
    <row r="1085" spans="13:19" x14ac:dyDescent="0.25">
      <c r="M1085">
        <f t="shared" si="17"/>
        <v>1083</v>
      </c>
      <c r="N1085">
        <f>LARGE(Forecast!$M$3:$M$8761,$M1085)</f>
        <v>0</v>
      </c>
      <c r="O1085" s="4" t="str">
        <f ca="1">IF(N1085=0,"",INDEX(OFFSET(Forecast!$B$3:$B$8761,IF(N1085=N1084,MATCH(O1084,Forecast!$B$3:$B$8761,0),0),0),MATCH(N1085,OFFSET(Forecast!$M$3:$M$8761,IF(N1085=N1084,MATCH(O1084,Forecast!$B$3:$B$8761,0),0),0),0),1))</f>
        <v/>
      </c>
      <c r="P1085" s="33">
        <f>INDEX(BAAL!$B:$B,MATCH(1-N1085,BAAL!$C:$C,0),1)</f>
        <v>1</v>
      </c>
      <c r="R1085" s="4"/>
      <c r="S1085" s="33"/>
    </row>
    <row r="1086" spans="13:19" x14ac:dyDescent="0.25">
      <c r="M1086">
        <f t="shared" si="17"/>
        <v>1084</v>
      </c>
      <c r="N1086">
        <f>LARGE(Forecast!$M$3:$M$8761,$M1086)</f>
        <v>0</v>
      </c>
      <c r="O1086" s="4" t="str">
        <f ca="1">IF(N1086=0,"",INDEX(OFFSET(Forecast!$B$3:$B$8761,IF(N1086=N1085,MATCH(O1085,Forecast!$B$3:$B$8761,0),0),0),MATCH(N1086,OFFSET(Forecast!$M$3:$M$8761,IF(N1086=N1085,MATCH(O1085,Forecast!$B$3:$B$8761,0),0),0),0),1))</f>
        <v/>
      </c>
      <c r="P1086" s="33">
        <f>INDEX(BAAL!$B:$B,MATCH(1-N1086,BAAL!$C:$C,0),1)</f>
        <v>1</v>
      </c>
      <c r="R1086" s="4"/>
      <c r="S1086" s="33"/>
    </row>
    <row r="1087" spans="13:19" x14ac:dyDescent="0.25">
      <c r="M1087">
        <f t="shared" si="17"/>
        <v>1085</v>
      </c>
      <c r="N1087">
        <f>LARGE(Forecast!$M$3:$M$8761,$M1087)</f>
        <v>0</v>
      </c>
      <c r="O1087" s="4" t="str">
        <f ca="1">IF(N1087=0,"",INDEX(OFFSET(Forecast!$B$3:$B$8761,IF(N1087=N1086,MATCH(O1086,Forecast!$B$3:$B$8761,0),0),0),MATCH(N1087,OFFSET(Forecast!$M$3:$M$8761,IF(N1087=N1086,MATCH(O1086,Forecast!$B$3:$B$8761,0),0),0),0),1))</f>
        <v/>
      </c>
      <c r="P1087" s="33">
        <f>INDEX(BAAL!$B:$B,MATCH(1-N1087,BAAL!$C:$C,0),1)</f>
        <v>1</v>
      </c>
      <c r="R1087" s="4"/>
      <c r="S1087" s="33"/>
    </row>
    <row r="1088" spans="13:19" x14ac:dyDescent="0.25">
      <c r="M1088">
        <f t="shared" si="17"/>
        <v>1086</v>
      </c>
      <c r="N1088">
        <f>LARGE(Forecast!$M$3:$M$8761,$M1088)</f>
        <v>0</v>
      </c>
      <c r="O1088" s="4" t="str">
        <f ca="1">IF(N1088=0,"",INDEX(OFFSET(Forecast!$B$3:$B$8761,IF(N1088=N1087,MATCH(O1087,Forecast!$B$3:$B$8761,0),0),0),MATCH(N1088,OFFSET(Forecast!$M$3:$M$8761,IF(N1088=N1087,MATCH(O1087,Forecast!$B$3:$B$8761,0),0),0),0),1))</f>
        <v/>
      </c>
      <c r="P1088" s="33">
        <f>INDEX(BAAL!$B:$B,MATCH(1-N1088,BAAL!$C:$C,0),1)</f>
        <v>1</v>
      </c>
      <c r="R1088" s="4"/>
      <c r="S1088" s="33"/>
    </row>
    <row r="1089" spans="13:19" x14ac:dyDescent="0.25">
      <c r="M1089">
        <f t="shared" si="17"/>
        <v>1087</v>
      </c>
      <c r="N1089">
        <f>LARGE(Forecast!$M$3:$M$8761,$M1089)</f>
        <v>0</v>
      </c>
      <c r="O1089" s="4" t="str">
        <f ca="1">IF(N1089=0,"",INDEX(OFFSET(Forecast!$B$3:$B$8761,IF(N1089=N1088,MATCH(O1088,Forecast!$B$3:$B$8761,0),0),0),MATCH(N1089,OFFSET(Forecast!$M$3:$M$8761,IF(N1089=N1088,MATCH(O1088,Forecast!$B$3:$B$8761,0),0),0),0),1))</f>
        <v/>
      </c>
      <c r="P1089" s="33">
        <f>INDEX(BAAL!$B:$B,MATCH(1-N1089,BAAL!$C:$C,0),1)</f>
        <v>1</v>
      </c>
      <c r="R1089" s="4"/>
      <c r="S1089" s="33"/>
    </row>
    <row r="1090" spans="13:19" x14ac:dyDescent="0.25">
      <c r="M1090">
        <f t="shared" si="17"/>
        <v>1088</v>
      </c>
      <c r="N1090">
        <f>LARGE(Forecast!$M$3:$M$8761,$M1090)</f>
        <v>0</v>
      </c>
      <c r="O1090" s="4" t="str">
        <f ca="1">IF(N1090=0,"",INDEX(OFFSET(Forecast!$B$3:$B$8761,IF(N1090=N1089,MATCH(O1089,Forecast!$B$3:$B$8761,0),0),0),MATCH(N1090,OFFSET(Forecast!$M$3:$M$8761,IF(N1090=N1089,MATCH(O1089,Forecast!$B$3:$B$8761,0),0),0),0),1))</f>
        <v/>
      </c>
      <c r="P1090" s="33">
        <f>INDEX(BAAL!$B:$B,MATCH(1-N1090,BAAL!$C:$C,0),1)</f>
        <v>1</v>
      </c>
      <c r="R1090" s="4"/>
      <c r="S1090" s="33"/>
    </row>
    <row r="1091" spans="13:19" x14ac:dyDescent="0.25">
      <c r="M1091">
        <f t="shared" si="17"/>
        <v>1089</v>
      </c>
      <c r="N1091">
        <f>LARGE(Forecast!$M$3:$M$8761,$M1091)</f>
        <v>0</v>
      </c>
      <c r="O1091" s="4" t="str">
        <f ca="1">IF(N1091=0,"",INDEX(OFFSET(Forecast!$B$3:$B$8761,IF(N1091=N1090,MATCH(O1090,Forecast!$B$3:$B$8761,0),0),0),MATCH(N1091,OFFSET(Forecast!$M$3:$M$8761,IF(N1091=N1090,MATCH(O1090,Forecast!$B$3:$B$8761,0),0),0),0),1))</f>
        <v/>
      </c>
      <c r="P1091" s="33">
        <f>INDEX(BAAL!$B:$B,MATCH(1-N1091,BAAL!$C:$C,0),1)</f>
        <v>1</v>
      </c>
      <c r="R1091" s="4"/>
      <c r="S1091" s="33"/>
    </row>
    <row r="1092" spans="13:19" x14ac:dyDescent="0.25">
      <c r="M1092">
        <f t="shared" si="17"/>
        <v>1090</v>
      </c>
      <c r="N1092">
        <f>LARGE(Forecast!$M$3:$M$8761,$M1092)</f>
        <v>0</v>
      </c>
      <c r="O1092" s="4" t="str">
        <f ca="1">IF(N1092=0,"",INDEX(OFFSET(Forecast!$B$3:$B$8761,IF(N1092=N1091,MATCH(O1091,Forecast!$B$3:$B$8761,0),0),0),MATCH(N1092,OFFSET(Forecast!$M$3:$M$8761,IF(N1092=N1091,MATCH(O1091,Forecast!$B$3:$B$8761,0),0),0),0),1))</f>
        <v/>
      </c>
      <c r="P1092" s="33">
        <f>INDEX(BAAL!$B:$B,MATCH(1-N1092,BAAL!$C:$C,0),1)</f>
        <v>1</v>
      </c>
      <c r="R1092" s="4"/>
      <c r="S1092" s="33"/>
    </row>
    <row r="1093" spans="13:19" x14ac:dyDescent="0.25">
      <c r="M1093">
        <f t="shared" ref="M1093:M1156" si="18">M1092+1</f>
        <v>1091</v>
      </c>
      <c r="N1093">
        <f>LARGE(Forecast!$M$3:$M$8761,$M1093)</f>
        <v>0</v>
      </c>
      <c r="O1093" s="4" t="str">
        <f ca="1">IF(N1093=0,"",INDEX(OFFSET(Forecast!$B$3:$B$8761,IF(N1093=N1092,MATCH(O1092,Forecast!$B$3:$B$8761,0),0),0),MATCH(N1093,OFFSET(Forecast!$M$3:$M$8761,IF(N1093=N1092,MATCH(O1092,Forecast!$B$3:$B$8761,0),0),0),0),1))</f>
        <v/>
      </c>
      <c r="P1093" s="33">
        <f>INDEX(BAAL!$B:$B,MATCH(1-N1093,BAAL!$C:$C,0),1)</f>
        <v>1</v>
      </c>
      <c r="R1093" s="4"/>
      <c r="S1093" s="33"/>
    </row>
    <row r="1094" spans="13:19" x14ac:dyDescent="0.25">
      <c r="M1094">
        <f t="shared" si="18"/>
        <v>1092</v>
      </c>
      <c r="N1094">
        <f>LARGE(Forecast!$M$3:$M$8761,$M1094)</f>
        <v>0</v>
      </c>
      <c r="O1094" s="4" t="str">
        <f ca="1">IF(N1094=0,"",INDEX(OFFSET(Forecast!$B$3:$B$8761,IF(N1094=N1093,MATCH(O1093,Forecast!$B$3:$B$8761,0),0),0),MATCH(N1094,OFFSET(Forecast!$M$3:$M$8761,IF(N1094=N1093,MATCH(O1093,Forecast!$B$3:$B$8761,0),0),0),0),1))</f>
        <v/>
      </c>
      <c r="P1094" s="33">
        <f>INDEX(BAAL!$B:$B,MATCH(1-N1094,BAAL!$C:$C,0),1)</f>
        <v>1</v>
      </c>
      <c r="R1094" s="4"/>
      <c r="S1094" s="33"/>
    </row>
    <row r="1095" spans="13:19" x14ac:dyDescent="0.25">
      <c r="M1095">
        <f t="shared" si="18"/>
        <v>1093</v>
      </c>
      <c r="N1095">
        <f>LARGE(Forecast!$M$3:$M$8761,$M1095)</f>
        <v>0</v>
      </c>
      <c r="O1095" s="4" t="str">
        <f ca="1">IF(N1095=0,"",INDEX(OFFSET(Forecast!$B$3:$B$8761,IF(N1095=N1094,MATCH(O1094,Forecast!$B$3:$B$8761,0),0),0),MATCH(N1095,OFFSET(Forecast!$M$3:$M$8761,IF(N1095=N1094,MATCH(O1094,Forecast!$B$3:$B$8761,0),0),0),0),1))</f>
        <v/>
      </c>
      <c r="P1095" s="33">
        <f>INDEX(BAAL!$B:$B,MATCH(1-N1095,BAAL!$C:$C,0),1)</f>
        <v>1</v>
      </c>
      <c r="R1095" s="4"/>
      <c r="S1095" s="33"/>
    </row>
    <row r="1096" spans="13:19" x14ac:dyDescent="0.25">
      <c r="M1096">
        <f t="shared" si="18"/>
        <v>1094</v>
      </c>
      <c r="N1096">
        <f>LARGE(Forecast!$M$3:$M$8761,$M1096)</f>
        <v>0</v>
      </c>
      <c r="O1096" s="4" t="str">
        <f ca="1">IF(N1096=0,"",INDEX(OFFSET(Forecast!$B$3:$B$8761,IF(N1096=N1095,MATCH(O1095,Forecast!$B$3:$B$8761,0),0),0),MATCH(N1096,OFFSET(Forecast!$M$3:$M$8761,IF(N1096=N1095,MATCH(O1095,Forecast!$B$3:$B$8761,0),0),0),0),1))</f>
        <v/>
      </c>
      <c r="P1096" s="33">
        <f>INDEX(BAAL!$B:$B,MATCH(1-N1096,BAAL!$C:$C,0),1)</f>
        <v>1</v>
      </c>
      <c r="R1096" s="4"/>
      <c r="S1096" s="33"/>
    </row>
    <row r="1097" spans="13:19" x14ac:dyDescent="0.25">
      <c r="M1097">
        <f t="shared" si="18"/>
        <v>1095</v>
      </c>
      <c r="N1097">
        <f>LARGE(Forecast!$M$3:$M$8761,$M1097)</f>
        <v>0</v>
      </c>
      <c r="O1097" s="4" t="str">
        <f ca="1">IF(N1097=0,"",INDEX(OFFSET(Forecast!$B$3:$B$8761,IF(N1097=N1096,MATCH(O1096,Forecast!$B$3:$B$8761,0),0),0),MATCH(N1097,OFFSET(Forecast!$M$3:$M$8761,IF(N1097=N1096,MATCH(O1096,Forecast!$B$3:$B$8761,0),0),0),0),1))</f>
        <v/>
      </c>
      <c r="P1097" s="33">
        <f>INDEX(BAAL!$B:$B,MATCH(1-N1097,BAAL!$C:$C,0),1)</f>
        <v>1</v>
      </c>
      <c r="R1097" s="4"/>
      <c r="S1097" s="33"/>
    </row>
    <row r="1098" spans="13:19" x14ac:dyDescent="0.25">
      <c r="M1098">
        <f t="shared" si="18"/>
        <v>1096</v>
      </c>
      <c r="N1098">
        <f>LARGE(Forecast!$M$3:$M$8761,$M1098)</f>
        <v>0</v>
      </c>
      <c r="O1098" s="4" t="str">
        <f ca="1">IF(N1098=0,"",INDEX(OFFSET(Forecast!$B$3:$B$8761,IF(N1098=N1097,MATCH(O1097,Forecast!$B$3:$B$8761,0),0),0),MATCH(N1098,OFFSET(Forecast!$M$3:$M$8761,IF(N1098=N1097,MATCH(O1097,Forecast!$B$3:$B$8761,0),0),0),0),1))</f>
        <v/>
      </c>
      <c r="P1098" s="33">
        <f>INDEX(BAAL!$B:$B,MATCH(1-N1098,BAAL!$C:$C,0),1)</f>
        <v>1</v>
      </c>
      <c r="R1098" s="4"/>
      <c r="S1098" s="33"/>
    </row>
    <row r="1099" spans="13:19" x14ac:dyDescent="0.25">
      <c r="M1099">
        <f t="shared" si="18"/>
        <v>1097</v>
      </c>
      <c r="N1099">
        <f>LARGE(Forecast!$M$3:$M$8761,$M1099)</f>
        <v>0</v>
      </c>
      <c r="O1099" s="4" t="str">
        <f ca="1">IF(N1099=0,"",INDEX(OFFSET(Forecast!$B$3:$B$8761,IF(N1099=N1098,MATCH(O1098,Forecast!$B$3:$B$8761,0),0),0),MATCH(N1099,OFFSET(Forecast!$M$3:$M$8761,IF(N1099=N1098,MATCH(O1098,Forecast!$B$3:$B$8761,0),0),0),0),1))</f>
        <v/>
      </c>
      <c r="P1099" s="33">
        <f>INDEX(BAAL!$B:$B,MATCH(1-N1099,BAAL!$C:$C,0),1)</f>
        <v>1</v>
      </c>
      <c r="R1099" s="4"/>
      <c r="S1099" s="33"/>
    </row>
    <row r="1100" spans="13:19" x14ac:dyDescent="0.25">
      <c r="M1100">
        <f t="shared" si="18"/>
        <v>1098</v>
      </c>
      <c r="N1100">
        <f>LARGE(Forecast!$M$3:$M$8761,$M1100)</f>
        <v>0</v>
      </c>
      <c r="O1100" s="4" t="str">
        <f ca="1">IF(N1100=0,"",INDEX(OFFSET(Forecast!$B$3:$B$8761,IF(N1100=N1099,MATCH(O1099,Forecast!$B$3:$B$8761,0),0),0),MATCH(N1100,OFFSET(Forecast!$M$3:$M$8761,IF(N1100=N1099,MATCH(O1099,Forecast!$B$3:$B$8761,0),0),0),0),1))</f>
        <v/>
      </c>
      <c r="P1100" s="33">
        <f>INDEX(BAAL!$B:$B,MATCH(1-N1100,BAAL!$C:$C,0),1)</f>
        <v>1</v>
      </c>
      <c r="R1100" s="4"/>
      <c r="S1100" s="33"/>
    </row>
    <row r="1101" spans="13:19" x14ac:dyDescent="0.25">
      <c r="M1101">
        <f t="shared" si="18"/>
        <v>1099</v>
      </c>
      <c r="N1101">
        <f>LARGE(Forecast!$M$3:$M$8761,$M1101)</f>
        <v>0</v>
      </c>
      <c r="O1101" s="4" t="str">
        <f ca="1">IF(N1101=0,"",INDEX(OFFSET(Forecast!$B$3:$B$8761,IF(N1101=N1100,MATCH(O1100,Forecast!$B$3:$B$8761,0),0),0),MATCH(N1101,OFFSET(Forecast!$M$3:$M$8761,IF(N1101=N1100,MATCH(O1100,Forecast!$B$3:$B$8761,0),0),0),0),1))</f>
        <v/>
      </c>
      <c r="P1101" s="33">
        <f>INDEX(BAAL!$B:$B,MATCH(1-N1101,BAAL!$C:$C,0),1)</f>
        <v>1</v>
      </c>
      <c r="R1101" s="4"/>
      <c r="S1101" s="33"/>
    </row>
    <row r="1102" spans="13:19" x14ac:dyDescent="0.25">
      <c r="M1102">
        <f t="shared" si="18"/>
        <v>1100</v>
      </c>
      <c r="N1102">
        <f>LARGE(Forecast!$M$3:$M$8761,$M1102)</f>
        <v>0</v>
      </c>
      <c r="O1102" s="4" t="str">
        <f ca="1">IF(N1102=0,"",INDEX(OFFSET(Forecast!$B$3:$B$8761,IF(N1102=N1101,MATCH(O1101,Forecast!$B$3:$B$8761,0),0),0),MATCH(N1102,OFFSET(Forecast!$M$3:$M$8761,IF(N1102=N1101,MATCH(O1101,Forecast!$B$3:$B$8761,0),0),0),0),1))</f>
        <v/>
      </c>
      <c r="P1102" s="33">
        <f>INDEX(BAAL!$B:$B,MATCH(1-N1102,BAAL!$C:$C,0),1)</f>
        <v>1</v>
      </c>
      <c r="R1102" s="4"/>
      <c r="S1102" s="33"/>
    </row>
    <row r="1103" spans="13:19" x14ac:dyDescent="0.25">
      <c r="M1103">
        <f t="shared" si="18"/>
        <v>1101</v>
      </c>
      <c r="N1103">
        <f>LARGE(Forecast!$M$3:$M$8761,$M1103)</f>
        <v>0</v>
      </c>
      <c r="O1103" s="4" t="str">
        <f ca="1">IF(N1103=0,"",INDEX(OFFSET(Forecast!$B$3:$B$8761,IF(N1103=N1102,MATCH(O1102,Forecast!$B$3:$B$8761,0),0),0),MATCH(N1103,OFFSET(Forecast!$M$3:$M$8761,IF(N1103=N1102,MATCH(O1102,Forecast!$B$3:$B$8761,0),0),0),0),1))</f>
        <v/>
      </c>
      <c r="P1103" s="33">
        <f>INDEX(BAAL!$B:$B,MATCH(1-N1103,BAAL!$C:$C,0),1)</f>
        <v>1</v>
      </c>
      <c r="R1103" s="4"/>
      <c r="S1103" s="33"/>
    </row>
    <row r="1104" spans="13:19" x14ac:dyDescent="0.25">
      <c r="M1104">
        <f t="shared" si="18"/>
        <v>1102</v>
      </c>
      <c r="N1104">
        <f>LARGE(Forecast!$M$3:$M$8761,$M1104)</f>
        <v>0</v>
      </c>
      <c r="O1104" s="4" t="str">
        <f ca="1">IF(N1104=0,"",INDEX(OFFSET(Forecast!$B$3:$B$8761,IF(N1104=N1103,MATCH(O1103,Forecast!$B$3:$B$8761,0),0),0),MATCH(N1104,OFFSET(Forecast!$M$3:$M$8761,IF(N1104=N1103,MATCH(O1103,Forecast!$B$3:$B$8761,0),0),0),0),1))</f>
        <v/>
      </c>
      <c r="P1104" s="33">
        <f>INDEX(BAAL!$B:$B,MATCH(1-N1104,BAAL!$C:$C,0),1)</f>
        <v>1</v>
      </c>
      <c r="R1104" s="4"/>
      <c r="S1104" s="33"/>
    </row>
    <row r="1105" spans="13:19" x14ac:dyDescent="0.25">
      <c r="M1105">
        <f t="shared" si="18"/>
        <v>1103</v>
      </c>
      <c r="N1105">
        <f>LARGE(Forecast!$M$3:$M$8761,$M1105)</f>
        <v>0</v>
      </c>
      <c r="O1105" s="4" t="str">
        <f ca="1">IF(N1105=0,"",INDEX(OFFSET(Forecast!$B$3:$B$8761,IF(N1105=N1104,MATCH(O1104,Forecast!$B$3:$B$8761,0),0),0),MATCH(N1105,OFFSET(Forecast!$M$3:$M$8761,IF(N1105=N1104,MATCH(O1104,Forecast!$B$3:$B$8761,0),0),0),0),1))</f>
        <v/>
      </c>
      <c r="P1105" s="33">
        <f>INDEX(BAAL!$B:$B,MATCH(1-N1105,BAAL!$C:$C,0),1)</f>
        <v>1</v>
      </c>
      <c r="R1105" s="4"/>
      <c r="S1105" s="33"/>
    </row>
    <row r="1106" spans="13:19" x14ac:dyDescent="0.25">
      <c r="M1106">
        <f t="shared" si="18"/>
        <v>1104</v>
      </c>
      <c r="N1106">
        <f>LARGE(Forecast!$M$3:$M$8761,$M1106)</f>
        <v>0</v>
      </c>
      <c r="O1106" s="4" t="str">
        <f ca="1">IF(N1106=0,"",INDEX(OFFSET(Forecast!$B$3:$B$8761,IF(N1106=N1105,MATCH(O1105,Forecast!$B$3:$B$8761,0),0),0),MATCH(N1106,OFFSET(Forecast!$M$3:$M$8761,IF(N1106=N1105,MATCH(O1105,Forecast!$B$3:$B$8761,0),0),0),0),1))</f>
        <v/>
      </c>
      <c r="P1106" s="33">
        <f>INDEX(BAAL!$B:$B,MATCH(1-N1106,BAAL!$C:$C,0),1)</f>
        <v>1</v>
      </c>
      <c r="R1106" s="4"/>
      <c r="S1106" s="33"/>
    </row>
    <row r="1107" spans="13:19" x14ac:dyDescent="0.25">
      <c r="M1107">
        <f t="shared" si="18"/>
        <v>1105</v>
      </c>
      <c r="N1107">
        <f>LARGE(Forecast!$M$3:$M$8761,$M1107)</f>
        <v>0</v>
      </c>
      <c r="O1107" s="4" t="str">
        <f ca="1">IF(N1107=0,"",INDEX(OFFSET(Forecast!$B$3:$B$8761,IF(N1107=N1106,MATCH(O1106,Forecast!$B$3:$B$8761,0),0),0),MATCH(N1107,OFFSET(Forecast!$M$3:$M$8761,IF(N1107=N1106,MATCH(O1106,Forecast!$B$3:$B$8761,0),0),0),0),1))</f>
        <v/>
      </c>
      <c r="P1107" s="33">
        <f>INDEX(BAAL!$B:$B,MATCH(1-N1107,BAAL!$C:$C,0),1)</f>
        <v>1</v>
      </c>
      <c r="R1107" s="4"/>
      <c r="S1107" s="33"/>
    </row>
    <row r="1108" spans="13:19" x14ac:dyDescent="0.25">
      <c r="M1108">
        <f t="shared" si="18"/>
        <v>1106</v>
      </c>
      <c r="N1108">
        <f>LARGE(Forecast!$M$3:$M$8761,$M1108)</f>
        <v>0</v>
      </c>
      <c r="O1108" s="4" t="str">
        <f ca="1">IF(N1108=0,"",INDEX(OFFSET(Forecast!$B$3:$B$8761,IF(N1108=N1107,MATCH(O1107,Forecast!$B$3:$B$8761,0),0),0),MATCH(N1108,OFFSET(Forecast!$M$3:$M$8761,IF(N1108=N1107,MATCH(O1107,Forecast!$B$3:$B$8761,0),0),0),0),1))</f>
        <v/>
      </c>
      <c r="P1108" s="33">
        <f>INDEX(BAAL!$B:$B,MATCH(1-N1108,BAAL!$C:$C,0),1)</f>
        <v>1</v>
      </c>
      <c r="R1108" s="4"/>
      <c r="S1108" s="33"/>
    </row>
    <row r="1109" spans="13:19" x14ac:dyDescent="0.25">
      <c r="M1109">
        <f t="shared" si="18"/>
        <v>1107</v>
      </c>
      <c r="N1109">
        <f>LARGE(Forecast!$M$3:$M$8761,$M1109)</f>
        <v>0</v>
      </c>
      <c r="O1109" s="4" t="str">
        <f ca="1">IF(N1109=0,"",INDEX(OFFSET(Forecast!$B$3:$B$8761,IF(N1109=N1108,MATCH(O1108,Forecast!$B$3:$B$8761,0),0),0),MATCH(N1109,OFFSET(Forecast!$M$3:$M$8761,IF(N1109=N1108,MATCH(O1108,Forecast!$B$3:$B$8761,0),0),0),0),1))</f>
        <v/>
      </c>
      <c r="P1109" s="33">
        <f>INDEX(BAAL!$B:$B,MATCH(1-N1109,BAAL!$C:$C,0),1)</f>
        <v>1</v>
      </c>
      <c r="R1109" s="4"/>
      <c r="S1109" s="33"/>
    </row>
    <row r="1110" spans="13:19" x14ac:dyDescent="0.25">
      <c r="M1110">
        <f t="shared" si="18"/>
        <v>1108</v>
      </c>
      <c r="N1110">
        <f>LARGE(Forecast!$M$3:$M$8761,$M1110)</f>
        <v>0</v>
      </c>
      <c r="O1110" s="4" t="str">
        <f ca="1">IF(N1110=0,"",INDEX(OFFSET(Forecast!$B$3:$B$8761,IF(N1110=N1109,MATCH(O1109,Forecast!$B$3:$B$8761,0),0),0),MATCH(N1110,OFFSET(Forecast!$M$3:$M$8761,IF(N1110=N1109,MATCH(O1109,Forecast!$B$3:$B$8761,0),0),0),0),1))</f>
        <v/>
      </c>
      <c r="P1110" s="33">
        <f>INDEX(BAAL!$B:$B,MATCH(1-N1110,BAAL!$C:$C,0),1)</f>
        <v>1</v>
      </c>
      <c r="R1110" s="4"/>
      <c r="S1110" s="33"/>
    </row>
    <row r="1111" spans="13:19" x14ac:dyDescent="0.25">
      <c r="M1111">
        <f t="shared" si="18"/>
        <v>1109</v>
      </c>
      <c r="N1111">
        <f>LARGE(Forecast!$M$3:$M$8761,$M1111)</f>
        <v>0</v>
      </c>
      <c r="O1111" s="4" t="str">
        <f ca="1">IF(N1111=0,"",INDEX(OFFSET(Forecast!$B$3:$B$8761,IF(N1111=N1110,MATCH(O1110,Forecast!$B$3:$B$8761,0),0),0),MATCH(N1111,OFFSET(Forecast!$M$3:$M$8761,IF(N1111=N1110,MATCH(O1110,Forecast!$B$3:$B$8761,0),0),0),0),1))</f>
        <v/>
      </c>
      <c r="P1111" s="33">
        <f>INDEX(BAAL!$B:$B,MATCH(1-N1111,BAAL!$C:$C,0),1)</f>
        <v>1</v>
      </c>
      <c r="R1111" s="4"/>
      <c r="S1111" s="33"/>
    </row>
    <row r="1112" spans="13:19" x14ac:dyDescent="0.25">
      <c r="M1112">
        <f t="shared" si="18"/>
        <v>1110</v>
      </c>
      <c r="N1112">
        <f>LARGE(Forecast!$M$3:$M$8761,$M1112)</f>
        <v>0</v>
      </c>
      <c r="O1112" s="4" t="str">
        <f ca="1">IF(N1112=0,"",INDEX(OFFSET(Forecast!$B$3:$B$8761,IF(N1112=N1111,MATCH(O1111,Forecast!$B$3:$B$8761,0),0),0),MATCH(N1112,OFFSET(Forecast!$M$3:$M$8761,IF(N1112=N1111,MATCH(O1111,Forecast!$B$3:$B$8761,0),0),0),0),1))</f>
        <v/>
      </c>
      <c r="P1112" s="33">
        <f>INDEX(BAAL!$B:$B,MATCH(1-N1112,BAAL!$C:$C,0),1)</f>
        <v>1</v>
      </c>
      <c r="R1112" s="4"/>
      <c r="S1112" s="33"/>
    </row>
    <row r="1113" spans="13:19" x14ac:dyDescent="0.25">
      <c r="M1113">
        <f t="shared" si="18"/>
        <v>1111</v>
      </c>
      <c r="N1113">
        <f>LARGE(Forecast!$M$3:$M$8761,$M1113)</f>
        <v>0</v>
      </c>
      <c r="O1113" s="4" t="str">
        <f ca="1">IF(N1113=0,"",INDEX(OFFSET(Forecast!$B$3:$B$8761,IF(N1113=N1112,MATCH(O1112,Forecast!$B$3:$B$8761,0),0),0),MATCH(N1113,OFFSET(Forecast!$M$3:$M$8761,IF(N1113=N1112,MATCH(O1112,Forecast!$B$3:$B$8761,0),0),0),0),1))</f>
        <v/>
      </c>
      <c r="P1113" s="33">
        <f>INDEX(BAAL!$B:$B,MATCH(1-N1113,BAAL!$C:$C,0),1)</f>
        <v>1</v>
      </c>
      <c r="R1113" s="4"/>
      <c r="S1113" s="33"/>
    </row>
    <row r="1114" spans="13:19" x14ac:dyDescent="0.25">
      <c r="M1114">
        <f t="shared" si="18"/>
        <v>1112</v>
      </c>
      <c r="N1114">
        <f>LARGE(Forecast!$M$3:$M$8761,$M1114)</f>
        <v>0</v>
      </c>
      <c r="O1114" s="4" t="str">
        <f ca="1">IF(N1114=0,"",INDEX(OFFSET(Forecast!$B$3:$B$8761,IF(N1114=N1113,MATCH(O1113,Forecast!$B$3:$B$8761,0),0),0),MATCH(N1114,OFFSET(Forecast!$M$3:$M$8761,IF(N1114=N1113,MATCH(O1113,Forecast!$B$3:$B$8761,0),0),0),0),1))</f>
        <v/>
      </c>
      <c r="P1114" s="33">
        <f>INDEX(BAAL!$B:$B,MATCH(1-N1114,BAAL!$C:$C,0),1)</f>
        <v>1</v>
      </c>
      <c r="R1114" s="4"/>
      <c r="S1114" s="33"/>
    </row>
    <row r="1115" spans="13:19" x14ac:dyDescent="0.25">
      <c r="M1115">
        <f t="shared" si="18"/>
        <v>1113</v>
      </c>
      <c r="N1115">
        <f>LARGE(Forecast!$M$3:$M$8761,$M1115)</f>
        <v>0</v>
      </c>
      <c r="O1115" s="4" t="str">
        <f ca="1">IF(N1115=0,"",INDEX(OFFSET(Forecast!$B$3:$B$8761,IF(N1115=N1114,MATCH(O1114,Forecast!$B$3:$B$8761,0),0),0),MATCH(N1115,OFFSET(Forecast!$M$3:$M$8761,IF(N1115=N1114,MATCH(O1114,Forecast!$B$3:$B$8761,0),0),0),0),1))</f>
        <v/>
      </c>
      <c r="P1115" s="33">
        <f>INDEX(BAAL!$B:$B,MATCH(1-N1115,BAAL!$C:$C,0),1)</f>
        <v>1</v>
      </c>
      <c r="R1115" s="4"/>
      <c r="S1115" s="33"/>
    </row>
    <row r="1116" spans="13:19" x14ac:dyDescent="0.25">
      <c r="M1116">
        <f t="shared" si="18"/>
        <v>1114</v>
      </c>
      <c r="N1116">
        <f>LARGE(Forecast!$M$3:$M$8761,$M1116)</f>
        <v>0</v>
      </c>
      <c r="O1116" s="4" t="str">
        <f ca="1">IF(N1116=0,"",INDEX(OFFSET(Forecast!$B$3:$B$8761,IF(N1116=N1115,MATCH(O1115,Forecast!$B$3:$B$8761,0),0),0),MATCH(N1116,OFFSET(Forecast!$M$3:$M$8761,IF(N1116=N1115,MATCH(O1115,Forecast!$B$3:$B$8761,0),0),0),0),1))</f>
        <v/>
      </c>
      <c r="P1116" s="33">
        <f>INDEX(BAAL!$B:$B,MATCH(1-N1116,BAAL!$C:$C,0),1)</f>
        <v>1</v>
      </c>
      <c r="R1116" s="4"/>
      <c r="S1116" s="33"/>
    </row>
    <row r="1117" spans="13:19" x14ac:dyDescent="0.25">
      <c r="M1117">
        <f t="shared" si="18"/>
        <v>1115</v>
      </c>
      <c r="N1117">
        <f>LARGE(Forecast!$M$3:$M$8761,$M1117)</f>
        <v>0</v>
      </c>
      <c r="O1117" s="4" t="str">
        <f ca="1">IF(N1117=0,"",INDEX(OFFSET(Forecast!$B$3:$B$8761,IF(N1117=N1116,MATCH(O1116,Forecast!$B$3:$B$8761,0),0),0),MATCH(N1117,OFFSET(Forecast!$M$3:$M$8761,IF(N1117=N1116,MATCH(O1116,Forecast!$B$3:$B$8761,0),0),0),0),1))</f>
        <v/>
      </c>
      <c r="P1117" s="33">
        <f>INDEX(BAAL!$B:$B,MATCH(1-N1117,BAAL!$C:$C,0),1)</f>
        <v>1</v>
      </c>
      <c r="R1117" s="4"/>
      <c r="S1117" s="33"/>
    </row>
    <row r="1118" spans="13:19" x14ac:dyDescent="0.25">
      <c r="M1118">
        <f t="shared" si="18"/>
        <v>1116</v>
      </c>
      <c r="N1118">
        <f>LARGE(Forecast!$M$3:$M$8761,$M1118)</f>
        <v>0</v>
      </c>
      <c r="O1118" s="4" t="str">
        <f ca="1">IF(N1118=0,"",INDEX(OFFSET(Forecast!$B$3:$B$8761,IF(N1118=N1117,MATCH(O1117,Forecast!$B$3:$B$8761,0),0),0),MATCH(N1118,OFFSET(Forecast!$M$3:$M$8761,IF(N1118=N1117,MATCH(O1117,Forecast!$B$3:$B$8761,0),0),0),0),1))</f>
        <v/>
      </c>
      <c r="P1118" s="33">
        <f>INDEX(BAAL!$B:$B,MATCH(1-N1118,BAAL!$C:$C,0),1)</f>
        <v>1</v>
      </c>
      <c r="R1118" s="4"/>
      <c r="S1118" s="33"/>
    </row>
    <row r="1119" spans="13:19" x14ac:dyDescent="0.25">
      <c r="M1119">
        <f t="shared" si="18"/>
        <v>1117</v>
      </c>
      <c r="N1119">
        <f>LARGE(Forecast!$M$3:$M$8761,$M1119)</f>
        <v>0</v>
      </c>
      <c r="O1119" s="4" t="str">
        <f ca="1">IF(N1119=0,"",INDEX(OFFSET(Forecast!$B$3:$B$8761,IF(N1119=N1118,MATCH(O1118,Forecast!$B$3:$B$8761,0),0),0),MATCH(N1119,OFFSET(Forecast!$M$3:$M$8761,IF(N1119=N1118,MATCH(O1118,Forecast!$B$3:$B$8761,0),0),0),0),1))</f>
        <v/>
      </c>
      <c r="P1119" s="33">
        <f>INDEX(BAAL!$B:$B,MATCH(1-N1119,BAAL!$C:$C,0),1)</f>
        <v>1</v>
      </c>
      <c r="R1119" s="4"/>
      <c r="S1119" s="33"/>
    </row>
    <row r="1120" spans="13:19" x14ac:dyDescent="0.25">
      <c r="M1120">
        <f t="shared" si="18"/>
        <v>1118</v>
      </c>
      <c r="N1120">
        <f>LARGE(Forecast!$M$3:$M$8761,$M1120)</f>
        <v>0</v>
      </c>
      <c r="O1120" s="4" t="str">
        <f ca="1">IF(N1120=0,"",INDEX(OFFSET(Forecast!$B$3:$B$8761,IF(N1120=N1119,MATCH(O1119,Forecast!$B$3:$B$8761,0),0),0),MATCH(N1120,OFFSET(Forecast!$M$3:$M$8761,IF(N1120=N1119,MATCH(O1119,Forecast!$B$3:$B$8761,0),0),0),0),1))</f>
        <v/>
      </c>
      <c r="P1120" s="33">
        <f>INDEX(BAAL!$B:$B,MATCH(1-N1120,BAAL!$C:$C,0),1)</f>
        <v>1</v>
      </c>
      <c r="R1120" s="4"/>
      <c r="S1120" s="33"/>
    </row>
    <row r="1121" spans="13:19" x14ac:dyDescent="0.25">
      <c r="M1121">
        <f t="shared" si="18"/>
        <v>1119</v>
      </c>
      <c r="N1121">
        <f>LARGE(Forecast!$M$3:$M$8761,$M1121)</f>
        <v>0</v>
      </c>
      <c r="O1121" s="4" t="str">
        <f ca="1">IF(N1121=0,"",INDEX(OFFSET(Forecast!$B$3:$B$8761,IF(N1121=N1120,MATCH(O1120,Forecast!$B$3:$B$8761,0),0),0),MATCH(N1121,OFFSET(Forecast!$M$3:$M$8761,IF(N1121=N1120,MATCH(O1120,Forecast!$B$3:$B$8761,0),0),0),0),1))</f>
        <v/>
      </c>
      <c r="P1121" s="33">
        <f>INDEX(BAAL!$B:$B,MATCH(1-N1121,BAAL!$C:$C,0),1)</f>
        <v>1</v>
      </c>
      <c r="R1121" s="4"/>
      <c r="S1121" s="33"/>
    </row>
    <row r="1122" spans="13:19" x14ac:dyDescent="0.25">
      <c r="M1122">
        <f t="shared" si="18"/>
        <v>1120</v>
      </c>
      <c r="N1122">
        <f>LARGE(Forecast!$M$3:$M$8761,$M1122)</f>
        <v>0</v>
      </c>
      <c r="O1122" s="4" t="str">
        <f ca="1">IF(N1122=0,"",INDEX(OFFSET(Forecast!$B$3:$B$8761,IF(N1122=N1121,MATCH(O1121,Forecast!$B$3:$B$8761,0),0),0),MATCH(N1122,OFFSET(Forecast!$M$3:$M$8761,IF(N1122=N1121,MATCH(O1121,Forecast!$B$3:$B$8761,0),0),0),0),1))</f>
        <v/>
      </c>
      <c r="P1122" s="33">
        <f>INDEX(BAAL!$B:$B,MATCH(1-N1122,BAAL!$C:$C,0),1)</f>
        <v>1</v>
      </c>
      <c r="R1122" s="4"/>
      <c r="S1122" s="33"/>
    </row>
    <row r="1123" spans="13:19" x14ac:dyDescent="0.25">
      <c r="M1123">
        <f t="shared" si="18"/>
        <v>1121</v>
      </c>
      <c r="N1123">
        <f>LARGE(Forecast!$M$3:$M$8761,$M1123)</f>
        <v>0</v>
      </c>
      <c r="O1123" s="4" t="str">
        <f ca="1">IF(N1123=0,"",INDEX(OFFSET(Forecast!$B$3:$B$8761,IF(N1123=N1122,MATCH(O1122,Forecast!$B$3:$B$8761,0),0),0),MATCH(N1123,OFFSET(Forecast!$M$3:$M$8761,IF(N1123=N1122,MATCH(O1122,Forecast!$B$3:$B$8761,0),0),0),0),1))</f>
        <v/>
      </c>
      <c r="P1123" s="33">
        <f>INDEX(BAAL!$B:$B,MATCH(1-N1123,BAAL!$C:$C,0),1)</f>
        <v>1</v>
      </c>
      <c r="R1123" s="4"/>
      <c r="S1123" s="33"/>
    </row>
    <row r="1124" spans="13:19" x14ac:dyDescent="0.25">
      <c r="M1124">
        <f t="shared" si="18"/>
        <v>1122</v>
      </c>
      <c r="N1124">
        <f>LARGE(Forecast!$M$3:$M$8761,$M1124)</f>
        <v>0</v>
      </c>
      <c r="O1124" s="4" t="str">
        <f ca="1">IF(N1124=0,"",INDEX(OFFSET(Forecast!$B$3:$B$8761,IF(N1124=N1123,MATCH(O1123,Forecast!$B$3:$B$8761,0),0),0),MATCH(N1124,OFFSET(Forecast!$M$3:$M$8761,IF(N1124=N1123,MATCH(O1123,Forecast!$B$3:$B$8761,0),0),0),0),1))</f>
        <v/>
      </c>
      <c r="P1124" s="33">
        <f>INDEX(BAAL!$B:$B,MATCH(1-N1124,BAAL!$C:$C,0),1)</f>
        <v>1</v>
      </c>
      <c r="R1124" s="4"/>
      <c r="S1124" s="33"/>
    </row>
    <row r="1125" spans="13:19" x14ac:dyDescent="0.25">
      <c r="M1125">
        <f t="shared" si="18"/>
        <v>1123</v>
      </c>
      <c r="N1125">
        <f>LARGE(Forecast!$M$3:$M$8761,$M1125)</f>
        <v>0</v>
      </c>
      <c r="O1125" s="4" t="str">
        <f ca="1">IF(N1125=0,"",INDEX(OFFSET(Forecast!$B$3:$B$8761,IF(N1125=N1124,MATCH(O1124,Forecast!$B$3:$B$8761,0),0),0),MATCH(N1125,OFFSET(Forecast!$M$3:$M$8761,IF(N1125=N1124,MATCH(O1124,Forecast!$B$3:$B$8761,0),0),0),0),1))</f>
        <v/>
      </c>
      <c r="P1125" s="33">
        <f>INDEX(BAAL!$B:$B,MATCH(1-N1125,BAAL!$C:$C,0),1)</f>
        <v>1</v>
      </c>
      <c r="R1125" s="4"/>
      <c r="S1125" s="33"/>
    </row>
    <row r="1126" spans="13:19" x14ac:dyDescent="0.25">
      <c r="M1126">
        <f t="shared" si="18"/>
        <v>1124</v>
      </c>
      <c r="N1126">
        <f>LARGE(Forecast!$M$3:$M$8761,$M1126)</f>
        <v>0</v>
      </c>
      <c r="O1126" s="4" t="str">
        <f ca="1">IF(N1126=0,"",INDEX(OFFSET(Forecast!$B$3:$B$8761,IF(N1126=N1125,MATCH(O1125,Forecast!$B$3:$B$8761,0),0),0),MATCH(N1126,OFFSET(Forecast!$M$3:$M$8761,IF(N1126=N1125,MATCH(O1125,Forecast!$B$3:$B$8761,0),0),0),0),1))</f>
        <v/>
      </c>
      <c r="P1126" s="33">
        <f>INDEX(BAAL!$B:$B,MATCH(1-N1126,BAAL!$C:$C,0),1)</f>
        <v>1</v>
      </c>
      <c r="R1126" s="4"/>
      <c r="S1126" s="33"/>
    </row>
    <row r="1127" spans="13:19" x14ac:dyDescent="0.25">
      <c r="M1127">
        <f t="shared" si="18"/>
        <v>1125</v>
      </c>
      <c r="N1127">
        <f>LARGE(Forecast!$M$3:$M$8761,$M1127)</f>
        <v>0</v>
      </c>
      <c r="O1127" s="4" t="str">
        <f ca="1">IF(N1127=0,"",INDEX(OFFSET(Forecast!$B$3:$B$8761,IF(N1127=N1126,MATCH(O1126,Forecast!$B$3:$B$8761,0),0),0),MATCH(N1127,OFFSET(Forecast!$M$3:$M$8761,IF(N1127=N1126,MATCH(O1126,Forecast!$B$3:$B$8761,0),0),0),0),1))</f>
        <v/>
      </c>
      <c r="P1127" s="33">
        <f>INDEX(BAAL!$B:$B,MATCH(1-N1127,BAAL!$C:$C,0),1)</f>
        <v>1</v>
      </c>
      <c r="R1127" s="4"/>
      <c r="S1127" s="33"/>
    </row>
    <row r="1128" spans="13:19" x14ac:dyDescent="0.25">
      <c r="M1128">
        <f t="shared" si="18"/>
        <v>1126</v>
      </c>
      <c r="N1128">
        <f>LARGE(Forecast!$M$3:$M$8761,$M1128)</f>
        <v>0</v>
      </c>
      <c r="O1128" s="4" t="str">
        <f ca="1">IF(N1128=0,"",INDEX(OFFSET(Forecast!$B$3:$B$8761,IF(N1128=N1127,MATCH(O1127,Forecast!$B$3:$B$8761,0),0),0),MATCH(N1128,OFFSET(Forecast!$M$3:$M$8761,IF(N1128=N1127,MATCH(O1127,Forecast!$B$3:$B$8761,0),0),0),0),1))</f>
        <v/>
      </c>
      <c r="P1128" s="33">
        <f>INDEX(BAAL!$B:$B,MATCH(1-N1128,BAAL!$C:$C,0),1)</f>
        <v>1</v>
      </c>
      <c r="R1128" s="4"/>
      <c r="S1128" s="33"/>
    </row>
    <row r="1129" spans="13:19" x14ac:dyDescent="0.25">
      <c r="M1129">
        <f t="shared" si="18"/>
        <v>1127</v>
      </c>
      <c r="N1129">
        <f>LARGE(Forecast!$M$3:$M$8761,$M1129)</f>
        <v>0</v>
      </c>
      <c r="O1129" s="4" t="str">
        <f ca="1">IF(N1129=0,"",INDEX(OFFSET(Forecast!$B$3:$B$8761,IF(N1129=N1128,MATCH(O1128,Forecast!$B$3:$B$8761,0),0),0),MATCH(N1129,OFFSET(Forecast!$M$3:$M$8761,IF(N1129=N1128,MATCH(O1128,Forecast!$B$3:$B$8761,0),0),0),0),1))</f>
        <v/>
      </c>
      <c r="P1129" s="33">
        <f>INDEX(BAAL!$B:$B,MATCH(1-N1129,BAAL!$C:$C,0),1)</f>
        <v>1</v>
      </c>
      <c r="R1129" s="4"/>
      <c r="S1129" s="33"/>
    </row>
    <row r="1130" spans="13:19" x14ac:dyDescent="0.25">
      <c r="M1130">
        <f t="shared" si="18"/>
        <v>1128</v>
      </c>
      <c r="N1130">
        <f>LARGE(Forecast!$M$3:$M$8761,$M1130)</f>
        <v>0</v>
      </c>
      <c r="O1130" s="4" t="str">
        <f ca="1">IF(N1130=0,"",INDEX(OFFSET(Forecast!$B$3:$B$8761,IF(N1130=N1129,MATCH(O1129,Forecast!$B$3:$B$8761,0),0),0),MATCH(N1130,OFFSET(Forecast!$M$3:$M$8761,IF(N1130=N1129,MATCH(O1129,Forecast!$B$3:$B$8761,0),0),0),0),1))</f>
        <v/>
      </c>
      <c r="P1130" s="33">
        <f>INDEX(BAAL!$B:$B,MATCH(1-N1130,BAAL!$C:$C,0),1)</f>
        <v>1</v>
      </c>
      <c r="R1130" s="4"/>
      <c r="S1130" s="33"/>
    </row>
    <row r="1131" spans="13:19" x14ac:dyDescent="0.25">
      <c r="M1131">
        <f t="shared" si="18"/>
        <v>1129</v>
      </c>
      <c r="N1131">
        <f>LARGE(Forecast!$M$3:$M$8761,$M1131)</f>
        <v>0</v>
      </c>
      <c r="O1131" s="4" t="str">
        <f ca="1">IF(N1131=0,"",INDEX(OFFSET(Forecast!$B$3:$B$8761,IF(N1131=N1130,MATCH(O1130,Forecast!$B$3:$B$8761,0),0),0),MATCH(N1131,OFFSET(Forecast!$M$3:$M$8761,IF(N1131=N1130,MATCH(O1130,Forecast!$B$3:$B$8761,0),0),0),0),1))</f>
        <v/>
      </c>
      <c r="P1131" s="33">
        <f>INDEX(BAAL!$B:$B,MATCH(1-N1131,BAAL!$C:$C,0),1)</f>
        <v>1</v>
      </c>
      <c r="R1131" s="4"/>
      <c r="S1131" s="33"/>
    </row>
    <row r="1132" spans="13:19" x14ac:dyDescent="0.25">
      <c r="M1132">
        <f t="shared" si="18"/>
        <v>1130</v>
      </c>
      <c r="N1132">
        <f>LARGE(Forecast!$M$3:$M$8761,$M1132)</f>
        <v>0</v>
      </c>
      <c r="O1132" s="4" t="str">
        <f ca="1">IF(N1132=0,"",INDEX(OFFSET(Forecast!$B$3:$B$8761,IF(N1132=N1131,MATCH(O1131,Forecast!$B$3:$B$8761,0),0),0),MATCH(N1132,OFFSET(Forecast!$M$3:$M$8761,IF(N1132=N1131,MATCH(O1131,Forecast!$B$3:$B$8761,0),0),0),0),1))</f>
        <v/>
      </c>
      <c r="P1132" s="33">
        <f>INDEX(BAAL!$B:$B,MATCH(1-N1132,BAAL!$C:$C,0),1)</f>
        <v>1</v>
      </c>
      <c r="R1132" s="4"/>
      <c r="S1132" s="33"/>
    </row>
    <row r="1133" spans="13:19" x14ac:dyDescent="0.25">
      <c r="M1133">
        <f t="shared" si="18"/>
        <v>1131</v>
      </c>
      <c r="N1133">
        <f>LARGE(Forecast!$M$3:$M$8761,$M1133)</f>
        <v>0</v>
      </c>
      <c r="O1133" s="4" t="str">
        <f ca="1">IF(N1133=0,"",INDEX(OFFSET(Forecast!$B$3:$B$8761,IF(N1133=N1132,MATCH(O1132,Forecast!$B$3:$B$8761,0),0),0),MATCH(N1133,OFFSET(Forecast!$M$3:$M$8761,IF(N1133=N1132,MATCH(O1132,Forecast!$B$3:$B$8761,0),0),0),0),1))</f>
        <v/>
      </c>
      <c r="P1133" s="33">
        <f>INDEX(BAAL!$B:$B,MATCH(1-N1133,BAAL!$C:$C,0),1)</f>
        <v>1</v>
      </c>
      <c r="R1133" s="4"/>
      <c r="S1133" s="33"/>
    </row>
    <row r="1134" spans="13:19" x14ac:dyDescent="0.25">
      <c r="M1134">
        <f t="shared" si="18"/>
        <v>1132</v>
      </c>
      <c r="N1134">
        <f>LARGE(Forecast!$M$3:$M$8761,$M1134)</f>
        <v>0</v>
      </c>
      <c r="O1134" s="4" t="str">
        <f ca="1">IF(N1134=0,"",INDEX(OFFSET(Forecast!$B$3:$B$8761,IF(N1134=N1133,MATCH(O1133,Forecast!$B$3:$B$8761,0),0),0),MATCH(N1134,OFFSET(Forecast!$M$3:$M$8761,IF(N1134=N1133,MATCH(O1133,Forecast!$B$3:$B$8761,0),0),0),0),1))</f>
        <v/>
      </c>
      <c r="P1134" s="33">
        <f>INDEX(BAAL!$B:$B,MATCH(1-N1134,BAAL!$C:$C,0),1)</f>
        <v>1</v>
      </c>
      <c r="R1134" s="4"/>
      <c r="S1134" s="33"/>
    </row>
    <row r="1135" spans="13:19" x14ac:dyDescent="0.25">
      <c r="M1135">
        <f t="shared" si="18"/>
        <v>1133</v>
      </c>
      <c r="N1135">
        <f>LARGE(Forecast!$M$3:$M$8761,$M1135)</f>
        <v>0</v>
      </c>
      <c r="O1135" s="4" t="str">
        <f ca="1">IF(N1135=0,"",INDEX(OFFSET(Forecast!$B$3:$B$8761,IF(N1135=N1134,MATCH(O1134,Forecast!$B$3:$B$8761,0),0),0),MATCH(N1135,OFFSET(Forecast!$M$3:$M$8761,IF(N1135=N1134,MATCH(O1134,Forecast!$B$3:$B$8761,0),0),0),0),1))</f>
        <v/>
      </c>
      <c r="P1135" s="33">
        <f>INDEX(BAAL!$B:$B,MATCH(1-N1135,BAAL!$C:$C,0),1)</f>
        <v>1</v>
      </c>
      <c r="R1135" s="4"/>
      <c r="S1135" s="33"/>
    </row>
    <row r="1136" spans="13:19" x14ac:dyDescent="0.25">
      <c r="M1136">
        <f t="shared" si="18"/>
        <v>1134</v>
      </c>
      <c r="N1136">
        <f>LARGE(Forecast!$M$3:$M$8761,$M1136)</f>
        <v>0</v>
      </c>
      <c r="O1136" s="4" t="str">
        <f ca="1">IF(N1136=0,"",INDEX(OFFSET(Forecast!$B$3:$B$8761,IF(N1136=N1135,MATCH(O1135,Forecast!$B$3:$B$8761,0),0),0),MATCH(N1136,OFFSET(Forecast!$M$3:$M$8761,IF(N1136=N1135,MATCH(O1135,Forecast!$B$3:$B$8761,0),0),0),0),1))</f>
        <v/>
      </c>
      <c r="P1136" s="33">
        <f>INDEX(BAAL!$B:$B,MATCH(1-N1136,BAAL!$C:$C,0),1)</f>
        <v>1</v>
      </c>
      <c r="R1136" s="4"/>
      <c r="S1136" s="33"/>
    </row>
    <row r="1137" spans="13:19" x14ac:dyDescent="0.25">
      <c r="M1137">
        <f t="shared" si="18"/>
        <v>1135</v>
      </c>
      <c r="N1137">
        <f>LARGE(Forecast!$M$3:$M$8761,$M1137)</f>
        <v>0</v>
      </c>
      <c r="O1137" s="4" t="str">
        <f ca="1">IF(N1137=0,"",INDEX(OFFSET(Forecast!$B$3:$B$8761,IF(N1137=N1136,MATCH(O1136,Forecast!$B$3:$B$8761,0),0),0),MATCH(N1137,OFFSET(Forecast!$M$3:$M$8761,IF(N1137=N1136,MATCH(O1136,Forecast!$B$3:$B$8761,0),0),0),0),1))</f>
        <v/>
      </c>
      <c r="P1137" s="33">
        <f>INDEX(BAAL!$B:$B,MATCH(1-N1137,BAAL!$C:$C,0),1)</f>
        <v>1</v>
      </c>
      <c r="R1137" s="4"/>
      <c r="S1137" s="33"/>
    </row>
    <row r="1138" spans="13:19" x14ac:dyDescent="0.25">
      <c r="M1138">
        <f t="shared" si="18"/>
        <v>1136</v>
      </c>
      <c r="N1138">
        <f>LARGE(Forecast!$M$3:$M$8761,$M1138)</f>
        <v>0</v>
      </c>
      <c r="O1138" s="4" t="str">
        <f ca="1">IF(N1138=0,"",INDEX(OFFSET(Forecast!$B$3:$B$8761,IF(N1138=N1137,MATCH(O1137,Forecast!$B$3:$B$8761,0),0),0),MATCH(N1138,OFFSET(Forecast!$M$3:$M$8761,IF(N1138=N1137,MATCH(O1137,Forecast!$B$3:$B$8761,0),0),0),0),1))</f>
        <v/>
      </c>
      <c r="P1138" s="33">
        <f>INDEX(BAAL!$B:$B,MATCH(1-N1138,BAAL!$C:$C,0),1)</f>
        <v>1</v>
      </c>
      <c r="R1138" s="4"/>
      <c r="S1138" s="33"/>
    </row>
    <row r="1139" spans="13:19" x14ac:dyDescent="0.25">
      <c r="M1139">
        <f t="shared" si="18"/>
        <v>1137</v>
      </c>
      <c r="N1139">
        <f>LARGE(Forecast!$M$3:$M$8761,$M1139)</f>
        <v>0</v>
      </c>
      <c r="O1139" s="4" t="str">
        <f ca="1">IF(N1139=0,"",INDEX(OFFSET(Forecast!$B$3:$B$8761,IF(N1139=N1138,MATCH(O1138,Forecast!$B$3:$B$8761,0),0),0),MATCH(N1139,OFFSET(Forecast!$M$3:$M$8761,IF(N1139=N1138,MATCH(O1138,Forecast!$B$3:$B$8761,0),0),0),0),1))</f>
        <v/>
      </c>
      <c r="P1139" s="33">
        <f>INDEX(BAAL!$B:$B,MATCH(1-N1139,BAAL!$C:$C,0),1)</f>
        <v>1</v>
      </c>
      <c r="R1139" s="4"/>
      <c r="S1139" s="33"/>
    </row>
    <row r="1140" spans="13:19" x14ac:dyDescent="0.25">
      <c r="M1140">
        <f t="shared" si="18"/>
        <v>1138</v>
      </c>
      <c r="N1140">
        <f>LARGE(Forecast!$M$3:$M$8761,$M1140)</f>
        <v>0</v>
      </c>
      <c r="O1140" s="4" t="str">
        <f ca="1">IF(N1140=0,"",INDEX(OFFSET(Forecast!$B$3:$B$8761,IF(N1140=N1139,MATCH(O1139,Forecast!$B$3:$B$8761,0),0),0),MATCH(N1140,OFFSET(Forecast!$M$3:$M$8761,IF(N1140=N1139,MATCH(O1139,Forecast!$B$3:$B$8761,0),0),0),0),1))</f>
        <v/>
      </c>
      <c r="P1140" s="33">
        <f>INDEX(BAAL!$B:$B,MATCH(1-N1140,BAAL!$C:$C,0),1)</f>
        <v>1</v>
      </c>
      <c r="R1140" s="4"/>
      <c r="S1140" s="33"/>
    </row>
    <row r="1141" spans="13:19" x14ac:dyDescent="0.25">
      <c r="M1141">
        <f t="shared" si="18"/>
        <v>1139</v>
      </c>
      <c r="N1141">
        <f>LARGE(Forecast!$M$3:$M$8761,$M1141)</f>
        <v>0</v>
      </c>
      <c r="O1141" s="4" t="str">
        <f ca="1">IF(N1141=0,"",INDEX(OFFSET(Forecast!$B$3:$B$8761,IF(N1141=N1140,MATCH(O1140,Forecast!$B$3:$B$8761,0),0),0),MATCH(N1141,OFFSET(Forecast!$M$3:$M$8761,IF(N1141=N1140,MATCH(O1140,Forecast!$B$3:$B$8761,0),0),0),0),1))</f>
        <v/>
      </c>
      <c r="P1141" s="33">
        <f>INDEX(BAAL!$B:$B,MATCH(1-N1141,BAAL!$C:$C,0),1)</f>
        <v>1</v>
      </c>
      <c r="R1141" s="4"/>
      <c r="S1141" s="33"/>
    </row>
    <row r="1142" spans="13:19" x14ac:dyDescent="0.25">
      <c r="M1142">
        <f t="shared" si="18"/>
        <v>1140</v>
      </c>
      <c r="N1142">
        <f>LARGE(Forecast!$M$3:$M$8761,$M1142)</f>
        <v>0</v>
      </c>
      <c r="O1142" s="4" t="str">
        <f ca="1">IF(N1142=0,"",INDEX(OFFSET(Forecast!$B$3:$B$8761,IF(N1142=N1141,MATCH(O1141,Forecast!$B$3:$B$8761,0),0),0),MATCH(N1142,OFFSET(Forecast!$M$3:$M$8761,IF(N1142=N1141,MATCH(O1141,Forecast!$B$3:$B$8761,0),0),0),0),1))</f>
        <v/>
      </c>
      <c r="P1142" s="33">
        <f>INDEX(BAAL!$B:$B,MATCH(1-N1142,BAAL!$C:$C,0),1)</f>
        <v>1</v>
      </c>
      <c r="R1142" s="4"/>
      <c r="S1142" s="33"/>
    </row>
    <row r="1143" spans="13:19" x14ac:dyDescent="0.25">
      <c r="M1143">
        <f t="shared" si="18"/>
        <v>1141</v>
      </c>
      <c r="N1143">
        <f>LARGE(Forecast!$M$3:$M$8761,$M1143)</f>
        <v>0</v>
      </c>
      <c r="O1143" s="4" t="str">
        <f ca="1">IF(N1143=0,"",INDEX(OFFSET(Forecast!$B$3:$B$8761,IF(N1143=N1142,MATCH(O1142,Forecast!$B$3:$B$8761,0),0),0),MATCH(N1143,OFFSET(Forecast!$M$3:$M$8761,IF(N1143=N1142,MATCH(O1142,Forecast!$B$3:$B$8761,0),0),0),0),1))</f>
        <v/>
      </c>
      <c r="P1143" s="33">
        <f>INDEX(BAAL!$B:$B,MATCH(1-N1143,BAAL!$C:$C,0),1)</f>
        <v>1</v>
      </c>
      <c r="R1143" s="4"/>
      <c r="S1143" s="33"/>
    </row>
    <row r="1144" spans="13:19" x14ac:dyDescent="0.25">
      <c r="M1144">
        <f t="shared" si="18"/>
        <v>1142</v>
      </c>
      <c r="N1144">
        <f>LARGE(Forecast!$M$3:$M$8761,$M1144)</f>
        <v>0</v>
      </c>
      <c r="O1144" s="4" t="str">
        <f ca="1">IF(N1144=0,"",INDEX(OFFSET(Forecast!$B$3:$B$8761,IF(N1144=N1143,MATCH(O1143,Forecast!$B$3:$B$8761,0),0),0),MATCH(N1144,OFFSET(Forecast!$M$3:$M$8761,IF(N1144=N1143,MATCH(O1143,Forecast!$B$3:$B$8761,0),0),0),0),1))</f>
        <v/>
      </c>
      <c r="P1144" s="33">
        <f>INDEX(BAAL!$B:$B,MATCH(1-N1144,BAAL!$C:$C,0),1)</f>
        <v>1</v>
      </c>
      <c r="R1144" s="4"/>
      <c r="S1144" s="33"/>
    </row>
    <row r="1145" spans="13:19" x14ac:dyDescent="0.25">
      <c r="M1145">
        <f t="shared" si="18"/>
        <v>1143</v>
      </c>
      <c r="N1145">
        <f>LARGE(Forecast!$M$3:$M$8761,$M1145)</f>
        <v>0</v>
      </c>
      <c r="O1145" s="4" t="str">
        <f ca="1">IF(N1145=0,"",INDEX(OFFSET(Forecast!$B$3:$B$8761,IF(N1145=N1144,MATCH(O1144,Forecast!$B$3:$B$8761,0),0),0),MATCH(N1145,OFFSET(Forecast!$M$3:$M$8761,IF(N1145=N1144,MATCH(O1144,Forecast!$B$3:$B$8761,0),0),0),0),1))</f>
        <v/>
      </c>
      <c r="P1145" s="33">
        <f>INDEX(BAAL!$B:$B,MATCH(1-N1145,BAAL!$C:$C,0),1)</f>
        <v>1</v>
      </c>
      <c r="R1145" s="4"/>
      <c r="S1145" s="33"/>
    </row>
    <row r="1146" spans="13:19" x14ac:dyDescent="0.25">
      <c r="M1146">
        <f t="shared" si="18"/>
        <v>1144</v>
      </c>
      <c r="N1146">
        <f>LARGE(Forecast!$M$3:$M$8761,$M1146)</f>
        <v>0</v>
      </c>
      <c r="O1146" s="4" t="str">
        <f ca="1">IF(N1146=0,"",INDEX(OFFSET(Forecast!$B$3:$B$8761,IF(N1146=N1145,MATCH(O1145,Forecast!$B$3:$B$8761,0),0),0),MATCH(N1146,OFFSET(Forecast!$M$3:$M$8761,IF(N1146=N1145,MATCH(O1145,Forecast!$B$3:$B$8761,0),0),0),0),1))</f>
        <v/>
      </c>
      <c r="P1146" s="33">
        <f>INDEX(BAAL!$B:$B,MATCH(1-N1146,BAAL!$C:$C,0),1)</f>
        <v>1</v>
      </c>
      <c r="R1146" s="4"/>
      <c r="S1146" s="33"/>
    </row>
    <row r="1147" spans="13:19" x14ac:dyDescent="0.25">
      <c r="M1147">
        <f t="shared" si="18"/>
        <v>1145</v>
      </c>
      <c r="N1147">
        <f>LARGE(Forecast!$M$3:$M$8761,$M1147)</f>
        <v>0</v>
      </c>
      <c r="O1147" s="4" t="str">
        <f ca="1">IF(N1147=0,"",INDEX(OFFSET(Forecast!$B$3:$B$8761,IF(N1147=N1146,MATCH(O1146,Forecast!$B$3:$B$8761,0),0),0),MATCH(N1147,OFFSET(Forecast!$M$3:$M$8761,IF(N1147=N1146,MATCH(O1146,Forecast!$B$3:$B$8761,0),0),0),0),1))</f>
        <v/>
      </c>
      <c r="P1147" s="33">
        <f>INDEX(BAAL!$B:$B,MATCH(1-N1147,BAAL!$C:$C,0),1)</f>
        <v>1</v>
      </c>
      <c r="R1147" s="4"/>
      <c r="S1147" s="33"/>
    </row>
    <row r="1148" spans="13:19" x14ac:dyDescent="0.25">
      <c r="M1148">
        <f t="shared" si="18"/>
        <v>1146</v>
      </c>
      <c r="N1148">
        <f>LARGE(Forecast!$M$3:$M$8761,$M1148)</f>
        <v>0</v>
      </c>
      <c r="O1148" s="4" t="str">
        <f ca="1">IF(N1148=0,"",INDEX(OFFSET(Forecast!$B$3:$B$8761,IF(N1148=N1147,MATCH(O1147,Forecast!$B$3:$B$8761,0),0),0),MATCH(N1148,OFFSET(Forecast!$M$3:$M$8761,IF(N1148=N1147,MATCH(O1147,Forecast!$B$3:$B$8761,0),0),0),0),1))</f>
        <v/>
      </c>
      <c r="P1148" s="33">
        <f>INDEX(BAAL!$B:$B,MATCH(1-N1148,BAAL!$C:$C,0),1)</f>
        <v>1</v>
      </c>
      <c r="R1148" s="4"/>
      <c r="S1148" s="33"/>
    </row>
    <row r="1149" spans="13:19" x14ac:dyDescent="0.25">
      <c r="M1149">
        <f t="shared" si="18"/>
        <v>1147</v>
      </c>
      <c r="N1149">
        <f>LARGE(Forecast!$M$3:$M$8761,$M1149)</f>
        <v>0</v>
      </c>
      <c r="O1149" s="4" t="str">
        <f ca="1">IF(N1149=0,"",INDEX(OFFSET(Forecast!$B$3:$B$8761,IF(N1149=N1148,MATCH(O1148,Forecast!$B$3:$B$8761,0),0),0),MATCH(N1149,OFFSET(Forecast!$M$3:$M$8761,IF(N1149=N1148,MATCH(O1148,Forecast!$B$3:$B$8761,0),0),0),0),1))</f>
        <v/>
      </c>
      <c r="P1149" s="33">
        <f>INDEX(BAAL!$B:$B,MATCH(1-N1149,BAAL!$C:$C,0),1)</f>
        <v>1</v>
      </c>
      <c r="R1149" s="4"/>
      <c r="S1149" s="33"/>
    </row>
    <row r="1150" spans="13:19" x14ac:dyDescent="0.25">
      <c r="M1150">
        <f t="shared" si="18"/>
        <v>1148</v>
      </c>
      <c r="N1150">
        <f>LARGE(Forecast!$M$3:$M$8761,$M1150)</f>
        <v>0</v>
      </c>
      <c r="O1150" s="4" t="str">
        <f ca="1">IF(N1150=0,"",INDEX(OFFSET(Forecast!$B$3:$B$8761,IF(N1150=N1149,MATCH(O1149,Forecast!$B$3:$B$8761,0),0),0),MATCH(N1150,OFFSET(Forecast!$M$3:$M$8761,IF(N1150=N1149,MATCH(O1149,Forecast!$B$3:$B$8761,0),0),0),0),1))</f>
        <v/>
      </c>
      <c r="P1150" s="33">
        <f>INDEX(BAAL!$B:$B,MATCH(1-N1150,BAAL!$C:$C,0),1)</f>
        <v>1</v>
      </c>
      <c r="R1150" s="4"/>
      <c r="S1150" s="33"/>
    </row>
    <row r="1151" spans="13:19" x14ac:dyDescent="0.25">
      <c r="M1151">
        <f t="shared" si="18"/>
        <v>1149</v>
      </c>
      <c r="N1151">
        <f>LARGE(Forecast!$M$3:$M$8761,$M1151)</f>
        <v>0</v>
      </c>
      <c r="O1151" s="4" t="str">
        <f ca="1">IF(N1151=0,"",INDEX(OFFSET(Forecast!$B$3:$B$8761,IF(N1151=N1150,MATCH(O1150,Forecast!$B$3:$B$8761,0),0),0),MATCH(N1151,OFFSET(Forecast!$M$3:$M$8761,IF(N1151=N1150,MATCH(O1150,Forecast!$B$3:$B$8761,0),0),0),0),1))</f>
        <v/>
      </c>
      <c r="P1151" s="33">
        <f>INDEX(BAAL!$B:$B,MATCH(1-N1151,BAAL!$C:$C,0),1)</f>
        <v>1</v>
      </c>
      <c r="R1151" s="4"/>
      <c r="S1151" s="33"/>
    </row>
    <row r="1152" spans="13:19" x14ac:dyDescent="0.25">
      <c r="M1152">
        <f t="shared" si="18"/>
        <v>1150</v>
      </c>
      <c r="N1152">
        <f>LARGE(Forecast!$M$3:$M$8761,$M1152)</f>
        <v>0</v>
      </c>
      <c r="O1152" s="4" t="str">
        <f ca="1">IF(N1152=0,"",INDEX(OFFSET(Forecast!$B$3:$B$8761,IF(N1152=N1151,MATCH(O1151,Forecast!$B$3:$B$8761,0),0),0),MATCH(N1152,OFFSET(Forecast!$M$3:$M$8761,IF(N1152=N1151,MATCH(O1151,Forecast!$B$3:$B$8761,0),0),0),0),1))</f>
        <v/>
      </c>
      <c r="P1152" s="33">
        <f>INDEX(BAAL!$B:$B,MATCH(1-N1152,BAAL!$C:$C,0),1)</f>
        <v>1</v>
      </c>
      <c r="R1152" s="4"/>
      <c r="S1152" s="33"/>
    </row>
    <row r="1153" spans="13:19" x14ac:dyDescent="0.25">
      <c r="M1153">
        <f t="shared" si="18"/>
        <v>1151</v>
      </c>
      <c r="N1153">
        <f>LARGE(Forecast!$M$3:$M$8761,$M1153)</f>
        <v>0</v>
      </c>
      <c r="O1153" s="4" t="str">
        <f ca="1">IF(N1153=0,"",INDEX(OFFSET(Forecast!$B$3:$B$8761,IF(N1153=N1152,MATCH(O1152,Forecast!$B$3:$B$8761,0),0),0),MATCH(N1153,OFFSET(Forecast!$M$3:$M$8761,IF(N1153=N1152,MATCH(O1152,Forecast!$B$3:$B$8761,0),0),0),0),1))</f>
        <v/>
      </c>
      <c r="P1153" s="33">
        <f>INDEX(BAAL!$B:$B,MATCH(1-N1153,BAAL!$C:$C,0),1)</f>
        <v>1</v>
      </c>
      <c r="R1153" s="4"/>
      <c r="S1153" s="33"/>
    </row>
    <row r="1154" spans="13:19" x14ac:dyDescent="0.25">
      <c r="M1154">
        <f t="shared" si="18"/>
        <v>1152</v>
      </c>
      <c r="N1154">
        <f>LARGE(Forecast!$M$3:$M$8761,$M1154)</f>
        <v>0</v>
      </c>
      <c r="O1154" s="4" t="str">
        <f ca="1">IF(N1154=0,"",INDEX(OFFSET(Forecast!$B$3:$B$8761,IF(N1154=N1153,MATCH(O1153,Forecast!$B$3:$B$8761,0),0),0),MATCH(N1154,OFFSET(Forecast!$M$3:$M$8761,IF(N1154=N1153,MATCH(O1153,Forecast!$B$3:$B$8761,0),0),0),0),1))</f>
        <v/>
      </c>
      <c r="P1154" s="33">
        <f>INDEX(BAAL!$B:$B,MATCH(1-N1154,BAAL!$C:$C,0),1)</f>
        <v>1</v>
      </c>
      <c r="R1154" s="4"/>
      <c r="S1154" s="33"/>
    </row>
    <row r="1155" spans="13:19" x14ac:dyDescent="0.25">
      <c r="M1155">
        <f t="shared" si="18"/>
        <v>1153</v>
      </c>
      <c r="N1155">
        <f>LARGE(Forecast!$M$3:$M$8761,$M1155)</f>
        <v>0</v>
      </c>
      <c r="O1155" s="4" t="str">
        <f ca="1">IF(N1155=0,"",INDEX(OFFSET(Forecast!$B$3:$B$8761,IF(N1155=N1154,MATCH(O1154,Forecast!$B$3:$B$8761,0),0),0),MATCH(N1155,OFFSET(Forecast!$M$3:$M$8761,IF(N1155=N1154,MATCH(O1154,Forecast!$B$3:$B$8761,0),0),0),0),1))</f>
        <v/>
      </c>
      <c r="P1155" s="33">
        <f>INDEX(BAAL!$B:$B,MATCH(1-N1155,BAAL!$C:$C,0),1)</f>
        <v>1</v>
      </c>
      <c r="R1155" s="4"/>
      <c r="S1155" s="33"/>
    </row>
    <row r="1156" spans="13:19" x14ac:dyDescent="0.25">
      <c r="M1156">
        <f t="shared" si="18"/>
        <v>1154</v>
      </c>
      <c r="N1156">
        <f>LARGE(Forecast!$M$3:$M$8761,$M1156)</f>
        <v>0</v>
      </c>
      <c r="O1156" s="4" t="str">
        <f ca="1">IF(N1156=0,"",INDEX(OFFSET(Forecast!$B$3:$B$8761,IF(N1156=N1155,MATCH(O1155,Forecast!$B$3:$B$8761,0),0),0),MATCH(N1156,OFFSET(Forecast!$M$3:$M$8761,IF(N1156=N1155,MATCH(O1155,Forecast!$B$3:$B$8761,0),0),0),0),1))</f>
        <v/>
      </c>
      <c r="P1156" s="33">
        <f>INDEX(BAAL!$B:$B,MATCH(1-N1156,BAAL!$C:$C,0),1)</f>
        <v>1</v>
      </c>
      <c r="R1156" s="4"/>
      <c r="S1156" s="33"/>
    </row>
    <row r="1157" spans="13:19" x14ac:dyDescent="0.25">
      <c r="M1157">
        <f t="shared" ref="M1157:M1220" si="19">M1156+1</f>
        <v>1155</v>
      </c>
      <c r="N1157">
        <f>LARGE(Forecast!$M$3:$M$8761,$M1157)</f>
        <v>0</v>
      </c>
      <c r="O1157" s="4" t="str">
        <f ca="1">IF(N1157=0,"",INDEX(OFFSET(Forecast!$B$3:$B$8761,IF(N1157=N1156,MATCH(O1156,Forecast!$B$3:$B$8761,0),0),0),MATCH(N1157,OFFSET(Forecast!$M$3:$M$8761,IF(N1157=N1156,MATCH(O1156,Forecast!$B$3:$B$8761,0),0),0),0),1))</f>
        <v/>
      </c>
      <c r="P1157" s="33">
        <f>INDEX(BAAL!$B:$B,MATCH(1-N1157,BAAL!$C:$C,0),1)</f>
        <v>1</v>
      </c>
      <c r="R1157" s="4"/>
      <c r="S1157" s="33"/>
    </row>
    <row r="1158" spans="13:19" x14ac:dyDescent="0.25">
      <c r="M1158">
        <f t="shared" si="19"/>
        <v>1156</v>
      </c>
      <c r="N1158">
        <f>LARGE(Forecast!$M$3:$M$8761,$M1158)</f>
        <v>0</v>
      </c>
      <c r="O1158" s="4" t="str">
        <f ca="1">IF(N1158=0,"",INDEX(OFFSET(Forecast!$B$3:$B$8761,IF(N1158=N1157,MATCH(O1157,Forecast!$B$3:$B$8761,0),0),0),MATCH(N1158,OFFSET(Forecast!$M$3:$M$8761,IF(N1158=N1157,MATCH(O1157,Forecast!$B$3:$B$8761,0),0),0),0),1))</f>
        <v/>
      </c>
      <c r="P1158" s="33">
        <f>INDEX(BAAL!$B:$B,MATCH(1-N1158,BAAL!$C:$C,0),1)</f>
        <v>1</v>
      </c>
      <c r="R1158" s="4"/>
      <c r="S1158" s="33"/>
    </row>
    <row r="1159" spans="13:19" x14ac:dyDescent="0.25">
      <c r="M1159">
        <f t="shared" si="19"/>
        <v>1157</v>
      </c>
      <c r="N1159">
        <f>LARGE(Forecast!$M$3:$M$8761,$M1159)</f>
        <v>0</v>
      </c>
      <c r="O1159" s="4" t="str">
        <f ca="1">IF(N1159=0,"",INDEX(OFFSET(Forecast!$B$3:$B$8761,IF(N1159=N1158,MATCH(O1158,Forecast!$B$3:$B$8761,0),0),0),MATCH(N1159,OFFSET(Forecast!$M$3:$M$8761,IF(N1159=N1158,MATCH(O1158,Forecast!$B$3:$B$8761,0),0),0),0),1))</f>
        <v/>
      </c>
      <c r="P1159" s="33">
        <f>INDEX(BAAL!$B:$B,MATCH(1-N1159,BAAL!$C:$C,0),1)</f>
        <v>1</v>
      </c>
      <c r="R1159" s="4"/>
      <c r="S1159" s="33"/>
    </row>
    <row r="1160" spans="13:19" x14ac:dyDescent="0.25">
      <c r="M1160">
        <f t="shared" si="19"/>
        <v>1158</v>
      </c>
      <c r="N1160">
        <f>LARGE(Forecast!$M$3:$M$8761,$M1160)</f>
        <v>0</v>
      </c>
      <c r="O1160" s="4" t="str">
        <f ca="1">IF(N1160=0,"",INDEX(OFFSET(Forecast!$B$3:$B$8761,IF(N1160=N1159,MATCH(O1159,Forecast!$B$3:$B$8761,0),0),0),MATCH(N1160,OFFSET(Forecast!$M$3:$M$8761,IF(N1160=N1159,MATCH(O1159,Forecast!$B$3:$B$8761,0),0),0),0),1))</f>
        <v/>
      </c>
      <c r="P1160" s="33">
        <f>INDEX(BAAL!$B:$B,MATCH(1-N1160,BAAL!$C:$C,0),1)</f>
        <v>1</v>
      </c>
      <c r="R1160" s="4"/>
      <c r="S1160" s="33"/>
    </row>
    <row r="1161" spans="13:19" x14ac:dyDescent="0.25">
      <c r="M1161">
        <f t="shared" si="19"/>
        <v>1159</v>
      </c>
      <c r="N1161">
        <f>LARGE(Forecast!$M$3:$M$8761,$M1161)</f>
        <v>0</v>
      </c>
      <c r="O1161" s="4" t="str">
        <f ca="1">IF(N1161=0,"",INDEX(OFFSET(Forecast!$B$3:$B$8761,IF(N1161=N1160,MATCH(O1160,Forecast!$B$3:$B$8761,0),0),0),MATCH(N1161,OFFSET(Forecast!$M$3:$M$8761,IF(N1161=N1160,MATCH(O1160,Forecast!$B$3:$B$8761,0),0),0),0),1))</f>
        <v/>
      </c>
      <c r="P1161" s="33">
        <f>INDEX(BAAL!$B:$B,MATCH(1-N1161,BAAL!$C:$C,0),1)</f>
        <v>1</v>
      </c>
      <c r="R1161" s="4"/>
      <c r="S1161" s="33"/>
    </row>
    <row r="1162" spans="13:19" x14ac:dyDescent="0.25">
      <c r="M1162">
        <f t="shared" si="19"/>
        <v>1160</v>
      </c>
      <c r="N1162">
        <f>LARGE(Forecast!$M$3:$M$8761,$M1162)</f>
        <v>0</v>
      </c>
      <c r="O1162" s="4" t="str">
        <f ca="1">IF(N1162=0,"",INDEX(OFFSET(Forecast!$B$3:$B$8761,IF(N1162=N1161,MATCH(O1161,Forecast!$B$3:$B$8761,0),0),0),MATCH(N1162,OFFSET(Forecast!$M$3:$M$8761,IF(N1162=N1161,MATCH(O1161,Forecast!$B$3:$B$8761,0),0),0),0),1))</f>
        <v/>
      </c>
      <c r="P1162" s="33">
        <f>INDEX(BAAL!$B:$B,MATCH(1-N1162,BAAL!$C:$C,0),1)</f>
        <v>1</v>
      </c>
      <c r="R1162" s="4"/>
      <c r="S1162" s="33"/>
    </row>
    <row r="1163" spans="13:19" x14ac:dyDescent="0.25">
      <c r="M1163">
        <f t="shared" si="19"/>
        <v>1161</v>
      </c>
      <c r="N1163">
        <f>LARGE(Forecast!$M$3:$M$8761,$M1163)</f>
        <v>0</v>
      </c>
      <c r="O1163" s="4" t="str">
        <f ca="1">IF(N1163=0,"",INDEX(OFFSET(Forecast!$B$3:$B$8761,IF(N1163=N1162,MATCH(O1162,Forecast!$B$3:$B$8761,0),0),0),MATCH(N1163,OFFSET(Forecast!$M$3:$M$8761,IF(N1163=N1162,MATCH(O1162,Forecast!$B$3:$B$8761,0),0),0),0),1))</f>
        <v/>
      </c>
      <c r="P1163" s="33">
        <f>INDEX(BAAL!$B:$B,MATCH(1-N1163,BAAL!$C:$C,0),1)</f>
        <v>1</v>
      </c>
      <c r="R1163" s="4"/>
      <c r="S1163" s="33"/>
    </row>
    <row r="1164" spans="13:19" x14ac:dyDescent="0.25">
      <c r="M1164">
        <f t="shared" si="19"/>
        <v>1162</v>
      </c>
      <c r="N1164">
        <f>LARGE(Forecast!$M$3:$M$8761,$M1164)</f>
        <v>0</v>
      </c>
      <c r="O1164" s="4" t="str">
        <f ca="1">IF(N1164=0,"",INDEX(OFFSET(Forecast!$B$3:$B$8761,IF(N1164=N1163,MATCH(O1163,Forecast!$B$3:$B$8761,0),0),0),MATCH(N1164,OFFSET(Forecast!$M$3:$M$8761,IF(N1164=N1163,MATCH(O1163,Forecast!$B$3:$B$8761,0),0),0),0),1))</f>
        <v/>
      </c>
      <c r="P1164" s="33">
        <f>INDEX(BAAL!$B:$B,MATCH(1-N1164,BAAL!$C:$C,0),1)</f>
        <v>1</v>
      </c>
      <c r="R1164" s="4"/>
      <c r="S1164" s="33"/>
    </row>
    <row r="1165" spans="13:19" x14ac:dyDescent="0.25">
      <c r="M1165">
        <f t="shared" si="19"/>
        <v>1163</v>
      </c>
      <c r="N1165">
        <f>LARGE(Forecast!$M$3:$M$8761,$M1165)</f>
        <v>0</v>
      </c>
      <c r="O1165" s="4" t="str">
        <f ca="1">IF(N1165=0,"",INDEX(OFFSET(Forecast!$B$3:$B$8761,IF(N1165=N1164,MATCH(O1164,Forecast!$B$3:$B$8761,0),0),0),MATCH(N1165,OFFSET(Forecast!$M$3:$M$8761,IF(N1165=N1164,MATCH(O1164,Forecast!$B$3:$B$8761,0),0),0),0),1))</f>
        <v/>
      </c>
      <c r="P1165" s="33">
        <f>INDEX(BAAL!$B:$B,MATCH(1-N1165,BAAL!$C:$C,0),1)</f>
        <v>1</v>
      </c>
      <c r="R1165" s="4"/>
      <c r="S1165" s="33"/>
    </row>
    <row r="1166" spans="13:19" x14ac:dyDescent="0.25">
      <c r="M1166">
        <f t="shared" si="19"/>
        <v>1164</v>
      </c>
      <c r="N1166">
        <f>LARGE(Forecast!$M$3:$M$8761,$M1166)</f>
        <v>0</v>
      </c>
      <c r="O1166" s="4" t="str">
        <f ca="1">IF(N1166=0,"",INDEX(OFFSET(Forecast!$B$3:$B$8761,IF(N1166=N1165,MATCH(O1165,Forecast!$B$3:$B$8761,0),0),0),MATCH(N1166,OFFSET(Forecast!$M$3:$M$8761,IF(N1166=N1165,MATCH(O1165,Forecast!$B$3:$B$8761,0),0),0),0),1))</f>
        <v/>
      </c>
      <c r="P1166" s="33">
        <f>INDEX(BAAL!$B:$B,MATCH(1-N1166,BAAL!$C:$C,0),1)</f>
        <v>1</v>
      </c>
      <c r="R1166" s="4"/>
      <c r="S1166" s="33"/>
    </row>
    <row r="1167" spans="13:19" x14ac:dyDescent="0.25">
      <c r="M1167">
        <f t="shared" si="19"/>
        <v>1165</v>
      </c>
      <c r="N1167">
        <f>LARGE(Forecast!$M$3:$M$8761,$M1167)</f>
        <v>0</v>
      </c>
      <c r="O1167" s="4" t="str">
        <f ca="1">IF(N1167=0,"",INDEX(OFFSET(Forecast!$B$3:$B$8761,IF(N1167=N1166,MATCH(O1166,Forecast!$B$3:$B$8761,0),0),0),MATCH(N1167,OFFSET(Forecast!$M$3:$M$8761,IF(N1167=N1166,MATCH(O1166,Forecast!$B$3:$B$8761,0),0),0),0),1))</f>
        <v/>
      </c>
      <c r="P1167" s="33">
        <f>INDEX(BAAL!$B:$B,MATCH(1-N1167,BAAL!$C:$C,0),1)</f>
        <v>1</v>
      </c>
      <c r="R1167" s="4"/>
      <c r="S1167" s="33"/>
    </row>
    <row r="1168" spans="13:19" x14ac:dyDescent="0.25">
      <c r="M1168">
        <f t="shared" si="19"/>
        <v>1166</v>
      </c>
      <c r="N1168">
        <f>LARGE(Forecast!$M$3:$M$8761,$M1168)</f>
        <v>0</v>
      </c>
      <c r="O1168" s="4" t="str">
        <f ca="1">IF(N1168=0,"",INDEX(OFFSET(Forecast!$B$3:$B$8761,IF(N1168=N1167,MATCH(O1167,Forecast!$B$3:$B$8761,0),0),0),MATCH(N1168,OFFSET(Forecast!$M$3:$M$8761,IF(N1168=N1167,MATCH(O1167,Forecast!$B$3:$B$8761,0),0),0),0),1))</f>
        <v/>
      </c>
      <c r="P1168" s="33">
        <f>INDEX(BAAL!$B:$B,MATCH(1-N1168,BAAL!$C:$C,0),1)</f>
        <v>1</v>
      </c>
      <c r="R1168" s="4"/>
      <c r="S1168" s="33"/>
    </row>
    <row r="1169" spans="13:19" x14ac:dyDescent="0.25">
      <c r="M1169">
        <f t="shared" si="19"/>
        <v>1167</v>
      </c>
      <c r="N1169">
        <f>LARGE(Forecast!$M$3:$M$8761,$M1169)</f>
        <v>0</v>
      </c>
      <c r="O1169" s="4" t="str">
        <f ca="1">IF(N1169=0,"",INDEX(OFFSET(Forecast!$B$3:$B$8761,IF(N1169=N1168,MATCH(O1168,Forecast!$B$3:$B$8761,0),0),0),MATCH(N1169,OFFSET(Forecast!$M$3:$M$8761,IF(N1169=N1168,MATCH(O1168,Forecast!$B$3:$B$8761,0),0),0),0),1))</f>
        <v/>
      </c>
      <c r="P1169" s="33">
        <f>INDEX(BAAL!$B:$B,MATCH(1-N1169,BAAL!$C:$C,0),1)</f>
        <v>1</v>
      </c>
      <c r="R1169" s="4"/>
      <c r="S1169" s="33"/>
    </row>
    <row r="1170" spans="13:19" x14ac:dyDescent="0.25">
      <c r="M1170">
        <f t="shared" si="19"/>
        <v>1168</v>
      </c>
      <c r="N1170">
        <f>LARGE(Forecast!$M$3:$M$8761,$M1170)</f>
        <v>0</v>
      </c>
      <c r="O1170" s="4" t="str">
        <f ca="1">IF(N1170=0,"",INDEX(OFFSET(Forecast!$B$3:$B$8761,IF(N1170=N1169,MATCH(O1169,Forecast!$B$3:$B$8761,0),0),0),MATCH(N1170,OFFSET(Forecast!$M$3:$M$8761,IF(N1170=N1169,MATCH(O1169,Forecast!$B$3:$B$8761,0),0),0),0),1))</f>
        <v/>
      </c>
      <c r="P1170" s="33">
        <f>INDEX(BAAL!$B:$B,MATCH(1-N1170,BAAL!$C:$C,0),1)</f>
        <v>1</v>
      </c>
      <c r="R1170" s="4"/>
      <c r="S1170" s="33"/>
    </row>
    <row r="1171" spans="13:19" x14ac:dyDescent="0.25">
      <c r="M1171">
        <f t="shared" si="19"/>
        <v>1169</v>
      </c>
      <c r="N1171">
        <f>LARGE(Forecast!$M$3:$M$8761,$M1171)</f>
        <v>0</v>
      </c>
      <c r="O1171" s="4" t="str">
        <f ca="1">IF(N1171=0,"",INDEX(OFFSET(Forecast!$B$3:$B$8761,IF(N1171=N1170,MATCH(O1170,Forecast!$B$3:$B$8761,0),0),0),MATCH(N1171,OFFSET(Forecast!$M$3:$M$8761,IF(N1171=N1170,MATCH(O1170,Forecast!$B$3:$B$8761,0),0),0),0),1))</f>
        <v/>
      </c>
      <c r="P1171" s="33">
        <f>INDEX(BAAL!$B:$B,MATCH(1-N1171,BAAL!$C:$C,0),1)</f>
        <v>1</v>
      </c>
      <c r="R1171" s="4"/>
      <c r="S1171" s="33"/>
    </row>
    <row r="1172" spans="13:19" x14ac:dyDescent="0.25">
      <c r="M1172">
        <f t="shared" si="19"/>
        <v>1170</v>
      </c>
      <c r="N1172">
        <f>LARGE(Forecast!$M$3:$M$8761,$M1172)</f>
        <v>0</v>
      </c>
      <c r="O1172" s="4" t="str">
        <f ca="1">IF(N1172=0,"",INDEX(OFFSET(Forecast!$B$3:$B$8761,IF(N1172=N1171,MATCH(O1171,Forecast!$B$3:$B$8761,0),0),0),MATCH(N1172,OFFSET(Forecast!$M$3:$M$8761,IF(N1172=N1171,MATCH(O1171,Forecast!$B$3:$B$8761,0),0),0),0),1))</f>
        <v/>
      </c>
      <c r="P1172" s="33">
        <f>INDEX(BAAL!$B:$B,MATCH(1-N1172,BAAL!$C:$C,0),1)</f>
        <v>1</v>
      </c>
      <c r="R1172" s="4"/>
      <c r="S1172" s="33"/>
    </row>
    <row r="1173" spans="13:19" x14ac:dyDescent="0.25">
      <c r="M1173">
        <f t="shared" si="19"/>
        <v>1171</v>
      </c>
      <c r="N1173">
        <f>LARGE(Forecast!$M$3:$M$8761,$M1173)</f>
        <v>0</v>
      </c>
      <c r="O1173" s="4" t="str">
        <f ca="1">IF(N1173=0,"",INDEX(OFFSET(Forecast!$B$3:$B$8761,IF(N1173=N1172,MATCH(O1172,Forecast!$B$3:$B$8761,0),0),0),MATCH(N1173,OFFSET(Forecast!$M$3:$M$8761,IF(N1173=N1172,MATCH(O1172,Forecast!$B$3:$B$8761,0),0),0),0),1))</f>
        <v/>
      </c>
      <c r="P1173" s="33">
        <f>INDEX(BAAL!$B:$B,MATCH(1-N1173,BAAL!$C:$C,0),1)</f>
        <v>1</v>
      </c>
      <c r="R1173" s="4"/>
      <c r="S1173" s="33"/>
    </row>
    <row r="1174" spans="13:19" x14ac:dyDescent="0.25">
      <c r="M1174">
        <f t="shared" si="19"/>
        <v>1172</v>
      </c>
      <c r="N1174">
        <f>LARGE(Forecast!$M$3:$M$8761,$M1174)</f>
        <v>0</v>
      </c>
      <c r="O1174" s="4" t="str">
        <f ca="1">IF(N1174=0,"",INDEX(OFFSET(Forecast!$B$3:$B$8761,IF(N1174=N1173,MATCH(O1173,Forecast!$B$3:$B$8761,0),0),0),MATCH(N1174,OFFSET(Forecast!$M$3:$M$8761,IF(N1174=N1173,MATCH(O1173,Forecast!$B$3:$B$8761,0),0),0),0),1))</f>
        <v/>
      </c>
      <c r="P1174" s="33">
        <f>INDEX(BAAL!$B:$B,MATCH(1-N1174,BAAL!$C:$C,0),1)</f>
        <v>1</v>
      </c>
      <c r="R1174" s="4"/>
      <c r="S1174" s="33"/>
    </row>
    <row r="1175" spans="13:19" x14ac:dyDescent="0.25">
      <c r="M1175">
        <f t="shared" si="19"/>
        <v>1173</v>
      </c>
      <c r="N1175">
        <f>LARGE(Forecast!$M$3:$M$8761,$M1175)</f>
        <v>0</v>
      </c>
      <c r="O1175" s="4" t="str">
        <f ca="1">IF(N1175=0,"",INDEX(OFFSET(Forecast!$B$3:$B$8761,IF(N1175=N1174,MATCH(O1174,Forecast!$B$3:$B$8761,0),0),0),MATCH(N1175,OFFSET(Forecast!$M$3:$M$8761,IF(N1175=N1174,MATCH(O1174,Forecast!$B$3:$B$8761,0),0),0),0),1))</f>
        <v/>
      </c>
      <c r="P1175" s="33">
        <f>INDEX(BAAL!$B:$B,MATCH(1-N1175,BAAL!$C:$C,0),1)</f>
        <v>1</v>
      </c>
      <c r="R1175" s="4"/>
      <c r="S1175" s="33"/>
    </row>
    <row r="1176" spans="13:19" x14ac:dyDescent="0.25">
      <c r="M1176">
        <f t="shared" si="19"/>
        <v>1174</v>
      </c>
      <c r="N1176">
        <f>LARGE(Forecast!$M$3:$M$8761,$M1176)</f>
        <v>0</v>
      </c>
      <c r="O1176" s="4" t="str">
        <f ca="1">IF(N1176=0,"",INDEX(OFFSET(Forecast!$B$3:$B$8761,IF(N1176=N1175,MATCH(O1175,Forecast!$B$3:$B$8761,0),0),0),MATCH(N1176,OFFSET(Forecast!$M$3:$M$8761,IF(N1176=N1175,MATCH(O1175,Forecast!$B$3:$B$8761,0),0),0),0),1))</f>
        <v/>
      </c>
      <c r="P1176" s="33">
        <f>INDEX(BAAL!$B:$B,MATCH(1-N1176,BAAL!$C:$C,0),1)</f>
        <v>1</v>
      </c>
      <c r="R1176" s="4"/>
      <c r="S1176" s="33"/>
    </row>
    <row r="1177" spans="13:19" x14ac:dyDescent="0.25">
      <c r="M1177">
        <f t="shared" si="19"/>
        <v>1175</v>
      </c>
      <c r="N1177">
        <f>LARGE(Forecast!$M$3:$M$8761,$M1177)</f>
        <v>0</v>
      </c>
      <c r="O1177" s="4" t="str">
        <f ca="1">IF(N1177=0,"",INDEX(OFFSET(Forecast!$B$3:$B$8761,IF(N1177=N1176,MATCH(O1176,Forecast!$B$3:$B$8761,0),0),0),MATCH(N1177,OFFSET(Forecast!$M$3:$M$8761,IF(N1177=N1176,MATCH(O1176,Forecast!$B$3:$B$8761,0),0),0),0),1))</f>
        <v/>
      </c>
      <c r="P1177" s="33">
        <f>INDEX(BAAL!$B:$B,MATCH(1-N1177,BAAL!$C:$C,0),1)</f>
        <v>1</v>
      </c>
      <c r="R1177" s="4"/>
      <c r="S1177" s="33"/>
    </row>
    <row r="1178" spans="13:19" x14ac:dyDescent="0.25">
      <c r="M1178">
        <f t="shared" si="19"/>
        <v>1176</v>
      </c>
      <c r="N1178">
        <f>LARGE(Forecast!$M$3:$M$8761,$M1178)</f>
        <v>0</v>
      </c>
      <c r="O1178" s="4" t="str">
        <f ca="1">IF(N1178=0,"",INDEX(OFFSET(Forecast!$B$3:$B$8761,IF(N1178=N1177,MATCH(O1177,Forecast!$B$3:$B$8761,0),0),0),MATCH(N1178,OFFSET(Forecast!$M$3:$M$8761,IF(N1178=N1177,MATCH(O1177,Forecast!$B$3:$B$8761,0),0),0),0),1))</f>
        <v/>
      </c>
      <c r="P1178" s="33">
        <f>INDEX(BAAL!$B:$B,MATCH(1-N1178,BAAL!$C:$C,0),1)</f>
        <v>1</v>
      </c>
      <c r="R1178" s="4"/>
      <c r="S1178" s="33"/>
    </row>
    <row r="1179" spans="13:19" x14ac:dyDescent="0.25">
      <c r="M1179">
        <f t="shared" si="19"/>
        <v>1177</v>
      </c>
      <c r="N1179">
        <f>LARGE(Forecast!$M$3:$M$8761,$M1179)</f>
        <v>0</v>
      </c>
      <c r="O1179" s="4" t="str">
        <f ca="1">IF(N1179=0,"",INDEX(OFFSET(Forecast!$B$3:$B$8761,IF(N1179=N1178,MATCH(O1178,Forecast!$B$3:$B$8761,0),0),0),MATCH(N1179,OFFSET(Forecast!$M$3:$M$8761,IF(N1179=N1178,MATCH(O1178,Forecast!$B$3:$B$8761,0),0),0),0),1))</f>
        <v/>
      </c>
      <c r="P1179" s="33">
        <f>INDEX(BAAL!$B:$B,MATCH(1-N1179,BAAL!$C:$C,0),1)</f>
        <v>1</v>
      </c>
      <c r="R1179" s="4"/>
      <c r="S1179" s="33"/>
    </row>
    <row r="1180" spans="13:19" x14ac:dyDescent="0.25">
      <c r="M1180">
        <f t="shared" si="19"/>
        <v>1178</v>
      </c>
      <c r="N1180">
        <f>LARGE(Forecast!$M$3:$M$8761,$M1180)</f>
        <v>0</v>
      </c>
      <c r="O1180" s="4" t="str">
        <f ca="1">IF(N1180=0,"",INDEX(OFFSET(Forecast!$B$3:$B$8761,IF(N1180=N1179,MATCH(O1179,Forecast!$B$3:$B$8761,0),0),0),MATCH(N1180,OFFSET(Forecast!$M$3:$M$8761,IF(N1180=N1179,MATCH(O1179,Forecast!$B$3:$B$8761,0),0),0),0),1))</f>
        <v/>
      </c>
      <c r="P1180" s="33">
        <f>INDEX(BAAL!$B:$B,MATCH(1-N1180,BAAL!$C:$C,0),1)</f>
        <v>1</v>
      </c>
      <c r="R1180" s="4"/>
      <c r="S1180" s="33"/>
    </row>
    <row r="1181" spans="13:19" x14ac:dyDescent="0.25">
      <c r="M1181">
        <f t="shared" si="19"/>
        <v>1179</v>
      </c>
      <c r="N1181">
        <f>LARGE(Forecast!$M$3:$M$8761,$M1181)</f>
        <v>0</v>
      </c>
      <c r="O1181" s="4" t="str">
        <f ca="1">IF(N1181=0,"",INDEX(OFFSET(Forecast!$B$3:$B$8761,IF(N1181=N1180,MATCH(O1180,Forecast!$B$3:$B$8761,0),0),0),MATCH(N1181,OFFSET(Forecast!$M$3:$M$8761,IF(N1181=N1180,MATCH(O1180,Forecast!$B$3:$B$8761,0),0),0),0),1))</f>
        <v/>
      </c>
      <c r="P1181" s="33">
        <f>INDEX(BAAL!$B:$B,MATCH(1-N1181,BAAL!$C:$C,0),1)</f>
        <v>1</v>
      </c>
      <c r="R1181" s="4"/>
      <c r="S1181" s="33"/>
    </row>
    <row r="1182" spans="13:19" x14ac:dyDescent="0.25">
      <c r="M1182">
        <f t="shared" si="19"/>
        <v>1180</v>
      </c>
      <c r="N1182">
        <f>LARGE(Forecast!$M$3:$M$8761,$M1182)</f>
        <v>0</v>
      </c>
      <c r="O1182" s="4" t="str">
        <f ca="1">IF(N1182=0,"",INDEX(OFFSET(Forecast!$B$3:$B$8761,IF(N1182=N1181,MATCH(O1181,Forecast!$B$3:$B$8761,0),0),0),MATCH(N1182,OFFSET(Forecast!$M$3:$M$8761,IF(N1182=N1181,MATCH(O1181,Forecast!$B$3:$B$8761,0),0),0),0),1))</f>
        <v/>
      </c>
      <c r="P1182" s="33">
        <f>INDEX(BAAL!$B:$B,MATCH(1-N1182,BAAL!$C:$C,0),1)</f>
        <v>1</v>
      </c>
      <c r="R1182" s="4"/>
      <c r="S1182" s="33"/>
    </row>
    <row r="1183" spans="13:19" x14ac:dyDescent="0.25">
      <c r="M1183">
        <f t="shared" si="19"/>
        <v>1181</v>
      </c>
      <c r="N1183">
        <f>LARGE(Forecast!$M$3:$M$8761,$M1183)</f>
        <v>0</v>
      </c>
      <c r="O1183" s="4" t="str">
        <f ca="1">IF(N1183=0,"",INDEX(OFFSET(Forecast!$B$3:$B$8761,IF(N1183=N1182,MATCH(O1182,Forecast!$B$3:$B$8761,0),0),0),MATCH(N1183,OFFSET(Forecast!$M$3:$M$8761,IF(N1183=N1182,MATCH(O1182,Forecast!$B$3:$B$8761,0),0),0),0),1))</f>
        <v/>
      </c>
      <c r="P1183" s="33">
        <f>INDEX(BAAL!$B:$B,MATCH(1-N1183,BAAL!$C:$C,0),1)</f>
        <v>1</v>
      </c>
      <c r="R1183" s="4"/>
      <c r="S1183" s="33"/>
    </row>
    <row r="1184" spans="13:19" x14ac:dyDescent="0.25">
      <c r="M1184">
        <f t="shared" si="19"/>
        <v>1182</v>
      </c>
      <c r="N1184">
        <f>LARGE(Forecast!$M$3:$M$8761,$M1184)</f>
        <v>0</v>
      </c>
      <c r="O1184" s="4" t="str">
        <f ca="1">IF(N1184=0,"",INDEX(OFFSET(Forecast!$B$3:$B$8761,IF(N1184=N1183,MATCH(O1183,Forecast!$B$3:$B$8761,0),0),0),MATCH(N1184,OFFSET(Forecast!$M$3:$M$8761,IF(N1184=N1183,MATCH(O1183,Forecast!$B$3:$B$8761,0),0),0),0),1))</f>
        <v/>
      </c>
      <c r="P1184" s="33">
        <f>INDEX(BAAL!$B:$B,MATCH(1-N1184,BAAL!$C:$C,0),1)</f>
        <v>1</v>
      </c>
      <c r="R1184" s="4"/>
      <c r="S1184" s="33"/>
    </row>
    <row r="1185" spans="13:19" x14ac:dyDescent="0.25">
      <c r="M1185">
        <f t="shared" si="19"/>
        <v>1183</v>
      </c>
      <c r="N1185">
        <f>LARGE(Forecast!$M$3:$M$8761,$M1185)</f>
        <v>0</v>
      </c>
      <c r="O1185" s="4" t="str">
        <f ca="1">IF(N1185=0,"",INDEX(OFFSET(Forecast!$B$3:$B$8761,IF(N1185=N1184,MATCH(O1184,Forecast!$B$3:$B$8761,0),0),0),MATCH(N1185,OFFSET(Forecast!$M$3:$M$8761,IF(N1185=N1184,MATCH(O1184,Forecast!$B$3:$B$8761,0),0),0),0),1))</f>
        <v/>
      </c>
      <c r="P1185" s="33">
        <f>INDEX(BAAL!$B:$B,MATCH(1-N1185,BAAL!$C:$C,0),1)</f>
        <v>1</v>
      </c>
      <c r="R1185" s="4"/>
      <c r="S1185" s="33"/>
    </row>
    <row r="1186" spans="13:19" x14ac:dyDescent="0.25">
      <c r="M1186">
        <f t="shared" si="19"/>
        <v>1184</v>
      </c>
      <c r="N1186">
        <f>LARGE(Forecast!$M$3:$M$8761,$M1186)</f>
        <v>0</v>
      </c>
      <c r="O1186" s="4" t="str">
        <f ca="1">IF(N1186=0,"",INDEX(OFFSET(Forecast!$B$3:$B$8761,IF(N1186=N1185,MATCH(O1185,Forecast!$B$3:$B$8761,0),0),0),MATCH(N1186,OFFSET(Forecast!$M$3:$M$8761,IF(N1186=N1185,MATCH(O1185,Forecast!$B$3:$B$8761,0),0),0),0),1))</f>
        <v/>
      </c>
      <c r="P1186" s="33">
        <f>INDEX(BAAL!$B:$B,MATCH(1-N1186,BAAL!$C:$C,0),1)</f>
        <v>1</v>
      </c>
      <c r="R1186" s="4"/>
      <c r="S1186" s="33"/>
    </row>
    <row r="1187" spans="13:19" x14ac:dyDescent="0.25">
      <c r="M1187">
        <f t="shared" si="19"/>
        <v>1185</v>
      </c>
      <c r="N1187">
        <f>LARGE(Forecast!$M$3:$M$8761,$M1187)</f>
        <v>0</v>
      </c>
      <c r="O1187" s="4" t="str">
        <f ca="1">IF(N1187=0,"",INDEX(OFFSET(Forecast!$B$3:$B$8761,IF(N1187=N1186,MATCH(O1186,Forecast!$B$3:$B$8761,0),0),0),MATCH(N1187,OFFSET(Forecast!$M$3:$M$8761,IF(N1187=N1186,MATCH(O1186,Forecast!$B$3:$B$8761,0),0),0),0),1))</f>
        <v/>
      </c>
      <c r="P1187" s="33">
        <f>INDEX(BAAL!$B:$B,MATCH(1-N1187,BAAL!$C:$C,0),1)</f>
        <v>1</v>
      </c>
      <c r="R1187" s="4"/>
      <c r="S1187" s="33"/>
    </row>
    <row r="1188" spans="13:19" x14ac:dyDescent="0.25">
      <c r="M1188">
        <f t="shared" si="19"/>
        <v>1186</v>
      </c>
      <c r="N1188">
        <f>LARGE(Forecast!$M$3:$M$8761,$M1188)</f>
        <v>0</v>
      </c>
      <c r="O1188" s="4" t="str">
        <f ca="1">IF(N1188=0,"",INDEX(OFFSET(Forecast!$B$3:$B$8761,IF(N1188=N1187,MATCH(O1187,Forecast!$B$3:$B$8761,0),0),0),MATCH(N1188,OFFSET(Forecast!$M$3:$M$8761,IF(N1188=N1187,MATCH(O1187,Forecast!$B$3:$B$8761,0),0),0),0),1))</f>
        <v/>
      </c>
      <c r="P1188" s="33">
        <f>INDEX(BAAL!$B:$B,MATCH(1-N1188,BAAL!$C:$C,0),1)</f>
        <v>1</v>
      </c>
      <c r="R1188" s="4"/>
      <c r="S1188" s="33"/>
    </row>
    <row r="1189" spans="13:19" x14ac:dyDescent="0.25">
      <c r="M1189">
        <f t="shared" si="19"/>
        <v>1187</v>
      </c>
      <c r="N1189">
        <f>LARGE(Forecast!$M$3:$M$8761,$M1189)</f>
        <v>0</v>
      </c>
      <c r="O1189" s="4" t="str">
        <f ca="1">IF(N1189=0,"",INDEX(OFFSET(Forecast!$B$3:$B$8761,IF(N1189=N1188,MATCH(O1188,Forecast!$B$3:$B$8761,0),0),0),MATCH(N1189,OFFSET(Forecast!$M$3:$M$8761,IF(N1189=N1188,MATCH(O1188,Forecast!$B$3:$B$8761,0),0),0),0),1))</f>
        <v/>
      </c>
      <c r="P1189" s="33">
        <f>INDEX(BAAL!$B:$B,MATCH(1-N1189,BAAL!$C:$C,0),1)</f>
        <v>1</v>
      </c>
      <c r="R1189" s="4"/>
      <c r="S1189" s="33"/>
    </row>
    <row r="1190" spans="13:19" x14ac:dyDescent="0.25">
      <c r="M1190">
        <f t="shared" si="19"/>
        <v>1188</v>
      </c>
      <c r="N1190">
        <f>LARGE(Forecast!$M$3:$M$8761,$M1190)</f>
        <v>0</v>
      </c>
      <c r="O1190" s="4" t="str">
        <f ca="1">IF(N1190=0,"",INDEX(OFFSET(Forecast!$B$3:$B$8761,IF(N1190=N1189,MATCH(O1189,Forecast!$B$3:$B$8761,0),0),0),MATCH(N1190,OFFSET(Forecast!$M$3:$M$8761,IF(N1190=N1189,MATCH(O1189,Forecast!$B$3:$B$8761,0),0),0),0),1))</f>
        <v/>
      </c>
      <c r="P1190" s="33">
        <f>INDEX(BAAL!$B:$B,MATCH(1-N1190,BAAL!$C:$C,0),1)</f>
        <v>1</v>
      </c>
      <c r="R1190" s="4"/>
      <c r="S1190" s="33"/>
    </row>
    <row r="1191" spans="13:19" x14ac:dyDescent="0.25">
      <c r="M1191">
        <f t="shared" si="19"/>
        <v>1189</v>
      </c>
      <c r="N1191">
        <f>LARGE(Forecast!$M$3:$M$8761,$M1191)</f>
        <v>0</v>
      </c>
      <c r="O1191" s="4" t="str">
        <f ca="1">IF(N1191=0,"",INDEX(OFFSET(Forecast!$B$3:$B$8761,IF(N1191=N1190,MATCH(O1190,Forecast!$B$3:$B$8761,0),0),0),MATCH(N1191,OFFSET(Forecast!$M$3:$M$8761,IF(N1191=N1190,MATCH(O1190,Forecast!$B$3:$B$8761,0),0),0),0),1))</f>
        <v/>
      </c>
      <c r="P1191" s="33">
        <f>INDEX(BAAL!$B:$B,MATCH(1-N1191,BAAL!$C:$C,0),1)</f>
        <v>1</v>
      </c>
      <c r="R1191" s="4"/>
      <c r="S1191" s="33"/>
    </row>
    <row r="1192" spans="13:19" x14ac:dyDescent="0.25">
      <c r="M1192">
        <f t="shared" si="19"/>
        <v>1190</v>
      </c>
      <c r="N1192">
        <f>LARGE(Forecast!$M$3:$M$8761,$M1192)</f>
        <v>0</v>
      </c>
      <c r="O1192" s="4" t="str">
        <f ca="1">IF(N1192=0,"",INDEX(OFFSET(Forecast!$B$3:$B$8761,IF(N1192=N1191,MATCH(O1191,Forecast!$B$3:$B$8761,0),0),0),MATCH(N1192,OFFSET(Forecast!$M$3:$M$8761,IF(N1192=N1191,MATCH(O1191,Forecast!$B$3:$B$8761,0),0),0),0),1))</f>
        <v/>
      </c>
      <c r="P1192" s="33">
        <f>INDEX(BAAL!$B:$B,MATCH(1-N1192,BAAL!$C:$C,0),1)</f>
        <v>1</v>
      </c>
      <c r="R1192" s="4"/>
      <c r="S1192" s="33"/>
    </row>
    <row r="1193" spans="13:19" x14ac:dyDescent="0.25">
      <c r="M1193">
        <f t="shared" si="19"/>
        <v>1191</v>
      </c>
      <c r="N1193">
        <f>LARGE(Forecast!$M$3:$M$8761,$M1193)</f>
        <v>0</v>
      </c>
      <c r="O1193" s="4" t="str">
        <f ca="1">IF(N1193=0,"",INDEX(OFFSET(Forecast!$B$3:$B$8761,IF(N1193=N1192,MATCH(O1192,Forecast!$B$3:$B$8761,0),0),0),MATCH(N1193,OFFSET(Forecast!$M$3:$M$8761,IF(N1193=N1192,MATCH(O1192,Forecast!$B$3:$B$8761,0),0),0),0),1))</f>
        <v/>
      </c>
      <c r="P1193" s="33">
        <f>INDEX(BAAL!$B:$B,MATCH(1-N1193,BAAL!$C:$C,0),1)</f>
        <v>1</v>
      </c>
      <c r="R1193" s="4"/>
      <c r="S1193" s="33"/>
    </row>
    <row r="1194" spans="13:19" x14ac:dyDescent="0.25">
      <c r="M1194">
        <f t="shared" si="19"/>
        <v>1192</v>
      </c>
      <c r="N1194">
        <f>LARGE(Forecast!$M$3:$M$8761,$M1194)</f>
        <v>0</v>
      </c>
      <c r="O1194" s="4" t="str">
        <f ca="1">IF(N1194=0,"",INDEX(OFFSET(Forecast!$B$3:$B$8761,IF(N1194=N1193,MATCH(O1193,Forecast!$B$3:$B$8761,0),0),0),MATCH(N1194,OFFSET(Forecast!$M$3:$M$8761,IF(N1194=N1193,MATCH(O1193,Forecast!$B$3:$B$8761,0),0),0),0),1))</f>
        <v/>
      </c>
      <c r="P1194" s="33">
        <f>INDEX(BAAL!$B:$B,MATCH(1-N1194,BAAL!$C:$C,0),1)</f>
        <v>1</v>
      </c>
      <c r="R1194" s="4"/>
      <c r="S1194" s="33"/>
    </row>
    <row r="1195" spans="13:19" x14ac:dyDescent="0.25">
      <c r="M1195">
        <f t="shared" si="19"/>
        <v>1193</v>
      </c>
      <c r="N1195">
        <f>LARGE(Forecast!$M$3:$M$8761,$M1195)</f>
        <v>0</v>
      </c>
      <c r="O1195" s="4" t="str">
        <f ca="1">IF(N1195=0,"",INDEX(OFFSET(Forecast!$B$3:$B$8761,IF(N1195=N1194,MATCH(O1194,Forecast!$B$3:$B$8761,0),0),0),MATCH(N1195,OFFSET(Forecast!$M$3:$M$8761,IF(N1195=N1194,MATCH(O1194,Forecast!$B$3:$B$8761,0),0),0),0),1))</f>
        <v/>
      </c>
      <c r="P1195" s="33">
        <f>INDEX(BAAL!$B:$B,MATCH(1-N1195,BAAL!$C:$C,0),1)</f>
        <v>1</v>
      </c>
      <c r="R1195" s="4"/>
      <c r="S1195" s="33"/>
    </row>
    <row r="1196" spans="13:19" x14ac:dyDescent="0.25">
      <c r="M1196">
        <f t="shared" si="19"/>
        <v>1194</v>
      </c>
      <c r="N1196">
        <f>LARGE(Forecast!$M$3:$M$8761,$M1196)</f>
        <v>0</v>
      </c>
      <c r="O1196" s="4" t="str">
        <f ca="1">IF(N1196=0,"",INDEX(OFFSET(Forecast!$B$3:$B$8761,IF(N1196=N1195,MATCH(O1195,Forecast!$B$3:$B$8761,0),0),0),MATCH(N1196,OFFSET(Forecast!$M$3:$M$8761,IF(N1196=N1195,MATCH(O1195,Forecast!$B$3:$B$8761,0),0),0),0),1))</f>
        <v/>
      </c>
      <c r="P1196" s="33">
        <f>INDEX(BAAL!$B:$B,MATCH(1-N1196,BAAL!$C:$C,0),1)</f>
        <v>1</v>
      </c>
      <c r="R1196" s="4"/>
      <c r="S1196" s="33"/>
    </row>
    <row r="1197" spans="13:19" x14ac:dyDescent="0.25">
      <c r="M1197">
        <f t="shared" si="19"/>
        <v>1195</v>
      </c>
      <c r="N1197">
        <f>LARGE(Forecast!$M$3:$M$8761,$M1197)</f>
        <v>0</v>
      </c>
      <c r="O1197" s="4" t="str">
        <f ca="1">IF(N1197=0,"",INDEX(OFFSET(Forecast!$B$3:$B$8761,IF(N1197=N1196,MATCH(O1196,Forecast!$B$3:$B$8761,0),0),0),MATCH(N1197,OFFSET(Forecast!$M$3:$M$8761,IF(N1197=N1196,MATCH(O1196,Forecast!$B$3:$B$8761,0),0),0),0),1))</f>
        <v/>
      </c>
      <c r="P1197" s="33">
        <f>INDEX(BAAL!$B:$B,MATCH(1-N1197,BAAL!$C:$C,0),1)</f>
        <v>1</v>
      </c>
      <c r="R1197" s="4"/>
      <c r="S1197" s="33"/>
    </row>
    <row r="1198" spans="13:19" x14ac:dyDescent="0.25">
      <c r="M1198">
        <f t="shared" si="19"/>
        <v>1196</v>
      </c>
      <c r="N1198">
        <f>LARGE(Forecast!$M$3:$M$8761,$M1198)</f>
        <v>0</v>
      </c>
      <c r="O1198" s="4" t="str">
        <f ca="1">IF(N1198=0,"",INDEX(OFFSET(Forecast!$B$3:$B$8761,IF(N1198=N1197,MATCH(O1197,Forecast!$B$3:$B$8761,0),0),0),MATCH(N1198,OFFSET(Forecast!$M$3:$M$8761,IF(N1198=N1197,MATCH(O1197,Forecast!$B$3:$B$8761,0),0),0),0),1))</f>
        <v/>
      </c>
      <c r="P1198" s="33">
        <f>INDEX(BAAL!$B:$B,MATCH(1-N1198,BAAL!$C:$C,0),1)</f>
        <v>1</v>
      </c>
      <c r="R1198" s="4"/>
      <c r="S1198" s="33"/>
    </row>
    <row r="1199" spans="13:19" x14ac:dyDescent="0.25">
      <c r="M1199">
        <f t="shared" si="19"/>
        <v>1197</v>
      </c>
      <c r="N1199">
        <f>LARGE(Forecast!$M$3:$M$8761,$M1199)</f>
        <v>0</v>
      </c>
      <c r="O1199" s="4" t="str">
        <f ca="1">IF(N1199=0,"",INDEX(OFFSET(Forecast!$B$3:$B$8761,IF(N1199=N1198,MATCH(O1198,Forecast!$B$3:$B$8761,0),0),0),MATCH(N1199,OFFSET(Forecast!$M$3:$M$8761,IF(N1199=N1198,MATCH(O1198,Forecast!$B$3:$B$8761,0),0),0),0),1))</f>
        <v/>
      </c>
      <c r="P1199" s="33">
        <f>INDEX(BAAL!$B:$B,MATCH(1-N1199,BAAL!$C:$C,0),1)</f>
        <v>1</v>
      </c>
      <c r="R1199" s="4"/>
      <c r="S1199" s="33"/>
    </row>
    <row r="1200" spans="13:19" x14ac:dyDescent="0.25">
      <c r="M1200">
        <f t="shared" si="19"/>
        <v>1198</v>
      </c>
      <c r="N1200">
        <f>LARGE(Forecast!$M$3:$M$8761,$M1200)</f>
        <v>0</v>
      </c>
      <c r="O1200" s="4" t="str">
        <f ca="1">IF(N1200=0,"",INDEX(OFFSET(Forecast!$B$3:$B$8761,IF(N1200=N1199,MATCH(O1199,Forecast!$B$3:$B$8761,0),0),0),MATCH(N1200,OFFSET(Forecast!$M$3:$M$8761,IF(N1200=N1199,MATCH(O1199,Forecast!$B$3:$B$8761,0),0),0),0),1))</f>
        <v/>
      </c>
      <c r="P1200" s="33">
        <f>INDEX(BAAL!$B:$B,MATCH(1-N1200,BAAL!$C:$C,0),1)</f>
        <v>1</v>
      </c>
      <c r="R1200" s="4"/>
      <c r="S1200" s="33"/>
    </row>
    <row r="1201" spans="13:19" x14ac:dyDescent="0.25">
      <c r="M1201">
        <f t="shared" si="19"/>
        <v>1199</v>
      </c>
      <c r="N1201">
        <f>LARGE(Forecast!$M$3:$M$8761,$M1201)</f>
        <v>0</v>
      </c>
      <c r="O1201" s="4" t="str">
        <f ca="1">IF(N1201=0,"",INDEX(OFFSET(Forecast!$B$3:$B$8761,IF(N1201=N1200,MATCH(O1200,Forecast!$B$3:$B$8761,0),0),0),MATCH(N1201,OFFSET(Forecast!$M$3:$M$8761,IF(N1201=N1200,MATCH(O1200,Forecast!$B$3:$B$8761,0),0),0),0),1))</f>
        <v/>
      </c>
      <c r="P1201" s="33">
        <f>INDEX(BAAL!$B:$B,MATCH(1-N1201,BAAL!$C:$C,0),1)</f>
        <v>1</v>
      </c>
      <c r="R1201" s="4"/>
      <c r="S1201" s="33"/>
    </row>
    <row r="1202" spans="13:19" x14ac:dyDescent="0.25">
      <c r="M1202">
        <f t="shared" si="19"/>
        <v>1200</v>
      </c>
      <c r="N1202">
        <f>LARGE(Forecast!$M$3:$M$8761,$M1202)</f>
        <v>0</v>
      </c>
      <c r="O1202" s="4" t="str">
        <f ca="1">IF(N1202=0,"",INDEX(OFFSET(Forecast!$B$3:$B$8761,IF(N1202=N1201,MATCH(O1201,Forecast!$B$3:$B$8761,0),0),0),MATCH(N1202,OFFSET(Forecast!$M$3:$M$8761,IF(N1202=N1201,MATCH(O1201,Forecast!$B$3:$B$8761,0),0),0),0),1))</f>
        <v/>
      </c>
      <c r="P1202" s="33">
        <f>INDEX(BAAL!$B:$B,MATCH(1-N1202,BAAL!$C:$C,0),1)</f>
        <v>1</v>
      </c>
      <c r="R1202" s="4"/>
      <c r="S1202" s="33"/>
    </row>
    <row r="1203" spans="13:19" x14ac:dyDescent="0.25">
      <c r="M1203">
        <f t="shared" si="19"/>
        <v>1201</v>
      </c>
      <c r="N1203">
        <f>LARGE(Forecast!$M$3:$M$8761,$M1203)</f>
        <v>0</v>
      </c>
      <c r="O1203" s="4" t="str">
        <f ca="1">IF(N1203=0,"",INDEX(OFFSET(Forecast!$B$3:$B$8761,IF(N1203=N1202,MATCH(O1202,Forecast!$B$3:$B$8761,0),0),0),MATCH(N1203,OFFSET(Forecast!$M$3:$M$8761,IF(N1203=N1202,MATCH(O1202,Forecast!$B$3:$B$8761,0),0),0),0),1))</f>
        <v/>
      </c>
      <c r="P1203" s="33">
        <f>INDEX(BAAL!$B:$B,MATCH(1-N1203,BAAL!$C:$C,0),1)</f>
        <v>1</v>
      </c>
      <c r="R1203" s="4"/>
      <c r="S1203" s="33"/>
    </row>
    <row r="1204" spans="13:19" x14ac:dyDescent="0.25">
      <c r="M1204">
        <f t="shared" si="19"/>
        <v>1202</v>
      </c>
      <c r="N1204">
        <f>LARGE(Forecast!$M$3:$M$8761,$M1204)</f>
        <v>0</v>
      </c>
      <c r="O1204" s="4" t="str">
        <f ca="1">IF(N1204=0,"",INDEX(OFFSET(Forecast!$B$3:$B$8761,IF(N1204=N1203,MATCH(O1203,Forecast!$B$3:$B$8761,0),0),0),MATCH(N1204,OFFSET(Forecast!$M$3:$M$8761,IF(N1204=N1203,MATCH(O1203,Forecast!$B$3:$B$8761,0),0),0),0),1))</f>
        <v/>
      </c>
      <c r="P1204" s="33">
        <f>INDEX(BAAL!$B:$B,MATCH(1-N1204,BAAL!$C:$C,0),1)</f>
        <v>1</v>
      </c>
      <c r="R1204" s="4"/>
      <c r="S1204" s="33"/>
    </row>
    <row r="1205" spans="13:19" x14ac:dyDescent="0.25">
      <c r="M1205">
        <f t="shared" si="19"/>
        <v>1203</v>
      </c>
      <c r="N1205">
        <f>LARGE(Forecast!$M$3:$M$8761,$M1205)</f>
        <v>0</v>
      </c>
      <c r="O1205" s="4" t="str">
        <f ca="1">IF(N1205=0,"",INDEX(OFFSET(Forecast!$B$3:$B$8761,IF(N1205=N1204,MATCH(O1204,Forecast!$B$3:$B$8761,0),0),0),MATCH(N1205,OFFSET(Forecast!$M$3:$M$8761,IF(N1205=N1204,MATCH(O1204,Forecast!$B$3:$B$8761,0),0),0),0),1))</f>
        <v/>
      </c>
      <c r="P1205" s="33">
        <f>INDEX(BAAL!$B:$B,MATCH(1-N1205,BAAL!$C:$C,0),1)</f>
        <v>1</v>
      </c>
      <c r="R1205" s="4"/>
      <c r="S1205" s="33"/>
    </row>
    <row r="1206" spans="13:19" x14ac:dyDescent="0.25">
      <c r="M1206">
        <f t="shared" si="19"/>
        <v>1204</v>
      </c>
      <c r="N1206">
        <f>LARGE(Forecast!$M$3:$M$8761,$M1206)</f>
        <v>0</v>
      </c>
      <c r="O1206" s="4" t="str">
        <f ca="1">IF(N1206=0,"",INDEX(OFFSET(Forecast!$B$3:$B$8761,IF(N1206=N1205,MATCH(O1205,Forecast!$B$3:$B$8761,0),0),0),MATCH(N1206,OFFSET(Forecast!$M$3:$M$8761,IF(N1206=N1205,MATCH(O1205,Forecast!$B$3:$B$8761,0),0),0),0),1))</f>
        <v/>
      </c>
      <c r="P1206" s="33">
        <f>INDEX(BAAL!$B:$B,MATCH(1-N1206,BAAL!$C:$C,0),1)</f>
        <v>1</v>
      </c>
      <c r="R1206" s="4"/>
      <c r="S1206" s="33"/>
    </row>
    <row r="1207" spans="13:19" x14ac:dyDescent="0.25">
      <c r="M1207">
        <f t="shared" si="19"/>
        <v>1205</v>
      </c>
      <c r="N1207">
        <f>LARGE(Forecast!$M$3:$M$8761,$M1207)</f>
        <v>0</v>
      </c>
      <c r="O1207" s="4" t="str">
        <f ca="1">IF(N1207=0,"",INDEX(OFFSET(Forecast!$B$3:$B$8761,IF(N1207=N1206,MATCH(O1206,Forecast!$B$3:$B$8761,0),0),0),MATCH(N1207,OFFSET(Forecast!$M$3:$M$8761,IF(N1207=N1206,MATCH(O1206,Forecast!$B$3:$B$8761,0),0),0),0),1))</f>
        <v/>
      </c>
      <c r="P1207" s="33">
        <f>INDEX(BAAL!$B:$B,MATCH(1-N1207,BAAL!$C:$C,0),1)</f>
        <v>1</v>
      </c>
      <c r="R1207" s="4"/>
      <c r="S1207" s="33"/>
    </row>
    <row r="1208" spans="13:19" x14ac:dyDescent="0.25">
      <c r="M1208">
        <f t="shared" si="19"/>
        <v>1206</v>
      </c>
      <c r="N1208">
        <f>LARGE(Forecast!$M$3:$M$8761,$M1208)</f>
        <v>0</v>
      </c>
      <c r="O1208" s="4" t="str">
        <f ca="1">IF(N1208=0,"",INDEX(OFFSET(Forecast!$B$3:$B$8761,IF(N1208=N1207,MATCH(O1207,Forecast!$B$3:$B$8761,0),0),0),MATCH(N1208,OFFSET(Forecast!$M$3:$M$8761,IF(N1208=N1207,MATCH(O1207,Forecast!$B$3:$B$8761,0),0),0),0),1))</f>
        <v/>
      </c>
      <c r="P1208" s="33">
        <f>INDEX(BAAL!$B:$B,MATCH(1-N1208,BAAL!$C:$C,0),1)</f>
        <v>1</v>
      </c>
      <c r="R1208" s="4"/>
      <c r="S1208" s="33"/>
    </row>
    <row r="1209" spans="13:19" x14ac:dyDescent="0.25">
      <c r="M1209">
        <f t="shared" si="19"/>
        <v>1207</v>
      </c>
      <c r="N1209">
        <f>LARGE(Forecast!$M$3:$M$8761,$M1209)</f>
        <v>0</v>
      </c>
      <c r="O1209" s="4" t="str">
        <f ca="1">IF(N1209=0,"",INDEX(OFFSET(Forecast!$B$3:$B$8761,IF(N1209=N1208,MATCH(O1208,Forecast!$B$3:$B$8761,0),0),0),MATCH(N1209,OFFSET(Forecast!$M$3:$M$8761,IF(N1209=N1208,MATCH(O1208,Forecast!$B$3:$B$8761,0),0),0),0),1))</f>
        <v/>
      </c>
      <c r="P1209" s="33">
        <f>INDEX(BAAL!$B:$B,MATCH(1-N1209,BAAL!$C:$C,0),1)</f>
        <v>1</v>
      </c>
      <c r="R1209" s="4"/>
      <c r="S1209" s="33"/>
    </row>
    <row r="1210" spans="13:19" x14ac:dyDescent="0.25">
      <c r="M1210">
        <f t="shared" si="19"/>
        <v>1208</v>
      </c>
      <c r="N1210">
        <f>LARGE(Forecast!$M$3:$M$8761,$M1210)</f>
        <v>0</v>
      </c>
      <c r="O1210" s="4" t="str">
        <f ca="1">IF(N1210=0,"",INDEX(OFFSET(Forecast!$B$3:$B$8761,IF(N1210=N1209,MATCH(O1209,Forecast!$B$3:$B$8761,0),0),0),MATCH(N1210,OFFSET(Forecast!$M$3:$M$8761,IF(N1210=N1209,MATCH(O1209,Forecast!$B$3:$B$8761,0),0),0),0),1))</f>
        <v/>
      </c>
      <c r="P1210" s="33">
        <f>INDEX(BAAL!$B:$B,MATCH(1-N1210,BAAL!$C:$C,0),1)</f>
        <v>1</v>
      </c>
      <c r="R1210" s="4"/>
      <c r="S1210" s="33"/>
    </row>
    <row r="1211" spans="13:19" x14ac:dyDescent="0.25">
      <c r="M1211">
        <f t="shared" si="19"/>
        <v>1209</v>
      </c>
      <c r="N1211">
        <f>LARGE(Forecast!$M$3:$M$8761,$M1211)</f>
        <v>0</v>
      </c>
      <c r="O1211" s="4" t="str">
        <f ca="1">IF(N1211=0,"",INDEX(OFFSET(Forecast!$B$3:$B$8761,IF(N1211=N1210,MATCH(O1210,Forecast!$B$3:$B$8761,0),0),0),MATCH(N1211,OFFSET(Forecast!$M$3:$M$8761,IF(N1211=N1210,MATCH(O1210,Forecast!$B$3:$B$8761,0),0),0),0),1))</f>
        <v/>
      </c>
      <c r="P1211" s="33">
        <f>INDEX(BAAL!$B:$B,MATCH(1-N1211,BAAL!$C:$C,0),1)</f>
        <v>1</v>
      </c>
      <c r="R1211" s="4"/>
      <c r="S1211" s="33"/>
    </row>
    <row r="1212" spans="13:19" x14ac:dyDescent="0.25">
      <c r="M1212">
        <f t="shared" si="19"/>
        <v>1210</v>
      </c>
      <c r="N1212">
        <f>LARGE(Forecast!$M$3:$M$8761,$M1212)</f>
        <v>0</v>
      </c>
      <c r="O1212" s="4" t="str">
        <f ca="1">IF(N1212=0,"",INDEX(OFFSET(Forecast!$B$3:$B$8761,IF(N1212=N1211,MATCH(O1211,Forecast!$B$3:$B$8761,0),0),0),MATCH(N1212,OFFSET(Forecast!$M$3:$M$8761,IF(N1212=N1211,MATCH(O1211,Forecast!$B$3:$B$8761,0),0),0),0),1))</f>
        <v/>
      </c>
      <c r="P1212" s="33">
        <f>INDEX(BAAL!$B:$B,MATCH(1-N1212,BAAL!$C:$C,0),1)</f>
        <v>1</v>
      </c>
      <c r="R1212" s="4"/>
      <c r="S1212" s="33"/>
    </row>
    <row r="1213" spans="13:19" x14ac:dyDescent="0.25">
      <c r="M1213">
        <f t="shared" si="19"/>
        <v>1211</v>
      </c>
      <c r="N1213">
        <f>LARGE(Forecast!$M$3:$M$8761,$M1213)</f>
        <v>0</v>
      </c>
      <c r="O1213" s="4" t="str">
        <f ca="1">IF(N1213=0,"",INDEX(OFFSET(Forecast!$B$3:$B$8761,IF(N1213=N1212,MATCH(O1212,Forecast!$B$3:$B$8761,0),0),0),MATCH(N1213,OFFSET(Forecast!$M$3:$M$8761,IF(N1213=N1212,MATCH(O1212,Forecast!$B$3:$B$8761,0),0),0),0),1))</f>
        <v/>
      </c>
      <c r="P1213" s="33">
        <f>INDEX(BAAL!$B:$B,MATCH(1-N1213,BAAL!$C:$C,0),1)</f>
        <v>1</v>
      </c>
      <c r="R1213" s="4"/>
      <c r="S1213" s="33"/>
    </row>
    <row r="1214" spans="13:19" x14ac:dyDescent="0.25">
      <c r="M1214">
        <f t="shared" si="19"/>
        <v>1212</v>
      </c>
      <c r="N1214">
        <f>LARGE(Forecast!$M$3:$M$8761,$M1214)</f>
        <v>0</v>
      </c>
      <c r="O1214" s="4" t="str">
        <f ca="1">IF(N1214=0,"",INDEX(OFFSET(Forecast!$B$3:$B$8761,IF(N1214=N1213,MATCH(O1213,Forecast!$B$3:$B$8761,0),0),0),MATCH(N1214,OFFSET(Forecast!$M$3:$M$8761,IF(N1214=N1213,MATCH(O1213,Forecast!$B$3:$B$8761,0),0),0),0),1))</f>
        <v/>
      </c>
      <c r="P1214" s="33">
        <f>INDEX(BAAL!$B:$B,MATCH(1-N1214,BAAL!$C:$C,0),1)</f>
        <v>1</v>
      </c>
      <c r="R1214" s="4"/>
      <c r="S1214" s="33"/>
    </row>
    <row r="1215" spans="13:19" x14ac:dyDescent="0.25">
      <c r="M1215">
        <f t="shared" si="19"/>
        <v>1213</v>
      </c>
      <c r="N1215">
        <f>LARGE(Forecast!$M$3:$M$8761,$M1215)</f>
        <v>0</v>
      </c>
      <c r="O1215" s="4" t="str">
        <f ca="1">IF(N1215=0,"",INDEX(OFFSET(Forecast!$B$3:$B$8761,IF(N1215=N1214,MATCH(O1214,Forecast!$B$3:$B$8761,0),0),0),MATCH(N1215,OFFSET(Forecast!$M$3:$M$8761,IF(N1215=N1214,MATCH(O1214,Forecast!$B$3:$B$8761,0),0),0),0),1))</f>
        <v/>
      </c>
      <c r="P1215" s="33">
        <f>INDEX(BAAL!$B:$B,MATCH(1-N1215,BAAL!$C:$C,0),1)</f>
        <v>1</v>
      </c>
      <c r="R1215" s="4"/>
      <c r="S1215" s="33"/>
    </row>
    <row r="1216" spans="13:19" x14ac:dyDescent="0.25">
      <c r="M1216">
        <f t="shared" si="19"/>
        <v>1214</v>
      </c>
      <c r="N1216">
        <f>LARGE(Forecast!$M$3:$M$8761,$M1216)</f>
        <v>0</v>
      </c>
      <c r="O1216" s="4" t="str">
        <f ca="1">IF(N1216=0,"",INDEX(OFFSET(Forecast!$B$3:$B$8761,IF(N1216=N1215,MATCH(O1215,Forecast!$B$3:$B$8761,0),0),0),MATCH(N1216,OFFSET(Forecast!$M$3:$M$8761,IF(N1216=N1215,MATCH(O1215,Forecast!$B$3:$B$8761,0),0),0),0),1))</f>
        <v/>
      </c>
      <c r="P1216" s="33">
        <f>INDEX(BAAL!$B:$B,MATCH(1-N1216,BAAL!$C:$C,0),1)</f>
        <v>1</v>
      </c>
      <c r="R1216" s="4"/>
      <c r="S1216" s="33"/>
    </row>
    <row r="1217" spans="13:19" x14ac:dyDescent="0.25">
      <c r="M1217">
        <f t="shared" si="19"/>
        <v>1215</v>
      </c>
      <c r="N1217">
        <f>LARGE(Forecast!$M$3:$M$8761,$M1217)</f>
        <v>0</v>
      </c>
      <c r="O1217" s="4" t="str">
        <f ca="1">IF(N1217=0,"",INDEX(OFFSET(Forecast!$B$3:$B$8761,IF(N1217=N1216,MATCH(O1216,Forecast!$B$3:$B$8761,0),0),0),MATCH(N1217,OFFSET(Forecast!$M$3:$M$8761,IF(N1217=N1216,MATCH(O1216,Forecast!$B$3:$B$8761,0),0),0),0),1))</f>
        <v/>
      </c>
      <c r="P1217" s="33">
        <f>INDEX(BAAL!$B:$B,MATCH(1-N1217,BAAL!$C:$C,0),1)</f>
        <v>1</v>
      </c>
      <c r="R1217" s="4"/>
      <c r="S1217" s="33"/>
    </row>
    <row r="1218" spans="13:19" x14ac:dyDescent="0.25">
      <c r="M1218">
        <f t="shared" si="19"/>
        <v>1216</v>
      </c>
      <c r="N1218">
        <f>LARGE(Forecast!$M$3:$M$8761,$M1218)</f>
        <v>0</v>
      </c>
      <c r="O1218" s="4" t="str">
        <f ca="1">IF(N1218=0,"",INDEX(OFFSET(Forecast!$B$3:$B$8761,IF(N1218=N1217,MATCH(O1217,Forecast!$B$3:$B$8761,0),0),0),MATCH(N1218,OFFSET(Forecast!$M$3:$M$8761,IF(N1218=N1217,MATCH(O1217,Forecast!$B$3:$B$8761,0),0),0),0),1))</f>
        <v/>
      </c>
      <c r="P1218" s="33">
        <f>INDEX(BAAL!$B:$B,MATCH(1-N1218,BAAL!$C:$C,0),1)</f>
        <v>1</v>
      </c>
      <c r="R1218" s="4"/>
      <c r="S1218" s="33"/>
    </row>
    <row r="1219" spans="13:19" x14ac:dyDescent="0.25">
      <c r="M1219">
        <f t="shared" si="19"/>
        <v>1217</v>
      </c>
      <c r="N1219">
        <f>LARGE(Forecast!$M$3:$M$8761,$M1219)</f>
        <v>0</v>
      </c>
      <c r="O1219" s="4" t="str">
        <f ca="1">IF(N1219=0,"",INDEX(OFFSET(Forecast!$B$3:$B$8761,IF(N1219=N1218,MATCH(O1218,Forecast!$B$3:$B$8761,0),0),0),MATCH(N1219,OFFSET(Forecast!$M$3:$M$8761,IF(N1219=N1218,MATCH(O1218,Forecast!$B$3:$B$8761,0),0),0),0),1))</f>
        <v/>
      </c>
      <c r="P1219" s="33">
        <f>INDEX(BAAL!$B:$B,MATCH(1-N1219,BAAL!$C:$C,0),1)</f>
        <v>1</v>
      </c>
      <c r="R1219" s="4"/>
      <c r="S1219" s="33"/>
    </row>
    <row r="1220" spans="13:19" x14ac:dyDescent="0.25">
      <c r="M1220">
        <f t="shared" si="19"/>
        <v>1218</v>
      </c>
      <c r="N1220">
        <f>LARGE(Forecast!$M$3:$M$8761,$M1220)</f>
        <v>0</v>
      </c>
      <c r="O1220" s="4" t="str">
        <f ca="1">IF(N1220=0,"",INDEX(OFFSET(Forecast!$B$3:$B$8761,IF(N1220=N1219,MATCH(O1219,Forecast!$B$3:$B$8761,0),0),0),MATCH(N1220,OFFSET(Forecast!$M$3:$M$8761,IF(N1220=N1219,MATCH(O1219,Forecast!$B$3:$B$8761,0),0),0),0),1))</f>
        <v/>
      </c>
      <c r="P1220" s="33">
        <f>INDEX(BAAL!$B:$B,MATCH(1-N1220,BAAL!$C:$C,0),1)</f>
        <v>1</v>
      </c>
      <c r="R1220" s="4"/>
      <c r="S1220" s="33"/>
    </row>
    <row r="1221" spans="13:19" x14ac:dyDescent="0.25">
      <c r="M1221">
        <f t="shared" ref="M1221:M1284" si="20">M1220+1</f>
        <v>1219</v>
      </c>
      <c r="N1221">
        <f>LARGE(Forecast!$M$3:$M$8761,$M1221)</f>
        <v>0</v>
      </c>
      <c r="O1221" s="4" t="str">
        <f ca="1">IF(N1221=0,"",INDEX(OFFSET(Forecast!$B$3:$B$8761,IF(N1221=N1220,MATCH(O1220,Forecast!$B$3:$B$8761,0),0),0),MATCH(N1221,OFFSET(Forecast!$M$3:$M$8761,IF(N1221=N1220,MATCH(O1220,Forecast!$B$3:$B$8761,0),0),0),0),1))</f>
        <v/>
      </c>
      <c r="P1221" s="33">
        <f>INDEX(BAAL!$B:$B,MATCH(1-N1221,BAAL!$C:$C,0),1)</f>
        <v>1</v>
      </c>
      <c r="R1221" s="4"/>
      <c r="S1221" s="33"/>
    </row>
    <row r="1222" spans="13:19" x14ac:dyDescent="0.25">
      <c r="M1222">
        <f t="shared" si="20"/>
        <v>1220</v>
      </c>
      <c r="N1222">
        <f>LARGE(Forecast!$M$3:$M$8761,$M1222)</f>
        <v>0</v>
      </c>
      <c r="O1222" s="4" t="str">
        <f ca="1">IF(N1222=0,"",INDEX(OFFSET(Forecast!$B$3:$B$8761,IF(N1222=N1221,MATCH(O1221,Forecast!$B$3:$B$8761,0),0),0),MATCH(N1222,OFFSET(Forecast!$M$3:$M$8761,IF(N1222=N1221,MATCH(O1221,Forecast!$B$3:$B$8761,0),0),0),0),1))</f>
        <v/>
      </c>
      <c r="P1222" s="33">
        <f>INDEX(BAAL!$B:$B,MATCH(1-N1222,BAAL!$C:$C,0),1)</f>
        <v>1</v>
      </c>
      <c r="R1222" s="4"/>
      <c r="S1222" s="33"/>
    </row>
    <row r="1223" spans="13:19" x14ac:dyDescent="0.25">
      <c r="M1223">
        <f t="shared" si="20"/>
        <v>1221</v>
      </c>
      <c r="N1223">
        <f>LARGE(Forecast!$M$3:$M$8761,$M1223)</f>
        <v>0</v>
      </c>
      <c r="O1223" s="4" t="str">
        <f ca="1">IF(N1223=0,"",INDEX(OFFSET(Forecast!$B$3:$B$8761,IF(N1223=N1222,MATCH(O1222,Forecast!$B$3:$B$8761,0),0),0),MATCH(N1223,OFFSET(Forecast!$M$3:$M$8761,IF(N1223=N1222,MATCH(O1222,Forecast!$B$3:$B$8761,0),0),0),0),1))</f>
        <v/>
      </c>
      <c r="P1223" s="33">
        <f>INDEX(BAAL!$B:$B,MATCH(1-N1223,BAAL!$C:$C,0),1)</f>
        <v>1</v>
      </c>
      <c r="R1223" s="4"/>
      <c r="S1223" s="33"/>
    </row>
    <row r="1224" spans="13:19" x14ac:dyDescent="0.25">
      <c r="M1224">
        <f t="shared" si="20"/>
        <v>1222</v>
      </c>
      <c r="N1224">
        <f>LARGE(Forecast!$M$3:$M$8761,$M1224)</f>
        <v>0</v>
      </c>
      <c r="O1224" s="4" t="str">
        <f ca="1">IF(N1224=0,"",INDEX(OFFSET(Forecast!$B$3:$B$8761,IF(N1224=N1223,MATCH(O1223,Forecast!$B$3:$B$8761,0),0),0),MATCH(N1224,OFFSET(Forecast!$M$3:$M$8761,IF(N1224=N1223,MATCH(O1223,Forecast!$B$3:$B$8761,0),0),0),0),1))</f>
        <v/>
      </c>
      <c r="P1224" s="33">
        <f>INDEX(BAAL!$B:$B,MATCH(1-N1224,BAAL!$C:$C,0),1)</f>
        <v>1</v>
      </c>
      <c r="R1224" s="4"/>
      <c r="S1224" s="33"/>
    </row>
    <row r="1225" spans="13:19" x14ac:dyDescent="0.25">
      <c r="M1225">
        <f t="shared" si="20"/>
        <v>1223</v>
      </c>
      <c r="N1225">
        <f>LARGE(Forecast!$M$3:$M$8761,$M1225)</f>
        <v>0</v>
      </c>
      <c r="O1225" s="4" t="str">
        <f ca="1">IF(N1225=0,"",INDEX(OFFSET(Forecast!$B$3:$B$8761,IF(N1225=N1224,MATCH(O1224,Forecast!$B$3:$B$8761,0),0),0),MATCH(N1225,OFFSET(Forecast!$M$3:$M$8761,IF(N1225=N1224,MATCH(O1224,Forecast!$B$3:$B$8761,0),0),0),0),1))</f>
        <v/>
      </c>
      <c r="P1225" s="33">
        <f>INDEX(BAAL!$B:$B,MATCH(1-N1225,BAAL!$C:$C,0),1)</f>
        <v>1</v>
      </c>
      <c r="R1225" s="4"/>
      <c r="S1225" s="33"/>
    </row>
    <row r="1226" spans="13:19" x14ac:dyDescent="0.25">
      <c r="M1226">
        <f t="shared" si="20"/>
        <v>1224</v>
      </c>
      <c r="N1226">
        <f>LARGE(Forecast!$M$3:$M$8761,$M1226)</f>
        <v>0</v>
      </c>
      <c r="O1226" s="4" t="str">
        <f ca="1">IF(N1226=0,"",INDEX(OFFSET(Forecast!$B$3:$B$8761,IF(N1226=N1225,MATCH(O1225,Forecast!$B$3:$B$8761,0),0),0),MATCH(N1226,OFFSET(Forecast!$M$3:$M$8761,IF(N1226=N1225,MATCH(O1225,Forecast!$B$3:$B$8761,0),0),0),0),1))</f>
        <v/>
      </c>
      <c r="P1226" s="33">
        <f>INDEX(BAAL!$B:$B,MATCH(1-N1226,BAAL!$C:$C,0),1)</f>
        <v>1</v>
      </c>
      <c r="R1226" s="4"/>
      <c r="S1226" s="33"/>
    </row>
    <row r="1227" spans="13:19" x14ac:dyDescent="0.25">
      <c r="M1227">
        <f t="shared" si="20"/>
        <v>1225</v>
      </c>
      <c r="N1227">
        <f>LARGE(Forecast!$M$3:$M$8761,$M1227)</f>
        <v>0</v>
      </c>
      <c r="O1227" s="4" t="str">
        <f ca="1">IF(N1227=0,"",INDEX(OFFSET(Forecast!$B$3:$B$8761,IF(N1227=N1226,MATCH(O1226,Forecast!$B$3:$B$8761,0),0),0),MATCH(N1227,OFFSET(Forecast!$M$3:$M$8761,IF(N1227=N1226,MATCH(O1226,Forecast!$B$3:$B$8761,0),0),0),0),1))</f>
        <v/>
      </c>
      <c r="P1227" s="33">
        <f>INDEX(BAAL!$B:$B,MATCH(1-N1227,BAAL!$C:$C,0),1)</f>
        <v>1</v>
      </c>
      <c r="R1227" s="4"/>
      <c r="S1227" s="33"/>
    </row>
    <row r="1228" spans="13:19" x14ac:dyDescent="0.25">
      <c r="M1228">
        <f t="shared" si="20"/>
        <v>1226</v>
      </c>
      <c r="N1228">
        <f>LARGE(Forecast!$M$3:$M$8761,$M1228)</f>
        <v>0</v>
      </c>
      <c r="O1228" s="4" t="str">
        <f ca="1">IF(N1228=0,"",INDEX(OFFSET(Forecast!$B$3:$B$8761,IF(N1228=N1227,MATCH(O1227,Forecast!$B$3:$B$8761,0),0),0),MATCH(N1228,OFFSET(Forecast!$M$3:$M$8761,IF(N1228=N1227,MATCH(O1227,Forecast!$B$3:$B$8761,0),0),0),0),1))</f>
        <v/>
      </c>
      <c r="P1228" s="33">
        <f>INDEX(BAAL!$B:$B,MATCH(1-N1228,BAAL!$C:$C,0),1)</f>
        <v>1</v>
      </c>
      <c r="R1228" s="4"/>
      <c r="S1228" s="33"/>
    </row>
    <row r="1229" spans="13:19" x14ac:dyDescent="0.25">
      <c r="M1229">
        <f t="shared" si="20"/>
        <v>1227</v>
      </c>
      <c r="N1229">
        <f>LARGE(Forecast!$M$3:$M$8761,$M1229)</f>
        <v>0</v>
      </c>
      <c r="O1229" s="4" t="str">
        <f ca="1">IF(N1229=0,"",INDEX(OFFSET(Forecast!$B$3:$B$8761,IF(N1229=N1228,MATCH(O1228,Forecast!$B$3:$B$8761,0),0),0),MATCH(N1229,OFFSET(Forecast!$M$3:$M$8761,IF(N1229=N1228,MATCH(O1228,Forecast!$B$3:$B$8761,0),0),0),0),1))</f>
        <v/>
      </c>
      <c r="P1229" s="33">
        <f>INDEX(BAAL!$B:$B,MATCH(1-N1229,BAAL!$C:$C,0),1)</f>
        <v>1</v>
      </c>
      <c r="R1229" s="4"/>
      <c r="S1229" s="33"/>
    </row>
    <row r="1230" spans="13:19" x14ac:dyDescent="0.25">
      <c r="M1230">
        <f t="shared" si="20"/>
        <v>1228</v>
      </c>
      <c r="N1230">
        <f>LARGE(Forecast!$M$3:$M$8761,$M1230)</f>
        <v>0</v>
      </c>
      <c r="O1230" s="4" t="str">
        <f ca="1">IF(N1230=0,"",INDEX(OFFSET(Forecast!$B$3:$B$8761,IF(N1230=N1229,MATCH(O1229,Forecast!$B$3:$B$8761,0),0),0),MATCH(N1230,OFFSET(Forecast!$M$3:$M$8761,IF(N1230=N1229,MATCH(O1229,Forecast!$B$3:$B$8761,0),0),0),0),1))</f>
        <v/>
      </c>
      <c r="P1230" s="33">
        <f>INDEX(BAAL!$B:$B,MATCH(1-N1230,BAAL!$C:$C,0),1)</f>
        <v>1</v>
      </c>
      <c r="R1230" s="4"/>
      <c r="S1230" s="33"/>
    </row>
    <row r="1231" spans="13:19" x14ac:dyDescent="0.25">
      <c r="M1231">
        <f t="shared" si="20"/>
        <v>1229</v>
      </c>
      <c r="N1231">
        <f>LARGE(Forecast!$M$3:$M$8761,$M1231)</f>
        <v>0</v>
      </c>
      <c r="O1231" s="4" t="str">
        <f ca="1">IF(N1231=0,"",INDEX(OFFSET(Forecast!$B$3:$B$8761,IF(N1231=N1230,MATCH(O1230,Forecast!$B$3:$B$8761,0),0),0),MATCH(N1231,OFFSET(Forecast!$M$3:$M$8761,IF(N1231=N1230,MATCH(O1230,Forecast!$B$3:$B$8761,0),0),0),0),1))</f>
        <v/>
      </c>
      <c r="P1231" s="33">
        <f>INDEX(BAAL!$B:$B,MATCH(1-N1231,BAAL!$C:$C,0),1)</f>
        <v>1</v>
      </c>
      <c r="R1231" s="4"/>
      <c r="S1231" s="33"/>
    </row>
    <row r="1232" spans="13:19" x14ac:dyDescent="0.25">
      <c r="M1232">
        <f t="shared" si="20"/>
        <v>1230</v>
      </c>
      <c r="N1232">
        <f>LARGE(Forecast!$M$3:$M$8761,$M1232)</f>
        <v>0</v>
      </c>
      <c r="O1232" s="4" t="str">
        <f ca="1">IF(N1232=0,"",INDEX(OFFSET(Forecast!$B$3:$B$8761,IF(N1232=N1231,MATCH(O1231,Forecast!$B$3:$B$8761,0),0),0),MATCH(N1232,OFFSET(Forecast!$M$3:$M$8761,IF(N1232=N1231,MATCH(O1231,Forecast!$B$3:$B$8761,0),0),0),0),1))</f>
        <v/>
      </c>
      <c r="P1232" s="33">
        <f>INDEX(BAAL!$B:$B,MATCH(1-N1232,BAAL!$C:$C,0),1)</f>
        <v>1</v>
      </c>
      <c r="R1232" s="4"/>
      <c r="S1232" s="33"/>
    </row>
    <row r="1233" spans="13:19" x14ac:dyDescent="0.25">
      <c r="M1233">
        <f t="shared" si="20"/>
        <v>1231</v>
      </c>
      <c r="N1233">
        <f>LARGE(Forecast!$M$3:$M$8761,$M1233)</f>
        <v>0</v>
      </c>
      <c r="O1233" s="4" t="str">
        <f ca="1">IF(N1233=0,"",INDEX(OFFSET(Forecast!$B$3:$B$8761,IF(N1233=N1232,MATCH(O1232,Forecast!$B$3:$B$8761,0),0),0),MATCH(N1233,OFFSET(Forecast!$M$3:$M$8761,IF(N1233=N1232,MATCH(O1232,Forecast!$B$3:$B$8761,0),0),0),0),1))</f>
        <v/>
      </c>
      <c r="P1233" s="33">
        <f>INDEX(BAAL!$B:$B,MATCH(1-N1233,BAAL!$C:$C,0),1)</f>
        <v>1</v>
      </c>
      <c r="R1233" s="4"/>
      <c r="S1233" s="33"/>
    </row>
    <row r="1234" spans="13:19" x14ac:dyDescent="0.25">
      <c r="M1234">
        <f t="shared" si="20"/>
        <v>1232</v>
      </c>
      <c r="N1234">
        <f>LARGE(Forecast!$M$3:$M$8761,$M1234)</f>
        <v>0</v>
      </c>
      <c r="O1234" s="4" t="str">
        <f ca="1">IF(N1234=0,"",INDEX(OFFSET(Forecast!$B$3:$B$8761,IF(N1234=N1233,MATCH(O1233,Forecast!$B$3:$B$8761,0),0),0),MATCH(N1234,OFFSET(Forecast!$M$3:$M$8761,IF(N1234=N1233,MATCH(O1233,Forecast!$B$3:$B$8761,0),0),0),0),1))</f>
        <v/>
      </c>
      <c r="P1234" s="33">
        <f>INDEX(BAAL!$B:$B,MATCH(1-N1234,BAAL!$C:$C,0),1)</f>
        <v>1</v>
      </c>
      <c r="R1234" s="4"/>
      <c r="S1234" s="33"/>
    </row>
    <row r="1235" spans="13:19" x14ac:dyDescent="0.25">
      <c r="M1235">
        <f t="shared" si="20"/>
        <v>1233</v>
      </c>
      <c r="N1235">
        <f>LARGE(Forecast!$M$3:$M$8761,$M1235)</f>
        <v>0</v>
      </c>
      <c r="O1235" s="4" t="str">
        <f ca="1">IF(N1235=0,"",INDEX(OFFSET(Forecast!$B$3:$B$8761,IF(N1235=N1234,MATCH(O1234,Forecast!$B$3:$B$8761,0),0),0),MATCH(N1235,OFFSET(Forecast!$M$3:$M$8761,IF(N1235=N1234,MATCH(O1234,Forecast!$B$3:$B$8761,0),0),0),0),1))</f>
        <v/>
      </c>
      <c r="P1235" s="33">
        <f>INDEX(BAAL!$B:$B,MATCH(1-N1235,BAAL!$C:$C,0),1)</f>
        <v>1</v>
      </c>
      <c r="R1235" s="4"/>
      <c r="S1235" s="33"/>
    </row>
    <row r="1236" spans="13:19" x14ac:dyDescent="0.25">
      <c r="M1236">
        <f t="shared" si="20"/>
        <v>1234</v>
      </c>
      <c r="N1236">
        <f>LARGE(Forecast!$M$3:$M$8761,$M1236)</f>
        <v>0</v>
      </c>
      <c r="O1236" s="4" t="str">
        <f ca="1">IF(N1236=0,"",INDEX(OFFSET(Forecast!$B$3:$B$8761,IF(N1236=N1235,MATCH(O1235,Forecast!$B$3:$B$8761,0),0),0),MATCH(N1236,OFFSET(Forecast!$M$3:$M$8761,IF(N1236=N1235,MATCH(O1235,Forecast!$B$3:$B$8761,0),0),0),0),1))</f>
        <v/>
      </c>
      <c r="P1236" s="33">
        <f>INDEX(BAAL!$B:$B,MATCH(1-N1236,BAAL!$C:$C,0),1)</f>
        <v>1</v>
      </c>
      <c r="R1236" s="4"/>
      <c r="S1236" s="33"/>
    </row>
    <row r="1237" spans="13:19" x14ac:dyDescent="0.25">
      <c r="M1237">
        <f t="shared" si="20"/>
        <v>1235</v>
      </c>
      <c r="N1237">
        <f>LARGE(Forecast!$M$3:$M$8761,$M1237)</f>
        <v>0</v>
      </c>
      <c r="O1237" s="4" t="str">
        <f ca="1">IF(N1237=0,"",INDEX(OFFSET(Forecast!$B$3:$B$8761,IF(N1237=N1236,MATCH(O1236,Forecast!$B$3:$B$8761,0),0),0),MATCH(N1237,OFFSET(Forecast!$M$3:$M$8761,IF(N1237=N1236,MATCH(O1236,Forecast!$B$3:$B$8761,0),0),0),0),1))</f>
        <v/>
      </c>
      <c r="P1237" s="33">
        <f>INDEX(BAAL!$B:$B,MATCH(1-N1237,BAAL!$C:$C,0),1)</f>
        <v>1</v>
      </c>
      <c r="R1237" s="4"/>
      <c r="S1237" s="33"/>
    </row>
    <row r="1238" spans="13:19" x14ac:dyDescent="0.25">
      <c r="M1238">
        <f t="shared" si="20"/>
        <v>1236</v>
      </c>
      <c r="N1238">
        <f>LARGE(Forecast!$M$3:$M$8761,$M1238)</f>
        <v>0</v>
      </c>
      <c r="O1238" s="4" t="str">
        <f ca="1">IF(N1238=0,"",INDEX(OFFSET(Forecast!$B$3:$B$8761,IF(N1238=N1237,MATCH(O1237,Forecast!$B$3:$B$8761,0),0),0),MATCH(N1238,OFFSET(Forecast!$M$3:$M$8761,IF(N1238=N1237,MATCH(O1237,Forecast!$B$3:$B$8761,0),0),0),0),1))</f>
        <v/>
      </c>
      <c r="P1238" s="33">
        <f>INDEX(BAAL!$B:$B,MATCH(1-N1238,BAAL!$C:$C,0),1)</f>
        <v>1</v>
      </c>
      <c r="R1238" s="4"/>
      <c r="S1238" s="33"/>
    </row>
    <row r="1239" spans="13:19" x14ac:dyDescent="0.25">
      <c r="M1239">
        <f t="shared" si="20"/>
        <v>1237</v>
      </c>
      <c r="N1239">
        <f>LARGE(Forecast!$M$3:$M$8761,$M1239)</f>
        <v>0</v>
      </c>
      <c r="O1239" s="4" t="str">
        <f ca="1">IF(N1239=0,"",INDEX(OFFSET(Forecast!$B$3:$B$8761,IF(N1239=N1238,MATCH(O1238,Forecast!$B$3:$B$8761,0),0),0),MATCH(N1239,OFFSET(Forecast!$M$3:$M$8761,IF(N1239=N1238,MATCH(O1238,Forecast!$B$3:$B$8761,0),0),0),0),1))</f>
        <v/>
      </c>
      <c r="P1239" s="33">
        <f>INDEX(BAAL!$B:$B,MATCH(1-N1239,BAAL!$C:$C,0),1)</f>
        <v>1</v>
      </c>
      <c r="R1239" s="4"/>
      <c r="S1239" s="33"/>
    </row>
    <row r="1240" spans="13:19" x14ac:dyDescent="0.25">
      <c r="M1240">
        <f t="shared" si="20"/>
        <v>1238</v>
      </c>
      <c r="N1240">
        <f>LARGE(Forecast!$M$3:$M$8761,$M1240)</f>
        <v>0</v>
      </c>
      <c r="O1240" s="4" t="str">
        <f ca="1">IF(N1240=0,"",INDEX(OFFSET(Forecast!$B$3:$B$8761,IF(N1240=N1239,MATCH(O1239,Forecast!$B$3:$B$8761,0),0),0),MATCH(N1240,OFFSET(Forecast!$M$3:$M$8761,IF(N1240=N1239,MATCH(O1239,Forecast!$B$3:$B$8761,0),0),0),0),1))</f>
        <v/>
      </c>
      <c r="P1240" s="33">
        <f>INDEX(BAAL!$B:$B,MATCH(1-N1240,BAAL!$C:$C,0),1)</f>
        <v>1</v>
      </c>
      <c r="R1240" s="4"/>
      <c r="S1240" s="33"/>
    </row>
    <row r="1241" spans="13:19" x14ac:dyDescent="0.25">
      <c r="M1241">
        <f t="shared" si="20"/>
        <v>1239</v>
      </c>
      <c r="N1241">
        <f>LARGE(Forecast!$M$3:$M$8761,$M1241)</f>
        <v>0</v>
      </c>
      <c r="O1241" s="4" t="str">
        <f ca="1">IF(N1241=0,"",INDEX(OFFSET(Forecast!$B$3:$B$8761,IF(N1241=N1240,MATCH(O1240,Forecast!$B$3:$B$8761,0),0),0),MATCH(N1241,OFFSET(Forecast!$M$3:$M$8761,IF(N1241=N1240,MATCH(O1240,Forecast!$B$3:$B$8761,0),0),0),0),1))</f>
        <v/>
      </c>
      <c r="P1241" s="33">
        <f>INDEX(BAAL!$B:$B,MATCH(1-N1241,BAAL!$C:$C,0),1)</f>
        <v>1</v>
      </c>
      <c r="R1241" s="4"/>
      <c r="S1241" s="33"/>
    </row>
    <row r="1242" spans="13:19" x14ac:dyDescent="0.25">
      <c r="M1242">
        <f t="shared" si="20"/>
        <v>1240</v>
      </c>
      <c r="N1242">
        <f>LARGE(Forecast!$M$3:$M$8761,$M1242)</f>
        <v>0</v>
      </c>
      <c r="O1242" s="4" t="str">
        <f ca="1">IF(N1242=0,"",INDEX(OFFSET(Forecast!$B$3:$B$8761,IF(N1242=N1241,MATCH(O1241,Forecast!$B$3:$B$8761,0),0),0),MATCH(N1242,OFFSET(Forecast!$M$3:$M$8761,IF(N1242=N1241,MATCH(O1241,Forecast!$B$3:$B$8761,0),0),0),0),1))</f>
        <v/>
      </c>
      <c r="P1242" s="33">
        <f>INDEX(BAAL!$B:$B,MATCH(1-N1242,BAAL!$C:$C,0),1)</f>
        <v>1</v>
      </c>
      <c r="R1242" s="4"/>
      <c r="S1242" s="33"/>
    </row>
    <row r="1243" spans="13:19" x14ac:dyDescent="0.25">
      <c r="M1243">
        <f t="shared" si="20"/>
        <v>1241</v>
      </c>
      <c r="N1243">
        <f>LARGE(Forecast!$M$3:$M$8761,$M1243)</f>
        <v>0</v>
      </c>
      <c r="O1243" s="4" t="str">
        <f ca="1">IF(N1243=0,"",INDEX(OFFSET(Forecast!$B$3:$B$8761,IF(N1243=N1242,MATCH(O1242,Forecast!$B$3:$B$8761,0),0),0),MATCH(N1243,OFFSET(Forecast!$M$3:$M$8761,IF(N1243=N1242,MATCH(O1242,Forecast!$B$3:$B$8761,0),0),0),0),1))</f>
        <v/>
      </c>
      <c r="P1243" s="33">
        <f>INDEX(BAAL!$B:$B,MATCH(1-N1243,BAAL!$C:$C,0),1)</f>
        <v>1</v>
      </c>
      <c r="R1243" s="4"/>
      <c r="S1243" s="33"/>
    </row>
    <row r="1244" spans="13:19" x14ac:dyDescent="0.25">
      <c r="M1244">
        <f t="shared" si="20"/>
        <v>1242</v>
      </c>
      <c r="N1244">
        <f>LARGE(Forecast!$M$3:$M$8761,$M1244)</f>
        <v>0</v>
      </c>
      <c r="O1244" s="4" t="str">
        <f ca="1">IF(N1244=0,"",INDEX(OFFSET(Forecast!$B$3:$B$8761,IF(N1244=N1243,MATCH(O1243,Forecast!$B$3:$B$8761,0),0),0),MATCH(N1244,OFFSET(Forecast!$M$3:$M$8761,IF(N1244=N1243,MATCH(O1243,Forecast!$B$3:$B$8761,0),0),0),0),1))</f>
        <v/>
      </c>
      <c r="P1244" s="33">
        <f>INDEX(BAAL!$B:$B,MATCH(1-N1244,BAAL!$C:$C,0),1)</f>
        <v>1</v>
      </c>
      <c r="R1244" s="4"/>
      <c r="S1244" s="33"/>
    </row>
    <row r="1245" spans="13:19" x14ac:dyDescent="0.25">
      <c r="M1245">
        <f t="shared" si="20"/>
        <v>1243</v>
      </c>
      <c r="N1245">
        <f>LARGE(Forecast!$M$3:$M$8761,$M1245)</f>
        <v>0</v>
      </c>
      <c r="O1245" s="4" t="str">
        <f ca="1">IF(N1245=0,"",INDEX(OFFSET(Forecast!$B$3:$B$8761,IF(N1245=N1244,MATCH(O1244,Forecast!$B$3:$B$8761,0),0),0),MATCH(N1245,OFFSET(Forecast!$M$3:$M$8761,IF(N1245=N1244,MATCH(O1244,Forecast!$B$3:$B$8761,0),0),0),0),1))</f>
        <v/>
      </c>
      <c r="P1245" s="33">
        <f>INDEX(BAAL!$B:$B,MATCH(1-N1245,BAAL!$C:$C,0),1)</f>
        <v>1</v>
      </c>
      <c r="R1245" s="4"/>
      <c r="S1245" s="33"/>
    </row>
    <row r="1246" spans="13:19" x14ac:dyDescent="0.25">
      <c r="M1246">
        <f t="shared" si="20"/>
        <v>1244</v>
      </c>
      <c r="N1246">
        <f>LARGE(Forecast!$M$3:$M$8761,$M1246)</f>
        <v>0</v>
      </c>
      <c r="O1246" s="4" t="str">
        <f ca="1">IF(N1246=0,"",INDEX(OFFSET(Forecast!$B$3:$B$8761,IF(N1246=N1245,MATCH(O1245,Forecast!$B$3:$B$8761,0),0),0),MATCH(N1246,OFFSET(Forecast!$M$3:$M$8761,IF(N1246=N1245,MATCH(O1245,Forecast!$B$3:$B$8761,0),0),0),0),1))</f>
        <v/>
      </c>
      <c r="P1246" s="33">
        <f>INDEX(BAAL!$B:$B,MATCH(1-N1246,BAAL!$C:$C,0),1)</f>
        <v>1</v>
      </c>
      <c r="R1246" s="4"/>
      <c r="S1246" s="33"/>
    </row>
    <row r="1247" spans="13:19" x14ac:dyDescent="0.25">
      <c r="M1247">
        <f t="shared" si="20"/>
        <v>1245</v>
      </c>
      <c r="N1247">
        <f>LARGE(Forecast!$M$3:$M$8761,$M1247)</f>
        <v>0</v>
      </c>
      <c r="O1247" s="4" t="str">
        <f ca="1">IF(N1247=0,"",INDEX(OFFSET(Forecast!$B$3:$B$8761,IF(N1247=N1246,MATCH(O1246,Forecast!$B$3:$B$8761,0),0),0),MATCH(N1247,OFFSET(Forecast!$M$3:$M$8761,IF(N1247=N1246,MATCH(O1246,Forecast!$B$3:$B$8761,0),0),0),0),1))</f>
        <v/>
      </c>
      <c r="P1247" s="33">
        <f>INDEX(BAAL!$B:$B,MATCH(1-N1247,BAAL!$C:$C,0),1)</f>
        <v>1</v>
      </c>
      <c r="R1247" s="4"/>
      <c r="S1247" s="33"/>
    </row>
    <row r="1248" spans="13:19" x14ac:dyDescent="0.25">
      <c r="M1248">
        <f t="shared" si="20"/>
        <v>1246</v>
      </c>
      <c r="N1248">
        <f>LARGE(Forecast!$M$3:$M$8761,$M1248)</f>
        <v>0</v>
      </c>
      <c r="O1248" s="4" t="str">
        <f ca="1">IF(N1248=0,"",INDEX(OFFSET(Forecast!$B$3:$B$8761,IF(N1248=N1247,MATCH(O1247,Forecast!$B$3:$B$8761,0),0),0),MATCH(N1248,OFFSET(Forecast!$M$3:$M$8761,IF(N1248=N1247,MATCH(O1247,Forecast!$B$3:$B$8761,0),0),0),0),1))</f>
        <v/>
      </c>
      <c r="P1248" s="33">
        <f>INDEX(BAAL!$B:$B,MATCH(1-N1248,BAAL!$C:$C,0),1)</f>
        <v>1</v>
      </c>
      <c r="R1248" s="4"/>
      <c r="S1248" s="33"/>
    </row>
    <row r="1249" spans="13:19" x14ac:dyDescent="0.25">
      <c r="M1249">
        <f t="shared" si="20"/>
        <v>1247</v>
      </c>
      <c r="N1249">
        <f>LARGE(Forecast!$M$3:$M$8761,$M1249)</f>
        <v>0</v>
      </c>
      <c r="O1249" s="4" t="str">
        <f ca="1">IF(N1249=0,"",INDEX(OFFSET(Forecast!$B$3:$B$8761,IF(N1249=N1248,MATCH(O1248,Forecast!$B$3:$B$8761,0),0),0),MATCH(N1249,OFFSET(Forecast!$M$3:$M$8761,IF(N1249=N1248,MATCH(O1248,Forecast!$B$3:$B$8761,0),0),0),0),1))</f>
        <v/>
      </c>
      <c r="P1249" s="33">
        <f>INDEX(BAAL!$B:$B,MATCH(1-N1249,BAAL!$C:$C,0),1)</f>
        <v>1</v>
      </c>
      <c r="R1249" s="4"/>
      <c r="S1249" s="33"/>
    </row>
    <row r="1250" spans="13:19" x14ac:dyDescent="0.25">
      <c r="M1250">
        <f t="shared" si="20"/>
        <v>1248</v>
      </c>
      <c r="N1250">
        <f>LARGE(Forecast!$M$3:$M$8761,$M1250)</f>
        <v>0</v>
      </c>
      <c r="O1250" s="4" t="str">
        <f ca="1">IF(N1250=0,"",INDEX(OFFSET(Forecast!$B$3:$B$8761,IF(N1250=N1249,MATCH(O1249,Forecast!$B$3:$B$8761,0),0),0),MATCH(N1250,OFFSET(Forecast!$M$3:$M$8761,IF(N1250=N1249,MATCH(O1249,Forecast!$B$3:$B$8761,0),0),0),0),1))</f>
        <v/>
      </c>
      <c r="P1250" s="33">
        <f>INDEX(BAAL!$B:$B,MATCH(1-N1250,BAAL!$C:$C,0),1)</f>
        <v>1</v>
      </c>
      <c r="R1250" s="4"/>
      <c r="S1250" s="33"/>
    </row>
    <row r="1251" spans="13:19" x14ac:dyDescent="0.25">
      <c r="M1251">
        <f t="shared" si="20"/>
        <v>1249</v>
      </c>
      <c r="N1251">
        <f>LARGE(Forecast!$M$3:$M$8761,$M1251)</f>
        <v>0</v>
      </c>
      <c r="O1251" s="4" t="str">
        <f ca="1">IF(N1251=0,"",INDEX(OFFSET(Forecast!$B$3:$B$8761,IF(N1251=N1250,MATCH(O1250,Forecast!$B$3:$B$8761,0),0),0),MATCH(N1251,OFFSET(Forecast!$M$3:$M$8761,IF(N1251=N1250,MATCH(O1250,Forecast!$B$3:$B$8761,0),0),0),0),1))</f>
        <v/>
      </c>
      <c r="P1251" s="33">
        <f>INDEX(BAAL!$B:$B,MATCH(1-N1251,BAAL!$C:$C,0),1)</f>
        <v>1</v>
      </c>
      <c r="R1251" s="4"/>
      <c r="S1251" s="33"/>
    </row>
    <row r="1252" spans="13:19" x14ac:dyDescent="0.25">
      <c r="M1252">
        <f t="shared" si="20"/>
        <v>1250</v>
      </c>
      <c r="N1252">
        <f>LARGE(Forecast!$M$3:$M$8761,$M1252)</f>
        <v>0</v>
      </c>
      <c r="O1252" s="4" t="str">
        <f ca="1">IF(N1252=0,"",INDEX(OFFSET(Forecast!$B$3:$B$8761,IF(N1252=N1251,MATCH(O1251,Forecast!$B$3:$B$8761,0),0),0),MATCH(N1252,OFFSET(Forecast!$M$3:$M$8761,IF(N1252=N1251,MATCH(O1251,Forecast!$B$3:$B$8761,0),0),0),0),1))</f>
        <v/>
      </c>
      <c r="P1252" s="33">
        <f>INDEX(BAAL!$B:$B,MATCH(1-N1252,BAAL!$C:$C,0),1)</f>
        <v>1</v>
      </c>
      <c r="R1252" s="4"/>
      <c r="S1252" s="33"/>
    </row>
    <row r="1253" spans="13:19" x14ac:dyDescent="0.25">
      <c r="M1253">
        <f t="shared" si="20"/>
        <v>1251</v>
      </c>
      <c r="N1253">
        <f>LARGE(Forecast!$M$3:$M$8761,$M1253)</f>
        <v>0</v>
      </c>
      <c r="O1253" s="4" t="str">
        <f ca="1">IF(N1253=0,"",INDEX(OFFSET(Forecast!$B$3:$B$8761,IF(N1253=N1252,MATCH(O1252,Forecast!$B$3:$B$8761,0),0),0),MATCH(N1253,OFFSET(Forecast!$M$3:$M$8761,IF(N1253=N1252,MATCH(O1252,Forecast!$B$3:$B$8761,0),0),0),0),1))</f>
        <v/>
      </c>
      <c r="P1253" s="33">
        <f>INDEX(BAAL!$B:$B,MATCH(1-N1253,BAAL!$C:$C,0),1)</f>
        <v>1</v>
      </c>
      <c r="R1253" s="4"/>
      <c r="S1253" s="33"/>
    </row>
    <row r="1254" spans="13:19" x14ac:dyDescent="0.25">
      <c r="M1254">
        <f t="shared" si="20"/>
        <v>1252</v>
      </c>
      <c r="N1254">
        <f>LARGE(Forecast!$M$3:$M$8761,$M1254)</f>
        <v>0</v>
      </c>
      <c r="O1254" s="4" t="str">
        <f ca="1">IF(N1254=0,"",INDEX(OFFSET(Forecast!$B$3:$B$8761,IF(N1254=N1253,MATCH(O1253,Forecast!$B$3:$B$8761,0),0),0),MATCH(N1254,OFFSET(Forecast!$M$3:$M$8761,IF(N1254=N1253,MATCH(O1253,Forecast!$B$3:$B$8761,0),0),0),0),1))</f>
        <v/>
      </c>
      <c r="P1254" s="33">
        <f>INDEX(BAAL!$B:$B,MATCH(1-N1254,BAAL!$C:$C,0),1)</f>
        <v>1</v>
      </c>
      <c r="R1254" s="4"/>
      <c r="S1254" s="33"/>
    </row>
    <row r="1255" spans="13:19" x14ac:dyDescent="0.25">
      <c r="M1255">
        <f t="shared" si="20"/>
        <v>1253</v>
      </c>
      <c r="N1255">
        <f>LARGE(Forecast!$M$3:$M$8761,$M1255)</f>
        <v>0</v>
      </c>
      <c r="O1255" s="4" t="str">
        <f ca="1">IF(N1255=0,"",INDEX(OFFSET(Forecast!$B$3:$B$8761,IF(N1255=N1254,MATCH(O1254,Forecast!$B$3:$B$8761,0),0),0),MATCH(N1255,OFFSET(Forecast!$M$3:$M$8761,IF(N1255=N1254,MATCH(O1254,Forecast!$B$3:$B$8761,0),0),0),0),1))</f>
        <v/>
      </c>
      <c r="P1255" s="33">
        <f>INDEX(BAAL!$B:$B,MATCH(1-N1255,BAAL!$C:$C,0),1)</f>
        <v>1</v>
      </c>
      <c r="R1255" s="4"/>
      <c r="S1255" s="33"/>
    </row>
    <row r="1256" spans="13:19" x14ac:dyDescent="0.25">
      <c r="M1256">
        <f t="shared" si="20"/>
        <v>1254</v>
      </c>
      <c r="N1256">
        <f>LARGE(Forecast!$M$3:$M$8761,$M1256)</f>
        <v>0</v>
      </c>
      <c r="O1256" s="4" t="str">
        <f ca="1">IF(N1256=0,"",INDEX(OFFSET(Forecast!$B$3:$B$8761,IF(N1256=N1255,MATCH(O1255,Forecast!$B$3:$B$8761,0),0),0),MATCH(N1256,OFFSET(Forecast!$M$3:$M$8761,IF(N1256=N1255,MATCH(O1255,Forecast!$B$3:$B$8761,0),0),0),0),1))</f>
        <v/>
      </c>
      <c r="P1256" s="33">
        <f>INDEX(BAAL!$B:$B,MATCH(1-N1256,BAAL!$C:$C,0),1)</f>
        <v>1</v>
      </c>
      <c r="R1256" s="4"/>
      <c r="S1256" s="33"/>
    </row>
    <row r="1257" spans="13:19" x14ac:dyDescent="0.25">
      <c r="M1257">
        <f t="shared" si="20"/>
        <v>1255</v>
      </c>
      <c r="N1257">
        <f>LARGE(Forecast!$M$3:$M$8761,$M1257)</f>
        <v>0</v>
      </c>
      <c r="O1257" s="4" t="str">
        <f ca="1">IF(N1257=0,"",INDEX(OFFSET(Forecast!$B$3:$B$8761,IF(N1257=N1256,MATCH(O1256,Forecast!$B$3:$B$8761,0),0),0),MATCH(N1257,OFFSET(Forecast!$M$3:$M$8761,IF(N1257=N1256,MATCH(O1256,Forecast!$B$3:$B$8761,0),0),0),0),1))</f>
        <v/>
      </c>
      <c r="P1257" s="33">
        <f>INDEX(BAAL!$B:$B,MATCH(1-N1257,BAAL!$C:$C,0),1)</f>
        <v>1</v>
      </c>
      <c r="R1257" s="4"/>
      <c r="S1257" s="33"/>
    </row>
    <row r="1258" spans="13:19" x14ac:dyDescent="0.25">
      <c r="M1258">
        <f t="shared" si="20"/>
        <v>1256</v>
      </c>
      <c r="N1258">
        <f>LARGE(Forecast!$M$3:$M$8761,$M1258)</f>
        <v>0</v>
      </c>
      <c r="O1258" s="4" t="str">
        <f ca="1">IF(N1258=0,"",INDEX(OFFSET(Forecast!$B$3:$B$8761,IF(N1258=N1257,MATCH(O1257,Forecast!$B$3:$B$8761,0),0),0),MATCH(N1258,OFFSET(Forecast!$M$3:$M$8761,IF(N1258=N1257,MATCH(O1257,Forecast!$B$3:$B$8761,0),0),0),0),1))</f>
        <v/>
      </c>
      <c r="P1258" s="33">
        <f>INDEX(BAAL!$B:$B,MATCH(1-N1258,BAAL!$C:$C,0),1)</f>
        <v>1</v>
      </c>
      <c r="R1258" s="4"/>
      <c r="S1258" s="33"/>
    </row>
    <row r="1259" spans="13:19" x14ac:dyDescent="0.25">
      <c r="M1259">
        <f t="shared" si="20"/>
        <v>1257</v>
      </c>
      <c r="N1259">
        <f>LARGE(Forecast!$M$3:$M$8761,$M1259)</f>
        <v>0</v>
      </c>
      <c r="O1259" s="4" t="str">
        <f ca="1">IF(N1259=0,"",INDEX(OFFSET(Forecast!$B$3:$B$8761,IF(N1259=N1258,MATCH(O1258,Forecast!$B$3:$B$8761,0),0),0),MATCH(N1259,OFFSET(Forecast!$M$3:$M$8761,IF(N1259=N1258,MATCH(O1258,Forecast!$B$3:$B$8761,0),0),0),0),1))</f>
        <v/>
      </c>
      <c r="P1259" s="33">
        <f>INDEX(BAAL!$B:$B,MATCH(1-N1259,BAAL!$C:$C,0),1)</f>
        <v>1</v>
      </c>
      <c r="R1259" s="4"/>
      <c r="S1259" s="33"/>
    </row>
    <row r="1260" spans="13:19" x14ac:dyDescent="0.25">
      <c r="M1260">
        <f t="shared" si="20"/>
        <v>1258</v>
      </c>
      <c r="N1260">
        <f>LARGE(Forecast!$M$3:$M$8761,$M1260)</f>
        <v>0</v>
      </c>
      <c r="O1260" s="4" t="str">
        <f ca="1">IF(N1260=0,"",INDEX(OFFSET(Forecast!$B$3:$B$8761,IF(N1260=N1259,MATCH(O1259,Forecast!$B$3:$B$8761,0),0),0),MATCH(N1260,OFFSET(Forecast!$M$3:$M$8761,IF(N1260=N1259,MATCH(O1259,Forecast!$B$3:$B$8761,0),0),0),0),1))</f>
        <v/>
      </c>
      <c r="P1260" s="33">
        <f>INDEX(BAAL!$B:$B,MATCH(1-N1260,BAAL!$C:$C,0),1)</f>
        <v>1</v>
      </c>
      <c r="R1260" s="4"/>
      <c r="S1260" s="33"/>
    </row>
    <row r="1261" spans="13:19" x14ac:dyDescent="0.25">
      <c r="M1261">
        <f t="shared" si="20"/>
        <v>1259</v>
      </c>
      <c r="N1261">
        <f>LARGE(Forecast!$M$3:$M$8761,$M1261)</f>
        <v>0</v>
      </c>
      <c r="O1261" s="4" t="str">
        <f ca="1">IF(N1261=0,"",INDEX(OFFSET(Forecast!$B$3:$B$8761,IF(N1261=N1260,MATCH(O1260,Forecast!$B$3:$B$8761,0),0),0),MATCH(N1261,OFFSET(Forecast!$M$3:$M$8761,IF(N1261=N1260,MATCH(O1260,Forecast!$B$3:$B$8761,0),0),0),0),1))</f>
        <v/>
      </c>
      <c r="P1261" s="33">
        <f>INDEX(BAAL!$B:$B,MATCH(1-N1261,BAAL!$C:$C,0),1)</f>
        <v>1</v>
      </c>
      <c r="R1261" s="4"/>
      <c r="S1261" s="33"/>
    </row>
    <row r="1262" spans="13:19" x14ac:dyDescent="0.25">
      <c r="M1262">
        <f t="shared" si="20"/>
        <v>1260</v>
      </c>
      <c r="N1262">
        <f>LARGE(Forecast!$M$3:$M$8761,$M1262)</f>
        <v>0</v>
      </c>
      <c r="O1262" s="4" t="str">
        <f ca="1">IF(N1262=0,"",INDEX(OFFSET(Forecast!$B$3:$B$8761,IF(N1262=N1261,MATCH(O1261,Forecast!$B$3:$B$8761,0),0),0),MATCH(N1262,OFFSET(Forecast!$M$3:$M$8761,IF(N1262=N1261,MATCH(O1261,Forecast!$B$3:$B$8761,0),0),0),0),1))</f>
        <v/>
      </c>
      <c r="P1262" s="33">
        <f>INDEX(BAAL!$B:$B,MATCH(1-N1262,BAAL!$C:$C,0),1)</f>
        <v>1</v>
      </c>
      <c r="R1262" s="4"/>
      <c r="S1262" s="33"/>
    </row>
    <row r="1263" spans="13:19" x14ac:dyDescent="0.25">
      <c r="M1263">
        <f t="shared" si="20"/>
        <v>1261</v>
      </c>
      <c r="N1263">
        <f>LARGE(Forecast!$M$3:$M$8761,$M1263)</f>
        <v>0</v>
      </c>
      <c r="O1263" s="4" t="str">
        <f ca="1">IF(N1263=0,"",INDEX(OFFSET(Forecast!$B$3:$B$8761,IF(N1263=N1262,MATCH(O1262,Forecast!$B$3:$B$8761,0),0),0),MATCH(N1263,OFFSET(Forecast!$M$3:$M$8761,IF(N1263=N1262,MATCH(O1262,Forecast!$B$3:$B$8761,0),0),0),0),1))</f>
        <v/>
      </c>
      <c r="P1263" s="33">
        <f>INDEX(BAAL!$B:$B,MATCH(1-N1263,BAAL!$C:$C,0),1)</f>
        <v>1</v>
      </c>
      <c r="R1263" s="4"/>
      <c r="S1263" s="33"/>
    </row>
    <row r="1264" spans="13:19" x14ac:dyDescent="0.25">
      <c r="M1264">
        <f t="shared" si="20"/>
        <v>1262</v>
      </c>
      <c r="N1264">
        <f>LARGE(Forecast!$M$3:$M$8761,$M1264)</f>
        <v>0</v>
      </c>
      <c r="O1264" s="4" t="str">
        <f ca="1">IF(N1264=0,"",INDEX(OFFSET(Forecast!$B$3:$B$8761,IF(N1264=N1263,MATCH(O1263,Forecast!$B$3:$B$8761,0),0),0),MATCH(N1264,OFFSET(Forecast!$M$3:$M$8761,IF(N1264=N1263,MATCH(O1263,Forecast!$B$3:$B$8761,0),0),0),0),1))</f>
        <v/>
      </c>
      <c r="P1264" s="33">
        <f>INDEX(BAAL!$B:$B,MATCH(1-N1264,BAAL!$C:$C,0),1)</f>
        <v>1</v>
      </c>
      <c r="R1264" s="4"/>
      <c r="S1264" s="33"/>
    </row>
    <row r="1265" spans="13:19" x14ac:dyDescent="0.25">
      <c r="M1265">
        <f t="shared" si="20"/>
        <v>1263</v>
      </c>
      <c r="N1265">
        <f>LARGE(Forecast!$M$3:$M$8761,$M1265)</f>
        <v>0</v>
      </c>
      <c r="O1265" s="4" t="str">
        <f ca="1">IF(N1265=0,"",INDEX(OFFSET(Forecast!$B$3:$B$8761,IF(N1265=N1264,MATCH(O1264,Forecast!$B$3:$B$8761,0),0),0),MATCH(N1265,OFFSET(Forecast!$M$3:$M$8761,IF(N1265=N1264,MATCH(O1264,Forecast!$B$3:$B$8761,0),0),0),0),1))</f>
        <v/>
      </c>
      <c r="P1265" s="33">
        <f>INDEX(BAAL!$B:$B,MATCH(1-N1265,BAAL!$C:$C,0),1)</f>
        <v>1</v>
      </c>
      <c r="R1265" s="4"/>
      <c r="S1265" s="33"/>
    </row>
    <row r="1266" spans="13:19" x14ac:dyDescent="0.25">
      <c r="M1266">
        <f t="shared" si="20"/>
        <v>1264</v>
      </c>
      <c r="N1266">
        <f>LARGE(Forecast!$M$3:$M$8761,$M1266)</f>
        <v>0</v>
      </c>
      <c r="O1266" s="4" t="str">
        <f ca="1">IF(N1266=0,"",INDEX(OFFSET(Forecast!$B$3:$B$8761,IF(N1266=N1265,MATCH(O1265,Forecast!$B$3:$B$8761,0),0),0),MATCH(N1266,OFFSET(Forecast!$M$3:$M$8761,IF(N1266=N1265,MATCH(O1265,Forecast!$B$3:$B$8761,0),0),0),0),1))</f>
        <v/>
      </c>
      <c r="P1266" s="33">
        <f>INDEX(BAAL!$B:$B,MATCH(1-N1266,BAAL!$C:$C,0),1)</f>
        <v>1</v>
      </c>
      <c r="R1266" s="4"/>
      <c r="S1266" s="33"/>
    </row>
    <row r="1267" spans="13:19" x14ac:dyDescent="0.25">
      <c r="M1267">
        <f t="shared" si="20"/>
        <v>1265</v>
      </c>
      <c r="N1267">
        <f>LARGE(Forecast!$M$3:$M$8761,$M1267)</f>
        <v>0</v>
      </c>
      <c r="O1267" s="4" t="str">
        <f ca="1">IF(N1267=0,"",INDEX(OFFSET(Forecast!$B$3:$B$8761,IF(N1267=N1266,MATCH(O1266,Forecast!$B$3:$B$8761,0),0),0),MATCH(N1267,OFFSET(Forecast!$M$3:$M$8761,IF(N1267=N1266,MATCH(O1266,Forecast!$B$3:$B$8761,0),0),0),0),1))</f>
        <v/>
      </c>
      <c r="P1267" s="33">
        <f>INDEX(BAAL!$B:$B,MATCH(1-N1267,BAAL!$C:$C,0),1)</f>
        <v>1</v>
      </c>
      <c r="R1267" s="4"/>
      <c r="S1267" s="33"/>
    </row>
    <row r="1268" spans="13:19" x14ac:dyDescent="0.25">
      <c r="M1268">
        <f t="shared" si="20"/>
        <v>1266</v>
      </c>
      <c r="N1268">
        <f>LARGE(Forecast!$M$3:$M$8761,$M1268)</f>
        <v>0</v>
      </c>
      <c r="O1268" s="4" t="str">
        <f ca="1">IF(N1268=0,"",INDEX(OFFSET(Forecast!$B$3:$B$8761,IF(N1268=N1267,MATCH(O1267,Forecast!$B$3:$B$8761,0),0),0),MATCH(N1268,OFFSET(Forecast!$M$3:$M$8761,IF(N1268=N1267,MATCH(O1267,Forecast!$B$3:$B$8761,0),0),0),0),1))</f>
        <v/>
      </c>
      <c r="P1268" s="33">
        <f>INDEX(BAAL!$B:$B,MATCH(1-N1268,BAAL!$C:$C,0),1)</f>
        <v>1</v>
      </c>
      <c r="R1268" s="4"/>
      <c r="S1268" s="33"/>
    </row>
    <row r="1269" spans="13:19" x14ac:dyDescent="0.25">
      <c r="M1269">
        <f t="shared" si="20"/>
        <v>1267</v>
      </c>
      <c r="N1269">
        <f>LARGE(Forecast!$M$3:$M$8761,$M1269)</f>
        <v>0</v>
      </c>
      <c r="O1269" s="4" t="str">
        <f ca="1">IF(N1269=0,"",INDEX(OFFSET(Forecast!$B$3:$B$8761,IF(N1269=N1268,MATCH(O1268,Forecast!$B$3:$B$8761,0),0),0),MATCH(N1269,OFFSET(Forecast!$M$3:$M$8761,IF(N1269=N1268,MATCH(O1268,Forecast!$B$3:$B$8761,0),0),0),0),1))</f>
        <v/>
      </c>
      <c r="P1269" s="33">
        <f>INDEX(BAAL!$B:$B,MATCH(1-N1269,BAAL!$C:$C,0),1)</f>
        <v>1</v>
      </c>
      <c r="R1269" s="4"/>
      <c r="S1269" s="33"/>
    </row>
    <row r="1270" spans="13:19" x14ac:dyDescent="0.25">
      <c r="M1270">
        <f t="shared" si="20"/>
        <v>1268</v>
      </c>
      <c r="N1270">
        <f>LARGE(Forecast!$M$3:$M$8761,$M1270)</f>
        <v>0</v>
      </c>
      <c r="O1270" s="4" t="str">
        <f ca="1">IF(N1270=0,"",INDEX(OFFSET(Forecast!$B$3:$B$8761,IF(N1270=N1269,MATCH(O1269,Forecast!$B$3:$B$8761,0),0),0),MATCH(N1270,OFFSET(Forecast!$M$3:$M$8761,IF(N1270=N1269,MATCH(O1269,Forecast!$B$3:$B$8761,0),0),0),0),1))</f>
        <v/>
      </c>
      <c r="P1270" s="33">
        <f>INDEX(BAAL!$B:$B,MATCH(1-N1270,BAAL!$C:$C,0),1)</f>
        <v>1</v>
      </c>
      <c r="R1270" s="4"/>
      <c r="S1270" s="33"/>
    </row>
    <row r="1271" spans="13:19" x14ac:dyDescent="0.25">
      <c r="M1271">
        <f t="shared" si="20"/>
        <v>1269</v>
      </c>
      <c r="N1271">
        <f>LARGE(Forecast!$M$3:$M$8761,$M1271)</f>
        <v>0</v>
      </c>
      <c r="O1271" s="4" t="str">
        <f ca="1">IF(N1271=0,"",INDEX(OFFSET(Forecast!$B$3:$B$8761,IF(N1271=N1270,MATCH(O1270,Forecast!$B$3:$B$8761,0),0),0),MATCH(N1271,OFFSET(Forecast!$M$3:$M$8761,IF(N1271=N1270,MATCH(O1270,Forecast!$B$3:$B$8761,0),0),0),0),1))</f>
        <v/>
      </c>
      <c r="P1271" s="33">
        <f>INDEX(BAAL!$B:$B,MATCH(1-N1271,BAAL!$C:$C,0),1)</f>
        <v>1</v>
      </c>
      <c r="R1271" s="4"/>
      <c r="S1271" s="33"/>
    </row>
    <row r="1272" spans="13:19" x14ac:dyDescent="0.25">
      <c r="M1272">
        <f t="shared" si="20"/>
        <v>1270</v>
      </c>
      <c r="N1272">
        <f>LARGE(Forecast!$M$3:$M$8761,$M1272)</f>
        <v>0</v>
      </c>
      <c r="O1272" s="4" t="str">
        <f ca="1">IF(N1272=0,"",INDEX(OFFSET(Forecast!$B$3:$B$8761,IF(N1272=N1271,MATCH(O1271,Forecast!$B$3:$B$8761,0),0),0),MATCH(N1272,OFFSET(Forecast!$M$3:$M$8761,IF(N1272=N1271,MATCH(O1271,Forecast!$B$3:$B$8761,0),0),0),0),1))</f>
        <v/>
      </c>
      <c r="P1272" s="33">
        <f>INDEX(BAAL!$B:$B,MATCH(1-N1272,BAAL!$C:$C,0),1)</f>
        <v>1</v>
      </c>
      <c r="R1272" s="4"/>
      <c r="S1272" s="33"/>
    </row>
    <row r="1273" spans="13:19" x14ac:dyDescent="0.25">
      <c r="M1273">
        <f t="shared" si="20"/>
        <v>1271</v>
      </c>
      <c r="N1273">
        <f>LARGE(Forecast!$M$3:$M$8761,$M1273)</f>
        <v>0</v>
      </c>
      <c r="O1273" s="4" t="str">
        <f ca="1">IF(N1273=0,"",INDEX(OFFSET(Forecast!$B$3:$B$8761,IF(N1273=N1272,MATCH(O1272,Forecast!$B$3:$B$8761,0),0),0),MATCH(N1273,OFFSET(Forecast!$M$3:$M$8761,IF(N1273=N1272,MATCH(O1272,Forecast!$B$3:$B$8761,0),0),0),0),1))</f>
        <v/>
      </c>
      <c r="P1273" s="33">
        <f>INDEX(BAAL!$B:$B,MATCH(1-N1273,BAAL!$C:$C,0),1)</f>
        <v>1</v>
      </c>
      <c r="R1273" s="4"/>
      <c r="S1273" s="33"/>
    </row>
    <row r="1274" spans="13:19" x14ac:dyDescent="0.25">
      <c r="M1274">
        <f t="shared" si="20"/>
        <v>1272</v>
      </c>
      <c r="N1274">
        <f>LARGE(Forecast!$M$3:$M$8761,$M1274)</f>
        <v>0</v>
      </c>
      <c r="O1274" s="4" t="str">
        <f ca="1">IF(N1274=0,"",INDEX(OFFSET(Forecast!$B$3:$B$8761,IF(N1274=N1273,MATCH(O1273,Forecast!$B$3:$B$8761,0),0),0),MATCH(N1274,OFFSET(Forecast!$M$3:$M$8761,IF(N1274=N1273,MATCH(O1273,Forecast!$B$3:$B$8761,0),0),0),0),1))</f>
        <v/>
      </c>
      <c r="P1274" s="33">
        <f>INDEX(BAAL!$B:$B,MATCH(1-N1274,BAAL!$C:$C,0),1)</f>
        <v>1</v>
      </c>
      <c r="R1274" s="4"/>
      <c r="S1274" s="33"/>
    </row>
    <row r="1275" spans="13:19" x14ac:dyDescent="0.25">
      <c r="M1275">
        <f t="shared" si="20"/>
        <v>1273</v>
      </c>
      <c r="N1275">
        <f>LARGE(Forecast!$M$3:$M$8761,$M1275)</f>
        <v>0</v>
      </c>
      <c r="O1275" s="4" t="str">
        <f ca="1">IF(N1275=0,"",INDEX(OFFSET(Forecast!$B$3:$B$8761,IF(N1275=N1274,MATCH(O1274,Forecast!$B$3:$B$8761,0),0),0),MATCH(N1275,OFFSET(Forecast!$M$3:$M$8761,IF(N1275=N1274,MATCH(O1274,Forecast!$B$3:$B$8761,0),0),0),0),1))</f>
        <v/>
      </c>
      <c r="P1275" s="33">
        <f>INDEX(BAAL!$B:$B,MATCH(1-N1275,BAAL!$C:$C,0),1)</f>
        <v>1</v>
      </c>
      <c r="R1275" s="4"/>
      <c r="S1275" s="33"/>
    </row>
    <row r="1276" spans="13:19" x14ac:dyDescent="0.25">
      <c r="M1276">
        <f t="shared" si="20"/>
        <v>1274</v>
      </c>
      <c r="N1276">
        <f>LARGE(Forecast!$M$3:$M$8761,$M1276)</f>
        <v>0</v>
      </c>
      <c r="O1276" s="4" t="str">
        <f ca="1">IF(N1276=0,"",INDEX(OFFSET(Forecast!$B$3:$B$8761,IF(N1276=N1275,MATCH(O1275,Forecast!$B$3:$B$8761,0),0),0),MATCH(N1276,OFFSET(Forecast!$M$3:$M$8761,IF(N1276=N1275,MATCH(O1275,Forecast!$B$3:$B$8761,0),0),0),0),1))</f>
        <v/>
      </c>
      <c r="P1276" s="33">
        <f>INDEX(BAAL!$B:$B,MATCH(1-N1276,BAAL!$C:$C,0),1)</f>
        <v>1</v>
      </c>
      <c r="R1276" s="4"/>
      <c r="S1276" s="33"/>
    </row>
    <row r="1277" spans="13:19" x14ac:dyDescent="0.25">
      <c r="M1277">
        <f t="shared" si="20"/>
        <v>1275</v>
      </c>
      <c r="N1277">
        <f>LARGE(Forecast!$M$3:$M$8761,$M1277)</f>
        <v>0</v>
      </c>
      <c r="O1277" s="4" t="str">
        <f ca="1">IF(N1277=0,"",INDEX(OFFSET(Forecast!$B$3:$B$8761,IF(N1277=N1276,MATCH(O1276,Forecast!$B$3:$B$8761,0),0),0),MATCH(N1277,OFFSET(Forecast!$M$3:$M$8761,IF(N1277=N1276,MATCH(O1276,Forecast!$B$3:$B$8761,0),0),0),0),1))</f>
        <v/>
      </c>
      <c r="P1277" s="33">
        <f>INDEX(BAAL!$B:$B,MATCH(1-N1277,BAAL!$C:$C,0),1)</f>
        <v>1</v>
      </c>
      <c r="R1277" s="4"/>
      <c r="S1277" s="33"/>
    </row>
    <row r="1278" spans="13:19" x14ac:dyDescent="0.25">
      <c r="M1278">
        <f t="shared" si="20"/>
        <v>1276</v>
      </c>
      <c r="N1278">
        <f>LARGE(Forecast!$M$3:$M$8761,$M1278)</f>
        <v>0</v>
      </c>
      <c r="O1278" s="4" t="str">
        <f ca="1">IF(N1278=0,"",INDEX(OFFSET(Forecast!$B$3:$B$8761,IF(N1278=N1277,MATCH(O1277,Forecast!$B$3:$B$8761,0),0),0),MATCH(N1278,OFFSET(Forecast!$M$3:$M$8761,IF(N1278=N1277,MATCH(O1277,Forecast!$B$3:$B$8761,0),0),0),0),1))</f>
        <v/>
      </c>
      <c r="P1278" s="33">
        <f>INDEX(BAAL!$B:$B,MATCH(1-N1278,BAAL!$C:$C,0),1)</f>
        <v>1</v>
      </c>
      <c r="R1278" s="4"/>
      <c r="S1278" s="33"/>
    </row>
    <row r="1279" spans="13:19" x14ac:dyDescent="0.25">
      <c r="M1279">
        <f t="shared" si="20"/>
        <v>1277</v>
      </c>
      <c r="N1279">
        <f>LARGE(Forecast!$M$3:$M$8761,$M1279)</f>
        <v>0</v>
      </c>
      <c r="O1279" s="4" t="str">
        <f ca="1">IF(N1279=0,"",INDEX(OFFSET(Forecast!$B$3:$B$8761,IF(N1279=N1278,MATCH(O1278,Forecast!$B$3:$B$8761,0),0),0),MATCH(N1279,OFFSET(Forecast!$M$3:$M$8761,IF(N1279=N1278,MATCH(O1278,Forecast!$B$3:$B$8761,0),0),0),0),1))</f>
        <v/>
      </c>
      <c r="P1279" s="33">
        <f>INDEX(BAAL!$B:$B,MATCH(1-N1279,BAAL!$C:$C,0),1)</f>
        <v>1</v>
      </c>
      <c r="R1279" s="4"/>
      <c r="S1279" s="33"/>
    </row>
    <row r="1280" spans="13:19" x14ac:dyDescent="0.25">
      <c r="M1280">
        <f t="shared" si="20"/>
        <v>1278</v>
      </c>
      <c r="N1280">
        <f>LARGE(Forecast!$M$3:$M$8761,$M1280)</f>
        <v>0</v>
      </c>
      <c r="O1280" s="4" t="str">
        <f ca="1">IF(N1280=0,"",INDEX(OFFSET(Forecast!$B$3:$B$8761,IF(N1280=N1279,MATCH(O1279,Forecast!$B$3:$B$8761,0),0),0),MATCH(N1280,OFFSET(Forecast!$M$3:$M$8761,IF(N1280=N1279,MATCH(O1279,Forecast!$B$3:$B$8761,0),0),0),0),1))</f>
        <v/>
      </c>
      <c r="P1280" s="33">
        <f>INDEX(BAAL!$B:$B,MATCH(1-N1280,BAAL!$C:$C,0),1)</f>
        <v>1</v>
      </c>
      <c r="R1280" s="4"/>
      <c r="S1280" s="33"/>
    </row>
    <row r="1281" spans="13:19" x14ac:dyDescent="0.25">
      <c r="M1281">
        <f t="shared" si="20"/>
        <v>1279</v>
      </c>
      <c r="N1281">
        <f>LARGE(Forecast!$M$3:$M$8761,$M1281)</f>
        <v>0</v>
      </c>
      <c r="O1281" s="4" t="str">
        <f ca="1">IF(N1281=0,"",INDEX(OFFSET(Forecast!$B$3:$B$8761,IF(N1281=N1280,MATCH(O1280,Forecast!$B$3:$B$8761,0),0),0),MATCH(N1281,OFFSET(Forecast!$M$3:$M$8761,IF(N1281=N1280,MATCH(O1280,Forecast!$B$3:$B$8761,0),0),0),0),1))</f>
        <v/>
      </c>
      <c r="P1281" s="33">
        <f>INDEX(BAAL!$B:$B,MATCH(1-N1281,BAAL!$C:$C,0),1)</f>
        <v>1</v>
      </c>
      <c r="R1281" s="4"/>
      <c r="S1281" s="33"/>
    </row>
    <row r="1282" spans="13:19" x14ac:dyDescent="0.25">
      <c r="M1282">
        <f t="shared" si="20"/>
        <v>1280</v>
      </c>
      <c r="N1282">
        <f>LARGE(Forecast!$M$3:$M$8761,$M1282)</f>
        <v>0</v>
      </c>
      <c r="O1282" s="4" t="str">
        <f ca="1">IF(N1282=0,"",INDEX(OFFSET(Forecast!$B$3:$B$8761,IF(N1282=N1281,MATCH(O1281,Forecast!$B$3:$B$8761,0),0),0),MATCH(N1282,OFFSET(Forecast!$M$3:$M$8761,IF(N1282=N1281,MATCH(O1281,Forecast!$B$3:$B$8761,0),0),0),0),1))</f>
        <v/>
      </c>
      <c r="P1282" s="33">
        <f>INDEX(BAAL!$B:$B,MATCH(1-N1282,BAAL!$C:$C,0),1)</f>
        <v>1</v>
      </c>
      <c r="R1282" s="4"/>
      <c r="S1282" s="33"/>
    </row>
    <row r="1283" spans="13:19" x14ac:dyDescent="0.25">
      <c r="M1283">
        <f t="shared" si="20"/>
        <v>1281</v>
      </c>
      <c r="N1283">
        <f>LARGE(Forecast!$M$3:$M$8761,$M1283)</f>
        <v>0</v>
      </c>
      <c r="O1283" s="4" t="str">
        <f ca="1">IF(N1283=0,"",INDEX(OFFSET(Forecast!$B$3:$B$8761,IF(N1283=N1282,MATCH(O1282,Forecast!$B$3:$B$8761,0),0),0),MATCH(N1283,OFFSET(Forecast!$M$3:$M$8761,IF(N1283=N1282,MATCH(O1282,Forecast!$B$3:$B$8761,0),0),0),0),1))</f>
        <v/>
      </c>
      <c r="P1283" s="33">
        <f>INDEX(BAAL!$B:$B,MATCH(1-N1283,BAAL!$C:$C,0),1)</f>
        <v>1</v>
      </c>
      <c r="R1283" s="4"/>
      <c r="S1283" s="33"/>
    </row>
    <row r="1284" spans="13:19" x14ac:dyDescent="0.25">
      <c r="M1284">
        <f t="shared" si="20"/>
        <v>1282</v>
      </c>
      <c r="N1284">
        <f>LARGE(Forecast!$M$3:$M$8761,$M1284)</f>
        <v>0</v>
      </c>
      <c r="O1284" s="4" t="str">
        <f ca="1">IF(N1284=0,"",INDEX(OFFSET(Forecast!$B$3:$B$8761,IF(N1284=N1283,MATCH(O1283,Forecast!$B$3:$B$8761,0),0),0),MATCH(N1284,OFFSET(Forecast!$M$3:$M$8761,IF(N1284=N1283,MATCH(O1283,Forecast!$B$3:$B$8761,0),0),0),0),1))</f>
        <v/>
      </c>
      <c r="P1284" s="33">
        <f>INDEX(BAAL!$B:$B,MATCH(1-N1284,BAAL!$C:$C,0),1)</f>
        <v>1</v>
      </c>
      <c r="R1284" s="4"/>
      <c r="S1284" s="33"/>
    </row>
    <row r="1285" spans="13:19" x14ac:dyDescent="0.25">
      <c r="M1285">
        <f t="shared" ref="M1285:M1348" si="21">M1284+1</f>
        <v>1283</v>
      </c>
      <c r="N1285">
        <f>LARGE(Forecast!$M$3:$M$8761,$M1285)</f>
        <v>0</v>
      </c>
      <c r="O1285" s="4" t="str">
        <f ca="1">IF(N1285=0,"",INDEX(OFFSET(Forecast!$B$3:$B$8761,IF(N1285=N1284,MATCH(O1284,Forecast!$B$3:$B$8761,0),0),0),MATCH(N1285,OFFSET(Forecast!$M$3:$M$8761,IF(N1285=N1284,MATCH(O1284,Forecast!$B$3:$B$8761,0),0),0),0),1))</f>
        <v/>
      </c>
      <c r="P1285" s="33">
        <f>INDEX(BAAL!$B:$B,MATCH(1-N1285,BAAL!$C:$C,0),1)</f>
        <v>1</v>
      </c>
      <c r="R1285" s="4"/>
      <c r="S1285" s="33"/>
    </row>
    <row r="1286" spans="13:19" x14ac:dyDescent="0.25">
      <c r="M1286">
        <f t="shared" si="21"/>
        <v>1284</v>
      </c>
      <c r="N1286">
        <f>LARGE(Forecast!$M$3:$M$8761,$M1286)</f>
        <v>0</v>
      </c>
      <c r="O1286" s="4" t="str">
        <f ca="1">IF(N1286=0,"",INDEX(OFFSET(Forecast!$B$3:$B$8761,IF(N1286=N1285,MATCH(O1285,Forecast!$B$3:$B$8761,0),0),0),MATCH(N1286,OFFSET(Forecast!$M$3:$M$8761,IF(N1286=N1285,MATCH(O1285,Forecast!$B$3:$B$8761,0),0),0),0),1))</f>
        <v/>
      </c>
      <c r="P1286" s="33">
        <f>INDEX(BAAL!$B:$B,MATCH(1-N1286,BAAL!$C:$C,0),1)</f>
        <v>1</v>
      </c>
      <c r="R1286" s="4"/>
      <c r="S1286" s="33"/>
    </row>
    <row r="1287" spans="13:19" x14ac:dyDescent="0.25">
      <c r="M1287">
        <f t="shared" si="21"/>
        <v>1285</v>
      </c>
      <c r="N1287">
        <f>LARGE(Forecast!$M$3:$M$8761,$M1287)</f>
        <v>0</v>
      </c>
      <c r="O1287" s="4" t="str">
        <f ca="1">IF(N1287=0,"",INDEX(OFFSET(Forecast!$B$3:$B$8761,IF(N1287=N1286,MATCH(O1286,Forecast!$B$3:$B$8761,0),0),0),MATCH(N1287,OFFSET(Forecast!$M$3:$M$8761,IF(N1287=N1286,MATCH(O1286,Forecast!$B$3:$B$8761,0),0),0),0),1))</f>
        <v/>
      </c>
      <c r="P1287" s="33">
        <f>INDEX(BAAL!$B:$B,MATCH(1-N1287,BAAL!$C:$C,0),1)</f>
        <v>1</v>
      </c>
      <c r="R1287" s="4"/>
      <c r="S1287" s="33"/>
    </row>
    <row r="1288" spans="13:19" x14ac:dyDescent="0.25">
      <c r="M1288">
        <f t="shared" si="21"/>
        <v>1286</v>
      </c>
      <c r="N1288">
        <f>LARGE(Forecast!$M$3:$M$8761,$M1288)</f>
        <v>0</v>
      </c>
      <c r="O1288" s="4" t="str">
        <f ca="1">IF(N1288=0,"",INDEX(OFFSET(Forecast!$B$3:$B$8761,IF(N1288=N1287,MATCH(O1287,Forecast!$B$3:$B$8761,0),0),0),MATCH(N1288,OFFSET(Forecast!$M$3:$M$8761,IF(N1288=N1287,MATCH(O1287,Forecast!$B$3:$B$8761,0),0),0),0),1))</f>
        <v/>
      </c>
      <c r="P1288" s="33">
        <f>INDEX(BAAL!$B:$B,MATCH(1-N1288,BAAL!$C:$C,0),1)</f>
        <v>1</v>
      </c>
      <c r="R1288" s="4"/>
      <c r="S1288" s="33"/>
    </row>
    <row r="1289" spans="13:19" x14ac:dyDescent="0.25">
      <c r="M1289">
        <f t="shared" si="21"/>
        <v>1287</v>
      </c>
      <c r="N1289">
        <f>LARGE(Forecast!$M$3:$M$8761,$M1289)</f>
        <v>0</v>
      </c>
      <c r="O1289" s="4" t="str">
        <f ca="1">IF(N1289=0,"",INDEX(OFFSET(Forecast!$B$3:$B$8761,IF(N1289=N1288,MATCH(O1288,Forecast!$B$3:$B$8761,0),0),0),MATCH(N1289,OFFSET(Forecast!$M$3:$M$8761,IF(N1289=N1288,MATCH(O1288,Forecast!$B$3:$B$8761,0),0),0),0),1))</f>
        <v/>
      </c>
      <c r="P1289" s="33">
        <f>INDEX(BAAL!$B:$B,MATCH(1-N1289,BAAL!$C:$C,0),1)</f>
        <v>1</v>
      </c>
      <c r="R1289" s="4"/>
      <c r="S1289" s="33"/>
    </row>
    <row r="1290" spans="13:19" x14ac:dyDescent="0.25">
      <c r="M1290">
        <f t="shared" si="21"/>
        <v>1288</v>
      </c>
      <c r="N1290">
        <f>LARGE(Forecast!$M$3:$M$8761,$M1290)</f>
        <v>0</v>
      </c>
      <c r="O1290" s="4" t="str">
        <f ca="1">IF(N1290=0,"",INDEX(OFFSET(Forecast!$B$3:$B$8761,IF(N1290=N1289,MATCH(O1289,Forecast!$B$3:$B$8761,0),0),0),MATCH(N1290,OFFSET(Forecast!$M$3:$M$8761,IF(N1290=N1289,MATCH(O1289,Forecast!$B$3:$B$8761,0),0),0),0),1))</f>
        <v/>
      </c>
      <c r="P1290" s="33">
        <f>INDEX(BAAL!$B:$B,MATCH(1-N1290,BAAL!$C:$C,0),1)</f>
        <v>1</v>
      </c>
      <c r="R1290" s="4"/>
      <c r="S1290" s="33"/>
    </row>
    <row r="1291" spans="13:19" x14ac:dyDescent="0.25">
      <c r="M1291">
        <f t="shared" si="21"/>
        <v>1289</v>
      </c>
      <c r="N1291">
        <f>LARGE(Forecast!$M$3:$M$8761,$M1291)</f>
        <v>0</v>
      </c>
      <c r="O1291" s="4" t="str">
        <f ca="1">IF(N1291=0,"",INDEX(OFFSET(Forecast!$B$3:$B$8761,IF(N1291=N1290,MATCH(O1290,Forecast!$B$3:$B$8761,0),0),0),MATCH(N1291,OFFSET(Forecast!$M$3:$M$8761,IF(N1291=N1290,MATCH(O1290,Forecast!$B$3:$B$8761,0),0),0),0),1))</f>
        <v/>
      </c>
      <c r="P1291" s="33">
        <f>INDEX(BAAL!$B:$B,MATCH(1-N1291,BAAL!$C:$C,0),1)</f>
        <v>1</v>
      </c>
      <c r="R1291" s="4"/>
      <c r="S1291" s="33"/>
    </row>
    <row r="1292" spans="13:19" x14ac:dyDescent="0.25">
      <c r="M1292">
        <f t="shared" si="21"/>
        <v>1290</v>
      </c>
      <c r="N1292">
        <f>LARGE(Forecast!$M$3:$M$8761,$M1292)</f>
        <v>0</v>
      </c>
      <c r="O1292" s="4" t="str">
        <f ca="1">IF(N1292=0,"",INDEX(OFFSET(Forecast!$B$3:$B$8761,IF(N1292=N1291,MATCH(O1291,Forecast!$B$3:$B$8761,0),0),0),MATCH(N1292,OFFSET(Forecast!$M$3:$M$8761,IF(N1292=N1291,MATCH(O1291,Forecast!$B$3:$B$8761,0),0),0),0),1))</f>
        <v/>
      </c>
      <c r="P1292" s="33">
        <f>INDEX(BAAL!$B:$B,MATCH(1-N1292,BAAL!$C:$C,0),1)</f>
        <v>1</v>
      </c>
      <c r="R1292" s="4"/>
      <c r="S1292" s="33"/>
    </row>
    <row r="1293" spans="13:19" x14ac:dyDescent="0.25">
      <c r="M1293">
        <f t="shared" si="21"/>
        <v>1291</v>
      </c>
      <c r="N1293">
        <f>LARGE(Forecast!$M$3:$M$8761,$M1293)</f>
        <v>0</v>
      </c>
      <c r="O1293" s="4" t="str">
        <f ca="1">IF(N1293=0,"",INDEX(OFFSET(Forecast!$B$3:$B$8761,IF(N1293=N1292,MATCH(O1292,Forecast!$B$3:$B$8761,0),0),0),MATCH(N1293,OFFSET(Forecast!$M$3:$M$8761,IF(N1293=N1292,MATCH(O1292,Forecast!$B$3:$B$8761,0),0),0),0),1))</f>
        <v/>
      </c>
      <c r="P1293" s="33">
        <f>INDEX(BAAL!$B:$B,MATCH(1-N1293,BAAL!$C:$C,0),1)</f>
        <v>1</v>
      </c>
      <c r="R1293" s="4"/>
      <c r="S1293" s="33"/>
    </row>
    <row r="1294" spans="13:19" x14ac:dyDescent="0.25">
      <c r="M1294">
        <f t="shared" si="21"/>
        <v>1292</v>
      </c>
      <c r="N1294">
        <f>LARGE(Forecast!$M$3:$M$8761,$M1294)</f>
        <v>0</v>
      </c>
      <c r="O1294" s="4" t="str">
        <f ca="1">IF(N1294=0,"",INDEX(OFFSET(Forecast!$B$3:$B$8761,IF(N1294=N1293,MATCH(O1293,Forecast!$B$3:$B$8761,0),0),0),MATCH(N1294,OFFSET(Forecast!$M$3:$M$8761,IF(N1294=N1293,MATCH(O1293,Forecast!$B$3:$B$8761,0),0),0),0),1))</f>
        <v/>
      </c>
      <c r="P1294" s="33">
        <f>INDEX(BAAL!$B:$B,MATCH(1-N1294,BAAL!$C:$C,0),1)</f>
        <v>1</v>
      </c>
      <c r="R1294" s="4"/>
      <c r="S1294" s="33"/>
    </row>
    <row r="1295" spans="13:19" x14ac:dyDescent="0.25">
      <c r="M1295">
        <f t="shared" si="21"/>
        <v>1293</v>
      </c>
      <c r="N1295">
        <f>LARGE(Forecast!$M$3:$M$8761,$M1295)</f>
        <v>0</v>
      </c>
      <c r="O1295" s="4" t="str">
        <f ca="1">IF(N1295=0,"",INDEX(OFFSET(Forecast!$B$3:$B$8761,IF(N1295=N1294,MATCH(O1294,Forecast!$B$3:$B$8761,0),0),0),MATCH(N1295,OFFSET(Forecast!$M$3:$M$8761,IF(N1295=N1294,MATCH(O1294,Forecast!$B$3:$B$8761,0),0),0),0),1))</f>
        <v/>
      </c>
      <c r="P1295" s="33">
        <f>INDEX(BAAL!$B:$B,MATCH(1-N1295,BAAL!$C:$C,0),1)</f>
        <v>1</v>
      </c>
      <c r="R1295" s="4"/>
      <c r="S1295" s="33"/>
    </row>
    <row r="1296" spans="13:19" x14ac:dyDescent="0.25">
      <c r="M1296">
        <f t="shared" si="21"/>
        <v>1294</v>
      </c>
      <c r="N1296">
        <f>LARGE(Forecast!$M$3:$M$8761,$M1296)</f>
        <v>0</v>
      </c>
      <c r="O1296" s="4" t="str">
        <f ca="1">IF(N1296=0,"",INDEX(OFFSET(Forecast!$B$3:$B$8761,IF(N1296=N1295,MATCH(O1295,Forecast!$B$3:$B$8761,0),0),0),MATCH(N1296,OFFSET(Forecast!$M$3:$M$8761,IF(N1296=N1295,MATCH(O1295,Forecast!$B$3:$B$8761,0),0),0),0),1))</f>
        <v/>
      </c>
      <c r="P1296" s="33">
        <f>INDEX(BAAL!$B:$B,MATCH(1-N1296,BAAL!$C:$C,0),1)</f>
        <v>1</v>
      </c>
      <c r="R1296" s="4"/>
      <c r="S1296" s="33"/>
    </row>
    <row r="1297" spans="13:19" x14ac:dyDescent="0.25">
      <c r="M1297">
        <f t="shared" si="21"/>
        <v>1295</v>
      </c>
      <c r="N1297">
        <f>LARGE(Forecast!$M$3:$M$8761,$M1297)</f>
        <v>0</v>
      </c>
      <c r="O1297" s="4" t="str">
        <f ca="1">IF(N1297=0,"",INDEX(OFFSET(Forecast!$B$3:$B$8761,IF(N1297=N1296,MATCH(O1296,Forecast!$B$3:$B$8761,0),0),0),MATCH(N1297,OFFSET(Forecast!$M$3:$M$8761,IF(N1297=N1296,MATCH(O1296,Forecast!$B$3:$B$8761,0),0),0),0),1))</f>
        <v/>
      </c>
      <c r="P1297" s="33">
        <f>INDEX(BAAL!$B:$B,MATCH(1-N1297,BAAL!$C:$C,0),1)</f>
        <v>1</v>
      </c>
      <c r="R1297" s="4"/>
      <c r="S1297" s="33"/>
    </row>
    <row r="1298" spans="13:19" x14ac:dyDescent="0.25">
      <c r="M1298">
        <f t="shared" si="21"/>
        <v>1296</v>
      </c>
      <c r="N1298">
        <f>LARGE(Forecast!$M$3:$M$8761,$M1298)</f>
        <v>0</v>
      </c>
      <c r="O1298" s="4" t="str">
        <f ca="1">IF(N1298=0,"",INDEX(OFFSET(Forecast!$B$3:$B$8761,IF(N1298=N1297,MATCH(O1297,Forecast!$B$3:$B$8761,0),0),0),MATCH(N1298,OFFSET(Forecast!$M$3:$M$8761,IF(N1298=N1297,MATCH(O1297,Forecast!$B$3:$B$8761,0),0),0),0),1))</f>
        <v/>
      </c>
      <c r="P1298" s="33">
        <f>INDEX(BAAL!$B:$B,MATCH(1-N1298,BAAL!$C:$C,0),1)</f>
        <v>1</v>
      </c>
      <c r="R1298" s="4"/>
      <c r="S1298" s="33"/>
    </row>
    <row r="1299" spans="13:19" x14ac:dyDescent="0.25">
      <c r="M1299">
        <f t="shared" si="21"/>
        <v>1297</v>
      </c>
      <c r="N1299">
        <f>LARGE(Forecast!$M$3:$M$8761,$M1299)</f>
        <v>0</v>
      </c>
      <c r="O1299" s="4" t="str">
        <f ca="1">IF(N1299=0,"",INDEX(OFFSET(Forecast!$B$3:$B$8761,IF(N1299=N1298,MATCH(O1298,Forecast!$B$3:$B$8761,0),0),0),MATCH(N1299,OFFSET(Forecast!$M$3:$M$8761,IF(N1299=N1298,MATCH(O1298,Forecast!$B$3:$B$8761,0),0),0),0),1))</f>
        <v/>
      </c>
      <c r="P1299" s="33">
        <f>INDEX(BAAL!$B:$B,MATCH(1-N1299,BAAL!$C:$C,0),1)</f>
        <v>1</v>
      </c>
      <c r="R1299" s="4"/>
      <c r="S1299" s="33"/>
    </row>
    <row r="1300" spans="13:19" x14ac:dyDescent="0.25">
      <c r="M1300">
        <f t="shared" si="21"/>
        <v>1298</v>
      </c>
      <c r="N1300">
        <f>LARGE(Forecast!$M$3:$M$8761,$M1300)</f>
        <v>0</v>
      </c>
      <c r="O1300" s="4" t="str">
        <f ca="1">IF(N1300=0,"",INDEX(OFFSET(Forecast!$B$3:$B$8761,IF(N1300=N1299,MATCH(O1299,Forecast!$B$3:$B$8761,0),0),0),MATCH(N1300,OFFSET(Forecast!$M$3:$M$8761,IF(N1300=N1299,MATCH(O1299,Forecast!$B$3:$B$8761,0),0),0),0),1))</f>
        <v/>
      </c>
      <c r="P1300" s="33">
        <f>INDEX(BAAL!$B:$B,MATCH(1-N1300,BAAL!$C:$C,0),1)</f>
        <v>1</v>
      </c>
      <c r="R1300" s="4"/>
      <c r="S1300" s="33"/>
    </row>
    <row r="1301" spans="13:19" x14ac:dyDescent="0.25">
      <c r="M1301">
        <f t="shared" si="21"/>
        <v>1299</v>
      </c>
      <c r="N1301">
        <f>LARGE(Forecast!$M$3:$M$8761,$M1301)</f>
        <v>0</v>
      </c>
      <c r="O1301" s="4" t="str">
        <f ca="1">IF(N1301=0,"",INDEX(OFFSET(Forecast!$B$3:$B$8761,IF(N1301=N1300,MATCH(O1300,Forecast!$B$3:$B$8761,0),0),0),MATCH(N1301,OFFSET(Forecast!$M$3:$M$8761,IF(N1301=N1300,MATCH(O1300,Forecast!$B$3:$B$8761,0),0),0),0),1))</f>
        <v/>
      </c>
      <c r="P1301" s="33">
        <f>INDEX(BAAL!$B:$B,MATCH(1-N1301,BAAL!$C:$C,0),1)</f>
        <v>1</v>
      </c>
      <c r="R1301" s="4"/>
      <c r="S1301" s="33"/>
    </row>
    <row r="1302" spans="13:19" x14ac:dyDescent="0.25">
      <c r="M1302">
        <f t="shared" si="21"/>
        <v>1300</v>
      </c>
      <c r="N1302">
        <f>LARGE(Forecast!$M$3:$M$8761,$M1302)</f>
        <v>0</v>
      </c>
      <c r="O1302" s="4" t="str">
        <f ca="1">IF(N1302=0,"",INDEX(OFFSET(Forecast!$B$3:$B$8761,IF(N1302=N1301,MATCH(O1301,Forecast!$B$3:$B$8761,0),0),0),MATCH(N1302,OFFSET(Forecast!$M$3:$M$8761,IF(N1302=N1301,MATCH(O1301,Forecast!$B$3:$B$8761,0),0),0),0),1))</f>
        <v/>
      </c>
      <c r="P1302" s="33">
        <f>INDEX(BAAL!$B:$B,MATCH(1-N1302,BAAL!$C:$C,0),1)</f>
        <v>1</v>
      </c>
      <c r="R1302" s="4"/>
      <c r="S1302" s="33"/>
    </row>
    <row r="1303" spans="13:19" x14ac:dyDescent="0.25">
      <c r="M1303">
        <f t="shared" si="21"/>
        <v>1301</v>
      </c>
      <c r="N1303">
        <f>LARGE(Forecast!$M$3:$M$8761,$M1303)</f>
        <v>0</v>
      </c>
      <c r="O1303" s="4" t="str">
        <f ca="1">IF(N1303=0,"",INDEX(OFFSET(Forecast!$B$3:$B$8761,IF(N1303=N1302,MATCH(O1302,Forecast!$B$3:$B$8761,0),0),0),MATCH(N1303,OFFSET(Forecast!$M$3:$M$8761,IF(N1303=N1302,MATCH(O1302,Forecast!$B$3:$B$8761,0),0),0),0),1))</f>
        <v/>
      </c>
      <c r="P1303" s="33">
        <f>INDEX(BAAL!$B:$B,MATCH(1-N1303,BAAL!$C:$C,0),1)</f>
        <v>1</v>
      </c>
      <c r="R1303" s="4"/>
      <c r="S1303" s="33"/>
    </row>
    <row r="1304" spans="13:19" x14ac:dyDescent="0.25">
      <c r="M1304">
        <f t="shared" si="21"/>
        <v>1302</v>
      </c>
      <c r="N1304">
        <f>LARGE(Forecast!$M$3:$M$8761,$M1304)</f>
        <v>0</v>
      </c>
      <c r="O1304" s="4" t="str">
        <f ca="1">IF(N1304=0,"",INDEX(OFFSET(Forecast!$B$3:$B$8761,IF(N1304=N1303,MATCH(O1303,Forecast!$B$3:$B$8761,0),0),0),MATCH(N1304,OFFSET(Forecast!$M$3:$M$8761,IF(N1304=N1303,MATCH(O1303,Forecast!$B$3:$B$8761,0),0),0),0),1))</f>
        <v/>
      </c>
      <c r="P1304" s="33">
        <f>INDEX(BAAL!$B:$B,MATCH(1-N1304,BAAL!$C:$C,0),1)</f>
        <v>1</v>
      </c>
      <c r="R1304" s="4"/>
      <c r="S1304" s="33"/>
    </row>
    <row r="1305" spans="13:19" x14ac:dyDescent="0.25">
      <c r="M1305">
        <f t="shared" si="21"/>
        <v>1303</v>
      </c>
      <c r="N1305">
        <f>LARGE(Forecast!$M$3:$M$8761,$M1305)</f>
        <v>0</v>
      </c>
      <c r="O1305" s="4" t="str">
        <f ca="1">IF(N1305=0,"",INDEX(OFFSET(Forecast!$B$3:$B$8761,IF(N1305=N1304,MATCH(O1304,Forecast!$B$3:$B$8761,0),0),0),MATCH(N1305,OFFSET(Forecast!$M$3:$M$8761,IF(N1305=N1304,MATCH(O1304,Forecast!$B$3:$B$8761,0),0),0),0),1))</f>
        <v/>
      </c>
      <c r="P1305" s="33">
        <f>INDEX(BAAL!$B:$B,MATCH(1-N1305,BAAL!$C:$C,0),1)</f>
        <v>1</v>
      </c>
      <c r="R1305" s="4"/>
      <c r="S1305" s="33"/>
    </row>
    <row r="1306" spans="13:19" x14ac:dyDescent="0.25">
      <c r="M1306">
        <f t="shared" si="21"/>
        <v>1304</v>
      </c>
      <c r="N1306">
        <f>LARGE(Forecast!$M$3:$M$8761,$M1306)</f>
        <v>0</v>
      </c>
      <c r="O1306" s="4" t="str">
        <f ca="1">IF(N1306=0,"",INDEX(OFFSET(Forecast!$B$3:$B$8761,IF(N1306=N1305,MATCH(O1305,Forecast!$B$3:$B$8761,0),0),0),MATCH(N1306,OFFSET(Forecast!$M$3:$M$8761,IF(N1306=N1305,MATCH(O1305,Forecast!$B$3:$B$8761,0),0),0),0),1))</f>
        <v/>
      </c>
      <c r="P1306" s="33">
        <f>INDEX(BAAL!$B:$B,MATCH(1-N1306,BAAL!$C:$C,0),1)</f>
        <v>1</v>
      </c>
      <c r="R1306" s="4"/>
      <c r="S1306" s="33"/>
    </row>
    <row r="1307" spans="13:19" x14ac:dyDescent="0.25">
      <c r="M1307">
        <f t="shared" si="21"/>
        <v>1305</v>
      </c>
      <c r="N1307">
        <f>LARGE(Forecast!$M$3:$M$8761,$M1307)</f>
        <v>0</v>
      </c>
      <c r="O1307" s="4" t="str">
        <f ca="1">IF(N1307=0,"",INDEX(OFFSET(Forecast!$B$3:$B$8761,IF(N1307=N1306,MATCH(O1306,Forecast!$B$3:$B$8761,0),0),0),MATCH(N1307,OFFSET(Forecast!$M$3:$M$8761,IF(N1307=N1306,MATCH(O1306,Forecast!$B$3:$B$8761,0),0),0),0),1))</f>
        <v/>
      </c>
      <c r="P1307" s="33">
        <f>INDEX(BAAL!$B:$B,MATCH(1-N1307,BAAL!$C:$C,0),1)</f>
        <v>1</v>
      </c>
      <c r="R1307" s="4"/>
      <c r="S1307" s="33"/>
    </row>
    <row r="1308" spans="13:19" x14ac:dyDescent="0.25">
      <c r="M1308">
        <f t="shared" si="21"/>
        <v>1306</v>
      </c>
      <c r="N1308">
        <f>LARGE(Forecast!$M$3:$M$8761,$M1308)</f>
        <v>0</v>
      </c>
      <c r="O1308" s="4" t="str">
        <f ca="1">IF(N1308=0,"",INDEX(OFFSET(Forecast!$B$3:$B$8761,IF(N1308=N1307,MATCH(O1307,Forecast!$B$3:$B$8761,0),0),0),MATCH(N1308,OFFSET(Forecast!$M$3:$M$8761,IF(N1308=N1307,MATCH(O1307,Forecast!$B$3:$B$8761,0),0),0),0),1))</f>
        <v/>
      </c>
      <c r="P1308" s="33">
        <f>INDEX(BAAL!$B:$B,MATCH(1-N1308,BAAL!$C:$C,0),1)</f>
        <v>1</v>
      </c>
      <c r="R1308" s="4"/>
      <c r="S1308" s="33"/>
    </row>
    <row r="1309" spans="13:19" x14ac:dyDescent="0.25">
      <c r="M1309">
        <f t="shared" si="21"/>
        <v>1307</v>
      </c>
      <c r="N1309">
        <f>LARGE(Forecast!$M$3:$M$8761,$M1309)</f>
        <v>0</v>
      </c>
      <c r="O1309" s="4" t="str">
        <f ca="1">IF(N1309=0,"",INDEX(OFFSET(Forecast!$B$3:$B$8761,IF(N1309=N1308,MATCH(O1308,Forecast!$B$3:$B$8761,0),0),0),MATCH(N1309,OFFSET(Forecast!$M$3:$M$8761,IF(N1309=N1308,MATCH(O1308,Forecast!$B$3:$B$8761,0),0),0),0),1))</f>
        <v/>
      </c>
      <c r="P1309" s="33">
        <f>INDEX(BAAL!$B:$B,MATCH(1-N1309,BAAL!$C:$C,0),1)</f>
        <v>1</v>
      </c>
      <c r="R1309" s="4"/>
      <c r="S1309" s="33"/>
    </row>
    <row r="1310" spans="13:19" x14ac:dyDescent="0.25">
      <c r="M1310">
        <f t="shared" si="21"/>
        <v>1308</v>
      </c>
      <c r="N1310">
        <f>LARGE(Forecast!$M$3:$M$8761,$M1310)</f>
        <v>0</v>
      </c>
      <c r="O1310" s="4" t="str">
        <f ca="1">IF(N1310=0,"",INDEX(OFFSET(Forecast!$B$3:$B$8761,IF(N1310=N1309,MATCH(O1309,Forecast!$B$3:$B$8761,0),0),0),MATCH(N1310,OFFSET(Forecast!$M$3:$M$8761,IF(N1310=N1309,MATCH(O1309,Forecast!$B$3:$B$8761,0),0),0),0),1))</f>
        <v/>
      </c>
      <c r="P1310" s="33">
        <f>INDEX(BAAL!$B:$B,MATCH(1-N1310,BAAL!$C:$C,0),1)</f>
        <v>1</v>
      </c>
      <c r="R1310" s="4"/>
      <c r="S1310" s="33"/>
    </row>
    <row r="1311" spans="13:19" x14ac:dyDescent="0.25">
      <c r="M1311">
        <f t="shared" si="21"/>
        <v>1309</v>
      </c>
      <c r="N1311">
        <f>LARGE(Forecast!$M$3:$M$8761,$M1311)</f>
        <v>0</v>
      </c>
      <c r="O1311" s="4" t="str">
        <f ca="1">IF(N1311=0,"",INDEX(OFFSET(Forecast!$B$3:$B$8761,IF(N1311=N1310,MATCH(O1310,Forecast!$B$3:$B$8761,0),0),0),MATCH(N1311,OFFSET(Forecast!$M$3:$M$8761,IF(N1311=N1310,MATCH(O1310,Forecast!$B$3:$B$8761,0),0),0),0),1))</f>
        <v/>
      </c>
      <c r="P1311" s="33">
        <f>INDEX(BAAL!$B:$B,MATCH(1-N1311,BAAL!$C:$C,0),1)</f>
        <v>1</v>
      </c>
      <c r="R1311" s="4"/>
      <c r="S1311" s="33"/>
    </row>
    <row r="1312" spans="13:19" x14ac:dyDescent="0.25">
      <c r="M1312">
        <f t="shared" si="21"/>
        <v>1310</v>
      </c>
      <c r="N1312">
        <f>LARGE(Forecast!$M$3:$M$8761,$M1312)</f>
        <v>0</v>
      </c>
      <c r="O1312" s="4" t="str">
        <f ca="1">IF(N1312=0,"",INDEX(OFFSET(Forecast!$B$3:$B$8761,IF(N1312=N1311,MATCH(O1311,Forecast!$B$3:$B$8761,0),0),0),MATCH(N1312,OFFSET(Forecast!$M$3:$M$8761,IF(N1312=N1311,MATCH(O1311,Forecast!$B$3:$B$8761,0),0),0),0),1))</f>
        <v/>
      </c>
      <c r="P1312" s="33">
        <f>INDEX(BAAL!$B:$B,MATCH(1-N1312,BAAL!$C:$C,0),1)</f>
        <v>1</v>
      </c>
      <c r="R1312" s="4"/>
      <c r="S1312" s="33"/>
    </row>
    <row r="1313" spans="13:19" x14ac:dyDescent="0.25">
      <c r="M1313">
        <f t="shared" si="21"/>
        <v>1311</v>
      </c>
      <c r="N1313">
        <f>LARGE(Forecast!$M$3:$M$8761,$M1313)</f>
        <v>0</v>
      </c>
      <c r="O1313" s="4" t="str">
        <f ca="1">IF(N1313=0,"",INDEX(OFFSET(Forecast!$B$3:$B$8761,IF(N1313=N1312,MATCH(O1312,Forecast!$B$3:$B$8761,0),0),0),MATCH(N1313,OFFSET(Forecast!$M$3:$M$8761,IF(N1313=N1312,MATCH(O1312,Forecast!$B$3:$B$8761,0),0),0),0),1))</f>
        <v/>
      </c>
      <c r="P1313" s="33">
        <f>INDEX(BAAL!$B:$B,MATCH(1-N1313,BAAL!$C:$C,0),1)</f>
        <v>1</v>
      </c>
      <c r="R1313" s="4"/>
      <c r="S1313" s="33"/>
    </row>
    <row r="1314" spans="13:19" x14ac:dyDescent="0.25">
      <c r="M1314">
        <f t="shared" si="21"/>
        <v>1312</v>
      </c>
      <c r="N1314">
        <f>LARGE(Forecast!$M$3:$M$8761,$M1314)</f>
        <v>0</v>
      </c>
      <c r="O1314" s="4" t="str">
        <f ca="1">IF(N1314=0,"",INDEX(OFFSET(Forecast!$B$3:$B$8761,IF(N1314=N1313,MATCH(O1313,Forecast!$B$3:$B$8761,0),0),0),MATCH(N1314,OFFSET(Forecast!$M$3:$M$8761,IF(N1314=N1313,MATCH(O1313,Forecast!$B$3:$B$8761,0),0),0),0),1))</f>
        <v/>
      </c>
      <c r="P1314" s="33">
        <f>INDEX(BAAL!$B:$B,MATCH(1-N1314,BAAL!$C:$C,0),1)</f>
        <v>1</v>
      </c>
      <c r="R1314" s="4"/>
      <c r="S1314" s="33"/>
    </row>
    <row r="1315" spans="13:19" x14ac:dyDescent="0.25">
      <c r="M1315">
        <f t="shared" si="21"/>
        <v>1313</v>
      </c>
      <c r="N1315">
        <f>LARGE(Forecast!$M$3:$M$8761,$M1315)</f>
        <v>0</v>
      </c>
      <c r="O1315" s="4" t="str">
        <f ca="1">IF(N1315=0,"",INDEX(OFFSET(Forecast!$B$3:$B$8761,IF(N1315=N1314,MATCH(O1314,Forecast!$B$3:$B$8761,0),0),0),MATCH(N1315,OFFSET(Forecast!$M$3:$M$8761,IF(N1315=N1314,MATCH(O1314,Forecast!$B$3:$B$8761,0),0),0),0),1))</f>
        <v/>
      </c>
      <c r="P1315" s="33">
        <f>INDEX(BAAL!$B:$B,MATCH(1-N1315,BAAL!$C:$C,0),1)</f>
        <v>1</v>
      </c>
      <c r="R1315" s="4"/>
      <c r="S1315" s="33"/>
    </row>
    <row r="1316" spans="13:19" x14ac:dyDescent="0.25">
      <c r="M1316">
        <f t="shared" si="21"/>
        <v>1314</v>
      </c>
      <c r="N1316">
        <f>LARGE(Forecast!$M$3:$M$8761,$M1316)</f>
        <v>0</v>
      </c>
      <c r="O1316" s="4" t="str">
        <f ca="1">IF(N1316=0,"",INDEX(OFFSET(Forecast!$B$3:$B$8761,IF(N1316=N1315,MATCH(O1315,Forecast!$B$3:$B$8761,0),0),0),MATCH(N1316,OFFSET(Forecast!$M$3:$M$8761,IF(N1316=N1315,MATCH(O1315,Forecast!$B$3:$B$8761,0),0),0),0),1))</f>
        <v/>
      </c>
      <c r="P1316" s="33">
        <f>INDEX(BAAL!$B:$B,MATCH(1-N1316,BAAL!$C:$C,0),1)</f>
        <v>1</v>
      </c>
      <c r="R1316" s="4"/>
      <c r="S1316" s="33"/>
    </row>
    <row r="1317" spans="13:19" x14ac:dyDescent="0.25">
      <c r="M1317">
        <f t="shared" si="21"/>
        <v>1315</v>
      </c>
      <c r="N1317">
        <f>LARGE(Forecast!$M$3:$M$8761,$M1317)</f>
        <v>0</v>
      </c>
      <c r="O1317" s="4" t="str">
        <f ca="1">IF(N1317=0,"",INDEX(OFFSET(Forecast!$B$3:$B$8761,IF(N1317=N1316,MATCH(O1316,Forecast!$B$3:$B$8761,0),0),0),MATCH(N1317,OFFSET(Forecast!$M$3:$M$8761,IF(N1317=N1316,MATCH(O1316,Forecast!$B$3:$B$8761,0),0),0),0),1))</f>
        <v/>
      </c>
      <c r="P1317" s="33">
        <f>INDEX(BAAL!$B:$B,MATCH(1-N1317,BAAL!$C:$C,0),1)</f>
        <v>1</v>
      </c>
      <c r="R1317" s="4"/>
      <c r="S1317" s="33"/>
    </row>
    <row r="1318" spans="13:19" x14ac:dyDescent="0.25">
      <c r="M1318">
        <f t="shared" si="21"/>
        <v>1316</v>
      </c>
      <c r="N1318">
        <f>LARGE(Forecast!$M$3:$M$8761,$M1318)</f>
        <v>0</v>
      </c>
      <c r="O1318" s="4" t="str">
        <f ca="1">IF(N1318=0,"",INDEX(OFFSET(Forecast!$B$3:$B$8761,IF(N1318=N1317,MATCH(O1317,Forecast!$B$3:$B$8761,0),0),0),MATCH(N1318,OFFSET(Forecast!$M$3:$M$8761,IF(N1318=N1317,MATCH(O1317,Forecast!$B$3:$B$8761,0),0),0),0),1))</f>
        <v/>
      </c>
      <c r="P1318" s="33">
        <f>INDEX(BAAL!$B:$B,MATCH(1-N1318,BAAL!$C:$C,0),1)</f>
        <v>1</v>
      </c>
      <c r="R1318" s="4"/>
      <c r="S1318" s="33"/>
    </row>
    <row r="1319" spans="13:19" x14ac:dyDescent="0.25">
      <c r="M1319">
        <f t="shared" si="21"/>
        <v>1317</v>
      </c>
      <c r="N1319">
        <f>LARGE(Forecast!$M$3:$M$8761,$M1319)</f>
        <v>0</v>
      </c>
      <c r="O1319" s="4" t="str">
        <f ca="1">IF(N1319=0,"",INDEX(OFFSET(Forecast!$B$3:$B$8761,IF(N1319=N1318,MATCH(O1318,Forecast!$B$3:$B$8761,0),0),0),MATCH(N1319,OFFSET(Forecast!$M$3:$M$8761,IF(N1319=N1318,MATCH(O1318,Forecast!$B$3:$B$8761,0),0),0),0),1))</f>
        <v/>
      </c>
      <c r="P1319" s="33">
        <f>INDEX(BAAL!$B:$B,MATCH(1-N1319,BAAL!$C:$C,0),1)</f>
        <v>1</v>
      </c>
      <c r="R1319" s="4"/>
      <c r="S1319" s="33"/>
    </row>
    <row r="1320" spans="13:19" x14ac:dyDescent="0.25">
      <c r="M1320">
        <f t="shared" si="21"/>
        <v>1318</v>
      </c>
      <c r="N1320">
        <f>LARGE(Forecast!$M$3:$M$8761,$M1320)</f>
        <v>0</v>
      </c>
      <c r="O1320" s="4" t="str">
        <f ca="1">IF(N1320=0,"",INDEX(OFFSET(Forecast!$B$3:$B$8761,IF(N1320=N1319,MATCH(O1319,Forecast!$B$3:$B$8761,0),0),0),MATCH(N1320,OFFSET(Forecast!$M$3:$M$8761,IF(N1320=N1319,MATCH(O1319,Forecast!$B$3:$B$8761,0),0),0),0),1))</f>
        <v/>
      </c>
      <c r="P1320" s="33">
        <f>INDEX(BAAL!$B:$B,MATCH(1-N1320,BAAL!$C:$C,0),1)</f>
        <v>1</v>
      </c>
      <c r="R1320" s="4"/>
      <c r="S1320" s="33"/>
    </row>
    <row r="1321" spans="13:19" x14ac:dyDescent="0.25">
      <c r="M1321">
        <f t="shared" si="21"/>
        <v>1319</v>
      </c>
      <c r="N1321">
        <f>LARGE(Forecast!$M$3:$M$8761,$M1321)</f>
        <v>0</v>
      </c>
      <c r="O1321" s="4" t="str">
        <f ca="1">IF(N1321=0,"",INDEX(OFFSET(Forecast!$B$3:$B$8761,IF(N1321=N1320,MATCH(O1320,Forecast!$B$3:$B$8761,0),0),0),MATCH(N1321,OFFSET(Forecast!$M$3:$M$8761,IF(N1321=N1320,MATCH(O1320,Forecast!$B$3:$B$8761,0),0),0),0),1))</f>
        <v/>
      </c>
      <c r="P1321" s="33">
        <f>INDEX(BAAL!$B:$B,MATCH(1-N1321,BAAL!$C:$C,0),1)</f>
        <v>1</v>
      </c>
      <c r="R1321" s="4"/>
      <c r="S1321" s="33"/>
    </row>
    <row r="1322" spans="13:19" x14ac:dyDescent="0.25">
      <c r="M1322">
        <f t="shared" si="21"/>
        <v>1320</v>
      </c>
      <c r="N1322">
        <f>LARGE(Forecast!$M$3:$M$8761,$M1322)</f>
        <v>0</v>
      </c>
      <c r="O1322" s="4" t="str">
        <f ca="1">IF(N1322=0,"",INDEX(OFFSET(Forecast!$B$3:$B$8761,IF(N1322=N1321,MATCH(O1321,Forecast!$B$3:$B$8761,0),0),0),MATCH(N1322,OFFSET(Forecast!$M$3:$M$8761,IF(N1322=N1321,MATCH(O1321,Forecast!$B$3:$B$8761,0),0),0),0),1))</f>
        <v/>
      </c>
      <c r="P1322" s="33">
        <f>INDEX(BAAL!$B:$B,MATCH(1-N1322,BAAL!$C:$C,0),1)</f>
        <v>1</v>
      </c>
      <c r="R1322" s="4"/>
      <c r="S1322" s="33"/>
    </row>
    <row r="1323" spans="13:19" x14ac:dyDescent="0.25">
      <c r="M1323">
        <f t="shared" si="21"/>
        <v>1321</v>
      </c>
      <c r="N1323">
        <f>LARGE(Forecast!$M$3:$M$8761,$M1323)</f>
        <v>0</v>
      </c>
      <c r="O1323" s="4" t="str">
        <f ca="1">IF(N1323=0,"",INDEX(OFFSET(Forecast!$B$3:$B$8761,IF(N1323=N1322,MATCH(O1322,Forecast!$B$3:$B$8761,0),0),0),MATCH(N1323,OFFSET(Forecast!$M$3:$M$8761,IF(N1323=N1322,MATCH(O1322,Forecast!$B$3:$B$8761,0),0),0),0),1))</f>
        <v/>
      </c>
      <c r="P1323" s="33">
        <f>INDEX(BAAL!$B:$B,MATCH(1-N1323,BAAL!$C:$C,0),1)</f>
        <v>1</v>
      </c>
      <c r="R1323" s="4"/>
      <c r="S1323" s="33"/>
    </row>
    <row r="1324" spans="13:19" x14ac:dyDescent="0.25">
      <c r="M1324">
        <f t="shared" si="21"/>
        <v>1322</v>
      </c>
      <c r="N1324">
        <f>LARGE(Forecast!$M$3:$M$8761,$M1324)</f>
        <v>0</v>
      </c>
      <c r="O1324" s="4" t="str">
        <f ca="1">IF(N1324=0,"",INDEX(OFFSET(Forecast!$B$3:$B$8761,IF(N1324=N1323,MATCH(O1323,Forecast!$B$3:$B$8761,0),0),0),MATCH(N1324,OFFSET(Forecast!$M$3:$M$8761,IF(N1324=N1323,MATCH(O1323,Forecast!$B$3:$B$8761,0),0),0),0),1))</f>
        <v/>
      </c>
      <c r="P1324" s="33">
        <f>INDEX(BAAL!$B:$B,MATCH(1-N1324,BAAL!$C:$C,0),1)</f>
        <v>1</v>
      </c>
      <c r="R1324" s="4"/>
      <c r="S1324" s="33"/>
    </row>
    <row r="1325" spans="13:19" x14ac:dyDescent="0.25">
      <c r="M1325">
        <f t="shared" si="21"/>
        <v>1323</v>
      </c>
      <c r="N1325">
        <f>LARGE(Forecast!$M$3:$M$8761,$M1325)</f>
        <v>0</v>
      </c>
      <c r="O1325" s="4" t="str">
        <f ca="1">IF(N1325=0,"",INDEX(OFFSET(Forecast!$B$3:$B$8761,IF(N1325=N1324,MATCH(O1324,Forecast!$B$3:$B$8761,0),0),0),MATCH(N1325,OFFSET(Forecast!$M$3:$M$8761,IF(N1325=N1324,MATCH(O1324,Forecast!$B$3:$B$8761,0),0),0),0),1))</f>
        <v/>
      </c>
      <c r="P1325" s="33">
        <f>INDEX(BAAL!$B:$B,MATCH(1-N1325,BAAL!$C:$C,0),1)</f>
        <v>1</v>
      </c>
      <c r="R1325" s="4"/>
      <c r="S1325" s="33"/>
    </row>
    <row r="1326" spans="13:19" x14ac:dyDescent="0.25">
      <c r="M1326">
        <f t="shared" si="21"/>
        <v>1324</v>
      </c>
      <c r="N1326">
        <f>LARGE(Forecast!$M$3:$M$8761,$M1326)</f>
        <v>0</v>
      </c>
      <c r="O1326" s="4" t="str">
        <f ca="1">IF(N1326=0,"",INDEX(OFFSET(Forecast!$B$3:$B$8761,IF(N1326=N1325,MATCH(O1325,Forecast!$B$3:$B$8761,0),0),0),MATCH(N1326,OFFSET(Forecast!$M$3:$M$8761,IF(N1326=N1325,MATCH(O1325,Forecast!$B$3:$B$8761,0),0),0),0),1))</f>
        <v/>
      </c>
      <c r="P1326" s="33">
        <f>INDEX(BAAL!$B:$B,MATCH(1-N1326,BAAL!$C:$C,0),1)</f>
        <v>1</v>
      </c>
      <c r="R1326" s="4"/>
      <c r="S1326" s="33"/>
    </row>
    <row r="1327" spans="13:19" x14ac:dyDescent="0.25">
      <c r="M1327">
        <f t="shared" si="21"/>
        <v>1325</v>
      </c>
      <c r="N1327">
        <f>LARGE(Forecast!$M$3:$M$8761,$M1327)</f>
        <v>0</v>
      </c>
      <c r="O1327" s="4" t="str">
        <f ca="1">IF(N1327=0,"",INDEX(OFFSET(Forecast!$B$3:$B$8761,IF(N1327=N1326,MATCH(O1326,Forecast!$B$3:$B$8761,0),0),0),MATCH(N1327,OFFSET(Forecast!$M$3:$M$8761,IF(N1327=N1326,MATCH(O1326,Forecast!$B$3:$B$8761,0),0),0),0),1))</f>
        <v/>
      </c>
      <c r="P1327" s="33">
        <f>INDEX(BAAL!$B:$B,MATCH(1-N1327,BAAL!$C:$C,0),1)</f>
        <v>1</v>
      </c>
      <c r="R1327" s="4"/>
      <c r="S1327" s="33"/>
    </row>
    <row r="1328" spans="13:19" x14ac:dyDescent="0.25">
      <c r="M1328">
        <f t="shared" si="21"/>
        <v>1326</v>
      </c>
      <c r="N1328">
        <f>LARGE(Forecast!$M$3:$M$8761,$M1328)</f>
        <v>0</v>
      </c>
      <c r="O1328" s="4" t="str">
        <f ca="1">IF(N1328=0,"",INDEX(OFFSET(Forecast!$B$3:$B$8761,IF(N1328=N1327,MATCH(O1327,Forecast!$B$3:$B$8761,0),0),0),MATCH(N1328,OFFSET(Forecast!$M$3:$M$8761,IF(N1328=N1327,MATCH(O1327,Forecast!$B$3:$B$8761,0),0),0),0),1))</f>
        <v/>
      </c>
      <c r="P1328" s="33">
        <f>INDEX(BAAL!$B:$B,MATCH(1-N1328,BAAL!$C:$C,0),1)</f>
        <v>1</v>
      </c>
      <c r="R1328" s="4"/>
      <c r="S1328" s="33"/>
    </row>
    <row r="1329" spans="13:19" x14ac:dyDescent="0.25">
      <c r="M1329">
        <f t="shared" si="21"/>
        <v>1327</v>
      </c>
      <c r="N1329">
        <f>LARGE(Forecast!$M$3:$M$8761,$M1329)</f>
        <v>0</v>
      </c>
      <c r="O1329" s="4" t="str">
        <f ca="1">IF(N1329=0,"",INDEX(OFFSET(Forecast!$B$3:$B$8761,IF(N1329=N1328,MATCH(O1328,Forecast!$B$3:$B$8761,0),0),0),MATCH(N1329,OFFSET(Forecast!$M$3:$M$8761,IF(N1329=N1328,MATCH(O1328,Forecast!$B$3:$B$8761,0),0),0),0),1))</f>
        <v/>
      </c>
      <c r="P1329" s="33">
        <f>INDEX(BAAL!$B:$B,MATCH(1-N1329,BAAL!$C:$C,0),1)</f>
        <v>1</v>
      </c>
      <c r="R1329" s="4"/>
      <c r="S1329" s="33"/>
    </row>
    <row r="1330" spans="13:19" x14ac:dyDescent="0.25">
      <c r="M1330">
        <f t="shared" si="21"/>
        <v>1328</v>
      </c>
      <c r="N1330">
        <f>LARGE(Forecast!$M$3:$M$8761,$M1330)</f>
        <v>0</v>
      </c>
      <c r="O1330" s="4" t="str">
        <f ca="1">IF(N1330=0,"",INDEX(OFFSET(Forecast!$B$3:$B$8761,IF(N1330=N1329,MATCH(O1329,Forecast!$B$3:$B$8761,0),0),0),MATCH(N1330,OFFSET(Forecast!$M$3:$M$8761,IF(N1330=N1329,MATCH(O1329,Forecast!$B$3:$B$8761,0),0),0),0),1))</f>
        <v/>
      </c>
      <c r="P1330" s="33">
        <f>INDEX(BAAL!$B:$B,MATCH(1-N1330,BAAL!$C:$C,0),1)</f>
        <v>1</v>
      </c>
      <c r="R1330" s="4"/>
      <c r="S1330" s="33"/>
    </row>
    <row r="1331" spans="13:19" x14ac:dyDescent="0.25">
      <c r="M1331">
        <f t="shared" si="21"/>
        <v>1329</v>
      </c>
      <c r="N1331">
        <f>LARGE(Forecast!$M$3:$M$8761,$M1331)</f>
        <v>0</v>
      </c>
      <c r="O1331" s="4" t="str">
        <f ca="1">IF(N1331=0,"",INDEX(OFFSET(Forecast!$B$3:$B$8761,IF(N1331=N1330,MATCH(O1330,Forecast!$B$3:$B$8761,0),0),0),MATCH(N1331,OFFSET(Forecast!$M$3:$M$8761,IF(N1331=N1330,MATCH(O1330,Forecast!$B$3:$B$8761,0),0),0),0),1))</f>
        <v/>
      </c>
      <c r="P1331" s="33">
        <f>INDEX(BAAL!$B:$B,MATCH(1-N1331,BAAL!$C:$C,0),1)</f>
        <v>1</v>
      </c>
      <c r="R1331" s="4"/>
      <c r="S1331" s="33"/>
    </row>
    <row r="1332" spans="13:19" x14ac:dyDescent="0.25">
      <c r="M1332">
        <f t="shared" si="21"/>
        <v>1330</v>
      </c>
      <c r="N1332">
        <f>LARGE(Forecast!$M$3:$M$8761,$M1332)</f>
        <v>0</v>
      </c>
      <c r="O1332" s="4" t="str">
        <f ca="1">IF(N1332=0,"",INDEX(OFFSET(Forecast!$B$3:$B$8761,IF(N1332=N1331,MATCH(O1331,Forecast!$B$3:$B$8761,0),0),0),MATCH(N1332,OFFSET(Forecast!$M$3:$M$8761,IF(N1332=N1331,MATCH(O1331,Forecast!$B$3:$B$8761,0),0),0),0),1))</f>
        <v/>
      </c>
      <c r="P1332" s="33">
        <f>INDEX(BAAL!$B:$B,MATCH(1-N1332,BAAL!$C:$C,0),1)</f>
        <v>1</v>
      </c>
      <c r="R1332" s="4"/>
      <c r="S1332" s="33"/>
    </row>
    <row r="1333" spans="13:19" x14ac:dyDescent="0.25">
      <c r="M1333">
        <f t="shared" si="21"/>
        <v>1331</v>
      </c>
      <c r="N1333">
        <f>LARGE(Forecast!$M$3:$M$8761,$M1333)</f>
        <v>0</v>
      </c>
      <c r="O1333" s="4" t="str">
        <f ca="1">IF(N1333=0,"",INDEX(OFFSET(Forecast!$B$3:$B$8761,IF(N1333=N1332,MATCH(O1332,Forecast!$B$3:$B$8761,0),0),0),MATCH(N1333,OFFSET(Forecast!$M$3:$M$8761,IF(N1333=N1332,MATCH(O1332,Forecast!$B$3:$B$8761,0),0),0),0),1))</f>
        <v/>
      </c>
      <c r="P1333" s="33">
        <f>INDEX(BAAL!$B:$B,MATCH(1-N1333,BAAL!$C:$C,0),1)</f>
        <v>1</v>
      </c>
      <c r="R1333" s="4"/>
      <c r="S1333" s="33"/>
    </row>
    <row r="1334" spans="13:19" x14ac:dyDescent="0.25">
      <c r="M1334">
        <f t="shared" si="21"/>
        <v>1332</v>
      </c>
      <c r="N1334">
        <f>LARGE(Forecast!$M$3:$M$8761,$M1334)</f>
        <v>0</v>
      </c>
      <c r="O1334" s="4" t="str">
        <f ca="1">IF(N1334=0,"",INDEX(OFFSET(Forecast!$B$3:$B$8761,IF(N1334=N1333,MATCH(O1333,Forecast!$B$3:$B$8761,0),0),0),MATCH(N1334,OFFSET(Forecast!$M$3:$M$8761,IF(N1334=N1333,MATCH(O1333,Forecast!$B$3:$B$8761,0),0),0),0),1))</f>
        <v/>
      </c>
      <c r="P1334" s="33">
        <f>INDEX(BAAL!$B:$B,MATCH(1-N1334,BAAL!$C:$C,0),1)</f>
        <v>1</v>
      </c>
      <c r="R1334" s="4"/>
      <c r="S1334" s="33"/>
    </row>
    <row r="1335" spans="13:19" x14ac:dyDescent="0.25">
      <c r="M1335">
        <f t="shared" si="21"/>
        <v>1333</v>
      </c>
      <c r="N1335">
        <f>LARGE(Forecast!$M$3:$M$8761,$M1335)</f>
        <v>0</v>
      </c>
      <c r="O1335" s="4" t="str">
        <f ca="1">IF(N1335=0,"",INDEX(OFFSET(Forecast!$B$3:$B$8761,IF(N1335=N1334,MATCH(O1334,Forecast!$B$3:$B$8761,0),0),0),MATCH(N1335,OFFSET(Forecast!$M$3:$M$8761,IF(N1335=N1334,MATCH(O1334,Forecast!$B$3:$B$8761,0),0),0),0),1))</f>
        <v/>
      </c>
      <c r="P1335" s="33">
        <f>INDEX(BAAL!$B:$B,MATCH(1-N1335,BAAL!$C:$C,0),1)</f>
        <v>1</v>
      </c>
      <c r="R1335" s="4"/>
      <c r="S1335" s="33"/>
    </row>
    <row r="1336" spans="13:19" x14ac:dyDescent="0.25">
      <c r="M1336">
        <f t="shared" si="21"/>
        <v>1334</v>
      </c>
      <c r="N1336">
        <f>LARGE(Forecast!$M$3:$M$8761,$M1336)</f>
        <v>0</v>
      </c>
      <c r="O1336" s="4" t="str">
        <f ca="1">IF(N1336=0,"",INDEX(OFFSET(Forecast!$B$3:$B$8761,IF(N1336=N1335,MATCH(O1335,Forecast!$B$3:$B$8761,0),0),0),MATCH(N1336,OFFSET(Forecast!$M$3:$M$8761,IF(N1336=N1335,MATCH(O1335,Forecast!$B$3:$B$8761,0),0),0),0),1))</f>
        <v/>
      </c>
      <c r="P1336" s="33">
        <f>INDEX(BAAL!$B:$B,MATCH(1-N1336,BAAL!$C:$C,0),1)</f>
        <v>1</v>
      </c>
      <c r="R1336" s="4"/>
      <c r="S1336" s="33"/>
    </row>
    <row r="1337" spans="13:19" x14ac:dyDescent="0.25">
      <c r="M1337">
        <f t="shared" si="21"/>
        <v>1335</v>
      </c>
      <c r="N1337">
        <f>LARGE(Forecast!$M$3:$M$8761,$M1337)</f>
        <v>0</v>
      </c>
      <c r="O1337" s="4" t="str">
        <f ca="1">IF(N1337=0,"",INDEX(OFFSET(Forecast!$B$3:$B$8761,IF(N1337=N1336,MATCH(O1336,Forecast!$B$3:$B$8761,0),0),0),MATCH(N1337,OFFSET(Forecast!$M$3:$M$8761,IF(N1337=N1336,MATCH(O1336,Forecast!$B$3:$B$8761,0),0),0),0),1))</f>
        <v/>
      </c>
      <c r="P1337" s="33">
        <f>INDEX(BAAL!$B:$B,MATCH(1-N1337,BAAL!$C:$C,0),1)</f>
        <v>1</v>
      </c>
      <c r="R1337" s="4"/>
      <c r="S1337" s="33"/>
    </row>
    <row r="1338" spans="13:19" x14ac:dyDescent="0.25">
      <c r="M1338">
        <f t="shared" si="21"/>
        <v>1336</v>
      </c>
      <c r="N1338">
        <f>LARGE(Forecast!$M$3:$M$8761,$M1338)</f>
        <v>0</v>
      </c>
      <c r="O1338" s="4" t="str">
        <f ca="1">IF(N1338=0,"",INDEX(OFFSET(Forecast!$B$3:$B$8761,IF(N1338=N1337,MATCH(O1337,Forecast!$B$3:$B$8761,0),0),0),MATCH(N1338,OFFSET(Forecast!$M$3:$M$8761,IF(N1338=N1337,MATCH(O1337,Forecast!$B$3:$B$8761,0),0),0),0),1))</f>
        <v/>
      </c>
      <c r="P1338" s="33">
        <f>INDEX(BAAL!$B:$B,MATCH(1-N1338,BAAL!$C:$C,0),1)</f>
        <v>1</v>
      </c>
      <c r="R1338" s="4"/>
      <c r="S1338" s="33"/>
    </row>
    <row r="1339" spans="13:19" x14ac:dyDescent="0.25">
      <c r="M1339">
        <f t="shared" si="21"/>
        <v>1337</v>
      </c>
      <c r="N1339">
        <f>LARGE(Forecast!$M$3:$M$8761,$M1339)</f>
        <v>0</v>
      </c>
      <c r="O1339" s="4" t="str">
        <f ca="1">IF(N1339=0,"",INDEX(OFFSET(Forecast!$B$3:$B$8761,IF(N1339=N1338,MATCH(O1338,Forecast!$B$3:$B$8761,0),0),0),MATCH(N1339,OFFSET(Forecast!$M$3:$M$8761,IF(N1339=N1338,MATCH(O1338,Forecast!$B$3:$B$8761,0),0),0),0),1))</f>
        <v/>
      </c>
      <c r="P1339" s="33">
        <f>INDEX(BAAL!$B:$B,MATCH(1-N1339,BAAL!$C:$C,0),1)</f>
        <v>1</v>
      </c>
      <c r="R1339" s="4"/>
      <c r="S1339" s="33"/>
    </row>
    <row r="1340" spans="13:19" x14ac:dyDescent="0.25">
      <c r="M1340">
        <f t="shared" si="21"/>
        <v>1338</v>
      </c>
      <c r="N1340">
        <f>LARGE(Forecast!$M$3:$M$8761,$M1340)</f>
        <v>0</v>
      </c>
      <c r="O1340" s="4" t="str">
        <f ca="1">IF(N1340=0,"",INDEX(OFFSET(Forecast!$B$3:$B$8761,IF(N1340=N1339,MATCH(O1339,Forecast!$B$3:$B$8761,0),0),0),MATCH(N1340,OFFSET(Forecast!$M$3:$M$8761,IF(N1340=N1339,MATCH(O1339,Forecast!$B$3:$B$8761,0),0),0),0),1))</f>
        <v/>
      </c>
      <c r="P1340" s="33">
        <f>INDEX(BAAL!$B:$B,MATCH(1-N1340,BAAL!$C:$C,0),1)</f>
        <v>1</v>
      </c>
      <c r="R1340" s="4"/>
      <c r="S1340" s="33"/>
    </row>
    <row r="1341" spans="13:19" x14ac:dyDescent="0.25">
      <c r="M1341">
        <f t="shared" si="21"/>
        <v>1339</v>
      </c>
      <c r="N1341">
        <f>LARGE(Forecast!$M$3:$M$8761,$M1341)</f>
        <v>0</v>
      </c>
      <c r="O1341" s="4" t="str">
        <f ca="1">IF(N1341=0,"",INDEX(OFFSET(Forecast!$B$3:$B$8761,IF(N1341=N1340,MATCH(O1340,Forecast!$B$3:$B$8761,0),0),0),MATCH(N1341,OFFSET(Forecast!$M$3:$M$8761,IF(N1341=N1340,MATCH(O1340,Forecast!$B$3:$B$8761,0),0),0),0),1))</f>
        <v/>
      </c>
      <c r="P1341" s="33">
        <f>INDEX(BAAL!$B:$B,MATCH(1-N1341,BAAL!$C:$C,0),1)</f>
        <v>1</v>
      </c>
      <c r="R1341" s="4"/>
      <c r="S1341" s="33"/>
    </row>
    <row r="1342" spans="13:19" x14ac:dyDescent="0.25">
      <c r="M1342">
        <f t="shared" si="21"/>
        <v>1340</v>
      </c>
      <c r="N1342">
        <f>LARGE(Forecast!$M$3:$M$8761,$M1342)</f>
        <v>0</v>
      </c>
      <c r="O1342" s="4" t="str">
        <f ca="1">IF(N1342=0,"",INDEX(OFFSET(Forecast!$B$3:$B$8761,IF(N1342=N1341,MATCH(O1341,Forecast!$B$3:$B$8761,0),0),0),MATCH(N1342,OFFSET(Forecast!$M$3:$M$8761,IF(N1342=N1341,MATCH(O1341,Forecast!$B$3:$B$8761,0),0),0),0),1))</f>
        <v/>
      </c>
      <c r="P1342" s="33">
        <f>INDEX(BAAL!$B:$B,MATCH(1-N1342,BAAL!$C:$C,0),1)</f>
        <v>1</v>
      </c>
      <c r="R1342" s="4"/>
      <c r="S1342" s="33"/>
    </row>
    <row r="1343" spans="13:19" x14ac:dyDescent="0.25">
      <c r="M1343">
        <f t="shared" si="21"/>
        <v>1341</v>
      </c>
      <c r="N1343">
        <f>LARGE(Forecast!$M$3:$M$8761,$M1343)</f>
        <v>0</v>
      </c>
      <c r="O1343" s="4" t="str">
        <f ca="1">IF(N1343=0,"",INDEX(OFFSET(Forecast!$B$3:$B$8761,IF(N1343=N1342,MATCH(O1342,Forecast!$B$3:$B$8761,0),0),0),MATCH(N1343,OFFSET(Forecast!$M$3:$M$8761,IF(N1343=N1342,MATCH(O1342,Forecast!$B$3:$B$8761,0),0),0),0),1))</f>
        <v/>
      </c>
      <c r="P1343" s="33">
        <f>INDEX(BAAL!$B:$B,MATCH(1-N1343,BAAL!$C:$C,0),1)</f>
        <v>1</v>
      </c>
      <c r="R1343" s="4"/>
      <c r="S1343" s="33"/>
    </row>
    <row r="1344" spans="13:19" x14ac:dyDescent="0.25">
      <c r="M1344">
        <f t="shared" si="21"/>
        <v>1342</v>
      </c>
      <c r="N1344">
        <f>LARGE(Forecast!$M$3:$M$8761,$M1344)</f>
        <v>0</v>
      </c>
      <c r="O1344" s="4" t="str">
        <f ca="1">IF(N1344=0,"",INDEX(OFFSET(Forecast!$B$3:$B$8761,IF(N1344=N1343,MATCH(O1343,Forecast!$B$3:$B$8761,0),0),0),MATCH(N1344,OFFSET(Forecast!$M$3:$M$8761,IF(N1344=N1343,MATCH(O1343,Forecast!$B$3:$B$8761,0),0),0),0),1))</f>
        <v/>
      </c>
      <c r="P1344" s="33">
        <f>INDEX(BAAL!$B:$B,MATCH(1-N1344,BAAL!$C:$C,0),1)</f>
        <v>1</v>
      </c>
      <c r="R1344" s="4"/>
      <c r="S1344" s="33"/>
    </row>
    <row r="1345" spans="13:19" x14ac:dyDescent="0.25">
      <c r="M1345">
        <f t="shared" si="21"/>
        <v>1343</v>
      </c>
      <c r="N1345">
        <f>LARGE(Forecast!$M$3:$M$8761,$M1345)</f>
        <v>0</v>
      </c>
      <c r="O1345" s="4" t="str">
        <f ca="1">IF(N1345=0,"",INDEX(OFFSET(Forecast!$B$3:$B$8761,IF(N1345=N1344,MATCH(O1344,Forecast!$B$3:$B$8761,0),0),0),MATCH(N1345,OFFSET(Forecast!$M$3:$M$8761,IF(N1345=N1344,MATCH(O1344,Forecast!$B$3:$B$8761,0),0),0),0),1))</f>
        <v/>
      </c>
      <c r="P1345" s="33">
        <f>INDEX(BAAL!$B:$B,MATCH(1-N1345,BAAL!$C:$C,0),1)</f>
        <v>1</v>
      </c>
      <c r="R1345" s="4"/>
      <c r="S1345" s="33"/>
    </row>
    <row r="1346" spans="13:19" x14ac:dyDescent="0.25">
      <c r="M1346">
        <f t="shared" si="21"/>
        <v>1344</v>
      </c>
      <c r="N1346">
        <f>LARGE(Forecast!$M$3:$M$8761,$M1346)</f>
        <v>0</v>
      </c>
      <c r="O1346" s="4" t="str">
        <f ca="1">IF(N1346=0,"",INDEX(OFFSET(Forecast!$B$3:$B$8761,IF(N1346=N1345,MATCH(O1345,Forecast!$B$3:$B$8761,0),0),0),MATCH(N1346,OFFSET(Forecast!$M$3:$M$8761,IF(N1346=N1345,MATCH(O1345,Forecast!$B$3:$B$8761,0),0),0),0),1))</f>
        <v/>
      </c>
      <c r="P1346" s="33">
        <f>INDEX(BAAL!$B:$B,MATCH(1-N1346,BAAL!$C:$C,0),1)</f>
        <v>1</v>
      </c>
      <c r="R1346" s="4"/>
      <c r="S1346" s="33"/>
    </row>
    <row r="1347" spans="13:19" x14ac:dyDescent="0.25">
      <c r="M1347">
        <f t="shared" si="21"/>
        <v>1345</v>
      </c>
      <c r="N1347">
        <f>LARGE(Forecast!$M$3:$M$8761,$M1347)</f>
        <v>0</v>
      </c>
      <c r="O1347" s="4" t="str">
        <f ca="1">IF(N1347=0,"",INDEX(OFFSET(Forecast!$B$3:$B$8761,IF(N1347=N1346,MATCH(O1346,Forecast!$B$3:$B$8761,0),0),0),MATCH(N1347,OFFSET(Forecast!$M$3:$M$8761,IF(N1347=N1346,MATCH(O1346,Forecast!$B$3:$B$8761,0),0),0),0),1))</f>
        <v/>
      </c>
      <c r="P1347" s="33">
        <f>INDEX(BAAL!$B:$B,MATCH(1-N1347,BAAL!$C:$C,0),1)</f>
        <v>1</v>
      </c>
      <c r="R1347" s="4"/>
      <c r="S1347" s="33"/>
    </row>
    <row r="1348" spans="13:19" x14ac:dyDescent="0.25">
      <c r="M1348">
        <f t="shared" si="21"/>
        <v>1346</v>
      </c>
      <c r="N1348">
        <f>LARGE(Forecast!$M$3:$M$8761,$M1348)</f>
        <v>0</v>
      </c>
      <c r="O1348" s="4" t="str">
        <f ca="1">IF(N1348=0,"",INDEX(OFFSET(Forecast!$B$3:$B$8761,IF(N1348=N1347,MATCH(O1347,Forecast!$B$3:$B$8761,0),0),0),MATCH(N1348,OFFSET(Forecast!$M$3:$M$8761,IF(N1348=N1347,MATCH(O1347,Forecast!$B$3:$B$8761,0),0),0),0),1))</f>
        <v/>
      </c>
      <c r="P1348" s="33">
        <f>INDEX(BAAL!$B:$B,MATCH(1-N1348,BAAL!$C:$C,0),1)</f>
        <v>1</v>
      </c>
      <c r="R1348" s="4"/>
      <c r="S1348" s="33"/>
    </row>
    <row r="1349" spans="13:19" x14ac:dyDescent="0.25">
      <c r="M1349">
        <f t="shared" ref="M1349:M1412" si="22">M1348+1</f>
        <v>1347</v>
      </c>
      <c r="N1349">
        <f>LARGE(Forecast!$M$3:$M$8761,$M1349)</f>
        <v>0</v>
      </c>
      <c r="O1349" s="4" t="str">
        <f ca="1">IF(N1349=0,"",INDEX(OFFSET(Forecast!$B$3:$B$8761,IF(N1349=N1348,MATCH(O1348,Forecast!$B$3:$B$8761,0),0),0),MATCH(N1349,OFFSET(Forecast!$M$3:$M$8761,IF(N1349=N1348,MATCH(O1348,Forecast!$B$3:$B$8761,0),0),0),0),1))</f>
        <v/>
      </c>
      <c r="P1349" s="33">
        <f>INDEX(BAAL!$B:$B,MATCH(1-N1349,BAAL!$C:$C,0),1)</f>
        <v>1</v>
      </c>
      <c r="R1349" s="4"/>
      <c r="S1349" s="33"/>
    </row>
    <row r="1350" spans="13:19" x14ac:dyDescent="0.25">
      <c r="M1350">
        <f t="shared" si="22"/>
        <v>1348</v>
      </c>
      <c r="N1350">
        <f>LARGE(Forecast!$M$3:$M$8761,$M1350)</f>
        <v>0</v>
      </c>
      <c r="O1350" s="4" t="str">
        <f ca="1">IF(N1350=0,"",INDEX(OFFSET(Forecast!$B$3:$B$8761,IF(N1350=N1349,MATCH(O1349,Forecast!$B$3:$B$8761,0),0),0),MATCH(N1350,OFFSET(Forecast!$M$3:$M$8761,IF(N1350=N1349,MATCH(O1349,Forecast!$B$3:$B$8761,0),0),0),0),1))</f>
        <v/>
      </c>
      <c r="P1350" s="33">
        <f>INDEX(BAAL!$B:$B,MATCH(1-N1350,BAAL!$C:$C,0),1)</f>
        <v>1</v>
      </c>
      <c r="R1350" s="4"/>
      <c r="S1350" s="33"/>
    </row>
    <row r="1351" spans="13:19" x14ac:dyDescent="0.25">
      <c r="M1351">
        <f t="shared" si="22"/>
        <v>1349</v>
      </c>
      <c r="N1351">
        <f>LARGE(Forecast!$M$3:$M$8761,$M1351)</f>
        <v>0</v>
      </c>
      <c r="O1351" s="4" t="str">
        <f ca="1">IF(N1351=0,"",INDEX(OFFSET(Forecast!$B$3:$B$8761,IF(N1351=N1350,MATCH(O1350,Forecast!$B$3:$B$8761,0),0),0),MATCH(N1351,OFFSET(Forecast!$M$3:$M$8761,IF(N1351=N1350,MATCH(O1350,Forecast!$B$3:$B$8761,0),0),0),0),1))</f>
        <v/>
      </c>
      <c r="P1351" s="33">
        <f>INDEX(BAAL!$B:$B,MATCH(1-N1351,BAAL!$C:$C,0),1)</f>
        <v>1</v>
      </c>
      <c r="R1351" s="4"/>
      <c r="S1351" s="33"/>
    </row>
    <row r="1352" spans="13:19" x14ac:dyDescent="0.25">
      <c r="M1352">
        <f t="shared" si="22"/>
        <v>1350</v>
      </c>
      <c r="N1352">
        <f>LARGE(Forecast!$M$3:$M$8761,$M1352)</f>
        <v>0</v>
      </c>
      <c r="O1352" s="4" t="str">
        <f ca="1">IF(N1352=0,"",INDEX(OFFSET(Forecast!$B$3:$B$8761,IF(N1352=N1351,MATCH(O1351,Forecast!$B$3:$B$8761,0),0),0),MATCH(N1352,OFFSET(Forecast!$M$3:$M$8761,IF(N1352=N1351,MATCH(O1351,Forecast!$B$3:$B$8761,0),0),0),0),1))</f>
        <v/>
      </c>
      <c r="P1352" s="33">
        <f>INDEX(BAAL!$B:$B,MATCH(1-N1352,BAAL!$C:$C,0),1)</f>
        <v>1</v>
      </c>
      <c r="R1352" s="4"/>
      <c r="S1352" s="33"/>
    </row>
    <row r="1353" spans="13:19" x14ac:dyDescent="0.25">
      <c r="M1353">
        <f t="shared" si="22"/>
        <v>1351</v>
      </c>
      <c r="N1353">
        <f>LARGE(Forecast!$M$3:$M$8761,$M1353)</f>
        <v>0</v>
      </c>
      <c r="O1353" s="4" t="str">
        <f ca="1">IF(N1353=0,"",INDEX(OFFSET(Forecast!$B$3:$B$8761,IF(N1353=N1352,MATCH(O1352,Forecast!$B$3:$B$8761,0),0),0),MATCH(N1353,OFFSET(Forecast!$M$3:$M$8761,IF(N1353=N1352,MATCH(O1352,Forecast!$B$3:$B$8761,0),0),0),0),1))</f>
        <v/>
      </c>
      <c r="P1353" s="33">
        <f>INDEX(BAAL!$B:$B,MATCH(1-N1353,BAAL!$C:$C,0),1)</f>
        <v>1</v>
      </c>
      <c r="R1353" s="4"/>
      <c r="S1353" s="33"/>
    </row>
    <row r="1354" spans="13:19" x14ac:dyDescent="0.25">
      <c r="M1354">
        <f t="shared" si="22"/>
        <v>1352</v>
      </c>
      <c r="N1354">
        <f>LARGE(Forecast!$M$3:$M$8761,$M1354)</f>
        <v>0</v>
      </c>
      <c r="O1354" s="4" t="str">
        <f ca="1">IF(N1354=0,"",INDEX(OFFSET(Forecast!$B$3:$B$8761,IF(N1354=N1353,MATCH(O1353,Forecast!$B$3:$B$8761,0),0),0),MATCH(N1354,OFFSET(Forecast!$M$3:$M$8761,IF(N1354=N1353,MATCH(O1353,Forecast!$B$3:$B$8761,0),0),0),0),1))</f>
        <v/>
      </c>
      <c r="P1354" s="33">
        <f>INDEX(BAAL!$B:$B,MATCH(1-N1354,BAAL!$C:$C,0),1)</f>
        <v>1</v>
      </c>
      <c r="R1354" s="4"/>
      <c r="S1354" s="33"/>
    </row>
    <row r="1355" spans="13:19" x14ac:dyDescent="0.25">
      <c r="M1355">
        <f t="shared" si="22"/>
        <v>1353</v>
      </c>
      <c r="N1355">
        <f>LARGE(Forecast!$M$3:$M$8761,$M1355)</f>
        <v>0</v>
      </c>
      <c r="O1355" s="4" t="str">
        <f ca="1">IF(N1355=0,"",INDEX(OFFSET(Forecast!$B$3:$B$8761,IF(N1355=N1354,MATCH(O1354,Forecast!$B$3:$B$8761,0),0),0),MATCH(N1355,OFFSET(Forecast!$M$3:$M$8761,IF(N1355=N1354,MATCH(O1354,Forecast!$B$3:$B$8761,0),0),0),0),1))</f>
        <v/>
      </c>
      <c r="P1355" s="33">
        <f>INDEX(BAAL!$B:$B,MATCH(1-N1355,BAAL!$C:$C,0),1)</f>
        <v>1</v>
      </c>
      <c r="R1355" s="4"/>
      <c r="S1355" s="33"/>
    </row>
    <row r="1356" spans="13:19" x14ac:dyDescent="0.25">
      <c r="M1356">
        <f t="shared" si="22"/>
        <v>1354</v>
      </c>
      <c r="N1356">
        <f>LARGE(Forecast!$M$3:$M$8761,$M1356)</f>
        <v>0</v>
      </c>
      <c r="O1356" s="4" t="str">
        <f ca="1">IF(N1356=0,"",INDEX(OFFSET(Forecast!$B$3:$B$8761,IF(N1356=N1355,MATCH(O1355,Forecast!$B$3:$B$8761,0),0),0),MATCH(N1356,OFFSET(Forecast!$M$3:$M$8761,IF(N1356=N1355,MATCH(O1355,Forecast!$B$3:$B$8761,0),0),0),0),1))</f>
        <v/>
      </c>
      <c r="P1356" s="33">
        <f>INDEX(BAAL!$B:$B,MATCH(1-N1356,BAAL!$C:$C,0),1)</f>
        <v>1</v>
      </c>
      <c r="R1356" s="4"/>
      <c r="S1356" s="33"/>
    </row>
    <row r="1357" spans="13:19" x14ac:dyDescent="0.25">
      <c r="M1357">
        <f t="shared" si="22"/>
        <v>1355</v>
      </c>
      <c r="N1357">
        <f>LARGE(Forecast!$M$3:$M$8761,$M1357)</f>
        <v>0</v>
      </c>
      <c r="O1357" s="4" t="str">
        <f ca="1">IF(N1357=0,"",INDEX(OFFSET(Forecast!$B$3:$B$8761,IF(N1357=N1356,MATCH(O1356,Forecast!$B$3:$B$8761,0),0),0),MATCH(N1357,OFFSET(Forecast!$M$3:$M$8761,IF(N1357=N1356,MATCH(O1356,Forecast!$B$3:$B$8761,0),0),0),0),1))</f>
        <v/>
      </c>
      <c r="P1357" s="33">
        <f>INDEX(BAAL!$B:$B,MATCH(1-N1357,BAAL!$C:$C,0),1)</f>
        <v>1</v>
      </c>
      <c r="R1357" s="4"/>
      <c r="S1357" s="33"/>
    </row>
    <row r="1358" spans="13:19" x14ac:dyDescent="0.25">
      <c r="M1358">
        <f t="shared" si="22"/>
        <v>1356</v>
      </c>
      <c r="N1358">
        <f>LARGE(Forecast!$M$3:$M$8761,$M1358)</f>
        <v>0</v>
      </c>
      <c r="O1358" s="4" t="str">
        <f ca="1">IF(N1358=0,"",INDEX(OFFSET(Forecast!$B$3:$B$8761,IF(N1358=N1357,MATCH(O1357,Forecast!$B$3:$B$8761,0),0),0),MATCH(N1358,OFFSET(Forecast!$M$3:$M$8761,IF(N1358=N1357,MATCH(O1357,Forecast!$B$3:$B$8761,0),0),0),0),1))</f>
        <v/>
      </c>
      <c r="P1358" s="33">
        <f>INDEX(BAAL!$B:$B,MATCH(1-N1358,BAAL!$C:$C,0),1)</f>
        <v>1</v>
      </c>
      <c r="R1358" s="4"/>
      <c r="S1358" s="33"/>
    </row>
    <row r="1359" spans="13:19" x14ac:dyDescent="0.25">
      <c r="M1359">
        <f t="shared" si="22"/>
        <v>1357</v>
      </c>
      <c r="N1359">
        <f>LARGE(Forecast!$M$3:$M$8761,$M1359)</f>
        <v>0</v>
      </c>
      <c r="O1359" s="4" t="str">
        <f ca="1">IF(N1359=0,"",INDEX(OFFSET(Forecast!$B$3:$B$8761,IF(N1359=N1358,MATCH(O1358,Forecast!$B$3:$B$8761,0),0),0),MATCH(N1359,OFFSET(Forecast!$M$3:$M$8761,IF(N1359=N1358,MATCH(O1358,Forecast!$B$3:$B$8761,0),0),0),0),1))</f>
        <v/>
      </c>
      <c r="P1359" s="33">
        <f>INDEX(BAAL!$B:$B,MATCH(1-N1359,BAAL!$C:$C,0),1)</f>
        <v>1</v>
      </c>
      <c r="R1359" s="4"/>
      <c r="S1359" s="33"/>
    </row>
    <row r="1360" spans="13:19" x14ac:dyDescent="0.25">
      <c r="M1360">
        <f t="shared" si="22"/>
        <v>1358</v>
      </c>
      <c r="N1360">
        <f>LARGE(Forecast!$M$3:$M$8761,$M1360)</f>
        <v>0</v>
      </c>
      <c r="O1360" s="4" t="str">
        <f ca="1">IF(N1360=0,"",INDEX(OFFSET(Forecast!$B$3:$B$8761,IF(N1360=N1359,MATCH(O1359,Forecast!$B$3:$B$8761,0),0),0),MATCH(N1360,OFFSET(Forecast!$M$3:$M$8761,IF(N1360=N1359,MATCH(O1359,Forecast!$B$3:$B$8761,0),0),0),0),1))</f>
        <v/>
      </c>
      <c r="P1360" s="33">
        <f>INDEX(BAAL!$B:$B,MATCH(1-N1360,BAAL!$C:$C,0),1)</f>
        <v>1</v>
      </c>
      <c r="R1360" s="4"/>
      <c r="S1360" s="33"/>
    </row>
    <row r="1361" spans="13:19" x14ac:dyDescent="0.25">
      <c r="M1361">
        <f t="shared" si="22"/>
        <v>1359</v>
      </c>
      <c r="N1361">
        <f>LARGE(Forecast!$M$3:$M$8761,$M1361)</f>
        <v>0</v>
      </c>
      <c r="O1361" s="4" t="str">
        <f ca="1">IF(N1361=0,"",INDEX(OFFSET(Forecast!$B$3:$B$8761,IF(N1361=N1360,MATCH(O1360,Forecast!$B$3:$B$8761,0),0),0),MATCH(N1361,OFFSET(Forecast!$M$3:$M$8761,IF(N1361=N1360,MATCH(O1360,Forecast!$B$3:$B$8761,0),0),0),0),1))</f>
        <v/>
      </c>
      <c r="P1361" s="33">
        <f>INDEX(BAAL!$B:$B,MATCH(1-N1361,BAAL!$C:$C,0),1)</f>
        <v>1</v>
      </c>
      <c r="R1361" s="4"/>
      <c r="S1361" s="33"/>
    </row>
    <row r="1362" spans="13:19" x14ac:dyDescent="0.25">
      <c r="M1362">
        <f t="shared" si="22"/>
        <v>1360</v>
      </c>
      <c r="N1362">
        <f>LARGE(Forecast!$M$3:$M$8761,$M1362)</f>
        <v>0</v>
      </c>
      <c r="O1362" s="4" t="str">
        <f ca="1">IF(N1362=0,"",INDEX(OFFSET(Forecast!$B$3:$B$8761,IF(N1362=N1361,MATCH(O1361,Forecast!$B$3:$B$8761,0),0),0),MATCH(N1362,OFFSET(Forecast!$M$3:$M$8761,IF(N1362=N1361,MATCH(O1361,Forecast!$B$3:$B$8761,0),0),0),0),1))</f>
        <v/>
      </c>
      <c r="P1362" s="33">
        <f>INDEX(BAAL!$B:$B,MATCH(1-N1362,BAAL!$C:$C,0),1)</f>
        <v>1</v>
      </c>
      <c r="R1362" s="4"/>
      <c r="S1362" s="33"/>
    </row>
    <row r="1363" spans="13:19" x14ac:dyDescent="0.25">
      <c r="M1363">
        <f t="shared" si="22"/>
        <v>1361</v>
      </c>
      <c r="N1363">
        <f>LARGE(Forecast!$M$3:$M$8761,$M1363)</f>
        <v>0</v>
      </c>
      <c r="O1363" s="4" t="str">
        <f ca="1">IF(N1363=0,"",INDEX(OFFSET(Forecast!$B$3:$B$8761,IF(N1363=N1362,MATCH(O1362,Forecast!$B$3:$B$8761,0),0),0),MATCH(N1363,OFFSET(Forecast!$M$3:$M$8761,IF(N1363=N1362,MATCH(O1362,Forecast!$B$3:$B$8761,0),0),0),0),1))</f>
        <v/>
      </c>
      <c r="P1363" s="33">
        <f>INDEX(BAAL!$B:$B,MATCH(1-N1363,BAAL!$C:$C,0),1)</f>
        <v>1</v>
      </c>
      <c r="R1363" s="4"/>
      <c r="S1363" s="33"/>
    </row>
    <row r="1364" spans="13:19" x14ac:dyDescent="0.25">
      <c r="M1364">
        <f t="shared" si="22"/>
        <v>1362</v>
      </c>
      <c r="N1364">
        <f>LARGE(Forecast!$M$3:$M$8761,$M1364)</f>
        <v>0</v>
      </c>
      <c r="O1364" s="4" t="str">
        <f ca="1">IF(N1364=0,"",INDEX(OFFSET(Forecast!$B$3:$B$8761,IF(N1364=N1363,MATCH(O1363,Forecast!$B$3:$B$8761,0),0),0),MATCH(N1364,OFFSET(Forecast!$M$3:$M$8761,IF(N1364=N1363,MATCH(O1363,Forecast!$B$3:$B$8761,0),0),0),0),1))</f>
        <v/>
      </c>
      <c r="P1364" s="33">
        <f>INDEX(BAAL!$B:$B,MATCH(1-N1364,BAAL!$C:$C,0),1)</f>
        <v>1</v>
      </c>
      <c r="R1364" s="4"/>
      <c r="S1364" s="33"/>
    </row>
    <row r="1365" spans="13:19" x14ac:dyDescent="0.25">
      <c r="M1365">
        <f t="shared" si="22"/>
        <v>1363</v>
      </c>
      <c r="N1365">
        <f>LARGE(Forecast!$M$3:$M$8761,$M1365)</f>
        <v>0</v>
      </c>
      <c r="O1365" s="4" t="str">
        <f ca="1">IF(N1365=0,"",INDEX(OFFSET(Forecast!$B$3:$B$8761,IF(N1365=N1364,MATCH(O1364,Forecast!$B$3:$B$8761,0),0),0),MATCH(N1365,OFFSET(Forecast!$M$3:$M$8761,IF(N1365=N1364,MATCH(O1364,Forecast!$B$3:$B$8761,0),0),0),0),1))</f>
        <v/>
      </c>
      <c r="P1365" s="33">
        <f>INDEX(BAAL!$B:$B,MATCH(1-N1365,BAAL!$C:$C,0),1)</f>
        <v>1</v>
      </c>
      <c r="R1365" s="4"/>
      <c r="S1365" s="33"/>
    </row>
    <row r="1366" spans="13:19" x14ac:dyDescent="0.25">
      <c r="M1366">
        <f t="shared" si="22"/>
        <v>1364</v>
      </c>
      <c r="N1366">
        <f>LARGE(Forecast!$M$3:$M$8761,$M1366)</f>
        <v>0</v>
      </c>
      <c r="O1366" s="4" t="str">
        <f ca="1">IF(N1366=0,"",INDEX(OFFSET(Forecast!$B$3:$B$8761,IF(N1366=N1365,MATCH(O1365,Forecast!$B$3:$B$8761,0),0),0),MATCH(N1366,OFFSET(Forecast!$M$3:$M$8761,IF(N1366=N1365,MATCH(O1365,Forecast!$B$3:$B$8761,0),0),0),0),1))</f>
        <v/>
      </c>
      <c r="P1366" s="33">
        <f>INDEX(BAAL!$B:$B,MATCH(1-N1366,BAAL!$C:$C,0),1)</f>
        <v>1</v>
      </c>
      <c r="R1366" s="4"/>
      <c r="S1366" s="33"/>
    </row>
    <row r="1367" spans="13:19" x14ac:dyDescent="0.25">
      <c r="M1367">
        <f t="shared" si="22"/>
        <v>1365</v>
      </c>
      <c r="N1367">
        <f>LARGE(Forecast!$M$3:$M$8761,$M1367)</f>
        <v>0</v>
      </c>
      <c r="O1367" s="4" t="str">
        <f ca="1">IF(N1367=0,"",INDEX(OFFSET(Forecast!$B$3:$B$8761,IF(N1367=N1366,MATCH(O1366,Forecast!$B$3:$B$8761,0),0),0),MATCH(N1367,OFFSET(Forecast!$M$3:$M$8761,IF(N1367=N1366,MATCH(O1366,Forecast!$B$3:$B$8761,0),0),0),0),1))</f>
        <v/>
      </c>
      <c r="P1367" s="33">
        <f>INDEX(BAAL!$B:$B,MATCH(1-N1367,BAAL!$C:$C,0),1)</f>
        <v>1</v>
      </c>
      <c r="R1367" s="4"/>
      <c r="S1367" s="33"/>
    </row>
    <row r="1368" spans="13:19" x14ac:dyDescent="0.25">
      <c r="M1368">
        <f t="shared" si="22"/>
        <v>1366</v>
      </c>
      <c r="N1368">
        <f>LARGE(Forecast!$M$3:$M$8761,$M1368)</f>
        <v>0</v>
      </c>
      <c r="O1368" s="4" t="str">
        <f ca="1">IF(N1368=0,"",INDEX(OFFSET(Forecast!$B$3:$B$8761,IF(N1368=N1367,MATCH(O1367,Forecast!$B$3:$B$8761,0),0),0),MATCH(N1368,OFFSET(Forecast!$M$3:$M$8761,IF(N1368=N1367,MATCH(O1367,Forecast!$B$3:$B$8761,0),0),0),0),1))</f>
        <v/>
      </c>
      <c r="P1368" s="33">
        <f>INDEX(BAAL!$B:$B,MATCH(1-N1368,BAAL!$C:$C,0),1)</f>
        <v>1</v>
      </c>
      <c r="R1368" s="4"/>
      <c r="S1368" s="33"/>
    </row>
    <row r="1369" spans="13:19" x14ac:dyDescent="0.25">
      <c r="M1369">
        <f t="shared" si="22"/>
        <v>1367</v>
      </c>
      <c r="N1369">
        <f>LARGE(Forecast!$M$3:$M$8761,$M1369)</f>
        <v>0</v>
      </c>
      <c r="O1369" s="4" t="str">
        <f ca="1">IF(N1369=0,"",INDEX(OFFSET(Forecast!$B$3:$B$8761,IF(N1369=N1368,MATCH(O1368,Forecast!$B$3:$B$8761,0),0),0),MATCH(N1369,OFFSET(Forecast!$M$3:$M$8761,IF(N1369=N1368,MATCH(O1368,Forecast!$B$3:$B$8761,0),0),0),0),1))</f>
        <v/>
      </c>
      <c r="P1369" s="33">
        <f>INDEX(BAAL!$B:$B,MATCH(1-N1369,BAAL!$C:$C,0),1)</f>
        <v>1</v>
      </c>
      <c r="R1369" s="4"/>
      <c r="S1369" s="33"/>
    </row>
    <row r="1370" spans="13:19" x14ac:dyDescent="0.25">
      <c r="M1370">
        <f t="shared" si="22"/>
        <v>1368</v>
      </c>
      <c r="N1370">
        <f>LARGE(Forecast!$M$3:$M$8761,$M1370)</f>
        <v>0</v>
      </c>
      <c r="O1370" s="4" t="str">
        <f ca="1">IF(N1370=0,"",INDEX(OFFSET(Forecast!$B$3:$B$8761,IF(N1370=N1369,MATCH(O1369,Forecast!$B$3:$B$8761,0),0),0),MATCH(N1370,OFFSET(Forecast!$M$3:$M$8761,IF(N1370=N1369,MATCH(O1369,Forecast!$B$3:$B$8761,0),0),0),0),1))</f>
        <v/>
      </c>
      <c r="P1370" s="33">
        <f>INDEX(BAAL!$B:$B,MATCH(1-N1370,BAAL!$C:$C,0),1)</f>
        <v>1</v>
      </c>
      <c r="R1370" s="4"/>
      <c r="S1370" s="33"/>
    </row>
    <row r="1371" spans="13:19" x14ac:dyDescent="0.25">
      <c r="M1371">
        <f t="shared" si="22"/>
        <v>1369</v>
      </c>
      <c r="N1371">
        <f>LARGE(Forecast!$M$3:$M$8761,$M1371)</f>
        <v>0</v>
      </c>
      <c r="O1371" s="4" t="str">
        <f ca="1">IF(N1371=0,"",INDEX(OFFSET(Forecast!$B$3:$B$8761,IF(N1371=N1370,MATCH(O1370,Forecast!$B$3:$B$8761,0),0),0),MATCH(N1371,OFFSET(Forecast!$M$3:$M$8761,IF(N1371=N1370,MATCH(O1370,Forecast!$B$3:$B$8761,0),0),0),0),1))</f>
        <v/>
      </c>
      <c r="P1371" s="33">
        <f>INDEX(BAAL!$B:$B,MATCH(1-N1371,BAAL!$C:$C,0),1)</f>
        <v>1</v>
      </c>
      <c r="R1371" s="4"/>
      <c r="S1371" s="33"/>
    </row>
    <row r="1372" spans="13:19" x14ac:dyDescent="0.25">
      <c r="M1372">
        <f t="shared" si="22"/>
        <v>1370</v>
      </c>
      <c r="N1372">
        <f>LARGE(Forecast!$M$3:$M$8761,$M1372)</f>
        <v>0</v>
      </c>
      <c r="O1372" s="4" t="str">
        <f ca="1">IF(N1372=0,"",INDEX(OFFSET(Forecast!$B$3:$B$8761,IF(N1372=N1371,MATCH(O1371,Forecast!$B$3:$B$8761,0),0),0),MATCH(N1372,OFFSET(Forecast!$M$3:$M$8761,IF(N1372=N1371,MATCH(O1371,Forecast!$B$3:$B$8761,0),0),0),0),1))</f>
        <v/>
      </c>
      <c r="P1372" s="33">
        <f>INDEX(BAAL!$B:$B,MATCH(1-N1372,BAAL!$C:$C,0),1)</f>
        <v>1</v>
      </c>
      <c r="R1372" s="4"/>
      <c r="S1372" s="33"/>
    </row>
    <row r="1373" spans="13:19" x14ac:dyDescent="0.25">
      <c r="M1373">
        <f t="shared" si="22"/>
        <v>1371</v>
      </c>
      <c r="N1373">
        <f>LARGE(Forecast!$M$3:$M$8761,$M1373)</f>
        <v>0</v>
      </c>
      <c r="O1373" s="4" t="str">
        <f ca="1">IF(N1373=0,"",INDEX(OFFSET(Forecast!$B$3:$B$8761,IF(N1373=N1372,MATCH(O1372,Forecast!$B$3:$B$8761,0),0),0),MATCH(N1373,OFFSET(Forecast!$M$3:$M$8761,IF(N1373=N1372,MATCH(O1372,Forecast!$B$3:$B$8761,0),0),0),0),1))</f>
        <v/>
      </c>
      <c r="P1373" s="33">
        <f>INDEX(BAAL!$B:$B,MATCH(1-N1373,BAAL!$C:$C,0),1)</f>
        <v>1</v>
      </c>
      <c r="R1373" s="4"/>
      <c r="S1373" s="33"/>
    </row>
    <row r="1374" spans="13:19" x14ac:dyDescent="0.25">
      <c r="M1374">
        <f t="shared" si="22"/>
        <v>1372</v>
      </c>
      <c r="N1374">
        <f>LARGE(Forecast!$M$3:$M$8761,$M1374)</f>
        <v>0</v>
      </c>
      <c r="O1374" s="4" t="str">
        <f ca="1">IF(N1374=0,"",INDEX(OFFSET(Forecast!$B$3:$B$8761,IF(N1374=N1373,MATCH(O1373,Forecast!$B$3:$B$8761,0),0),0),MATCH(N1374,OFFSET(Forecast!$M$3:$M$8761,IF(N1374=N1373,MATCH(O1373,Forecast!$B$3:$B$8761,0),0),0),0),1))</f>
        <v/>
      </c>
      <c r="P1374" s="33">
        <f>INDEX(BAAL!$B:$B,MATCH(1-N1374,BAAL!$C:$C,0),1)</f>
        <v>1</v>
      </c>
      <c r="R1374" s="4"/>
      <c r="S1374" s="33"/>
    </row>
    <row r="1375" spans="13:19" x14ac:dyDescent="0.25">
      <c r="M1375">
        <f t="shared" si="22"/>
        <v>1373</v>
      </c>
      <c r="N1375">
        <f>LARGE(Forecast!$M$3:$M$8761,$M1375)</f>
        <v>0</v>
      </c>
      <c r="O1375" s="4" t="str">
        <f ca="1">IF(N1375=0,"",INDEX(OFFSET(Forecast!$B$3:$B$8761,IF(N1375=N1374,MATCH(O1374,Forecast!$B$3:$B$8761,0),0),0),MATCH(N1375,OFFSET(Forecast!$M$3:$M$8761,IF(N1375=N1374,MATCH(O1374,Forecast!$B$3:$B$8761,0),0),0),0),1))</f>
        <v/>
      </c>
      <c r="P1375" s="33">
        <f>INDEX(BAAL!$B:$B,MATCH(1-N1375,BAAL!$C:$C,0),1)</f>
        <v>1</v>
      </c>
      <c r="R1375" s="4"/>
      <c r="S1375" s="33"/>
    </row>
    <row r="1376" spans="13:19" x14ac:dyDescent="0.25">
      <c r="M1376">
        <f t="shared" si="22"/>
        <v>1374</v>
      </c>
      <c r="N1376">
        <f>LARGE(Forecast!$M$3:$M$8761,$M1376)</f>
        <v>0</v>
      </c>
      <c r="O1376" s="4" t="str">
        <f ca="1">IF(N1376=0,"",INDEX(OFFSET(Forecast!$B$3:$B$8761,IF(N1376=N1375,MATCH(O1375,Forecast!$B$3:$B$8761,0),0),0),MATCH(N1376,OFFSET(Forecast!$M$3:$M$8761,IF(N1376=N1375,MATCH(O1375,Forecast!$B$3:$B$8761,0),0),0),0),1))</f>
        <v/>
      </c>
      <c r="P1376" s="33">
        <f>INDEX(BAAL!$B:$B,MATCH(1-N1376,BAAL!$C:$C,0),1)</f>
        <v>1</v>
      </c>
      <c r="R1376" s="4"/>
      <c r="S1376" s="33"/>
    </row>
    <row r="1377" spans="13:19" x14ac:dyDescent="0.25">
      <c r="M1377">
        <f t="shared" si="22"/>
        <v>1375</v>
      </c>
      <c r="N1377">
        <f>LARGE(Forecast!$M$3:$M$8761,$M1377)</f>
        <v>0</v>
      </c>
      <c r="O1377" s="4" t="str">
        <f ca="1">IF(N1377=0,"",INDEX(OFFSET(Forecast!$B$3:$B$8761,IF(N1377=N1376,MATCH(O1376,Forecast!$B$3:$B$8761,0),0),0),MATCH(N1377,OFFSET(Forecast!$M$3:$M$8761,IF(N1377=N1376,MATCH(O1376,Forecast!$B$3:$B$8761,0),0),0),0),1))</f>
        <v/>
      </c>
      <c r="P1377" s="33">
        <f>INDEX(BAAL!$B:$B,MATCH(1-N1377,BAAL!$C:$C,0),1)</f>
        <v>1</v>
      </c>
      <c r="R1377" s="4"/>
      <c r="S1377" s="33"/>
    </row>
    <row r="1378" spans="13:19" x14ac:dyDescent="0.25">
      <c r="M1378">
        <f t="shared" si="22"/>
        <v>1376</v>
      </c>
      <c r="N1378">
        <f>LARGE(Forecast!$M$3:$M$8761,$M1378)</f>
        <v>0</v>
      </c>
      <c r="O1378" s="4" t="str">
        <f ca="1">IF(N1378=0,"",INDEX(OFFSET(Forecast!$B$3:$B$8761,IF(N1378=N1377,MATCH(O1377,Forecast!$B$3:$B$8761,0),0),0),MATCH(N1378,OFFSET(Forecast!$M$3:$M$8761,IF(N1378=N1377,MATCH(O1377,Forecast!$B$3:$B$8761,0),0),0),0),1))</f>
        <v/>
      </c>
      <c r="P1378" s="33">
        <f>INDEX(BAAL!$B:$B,MATCH(1-N1378,BAAL!$C:$C,0),1)</f>
        <v>1</v>
      </c>
      <c r="R1378" s="4"/>
      <c r="S1378" s="33"/>
    </row>
    <row r="1379" spans="13:19" x14ac:dyDescent="0.25">
      <c r="M1379">
        <f t="shared" si="22"/>
        <v>1377</v>
      </c>
      <c r="N1379">
        <f>LARGE(Forecast!$M$3:$M$8761,$M1379)</f>
        <v>0</v>
      </c>
      <c r="O1379" s="4" t="str">
        <f ca="1">IF(N1379=0,"",INDEX(OFFSET(Forecast!$B$3:$B$8761,IF(N1379=N1378,MATCH(O1378,Forecast!$B$3:$B$8761,0),0),0),MATCH(N1379,OFFSET(Forecast!$M$3:$M$8761,IF(N1379=N1378,MATCH(O1378,Forecast!$B$3:$B$8761,0),0),0),0),1))</f>
        <v/>
      </c>
      <c r="P1379" s="33">
        <f>INDEX(BAAL!$B:$B,MATCH(1-N1379,BAAL!$C:$C,0),1)</f>
        <v>1</v>
      </c>
      <c r="R1379" s="4"/>
      <c r="S1379" s="33"/>
    </row>
    <row r="1380" spans="13:19" x14ac:dyDescent="0.25">
      <c r="M1380">
        <f t="shared" si="22"/>
        <v>1378</v>
      </c>
      <c r="N1380">
        <f>LARGE(Forecast!$M$3:$M$8761,$M1380)</f>
        <v>0</v>
      </c>
      <c r="O1380" s="4" t="str">
        <f ca="1">IF(N1380=0,"",INDEX(OFFSET(Forecast!$B$3:$B$8761,IF(N1380=N1379,MATCH(O1379,Forecast!$B$3:$B$8761,0),0),0),MATCH(N1380,OFFSET(Forecast!$M$3:$M$8761,IF(N1380=N1379,MATCH(O1379,Forecast!$B$3:$B$8761,0),0),0),0),1))</f>
        <v/>
      </c>
      <c r="P1380" s="33">
        <f>INDEX(BAAL!$B:$B,MATCH(1-N1380,BAAL!$C:$C,0),1)</f>
        <v>1</v>
      </c>
      <c r="R1380" s="4"/>
      <c r="S1380" s="33"/>
    </row>
    <row r="1381" spans="13:19" x14ac:dyDescent="0.25">
      <c r="M1381">
        <f t="shared" si="22"/>
        <v>1379</v>
      </c>
      <c r="N1381">
        <f>LARGE(Forecast!$M$3:$M$8761,$M1381)</f>
        <v>0</v>
      </c>
      <c r="O1381" s="4" t="str">
        <f ca="1">IF(N1381=0,"",INDEX(OFFSET(Forecast!$B$3:$B$8761,IF(N1381=N1380,MATCH(O1380,Forecast!$B$3:$B$8761,0),0),0),MATCH(N1381,OFFSET(Forecast!$M$3:$M$8761,IF(N1381=N1380,MATCH(O1380,Forecast!$B$3:$B$8761,0),0),0),0),1))</f>
        <v/>
      </c>
      <c r="P1381" s="33">
        <f>INDEX(BAAL!$B:$B,MATCH(1-N1381,BAAL!$C:$C,0),1)</f>
        <v>1</v>
      </c>
      <c r="R1381" s="4"/>
      <c r="S1381" s="33"/>
    </row>
    <row r="1382" spans="13:19" x14ac:dyDescent="0.25">
      <c r="M1382">
        <f t="shared" si="22"/>
        <v>1380</v>
      </c>
      <c r="N1382">
        <f>LARGE(Forecast!$M$3:$M$8761,$M1382)</f>
        <v>0</v>
      </c>
      <c r="O1382" s="4" t="str">
        <f ca="1">IF(N1382=0,"",INDEX(OFFSET(Forecast!$B$3:$B$8761,IF(N1382=N1381,MATCH(O1381,Forecast!$B$3:$B$8761,0),0),0),MATCH(N1382,OFFSET(Forecast!$M$3:$M$8761,IF(N1382=N1381,MATCH(O1381,Forecast!$B$3:$B$8761,0),0),0),0),1))</f>
        <v/>
      </c>
      <c r="P1382" s="33">
        <f>INDEX(BAAL!$B:$B,MATCH(1-N1382,BAAL!$C:$C,0),1)</f>
        <v>1</v>
      </c>
      <c r="R1382" s="4"/>
      <c r="S1382" s="33"/>
    </row>
    <row r="1383" spans="13:19" x14ac:dyDescent="0.25">
      <c r="M1383">
        <f t="shared" si="22"/>
        <v>1381</v>
      </c>
      <c r="N1383">
        <f>LARGE(Forecast!$M$3:$M$8761,$M1383)</f>
        <v>0</v>
      </c>
      <c r="O1383" s="4" t="str">
        <f ca="1">IF(N1383=0,"",INDEX(OFFSET(Forecast!$B$3:$B$8761,IF(N1383=N1382,MATCH(O1382,Forecast!$B$3:$B$8761,0),0),0),MATCH(N1383,OFFSET(Forecast!$M$3:$M$8761,IF(N1383=N1382,MATCH(O1382,Forecast!$B$3:$B$8761,0),0),0),0),1))</f>
        <v/>
      </c>
      <c r="P1383" s="33">
        <f>INDEX(BAAL!$B:$B,MATCH(1-N1383,BAAL!$C:$C,0),1)</f>
        <v>1</v>
      </c>
      <c r="R1383" s="4"/>
      <c r="S1383" s="33"/>
    </row>
    <row r="1384" spans="13:19" x14ac:dyDescent="0.25">
      <c r="M1384">
        <f t="shared" si="22"/>
        <v>1382</v>
      </c>
      <c r="N1384">
        <f>LARGE(Forecast!$M$3:$M$8761,$M1384)</f>
        <v>0</v>
      </c>
      <c r="O1384" s="4" t="str">
        <f ca="1">IF(N1384=0,"",INDEX(OFFSET(Forecast!$B$3:$B$8761,IF(N1384=N1383,MATCH(O1383,Forecast!$B$3:$B$8761,0),0),0),MATCH(N1384,OFFSET(Forecast!$M$3:$M$8761,IF(N1384=N1383,MATCH(O1383,Forecast!$B$3:$B$8761,0),0),0),0),1))</f>
        <v/>
      </c>
      <c r="P1384" s="33">
        <f>INDEX(BAAL!$B:$B,MATCH(1-N1384,BAAL!$C:$C,0),1)</f>
        <v>1</v>
      </c>
      <c r="R1384" s="4"/>
      <c r="S1384" s="33"/>
    </row>
    <row r="1385" spans="13:19" x14ac:dyDescent="0.25">
      <c r="M1385">
        <f t="shared" si="22"/>
        <v>1383</v>
      </c>
      <c r="N1385">
        <f>LARGE(Forecast!$M$3:$M$8761,$M1385)</f>
        <v>0</v>
      </c>
      <c r="O1385" s="4" t="str">
        <f ca="1">IF(N1385=0,"",INDEX(OFFSET(Forecast!$B$3:$B$8761,IF(N1385=N1384,MATCH(O1384,Forecast!$B$3:$B$8761,0),0),0),MATCH(N1385,OFFSET(Forecast!$M$3:$M$8761,IF(N1385=N1384,MATCH(O1384,Forecast!$B$3:$B$8761,0),0),0),0),1))</f>
        <v/>
      </c>
      <c r="P1385" s="33">
        <f>INDEX(BAAL!$B:$B,MATCH(1-N1385,BAAL!$C:$C,0),1)</f>
        <v>1</v>
      </c>
      <c r="R1385" s="4"/>
      <c r="S1385" s="33"/>
    </row>
    <row r="1386" spans="13:19" x14ac:dyDescent="0.25">
      <c r="M1386">
        <f t="shared" si="22"/>
        <v>1384</v>
      </c>
      <c r="N1386">
        <f>LARGE(Forecast!$M$3:$M$8761,$M1386)</f>
        <v>0</v>
      </c>
      <c r="O1386" s="4" t="str">
        <f ca="1">IF(N1386=0,"",INDEX(OFFSET(Forecast!$B$3:$B$8761,IF(N1386=N1385,MATCH(O1385,Forecast!$B$3:$B$8761,0),0),0),MATCH(N1386,OFFSET(Forecast!$M$3:$M$8761,IF(N1386=N1385,MATCH(O1385,Forecast!$B$3:$B$8761,0),0),0),0),1))</f>
        <v/>
      </c>
      <c r="P1386" s="33">
        <f>INDEX(BAAL!$B:$B,MATCH(1-N1386,BAAL!$C:$C,0),1)</f>
        <v>1</v>
      </c>
      <c r="R1386" s="4"/>
      <c r="S1386" s="33"/>
    </row>
    <row r="1387" spans="13:19" x14ac:dyDescent="0.25">
      <c r="M1387">
        <f t="shared" si="22"/>
        <v>1385</v>
      </c>
      <c r="N1387">
        <f>LARGE(Forecast!$M$3:$M$8761,$M1387)</f>
        <v>0</v>
      </c>
      <c r="O1387" s="4" t="str">
        <f ca="1">IF(N1387=0,"",INDEX(OFFSET(Forecast!$B$3:$B$8761,IF(N1387=N1386,MATCH(O1386,Forecast!$B$3:$B$8761,0),0),0),MATCH(N1387,OFFSET(Forecast!$M$3:$M$8761,IF(N1387=N1386,MATCH(O1386,Forecast!$B$3:$B$8761,0),0),0),0),1))</f>
        <v/>
      </c>
      <c r="P1387" s="33">
        <f>INDEX(BAAL!$B:$B,MATCH(1-N1387,BAAL!$C:$C,0),1)</f>
        <v>1</v>
      </c>
      <c r="R1387" s="4"/>
      <c r="S1387" s="33"/>
    </row>
    <row r="1388" spans="13:19" x14ac:dyDescent="0.25">
      <c r="M1388">
        <f t="shared" si="22"/>
        <v>1386</v>
      </c>
      <c r="N1388">
        <f>LARGE(Forecast!$M$3:$M$8761,$M1388)</f>
        <v>0</v>
      </c>
      <c r="O1388" s="4" t="str">
        <f ca="1">IF(N1388=0,"",INDEX(OFFSET(Forecast!$B$3:$B$8761,IF(N1388=N1387,MATCH(O1387,Forecast!$B$3:$B$8761,0),0),0),MATCH(N1388,OFFSET(Forecast!$M$3:$M$8761,IF(N1388=N1387,MATCH(O1387,Forecast!$B$3:$B$8761,0),0),0),0),1))</f>
        <v/>
      </c>
      <c r="P1388" s="33">
        <f>INDEX(BAAL!$B:$B,MATCH(1-N1388,BAAL!$C:$C,0),1)</f>
        <v>1</v>
      </c>
      <c r="R1388" s="4"/>
      <c r="S1388" s="33"/>
    </row>
    <row r="1389" spans="13:19" x14ac:dyDescent="0.25">
      <c r="M1389">
        <f t="shared" si="22"/>
        <v>1387</v>
      </c>
      <c r="N1389">
        <f>LARGE(Forecast!$M$3:$M$8761,$M1389)</f>
        <v>0</v>
      </c>
      <c r="O1389" s="4" t="str">
        <f ca="1">IF(N1389=0,"",INDEX(OFFSET(Forecast!$B$3:$B$8761,IF(N1389=N1388,MATCH(O1388,Forecast!$B$3:$B$8761,0),0),0),MATCH(N1389,OFFSET(Forecast!$M$3:$M$8761,IF(N1389=N1388,MATCH(O1388,Forecast!$B$3:$B$8761,0),0),0),0),1))</f>
        <v/>
      </c>
      <c r="P1389" s="33">
        <f>INDEX(BAAL!$B:$B,MATCH(1-N1389,BAAL!$C:$C,0),1)</f>
        <v>1</v>
      </c>
      <c r="R1389" s="4"/>
      <c r="S1389" s="33"/>
    </row>
    <row r="1390" spans="13:19" x14ac:dyDescent="0.25">
      <c r="M1390">
        <f t="shared" si="22"/>
        <v>1388</v>
      </c>
      <c r="N1390">
        <f>LARGE(Forecast!$M$3:$M$8761,$M1390)</f>
        <v>0</v>
      </c>
      <c r="O1390" s="4" t="str">
        <f ca="1">IF(N1390=0,"",INDEX(OFFSET(Forecast!$B$3:$B$8761,IF(N1390=N1389,MATCH(O1389,Forecast!$B$3:$B$8761,0),0),0),MATCH(N1390,OFFSET(Forecast!$M$3:$M$8761,IF(N1390=N1389,MATCH(O1389,Forecast!$B$3:$B$8761,0),0),0),0),1))</f>
        <v/>
      </c>
      <c r="P1390" s="33">
        <f>INDEX(BAAL!$B:$B,MATCH(1-N1390,BAAL!$C:$C,0),1)</f>
        <v>1</v>
      </c>
      <c r="R1390" s="4"/>
      <c r="S1390" s="33"/>
    </row>
    <row r="1391" spans="13:19" x14ac:dyDescent="0.25">
      <c r="M1391">
        <f t="shared" si="22"/>
        <v>1389</v>
      </c>
      <c r="N1391">
        <f>LARGE(Forecast!$M$3:$M$8761,$M1391)</f>
        <v>0</v>
      </c>
      <c r="O1391" s="4" t="str">
        <f ca="1">IF(N1391=0,"",INDEX(OFFSET(Forecast!$B$3:$B$8761,IF(N1391=N1390,MATCH(O1390,Forecast!$B$3:$B$8761,0),0),0),MATCH(N1391,OFFSET(Forecast!$M$3:$M$8761,IF(N1391=N1390,MATCH(O1390,Forecast!$B$3:$B$8761,0),0),0),0),1))</f>
        <v/>
      </c>
      <c r="P1391" s="33">
        <f>INDEX(BAAL!$B:$B,MATCH(1-N1391,BAAL!$C:$C,0),1)</f>
        <v>1</v>
      </c>
      <c r="R1391" s="4"/>
      <c r="S1391" s="33"/>
    </row>
    <row r="1392" spans="13:19" x14ac:dyDescent="0.25">
      <c r="M1392">
        <f t="shared" si="22"/>
        <v>1390</v>
      </c>
      <c r="N1392">
        <f>LARGE(Forecast!$M$3:$M$8761,$M1392)</f>
        <v>0</v>
      </c>
      <c r="O1392" s="4" t="str">
        <f ca="1">IF(N1392=0,"",INDEX(OFFSET(Forecast!$B$3:$B$8761,IF(N1392=N1391,MATCH(O1391,Forecast!$B$3:$B$8761,0),0),0),MATCH(N1392,OFFSET(Forecast!$M$3:$M$8761,IF(N1392=N1391,MATCH(O1391,Forecast!$B$3:$B$8761,0),0),0),0),1))</f>
        <v/>
      </c>
      <c r="P1392" s="33">
        <f>INDEX(BAAL!$B:$B,MATCH(1-N1392,BAAL!$C:$C,0),1)</f>
        <v>1</v>
      </c>
      <c r="R1392" s="4"/>
      <c r="S1392" s="33"/>
    </row>
    <row r="1393" spans="13:19" x14ac:dyDescent="0.25">
      <c r="M1393">
        <f t="shared" si="22"/>
        <v>1391</v>
      </c>
      <c r="N1393">
        <f>LARGE(Forecast!$M$3:$M$8761,$M1393)</f>
        <v>0</v>
      </c>
      <c r="O1393" s="4" t="str">
        <f ca="1">IF(N1393=0,"",INDEX(OFFSET(Forecast!$B$3:$B$8761,IF(N1393=N1392,MATCH(O1392,Forecast!$B$3:$B$8761,0),0),0),MATCH(N1393,OFFSET(Forecast!$M$3:$M$8761,IF(N1393=N1392,MATCH(O1392,Forecast!$B$3:$B$8761,0),0),0),0),1))</f>
        <v/>
      </c>
      <c r="P1393" s="33">
        <f>INDEX(BAAL!$B:$B,MATCH(1-N1393,BAAL!$C:$C,0),1)</f>
        <v>1</v>
      </c>
      <c r="R1393" s="4"/>
      <c r="S1393" s="33"/>
    </row>
    <row r="1394" spans="13:19" x14ac:dyDescent="0.25">
      <c r="M1394">
        <f t="shared" si="22"/>
        <v>1392</v>
      </c>
      <c r="N1394">
        <f>LARGE(Forecast!$M$3:$M$8761,$M1394)</f>
        <v>0</v>
      </c>
      <c r="O1394" s="4" t="str">
        <f ca="1">IF(N1394=0,"",INDEX(OFFSET(Forecast!$B$3:$B$8761,IF(N1394=N1393,MATCH(O1393,Forecast!$B$3:$B$8761,0),0),0),MATCH(N1394,OFFSET(Forecast!$M$3:$M$8761,IF(N1394=N1393,MATCH(O1393,Forecast!$B$3:$B$8761,0),0),0),0),1))</f>
        <v/>
      </c>
      <c r="P1394" s="33">
        <f>INDEX(BAAL!$B:$B,MATCH(1-N1394,BAAL!$C:$C,0),1)</f>
        <v>1</v>
      </c>
      <c r="R1394" s="4"/>
      <c r="S1394" s="33"/>
    </row>
    <row r="1395" spans="13:19" x14ac:dyDescent="0.25">
      <c r="M1395">
        <f t="shared" si="22"/>
        <v>1393</v>
      </c>
      <c r="N1395">
        <f>LARGE(Forecast!$M$3:$M$8761,$M1395)</f>
        <v>0</v>
      </c>
      <c r="O1395" s="4" t="str">
        <f ca="1">IF(N1395=0,"",INDEX(OFFSET(Forecast!$B$3:$B$8761,IF(N1395=N1394,MATCH(O1394,Forecast!$B$3:$B$8761,0),0),0),MATCH(N1395,OFFSET(Forecast!$M$3:$M$8761,IF(N1395=N1394,MATCH(O1394,Forecast!$B$3:$B$8761,0),0),0),0),1))</f>
        <v/>
      </c>
      <c r="P1395" s="33">
        <f>INDEX(BAAL!$B:$B,MATCH(1-N1395,BAAL!$C:$C,0),1)</f>
        <v>1</v>
      </c>
      <c r="R1395" s="4"/>
      <c r="S1395" s="33"/>
    </row>
    <row r="1396" spans="13:19" x14ac:dyDescent="0.25">
      <c r="M1396">
        <f t="shared" si="22"/>
        <v>1394</v>
      </c>
      <c r="N1396">
        <f>LARGE(Forecast!$M$3:$M$8761,$M1396)</f>
        <v>0</v>
      </c>
      <c r="O1396" s="4" t="str">
        <f ca="1">IF(N1396=0,"",INDEX(OFFSET(Forecast!$B$3:$B$8761,IF(N1396=N1395,MATCH(O1395,Forecast!$B$3:$B$8761,0),0),0),MATCH(N1396,OFFSET(Forecast!$M$3:$M$8761,IF(N1396=N1395,MATCH(O1395,Forecast!$B$3:$B$8761,0),0),0),0),1))</f>
        <v/>
      </c>
      <c r="P1396" s="33">
        <f>INDEX(BAAL!$B:$B,MATCH(1-N1396,BAAL!$C:$C,0),1)</f>
        <v>1</v>
      </c>
      <c r="R1396" s="4"/>
      <c r="S1396" s="33"/>
    </row>
    <row r="1397" spans="13:19" x14ac:dyDescent="0.25">
      <c r="M1397">
        <f t="shared" si="22"/>
        <v>1395</v>
      </c>
      <c r="N1397">
        <f>LARGE(Forecast!$M$3:$M$8761,$M1397)</f>
        <v>0</v>
      </c>
      <c r="O1397" s="4" t="str">
        <f ca="1">IF(N1397=0,"",INDEX(OFFSET(Forecast!$B$3:$B$8761,IF(N1397=N1396,MATCH(O1396,Forecast!$B$3:$B$8761,0),0),0),MATCH(N1397,OFFSET(Forecast!$M$3:$M$8761,IF(N1397=N1396,MATCH(O1396,Forecast!$B$3:$B$8761,0),0),0),0),1))</f>
        <v/>
      </c>
      <c r="P1397" s="33">
        <f>INDEX(BAAL!$B:$B,MATCH(1-N1397,BAAL!$C:$C,0),1)</f>
        <v>1</v>
      </c>
      <c r="R1397" s="4"/>
      <c r="S1397" s="33"/>
    </row>
    <row r="1398" spans="13:19" x14ac:dyDescent="0.25">
      <c r="M1398">
        <f t="shared" si="22"/>
        <v>1396</v>
      </c>
      <c r="N1398">
        <f>LARGE(Forecast!$M$3:$M$8761,$M1398)</f>
        <v>0</v>
      </c>
      <c r="O1398" s="4" t="str">
        <f ca="1">IF(N1398=0,"",INDEX(OFFSET(Forecast!$B$3:$B$8761,IF(N1398=N1397,MATCH(O1397,Forecast!$B$3:$B$8761,0),0),0),MATCH(N1398,OFFSET(Forecast!$M$3:$M$8761,IF(N1398=N1397,MATCH(O1397,Forecast!$B$3:$B$8761,0),0),0),0),1))</f>
        <v/>
      </c>
      <c r="P1398" s="33">
        <f>INDEX(BAAL!$B:$B,MATCH(1-N1398,BAAL!$C:$C,0),1)</f>
        <v>1</v>
      </c>
      <c r="R1398" s="4"/>
      <c r="S1398" s="33"/>
    </row>
    <row r="1399" spans="13:19" x14ac:dyDescent="0.25">
      <c r="M1399">
        <f t="shared" si="22"/>
        <v>1397</v>
      </c>
      <c r="N1399">
        <f>LARGE(Forecast!$M$3:$M$8761,$M1399)</f>
        <v>0</v>
      </c>
      <c r="O1399" s="4" t="str">
        <f ca="1">IF(N1399=0,"",INDEX(OFFSET(Forecast!$B$3:$B$8761,IF(N1399=N1398,MATCH(O1398,Forecast!$B$3:$B$8761,0),0),0),MATCH(N1399,OFFSET(Forecast!$M$3:$M$8761,IF(N1399=N1398,MATCH(O1398,Forecast!$B$3:$B$8761,0),0),0),0),1))</f>
        <v/>
      </c>
      <c r="P1399" s="33">
        <f>INDEX(BAAL!$B:$B,MATCH(1-N1399,BAAL!$C:$C,0),1)</f>
        <v>1</v>
      </c>
      <c r="R1399" s="4"/>
      <c r="S1399" s="33"/>
    </row>
    <row r="1400" spans="13:19" x14ac:dyDescent="0.25">
      <c r="M1400">
        <f t="shared" si="22"/>
        <v>1398</v>
      </c>
      <c r="N1400">
        <f>LARGE(Forecast!$M$3:$M$8761,$M1400)</f>
        <v>0</v>
      </c>
      <c r="O1400" s="4" t="str">
        <f ca="1">IF(N1400=0,"",INDEX(OFFSET(Forecast!$B$3:$B$8761,IF(N1400=N1399,MATCH(O1399,Forecast!$B$3:$B$8761,0),0),0),MATCH(N1400,OFFSET(Forecast!$M$3:$M$8761,IF(N1400=N1399,MATCH(O1399,Forecast!$B$3:$B$8761,0),0),0),0),1))</f>
        <v/>
      </c>
      <c r="P1400" s="33">
        <f>INDEX(BAAL!$B:$B,MATCH(1-N1400,BAAL!$C:$C,0),1)</f>
        <v>1</v>
      </c>
      <c r="R1400" s="4"/>
      <c r="S1400" s="33"/>
    </row>
    <row r="1401" spans="13:19" x14ac:dyDescent="0.25">
      <c r="M1401">
        <f t="shared" si="22"/>
        <v>1399</v>
      </c>
      <c r="N1401">
        <f>LARGE(Forecast!$M$3:$M$8761,$M1401)</f>
        <v>0</v>
      </c>
      <c r="O1401" s="4" t="str">
        <f ca="1">IF(N1401=0,"",INDEX(OFFSET(Forecast!$B$3:$B$8761,IF(N1401=N1400,MATCH(O1400,Forecast!$B$3:$B$8761,0),0),0),MATCH(N1401,OFFSET(Forecast!$M$3:$M$8761,IF(N1401=N1400,MATCH(O1400,Forecast!$B$3:$B$8761,0),0),0),0),1))</f>
        <v/>
      </c>
      <c r="P1401" s="33">
        <f>INDEX(BAAL!$B:$B,MATCH(1-N1401,BAAL!$C:$C,0),1)</f>
        <v>1</v>
      </c>
      <c r="R1401" s="4"/>
      <c r="S1401" s="33"/>
    </row>
    <row r="1402" spans="13:19" x14ac:dyDescent="0.25">
      <c r="M1402">
        <f t="shared" si="22"/>
        <v>1400</v>
      </c>
      <c r="N1402">
        <f>LARGE(Forecast!$M$3:$M$8761,$M1402)</f>
        <v>0</v>
      </c>
      <c r="O1402" s="4" t="str">
        <f ca="1">IF(N1402=0,"",INDEX(OFFSET(Forecast!$B$3:$B$8761,IF(N1402=N1401,MATCH(O1401,Forecast!$B$3:$B$8761,0),0),0),MATCH(N1402,OFFSET(Forecast!$M$3:$M$8761,IF(N1402=N1401,MATCH(O1401,Forecast!$B$3:$B$8761,0),0),0),0),1))</f>
        <v/>
      </c>
      <c r="P1402" s="33">
        <f>INDEX(BAAL!$B:$B,MATCH(1-N1402,BAAL!$C:$C,0),1)</f>
        <v>1</v>
      </c>
      <c r="R1402" s="4"/>
      <c r="S1402" s="33"/>
    </row>
    <row r="1403" spans="13:19" x14ac:dyDescent="0.25">
      <c r="M1403">
        <f t="shared" si="22"/>
        <v>1401</v>
      </c>
      <c r="N1403">
        <f>LARGE(Forecast!$M$3:$M$8761,$M1403)</f>
        <v>0</v>
      </c>
      <c r="O1403" s="4" t="str">
        <f ca="1">IF(N1403=0,"",INDEX(OFFSET(Forecast!$B$3:$B$8761,IF(N1403=N1402,MATCH(O1402,Forecast!$B$3:$B$8761,0),0),0),MATCH(N1403,OFFSET(Forecast!$M$3:$M$8761,IF(N1403=N1402,MATCH(O1402,Forecast!$B$3:$B$8761,0),0),0),0),1))</f>
        <v/>
      </c>
      <c r="P1403" s="33">
        <f>INDEX(BAAL!$B:$B,MATCH(1-N1403,BAAL!$C:$C,0),1)</f>
        <v>1</v>
      </c>
      <c r="R1403" s="4"/>
      <c r="S1403" s="33"/>
    </row>
    <row r="1404" spans="13:19" x14ac:dyDescent="0.25">
      <c r="M1404">
        <f t="shared" si="22"/>
        <v>1402</v>
      </c>
      <c r="N1404">
        <f>LARGE(Forecast!$M$3:$M$8761,$M1404)</f>
        <v>0</v>
      </c>
      <c r="O1404" s="4" t="str">
        <f ca="1">IF(N1404=0,"",INDEX(OFFSET(Forecast!$B$3:$B$8761,IF(N1404=N1403,MATCH(O1403,Forecast!$B$3:$B$8761,0),0),0),MATCH(N1404,OFFSET(Forecast!$M$3:$M$8761,IF(N1404=N1403,MATCH(O1403,Forecast!$B$3:$B$8761,0),0),0),0),1))</f>
        <v/>
      </c>
      <c r="P1404" s="33">
        <f>INDEX(BAAL!$B:$B,MATCH(1-N1404,BAAL!$C:$C,0),1)</f>
        <v>1</v>
      </c>
      <c r="R1404" s="4"/>
      <c r="S1404" s="33"/>
    </row>
    <row r="1405" spans="13:19" x14ac:dyDescent="0.25">
      <c r="M1405">
        <f t="shared" si="22"/>
        <v>1403</v>
      </c>
      <c r="N1405">
        <f>LARGE(Forecast!$M$3:$M$8761,$M1405)</f>
        <v>0</v>
      </c>
      <c r="O1405" s="4" t="str">
        <f ca="1">IF(N1405=0,"",INDEX(OFFSET(Forecast!$B$3:$B$8761,IF(N1405=N1404,MATCH(O1404,Forecast!$B$3:$B$8761,0),0),0),MATCH(N1405,OFFSET(Forecast!$M$3:$M$8761,IF(N1405=N1404,MATCH(O1404,Forecast!$B$3:$B$8761,0),0),0),0),1))</f>
        <v/>
      </c>
      <c r="P1405" s="33">
        <f>INDEX(BAAL!$B:$B,MATCH(1-N1405,BAAL!$C:$C,0),1)</f>
        <v>1</v>
      </c>
      <c r="R1405" s="4"/>
      <c r="S1405" s="33"/>
    </row>
    <row r="1406" spans="13:19" x14ac:dyDescent="0.25">
      <c r="M1406">
        <f t="shared" si="22"/>
        <v>1404</v>
      </c>
      <c r="N1406">
        <f>LARGE(Forecast!$M$3:$M$8761,$M1406)</f>
        <v>0</v>
      </c>
      <c r="O1406" s="4" t="str">
        <f ca="1">IF(N1406=0,"",INDEX(OFFSET(Forecast!$B$3:$B$8761,IF(N1406=N1405,MATCH(O1405,Forecast!$B$3:$B$8761,0),0),0),MATCH(N1406,OFFSET(Forecast!$M$3:$M$8761,IF(N1406=N1405,MATCH(O1405,Forecast!$B$3:$B$8761,0),0),0),0),1))</f>
        <v/>
      </c>
      <c r="P1406" s="33">
        <f>INDEX(BAAL!$B:$B,MATCH(1-N1406,BAAL!$C:$C,0),1)</f>
        <v>1</v>
      </c>
      <c r="R1406" s="4"/>
      <c r="S1406" s="33"/>
    </row>
    <row r="1407" spans="13:19" x14ac:dyDescent="0.25">
      <c r="M1407">
        <f t="shared" si="22"/>
        <v>1405</v>
      </c>
      <c r="N1407">
        <f>LARGE(Forecast!$M$3:$M$8761,$M1407)</f>
        <v>0</v>
      </c>
      <c r="O1407" s="4" t="str">
        <f ca="1">IF(N1407=0,"",INDEX(OFFSET(Forecast!$B$3:$B$8761,IF(N1407=N1406,MATCH(O1406,Forecast!$B$3:$B$8761,0),0),0),MATCH(N1407,OFFSET(Forecast!$M$3:$M$8761,IF(N1407=N1406,MATCH(O1406,Forecast!$B$3:$B$8761,0),0),0),0),1))</f>
        <v/>
      </c>
      <c r="P1407" s="33">
        <f>INDEX(BAAL!$B:$B,MATCH(1-N1407,BAAL!$C:$C,0),1)</f>
        <v>1</v>
      </c>
      <c r="R1407" s="4"/>
      <c r="S1407" s="33"/>
    </row>
    <row r="1408" spans="13:19" x14ac:dyDescent="0.25">
      <c r="M1408">
        <f t="shared" si="22"/>
        <v>1406</v>
      </c>
      <c r="N1408">
        <f>LARGE(Forecast!$M$3:$M$8761,$M1408)</f>
        <v>0</v>
      </c>
      <c r="O1408" s="4" t="str">
        <f ca="1">IF(N1408=0,"",INDEX(OFFSET(Forecast!$B$3:$B$8761,IF(N1408=N1407,MATCH(O1407,Forecast!$B$3:$B$8761,0),0),0),MATCH(N1408,OFFSET(Forecast!$M$3:$M$8761,IF(N1408=N1407,MATCH(O1407,Forecast!$B$3:$B$8761,0),0),0),0),1))</f>
        <v/>
      </c>
      <c r="P1408" s="33">
        <f>INDEX(BAAL!$B:$B,MATCH(1-N1408,BAAL!$C:$C,0),1)</f>
        <v>1</v>
      </c>
      <c r="R1408" s="4"/>
      <c r="S1408" s="33"/>
    </row>
    <row r="1409" spans="13:19" x14ac:dyDescent="0.25">
      <c r="M1409">
        <f t="shared" si="22"/>
        <v>1407</v>
      </c>
      <c r="N1409">
        <f>LARGE(Forecast!$M$3:$M$8761,$M1409)</f>
        <v>0</v>
      </c>
      <c r="O1409" s="4" t="str">
        <f ca="1">IF(N1409=0,"",INDEX(OFFSET(Forecast!$B$3:$B$8761,IF(N1409=N1408,MATCH(O1408,Forecast!$B$3:$B$8761,0),0),0),MATCH(N1409,OFFSET(Forecast!$M$3:$M$8761,IF(N1409=N1408,MATCH(O1408,Forecast!$B$3:$B$8761,0),0),0),0),1))</f>
        <v/>
      </c>
      <c r="P1409" s="33">
        <f>INDEX(BAAL!$B:$B,MATCH(1-N1409,BAAL!$C:$C,0),1)</f>
        <v>1</v>
      </c>
      <c r="R1409" s="4"/>
      <c r="S1409" s="33"/>
    </row>
    <row r="1410" spans="13:19" x14ac:dyDescent="0.25">
      <c r="M1410">
        <f t="shared" si="22"/>
        <v>1408</v>
      </c>
      <c r="N1410">
        <f>LARGE(Forecast!$M$3:$M$8761,$M1410)</f>
        <v>0</v>
      </c>
      <c r="O1410" s="4" t="str">
        <f ca="1">IF(N1410=0,"",INDEX(OFFSET(Forecast!$B$3:$B$8761,IF(N1410=N1409,MATCH(O1409,Forecast!$B$3:$B$8761,0),0),0),MATCH(N1410,OFFSET(Forecast!$M$3:$M$8761,IF(N1410=N1409,MATCH(O1409,Forecast!$B$3:$B$8761,0),0),0),0),1))</f>
        <v/>
      </c>
      <c r="P1410" s="33">
        <f>INDEX(BAAL!$B:$B,MATCH(1-N1410,BAAL!$C:$C,0),1)</f>
        <v>1</v>
      </c>
      <c r="R1410" s="4"/>
      <c r="S1410" s="33"/>
    </row>
    <row r="1411" spans="13:19" x14ac:dyDescent="0.25">
      <c r="M1411">
        <f t="shared" si="22"/>
        <v>1409</v>
      </c>
      <c r="N1411">
        <f>LARGE(Forecast!$M$3:$M$8761,$M1411)</f>
        <v>0</v>
      </c>
      <c r="O1411" s="4" t="str">
        <f ca="1">IF(N1411=0,"",INDEX(OFFSET(Forecast!$B$3:$B$8761,IF(N1411=N1410,MATCH(O1410,Forecast!$B$3:$B$8761,0),0),0),MATCH(N1411,OFFSET(Forecast!$M$3:$M$8761,IF(N1411=N1410,MATCH(O1410,Forecast!$B$3:$B$8761,0),0),0),0),1))</f>
        <v/>
      </c>
      <c r="P1411" s="33">
        <f>INDEX(BAAL!$B:$B,MATCH(1-N1411,BAAL!$C:$C,0),1)</f>
        <v>1</v>
      </c>
      <c r="R1411" s="4"/>
      <c r="S1411" s="33"/>
    </row>
    <row r="1412" spans="13:19" x14ac:dyDescent="0.25">
      <c r="M1412">
        <f t="shared" si="22"/>
        <v>1410</v>
      </c>
      <c r="N1412">
        <f>LARGE(Forecast!$M$3:$M$8761,$M1412)</f>
        <v>0</v>
      </c>
      <c r="O1412" s="4" t="str">
        <f ca="1">IF(N1412=0,"",INDEX(OFFSET(Forecast!$B$3:$B$8761,IF(N1412=N1411,MATCH(O1411,Forecast!$B$3:$B$8761,0),0),0),MATCH(N1412,OFFSET(Forecast!$M$3:$M$8761,IF(N1412=N1411,MATCH(O1411,Forecast!$B$3:$B$8761,0),0),0),0),1))</f>
        <v/>
      </c>
      <c r="P1412" s="33">
        <f>INDEX(BAAL!$B:$B,MATCH(1-N1412,BAAL!$C:$C,0),1)</f>
        <v>1</v>
      </c>
      <c r="R1412" s="4"/>
      <c r="S1412" s="33"/>
    </row>
    <row r="1413" spans="13:19" x14ac:dyDescent="0.25">
      <c r="M1413">
        <f t="shared" ref="M1413:M1476" si="23">M1412+1</f>
        <v>1411</v>
      </c>
      <c r="N1413">
        <f>LARGE(Forecast!$M$3:$M$8761,$M1413)</f>
        <v>0</v>
      </c>
      <c r="O1413" s="4" t="str">
        <f ca="1">IF(N1413=0,"",INDEX(OFFSET(Forecast!$B$3:$B$8761,IF(N1413=N1412,MATCH(O1412,Forecast!$B$3:$B$8761,0),0),0),MATCH(N1413,OFFSET(Forecast!$M$3:$M$8761,IF(N1413=N1412,MATCH(O1412,Forecast!$B$3:$B$8761,0),0),0),0),1))</f>
        <v/>
      </c>
      <c r="P1413" s="33">
        <f>INDEX(BAAL!$B:$B,MATCH(1-N1413,BAAL!$C:$C,0),1)</f>
        <v>1</v>
      </c>
      <c r="R1413" s="4"/>
      <c r="S1413" s="33"/>
    </row>
    <row r="1414" spans="13:19" x14ac:dyDescent="0.25">
      <c r="M1414">
        <f t="shared" si="23"/>
        <v>1412</v>
      </c>
      <c r="N1414">
        <f>LARGE(Forecast!$M$3:$M$8761,$M1414)</f>
        <v>0</v>
      </c>
      <c r="O1414" s="4" t="str">
        <f ca="1">IF(N1414=0,"",INDEX(OFFSET(Forecast!$B$3:$B$8761,IF(N1414=N1413,MATCH(O1413,Forecast!$B$3:$B$8761,0),0),0),MATCH(N1414,OFFSET(Forecast!$M$3:$M$8761,IF(N1414=N1413,MATCH(O1413,Forecast!$B$3:$B$8761,0),0),0),0),1))</f>
        <v/>
      </c>
      <c r="P1414" s="33">
        <f>INDEX(BAAL!$B:$B,MATCH(1-N1414,BAAL!$C:$C,0),1)</f>
        <v>1</v>
      </c>
      <c r="R1414" s="4"/>
      <c r="S1414" s="33"/>
    </row>
    <row r="1415" spans="13:19" x14ac:dyDescent="0.25">
      <c r="M1415">
        <f t="shared" si="23"/>
        <v>1413</v>
      </c>
      <c r="N1415">
        <f>LARGE(Forecast!$M$3:$M$8761,$M1415)</f>
        <v>0</v>
      </c>
      <c r="O1415" s="4" t="str">
        <f ca="1">IF(N1415=0,"",INDEX(OFFSET(Forecast!$B$3:$B$8761,IF(N1415=N1414,MATCH(O1414,Forecast!$B$3:$B$8761,0),0),0),MATCH(N1415,OFFSET(Forecast!$M$3:$M$8761,IF(N1415=N1414,MATCH(O1414,Forecast!$B$3:$B$8761,0),0),0),0),1))</f>
        <v/>
      </c>
      <c r="P1415" s="33">
        <f>INDEX(BAAL!$B:$B,MATCH(1-N1415,BAAL!$C:$C,0),1)</f>
        <v>1</v>
      </c>
      <c r="R1415" s="4"/>
      <c r="S1415" s="33"/>
    </row>
    <row r="1416" spans="13:19" x14ac:dyDescent="0.25">
      <c r="M1416">
        <f t="shared" si="23"/>
        <v>1414</v>
      </c>
      <c r="N1416">
        <f>LARGE(Forecast!$M$3:$M$8761,$M1416)</f>
        <v>0</v>
      </c>
      <c r="O1416" s="4" t="str">
        <f ca="1">IF(N1416=0,"",INDEX(OFFSET(Forecast!$B$3:$B$8761,IF(N1416=N1415,MATCH(O1415,Forecast!$B$3:$B$8761,0),0),0),MATCH(N1416,OFFSET(Forecast!$M$3:$M$8761,IF(N1416=N1415,MATCH(O1415,Forecast!$B$3:$B$8761,0),0),0),0),1))</f>
        <v/>
      </c>
      <c r="P1416" s="33">
        <f>INDEX(BAAL!$B:$B,MATCH(1-N1416,BAAL!$C:$C,0),1)</f>
        <v>1</v>
      </c>
      <c r="R1416" s="4"/>
      <c r="S1416" s="33"/>
    </row>
    <row r="1417" spans="13:19" x14ac:dyDescent="0.25">
      <c r="M1417">
        <f t="shared" si="23"/>
        <v>1415</v>
      </c>
      <c r="N1417">
        <f>LARGE(Forecast!$M$3:$M$8761,$M1417)</f>
        <v>0</v>
      </c>
      <c r="O1417" s="4" t="str">
        <f ca="1">IF(N1417=0,"",INDEX(OFFSET(Forecast!$B$3:$B$8761,IF(N1417=N1416,MATCH(O1416,Forecast!$B$3:$B$8761,0),0),0),MATCH(N1417,OFFSET(Forecast!$M$3:$M$8761,IF(N1417=N1416,MATCH(O1416,Forecast!$B$3:$B$8761,0),0),0),0),1))</f>
        <v/>
      </c>
      <c r="P1417" s="33">
        <f>INDEX(BAAL!$B:$B,MATCH(1-N1417,BAAL!$C:$C,0),1)</f>
        <v>1</v>
      </c>
      <c r="R1417" s="4"/>
      <c r="S1417" s="33"/>
    </row>
    <row r="1418" spans="13:19" x14ac:dyDescent="0.25">
      <c r="M1418">
        <f t="shared" si="23"/>
        <v>1416</v>
      </c>
      <c r="N1418">
        <f>LARGE(Forecast!$M$3:$M$8761,$M1418)</f>
        <v>0</v>
      </c>
      <c r="O1418" s="4" t="str">
        <f ca="1">IF(N1418=0,"",INDEX(OFFSET(Forecast!$B$3:$B$8761,IF(N1418=N1417,MATCH(O1417,Forecast!$B$3:$B$8761,0),0),0),MATCH(N1418,OFFSET(Forecast!$M$3:$M$8761,IF(N1418=N1417,MATCH(O1417,Forecast!$B$3:$B$8761,0),0),0),0),1))</f>
        <v/>
      </c>
      <c r="P1418" s="33">
        <f>INDEX(BAAL!$B:$B,MATCH(1-N1418,BAAL!$C:$C,0),1)</f>
        <v>1</v>
      </c>
      <c r="R1418" s="4"/>
      <c r="S1418" s="33"/>
    </row>
    <row r="1419" spans="13:19" x14ac:dyDescent="0.25">
      <c r="M1419">
        <f t="shared" si="23"/>
        <v>1417</v>
      </c>
      <c r="N1419">
        <f>LARGE(Forecast!$M$3:$M$8761,$M1419)</f>
        <v>0</v>
      </c>
      <c r="O1419" s="4" t="str">
        <f ca="1">IF(N1419=0,"",INDEX(OFFSET(Forecast!$B$3:$B$8761,IF(N1419=N1418,MATCH(O1418,Forecast!$B$3:$B$8761,0),0),0),MATCH(N1419,OFFSET(Forecast!$M$3:$M$8761,IF(N1419=N1418,MATCH(O1418,Forecast!$B$3:$B$8761,0),0),0),0),1))</f>
        <v/>
      </c>
      <c r="P1419" s="33">
        <f>INDEX(BAAL!$B:$B,MATCH(1-N1419,BAAL!$C:$C,0),1)</f>
        <v>1</v>
      </c>
      <c r="R1419" s="4"/>
      <c r="S1419" s="33"/>
    </row>
    <row r="1420" spans="13:19" x14ac:dyDescent="0.25">
      <c r="M1420">
        <f t="shared" si="23"/>
        <v>1418</v>
      </c>
      <c r="N1420">
        <f>LARGE(Forecast!$M$3:$M$8761,$M1420)</f>
        <v>0</v>
      </c>
      <c r="O1420" s="4" t="str">
        <f ca="1">IF(N1420=0,"",INDEX(OFFSET(Forecast!$B$3:$B$8761,IF(N1420=N1419,MATCH(O1419,Forecast!$B$3:$B$8761,0),0),0),MATCH(N1420,OFFSET(Forecast!$M$3:$M$8761,IF(N1420=N1419,MATCH(O1419,Forecast!$B$3:$B$8761,0),0),0),0),1))</f>
        <v/>
      </c>
      <c r="P1420" s="33">
        <f>INDEX(BAAL!$B:$B,MATCH(1-N1420,BAAL!$C:$C,0),1)</f>
        <v>1</v>
      </c>
      <c r="R1420" s="4"/>
      <c r="S1420" s="33"/>
    </row>
    <row r="1421" spans="13:19" x14ac:dyDescent="0.25">
      <c r="M1421">
        <f t="shared" si="23"/>
        <v>1419</v>
      </c>
      <c r="N1421">
        <f>LARGE(Forecast!$M$3:$M$8761,$M1421)</f>
        <v>0</v>
      </c>
      <c r="O1421" s="4" t="str">
        <f ca="1">IF(N1421=0,"",INDEX(OFFSET(Forecast!$B$3:$B$8761,IF(N1421=N1420,MATCH(O1420,Forecast!$B$3:$B$8761,0),0),0),MATCH(N1421,OFFSET(Forecast!$M$3:$M$8761,IF(N1421=N1420,MATCH(O1420,Forecast!$B$3:$B$8761,0),0),0),0),1))</f>
        <v/>
      </c>
      <c r="P1421" s="33">
        <f>INDEX(BAAL!$B:$B,MATCH(1-N1421,BAAL!$C:$C,0),1)</f>
        <v>1</v>
      </c>
      <c r="R1421" s="4"/>
      <c r="S1421" s="33"/>
    </row>
    <row r="1422" spans="13:19" x14ac:dyDescent="0.25">
      <c r="M1422">
        <f t="shared" si="23"/>
        <v>1420</v>
      </c>
      <c r="N1422">
        <f>LARGE(Forecast!$M$3:$M$8761,$M1422)</f>
        <v>0</v>
      </c>
      <c r="O1422" s="4" t="str">
        <f ca="1">IF(N1422=0,"",INDEX(OFFSET(Forecast!$B$3:$B$8761,IF(N1422=N1421,MATCH(O1421,Forecast!$B$3:$B$8761,0),0),0),MATCH(N1422,OFFSET(Forecast!$M$3:$M$8761,IF(N1422=N1421,MATCH(O1421,Forecast!$B$3:$B$8761,0),0),0),0),1))</f>
        <v/>
      </c>
      <c r="P1422" s="33">
        <f>INDEX(BAAL!$B:$B,MATCH(1-N1422,BAAL!$C:$C,0),1)</f>
        <v>1</v>
      </c>
      <c r="R1422" s="4"/>
      <c r="S1422" s="33"/>
    </row>
    <row r="1423" spans="13:19" x14ac:dyDescent="0.25">
      <c r="M1423">
        <f t="shared" si="23"/>
        <v>1421</v>
      </c>
      <c r="N1423">
        <f>LARGE(Forecast!$M$3:$M$8761,$M1423)</f>
        <v>0</v>
      </c>
      <c r="O1423" s="4" t="str">
        <f ca="1">IF(N1423=0,"",INDEX(OFFSET(Forecast!$B$3:$B$8761,IF(N1423=N1422,MATCH(O1422,Forecast!$B$3:$B$8761,0),0),0),MATCH(N1423,OFFSET(Forecast!$M$3:$M$8761,IF(N1423=N1422,MATCH(O1422,Forecast!$B$3:$B$8761,0),0),0),0),1))</f>
        <v/>
      </c>
      <c r="P1423" s="33">
        <f>INDEX(BAAL!$B:$B,MATCH(1-N1423,BAAL!$C:$C,0),1)</f>
        <v>1</v>
      </c>
      <c r="R1423" s="4"/>
      <c r="S1423" s="33"/>
    </row>
    <row r="1424" spans="13:19" x14ac:dyDescent="0.25">
      <c r="M1424">
        <f t="shared" si="23"/>
        <v>1422</v>
      </c>
      <c r="N1424">
        <f>LARGE(Forecast!$M$3:$M$8761,$M1424)</f>
        <v>0</v>
      </c>
      <c r="O1424" s="4" t="str">
        <f ca="1">IF(N1424=0,"",INDEX(OFFSET(Forecast!$B$3:$B$8761,IF(N1424=N1423,MATCH(O1423,Forecast!$B$3:$B$8761,0),0),0),MATCH(N1424,OFFSET(Forecast!$M$3:$M$8761,IF(N1424=N1423,MATCH(O1423,Forecast!$B$3:$B$8761,0),0),0),0),1))</f>
        <v/>
      </c>
      <c r="P1424" s="33">
        <f>INDEX(BAAL!$B:$B,MATCH(1-N1424,BAAL!$C:$C,0),1)</f>
        <v>1</v>
      </c>
      <c r="R1424" s="4"/>
      <c r="S1424" s="33"/>
    </row>
    <row r="1425" spans="13:19" x14ac:dyDescent="0.25">
      <c r="M1425">
        <f t="shared" si="23"/>
        <v>1423</v>
      </c>
      <c r="N1425">
        <f>LARGE(Forecast!$M$3:$M$8761,$M1425)</f>
        <v>0</v>
      </c>
      <c r="O1425" s="4" t="str">
        <f ca="1">IF(N1425=0,"",INDEX(OFFSET(Forecast!$B$3:$B$8761,IF(N1425=N1424,MATCH(O1424,Forecast!$B$3:$B$8761,0),0),0),MATCH(N1425,OFFSET(Forecast!$M$3:$M$8761,IF(N1425=N1424,MATCH(O1424,Forecast!$B$3:$B$8761,0),0),0),0),1))</f>
        <v/>
      </c>
      <c r="P1425" s="33">
        <f>INDEX(BAAL!$B:$B,MATCH(1-N1425,BAAL!$C:$C,0),1)</f>
        <v>1</v>
      </c>
      <c r="R1425" s="4"/>
      <c r="S1425" s="33"/>
    </row>
    <row r="1426" spans="13:19" x14ac:dyDescent="0.25">
      <c r="M1426">
        <f t="shared" si="23"/>
        <v>1424</v>
      </c>
      <c r="N1426">
        <f>LARGE(Forecast!$M$3:$M$8761,$M1426)</f>
        <v>0</v>
      </c>
      <c r="O1426" s="4" t="str">
        <f ca="1">IF(N1426=0,"",INDEX(OFFSET(Forecast!$B$3:$B$8761,IF(N1426=N1425,MATCH(O1425,Forecast!$B$3:$B$8761,0),0),0),MATCH(N1426,OFFSET(Forecast!$M$3:$M$8761,IF(N1426=N1425,MATCH(O1425,Forecast!$B$3:$B$8761,0),0),0),0),1))</f>
        <v/>
      </c>
      <c r="P1426" s="33">
        <f>INDEX(BAAL!$B:$B,MATCH(1-N1426,BAAL!$C:$C,0),1)</f>
        <v>1</v>
      </c>
      <c r="R1426" s="4"/>
      <c r="S1426" s="33"/>
    </row>
    <row r="1427" spans="13:19" x14ac:dyDescent="0.25">
      <c r="M1427">
        <f t="shared" si="23"/>
        <v>1425</v>
      </c>
      <c r="N1427">
        <f>LARGE(Forecast!$M$3:$M$8761,$M1427)</f>
        <v>0</v>
      </c>
      <c r="O1427" s="4" t="str">
        <f ca="1">IF(N1427=0,"",INDEX(OFFSET(Forecast!$B$3:$B$8761,IF(N1427=N1426,MATCH(O1426,Forecast!$B$3:$B$8761,0),0),0),MATCH(N1427,OFFSET(Forecast!$M$3:$M$8761,IF(N1427=N1426,MATCH(O1426,Forecast!$B$3:$B$8761,0),0),0),0),1))</f>
        <v/>
      </c>
      <c r="P1427" s="33">
        <f>INDEX(BAAL!$B:$B,MATCH(1-N1427,BAAL!$C:$C,0),1)</f>
        <v>1</v>
      </c>
      <c r="R1427" s="4"/>
      <c r="S1427" s="33"/>
    </row>
    <row r="1428" spans="13:19" x14ac:dyDescent="0.25">
      <c r="M1428">
        <f t="shared" si="23"/>
        <v>1426</v>
      </c>
      <c r="N1428">
        <f>LARGE(Forecast!$M$3:$M$8761,$M1428)</f>
        <v>0</v>
      </c>
      <c r="O1428" s="4" t="str">
        <f ca="1">IF(N1428=0,"",INDEX(OFFSET(Forecast!$B$3:$B$8761,IF(N1428=N1427,MATCH(O1427,Forecast!$B$3:$B$8761,0),0),0),MATCH(N1428,OFFSET(Forecast!$M$3:$M$8761,IF(N1428=N1427,MATCH(O1427,Forecast!$B$3:$B$8761,0),0),0),0),1))</f>
        <v/>
      </c>
      <c r="P1428" s="33">
        <f>INDEX(BAAL!$B:$B,MATCH(1-N1428,BAAL!$C:$C,0),1)</f>
        <v>1</v>
      </c>
      <c r="R1428" s="4"/>
      <c r="S1428" s="33"/>
    </row>
    <row r="1429" spans="13:19" x14ac:dyDescent="0.25">
      <c r="M1429">
        <f t="shared" si="23"/>
        <v>1427</v>
      </c>
      <c r="N1429">
        <f>LARGE(Forecast!$M$3:$M$8761,$M1429)</f>
        <v>0</v>
      </c>
      <c r="O1429" s="4" t="str">
        <f ca="1">IF(N1429=0,"",INDEX(OFFSET(Forecast!$B$3:$B$8761,IF(N1429=N1428,MATCH(O1428,Forecast!$B$3:$B$8761,0),0),0),MATCH(N1429,OFFSET(Forecast!$M$3:$M$8761,IF(N1429=N1428,MATCH(O1428,Forecast!$B$3:$B$8761,0),0),0),0),1))</f>
        <v/>
      </c>
      <c r="P1429" s="33">
        <f>INDEX(BAAL!$B:$B,MATCH(1-N1429,BAAL!$C:$C,0),1)</f>
        <v>1</v>
      </c>
      <c r="R1429" s="4"/>
      <c r="S1429" s="33"/>
    </row>
    <row r="1430" spans="13:19" x14ac:dyDescent="0.25">
      <c r="M1430">
        <f t="shared" si="23"/>
        <v>1428</v>
      </c>
      <c r="N1430">
        <f>LARGE(Forecast!$M$3:$M$8761,$M1430)</f>
        <v>0</v>
      </c>
      <c r="O1430" s="4" t="str">
        <f ca="1">IF(N1430=0,"",INDEX(OFFSET(Forecast!$B$3:$B$8761,IF(N1430=N1429,MATCH(O1429,Forecast!$B$3:$B$8761,0),0),0),MATCH(N1430,OFFSET(Forecast!$M$3:$M$8761,IF(N1430=N1429,MATCH(O1429,Forecast!$B$3:$B$8761,0),0),0),0),1))</f>
        <v/>
      </c>
      <c r="P1430" s="33">
        <f>INDEX(BAAL!$B:$B,MATCH(1-N1430,BAAL!$C:$C,0),1)</f>
        <v>1</v>
      </c>
      <c r="R1430" s="4"/>
      <c r="S1430" s="33"/>
    </row>
    <row r="1431" spans="13:19" x14ac:dyDescent="0.25">
      <c r="M1431">
        <f t="shared" si="23"/>
        <v>1429</v>
      </c>
      <c r="N1431">
        <f>LARGE(Forecast!$M$3:$M$8761,$M1431)</f>
        <v>0</v>
      </c>
      <c r="O1431" s="4" t="str">
        <f ca="1">IF(N1431=0,"",INDEX(OFFSET(Forecast!$B$3:$B$8761,IF(N1431=N1430,MATCH(O1430,Forecast!$B$3:$B$8761,0),0),0),MATCH(N1431,OFFSET(Forecast!$M$3:$M$8761,IF(N1431=N1430,MATCH(O1430,Forecast!$B$3:$B$8761,0),0),0),0),1))</f>
        <v/>
      </c>
      <c r="P1431" s="33">
        <f>INDEX(BAAL!$B:$B,MATCH(1-N1431,BAAL!$C:$C,0),1)</f>
        <v>1</v>
      </c>
      <c r="R1431" s="4"/>
      <c r="S1431" s="33"/>
    </row>
    <row r="1432" spans="13:19" x14ac:dyDescent="0.25">
      <c r="M1432">
        <f t="shared" si="23"/>
        <v>1430</v>
      </c>
      <c r="N1432">
        <f>LARGE(Forecast!$M$3:$M$8761,$M1432)</f>
        <v>0</v>
      </c>
      <c r="O1432" s="4" t="str">
        <f ca="1">IF(N1432=0,"",INDEX(OFFSET(Forecast!$B$3:$B$8761,IF(N1432=N1431,MATCH(O1431,Forecast!$B$3:$B$8761,0),0),0),MATCH(N1432,OFFSET(Forecast!$M$3:$M$8761,IF(N1432=N1431,MATCH(O1431,Forecast!$B$3:$B$8761,0),0),0),0),1))</f>
        <v/>
      </c>
      <c r="P1432" s="33">
        <f>INDEX(BAAL!$B:$B,MATCH(1-N1432,BAAL!$C:$C,0),1)</f>
        <v>1</v>
      </c>
      <c r="R1432" s="4"/>
      <c r="S1432" s="33"/>
    </row>
    <row r="1433" spans="13:19" x14ac:dyDescent="0.25">
      <c r="M1433">
        <f t="shared" si="23"/>
        <v>1431</v>
      </c>
      <c r="N1433">
        <f>LARGE(Forecast!$M$3:$M$8761,$M1433)</f>
        <v>0</v>
      </c>
      <c r="O1433" s="4" t="str">
        <f ca="1">IF(N1433=0,"",INDEX(OFFSET(Forecast!$B$3:$B$8761,IF(N1433=N1432,MATCH(O1432,Forecast!$B$3:$B$8761,0),0),0),MATCH(N1433,OFFSET(Forecast!$M$3:$M$8761,IF(N1433=N1432,MATCH(O1432,Forecast!$B$3:$B$8761,0),0),0),0),1))</f>
        <v/>
      </c>
      <c r="P1433" s="33">
        <f>INDEX(BAAL!$B:$B,MATCH(1-N1433,BAAL!$C:$C,0),1)</f>
        <v>1</v>
      </c>
      <c r="R1433" s="4"/>
      <c r="S1433" s="33"/>
    </row>
    <row r="1434" spans="13:19" x14ac:dyDescent="0.25">
      <c r="M1434">
        <f t="shared" si="23"/>
        <v>1432</v>
      </c>
      <c r="N1434">
        <f>LARGE(Forecast!$M$3:$M$8761,$M1434)</f>
        <v>0</v>
      </c>
      <c r="O1434" s="4" t="str">
        <f ca="1">IF(N1434=0,"",INDEX(OFFSET(Forecast!$B$3:$B$8761,IF(N1434=N1433,MATCH(O1433,Forecast!$B$3:$B$8761,0),0),0),MATCH(N1434,OFFSET(Forecast!$M$3:$M$8761,IF(N1434=N1433,MATCH(O1433,Forecast!$B$3:$B$8761,0),0),0),0),1))</f>
        <v/>
      </c>
      <c r="P1434" s="33">
        <f>INDEX(BAAL!$B:$B,MATCH(1-N1434,BAAL!$C:$C,0),1)</f>
        <v>1</v>
      </c>
      <c r="R1434" s="4"/>
      <c r="S1434" s="33"/>
    </row>
    <row r="1435" spans="13:19" x14ac:dyDescent="0.25">
      <c r="M1435">
        <f t="shared" si="23"/>
        <v>1433</v>
      </c>
      <c r="N1435">
        <f>LARGE(Forecast!$M$3:$M$8761,$M1435)</f>
        <v>0</v>
      </c>
      <c r="O1435" s="4" t="str">
        <f ca="1">IF(N1435=0,"",INDEX(OFFSET(Forecast!$B$3:$B$8761,IF(N1435=N1434,MATCH(O1434,Forecast!$B$3:$B$8761,0),0),0),MATCH(N1435,OFFSET(Forecast!$M$3:$M$8761,IF(N1435=N1434,MATCH(O1434,Forecast!$B$3:$B$8761,0),0),0),0),1))</f>
        <v/>
      </c>
      <c r="P1435" s="33">
        <f>INDEX(BAAL!$B:$B,MATCH(1-N1435,BAAL!$C:$C,0),1)</f>
        <v>1</v>
      </c>
      <c r="R1435" s="4"/>
      <c r="S1435" s="33"/>
    </row>
    <row r="1436" spans="13:19" x14ac:dyDescent="0.25">
      <c r="M1436">
        <f t="shared" si="23"/>
        <v>1434</v>
      </c>
      <c r="N1436">
        <f>LARGE(Forecast!$M$3:$M$8761,$M1436)</f>
        <v>0</v>
      </c>
      <c r="O1436" s="4" t="str">
        <f ca="1">IF(N1436=0,"",INDEX(OFFSET(Forecast!$B$3:$B$8761,IF(N1436=N1435,MATCH(O1435,Forecast!$B$3:$B$8761,0),0),0),MATCH(N1436,OFFSET(Forecast!$M$3:$M$8761,IF(N1436=N1435,MATCH(O1435,Forecast!$B$3:$B$8761,0),0),0),0),1))</f>
        <v/>
      </c>
      <c r="P1436" s="33">
        <f>INDEX(BAAL!$B:$B,MATCH(1-N1436,BAAL!$C:$C,0),1)</f>
        <v>1</v>
      </c>
      <c r="R1436" s="4"/>
      <c r="S1436" s="33"/>
    </row>
    <row r="1437" spans="13:19" x14ac:dyDescent="0.25">
      <c r="M1437">
        <f t="shared" si="23"/>
        <v>1435</v>
      </c>
      <c r="N1437">
        <f>LARGE(Forecast!$M$3:$M$8761,$M1437)</f>
        <v>0</v>
      </c>
      <c r="O1437" s="4" t="str">
        <f ca="1">IF(N1437=0,"",INDEX(OFFSET(Forecast!$B$3:$B$8761,IF(N1437=N1436,MATCH(O1436,Forecast!$B$3:$B$8761,0),0),0),MATCH(N1437,OFFSET(Forecast!$M$3:$M$8761,IF(N1437=N1436,MATCH(O1436,Forecast!$B$3:$B$8761,0),0),0),0),1))</f>
        <v/>
      </c>
      <c r="P1437" s="33">
        <f>INDEX(BAAL!$B:$B,MATCH(1-N1437,BAAL!$C:$C,0),1)</f>
        <v>1</v>
      </c>
      <c r="R1437" s="4"/>
      <c r="S1437" s="33"/>
    </row>
    <row r="1438" spans="13:19" x14ac:dyDescent="0.25">
      <c r="M1438">
        <f t="shared" si="23"/>
        <v>1436</v>
      </c>
      <c r="N1438">
        <f>LARGE(Forecast!$M$3:$M$8761,$M1438)</f>
        <v>0</v>
      </c>
      <c r="O1438" s="4" t="str">
        <f ca="1">IF(N1438=0,"",INDEX(OFFSET(Forecast!$B$3:$B$8761,IF(N1438=N1437,MATCH(O1437,Forecast!$B$3:$B$8761,0),0),0),MATCH(N1438,OFFSET(Forecast!$M$3:$M$8761,IF(N1438=N1437,MATCH(O1437,Forecast!$B$3:$B$8761,0),0),0),0),1))</f>
        <v/>
      </c>
      <c r="P1438" s="33">
        <f>INDEX(BAAL!$B:$B,MATCH(1-N1438,BAAL!$C:$C,0),1)</f>
        <v>1</v>
      </c>
      <c r="R1438" s="4"/>
      <c r="S1438" s="33"/>
    </row>
    <row r="1439" spans="13:19" x14ac:dyDescent="0.25">
      <c r="M1439">
        <f t="shared" si="23"/>
        <v>1437</v>
      </c>
      <c r="N1439">
        <f>LARGE(Forecast!$M$3:$M$8761,$M1439)</f>
        <v>0</v>
      </c>
      <c r="O1439" s="4" t="str">
        <f ca="1">IF(N1439=0,"",INDEX(OFFSET(Forecast!$B$3:$B$8761,IF(N1439=N1438,MATCH(O1438,Forecast!$B$3:$B$8761,0),0),0),MATCH(N1439,OFFSET(Forecast!$M$3:$M$8761,IF(N1439=N1438,MATCH(O1438,Forecast!$B$3:$B$8761,0),0),0),0),1))</f>
        <v/>
      </c>
      <c r="P1439" s="33">
        <f>INDEX(BAAL!$B:$B,MATCH(1-N1439,BAAL!$C:$C,0),1)</f>
        <v>1</v>
      </c>
      <c r="R1439" s="4"/>
      <c r="S1439" s="33"/>
    </row>
    <row r="1440" spans="13:19" x14ac:dyDescent="0.25">
      <c r="M1440">
        <f t="shared" si="23"/>
        <v>1438</v>
      </c>
      <c r="N1440">
        <f>LARGE(Forecast!$M$3:$M$8761,$M1440)</f>
        <v>0</v>
      </c>
      <c r="O1440" s="4" t="str">
        <f ca="1">IF(N1440=0,"",INDEX(OFFSET(Forecast!$B$3:$B$8761,IF(N1440=N1439,MATCH(O1439,Forecast!$B$3:$B$8761,0),0),0),MATCH(N1440,OFFSET(Forecast!$M$3:$M$8761,IF(N1440=N1439,MATCH(O1439,Forecast!$B$3:$B$8761,0),0),0),0),1))</f>
        <v/>
      </c>
      <c r="P1440" s="33">
        <f>INDEX(BAAL!$B:$B,MATCH(1-N1440,BAAL!$C:$C,0),1)</f>
        <v>1</v>
      </c>
      <c r="R1440" s="4"/>
      <c r="S1440" s="33"/>
    </row>
    <row r="1441" spans="13:19" x14ac:dyDescent="0.25">
      <c r="M1441">
        <f t="shared" si="23"/>
        <v>1439</v>
      </c>
      <c r="N1441">
        <f>LARGE(Forecast!$M$3:$M$8761,$M1441)</f>
        <v>0</v>
      </c>
      <c r="O1441" s="4" t="str">
        <f ca="1">IF(N1441=0,"",INDEX(OFFSET(Forecast!$B$3:$B$8761,IF(N1441=N1440,MATCH(O1440,Forecast!$B$3:$B$8761,0),0),0),MATCH(N1441,OFFSET(Forecast!$M$3:$M$8761,IF(N1441=N1440,MATCH(O1440,Forecast!$B$3:$B$8761,0),0),0),0),1))</f>
        <v/>
      </c>
      <c r="P1441" s="33">
        <f>INDEX(BAAL!$B:$B,MATCH(1-N1441,BAAL!$C:$C,0),1)</f>
        <v>1</v>
      </c>
      <c r="R1441" s="4"/>
      <c r="S1441" s="33"/>
    </row>
    <row r="1442" spans="13:19" x14ac:dyDescent="0.25">
      <c r="M1442">
        <f t="shared" si="23"/>
        <v>1440</v>
      </c>
      <c r="N1442">
        <f>LARGE(Forecast!$M$3:$M$8761,$M1442)</f>
        <v>0</v>
      </c>
      <c r="O1442" s="4" t="str">
        <f ca="1">IF(N1442=0,"",INDEX(OFFSET(Forecast!$B$3:$B$8761,IF(N1442=N1441,MATCH(O1441,Forecast!$B$3:$B$8761,0),0),0),MATCH(N1442,OFFSET(Forecast!$M$3:$M$8761,IF(N1442=N1441,MATCH(O1441,Forecast!$B$3:$B$8761,0),0),0),0),1))</f>
        <v/>
      </c>
      <c r="P1442" s="33">
        <f>INDEX(BAAL!$B:$B,MATCH(1-N1442,BAAL!$C:$C,0),1)</f>
        <v>1</v>
      </c>
      <c r="R1442" s="4"/>
      <c r="S1442" s="33"/>
    </row>
    <row r="1443" spans="13:19" x14ac:dyDescent="0.25">
      <c r="M1443">
        <f t="shared" si="23"/>
        <v>1441</v>
      </c>
      <c r="N1443">
        <f>LARGE(Forecast!$M$3:$M$8761,$M1443)</f>
        <v>0</v>
      </c>
      <c r="O1443" s="4" t="str">
        <f ca="1">IF(N1443=0,"",INDEX(OFFSET(Forecast!$B$3:$B$8761,IF(N1443=N1442,MATCH(O1442,Forecast!$B$3:$B$8761,0),0),0),MATCH(N1443,OFFSET(Forecast!$M$3:$M$8761,IF(N1443=N1442,MATCH(O1442,Forecast!$B$3:$B$8761,0),0),0),0),1))</f>
        <v/>
      </c>
      <c r="P1443" s="33">
        <f>INDEX(BAAL!$B:$B,MATCH(1-N1443,BAAL!$C:$C,0),1)</f>
        <v>1</v>
      </c>
      <c r="R1443" s="4"/>
      <c r="S1443" s="33"/>
    </row>
    <row r="1444" spans="13:19" x14ac:dyDescent="0.25">
      <c r="M1444">
        <f t="shared" si="23"/>
        <v>1442</v>
      </c>
      <c r="N1444">
        <f>LARGE(Forecast!$M$3:$M$8761,$M1444)</f>
        <v>0</v>
      </c>
      <c r="O1444" s="4" t="str">
        <f ca="1">IF(N1444=0,"",INDEX(OFFSET(Forecast!$B$3:$B$8761,IF(N1444=N1443,MATCH(O1443,Forecast!$B$3:$B$8761,0),0),0),MATCH(N1444,OFFSET(Forecast!$M$3:$M$8761,IF(N1444=N1443,MATCH(O1443,Forecast!$B$3:$B$8761,0),0),0),0),1))</f>
        <v/>
      </c>
      <c r="P1444" s="33">
        <f>INDEX(BAAL!$B:$B,MATCH(1-N1444,BAAL!$C:$C,0),1)</f>
        <v>1</v>
      </c>
      <c r="R1444" s="4"/>
      <c r="S1444" s="33"/>
    </row>
    <row r="1445" spans="13:19" x14ac:dyDescent="0.25">
      <c r="M1445">
        <f t="shared" si="23"/>
        <v>1443</v>
      </c>
      <c r="N1445">
        <f>LARGE(Forecast!$M$3:$M$8761,$M1445)</f>
        <v>0</v>
      </c>
      <c r="O1445" s="4" t="str">
        <f ca="1">IF(N1445=0,"",INDEX(OFFSET(Forecast!$B$3:$B$8761,IF(N1445=N1444,MATCH(O1444,Forecast!$B$3:$B$8761,0),0),0),MATCH(N1445,OFFSET(Forecast!$M$3:$M$8761,IF(N1445=N1444,MATCH(O1444,Forecast!$B$3:$B$8761,0),0),0),0),1))</f>
        <v/>
      </c>
      <c r="P1445" s="33">
        <f>INDEX(BAAL!$B:$B,MATCH(1-N1445,BAAL!$C:$C,0),1)</f>
        <v>1</v>
      </c>
      <c r="R1445" s="4"/>
      <c r="S1445" s="33"/>
    </row>
    <row r="1446" spans="13:19" x14ac:dyDescent="0.25">
      <c r="M1446">
        <f t="shared" si="23"/>
        <v>1444</v>
      </c>
      <c r="N1446">
        <f>LARGE(Forecast!$M$3:$M$8761,$M1446)</f>
        <v>0</v>
      </c>
      <c r="O1446" s="4" t="str">
        <f ca="1">IF(N1446=0,"",INDEX(OFFSET(Forecast!$B$3:$B$8761,IF(N1446=N1445,MATCH(O1445,Forecast!$B$3:$B$8761,0),0),0),MATCH(N1446,OFFSET(Forecast!$M$3:$M$8761,IF(N1446=N1445,MATCH(O1445,Forecast!$B$3:$B$8761,0),0),0),0),1))</f>
        <v/>
      </c>
      <c r="P1446" s="33">
        <f>INDEX(BAAL!$B:$B,MATCH(1-N1446,BAAL!$C:$C,0),1)</f>
        <v>1</v>
      </c>
      <c r="R1446" s="4"/>
      <c r="S1446" s="33"/>
    </row>
    <row r="1447" spans="13:19" x14ac:dyDescent="0.25">
      <c r="M1447">
        <f t="shared" si="23"/>
        <v>1445</v>
      </c>
      <c r="N1447">
        <f>LARGE(Forecast!$M$3:$M$8761,$M1447)</f>
        <v>0</v>
      </c>
      <c r="O1447" s="4" t="str">
        <f ca="1">IF(N1447=0,"",INDEX(OFFSET(Forecast!$B$3:$B$8761,IF(N1447=N1446,MATCH(O1446,Forecast!$B$3:$B$8761,0),0),0),MATCH(N1447,OFFSET(Forecast!$M$3:$M$8761,IF(N1447=N1446,MATCH(O1446,Forecast!$B$3:$B$8761,0),0),0),0),1))</f>
        <v/>
      </c>
      <c r="P1447" s="33">
        <f>INDEX(BAAL!$B:$B,MATCH(1-N1447,BAAL!$C:$C,0),1)</f>
        <v>1</v>
      </c>
      <c r="R1447" s="4"/>
      <c r="S1447" s="33"/>
    </row>
    <row r="1448" spans="13:19" x14ac:dyDescent="0.25">
      <c r="M1448">
        <f t="shared" si="23"/>
        <v>1446</v>
      </c>
      <c r="N1448">
        <f>LARGE(Forecast!$M$3:$M$8761,$M1448)</f>
        <v>0</v>
      </c>
      <c r="O1448" s="4" t="str">
        <f ca="1">IF(N1448=0,"",INDEX(OFFSET(Forecast!$B$3:$B$8761,IF(N1448=N1447,MATCH(O1447,Forecast!$B$3:$B$8761,0),0),0),MATCH(N1448,OFFSET(Forecast!$M$3:$M$8761,IF(N1448=N1447,MATCH(O1447,Forecast!$B$3:$B$8761,0),0),0),0),1))</f>
        <v/>
      </c>
      <c r="P1448" s="33">
        <f>INDEX(BAAL!$B:$B,MATCH(1-N1448,BAAL!$C:$C,0),1)</f>
        <v>1</v>
      </c>
      <c r="R1448" s="4"/>
      <c r="S1448" s="33"/>
    </row>
    <row r="1449" spans="13:19" x14ac:dyDescent="0.25">
      <c r="M1449">
        <f t="shared" si="23"/>
        <v>1447</v>
      </c>
      <c r="N1449">
        <f>LARGE(Forecast!$M$3:$M$8761,$M1449)</f>
        <v>0</v>
      </c>
      <c r="O1449" s="4" t="str">
        <f ca="1">IF(N1449=0,"",INDEX(OFFSET(Forecast!$B$3:$B$8761,IF(N1449=N1448,MATCH(O1448,Forecast!$B$3:$B$8761,0),0),0),MATCH(N1449,OFFSET(Forecast!$M$3:$M$8761,IF(N1449=N1448,MATCH(O1448,Forecast!$B$3:$B$8761,0),0),0),0),1))</f>
        <v/>
      </c>
      <c r="P1449" s="33">
        <f>INDEX(BAAL!$B:$B,MATCH(1-N1449,BAAL!$C:$C,0),1)</f>
        <v>1</v>
      </c>
      <c r="R1449" s="4"/>
      <c r="S1449" s="33"/>
    </row>
    <row r="1450" spans="13:19" x14ac:dyDescent="0.25">
      <c r="M1450">
        <f t="shared" si="23"/>
        <v>1448</v>
      </c>
      <c r="N1450">
        <f>LARGE(Forecast!$M$3:$M$8761,$M1450)</f>
        <v>0</v>
      </c>
      <c r="O1450" s="4" t="str">
        <f ca="1">IF(N1450=0,"",INDEX(OFFSET(Forecast!$B$3:$B$8761,IF(N1450=N1449,MATCH(O1449,Forecast!$B$3:$B$8761,0),0),0),MATCH(N1450,OFFSET(Forecast!$M$3:$M$8761,IF(N1450=N1449,MATCH(O1449,Forecast!$B$3:$B$8761,0),0),0),0),1))</f>
        <v/>
      </c>
      <c r="P1450" s="33">
        <f>INDEX(BAAL!$B:$B,MATCH(1-N1450,BAAL!$C:$C,0),1)</f>
        <v>1</v>
      </c>
      <c r="R1450" s="4"/>
      <c r="S1450" s="33"/>
    </row>
    <row r="1451" spans="13:19" x14ac:dyDescent="0.25">
      <c r="M1451">
        <f t="shared" si="23"/>
        <v>1449</v>
      </c>
      <c r="N1451">
        <f>LARGE(Forecast!$M$3:$M$8761,$M1451)</f>
        <v>0</v>
      </c>
      <c r="O1451" s="4" t="str">
        <f ca="1">IF(N1451=0,"",INDEX(OFFSET(Forecast!$B$3:$B$8761,IF(N1451=N1450,MATCH(O1450,Forecast!$B$3:$B$8761,0),0),0),MATCH(N1451,OFFSET(Forecast!$M$3:$M$8761,IF(N1451=N1450,MATCH(O1450,Forecast!$B$3:$B$8761,0),0),0),0),1))</f>
        <v/>
      </c>
      <c r="P1451" s="33">
        <f>INDEX(BAAL!$B:$B,MATCH(1-N1451,BAAL!$C:$C,0),1)</f>
        <v>1</v>
      </c>
      <c r="R1451" s="4"/>
      <c r="S1451" s="33"/>
    </row>
    <row r="1452" spans="13:19" x14ac:dyDescent="0.25">
      <c r="M1452">
        <f t="shared" si="23"/>
        <v>1450</v>
      </c>
      <c r="N1452">
        <f>LARGE(Forecast!$M$3:$M$8761,$M1452)</f>
        <v>0</v>
      </c>
      <c r="O1452" s="4" t="str">
        <f ca="1">IF(N1452=0,"",INDEX(OFFSET(Forecast!$B$3:$B$8761,IF(N1452=N1451,MATCH(O1451,Forecast!$B$3:$B$8761,0),0),0),MATCH(N1452,OFFSET(Forecast!$M$3:$M$8761,IF(N1452=N1451,MATCH(O1451,Forecast!$B$3:$B$8761,0),0),0),0),1))</f>
        <v/>
      </c>
      <c r="P1452" s="33">
        <f>INDEX(BAAL!$B:$B,MATCH(1-N1452,BAAL!$C:$C,0),1)</f>
        <v>1</v>
      </c>
      <c r="R1452" s="4"/>
      <c r="S1452" s="33"/>
    </row>
    <row r="1453" spans="13:19" x14ac:dyDescent="0.25">
      <c r="M1453">
        <f t="shared" si="23"/>
        <v>1451</v>
      </c>
      <c r="N1453">
        <f>LARGE(Forecast!$M$3:$M$8761,$M1453)</f>
        <v>0</v>
      </c>
      <c r="O1453" s="4" t="str">
        <f ca="1">IF(N1453=0,"",INDEX(OFFSET(Forecast!$B$3:$B$8761,IF(N1453=N1452,MATCH(O1452,Forecast!$B$3:$B$8761,0),0),0),MATCH(N1453,OFFSET(Forecast!$M$3:$M$8761,IF(N1453=N1452,MATCH(O1452,Forecast!$B$3:$B$8761,0),0),0),0),1))</f>
        <v/>
      </c>
      <c r="P1453" s="33">
        <f>INDEX(BAAL!$B:$B,MATCH(1-N1453,BAAL!$C:$C,0),1)</f>
        <v>1</v>
      </c>
      <c r="R1453" s="4"/>
      <c r="S1453" s="33"/>
    </row>
    <row r="1454" spans="13:19" x14ac:dyDescent="0.25">
      <c r="M1454">
        <f t="shared" si="23"/>
        <v>1452</v>
      </c>
      <c r="N1454">
        <f>LARGE(Forecast!$M$3:$M$8761,$M1454)</f>
        <v>0</v>
      </c>
      <c r="O1454" s="4" t="str">
        <f ca="1">IF(N1454=0,"",INDEX(OFFSET(Forecast!$B$3:$B$8761,IF(N1454=N1453,MATCH(O1453,Forecast!$B$3:$B$8761,0),0),0),MATCH(N1454,OFFSET(Forecast!$M$3:$M$8761,IF(N1454=N1453,MATCH(O1453,Forecast!$B$3:$B$8761,0),0),0),0),1))</f>
        <v/>
      </c>
      <c r="P1454" s="33">
        <f>INDEX(BAAL!$B:$B,MATCH(1-N1454,BAAL!$C:$C,0),1)</f>
        <v>1</v>
      </c>
      <c r="R1454" s="4"/>
      <c r="S1454" s="33"/>
    </row>
    <row r="1455" spans="13:19" x14ac:dyDescent="0.25">
      <c r="M1455">
        <f t="shared" si="23"/>
        <v>1453</v>
      </c>
      <c r="N1455">
        <f>LARGE(Forecast!$M$3:$M$8761,$M1455)</f>
        <v>0</v>
      </c>
      <c r="O1455" s="4" t="str">
        <f ca="1">IF(N1455=0,"",INDEX(OFFSET(Forecast!$B$3:$B$8761,IF(N1455=N1454,MATCH(O1454,Forecast!$B$3:$B$8761,0),0),0),MATCH(N1455,OFFSET(Forecast!$M$3:$M$8761,IF(N1455=N1454,MATCH(O1454,Forecast!$B$3:$B$8761,0),0),0),0),1))</f>
        <v/>
      </c>
      <c r="P1455" s="33">
        <f>INDEX(BAAL!$B:$B,MATCH(1-N1455,BAAL!$C:$C,0),1)</f>
        <v>1</v>
      </c>
      <c r="R1455" s="4"/>
      <c r="S1455" s="33"/>
    </row>
    <row r="1456" spans="13:19" x14ac:dyDescent="0.25">
      <c r="M1456">
        <f t="shared" si="23"/>
        <v>1454</v>
      </c>
      <c r="N1456">
        <f>LARGE(Forecast!$M$3:$M$8761,$M1456)</f>
        <v>0</v>
      </c>
      <c r="O1456" s="4" t="str">
        <f ca="1">IF(N1456=0,"",INDEX(OFFSET(Forecast!$B$3:$B$8761,IF(N1456=N1455,MATCH(O1455,Forecast!$B$3:$B$8761,0),0),0),MATCH(N1456,OFFSET(Forecast!$M$3:$M$8761,IF(N1456=N1455,MATCH(O1455,Forecast!$B$3:$B$8761,0),0),0),0),1))</f>
        <v/>
      </c>
      <c r="P1456" s="33">
        <f>INDEX(BAAL!$B:$B,MATCH(1-N1456,BAAL!$C:$C,0),1)</f>
        <v>1</v>
      </c>
      <c r="R1456" s="4"/>
      <c r="S1456" s="33"/>
    </row>
    <row r="1457" spans="13:19" x14ac:dyDescent="0.25">
      <c r="M1457">
        <f t="shared" si="23"/>
        <v>1455</v>
      </c>
      <c r="N1457">
        <f>LARGE(Forecast!$M$3:$M$8761,$M1457)</f>
        <v>0</v>
      </c>
      <c r="O1457" s="4" t="str">
        <f ca="1">IF(N1457=0,"",INDEX(OFFSET(Forecast!$B$3:$B$8761,IF(N1457=N1456,MATCH(O1456,Forecast!$B$3:$B$8761,0),0),0),MATCH(N1457,OFFSET(Forecast!$M$3:$M$8761,IF(N1457=N1456,MATCH(O1456,Forecast!$B$3:$B$8761,0),0),0),0),1))</f>
        <v/>
      </c>
      <c r="P1457" s="33">
        <f>INDEX(BAAL!$B:$B,MATCH(1-N1457,BAAL!$C:$C,0),1)</f>
        <v>1</v>
      </c>
      <c r="R1457" s="4"/>
      <c r="S1457" s="33"/>
    </row>
    <row r="1458" spans="13:19" x14ac:dyDescent="0.25">
      <c r="M1458">
        <f t="shared" si="23"/>
        <v>1456</v>
      </c>
      <c r="N1458">
        <f>LARGE(Forecast!$M$3:$M$8761,$M1458)</f>
        <v>0</v>
      </c>
      <c r="O1458" s="4" t="str">
        <f ca="1">IF(N1458=0,"",INDEX(OFFSET(Forecast!$B$3:$B$8761,IF(N1458=N1457,MATCH(O1457,Forecast!$B$3:$B$8761,0),0),0),MATCH(N1458,OFFSET(Forecast!$M$3:$M$8761,IF(N1458=N1457,MATCH(O1457,Forecast!$B$3:$B$8761,0),0),0),0),1))</f>
        <v/>
      </c>
      <c r="P1458" s="33">
        <f>INDEX(BAAL!$B:$B,MATCH(1-N1458,BAAL!$C:$C,0),1)</f>
        <v>1</v>
      </c>
      <c r="R1458" s="4"/>
      <c r="S1458" s="33"/>
    </row>
    <row r="1459" spans="13:19" x14ac:dyDescent="0.25">
      <c r="M1459">
        <f t="shared" si="23"/>
        <v>1457</v>
      </c>
      <c r="N1459">
        <f>LARGE(Forecast!$M$3:$M$8761,$M1459)</f>
        <v>0</v>
      </c>
      <c r="O1459" s="4" t="str">
        <f ca="1">IF(N1459=0,"",INDEX(OFFSET(Forecast!$B$3:$B$8761,IF(N1459=N1458,MATCH(O1458,Forecast!$B$3:$B$8761,0),0),0),MATCH(N1459,OFFSET(Forecast!$M$3:$M$8761,IF(N1459=N1458,MATCH(O1458,Forecast!$B$3:$B$8761,0),0),0),0),1))</f>
        <v/>
      </c>
      <c r="P1459" s="33">
        <f>INDEX(BAAL!$B:$B,MATCH(1-N1459,BAAL!$C:$C,0),1)</f>
        <v>1</v>
      </c>
      <c r="R1459" s="4"/>
      <c r="S1459" s="33"/>
    </row>
    <row r="1460" spans="13:19" x14ac:dyDescent="0.25">
      <c r="M1460">
        <f t="shared" si="23"/>
        <v>1458</v>
      </c>
      <c r="N1460">
        <f>LARGE(Forecast!$M$3:$M$8761,$M1460)</f>
        <v>0</v>
      </c>
      <c r="O1460" s="4" t="str">
        <f ca="1">IF(N1460=0,"",INDEX(OFFSET(Forecast!$B$3:$B$8761,IF(N1460=N1459,MATCH(O1459,Forecast!$B$3:$B$8761,0),0),0),MATCH(N1460,OFFSET(Forecast!$M$3:$M$8761,IF(N1460=N1459,MATCH(O1459,Forecast!$B$3:$B$8761,0),0),0),0),1))</f>
        <v/>
      </c>
      <c r="P1460" s="33">
        <f>INDEX(BAAL!$B:$B,MATCH(1-N1460,BAAL!$C:$C,0),1)</f>
        <v>1</v>
      </c>
      <c r="R1460" s="4"/>
      <c r="S1460" s="33"/>
    </row>
    <row r="1461" spans="13:19" x14ac:dyDescent="0.25">
      <c r="M1461">
        <f t="shared" si="23"/>
        <v>1459</v>
      </c>
      <c r="N1461">
        <f>LARGE(Forecast!$M$3:$M$8761,$M1461)</f>
        <v>0</v>
      </c>
      <c r="O1461" s="4" t="str">
        <f ca="1">IF(N1461=0,"",INDEX(OFFSET(Forecast!$B$3:$B$8761,IF(N1461=N1460,MATCH(O1460,Forecast!$B$3:$B$8761,0),0),0),MATCH(N1461,OFFSET(Forecast!$M$3:$M$8761,IF(N1461=N1460,MATCH(O1460,Forecast!$B$3:$B$8761,0),0),0),0),1))</f>
        <v/>
      </c>
      <c r="P1461" s="33">
        <f>INDEX(BAAL!$B:$B,MATCH(1-N1461,BAAL!$C:$C,0),1)</f>
        <v>1</v>
      </c>
      <c r="R1461" s="4"/>
      <c r="S1461" s="33"/>
    </row>
    <row r="1462" spans="13:19" x14ac:dyDescent="0.25">
      <c r="M1462">
        <f t="shared" si="23"/>
        <v>1460</v>
      </c>
      <c r="N1462">
        <f>LARGE(Forecast!$M$3:$M$8761,$M1462)</f>
        <v>0</v>
      </c>
      <c r="O1462" s="4" t="str">
        <f ca="1">IF(N1462=0,"",INDEX(OFFSET(Forecast!$B$3:$B$8761,IF(N1462=N1461,MATCH(O1461,Forecast!$B$3:$B$8761,0),0),0),MATCH(N1462,OFFSET(Forecast!$M$3:$M$8761,IF(N1462=N1461,MATCH(O1461,Forecast!$B$3:$B$8761,0),0),0),0),1))</f>
        <v/>
      </c>
      <c r="P1462" s="33">
        <f>INDEX(BAAL!$B:$B,MATCH(1-N1462,BAAL!$C:$C,0),1)</f>
        <v>1</v>
      </c>
      <c r="R1462" s="4"/>
      <c r="S1462" s="33"/>
    </row>
    <row r="1463" spans="13:19" x14ac:dyDescent="0.25">
      <c r="M1463">
        <f t="shared" si="23"/>
        <v>1461</v>
      </c>
      <c r="N1463">
        <f>LARGE(Forecast!$M$3:$M$8761,$M1463)</f>
        <v>0</v>
      </c>
      <c r="O1463" s="4" t="str">
        <f ca="1">IF(N1463=0,"",INDEX(OFFSET(Forecast!$B$3:$B$8761,IF(N1463=N1462,MATCH(O1462,Forecast!$B$3:$B$8761,0),0),0),MATCH(N1463,OFFSET(Forecast!$M$3:$M$8761,IF(N1463=N1462,MATCH(O1462,Forecast!$B$3:$B$8761,0),0),0),0),1))</f>
        <v/>
      </c>
      <c r="P1463" s="33">
        <f>INDEX(BAAL!$B:$B,MATCH(1-N1463,BAAL!$C:$C,0),1)</f>
        <v>1</v>
      </c>
      <c r="R1463" s="4"/>
      <c r="S1463" s="33"/>
    </row>
    <row r="1464" spans="13:19" x14ac:dyDescent="0.25">
      <c r="M1464">
        <f t="shared" si="23"/>
        <v>1462</v>
      </c>
      <c r="N1464">
        <f>LARGE(Forecast!$M$3:$M$8761,$M1464)</f>
        <v>0</v>
      </c>
      <c r="O1464" s="4" t="str">
        <f ca="1">IF(N1464=0,"",INDEX(OFFSET(Forecast!$B$3:$B$8761,IF(N1464=N1463,MATCH(O1463,Forecast!$B$3:$B$8761,0),0),0),MATCH(N1464,OFFSET(Forecast!$M$3:$M$8761,IF(N1464=N1463,MATCH(O1463,Forecast!$B$3:$B$8761,0),0),0),0),1))</f>
        <v/>
      </c>
      <c r="P1464" s="33">
        <f>INDEX(BAAL!$B:$B,MATCH(1-N1464,BAAL!$C:$C,0),1)</f>
        <v>1</v>
      </c>
      <c r="R1464" s="4"/>
      <c r="S1464" s="33"/>
    </row>
    <row r="1465" spans="13:19" x14ac:dyDescent="0.25">
      <c r="M1465">
        <f t="shared" si="23"/>
        <v>1463</v>
      </c>
      <c r="N1465">
        <f>LARGE(Forecast!$M$3:$M$8761,$M1465)</f>
        <v>0</v>
      </c>
      <c r="O1465" s="4" t="str">
        <f ca="1">IF(N1465=0,"",INDEX(OFFSET(Forecast!$B$3:$B$8761,IF(N1465=N1464,MATCH(O1464,Forecast!$B$3:$B$8761,0),0),0),MATCH(N1465,OFFSET(Forecast!$M$3:$M$8761,IF(N1465=N1464,MATCH(O1464,Forecast!$B$3:$B$8761,0),0),0),0),1))</f>
        <v/>
      </c>
      <c r="P1465" s="33">
        <f>INDEX(BAAL!$B:$B,MATCH(1-N1465,BAAL!$C:$C,0),1)</f>
        <v>1</v>
      </c>
      <c r="R1465" s="4"/>
      <c r="S1465" s="33"/>
    </row>
    <row r="1466" spans="13:19" x14ac:dyDescent="0.25">
      <c r="M1466">
        <f t="shared" si="23"/>
        <v>1464</v>
      </c>
      <c r="N1466">
        <f>LARGE(Forecast!$M$3:$M$8761,$M1466)</f>
        <v>0</v>
      </c>
      <c r="O1466" s="4" t="str">
        <f ca="1">IF(N1466=0,"",INDEX(OFFSET(Forecast!$B$3:$B$8761,IF(N1466=N1465,MATCH(O1465,Forecast!$B$3:$B$8761,0),0),0),MATCH(N1466,OFFSET(Forecast!$M$3:$M$8761,IF(N1466=N1465,MATCH(O1465,Forecast!$B$3:$B$8761,0),0),0),0),1))</f>
        <v/>
      </c>
      <c r="P1466" s="33">
        <f>INDEX(BAAL!$B:$B,MATCH(1-N1466,BAAL!$C:$C,0),1)</f>
        <v>1</v>
      </c>
      <c r="R1466" s="4"/>
      <c r="S1466" s="33"/>
    </row>
    <row r="1467" spans="13:19" x14ac:dyDescent="0.25">
      <c r="M1467">
        <f t="shared" si="23"/>
        <v>1465</v>
      </c>
      <c r="N1467">
        <f>LARGE(Forecast!$M$3:$M$8761,$M1467)</f>
        <v>0</v>
      </c>
      <c r="O1467" s="4" t="str">
        <f ca="1">IF(N1467=0,"",INDEX(OFFSET(Forecast!$B$3:$B$8761,IF(N1467=N1466,MATCH(O1466,Forecast!$B$3:$B$8761,0),0),0),MATCH(N1467,OFFSET(Forecast!$M$3:$M$8761,IF(N1467=N1466,MATCH(O1466,Forecast!$B$3:$B$8761,0),0),0),0),1))</f>
        <v/>
      </c>
      <c r="P1467" s="33">
        <f>INDEX(BAAL!$B:$B,MATCH(1-N1467,BAAL!$C:$C,0),1)</f>
        <v>1</v>
      </c>
      <c r="R1467" s="4"/>
      <c r="S1467" s="33"/>
    </row>
    <row r="1468" spans="13:19" x14ac:dyDescent="0.25">
      <c r="M1468">
        <f t="shared" si="23"/>
        <v>1466</v>
      </c>
      <c r="N1468">
        <f>LARGE(Forecast!$M$3:$M$8761,$M1468)</f>
        <v>0</v>
      </c>
      <c r="O1468" s="4" t="str">
        <f ca="1">IF(N1468=0,"",INDEX(OFFSET(Forecast!$B$3:$B$8761,IF(N1468=N1467,MATCH(O1467,Forecast!$B$3:$B$8761,0),0),0),MATCH(N1468,OFFSET(Forecast!$M$3:$M$8761,IF(N1468=N1467,MATCH(O1467,Forecast!$B$3:$B$8761,0),0),0),0),1))</f>
        <v/>
      </c>
      <c r="P1468" s="33">
        <f>INDEX(BAAL!$B:$B,MATCH(1-N1468,BAAL!$C:$C,0),1)</f>
        <v>1</v>
      </c>
      <c r="R1468" s="4"/>
      <c r="S1468" s="33"/>
    </row>
    <row r="1469" spans="13:19" x14ac:dyDescent="0.25">
      <c r="M1469">
        <f t="shared" si="23"/>
        <v>1467</v>
      </c>
      <c r="N1469">
        <f>LARGE(Forecast!$M$3:$M$8761,$M1469)</f>
        <v>0</v>
      </c>
      <c r="O1469" s="4" t="str">
        <f ca="1">IF(N1469=0,"",INDEX(OFFSET(Forecast!$B$3:$B$8761,IF(N1469=N1468,MATCH(O1468,Forecast!$B$3:$B$8761,0),0),0),MATCH(N1469,OFFSET(Forecast!$M$3:$M$8761,IF(N1469=N1468,MATCH(O1468,Forecast!$B$3:$B$8761,0),0),0),0),1))</f>
        <v/>
      </c>
      <c r="P1469" s="33">
        <f>INDEX(BAAL!$B:$B,MATCH(1-N1469,BAAL!$C:$C,0),1)</f>
        <v>1</v>
      </c>
      <c r="R1469" s="4"/>
      <c r="S1469" s="33"/>
    </row>
    <row r="1470" spans="13:19" x14ac:dyDescent="0.25">
      <c r="M1470">
        <f t="shared" si="23"/>
        <v>1468</v>
      </c>
      <c r="N1470">
        <f>LARGE(Forecast!$M$3:$M$8761,$M1470)</f>
        <v>0</v>
      </c>
      <c r="O1470" s="4" t="str">
        <f ca="1">IF(N1470=0,"",INDEX(OFFSET(Forecast!$B$3:$B$8761,IF(N1470=N1469,MATCH(O1469,Forecast!$B$3:$B$8761,0),0),0),MATCH(N1470,OFFSET(Forecast!$M$3:$M$8761,IF(N1470=N1469,MATCH(O1469,Forecast!$B$3:$B$8761,0),0),0),0),1))</f>
        <v/>
      </c>
      <c r="P1470" s="33">
        <f>INDEX(BAAL!$B:$B,MATCH(1-N1470,BAAL!$C:$C,0),1)</f>
        <v>1</v>
      </c>
      <c r="R1470" s="4"/>
      <c r="S1470" s="33"/>
    </row>
    <row r="1471" spans="13:19" x14ac:dyDescent="0.25">
      <c r="M1471">
        <f t="shared" si="23"/>
        <v>1469</v>
      </c>
      <c r="N1471">
        <f>LARGE(Forecast!$M$3:$M$8761,$M1471)</f>
        <v>0</v>
      </c>
      <c r="O1471" s="4" t="str">
        <f ca="1">IF(N1471=0,"",INDEX(OFFSET(Forecast!$B$3:$B$8761,IF(N1471=N1470,MATCH(O1470,Forecast!$B$3:$B$8761,0),0),0),MATCH(N1471,OFFSET(Forecast!$M$3:$M$8761,IF(N1471=N1470,MATCH(O1470,Forecast!$B$3:$B$8761,0),0),0),0),1))</f>
        <v/>
      </c>
      <c r="P1471" s="33">
        <f>INDEX(BAAL!$B:$B,MATCH(1-N1471,BAAL!$C:$C,0),1)</f>
        <v>1</v>
      </c>
      <c r="R1471" s="4"/>
      <c r="S1471" s="33"/>
    </row>
    <row r="1472" spans="13:19" x14ac:dyDescent="0.25">
      <c r="M1472">
        <f t="shared" si="23"/>
        <v>1470</v>
      </c>
      <c r="N1472">
        <f>LARGE(Forecast!$M$3:$M$8761,$M1472)</f>
        <v>0</v>
      </c>
      <c r="O1472" s="4" t="str">
        <f ca="1">IF(N1472=0,"",INDEX(OFFSET(Forecast!$B$3:$B$8761,IF(N1472=N1471,MATCH(O1471,Forecast!$B$3:$B$8761,0),0),0),MATCH(N1472,OFFSET(Forecast!$M$3:$M$8761,IF(N1472=N1471,MATCH(O1471,Forecast!$B$3:$B$8761,0),0),0),0),1))</f>
        <v/>
      </c>
      <c r="P1472" s="33">
        <f>INDEX(BAAL!$B:$B,MATCH(1-N1472,BAAL!$C:$C,0),1)</f>
        <v>1</v>
      </c>
      <c r="R1472" s="4"/>
      <c r="S1472" s="33"/>
    </row>
    <row r="1473" spans="13:19" x14ac:dyDescent="0.25">
      <c r="M1473">
        <f t="shared" si="23"/>
        <v>1471</v>
      </c>
      <c r="N1473">
        <f>LARGE(Forecast!$M$3:$M$8761,$M1473)</f>
        <v>0</v>
      </c>
      <c r="O1473" s="4" t="str">
        <f ca="1">IF(N1473=0,"",INDEX(OFFSET(Forecast!$B$3:$B$8761,IF(N1473=N1472,MATCH(O1472,Forecast!$B$3:$B$8761,0),0),0),MATCH(N1473,OFFSET(Forecast!$M$3:$M$8761,IF(N1473=N1472,MATCH(O1472,Forecast!$B$3:$B$8761,0),0),0),0),1))</f>
        <v/>
      </c>
      <c r="P1473" s="33">
        <f>INDEX(BAAL!$B:$B,MATCH(1-N1473,BAAL!$C:$C,0),1)</f>
        <v>1</v>
      </c>
      <c r="R1473" s="4"/>
      <c r="S1473" s="33"/>
    </row>
    <row r="1474" spans="13:19" x14ac:dyDescent="0.25">
      <c r="M1474">
        <f t="shared" si="23"/>
        <v>1472</v>
      </c>
      <c r="N1474">
        <f>LARGE(Forecast!$M$3:$M$8761,$M1474)</f>
        <v>0</v>
      </c>
      <c r="O1474" s="4" t="str">
        <f ca="1">IF(N1474=0,"",INDEX(OFFSET(Forecast!$B$3:$B$8761,IF(N1474=N1473,MATCH(O1473,Forecast!$B$3:$B$8761,0),0),0),MATCH(N1474,OFFSET(Forecast!$M$3:$M$8761,IF(N1474=N1473,MATCH(O1473,Forecast!$B$3:$B$8761,0),0),0),0),1))</f>
        <v/>
      </c>
      <c r="P1474" s="33">
        <f>INDEX(BAAL!$B:$B,MATCH(1-N1474,BAAL!$C:$C,0),1)</f>
        <v>1</v>
      </c>
      <c r="R1474" s="4"/>
      <c r="S1474" s="33"/>
    </row>
    <row r="1475" spans="13:19" x14ac:dyDescent="0.25">
      <c r="M1475">
        <f t="shared" si="23"/>
        <v>1473</v>
      </c>
      <c r="N1475">
        <f>LARGE(Forecast!$M$3:$M$8761,$M1475)</f>
        <v>0</v>
      </c>
      <c r="O1475" s="4" t="str">
        <f ca="1">IF(N1475=0,"",INDEX(OFFSET(Forecast!$B$3:$B$8761,IF(N1475=N1474,MATCH(O1474,Forecast!$B$3:$B$8761,0),0),0),MATCH(N1475,OFFSET(Forecast!$M$3:$M$8761,IF(N1475=N1474,MATCH(O1474,Forecast!$B$3:$B$8761,0),0),0),0),1))</f>
        <v/>
      </c>
      <c r="P1475" s="33">
        <f>INDEX(BAAL!$B:$B,MATCH(1-N1475,BAAL!$C:$C,0),1)</f>
        <v>1</v>
      </c>
      <c r="R1475" s="4"/>
      <c r="S1475" s="33"/>
    </row>
    <row r="1476" spans="13:19" x14ac:dyDescent="0.25">
      <c r="M1476">
        <f t="shared" si="23"/>
        <v>1474</v>
      </c>
      <c r="N1476">
        <f>LARGE(Forecast!$M$3:$M$8761,$M1476)</f>
        <v>0</v>
      </c>
      <c r="O1476" s="4" t="str">
        <f ca="1">IF(N1476=0,"",INDEX(OFFSET(Forecast!$B$3:$B$8761,IF(N1476=N1475,MATCH(O1475,Forecast!$B$3:$B$8761,0),0),0),MATCH(N1476,OFFSET(Forecast!$M$3:$M$8761,IF(N1476=N1475,MATCH(O1475,Forecast!$B$3:$B$8761,0),0),0),0),1))</f>
        <v/>
      </c>
      <c r="P1476" s="33">
        <f>INDEX(BAAL!$B:$B,MATCH(1-N1476,BAAL!$C:$C,0),1)</f>
        <v>1</v>
      </c>
      <c r="R1476" s="4"/>
      <c r="S1476" s="33"/>
    </row>
    <row r="1477" spans="13:19" x14ac:dyDescent="0.25">
      <c r="M1477">
        <f t="shared" ref="M1477:M1540" si="24">M1476+1</f>
        <v>1475</v>
      </c>
      <c r="N1477">
        <f>LARGE(Forecast!$M$3:$M$8761,$M1477)</f>
        <v>0</v>
      </c>
      <c r="O1477" s="4" t="str">
        <f ca="1">IF(N1477=0,"",INDEX(OFFSET(Forecast!$B$3:$B$8761,IF(N1477=N1476,MATCH(O1476,Forecast!$B$3:$B$8761,0),0),0),MATCH(N1477,OFFSET(Forecast!$M$3:$M$8761,IF(N1477=N1476,MATCH(O1476,Forecast!$B$3:$B$8761,0),0),0),0),1))</f>
        <v/>
      </c>
      <c r="P1477" s="33">
        <f>INDEX(BAAL!$B:$B,MATCH(1-N1477,BAAL!$C:$C,0),1)</f>
        <v>1</v>
      </c>
      <c r="R1477" s="4"/>
      <c r="S1477" s="33"/>
    </row>
    <row r="1478" spans="13:19" x14ac:dyDescent="0.25">
      <c r="M1478">
        <f t="shared" si="24"/>
        <v>1476</v>
      </c>
      <c r="N1478">
        <f>LARGE(Forecast!$M$3:$M$8761,$M1478)</f>
        <v>0</v>
      </c>
      <c r="O1478" s="4" t="str">
        <f ca="1">IF(N1478=0,"",INDEX(OFFSET(Forecast!$B$3:$B$8761,IF(N1478=N1477,MATCH(O1477,Forecast!$B$3:$B$8761,0),0),0),MATCH(N1478,OFFSET(Forecast!$M$3:$M$8761,IF(N1478=N1477,MATCH(O1477,Forecast!$B$3:$B$8761,0),0),0),0),1))</f>
        <v/>
      </c>
      <c r="P1478" s="33">
        <f>INDEX(BAAL!$B:$B,MATCH(1-N1478,BAAL!$C:$C,0),1)</f>
        <v>1</v>
      </c>
      <c r="R1478" s="4"/>
      <c r="S1478" s="33"/>
    </row>
    <row r="1479" spans="13:19" x14ac:dyDescent="0.25">
      <c r="M1479">
        <f t="shared" si="24"/>
        <v>1477</v>
      </c>
      <c r="N1479">
        <f>LARGE(Forecast!$M$3:$M$8761,$M1479)</f>
        <v>0</v>
      </c>
      <c r="O1479" s="4" t="str">
        <f ca="1">IF(N1479=0,"",INDEX(OFFSET(Forecast!$B$3:$B$8761,IF(N1479=N1478,MATCH(O1478,Forecast!$B$3:$B$8761,0),0),0),MATCH(N1479,OFFSET(Forecast!$M$3:$M$8761,IF(N1479=N1478,MATCH(O1478,Forecast!$B$3:$B$8761,0),0),0),0),1))</f>
        <v/>
      </c>
      <c r="P1479" s="33">
        <f>INDEX(BAAL!$B:$B,MATCH(1-N1479,BAAL!$C:$C,0),1)</f>
        <v>1</v>
      </c>
      <c r="R1479" s="4"/>
      <c r="S1479" s="33"/>
    </row>
    <row r="1480" spans="13:19" x14ac:dyDescent="0.25">
      <c r="M1480">
        <f t="shared" si="24"/>
        <v>1478</v>
      </c>
      <c r="N1480">
        <f>LARGE(Forecast!$M$3:$M$8761,$M1480)</f>
        <v>0</v>
      </c>
      <c r="O1480" s="4" t="str">
        <f ca="1">IF(N1480=0,"",INDEX(OFFSET(Forecast!$B$3:$B$8761,IF(N1480=N1479,MATCH(O1479,Forecast!$B$3:$B$8761,0),0),0),MATCH(N1480,OFFSET(Forecast!$M$3:$M$8761,IF(N1480=N1479,MATCH(O1479,Forecast!$B$3:$B$8761,0),0),0),0),1))</f>
        <v/>
      </c>
      <c r="P1480" s="33">
        <f>INDEX(BAAL!$B:$B,MATCH(1-N1480,BAAL!$C:$C,0),1)</f>
        <v>1</v>
      </c>
      <c r="R1480" s="4"/>
      <c r="S1480" s="33"/>
    </row>
    <row r="1481" spans="13:19" x14ac:dyDescent="0.25">
      <c r="M1481">
        <f t="shared" si="24"/>
        <v>1479</v>
      </c>
      <c r="N1481">
        <f>LARGE(Forecast!$M$3:$M$8761,$M1481)</f>
        <v>0</v>
      </c>
      <c r="O1481" s="4" t="str">
        <f ca="1">IF(N1481=0,"",INDEX(OFFSET(Forecast!$B$3:$B$8761,IF(N1481=N1480,MATCH(O1480,Forecast!$B$3:$B$8761,0),0),0),MATCH(N1481,OFFSET(Forecast!$M$3:$M$8761,IF(N1481=N1480,MATCH(O1480,Forecast!$B$3:$B$8761,0),0),0),0),1))</f>
        <v/>
      </c>
      <c r="P1481" s="33">
        <f>INDEX(BAAL!$B:$B,MATCH(1-N1481,BAAL!$C:$C,0),1)</f>
        <v>1</v>
      </c>
      <c r="R1481" s="4"/>
      <c r="S1481" s="33"/>
    </row>
    <row r="1482" spans="13:19" x14ac:dyDescent="0.25">
      <c r="M1482">
        <f t="shared" si="24"/>
        <v>1480</v>
      </c>
      <c r="N1482">
        <f>LARGE(Forecast!$M$3:$M$8761,$M1482)</f>
        <v>0</v>
      </c>
      <c r="O1482" s="4" t="str">
        <f ca="1">IF(N1482=0,"",INDEX(OFFSET(Forecast!$B$3:$B$8761,IF(N1482=N1481,MATCH(O1481,Forecast!$B$3:$B$8761,0),0),0),MATCH(N1482,OFFSET(Forecast!$M$3:$M$8761,IF(N1482=N1481,MATCH(O1481,Forecast!$B$3:$B$8761,0),0),0),0),1))</f>
        <v/>
      </c>
      <c r="P1482" s="33">
        <f>INDEX(BAAL!$B:$B,MATCH(1-N1482,BAAL!$C:$C,0),1)</f>
        <v>1</v>
      </c>
      <c r="R1482" s="4"/>
      <c r="S1482" s="33"/>
    </row>
    <row r="1483" spans="13:19" x14ac:dyDescent="0.25">
      <c r="M1483">
        <f t="shared" si="24"/>
        <v>1481</v>
      </c>
      <c r="N1483">
        <f>LARGE(Forecast!$M$3:$M$8761,$M1483)</f>
        <v>0</v>
      </c>
      <c r="O1483" s="4" t="str">
        <f ca="1">IF(N1483=0,"",INDEX(OFFSET(Forecast!$B$3:$B$8761,IF(N1483=N1482,MATCH(O1482,Forecast!$B$3:$B$8761,0),0),0),MATCH(N1483,OFFSET(Forecast!$M$3:$M$8761,IF(N1483=N1482,MATCH(O1482,Forecast!$B$3:$B$8761,0),0),0),0),1))</f>
        <v/>
      </c>
      <c r="P1483" s="33">
        <f>INDEX(BAAL!$B:$B,MATCH(1-N1483,BAAL!$C:$C,0),1)</f>
        <v>1</v>
      </c>
      <c r="R1483" s="4"/>
      <c r="S1483" s="33"/>
    </row>
    <row r="1484" spans="13:19" x14ac:dyDescent="0.25">
      <c r="M1484">
        <f t="shared" si="24"/>
        <v>1482</v>
      </c>
      <c r="N1484">
        <f>LARGE(Forecast!$M$3:$M$8761,$M1484)</f>
        <v>0</v>
      </c>
      <c r="O1484" s="4" t="str">
        <f ca="1">IF(N1484=0,"",INDEX(OFFSET(Forecast!$B$3:$B$8761,IF(N1484=N1483,MATCH(O1483,Forecast!$B$3:$B$8761,0),0),0),MATCH(N1484,OFFSET(Forecast!$M$3:$M$8761,IF(N1484=N1483,MATCH(O1483,Forecast!$B$3:$B$8761,0),0),0),0),1))</f>
        <v/>
      </c>
      <c r="P1484" s="33">
        <f>INDEX(BAAL!$B:$B,MATCH(1-N1484,BAAL!$C:$C,0),1)</f>
        <v>1</v>
      </c>
      <c r="R1484" s="4"/>
      <c r="S1484" s="33"/>
    </row>
    <row r="1485" spans="13:19" x14ac:dyDescent="0.25">
      <c r="M1485">
        <f t="shared" si="24"/>
        <v>1483</v>
      </c>
      <c r="N1485">
        <f>LARGE(Forecast!$M$3:$M$8761,$M1485)</f>
        <v>0</v>
      </c>
      <c r="O1485" s="4" t="str">
        <f ca="1">IF(N1485=0,"",INDEX(OFFSET(Forecast!$B$3:$B$8761,IF(N1485=N1484,MATCH(O1484,Forecast!$B$3:$B$8761,0),0),0),MATCH(N1485,OFFSET(Forecast!$M$3:$M$8761,IF(N1485=N1484,MATCH(O1484,Forecast!$B$3:$B$8761,0),0),0),0),1))</f>
        <v/>
      </c>
      <c r="P1485" s="33">
        <f>INDEX(BAAL!$B:$B,MATCH(1-N1485,BAAL!$C:$C,0),1)</f>
        <v>1</v>
      </c>
      <c r="R1485" s="4"/>
      <c r="S1485" s="33"/>
    </row>
    <row r="1486" spans="13:19" x14ac:dyDescent="0.25">
      <c r="M1486">
        <f t="shared" si="24"/>
        <v>1484</v>
      </c>
      <c r="N1486">
        <f>LARGE(Forecast!$M$3:$M$8761,$M1486)</f>
        <v>0</v>
      </c>
      <c r="O1486" s="4" t="str">
        <f ca="1">IF(N1486=0,"",INDEX(OFFSET(Forecast!$B$3:$B$8761,IF(N1486=N1485,MATCH(O1485,Forecast!$B$3:$B$8761,0),0),0),MATCH(N1486,OFFSET(Forecast!$M$3:$M$8761,IF(N1486=N1485,MATCH(O1485,Forecast!$B$3:$B$8761,0),0),0),0),1))</f>
        <v/>
      </c>
      <c r="P1486" s="33">
        <f>INDEX(BAAL!$B:$B,MATCH(1-N1486,BAAL!$C:$C,0),1)</f>
        <v>1</v>
      </c>
      <c r="R1486" s="4"/>
      <c r="S1486" s="33"/>
    </row>
    <row r="1487" spans="13:19" x14ac:dyDescent="0.25">
      <c r="M1487">
        <f t="shared" si="24"/>
        <v>1485</v>
      </c>
      <c r="N1487">
        <f>LARGE(Forecast!$M$3:$M$8761,$M1487)</f>
        <v>0</v>
      </c>
      <c r="O1487" s="4" t="str">
        <f ca="1">IF(N1487=0,"",INDEX(OFFSET(Forecast!$B$3:$B$8761,IF(N1487=N1486,MATCH(O1486,Forecast!$B$3:$B$8761,0),0),0),MATCH(N1487,OFFSET(Forecast!$M$3:$M$8761,IF(N1487=N1486,MATCH(O1486,Forecast!$B$3:$B$8761,0),0),0),0),1))</f>
        <v/>
      </c>
      <c r="P1487" s="33">
        <f>INDEX(BAAL!$B:$B,MATCH(1-N1487,BAAL!$C:$C,0),1)</f>
        <v>1</v>
      </c>
      <c r="R1487" s="4"/>
      <c r="S1487" s="33"/>
    </row>
    <row r="1488" spans="13:19" x14ac:dyDescent="0.25">
      <c r="M1488">
        <f t="shared" si="24"/>
        <v>1486</v>
      </c>
      <c r="N1488">
        <f>LARGE(Forecast!$M$3:$M$8761,$M1488)</f>
        <v>0</v>
      </c>
      <c r="O1488" s="4" t="str">
        <f ca="1">IF(N1488=0,"",INDEX(OFFSET(Forecast!$B$3:$B$8761,IF(N1488=N1487,MATCH(O1487,Forecast!$B$3:$B$8761,0),0),0),MATCH(N1488,OFFSET(Forecast!$M$3:$M$8761,IF(N1488=N1487,MATCH(O1487,Forecast!$B$3:$B$8761,0),0),0),0),1))</f>
        <v/>
      </c>
      <c r="P1488" s="33">
        <f>INDEX(BAAL!$B:$B,MATCH(1-N1488,BAAL!$C:$C,0),1)</f>
        <v>1</v>
      </c>
      <c r="R1488" s="4"/>
      <c r="S1488" s="33"/>
    </row>
    <row r="1489" spans="13:19" x14ac:dyDescent="0.25">
      <c r="M1489">
        <f t="shared" si="24"/>
        <v>1487</v>
      </c>
      <c r="N1489">
        <f>LARGE(Forecast!$M$3:$M$8761,$M1489)</f>
        <v>0</v>
      </c>
      <c r="O1489" s="4" t="str">
        <f ca="1">IF(N1489=0,"",INDEX(OFFSET(Forecast!$B$3:$B$8761,IF(N1489=N1488,MATCH(O1488,Forecast!$B$3:$B$8761,0),0),0),MATCH(N1489,OFFSET(Forecast!$M$3:$M$8761,IF(N1489=N1488,MATCH(O1488,Forecast!$B$3:$B$8761,0),0),0),0),1))</f>
        <v/>
      </c>
      <c r="P1489" s="33">
        <f>INDEX(BAAL!$B:$B,MATCH(1-N1489,BAAL!$C:$C,0),1)</f>
        <v>1</v>
      </c>
      <c r="R1489" s="4"/>
      <c r="S1489" s="33"/>
    </row>
    <row r="1490" spans="13:19" x14ac:dyDescent="0.25">
      <c r="M1490">
        <f t="shared" si="24"/>
        <v>1488</v>
      </c>
      <c r="N1490">
        <f>LARGE(Forecast!$M$3:$M$8761,$M1490)</f>
        <v>0</v>
      </c>
      <c r="O1490" s="4" t="str">
        <f ca="1">IF(N1490=0,"",INDEX(OFFSET(Forecast!$B$3:$B$8761,IF(N1490=N1489,MATCH(O1489,Forecast!$B$3:$B$8761,0),0),0),MATCH(N1490,OFFSET(Forecast!$M$3:$M$8761,IF(N1490=N1489,MATCH(O1489,Forecast!$B$3:$B$8761,0),0),0),0),1))</f>
        <v/>
      </c>
      <c r="P1490" s="33">
        <f>INDEX(BAAL!$B:$B,MATCH(1-N1490,BAAL!$C:$C,0),1)</f>
        <v>1</v>
      </c>
      <c r="R1490" s="4"/>
      <c r="S1490" s="33"/>
    </row>
    <row r="1491" spans="13:19" x14ac:dyDescent="0.25">
      <c r="M1491">
        <f t="shared" si="24"/>
        <v>1489</v>
      </c>
      <c r="N1491">
        <f>LARGE(Forecast!$M$3:$M$8761,$M1491)</f>
        <v>0</v>
      </c>
      <c r="O1491" s="4" t="str">
        <f ca="1">IF(N1491=0,"",INDEX(OFFSET(Forecast!$B$3:$B$8761,IF(N1491=N1490,MATCH(O1490,Forecast!$B$3:$B$8761,0),0),0),MATCH(N1491,OFFSET(Forecast!$M$3:$M$8761,IF(N1491=N1490,MATCH(O1490,Forecast!$B$3:$B$8761,0),0),0),0),1))</f>
        <v/>
      </c>
      <c r="P1491" s="33">
        <f>INDEX(BAAL!$B:$B,MATCH(1-N1491,BAAL!$C:$C,0),1)</f>
        <v>1</v>
      </c>
      <c r="R1491" s="4"/>
      <c r="S1491" s="33"/>
    </row>
    <row r="1492" spans="13:19" x14ac:dyDescent="0.25">
      <c r="M1492">
        <f t="shared" si="24"/>
        <v>1490</v>
      </c>
      <c r="N1492">
        <f>LARGE(Forecast!$M$3:$M$8761,$M1492)</f>
        <v>0</v>
      </c>
      <c r="O1492" s="4" t="str">
        <f ca="1">IF(N1492=0,"",INDEX(OFFSET(Forecast!$B$3:$B$8761,IF(N1492=N1491,MATCH(O1491,Forecast!$B$3:$B$8761,0),0),0),MATCH(N1492,OFFSET(Forecast!$M$3:$M$8761,IF(N1492=N1491,MATCH(O1491,Forecast!$B$3:$B$8761,0),0),0),0),1))</f>
        <v/>
      </c>
      <c r="P1492" s="33">
        <f>INDEX(BAAL!$B:$B,MATCH(1-N1492,BAAL!$C:$C,0),1)</f>
        <v>1</v>
      </c>
      <c r="R1492" s="4"/>
      <c r="S1492" s="33"/>
    </row>
    <row r="1493" spans="13:19" x14ac:dyDescent="0.25">
      <c r="M1493">
        <f t="shared" si="24"/>
        <v>1491</v>
      </c>
      <c r="N1493">
        <f>LARGE(Forecast!$M$3:$M$8761,$M1493)</f>
        <v>0</v>
      </c>
      <c r="O1493" s="4" t="str">
        <f ca="1">IF(N1493=0,"",INDEX(OFFSET(Forecast!$B$3:$B$8761,IF(N1493=N1492,MATCH(O1492,Forecast!$B$3:$B$8761,0),0),0),MATCH(N1493,OFFSET(Forecast!$M$3:$M$8761,IF(N1493=N1492,MATCH(O1492,Forecast!$B$3:$B$8761,0),0),0),0),1))</f>
        <v/>
      </c>
      <c r="P1493" s="33">
        <f>INDEX(BAAL!$B:$B,MATCH(1-N1493,BAAL!$C:$C,0),1)</f>
        <v>1</v>
      </c>
      <c r="R1493" s="4"/>
      <c r="S1493" s="33"/>
    </row>
    <row r="1494" spans="13:19" x14ac:dyDescent="0.25">
      <c r="M1494">
        <f t="shared" si="24"/>
        <v>1492</v>
      </c>
      <c r="N1494">
        <f>LARGE(Forecast!$M$3:$M$8761,$M1494)</f>
        <v>0</v>
      </c>
      <c r="O1494" s="4" t="str">
        <f ca="1">IF(N1494=0,"",INDEX(OFFSET(Forecast!$B$3:$B$8761,IF(N1494=N1493,MATCH(O1493,Forecast!$B$3:$B$8761,0),0),0),MATCH(N1494,OFFSET(Forecast!$M$3:$M$8761,IF(N1494=N1493,MATCH(O1493,Forecast!$B$3:$B$8761,0),0),0),0),1))</f>
        <v/>
      </c>
      <c r="P1494" s="33">
        <f>INDEX(BAAL!$B:$B,MATCH(1-N1494,BAAL!$C:$C,0),1)</f>
        <v>1</v>
      </c>
      <c r="R1494" s="4"/>
      <c r="S1494" s="33"/>
    </row>
    <row r="1495" spans="13:19" x14ac:dyDescent="0.25">
      <c r="M1495">
        <f t="shared" si="24"/>
        <v>1493</v>
      </c>
      <c r="N1495">
        <f>LARGE(Forecast!$M$3:$M$8761,$M1495)</f>
        <v>0</v>
      </c>
      <c r="O1495" s="4" t="str">
        <f ca="1">IF(N1495=0,"",INDEX(OFFSET(Forecast!$B$3:$B$8761,IF(N1495=N1494,MATCH(O1494,Forecast!$B$3:$B$8761,0),0),0),MATCH(N1495,OFFSET(Forecast!$M$3:$M$8761,IF(N1495=N1494,MATCH(O1494,Forecast!$B$3:$B$8761,0),0),0),0),1))</f>
        <v/>
      </c>
      <c r="P1495" s="33">
        <f>INDEX(BAAL!$B:$B,MATCH(1-N1495,BAAL!$C:$C,0),1)</f>
        <v>1</v>
      </c>
      <c r="R1495" s="4"/>
      <c r="S1495" s="33"/>
    </row>
    <row r="1496" spans="13:19" x14ac:dyDescent="0.25">
      <c r="M1496">
        <f t="shared" si="24"/>
        <v>1494</v>
      </c>
      <c r="N1496">
        <f>LARGE(Forecast!$M$3:$M$8761,$M1496)</f>
        <v>0</v>
      </c>
      <c r="O1496" s="4" t="str">
        <f ca="1">IF(N1496=0,"",INDEX(OFFSET(Forecast!$B$3:$B$8761,IF(N1496=N1495,MATCH(O1495,Forecast!$B$3:$B$8761,0),0),0),MATCH(N1496,OFFSET(Forecast!$M$3:$M$8761,IF(N1496=N1495,MATCH(O1495,Forecast!$B$3:$B$8761,0),0),0),0),1))</f>
        <v/>
      </c>
      <c r="P1496" s="33">
        <f>INDEX(BAAL!$B:$B,MATCH(1-N1496,BAAL!$C:$C,0),1)</f>
        <v>1</v>
      </c>
      <c r="R1496" s="4"/>
      <c r="S1496" s="33"/>
    </row>
    <row r="1497" spans="13:19" x14ac:dyDescent="0.25">
      <c r="M1497">
        <f t="shared" si="24"/>
        <v>1495</v>
      </c>
      <c r="N1497">
        <f>LARGE(Forecast!$M$3:$M$8761,$M1497)</f>
        <v>0</v>
      </c>
      <c r="O1497" s="4" t="str">
        <f ca="1">IF(N1497=0,"",INDEX(OFFSET(Forecast!$B$3:$B$8761,IF(N1497=N1496,MATCH(O1496,Forecast!$B$3:$B$8761,0),0),0),MATCH(N1497,OFFSET(Forecast!$M$3:$M$8761,IF(N1497=N1496,MATCH(O1496,Forecast!$B$3:$B$8761,0),0),0),0),1))</f>
        <v/>
      </c>
      <c r="P1497" s="33">
        <f>INDEX(BAAL!$B:$B,MATCH(1-N1497,BAAL!$C:$C,0),1)</f>
        <v>1</v>
      </c>
      <c r="R1497" s="4"/>
      <c r="S1497" s="33"/>
    </row>
    <row r="1498" spans="13:19" x14ac:dyDescent="0.25">
      <c r="M1498">
        <f t="shared" si="24"/>
        <v>1496</v>
      </c>
      <c r="N1498">
        <f>LARGE(Forecast!$M$3:$M$8761,$M1498)</f>
        <v>0</v>
      </c>
      <c r="O1498" s="4" t="str">
        <f ca="1">IF(N1498=0,"",INDEX(OFFSET(Forecast!$B$3:$B$8761,IF(N1498=N1497,MATCH(O1497,Forecast!$B$3:$B$8761,0),0),0),MATCH(N1498,OFFSET(Forecast!$M$3:$M$8761,IF(N1498=N1497,MATCH(O1497,Forecast!$B$3:$B$8761,0),0),0),0),1))</f>
        <v/>
      </c>
      <c r="P1498" s="33">
        <f>INDEX(BAAL!$B:$B,MATCH(1-N1498,BAAL!$C:$C,0),1)</f>
        <v>1</v>
      </c>
      <c r="R1498" s="4"/>
      <c r="S1498" s="33"/>
    </row>
    <row r="1499" spans="13:19" x14ac:dyDescent="0.25">
      <c r="M1499">
        <f t="shared" si="24"/>
        <v>1497</v>
      </c>
      <c r="N1499">
        <f>LARGE(Forecast!$M$3:$M$8761,$M1499)</f>
        <v>0</v>
      </c>
      <c r="O1499" s="4" t="str">
        <f ca="1">IF(N1499=0,"",INDEX(OFFSET(Forecast!$B$3:$B$8761,IF(N1499=N1498,MATCH(O1498,Forecast!$B$3:$B$8761,0),0),0),MATCH(N1499,OFFSET(Forecast!$M$3:$M$8761,IF(N1499=N1498,MATCH(O1498,Forecast!$B$3:$B$8761,0),0),0),0),1))</f>
        <v/>
      </c>
      <c r="P1499" s="33">
        <f>INDEX(BAAL!$B:$B,MATCH(1-N1499,BAAL!$C:$C,0),1)</f>
        <v>1</v>
      </c>
      <c r="R1499" s="4"/>
      <c r="S1499" s="33"/>
    </row>
    <row r="1500" spans="13:19" x14ac:dyDescent="0.25">
      <c r="M1500">
        <f t="shared" si="24"/>
        <v>1498</v>
      </c>
      <c r="N1500">
        <f>LARGE(Forecast!$M$3:$M$8761,$M1500)</f>
        <v>0</v>
      </c>
      <c r="O1500" s="4" t="str">
        <f ca="1">IF(N1500=0,"",INDEX(OFFSET(Forecast!$B$3:$B$8761,IF(N1500=N1499,MATCH(O1499,Forecast!$B$3:$B$8761,0),0),0),MATCH(N1500,OFFSET(Forecast!$M$3:$M$8761,IF(N1500=N1499,MATCH(O1499,Forecast!$B$3:$B$8761,0),0),0),0),1))</f>
        <v/>
      </c>
      <c r="P1500" s="33">
        <f>INDEX(BAAL!$B:$B,MATCH(1-N1500,BAAL!$C:$C,0),1)</f>
        <v>1</v>
      </c>
      <c r="R1500" s="4"/>
      <c r="S1500" s="33"/>
    </row>
    <row r="1501" spans="13:19" x14ac:dyDescent="0.25">
      <c r="M1501">
        <f t="shared" si="24"/>
        <v>1499</v>
      </c>
      <c r="N1501">
        <f>LARGE(Forecast!$M$3:$M$8761,$M1501)</f>
        <v>0</v>
      </c>
      <c r="O1501" s="4" t="str">
        <f ca="1">IF(N1501=0,"",INDEX(OFFSET(Forecast!$B$3:$B$8761,IF(N1501=N1500,MATCH(O1500,Forecast!$B$3:$B$8761,0),0),0),MATCH(N1501,OFFSET(Forecast!$M$3:$M$8761,IF(N1501=N1500,MATCH(O1500,Forecast!$B$3:$B$8761,0),0),0),0),1))</f>
        <v/>
      </c>
      <c r="P1501" s="33">
        <f>INDEX(BAAL!$B:$B,MATCH(1-N1501,BAAL!$C:$C,0),1)</f>
        <v>1</v>
      </c>
      <c r="R1501" s="4"/>
      <c r="S1501" s="33"/>
    </row>
    <row r="1502" spans="13:19" x14ac:dyDescent="0.25">
      <c r="M1502">
        <f t="shared" si="24"/>
        <v>1500</v>
      </c>
      <c r="N1502">
        <f>LARGE(Forecast!$M$3:$M$8761,$M1502)</f>
        <v>0</v>
      </c>
      <c r="O1502" s="4" t="str">
        <f ca="1">IF(N1502=0,"",INDEX(OFFSET(Forecast!$B$3:$B$8761,IF(N1502=N1501,MATCH(O1501,Forecast!$B$3:$B$8761,0),0),0),MATCH(N1502,OFFSET(Forecast!$M$3:$M$8761,IF(N1502=N1501,MATCH(O1501,Forecast!$B$3:$B$8761,0),0),0),0),1))</f>
        <v/>
      </c>
      <c r="P1502" s="33">
        <f>INDEX(BAAL!$B:$B,MATCH(1-N1502,BAAL!$C:$C,0),1)</f>
        <v>1</v>
      </c>
      <c r="R1502" s="4"/>
      <c r="S1502" s="33"/>
    </row>
    <row r="1503" spans="13:19" x14ac:dyDescent="0.25">
      <c r="M1503">
        <f t="shared" si="24"/>
        <v>1501</v>
      </c>
      <c r="N1503">
        <f>LARGE(Forecast!$M$3:$M$8761,$M1503)</f>
        <v>0</v>
      </c>
      <c r="O1503" s="4" t="str">
        <f ca="1">IF(N1503=0,"",INDEX(OFFSET(Forecast!$B$3:$B$8761,IF(N1503=N1502,MATCH(O1502,Forecast!$B$3:$B$8761,0),0),0),MATCH(N1503,OFFSET(Forecast!$M$3:$M$8761,IF(N1503=N1502,MATCH(O1502,Forecast!$B$3:$B$8761,0),0),0),0),1))</f>
        <v/>
      </c>
      <c r="P1503" s="33">
        <f>INDEX(BAAL!$B:$B,MATCH(1-N1503,BAAL!$C:$C,0),1)</f>
        <v>1</v>
      </c>
      <c r="R1503" s="4"/>
      <c r="S1503" s="33"/>
    </row>
    <row r="1504" spans="13:19" x14ac:dyDescent="0.25">
      <c r="M1504">
        <f t="shared" si="24"/>
        <v>1502</v>
      </c>
      <c r="N1504">
        <f>LARGE(Forecast!$M$3:$M$8761,$M1504)</f>
        <v>0</v>
      </c>
      <c r="O1504" s="4" t="str">
        <f ca="1">IF(N1504=0,"",INDEX(OFFSET(Forecast!$B$3:$B$8761,IF(N1504=N1503,MATCH(O1503,Forecast!$B$3:$B$8761,0),0),0),MATCH(N1504,OFFSET(Forecast!$M$3:$M$8761,IF(N1504=N1503,MATCH(O1503,Forecast!$B$3:$B$8761,0),0),0),0),1))</f>
        <v/>
      </c>
      <c r="P1504" s="33">
        <f>INDEX(BAAL!$B:$B,MATCH(1-N1504,BAAL!$C:$C,0),1)</f>
        <v>1</v>
      </c>
      <c r="R1504" s="4"/>
      <c r="S1504" s="33"/>
    </row>
    <row r="1505" spans="13:19" x14ac:dyDescent="0.25">
      <c r="M1505">
        <f t="shared" si="24"/>
        <v>1503</v>
      </c>
      <c r="N1505">
        <f>LARGE(Forecast!$M$3:$M$8761,$M1505)</f>
        <v>0</v>
      </c>
      <c r="O1505" s="4" t="str">
        <f ca="1">IF(N1505=0,"",INDEX(OFFSET(Forecast!$B$3:$B$8761,IF(N1505=N1504,MATCH(O1504,Forecast!$B$3:$B$8761,0),0),0),MATCH(N1505,OFFSET(Forecast!$M$3:$M$8761,IF(N1505=N1504,MATCH(O1504,Forecast!$B$3:$B$8761,0),0),0),0),1))</f>
        <v/>
      </c>
      <c r="P1505" s="33">
        <f>INDEX(BAAL!$B:$B,MATCH(1-N1505,BAAL!$C:$C,0),1)</f>
        <v>1</v>
      </c>
      <c r="R1505" s="4"/>
      <c r="S1505" s="33"/>
    </row>
    <row r="1506" spans="13:19" x14ac:dyDescent="0.25">
      <c r="M1506">
        <f t="shared" si="24"/>
        <v>1504</v>
      </c>
      <c r="N1506">
        <f>LARGE(Forecast!$M$3:$M$8761,$M1506)</f>
        <v>0</v>
      </c>
      <c r="O1506" s="4" t="str">
        <f ca="1">IF(N1506=0,"",INDEX(OFFSET(Forecast!$B$3:$B$8761,IF(N1506=N1505,MATCH(O1505,Forecast!$B$3:$B$8761,0),0),0),MATCH(N1506,OFFSET(Forecast!$M$3:$M$8761,IF(N1506=N1505,MATCH(O1505,Forecast!$B$3:$B$8761,0),0),0),0),1))</f>
        <v/>
      </c>
      <c r="P1506" s="33">
        <f>INDEX(BAAL!$B:$B,MATCH(1-N1506,BAAL!$C:$C,0),1)</f>
        <v>1</v>
      </c>
      <c r="R1506" s="4"/>
      <c r="S1506" s="33"/>
    </row>
    <row r="1507" spans="13:19" x14ac:dyDescent="0.25">
      <c r="M1507">
        <f t="shared" si="24"/>
        <v>1505</v>
      </c>
      <c r="N1507">
        <f>LARGE(Forecast!$M$3:$M$8761,$M1507)</f>
        <v>0</v>
      </c>
      <c r="O1507" s="4" t="str">
        <f ca="1">IF(N1507=0,"",INDEX(OFFSET(Forecast!$B$3:$B$8761,IF(N1507=N1506,MATCH(O1506,Forecast!$B$3:$B$8761,0),0),0),MATCH(N1507,OFFSET(Forecast!$M$3:$M$8761,IF(N1507=N1506,MATCH(O1506,Forecast!$B$3:$B$8761,0),0),0),0),1))</f>
        <v/>
      </c>
      <c r="P1507" s="33">
        <f>INDEX(BAAL!$B:$B,MATCH(1-N1507,BAAL!$C:$C,0),1)</f>
        <v>1</v>
      </c>
      <c r="R1507" s="4"/>
      <c r="S1507" s="33"/>
    </row>
    <row r="1508" spans="13:19" x14ac:dyDescent="0.25">
      <c r="M1508">
        <f t="shared" si="24"/>
        <v>1506</v>
      </c>
      <c r="N1508">
        <f>LARGE(Forecast!$M$3:$M$8761,$M1508)</f>
        <v>0</v>
      </c>
      <c r="O1508" s="4" t="str">
        <f ca="1">IF(N1508=0,"",INDEX(OFFSET(Forecast!$B$3:$B$8761,IF(N1508=N1507,MATCH(O1507,Forecast!$B$3:$B$8761,0),0),0),MATCH(N1508,OFFSET(Forecast!$M$3:$M$8761,IF(N1508=N1507,MATCH(O1507,Forecast!$B$3:$B$8761,0),0),0),0),1))</f>
        <v/>
      </c>
      <c r="P1508" s="33">
        <f>INDEX(BAAL!$B:$B,MATCH(1-N1508,BAAL!$C:$C,0),1)</f>
        <v>1</v>
      </c>
      <c r="R1508" s="4"/>
      <c r="S1508" s="33"/>
    </row>
    <row r="1509" spans="13:19" x14ac:dyDescent="0.25">
      <c r="M1509">
        <f t="shared" si="24"/>
        <v>1507</v>
      </c>
      <c r="N1509">
        <f>LARGE(Forecast!$M$3:$M$8761,$M1509)</f>
        <v>0</v>
      </c>
      <c r="O1509" s="4" t="str">
        <f ca="1">IF(N1509=0,"",INDEX(OFFSET(Forecast!$B$3:$B$8761,IF(N1509=N1508,MATCH(O1508,Forecast!$B$3:$B$8761,0),0),0),MATCH(N1509,OFFSET(Forecast!$M$3:$M$8761,IF(N1509=N1508,MATCH(O1508,Forecast!$B$3:$B$8761,0),0),0),0),1))</f>
        <v/>
      </c>
      <c r="P1509" s="33">
        <f>INDEX(BAAL!$B:$B,MATCH(1-N1509,BAAL!$C:$C,0),1)</f>
        <v>1</v>
      </c>
      <c r="R1509" s="4"/>
      <c r="S1509" s="33"/>
    </row>
    <row r="1510" spans="13:19" x14ac:dyDescent="0.25">
      <c r="M1510">
        <f t="shared" si="24"/>
        <v>1508</v>
      </c>
      <c r="N1510">
        <f>LARGE(Forecast!$M$3:$M$8761,$M1510)</f>
        <v>0</v>
      </c>
      <c r="O1510" s="4" t="str">
        <f ca="1">IF(N1510=0,"",INDEX(OFFSET(Forecast!$B$3:$B$8761,IF(N1510=N1509,MATCH(O1509,Forecast!$B$3:$B$8761,0),0),0),MATCH(N1510,OFFSET(Forecast!$M$3:$M$8761,IF(N1510=N1509,MATCH(O1509,Forecast!$B$3:$B$8761,0),0),0),0),1))</f>
        <v/>
      </c>
      <c r="P1510" s="33">
        <f>INDEX(BAAL!$B:$B,MATCH(1-N1510,BAAL!$C:$C,0),1)</f>
        <v>1</v>
      </c>
      <c r="R1510" s="4"/>
      <c r="S1510" s="33"/>
    </row>
    <row r="1511" spans="13:19" x14ac:dyDescent="0.25">
      <c r="M1511">
        <f t="shared" si="24"/>
        <v>1509</v>
      </c>
      <c r="N1511">
        <f>LARGE(Forecast!$M$3:$M$8761,$M1511)</f>
        <v>0</v>
      </c>
      <c r="O1511" s="4" t="str">
        <f ca="1">IF(N1511=0,"",INDEX(OFFSET(Forecast!$B$3:$B$8761,IF(N1511=N1510,MATCH(O1510,Forecast!$B$3:$B$8761,0),0),0),MATCH(N1511,OFFSET(Forecast!$M$3:$M$8761,IF(N1511=N1510,MATCH(O1510,Forecast!$B$3:$B$8761,0),0),0),0),1))</f>
        <v/>
      </c>
      <c r="P1511" s="33">
        <f>INDEX(BAAL!$B:$B,MATCH(1-N1511,BAAL!$C:$C,0),1)</f>
        <v>1</v>
      </c>
      <c r="R1511" s="4"/>
      <c r="S1511" s="33"/>
    </row>
    <row r="1512" spans="13:19" x14ac:dyDescent="0.25">
      <c r="M1512">
        <f t="shared" si="24"/>
        <v>1510</v>
      </c>
      <c r="N1512">
        <f>LARGE(Forecast!$M$3:$M$8761,$M1512)</f>
        <v>0</v>
      </c>
      <c r="O1512" s="4" t="str">
        <f ca="1">IF(N1512=0,"",INDEX(OFFSET(Forecast!$B$3:$B$8761,IF(N1512=N1511,MATCH(O1511,Forecast!$B$3:$B$8761,0),0),0),MATCH(N1512,OFFSET(Forecast!$M$3:$M$8761,IF(N1512=N1511,MATCH(O1511,Forecast!$B$3:$B$8761,0),0),0),0),1))</f>
        <v/>
      </c>
      <c r="P1512" s="33">
        <f>INDEX(BAAL!$B:$B,MATCH(1-N1512,BAAL!$C:$C,0),1)</f>
        <v>1</v>
      </c>
      <c r="R1512" s="4"/>
      <c r="S1512" s="33"/>
    </row>
    <row r="1513" spans="13:19" x14ac:dyDescent="0.25">
      <c r="M1513">
        <f t="shared" si="24"/>
        <v>1511</v>
      </c>
      <c r="N1513">
        <f>LARGE(Forecast!$M$3:$M$8761,$M1513)</f>
        <v>0</v>
      </c>
      <c r="O1513" s="4" t="str">
        <f ca="1">IF(N1513=0,"",INDEX(OFFSET(Forecast!$B$3:$B$8761,IF(N1513=N1512,MATCH(O1512,Forecast!$B$3:$B$8761,0),0),0),MATCH(N1513,OFFSET(Forecast!$M$3:$M$8761,IF(N1513=N1512,MATCH(O1512,Forecast!$B$3:$B$8761,0),0),0),0),1))</f>
        <v/>
      </c>
      <c r="P1513" s="33">
        <f>INDEX(BAAL!$B:$B,MATCH(1-N1513,BAAL!$C:$C,0),1)</f>
        <v>1</v>
      </c>
      <c r="R1513" s="4"/>
      <c r="S1513" s="33"/>
    </row>
    <row r="1514" spans="13:19" x14ac:dyDescent="0.25">
      <c r="M1514">
        <f t="shared" si="24"/>
        <v>1512</v>
      </c>
      <c r="N1514">
        <f>LARGE(Forecast!$M$3:$M$8761,$M1514)</f>
        <v>0</v>
      </c>
      <c r="O1514" s="4" t="str">
        <f ca="1">IF(N1514=0,"",INDEX(OFFSET(Forecast!$B$3:$B$8761,IF(N1514=N1513,MATCH(O1513,Forecast!$B$3:$B$8761,0),0),0),MATCH(N1514,OFFSET(Forecast!$M$3:$M$8761,IF(N1514=N1513,MATCH(O1513,Forecast!$B$3:$B$8761,0),0),0),0),1))</f>
        <v/>
      </c>
      <c r="P1514" s="33">
        <f>INDEX(BAAL!$B:$B,MATCH(1-N1514,BAAL!$C:$C,0),1)</f>
        <v>1</v>
      </c>
      <c r="R1514" s="4"/>
      <c r="S1514" s="33"/>
    </row>
    <row r="1515" spans="13:19" x14ac:dyDescent="0.25">
      <c r="M1515">
        <f t="shared" si="24"/>
        <v>1513</v>
      </c>
      <c r="N1515">
        <f>LARGE(Forecast!$M$3:$M$8761,$M1515)</f>
        <v>0</v>
      </c>
      <c r="O1515" s="4" t="str">
        <f ca="1">IF(N1515=0,"",INDEX(OFFSET(Forecast!$B$3:$B$8761,IF(N1515=N1514,MATCH(O1514,Forecast!$B$3:$B$8761,0),0),0),MATCH(N1515,OFFSET(Forecast!$M$3:$M$8761,IF(N1515=N1514,MATCH(O1514,Forecast!$B$3:$B$8761,0),0),0),0),1))</f>
        <v/>
      </c>
      <c r="P1515" s="33">
        <f>INDEX(BAAL!$B:$B,MATCH(1-N1515,BAAL!$C:$C,0),1)</f>
        <v>1</v>
      </c>
      <c r="R1515" s="4"/>
      <c r="S1515" s="33"/>
    </row>
    <row r="1516" spans="13:19" x14ac:dyDescent="0.25">
      <c r="M1516">
        <f t="shared" si="24"/>
        <v>1514</v>
      </c>
      <c r="N1516">
        <f>LARGE(Forecast!$M$3:$M$8761,$M1516)</f>
        <v>0</v>
      </c>
      <c r="O1516" s="4" t="str">
        <f ca="1">IF(N1516=0,"",INDEX(OFFSET(Forecast!$B$3:$B$8761,IF(N1516=N1515,MATCH(O1515,Forecast!$B$3:$B$8761,0),0),0),MATCH(N1516,OFFSET(Forecast!$M$3:$M$8761,IF(N1516=N1515,MATCH(O1515,Forecast!$B$3:$B$8761,0),0),0),0),1))</f>
        <v/>
      </c>
      <c r="P1516" s="33">
        <f>INDEX(BAAL!$B:$B,MATCH(1-N1516,BAAL!$C:$C,0),1)</f>
        <v>1</v>
      </c>
      <c r="R1516" s="4"/>
      <c r="S1516" s="33"/>
    </row>
    <row r="1517" spans="13:19" x14ac:dyDescent="0.25">
      <c r="M1517">
        <f t="shared" si="24"/>
        <v>1515</v>
      </c>
      <c r="N1517">
        <f>LARGE(Forecast!$M$3:$M$8761,$M1517)</f>
        <v>0</v>
      </c>
      <c r="O1517" s="4" t="str">
        <f ca="1">IF(N1517=0,"",INDEX(OFFSET(Forecast!$B$3:$B$8761,IF(N1517=N1516,MATCH(O1516,Forecast!$B$3:$B$8761,0),0),0),MATCH(N1517,OFFSET(Forecast!$M$3:$M$8761,IF(N1517=N1516,MATCH(O1516,Forecast!$B$3:$B$8761,0),0),0),0),1))</f>
        <v/>
      </c>
      <c r="P1517" s="33">
        <f>INDEX(BAAL!$B:$B,MATCH(1-N1517,BAAL!$C:$C,0),1)</f>
        <v>1</v>
      </c>
      <c r="R1517" s="4"/>
      <c r="S1517" s="33"/>
    </row>
    <row r="1518" spans="13:19" x14ac:dyDescent="0.25">
      <c r="M1518">
        <f t="shared" si="24"/>
        <v>1516</v>
      </c>
      <c r="N1518">
        <f>LARGE(Forecast!$M$3:$M$8761,$M1518)</f>
        <v>0</v>
      </c>
      <c r="O1518" s="4" t="str">
        <f ca="1">IF(N1518=0,"",INDEX(OFFSET(Forecast!$B$3:$B$8761,IF(N1518=N1517,MATCH(O1517,Forecast!$B$3:$B$8761,0),0),0),MATCH(N1518,OFFSET(Forecast!$M$3:$M$8761,IF(N1518=N1517,MATCH(O1517,Forecast!$B$3:$B$8761,0),0),0),0),1))</f>
        <v/>
      </c>
      <c r="P1518" s="33">
        <f>INDEX(BAAL!$B:$B,MATCH(1-N1518,BAAL!$C:$C,0),1)</f>
        <v>1</v>
      </c>
      <c r="R1518" s="4"/>
      <c r="S1518" s="33"/>
    </row>
    <row r="1519" spans="13:19" x14ac:dyDescent="0.25">
      <c r="M1519">
        <f t="shared" si="24"/>
        <v>1517</v>
      </c>
      <c r="N1519">
        <f>LARGE(Forecast!$M$3:$M$8761,$M1519)</f>
        <v>0</v>
      </c>
      <c r="O1519" s="4" t="str">
        <f ca="1">IF(N1519=0,"",INDEX(OFFSET(Forecast!$B$3:$B$8761,IF(N1519=N1518,MATCH(O1518,Forecast!$B$3:$B$8761,0),0),0),MATCH(N1519,OFFSET(Forecast!$M$3:$M$8761,IF(N1519=N1518,MATCH(O1518,Forecast!$B$3:$B$8761,0),0),0),0),1))</f>
        <v/>
      </c>
      <c r="P1519" s="33">
        <f>INDEX(BAAL!$B:$B,MATCH(1-N1519,BAAL!$C:$C,0),1)</f>
        <v>1</v>
      </c>
      <c r="R1519" s="4"/>
      <c r="S1519" s="33"/>
    </row>
    <row r="1520" spans="13:19" x14ac:dyDescent="0.25">
      <c r="M1520">
        <f t="shared" si="24"/>
        <v>1518</v>
      </c>
      <c r="N1520">
        <f>LARGE(Forecast!$M$3:$M$8761,$M1520)</f>
        <v>0</v>
      </c>
      <c r="O1520" s="4" t="str">
        <f ca="1">IF(N1520=0,"",INDEX(OFFSET(Forecast!$B$3:$B$8761,IF(N1520=N1519,MATCH(O1519,Forecast!$B$3:$B$8761,0),0),0),MATCH(N1520,OFFSET(Forecast!$M$3:$M$8761,IF(N1520=N1519,MATCH(O1519,Forecast!$B$3:$B$8761,0),0),0),0),1))</f>
        <v/>
      </c>
      <c r="P1520" s="33">
        <f>INDEX(BAAL!$B:$B,MATCH(1-N1520,BAAL!$C:$C,0),1)</f>
        <v>1</v>
      </c>
      <c r="R1520" s="4"/>
      <c r="S1520" s="33"/>
    </row>
    <row r="1521" spans="13:19" x14ac:dyDescent="0.25">
      <c r="M1521">
        <f t="shared" si="24"/>
        <v>1519</v>
      </c>
      <c r="N1521">
        <f>LARGE(Forecast!$M$3:$M$8761,$M1521)</f>
        <v>0</v>
      </c>
      <c r="O1521" s="4" t="str">
        <f ca="1">IF(N1521=0,"",INDEX(OFFSET(Forecast!$B$3:$B$8761,IF(N1521=N1520,MATCH(O1520,Forecast!$B$3:$B$8761,0),0),0),MATCH(N1521,OFFSET(Forecast!$M$3:$M$8761,IF(N1521=N1520,MATCH(O1520,Forecast!$B$3:$B$8761,0),0),0),0),1))</f>
        <v/>
      </c>
      <c r="P1521" s="33">
        <f>INDEX(BAAL!$B:$B,MATCH(1-N1521,BAAL!$C:$C,0),1)</f>
        <v>1</v>
      </c>
      <c r="R1521" s="4"/>
      <c r="S1521" s="33"/>
    </row>
    <row r="1522" spans="13:19" x14ac:dyDescent="0.25">
      <c r="M1522">
        <f t="shared" si="24"/>
        <v>1520</v>
      </c>
      <c r="N1522">
        <f>LARGE(Forecast!$M$3:$M$8761,$M1522)</f>
        <v>0</v>
      </c>
      <c r="O1522" s="4" t="str">
        <f ca="1">IF(N1522=0,"",INDEX(OFFSET(Forecast!$B$3:$B$8761,IF(N1522=N1521,MATCH(O1521,Forecast!$B$3:$B$8761,0),0),0),MATCH(N1522,OFFSET(Forecast!$M$3:$M$8761,IF(N1522=N1521,MATCH(O1521,Forecast!$B$3:$B$8761,0),0),0),0),1))</f>
        <v/>
      </c>
      <c r="P1522" s="33">
        <f>INDEX(BAAL!$B:$B,MATCH(1-N1522,BAAL!$C:$C,0),1)</f>
        <v>1</v>
      </c>
      <c r="R1522" s="4"/>
      <c r="S1522" s="33"/>
    </row>
    <row r="1523" spans="13:19" x14ac:dyDescent="0.25">
      <c r="M1523">
        <f t="shared" si="24"/>
        <v>1521</v>
      </c>
      <c r="N1523">
        <f>LARGE(Forecast!$M$3:$M$8761,$M1523)</f>
        <v>0</v>
      </c>
      <c r="O1523" s="4" t="str">
        <f ca="1">IF(N1523=0,"",INDEX(OFFSET(Forecast!$B$3:$B$8761,IF(N1523=N1522,MATCH(O1522,Forecast!$B$3:$B$8761,0),0),0),MATCH(N1523,OFFSET(Forecast!$M$3:$M$8761,IF(N1523=N1522,MATCH(O1522,Forecast!$B$3:$B$8761,0),0),0),0),1))</f>
        <v/>
      </c>
      <c r="P1523" s="33">
        <f>INDEX(BAAL!$B:$B,MATCH(1-N1523,BAAL!$C:$C,0),1)</f>
        <v>1</v>
      </c>
      <c r="R1523" s="4"/>
      <c r="S1523" s="33"/>
    </row>
    <row r="1524" spans="13:19" x14ac:dyDescent="0.25">
      <c r="M1524">
        <f t="shared" si="24"/>
        <v>1522</v>
      </c>
      <c r="N1524">
        <f>LARGE(Forecast!$M$3:$M$8761,$M1524)</f>
        <v>0</v>
      </c>
      <c r="O1524" s="4" t="str">
        <f ca="1">IF(N1524=0,"",INDEX(OFFSET(Forecast!$B$3:$B$8761,IF(N1524=N1523,MATCH(O1523,Forecast!$B$3:$B$8761,0),0),0),MATCH(N1524,OFFSET(Forecast!$M$3:$M$8761,IF(N1524=N1523,MATCH(O1523,Forecast!$B$3:$B$8761,0),0),0),0),1))</f>
        <v/>
      </c>
      <c r="P1524" s="33">
        <f>INDEX(BAAL!$B:$B,MATCH(1-N1524,BAAL!$C:$C,0),1)</f>
        <v>1</v>
      </c>
      <c r="R1524" s="4"/>
      <c r="S1524" s="33"/>
    </row>
    <row r="1525" spans="13:19" x14ac:dyDescent="0.25">
      <c r="M1525">
        <f t="shared" si="24"/>
        <v>1523</v>
      </c>
      <c r="N1525">
        <f>LARGE(Forecast!$M$3:$M$8761,$M1525)</f>
        <v>0</v>
      </c>
      <c r="O1525" s="4" t="str">
        <f ca="1">IF(N1525=0,"",INDEX(OFFSET(Forecast!$B$3:$B$8761,IF(N1525=N1524,MATCH(O1524,Forecast!$B$3:$B$8761,0),0),0),MATCH(N1525,OFFSET(Forecast!$M$3:$M$8761,IF(N1525=N1524,MATCH(O1524,Forecast!$B$3:$B$8761,0),0),0),0),1))</f>
        <v/>
      </c>
      <c r="P1525" s="33">
        <f>INDEX(BAAL!$B:$B,MATCH(1-N1525,BAAL!$C:$C,0),1)</f>
        <v>1</v>
      </c>
      <c r="R1525" s="4"/>
      <c r="S1525" s="33"/>
    </row>
    <row r="1526" spans="13:19" x14ac:dyDescent="0.25">
      <c r="M1526">
        <f t="shared" si="24"/>
        <v>1524</v>
      </c>
      <c r="N1526">
        <f>LARGE(Forecast!$M$3:$M$8761,$M1526)</f>
        <v>0</v>
      </c>
      <c r="O1526" s="4" t="str">
        <f ca="1">IF(N1526=0,"",INDEX(OFFSET(Forecast!$B$3:$B$8761,IF(N1526=N1525,MATCH(O1525,Forecast!$B$3:$B$8761,0),0),0),MATCH(N1526,OFFSET(Forecast!$M$3:$M$8761,IF(N1526=N1525,MATCH(O1525,Forecast!$B$3:$B$8761,0),0),0),0),1))</f>
        <v/>
      </c>
      <c r="P1526" s="33">
        <f>INDEX(BAAL!$B:$B,MATCH(1-N1526,BAAL!$C:$C,0),1)</f>
        <v>1</v>
      </c>
      <c r="R1526" s="4"/>
      <c r="S1526" s="33"/>
    </row>
    <row r="1527" spans="13:19" x14ac:dyDescent="0.25">
      <c r="M1527">
        <f t="shared" si="24"/>
        <v>1525</v>
      </c>
      <c r="N1527">
        <f>LARGE(Forecast!$M$3:$M$8761,$M1527)</f>
        <v>0</v>
      </c>
      <c r="O1527" s="4" t="str">
        <f ca="1">IF(N1527=0,"",INDEX(OFFSET(Forecast!$B$3:$B$8761,IF(N1527=N1526,MATCH(O1526,Forecast!$B$3:$B$8761,0),0),0),MATCH(N1527,OFFSET(Forecast!$M$3:$M$8761,IF(N1527=N1526,MATCH(O1526,Forecast!$B$3:$B$8761,0),0),0),0),1))</f>
        <v/>
      </c>
      <c r="P1527" s="33">
        <f>INDEX(BAAL!$B:$B,MATCH(1-N1527,BAAL!$C:$C,0),1)</f>
        <v>1</v>
      </c>
      <c r="R1527" s="4"/>
      <c r="S1527" s="33"/>
    </row>
    <row r="1528" spans="13:19" x14ac:dyDescent="0.25">
      <c r="M1528">
        <f t="shared" si="24"/>
        <v>1526</v>
      </c>
      <c r="N1528">
        <f>LARGE(Forecast!$M$3:$M$8761,$M1528)</f>
        <v>0</v>
      </c>
      <c r="O1528" s="4" t="str">
        <f ca="1">IF(N1528=0,"",INDEX(OFFSET(Forecast!$B$3:$B$8761,IF(N1528=N1527,MATCH(O1527,Forecast!$B$3:$B$8761,0),0),0),MATCH(N1528,OFFSET(Forecast!$M$3:$M$8761,IF(N1528=N1527,MATCH(O1527,Forecast!$B$3:$B$8761,0),0),0),0),1))</f>
        <v/>
      </c>
      <c r="P1528" s="33">
        <f>INDEX(BAAL!$B:$B,MATCH(1-N1528,BAAL!$C:$C,0),1)</f>
        <v>1</v>
      </c>
      <c r="R1528" s="4"/>
      <c r="S1528" s="33"/>
    </row>
    <row r="1529" spans="13:19" x14ac:dyDescent="0.25">
      <c r="M1529">
        <f t="shared" si="24"/>
        <v>1527</v>
      </c>
      <c r="N1529">
        <f>LARGE(Forecast!$M$3:$M$8761,$M1529)</f>
        <v>0</v>
      </c>
      <c r="O1529" s="4" t="str">
        <f ca="1">IF(N1529=0,"",INDEX(OFFSET(Forecast!$B$3:$B$8761,IF(N1529=N1528,MATCH(O1528,Forecast!$B$3:$B$8761,0),0),0),MATCH(N1529,OFFSET(Forecast!$M$3:$M$8761,IF(N1529=N1528,MATCH(O1528,Forecast!$B$3:$B$8761,0),0),0),0),1))</f>
        <v/>
      </c>
      <c r="P1529" s="33">
        <f>INDEX(BAAL!$B:$B,MATCH(1-N1529,BAAL!$C:$C,0),1)</f>
        <v>1</v>
      </c>
      <c r="R1529" s="4"/>
      <c r="S1529" s="33"/>
    </row>
    <row r="1530" spans="13:19" x14ac:dyDescent="0.25">
      <c r="M1530">
        <f t="shared" si="24"/>
        <v>1528</v>
      </c>
      <c r="N1530">
        <f>LARGE(Forecast!$M$3:$M$8761,$M1530)</f>
        <v>0</v>
      </c>
      <c r="O1530" s="4" t="str">
        <f ca="1">IF(N1530=0,"",INDEX(OFFSET(Forecast!$B$3:$B$8761,IF(N1530=N1529,MATCH(O1529,Forecast!$B$3:$B$8761,0),0),0),MATCH(N1530,OFFSET(Forecast!$M$3:$M$8761,IF(N1530=N1529,MATCH(O1529,Forecast!$B$3:$B$8761,0),0),0),0),1))</f>
        <v/>
      </c>
      <c r="P1530" s="33">
        <f>INDEX(BAAL!$B:$B,MATCH(1-N1530,BAAL!$C:$C,0),1)</f>
        <v>1</v>
      </c>
      <c r="R1530" s="4"/>
      <c r="S1530" s="33"/>
    </row>
    <row r="1531" spans="13:19" x14ac:dyDescent="0.25">
      <c r="M1531">
        <f t="shared" si="24"/>
        <v>1529</v>
      </c>
      <c r="N1531">
        <f>LARGE(Forecast!$M$3:$M$8761,$M1531)</f>
        <v>0</v>
      </c>
      <c r="O1531" s="4" t="str">
        <f ca="1">IF(N1531=0,"",INDEX(OFFSET(Forecast!$B$3:$B$8761,IF(N1531=N1530,MATCH(O1530,Forecast!$B$3:$B$8761,0),0),0),MATCH(N1531,OFFSET(Forecast!$M$3:$M$8761,IF(N1531=N1530,MATCH(O1530,Forecast!$B$3:$B$8761,0),0),0),0),1))</f>
        <v/>
      </c>
      <c r="P1531" s="33">
        <f>INDEX(BAAL!$B:$B,MATCH(1-N1531,BAAL!$C:$C,0),1)</f>
        <v>1</v>
      </c>
      <c r="R1531" s="4"/>
      <c r="S1531" s="33"/>
    </row>
    <row r="1532" spans="13:19" x14ac:dyDescent="0.25">
      <c r="M1532">
        <f t="shared" si="24"/>
        <v>1530</v>
      </c>
      <c r="N1532">
        <f>LARGE(Forecast!$M$3:$M$8761,$M1532)</f>
        <v>0</v>
      </c>
      <c r="O1532" s="4" t="str">
        <f ca="1">IF(N1532=0,"",INDEX(OFFSET(Forecast!$B$3:$B$8761,IF(N1532=N1531,MATCH(O1531,Forecast!$B$3:$B$8761,0),0),0),MATCH(N1532,OFFSET(Forecast!$M$3:$M$8761,IF(N1532=N1531,MATCH(O1531,Forecast!$B$3:$B$8761,0),0),0),0),1))</f>
        <v/>
      </c>
      <c r="P1532" s="33">
        <f>INDEX(BAAL!$B:$B,MATCH(1-N1532,BAAL!$C:$C,0),1)</f>
        <v>1</v>
      </c>
      <c r="R1532" s="4"/>
      <c r="S1532" s="33"/>
    </row>
    <row r="1533" spans="13:19" x14ac:dyDescent="0.25">
      <c r="M1533">
        <f t="shared" si="24"/>
        <v>1531</v>
      </c>
      <c r="N1533">
        <f>LARGE(Forecast!$M$3:$M$8761,$M1533)</f>
        <v>0</v>
      </c>
      <c r="O1533" s="4" t="str">
        <f ca="1">IF(N1533=0,"",INDEX(OFFSET(Forecast!$B$3:$B$8761,IF(N1533=N1532,MATCH(O1532,Forecast!$B$3:$B$8761,0),0),0),MATCH(N1533,OFFSET(Forecast!$M$3:$M$8761,IF(N1533=N1532,MATCH(O1532,Forecast!$B$3:$B$8761,0),0),0),0),1))</f>
        <v/>
      </c>
      <c r="P1533" s="33">
        <f>INDEX(BAAL!$B:$B,MATCH(1-N1533,BAAL!$C:$C,0),1)</f>
        <v>1</v>
      </c>
      <c r="R1533" s="4"/>
      <c r="S1533" s="33"/>
    </row>
    <row r="1534" spans="13:19" x14ac:dyDescent="0.25">
      <c r="M1534">
        <f t="shared" si="24"/>
        <v>1532</v>
      </c>
      <c r="N1534">
        <f>LARGE(Forecast!$M$3:$M$8761,$M1534)</f>
        <v>0</v>
      </c>
      <c r="O1534" s="4" t="str">
        <f ca="1">IF(N1534=0,"",INDEX(OFFSET(Forecast!$B$3:$B$8761,IF(N1534=N1533,MATCH(O1533,Forecast!$B$3:$B$8761,0),0),0),MATCH(N1534,OFFSET(Forecast!$M$3:$M$8761,IF(N1534=N1533,MATCH(O1533,Forecast!$B$3:$B$8761,0),0),0),0),1))</f>
        <v/>
      </c>
      <c r="P1534" s="33">
        <f>INDEX(BAAL!$B:$B,MATCH(1-N1534,BAAL!$C:$C,0),1)</f>
        <v>1</v>
      </c>
      <c r="R1534" s="4"/>
      <c r="S1534" s="33"/>
    </row>
    <row r="1535" spans="13:19" x14ac:dyDescent="0.25">
      <c r="M1535">
        <f t="shared" si="24"/>
        <v>1533</v>
      </c>
      <c r="N1535">
        <f>LARGE(Forecast!$M$3:$M$8761,$M1535)</f>
        <v>0</v>
      </c>
      <c r="O1535" s="4" t="str">
        <f ca="1">IF(N1535=0,"",INDEX(OFFSET(Forecast!$B$3:$B$8761,IF(N1535=N1534,MATCH(O1534,Forecast!$B$3:$B$8761,0),0),0),MATCH(N1535,OFFSET(Forecast!$M$3:$M$8761,IF(N1535=N1534,MATCH(O1534,Forecast!$B$3:$B$8761,0),0),0),0),1))</f>
        <v/>
      </c>
      <c r="P1535" s="33">
        <f>INDEX(BAAL!$B:$B,MATCH(1-N1535,BAAL!$C:$C,0),1)</f>
        <v>1</v>
      </c>
      <c r="R1535" s="4"/>
      <c r="S1535" s="33"/>
    </row>
    <row r="1536" spans="13:19" x14ac:dyDescent="0.25">
      <c r="M1536">
        <f t="shared" si="24"/>
        <v>1534</v>
      </c>
      <c r="N1536">
        <f>LARGE(Forecast!$M$3:$M$8761,$M1536)</f>
        <v>0</v>
      </c>
      <c r="O1536" s="4" t="str">
        <f ca="1">IF(N1536=0,"",INDEX(OFFSET(Forecast!$B$3:$B$8761,IF(N1536=N1535,MATCH(O1535,Forecast!$B$3:$B$8761,0),0),0),MATCH(N1536,OFFSET(Forecast!$M$3:$M$8761,IF(N1536=N1535,MATCH(O1535,Forecast!$B$3:$B$8761,0),0),0),0),1))</f>
        <v/>
      </c>
      <c r="P1536" s="33">
        <f>INDEX(BAAL!$B:$B,MATCH(1-N1536,BAAL!$C:$C,0),1)</f>
        <v>1</v>
      </c>
      <c r="R1536" s="4"/>
      <c r="S1536" s="33"/>
    </row>
    <row r="1537" spans="13:19" x14ac:dyDescent="0.25">
      <c r="M1537">
        <f t="shared" si="24"/>
        <v>1535</v>
      </c>
      <c r="N1537">
        <f>LARGE(Forecast!$M$3:$M$8761,$M1537)</f>
        <v>0</v>
      </c>
      <c r="O1537" s="4" t="str">
        <f ca="1">IF(N1537=0,"",INDEX(OFFSET(Forecast!$B$3:$B$8761,IF(N1537=N1536,MATCH(O1536,Forecast!$B$3:$B$8761,0),0),0),MATCH(N1537,OFFSET(Forecast!$M$3:$M$8761,IF(N1537=N1536,MATCH(O1536,Forecast!$B$3:$B$8761,0),0),0),0),1))</f>
        <v/>
      </c>
      <c r="P1537" s="33">
        <f>INDEX(BAAL!$B:$B,MATCH(1-N1537,BAAL!$C:$C,0),1)</f>
        <v>1</v>
      </c>
      <c r="R1537" s="4"/>
      <c r="S1537" s="33"/>
    </row>
    <row r="1538" spans="13:19" x14ac:dyDescent="0.25">
      <c r="M1538">
        <f t="shared" si="24"/>
        <v>1536</v>
      </c>
      <c r="N1538">
        <f>LARGE(Forecast!$M$3:$M$8761,$M1538)</f>
        <v>0</v>
      </c>
      <c r="O1538" s="4" t="str">
        <f ca="1">IF(N1538=0,"",INDEX(OFFSET(Forecast!$B$3:$B$8761,IF(N1538=N1537,MATCH(O1537,Forecast!$B$3:$B$8761,0),0),0),MATCH(N1538,OFFSET(Forecast!$M$3:$M$8761,IF(N1538=N1537,MATCH(O1537,Forecast!$B$3:$B$8761,0),0),0),0),1))</f>
        <v/>
      </c>
      <c r="P1538" s="33">
        <f>INDEX(BAAL!$B:$B,MATCH(1-N1538,BAAL!$C:$C,0),1)</f>
        <v>1</v>
      </c>
      <c r="R1538" s="4"/>
      <c r="S1538" s="33"/>
    </row>
    <row r="1539" spans="13:19" x14ac:dyDescent="0.25">
      <c r="M1539">
        <f t="shared" si="24"/>
        <v>1537</v>
      </c>
      <c r="N1539">
        <f>LARGE(Forecast!$M$3:$M$8761,$M1539)</f>
        <v>0</v>
      </c>
      <c r="O1539" s="4" t="str">
        <f ca="1">IF(N1539=0,"",INDEX(OFFSET(Forecast!$B$3:$B$8761,IF(N1539=N1538,MATCH(O1538,Forecast!$B$3:$B$8761,0),0),0),MATCH(N1539,OFFSET(Forecast!$M$3:$M$8761,IF(N1539=N1538,MATCH(O1538,Forecast!$B$3:$B$8761,0),0),0),0),1))</f>
        <v/>
      </c>
      <c r="P1539" s="33">
        <f>INDEX(BAAL!$B:$B,MATCH(1-N1539,BAAL!$C:$C,0),1)</f>
        <v>1</v>
      </c>
      <c r="R1539" s="4"/>
      <c r="S1539" s="33"/>
    </row>
    <row r="1540" spans="13:19" x14ac:dyDescent="0.25">
      <c r="M1540">
        <f t="shared" si="24"/>
        <v>1538</v>
      </c>
      <c r="N1540">
        <f>LARGE(Forecast!$M$3:$M$8761,$M1540)</f>
        <v>0</v>
      </c>
      <c r="O1540" s="4" t="str">
        <f ca="1">IF(N1540=0,"",INDEX(OFFSET(Forecast!$B$3:$B$8761,IF(N1540=N1539,MATCH(O1539,Forecast!$B$3:$B$8761,0),0),0),MATCH(N1540,OFFSET(Forecast!$M$3:$M$8761,IF(N1540=N1539,MATCH(O1539,Forecast!$B$3:$B$8761,0),0),0),0),1))</f>
        <v/>
      </c>
      <c r="P1540" s="33">
        <f>INDEX(BAAL!$B:$B,MATCH(1-N1540,BAAL!$C:$C,0),1)</f>
        <v>1</v>
      </c>
      <c r="R1540" s="4"/>
      <c r="S1540" s="33"/>
    </row>
    <row r="1541" spans="13:19" x14ac:dyDescent="0.25">
      <c r="M1541">
        <f t="shared" ref="M1541:M1551" si="25">M1540+1</f>
        <v>1539</v>
      </c>
      <c r="N1541">
        <f>LARGE(Forecast!$M$3:$M$8761,$M1541)</f>
        <v>0</v>
      </c>
      <c r="O1541" s="4" t="str">
        <f ca="1">IF(N1541=0,"",INDEX(OFFSET(Forecast!$B$3:$B$8761,IF(N1541=N1540,MATCH(O1540,Forecast!$B$3:$B$8761,0),0),0),MATCH(N1541,OFFSET(Forecast!$M$3:$M$8761,IF(N1541=N1540,MATCH(O1540,Forecast!$B$3:$B$8761,0),0),0),0),1))</f>
        <v/>
      </c>
      <c r="P1541" s="33">
        <f>INDEX(BAAL!$B:$B,MATCH(1-N1541,BAAL!$C:$C,0),1)</f>
        <v>1</v>
      </c>
      <c r="R1541" s="4"/>
      <c r="S1541" s="33"/>
    </row>
    <row r="1542" spans="13:19" x14ac:dyDescent="0.25">
      <c r="M1542">
        <f t="shared" si="25"/>
        <v>1540</v>
      </c>
      <c r="N1542">
        <f>LARGE(Forecast!$M$3:$M$8761,$M1542)</f>
        <v>0</v>
      </c>
      <c r="O1542" s="4" t="str">
        <f ca="1">IF(N1542=0,"",INDEX(OFFSET(Forecast!$B$3:$B$8761,IF(N1542=N1541,MATCH(O1541,Forecast!$B$3:$B$8761,0),0),0),MATCH(N1542,OFFSET(Forecast!$M$3:$M$8761,IF(N1542=N1541,MATCH(O1541,Forecast!$B$3:$B$8761,0),0),0),0),1))</f>
        <v/>
      </c>
      <c r="P1542" s="33">
        <f>INDEX(BAAL!$B:$B,MATCH(1-N1542,BAAL!$C:$C,0),1)</f>
        <v>1</v>
      </c>
      <c r="R1542" s="4"/>
      <c r="S1542" s="33"/>
    </row>
    <row r="1543" spans="13:19" x14ac:dyDescent="0.25">
      <c r="M1543">
        <f t="shared" si="25"/>
        <v>1541</v>
      </c>
      <c r="N1543">
        <f>LARGE(Forecast!$M$3:$M$8761,$M1543)</f>
        <v>0</v>
      </c>
      <c r="O1543" s="4" t="str">
        <f ca="1">IF(N1543=0,"",INDEX(OFFSET(Forecast!$B$3:$B$8761,IF(N1543=N1542,MATCH(O1542,Forecast!$B$3:$B$8761,0),0),0),MATCH(N1543,OFFSET(Forecast!$M$3:$M$8761,IF(N1543=N1542,MATCH(O1542,Forecast!$B$3:$B$8761,0),0),0),0),1))</f>
        <v/>
      </c>
      <c r="P1543" s="33">
        <f>INDEX(BAAL!$B:$B,MATCH(1-N1543,BAAL!$C:$C,0),1)</f>
        <v>1</v>
      </c>
      <c r="R1543" s="4"/>
      <c r="S1543" s="33"/>
    </row>
    <row r="1544" spans="13:19" x14ac:dyDescent="0.25">
      <c r="M1544">
        <f t="shared" si="25"/>
        <v>1542</v>
      </c>
      <c r="N1544">
        <f>LARGE(Forecast!$M$3:$M$8761,$M1544)</f>
        <v>0</v>
      </c>
      <c r="O1544" s="4" t="str">
        <f ca="1">IF(N1544=0,"",INDEX(OFFSET(Forecast!$B$3:$B$8761,IF(N1544=N1543,MATCH(O1543,Forecast!$B$3:$B$8761,0),0),0),MATCH(N1544,OFFSET(Forecast!$M$3:$M$8761,IF(N1544=N1543,MATCH(O1543,Forecast!$B$3:$B$8761,0),0),0),0),1))</f>
        <v/>
      </c>
      <c r="P1544" s="33">
        <f>INDEX(BAAL!$B:$B,MATCH(1-N1544,BAAL!$C:$C,0),1)</f>
        <v>1</v>
      </c>
      <c r="R1544" s="4"/>
      <c r="S1544" s="33"/>
    </row>
    <row r="1545" spans="13:19" x14ac:dyDescent="0.25">
      <c r="M1545">
        <f t="shared" si="25"/>
        <v>1543</v>
      </c>
      <c r="N1545">
        <f>LARGE(Forecast!$M$3:$M$8761,$M1545)</f>
        <v>0</v>
      </c>
      <c r="O1545" s="4" t="str">
        <f ca="1">IF(N1545=0,"",INDEX(OFFSET(Forecast!$B$3:$B$8761,IF(N1545=N1544,MATCH(O1544,Forecast!$B$3:$B$8761,0),0),0),MATCH(N1545,OFFSET(Forecast!$M$3:$M$8761,IF(N1545=N1544,MATCH(O1544,Forecast!$B$3:$B$8761,0),0),0),0),1))</f>
        <v/>
      </c>
      <c r="P1545" s="33">
        <f>INDEX(BAAL!$B:$B,MATCH(1-N1545,BAAL!$C:$C,0),1)</f>
        <v>1</v>
      </c>
      <c r="R1545" s="4"/>
      <c r="S1545" s="33"/>
    </row>
    <row r="1546" spans="13:19" x14ac:dyDescent="0.25">
      <c r="M1546">
        <f t="shared" si="25"/>
        <v>1544</v>
      </c>
      <c r="N1546">
        <f>LARGE(Forecast!$M$3:$M$8761,$M1546)</f>
        <v>0</v>
      </c>
      <c r="O1546" s="4" t="str">
        <f ca="1">IF(N1546=0,"",INDEX(OFFSET(Forecast!$B$3:$B$8761,IF(N1546=N1545,MATCH(O1545,Forecast!$B$3:$B$8761,0),0),0),MATCH(N1546,OFFSET(Forecast!$M$3:$M$8761,IF(N1546=N1545,MATCH(O1545,Forecast!$B$3:$B$8761,0),0),0),0),1))</f>
        <v/>
      </c>
      <c r="P1546" s="33">
        <f>INDEX(BAAL!$B:$B,MATCH(1-N1546,BAAL!$C:$C,0),1)</f>
        <v>1</v>
      </c>
      <c r="R1546" s="4"/>
      <c r="S1546" s="33"/>
    </row>
    <row r="1547" spans="13:19" x14ac:dyDescent="0.25">
      <c r="M1547">
        <f t="shared" si="25"/>
        <v>1545</v>
      </c>
      <c r="N1547">
        <f>LARGE(Forecast!$M$3:$M$8761,$M1547)</f>
        <v>0</v>
      </c>
      <c r="O1547" s="4" t="str">
        <f ca="1">IF(N1547=0,"",INDEX(OFFSET(Forecast!$B$3:$B$8761,IF(N1547=N1546,MATCH(O1546,Forecast!$B$3:$B$8761,0),0),0),MATCH(N1547,OFFSET(Forecast!$M$3:$M$8761,IF(N1547=N1546,MATCH(O1546,Forecast!$B$3:$B$8761,0),0),0),0),1))</f>
        <v/>
      </c>
      <c r="P1547" s="33">
        <f>INDEX(BAAL!$B:$B,MATCH(1-N1547,BAAL!$C:$C,0),1)</f>
        <v>1</v>
      </c>
      <c r="R1547" s="4"/>
      <c r="S1547" s="33"/>
    </row>
    <row r="1548" spans="13:19" x14ac:dyDescent="0.25">
      <c r="M1548">
        <f t="shared" si="25"/>
        <v>1546</v>
      </c>
      <c r="N1548">
        <f>LARGE(Forecast!$M$3:$M$8761,$M1548)</f>
        <v>0</v>
      </c>
      <c r="O1548" s="4" t="str">
        <f ca="1">IF(N1548=0,"",INDEX(OFFSET(Forecast!$B$3:$B$8761,IF(N1548=N1547,MATCH(O1547,Forecast!$B$3:$B$8761,0),0),0),MATCH(N1548,OFFSET(Forecast!$M$3:$M$8761,IF(N1548=N1547,MATCH(O1547,Forecast!$B$3:$B$8761,0),0),0),0),1))</f>
        <v/>
      </c>
      <c r="P1548" s="33">
        <f>INDEX(BAAL!$B:$B,MATCH(1-N1548,BAAL!$C:$C,0),1)</f>
        <v>1</v>
      </c>
      <c r="R1548" s="4"/>
      <c r="S1548" s="33"/>
    </row>
    <row r="1549" spans="13:19" x14ac:dyDescent="0.25">
      <c r="M1549">
        <f t="shared" si="25"/>
        <v>1547</v>
      </c>
      <c r="N1549">
        <f>LARGE(Forecast!$M$3:$M$8761,$M1549)</f>
        <v>0</v>
      </c>
      <c r="O1549" s="4" t="str">
        <f ca="1">IF(N1549=0,"",INDEX(OFFSET(Forecast!$B$3:$B$8761,IF(N1549=N1548,MATCH(O1548,Forecast!$B$3:$B$8761,0),0),0),MATCH(N1549,OFFSET(Forecast!$M$3:$M$8761,IF(N1549=N1548,MATCH(O1548,Forecast!$B$3:$B$8761,0),0),0),0),1))</f>
        <v/>
      </c>
      <c r="P1549" s="33">
        <f>INDEX(BAAL!$B:$B,MATCH(1-N1549,BAAL!$C:$C,0),1)</f>
        <v>1</v>
      </c>
      <c r="R1549" s="4"/>
      <c r="S1549" s="33"/>
    </row>
    <row r="1550" spans="13:19" x14ac:dyDescent="0.25">
      <c r="M1550">
        <f t="shared" si="25"/>
        <v>1548</v>
      </c>
      <c r="N1550">
        <f>LARGE(Forecast!$M$3:$M$8761,$M1550)</f>
        <v>0</v>
      </c>
      <c r="O1550" s="4" t="str">
        <f ca="1">IF(N1550=0,"",INDEX(OFFSET(Forecast!$B$3:$B$8761,IF(N1550=N1549,MATCH(O1549,Forecast!$B$3:$B$8761,0),0),0),MATCH(N1550,OFFSET(Forecast!$M$3:$M$8761,IF(N1550=N1549,MATCH(O1549,Forecast!$B$3:$B$8761,0),0),0),0),1))</f>
        <v/>
      </c>
      <c r="P1550" s="33">
        <f>INDEX(BAAL!$B:$B,MATCH(1-N1550,BAAL!$C:$C,0),1)</f>
        <v>1</v>
      </c>
      <c r="R1550" s="4"/>
      <c r="S1550" s="33"/>
    </row>
    <row r="1551" spans="13:19" x14ac:dyDescent="0.25">
      <c r="M1551">
        <f t="shared" si="25"/>
        <v>1549</v>
      </c>
      <c r="N1551">
        <f>LARGE(Forecast!$M$3:$M$8761,$M1551)</f>
        <v>0</v>
      </c>
      <c r="O1551" s="4" t="str">
        <f ca="1">IF(N1551=0,"",INDEX(OFFSET(Forecast!$B$3:$B$8761,IF(N1551=N1550,MATCH(O1550,Forecast!$B$3:$B$8761,0),0),0),MATCH(N1551,OFFSET(Forecast!$M$3:$M$8761,IF(N1551=N1550,MATCH(O1550,Forecast!$B$3:$B$8761,0),0),0),0),1))</f>
        <v/>
      </c>
      <c r="P1551" s="33">
        <f>INDEX(BAAL!$B:$B,MATCH(1-N1551,BAAL!$C:$C,0),1)</f>
        <v>1</v>
      </c>
      <c r="R1551" s="4"/>
      <c r="S1551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Forecast</vt:lpstr>
      <vt:lpstr>BAAL</vt:lpstr>
      <vt:lpstr>Issues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Miner, Christian</dc:creator>
  <cp:lastModifiedBy>Daniel MacNeil</cp:lastModifiedBy>
  <dcterms:created xsi:type="dcterms:W3CDTF">2015-11-10T22:07:28Z</dcterms:created>
  <dcterms:modified xsi:type="dcterms:W3CDTF">2017-04-07T06:43:32Z</dcterms:modified>
</cp:coreProperties>
</file>